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C:\CDISC\ars\analysis-results-standard\workfiles\examples\"/>
    </mc:Choice>
  </mc:AlternateContent>
  <xr:revisionPtr revIDLastSave="0" documentId="13_ncr:1_{610D4FDA-5FDC-4215-90F7-D3FCB194A36E}" xr6:coauthVersionLast="47" xr6:coauthVersionMax="47" xr10:uidLastSave="{00000000-0000-0000-0000-000000000000}"/>
  <bookViews>
    <workbookView xWindow="5610" yWindow="-16320" windowWidth="29040" windowHeight="15840" firstSheet="8" activeTab="14" xr2:uid="{0614A9B4-62F8-4E97-B269-DF8F18CCF706}"/>
  </bookViews>
  <sheets>
    <sheet name="ListOfPlannedAnalyses" sheetId="10" r:id="rId1"/>
    <sheet name="Outputs" sheetId="11" r:id="rId2"/>
    <sheet name="Displays" sheetId="13" r:id="rId3"/>
    <sheet name="Analyses" sheetId="3" r:id="rId4"/>
    <sheet name="AnalysisSets" sheetId="1" r:id="rId5"/>
    <sheet name="DataSubsets" sheetId="6" r:id="rId6"/>
    <sheet name="AnalysisGroupings" sheetId="2" r:id="rId7"/>
    <sheet name="DataGroupingValues" sheetId="15" r:id="rId8"/>
    <sheet name="AnalysisMethods" sheetId="4" r:id="rId9"/>
    <sheet name="AnalysisResults" sheetId="7" r:id="rId10"/>
    <sheet name="Demog Shell" sheetId="9" r:id="rId11"/>
    <sheet name="Demog Display" sheetId="14" r:id="rId12"/>
    <sheet name="AE_SOC_PT Shell" sheetId="16" r:id="rId13"/>
    <sheet name="AE_SOC_PT Display" sheetId="18" r:id="rId14"/>
    <sheet name="Dynamic Display" sheetId="21" r:id="rId15"/>
  </sheets>
  <definedNames>
    <definedName name="_xlnm._FilterDatabase" localSheetId="3" hidden="1">Analyses!$A$1:$L$20</definedName>
    <definedName name="_xlnm._FilterDatabase" localSheetId="8" hidden="1">AnalysisMethods!$A$1:$M$31</definedName>
    <definedName name="_xlnm._FilterDatabase" localSheetId="9" hidden="1">AnalysisResults!$A$1:$T$3724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724" i="7" l="1" a="1"/>
  <c r="M3724" i="7" s="1"/>
  <c r="I3724" i="7" a="1"/>
  <c r="I3724" i="7" s="1"/>
  <c r="M3723" i="7" a="1"/>
  <c r="M3723" i="7" s="1"/>
  <c r="I3723" i="7" a="1"/>
  <c r="I3723" i="7" s="1"/>
  <c r="M3722" i="7" a="1"/>
  <c r="M3722" i="7" s="1"/>
  <c r="I3722" i="7" a="1"/>
  <c r="I3722" i="7" s="1"/>
  <c r="M3721" i="7" a="1"/>
  <c r="M3721" i="7" s="1"/>
  <c r="I3721" i="7" a="1"/>
  <c r="I3721" i="7" s="1"/>
  <c r="M3720" i="7" a="1"/>
  <c r="M3720" i="7" s="1"/>
  <c r="I3720" i="7" a="1"/>
  <c r="I3720" i="7" s="1"/>
  <c r="M3719" i="7" a="1"/>
  <c r="M3719" i="7" s="1"/>
  <c r="I3719" i="7" a="1"/>
  <c r="I3719" i="7" s="1"/>
  <c r="M3718" i="7" a="1"/>
  <c r="M3718" i="7" s="1"/>
  <c r="I3718" i="7" a="1"/>
  <c r="I3718" i="7" s="1"/>
  <c r="M3717" i="7" a="1"/>
  <c r="M3717" i="7" s="1"/>
  <c r="I3717" i="7" a="1"/>
  <c r="I3717" i="7" s="1"/>
  <c r="M3716" i="7" a="1"/>
  <c r="M3716" i="7" s="1"/>
  <c r="I3716" i="7" a="1"/>
  <c r="I3716" i="7" s="1"/>
  <c r="M3715" i="7" a="1"/>
  <c r="M3715" i="7" s="1"/>
  <c r="I3715" i="7" a="1"/>
  <c r="I3715" i="7" s="1"/>
  <c r="M3714" i="7" a="1"/>
  <c r="M3714" i="7" s="1"/>
  <c r="I3714" i="7" a="1"/>
  <c r="I3714" i="7" s="1"/>
  <c r="M3713" i="7" a="1"/>
  <c r="M3713" i="7" s="1"/>
  <c r="I3713" i="7" a="1"/>
  <c r="I3713" i="7" s="1"/>
  <c r="M3712" i="7" a="1"/>
  <c r="M3712" i="7" s="1"/>
  <c r="I3712" i="7" a="1"/>
  <c r="I3712" i="7" s="1"/>
  <c r="M3711" i="7" a="1"/>
  <c r="M3711" i="7" s="1"/>
  <c r="I3711" i="7" a="1"/>
  <c r="I3711" i="7" s="1"/>
  <c r="M3710" i="7" a="1"/>
  <c r="M3710" i="7" s="1"/>
  <c r="I3710" i="7" a="1"/>
  <c r="I3710" i="7" s="1"/>
  <c r="M3709" i="7" a="1"/>
  <c r="M3709" i="7" s="1"/>
  <c r="I3709" i="7" a="1"/>
  <c r="I3709" i="7" s="1"/>
  <c r="M3708" i="7" a="1"/>
  <c r="M3708" i="7" s="1"/>
  <c r="I3708" i="7" a="1"/>
  <c r="I3708" i="7" s="1"/>
  <c r="M3707" i="7" a="1"/>
  <c r="M3707" i="7" s="1"/>
  <c r="I3707" i="7" a="1"/>
  <c r="I3707" i="7" s="1"/>
  <c r="M3706" i="7" a="1"/>
  <c r="M3706" i="7" s="1"/>
  <c r="I3706" i="7" a="1"/>
  <c r="I3706" i="7" s="1"/>
  <c r="M3705" i="7" a="1"/>
  <c r="M3705" i="7" s="1"/>
  <c r="I3705" i="7" a="1"/>
  <c r="I3705" i="7" s="1"/>
  <c r="M3704" i="7" a="1"/>
  <c r="M3704" i="7" s="1"/>
  <c r="I3704" i="7" a="1"/>
  <c r="I3704" i="7" s="1"/>
  <c r="M3703" i="7" a="1"/>
  <c r="M3703" i="7" s="1"/>
  <c r="I3703" i="7" a="1"/>
  <c r="I3703" i="7" s="1"/>
  <c r="M3702" i="7" a="1"/>
  <c r="M3702" i="7" s="1"/>
  <c r="I3702" i="7" a="1"/>
  <c r="I3702" i="7" s="1"/>
  <c r="M3701" i="7" a="1"/>
  <c r="M3701" i="7" s="1"/>
  <c r="I3701" i="7" a="1"/>
  <c r="I3701" i="7" s="1"/>
  <c r="M3700" i="7" a="1"/>
  <c r="M3700" i="7" s="1"/>
  <c r="I3700" i="7" a="1"/>
  <c r="I3700" i="7" s="1"/>
  <c r="M3699" i="7" a="1"/>
  <c r="M3699" i="7" s="1"/>
  <c r="I3699" i="7" a="1"/>
  <c r="I3699" i="7" s="1"/>
  <c r="M3698" i="7" a="1"/>
  <c r="M3698" i="7" s="1"/>
  <c r="I3698" i="7" a="1"/>
  <c r="I3698" i="7" s="1"/>
  <c r="M3697" i="7" a="1"/>
  <c r="M3697" i="7" s="1"/>
  <c r="I3697" i="7" a="1"/>
  <c r="I3697" i="7" s="1"/>
  <c r="M3696" i="7" a="1"/>
  <c r="M3696" i="7" s="1"/>
  <c r="I3696" i="7" a="1"/>
  <c r="I3696" i="7" s="1"/>
  <c r="M3695" i="7" a="1"/>
  <c r="M3695" i="7" s="1"/>
  <c r="I3695" i="7" a="1"/>
  <c r="I3695" i="7" s="1"/>
  <c r="M3694" i="7" a="1"/>
  <c r="M3694" i="7" s="1"/>
  <c r="I3694" i="7" a="1"/>
  <c r="I3694" i="7" s="1"/>
  <c r="M3693" i="7" a="1"/>
  <c r="M3693" i="7" s="1"/>
  <c r="I3693" i="7" a="1"/>
  <c r="I3693" i="7" s="1"/>
  <c r="M3692" i="7" a="1"/>
  <c r="M3692" i="7" s="1"/>
  <c r="I3692" i="7" a="1"/>
  <c r="I3692" i="7" s="1"/>
  <c r="M3691" i="7" a="1"/>
  <c r="M3691" i="7" s="1"/>
  <c r="I3691" i="7" a="1"/>
  <c r="I3691" i="7" s="1"/>
  <c r="M3690" i="7" a="1"/>
  <c r="M3690" i="7" s="1"/>
  <c r="I3690" i="7" a="1"/>
  <c r="I3690" i="7" s="1"/>
  <c r="M3689" i="7" a="1"/>
  <c r="M3689" i="7" s="1"/>
  <c r="I3689" i="7" a="1"/>
  <c r="I3689" i="7" s="1"/>
  <c r="M3688" i="7" a="1"/>
  <c r="M3688" i="7" s="1"/>
  <c r="I3688" i="7" a="1"/>
  <c r="I3688" i="7" s="1"/>
  <c r="M3687" i="7" a="1"/>
  <c r="M3687" i="7" s="1"/>
  <c r="I3687" i="7" a="1"/>
  <c r="I3687" i="7" s="1"/>
  <c r="M3686" i="7" a="1"/>
  <c r="M3686" i="7" s="1"/>
  <c r="I3686" i="7" a="1"/>
  <c r="I3686" i="7" s="1"/>
  <c r="M3685" i="7" a="1"/>
  <c r="M3685" i="7" s="1"/>
  <c r="I3685" i="7" a="1"/>
  <c r="I3685" i="7" s="1"/>
  <c r="M3684" i="7" a="1"/>
  <c r="M3684" i="7" s="1"/>
  <c r="I3684" i="7" a="1"/>
  <c r="I3684" i="7" s="1"/>
  <c r="M3683" i="7" a="1"/>
  <c r="M3683" i="7" s="1"/>
  <c r="I3683" i="7" a="1"/>
  <c r="I3683" i="7" s="1"/>
  <c r="M3682" i="7" a="1"/>
  <c r="M3682" i="7" s="1"/>
  <c r="I3682" i="7" a="1"/>
  <c r="I3682" i="7" s="1"/>
  <c r="M3681" i="7" a="1"/>
  <c r="M3681" i="7" s="1"/>
  <c r="I3681" i="7" a="1"/>
  <c r="I3681" i="7" s="1"/>
  <c r="M3680" i="7" a="1"/>
  <c r="M3680" i="7" s="1"/>
  <c r="I3680" i="7" a="1"/>
  <c r="I3680" i="7" s="1"/>
  <c r="M3679" i="7" a="1"/>
  <c r="M3679" i="7" s="1"/>
  <c r="I3679" i="7" a="1"/>
  <c r="I3679" i="7" s="1"/>
  <c r="M3678" i="7" a="1"/>
  <c r="M3678" i="7" s="1"/>
  <c r="I3678" i="7" a="1"/>
  <c r="I3678" i="7" s="1"/>
  <c r="M3677" i="7" a="1"/>
  <c r="M3677" i="7" s="1"/>
  <c r="I3677" i="7" a="1"/>
  <c r="I3677" i="7" s="1"/>
  <c r="M3676" i="7" a="1"/>
  <c r="M3676" i="7" s="1"/>
  <c r="I3676" i="7" a="1"/>
  <c r="I3676" i="7" s="1"/>
  <c r="M3675" i="7" a="1"/>
  <c r="M3675" i="7" s="1"/>
  <c r="I3675" i="7" a="1"/>
  <c r="I3675" i="7" s="1"/>
  <c r="M3674" i="7" a="1"/>
  <c r="M3674" i="7" s="1"/>
  <c r="I3674" i="7" a="1"/>
  <c r="I3674" i="7" s="1"/>
  <c r="M3673" i="7" a="1"/>
  <c r="M3673" i="7" s="1"/>
  <c r="I3673" i="7" a="1"/>
  <c r="I3673" i="7" s="1"/>
  <c r="M3672" i="7" a="1"/>
  <c r="M3672" i="7" s="1"/>
  <c r="I3672" i="7" a="1"/>
  <c r="I3672" i="7" s="1"/>
  <c r="M3671" i="7" a="1"/>
  <c r="M3671" i="7" s="1"/>
  <c r="I3671" i="7" a="1"/>
  <c r="I3671" i="7" s="1"/>
  <c r="M3670" i="7" a="1"/>
  <c r="M3670" i="7" s="1"/>
  <c r="I3670" i="7" a="1"/>
  <c r="I3670" i="7" s="1"/>
  <c r="M3669" i="7" a="1"/>
  <c r="M3669" i="7" s="1"/>
  <c r="I3669" i="7" a="1"/>
  <c r="I3669" i="7" s="1"/>
  <c r="M3668" i="7" a="1"/>
  <c r="M3668" i="7" s="1"/>
  <c r="I3668" i="7" a="1"/>
  <c r="I3668" i="7" s="1"/>
  <c r="M3667" i="7" a="1"/>
  <c r="M3667" i="7" s="1"/>
  <c r="I3667" i="7" a="1"/>
  <c r="I3667" i="7" s="1"/>
  <c r="M3666" i="7" a="1"/>
  <c r="M3666" i="7" s="1"/>
  <c r="I3666" i="7" a="1"/>
  <c r="I3666" i="7" s="1"/>
  <c r="M3665" i="7" a="1"/>
  <c r="M3665" i="7" s="1"/>
  <c r="I3665" i="7" a="1"/>
  <c r="I3665" i="7" s="1"/>
  <c r="M3664" i="7" a="1"/>
  <c r="M3664" i="7" s="1"/>
  <c r="I3664" i="7" a="1"/>
  <c r="I3664" i="7" s="1"/>
  <c r="M3663" i="7" a="1"/>
  <c r="M3663" i="7" s="1"/>
  <c r="I3663" i="7" a="1"/>
  <c r="I3663" i="7" s="1"/>
  <c r="M3662" i="7" a="1"/>
  <c r="M3662" i="7" s="1"/>
  <c r="I3662" i="7" a="1"/>
  <c r="I3662" i="7" s="1"/>
  <c r="M3661" i="7" a="1"/>
  <c r="M3661" i="7" s="1"/>
  <c r="I3661" i="7" a="1"/>
  <c r="I3661" i="7" s="1"/>
  <c r="M3660" i="7" a="1"/>
  <c r="M3660" i="7" s="1"/>
  <c r="I3660" i="7" a="1"/>
  <c r="I3660" i="7" s="1"/>
  <c r="M3659" i="7" a="1"/>
  <c r="M3659" i="7" s="1"/>
  <c r="I3659" i="7" a="1"/>
  <c r="I3659" i="7" s="1"/>
  <c r="M3658" i="7" a="1"/>
  <c r="M3658" i="7" s="1"/>
  <c r="I3658" i="7" a="1"/>
  <c r="I3658" i="7" s="1"/>
  <c r="M3657" i="7" a="1"/>
  <c r="M3657" i="7" s="1"/>
  <c r="I3657" i="7" a="1"/>
  <c r="I3657" i="7" s="1"/>
  <c r="M3656" i="7" a="1"/>
  <c r="M3656" i="7" s="1"/>
  <c r="I3656" i="7" a="1"/>
  <c r="I3656" i="7" s="1"/>
  <c r="M3655" i="7" a="1"/>
  <c r="M3655" i="7" s="1"/>
  <c r="I3655" i="7" a="1"/>
  <c r="I3655" i="7" s="1"/>
  <c r="M3654" i="7" a="1"/>
  <c r="M3654" i="7" s="1"/>
  <c r="I3654" i="7" a="1"/>
  <c r="I3654" i="7" s="1"/>
  <c r="M3653" i="7" a="1"/>
  <c r="M3653" i="7" s="1"/>
  <c r="I3653" i="7" a="1"/>
  <c r="I3653" i="7" s="1"/>
  <c r="M3652" i="7" a="1"/>
  <c r="M3652" i="7" s="1"/>
  <c r="I3652" i="7" a="1"/>
  <c r="I3652" i="7" s="1"/>
  <c r="M3651" i="7" a="1"/>
  <c r="M3651" i="7" s="1"/>
  <c r="I3651" i="7" a="1"/>
  <c r="I3651" i="7" s="1"/>
  <c r="M3650" i="7" a="1"/>
  <c r="M3650" i="7" s="1"/>
  <c r="I3650" i="7" a="1"/>
  <c r="I3650" i="7" s="1"/>
  <c r="M3649" i="7" a="1"/>
  <c r="M3649" i="7" s="1"/>
  <c r="I3649" i="7" a="1"/>
  <c r="I3649" i="7" s="1"/>
  <c r="M3648" i="7" a="1"/>
  <c r="M3648" i="7" s="1"/>
  <c r="I3648" i="7" a="1"/>
  <c r="I3648" i="7" s="1"/>
  <c r="M3647" i="7" a="1"/>
  <c r="M3647" i="7" s="1"/>
  <c r="I3647" i="7" a="1"/>
  <c r="I3647" i="7" s="1"/>
  <c r="M3646" i="7" a="1"/>
  <c r="M3646" i="7" s="1"/>
  <c r="I3646" i="7" a="1"/>
  <c r="I3646" i="7" s="1"/>
  <c r="M3645" i="7" a="1"/>
  <c r="M3645" i="7" s="1"/>
  <c r="I3645" i="7" a="1"/>
  <c r="I3645" i="7" s="1"/>
  <c r="M3644" i="7" a="1"/>
  <c r="M3644" i="7" s="1"/>
  <c r="I3644" i="7" a="1"/>
  <c r="I3644" i="7" s="1"/>
  <c r="M3643" i="7" a="1"/>
  <c r="M3643" i="7" s="1"/>
  <c r="I3643" i="7" a="1"/>
  <c r="I3643" i="7" s="1"/>
  <c r="M3642" i="7" a="1"/>
  <c r="M3642" i="7" s="1"/>
  <c r="I3642" i="7" a="1"/>
  <c r="I3642" i="7" s="1"/>
  <c r="M3641" i="7" a="1"/>
  <c r="M3641" i="7" s="1"/>
  <c r="I3641" i="7" a="1"/>
  <c r="I3641" i="7" s="1"/>
  <c r="M3640" i="7" a="1"/>
  <c r="M3640" i="7" s="1"/>
  <c r="I3640" i="7" a="1"/>
  <c r="I3640" i="7" s="1"/>
  <c r="M3639" i="7" a="1"/>
  <c r="M3639" i="7" s="1"/>
  <c r="I3639" i="7" a="1"/>
  <c r="I3639" i="7" s="1"/>
  <c r="M3638" i="7" a="1"/>
  <c r="M3638" i="7" s="1"/>
  <c r="I3638" i="7" a="1"/>
  <c r="I3638" i="7" s="1"/>
  <c r="M3637" i="7" a="1"/>
  <c r="M3637" i="7" s="1"/>
  <c r="I3637" i="7" a="1"/>
  <c r="I3637" i="7" s="1"/>
  <c r="M3636" i="7" a="1"/>
  <c r="M3636" i="7" s="1"/>
  <c r="I3636" i="7" a="1"/>
  <c r="I3636" i="7" s="1"/>
  <c r="M3635" i="7" a="1"/>
  <c r="M3635" i="7" s="1"/>
  <c r="I3635" i="7" a="1"/>
  <c r="I3635" i="7" s="1"/>
  <c r="M3634" i="7" a="1"/>
  <c r="M3634" i="7" s="1"/>
  <c r="I3634" i="7" a="1"/>
  <c r="I3634" i="7" s="1"/>
  <c r="M3633" i="7" a="1"/>
  <c r="M3633" i="7" s="1"/>
  <c r="I3633" i="7" a="1"/>
  <c r="I3633" i="7" s="1"/>
  <c r="M3632" i="7" a="1"/>
  <c r="M3632" i="7" s="1"/>
  <c r="I3632" i="7" a="1"/>
  <c r="I3632" i="7" s="1"/>
  <c r="M3631" i="7" a="1"/>
  <c r="M3631" i="7" s="1"/>
  <c r="I3631" i="7" a="1"/>
  <c r="I3631" i="7" s="1"/>
  <c r="M3630" i="7" a="1"/>
  <c r="M3630" i="7" s="1"/>
  <c r="I3630" i="7" a="1"/>
  <c r="I3630" i="7" s="1"/>
  <c r="M3629" i="7" a="1"/>
  <c r="M3629" i="7" s="1"/>
  <c r="I3629" i="7" a="1"/>
  <c r="I3629" i="7" s="1"/>
  <c r="M3628" i="7" a="1"/>
  <c r="M3628" i="7" s="1"/>
  <c r="I3628" i="7" a="1"/>
  <c r="I3628" i="7" s="1"/>
  <c r="M3627" i="7" a="1"/>
  <c r="M3627" i="7" s="1"/>
  <c r="I3627" i="7" a="1"/>
  <c r="I3627" i="7" s="1"/>
  <c r="M3626" i="7" a="1"/>
  <c r="M3626" i="7" s="1"/>
  <c r="I3626" i="7" a="1"/>
  <c r="I3626" i="7" s="1"/>
  <c r="M3625" i="7" a="1"/>
  <c r="M3625" i="7" s="1"/>
  <c r="I3625" i="7" a="1"/>
  <c r="I3625" i="7" s="1"/>
  <c r="M3624" i="7" a="1"/>
  <c r="M3624" i="7" s="1"/>
  <c r="I3624" i="7" a="1"/>
  <c r="I3624" i="7" s="1"/>
  <c r="M3623" i="7" a="1"/>
  <c r="M3623" i="7" s="1"/>
  <c r="I3623" i="7" a="1"/>
  <c r="I3623" i="7" s="1"/>
  <c r="M3622" i="7" a="1"/>
  <c r="M3622" i="7" s="1"/>
  <c r="I3622" i="7" a="1"/>
  <c r="I3622" i="7" s="1"/>
  <c r="M3621" i="7" a="1"/>
  <c r="M3621" i="7" s="1"/>
  <c r="I3621" i="7" a="1"/>
  <c r="I3621" i="7" s="1"/>
  <c r="M3620" i="7" a="1"/>
  <c r="M3620" i="7" s="1"/>
  <c r="I3620" i="7" a="1"/>
  <c r="I3620" i="7" s="1"/>
  <c r="M3619" i="7" a="1"/>
  <c r="M3619" i="7" s="1"/>
  <c r="I3619" i="7" a="1"/>
  <c r="I3619" i="7" s="1"/>
  <c r="M3618" i="7" a="1"/>
  <c r="M3618" i="7" s="1"/>
  <c r="I3618" i="7" a="1"/>
  <c r="I3618" i="7" s="1"/>
  <c r="M3617" i="7" a="1"/>
  <c r="M3617" i="7" s="1"/>
  <c r="I3617" i="7" a="1"/>
  <c r="I3617" i="7" s="1"/>
  <c r="M3616" i="7" a="1"/>
  <c r="M3616" i="7" s="1"/>
  <c r="I3616" i="7" a="1"/>
  <c r="I3616" i="7" s="1"/>
  <c r="M3615" i="7" a="1"/>
  <c r="M3615" i="7" s="1"/>
  <c r="I3615" i="7" a="1"/>
  <c r="I3615" i="7" s="1"/>
  <c r="M3614" i="7" a="1"/>
  <c r="M3614" i="7" s="1"/>
  <c r="I3614" i="7" a="1"/>
  <c r="I3614" i="7" s="1"/>
  <c r="M3613" i="7" a="1"/>
  <c r="M3613" i="7" s="1"/>
  <c r="I3613" i="7" a="1"/>
  <c r="I3613" i="7" s="1"/>
  <c r="M3612" i="7" a="1"/>
  <c r="M3612" i="7" s="1"/>
  <c r="I3612" i="7" a="1"/>
  <c r="I3612" i="7" s="1"/>
  <c r="M3611" i="7" a="1"/>
  <c r="M3611" i="7" s="1"/>
  <c r="I3611" i="7" a="1"/>
  <c r="I3611" i="7" s="1"/>
  <c r="M3610" i="7" a="1"/>
  <c r="M3610" i="7" s="1"/>
  <c r="I3610" i="7" a="1"/>
  <c r="I3610" i="7" s="1"/>
  <c r="M3609" i="7" a="1"/>
  <c r="M3609" i="7" s="1"/>
  <c r="I3609" i="7" a="1"/>
  <c r="I3609" i="7" s="1"/>
  <c r="M3608" i="7" a="1"/>
  <c r="M3608" i="7" s="1"/>
  <c r="I3608" i="7" a="1"/>
  <c r="I3608" i="7" s="1"/>
  <c r="M3607" i="7" a="1"/>
  <c r="M3607" i="7" s="1"/>
  <c r="I3607" i="7" a="1"/>
  <c r="I3607" i="7" s="1"/>
  <c r="M3606" i="7" a="1"/>
  <c r="M3606" i="7" s="1"/>
  <c r="I3606" i="7" a="1"/>
  <c r="I3606" i="7" s="1"/>
  <c r="M3605" i="7" a="1"/>
  <c r="M3605" i="7" s="1"/>
  <c r="I3605" i="7" a="1"/>
  <c r="I3605" i="7" s="1"/>
  <c r="M3604" i="7" a="1"/>
  <c r="M3604" i="7" s="1"/>
  <c r="I3604" i="7" a="1"/>
  <c r="I3604" i="7" s="1"/>
  <c r="M3603" i="7" a="1"/>
  <c r="M3603" i="7" s="1"/>
  <c r="I3603" i="7" a="1"/>
  <c r="I3603" i="7" s="1"/>
  <c r="M3602" i="7" a="1"/>
  <c r="M3602" i="7" s="1"/>
  <c r="I3602" i="7" a="1"/>
  <c r="I3602" i="7" s="1"/>
  <c r="M3601" i="7" a="1"/>
  <c r="M3601" i="7" s="1"/>
  <c r="I3601" i="7" a="1"/>
  <c r="I3601" i="7" s="1"/>
  <c r="M3600" i="7" a="1"/>
  <c r="M3600" i="7" s="1"/>
  <c r="I3600" i="7" a="1"/>
  <c r="I3600" i="7" s="1"/>
  <c r="M3599" i="7" a="1"/>
  <c r="M3599" i="7" s="1"/>
  <c r="I3599" i="7" a="1"/>
  <c r="I3599" i="7" s="1"/>
  <c r="M3598" i="7" a="1"/>
  <c r="M3598" i="7" s="1"/>
  <c r="I3598" i="7" a="1"/>
  <c r="I3598" i="7" s="1"/>
  <c r="M3597" i="7" a="1"/>
  <c r="M3597" i="7" s="1"/>
  <c r="I3597" i="7" a="1"/>
  <c r="I3597" i="7" s="1"/>
  <c r="M3596" i="7" a="1"/>
  <c r="M3596" i="7" s="1"/>
  <c r="I3596" i="7" a="1"/>
  <c r="I3596" i="7" s="1"/>
  <c r="M3595" i="7" a="1"/>
  <c r="M3595" i="7" s="1"/>
  <c r="I3595" i="7" a="1"/>
  <c r="I3595" i="7" s="1"/>
  <c r="M3594" i="7" a="1"/>
  <c r="M3594" i="7" s="1"/>
  <c r="I3594" i="7" a="1"/>
  <c r="I3594" i="7" s="1"/>
  <c r="M3593" i="7" a="1"/>
  <c r="M3593" i="7" s="1"/>
  <c r="I3593" i="7" a="1"/>
  <c r="I3593" i="7" s="1"/>
  <c r="M3592" i="7" a="1"/>
  <c r="M3592" i="7" s="1"/>
  <c r="I3592" i="7" a="1"/>
  <c r="I3592" i="7" s="1"/>
  <c r="M3591" i="7" a="1"/>
  <c r="M3591" i="7" s="1"/>
  <c r="I3591" i="7" a="1"/>
  <c r="I3591" i="7" s="1"/>
  <c r="M3590" i="7" a="1"/>
  <c r="M3590" i="7" s="1"/>
  <c r="I3590" i="7" a="1"/>
  <c r="I3590" i="7" s="1"/>
  <c r="M3589" i="7" a="1"/>
  <c r="M3589" i="7" s="1"/>
  <c r="I3589" i="7" a="1"/>
  <c r="I3589" i="7" s="1"/>
  <c r="M3588" i="7" a="1"/>
  <c r="M3588" i="7" s="1"/>
  <c r="I3588" i="7" a="1"/>
  <c r="I3588" i="7" s="1"/>
  <c r="M3587" i="7" a="1"/>
  <c r="M3587" i="7" s="1"/>
  <c r="I3587" i="7" a="1"/>
  <c r="I3587" i="7" s="1"/>
  <c r="M3586" i="7" a="1"/>
  <c r="M3586" i="7" s="1"/>
  <c r="I3586" i="7" a="1"/>
  <c r="I3586" i="7" s="1"/>
  <c r="M3585" i="7" a="1"/>
  <c r="M3585" i="7" s="1"/>
  <c r="I3585" i="7" a="1"/>
  <c r="I3585" i="7" s="1"/>
  <c r="M3584" i="7" a="1"/>
  <c r="M3584" i="7" s="1"/>
  <c r="I3584" i="7" a="1"/>
  <c r="I3584" i="7" s="1"/>
  <c r="M3583" i="7" a="1"/>
  <c r="M3583" i="7" s="1"/>
  <c r="I3583" i="7" a="1"/>
  <c r="I3583" i="7" s="1"/>
  <c r="M3582" i="7" a="1"/>
  <c r="M3582" i="7" s="1"/>
  <c r="I3582" i="7" a="1"/>
  <c r="I3582" i="7" s="1"/>
  <c r="M3581" i="7" a="1"/>
  <c r="M3581" i="7" s="1"/>
  <c r="I3581" i="7" a="1"/>
  <c r="I3581" i="7" s="1"/>
  <c r="M3580" i="7" a="1"/>
  <c r="M3580" i="7" s="1"/>
  <c r="I3580" i="7" a="1"/>
  <c r="I3580" i="7" s="1"/>
  <c r="M3579" i="7" a="1"/>
  <c r="M3579" i="7" s="1"/>
  <c r="I3579" i="7" a="1"/>
  <c r="I3579" i="7" s="1"/>
  <c r="M3578" i="7" a="1"/>
  <c r="M3578" i="7" s="1"/>
  <c r="I3578" i="7" a="1"/>
  <c r="I3578" i="7" s="1"/>
  <c r="M3577" i="7" a="1"/>
  <c r="M3577" i="7" s="1"/>
  <c r="I3577" i="7" a="1"/>
  <c r="I3577" i="7" s="1"/>
  <c r="M3576" i="7" a="1"/>
  <c r="M3576" i="7" s="1"/>
  <c r="I3576" i="7" a="1"/>
  <c r="I3576" i="7" s="1"/>
  <c r="M3575" i="7" a="1"/>
  <c r="M3575" i="7" s="1"/>
  <c r="I3575" i="7" a="1"/>
  <c r="I3575" i="7" s="1"/>
  <c r="M3574" i="7" a="1"/>
  <c r="M3574" i="7" s="1"/>
  <c r="I3574" i="7" a="1"/>
  <c r="I3574" i="7" s="1"/>
  <c r="M3573" i="7" a="1"/>
  <c r="M3573" i="7" s="1"/>
  <c r="I3573" i="7" a="1"/>
  <c r="I3573" i="7" s="1"/>
  <c r="M3572" i="7" a="1"/>
  <c r="M3572" i="7" s="1"/>
  <c r="I3572" i="7" a="1"/>
  <c r="I3572" i="7" s="1"/>
  <c r="M3571" i="7" a="1"/>
  <c r="M3571" i="7" s="1"/>
  <c r="I3571" i="7" a="1"/>
  <c r="I3571" i="7" s="1"/>
  <c r="M3570" i="7" a="1"/>
  <c r="M3570" i="7" s="1"/>
  <c r="I3570" i="7" a="1"/>
  <c r="I3570" i="7" s="1"/>
  <c r="M3569" i="7" a="1"/>
  <c r="M3569" i="7" s="1"/>
  <c r="I3569" i="7" a="1"/>
  <c r="I3569" i="7" s="1"/>
  <c r="M3568" i="7" a="1"/>
  <c r="M3568" i="7" s="1"/>
  <c r="I3568" i="7" a="1"/>
  <c r="I3568" i="7" s="1"/>
  <c r="M3567" i="7" a="1"/>
  <c r="M3567" i="7" s="1"/>
  <c r="I3567" i="7" a="1"/>
  <c r="I3567" i="7" s="1"/>
  <c r="M3566" i="7" a="1"/>
  <c r="M3566" i="7" s="1"/>
  <c r="I3566" i="7" a="1"/>
  <c r="I3566" i="7" s="1"/>
  <c r="M3565" i="7" a="1"/>
  <c r="M3565" i="7" s="1"/>
  <c r="I3565" i="7" a="1"/>
  <c r="I3565" i="7" s="1"/>
  <c r="M3564" i="7" a="1"/>
  <c r="M3564" i="7" s="1"/>
  <c r="I3564" i="7" a="1"/>
  <c r="I3564" i="7" s="1"/>
  <c r="M3563" i="7" a="1"/>
  <c r="M3563" i="7" s="1"/>
  <c r="I3563" i="7" a="1"/>
  <c r="I3563" i="7" s="1"/>
  <c r="M3562" i="7" a="1"/>
  <c r="M3562" i="7" s="1"/>
  <c r="I3562" i="7" a="1"/>
  <c r="I3562" i="7" s="1"/>
  <c r="M3561" i="7" a="1"/>
  <c r="M3561" i="7" s="1"/>
  <c r="I3561" i="7" a="1"/>
  <c r="I3561" i="7" s="1"/>
  <c r="M3560" i="7" a="1"/>
  <c r="M3560" i="7" s="1"/>
  <c r="I3560" i="7" a="1"/>
  <c r="I3560" i="7" s="1"/>
  <c r="M3559" i="7" a="1"/>
  <c r="M3559" i="7" s="1"/>
  <c r="I3559" i="7" a="1"/>
  <c r="I3559" i="7" s="1"/>
  <c r="M3558" i="7" a="1"/>
  <c r="M3558" i="7" s="1"/>
  <c r="I3558" i="7" a="1"/>
  <c r="I3558" i="7" s="1"/>
  <c r="M3557" i="7" a="1"/>
  <c r="M3557" i="7" s="1"/>
  <c r="I3557" i="7" a="1"/>
  <c r="I3557" i="7" s="1"/>
  <c r="M3556" i="7" a="1"/>
  <c r="M3556" i="7" s="1"/>
  <c r="I3556" i="7" a="1"/>
  <c r="I3556" i="7" s="1"/>
  <c r="M3555" i="7" a="1"/>
  <c r="M3555" i="7" s="1"/>
  <c r="I3555" i="7" a="1"/>
  <c r="I3555" i="7" s="1"/>
  <c r="M3554" i="7" a="1"/>
  <c r="M3554" i="7" s="1"/>
  <c r="I3554" i="7" a="1"/>
  <c r="I3554" i="7" s="1"/>
  <c r="M3553" i="7" a="1"/>
  <c r="M3553" i="7" s="1"/>
  <c r="I3553" i="7" a="1"/>
  <c r="I3553" i="7" s="1"/>
  <c r="M3552" i="7" a="1"/>
  <c r="M3552" i="7" s="1"/>
  <c r="I3552" i="7" a="1"/>
  <c r="I3552" i="7" s="1"/>
  <c r="M3551" i="7" a="1"/>
  <c r="M3551" i="7" s="1"/>
  <c r="I3551" i="7" a="1"/>
  <c r="I3551" i="7" s="1"/>
  <c r="M3550" i="7" a="1"/>
  <c r="M3550" i="7" s="1"/>
  <c r="I3550" i="7" a="1"/>
  <c r="I3550" i="7" s="1"/>
  <c r="M3549" i="7" a="1"/>
  <c r="M3549" i="7" s="1"/>
  <c r="I3549" i="7" a="1"/>
  <c r="I3549" i="7" s="1"/>
  <c r="M3548" i="7" a="1"/>
  <c r="M3548" i="7" s="1"/>
  <c r="I3548" i="7" a="1"/>
  <c r="I3548" i="7" s="1"/>
  <c r="M3547" i="7" a="1"/>
  <c r="M3547" i="7" s="1"/>
  <c r="I3547" i="7" a="1"/>
  <c r="I3547" i="7" s="1"/>
  <c r="M3546" i="7" a="1"/>
  <c r="M3546" i="7" s="1"/>
  <c r="I3546" i="7" a="1"/>
  <c r="I3546" i="7" s="1"/>
  <c r="M3545" i="7" a="1"/>
  <c r="M3545" i="7" s="1"/>
  <c r="I3545" i="7" a="1"/>
  <c r="I3545" i="7" s="1"/>
  <c r="M3544" i="7" a="1"/>
  <c r="M3544" i="7" s="1"/>
  <c r="I3544" i="7" a="1"/>
  <c r="I3544" i="7" s="1"/>
  <c r="M3543" i="7" a="1"/>
  <c r="M3543" i="7" s="1"/>
  <c r="I3543" i="7" a="1"/>
  <c r="I3543" i="7" s="1"/>
  <c r="M3542" i="7" a="1"/>
  <c r="M3542" i="7" s="1"/>
  <c r="I3542" i="7" a="1"/>
  <c r="I3542" i="7" s="1"/>
  <c r="M3541" i="7" a="1"/>
  <c r="M3541" i="7" s="1"/>
  <c r="I3541" i="7" a="1"/>
  <c r="I3541" i="7" s="1"/>
  <c r="M3540" i="7" a="1"/>
  <c r="M3540" i="7" s="1"/>
  <c r="I3540" i="7" a="1"/>
  <c r="I3540" i="7" s="1"/>
  <c r="M3539" i="7" a="1"/>
  <c r="M3539" i="7" s="1"/>
  <c r="I3539" i="7" a="1"/>
  <c r="I3539" i="7" s="1"/>
  <c r="M3538" i="7" a="1"/>
  <c r="M3538" i="7" s="1"/>
  <c r="I3538" i="7" a="1"/>
  <c r="I3538" i="7" s="1"/>
  <c r="M3537" i="7" a="1"/>
  <c r="M3537" i="7" s="1"/>
  <c r="I3537" i="7" a="1"/>
  <c r="I3537" i="7" s="1"/>
  <c r="M3536" i="7" a="1"/>
  <c r="M3536" i="7" s="1"/>
  <c r="I3536" i="7" a="1"/>
  <c r="I3536" i="7" s="1"/>
  <c r="M3535" i="7" a="1"/>
  <c r="M3535" i="7" s="1"/>
  <c r="I3535" i="7" a="1"/>
  <c r="I3535" i="7" s="1"/>
  <c r="M3534" i="7" a="1"/>
  <c r="M3534" i="7" s="1"/>
  <c r="I3534" i="7" a="1"/>
  <c r="I3534" i="7" s="1"/>
  <c r="M3533" i="7" a="1"/>
  <c r="M3533" i="7" s="1"/>
  <c r="I3533" i="7" a="1"/>
  <c r="I3533" i="7" s="1"/>
  <c r="M3532" i="7" a="1"/>
  <c r="M3532" i="7" s="1"/>
  <c r="I3532" i="7" a="1"/>
  <c r="I3532" i="7" s="1"/>
  <c r="M3531" i="7" a="1"/>
  <c r="M3531" i="7" s="1"/>
  <c r="I3531" i="7" a="1"/>
  <c r="I3531" i="7" s="1"/>
  <c r="M3530" i="7" a="1"/>
  <c r="M3530" i="7" s="1"/>
  <c r="I3530" i="7" a="1"/>
  <c r="I3530" i="7" s="1"/>
  <c r="M3529" i="7" a="1"/>
  <c r="M3529" i="7" s="1"/>
  <c r="I3529" i="7" a="1"/>
  <c r="I3529" i="7" s="1"/>
  <c r="M3528" i="7" a="1"/>
  <c r="M3528" i="7" s="1"/>
  <c r="I3528" i="7" a="1"/>
  <c r="I3528" i="7" s="1"/>
  <c r="M3527" i="7" a="1"/>
  <c r="M3527" i="7" s="1"/>
  <c r="I3527" i="7" a="1"/>
  <c r="I3527" i="7" s="1"/>
  <c r="M3526" i="7" a="1"/>
  <c r="M3526" i="7" s="1"/>
  <c r="I3526" i="7" a="1"/>
  <c r="I3526" i="7" s="1"/>
  <c r="M3525" i="7" a="1"/>
  <c r="M3525" i="7" s="1"/>
  <c r="I3525" i="7" a="1"/>
  <c r="I3525" i="7" s="1"/>
  <c r="M3524" i="7" a="1"/>
  <c r="M3524" i="7" s="1"/>
  <c r="I3524" i="7" a="1"/>
  <c r="I3524" i="7" s="1"/>
  <c r="M3523" i="7" a="1"/>
  <c r="M3523" i="7" s="1"/>
  <c r="I3523" i="7" a="1"/>
  <c r="I3523" i="7" s="1"/>
  <c r="M3522" i="7" a="1"/>
  <c r="M3522" i="7" s="1"/>
  <c r="I3522" i="7" a="1"/>
  <c r="I3522" i="7" s="1"/>
  <c r="M3521" i="7" a="1"/>
  <c r="M3521" i="7" s="1"/>
  <c r="I3521" i="7" a="1"/>
  <c r="I3521" i="7" s="1"/>
  <c r="M3520" i="7" a="1"/>
  <c r="M3520" i="7" s="1"/>
  <c r="I3520" i="7" a="1"/>
  <c r="I3520" i="7" s="1"/>
  <c r="M3519" i="7" a="1"/>
  <c r="M3519" i="7" s="1"/>
  <c r="I3519" i="7" a="1"/>
  <c r="I3519" i="7" s="1"/>
  <c r="M3518" i="7" a="1"/>
  <c r="M3518" i="7" s="1"/>
  <c r="I3518" i="7" a="1"/>
  <c r="I3518" i="7" s="1"/>
  <c r="M3517" i="7" a="1"/>
  <c r="M3517" i="7" s="1"/>
  <c r="I3517" i="7" a="1"/>
  <c r="I3517" i="7" s="1"/>
  <c r="M3516" i="7" a="1"/>
  <c r="M3516" i="7" s="1"/>
  <c r="I3516" i="7" a="1"/>
  <c r="I3516" i="7" s="1"/>
  <c r="M3515" i="7" a="1"/>
  <c r="M3515" i="7" s="1"/>
  <c r="I3515" i="7" a="1"/>
  <c r="I3515" i="7" s="1"/>
  <c r="M3514" i="7" a="1"/>
  <c r="M3514" i="7" s="1"/>
  <c r="I3514" i="7" a="1"/>
  <c r="I3514" i="7" s="1"/>
  <c r="M3513" i="7" a="1"/>
  <c r="M3513" i="7" s="1"/>
  <c r="I3513" i="7" a="1"/>
  <c r="I3513" i="7" s="1"/>
  <c r="M3512" i="7" a="1"/>
  <c r="M3512" i="7" s="1"/>
  <c r="I3512" i="7" a="1"/>
  <c r="I3512" i="7" s="1"/>
  <c r="M3511" i="7" a="1"/>
  <c r="M3511" i="7" s="1"/>
  <c r="I3511" i="7" a="1"/>
  <c r="I3511" i="7" s="1"/>
  <c r="M3510" i="7" a="1"/>
  <c r="M3510" i="7" s="1"/>
  <c r="I3510" i="7" a="1"/>
  <c r="I3510" i="7" s="1"/>
  <c r="M3509" i="7" a="1"/>
  <c r="M3509" i="7" s="1"/>
  <c r="I3509" i="7" a="1"/>
  <c r="I3509" i="7" s="1"/>
  <c r="M3508" i="7" a="1"/>
  <c r="M3508" i="7" s="1"/>
  <c r="I3508" i="7" a="1"/>
  <c r="I3508" i="7" s="1"/>
  <c r="M3507" i="7" a="1"/>
  <c r="M3507" i="7" s="1"/>
  <c r="I3507" i="7" a="1"/>
  <c r="I3507" i="7" s="1"/>
  <c r="M3506" i="7" a="1"/>
  <c r="M3506" i="7" s="1"/>
  <c r="I3506" i="7" a="1"/>
  <c r="I3506" i="7" s="1"/>
  <c r="M3505" i="7" a="1"/>
  <c r="M3505" i="7" s="1"/>
  <c r="I3505" i="7" a="1"/>
  <c r="I3505" i="7" s="1"/>
  <c r="M3504" i="7" a="1"/>
  <c r="M3504" i="7" s="1"/>
  <c r="I3504" i="7" a="1"/>
  <c r="I3504" i="7" s="1"/>
  <c r="M3503" i="7" a="1"/>
  <c r="M3503" i="7" s="1"/>
  <c r="I3503" i="7" a="1"/>
  <c r="I3503" i="7" s="1"/>
  <c r="M3502" i="7" a="1"/>
  <c r="M3502" i="7" s="1"/>
  <c r="I3502" i="7" a="1"/>
  <c r="I3502" i="7" s="1"/>
  <c r="M3501" i="7" a="1"/>
  <c r="M3501" i="7" s="1"/>
  <c r="I3501" i="7" a="1"/>
  <c r="I3501" i="7" s="1"/>
  <c r="M3500" i="7" a="1"/>
  <c r="M3500" i="7" s="1"/>
  <c r="I3500" i="7" a="1"/>
  <c r="I3500" i="7" s="1"/>
  <c r="M3499" i="7" a="1"/>
  <c r="M3499" i="7" s="1"/>
  <c r="I3499" i="7" a="1"/>
  <c r="I3499" i="7" s="1"/>
  <c r="M3498" i="7" a="1"/>
  <c r="M3498" i="7" s="1"/>
  <c r="I3498" i="7" a="1"/>
  <c r="I3498" i="7" s="1"/>
  <c r="M3497" i="7" a="1"/>
  <c r="M3497" i="7" s="1"/>
  <c r="I3497" i="7" a="1"/>
  <c r="I3497" i="7" s="1"/>
  <c r="M3496" i="7" a="1"/>
  <c r="M3496" i="7" s="1"/>
  <c r="I3496" i="7" a="1"/>
  <c r="I3496" i="7" s="1"/>
  <c r="M3495" i="7" a="1"/>
  <c r="M3495" i="7" s="1"/>
  <c r="I3495" i="7" a="1"/>
  <c r="I3495" i="7" s="1"/>
  <c r="M3494" i="7" a="1"/>
  <c r="M3494" i="7" s="1"/>
  <c r="I3494" i="7" a="1"/>
  <c r="I3494" i="7" s="1"/>
  <c r="M3493" i="7" a="1"/>
  <c r="M3493" i="7" s="1"/>
  <c r="I3493" i="7" a="1"/>
  <c r="I3493" i="7" s="1"/>
  <c r="M3492" i="7" a="1"/>
  <c r="M3492" i="7" s="1"/>
  <c r="I3492" i="7" a="1"/>
  <c r="I3492" i="7" s="1"/>
  <c r="M3491" i="7" a="1"/>
  <c r="M3491" i="7" s="1"/>
  <c r="I3491" i="7" a="1"/>
  <c r="I3491" i="7" s="1"/>
  <c r="M3490" i="7" a="1"/>
  <c r="M3490" i="7" s="1"/>
  <c r="I3490" i="7" a="1"/>
  <c r="I3490" i="7" s="1"/>
  <c r="M3489" i="7" a="1"/>
  <c r="M3489" i="7" s="1"/>
  <c r="I3489" i="7" a="1"/>
  <c r="I3489" i="7" s="1"/>
  <c r="M3488" i="7" a="1"/>
  <c r="M3488" i="7" s="1"/>
  <c r="I3488" i="7" a="1"/>
  <c r="I3488" i="7" s="1"/>
  <c r="M3487" i="7" a="1"/>
  <c r="M3487" i="7" s="1"/>
  <c r="I3487" i="7" a="1"/>
  <c r="I3487" i="7" s="1"/>
  <c r="M3486" i="7" a="1"/>
  <c r="M3486" i="7" s="1"/>
  <c r="I3486" i="7" a="1"/>
  <c r="I3486" i="7" s="1"/>
  <c r="M3485" i="7" a="1"/>
  <c r="M3485" i="7" s="1"/>
  <c r="I3485" i="7" a="1"/>
  <c r="I3485" i="7" s="1"/>
  <c r="M3484" i="7" a="1"/>
  <c r="M3484" i="7" s="1"/>
  <c r="I3484" i="7" a="1"/>
  <c r="I3484" i="7" s="1"/>
  <c r="M3483" i="7" a="1"/>
  <c r="M3483" i="7" s="1"/>
  <c r="I3483" i="7" a="1"/>
  <c r="I3483" i="7" s="1"/>
  <c r="M3482" i="7" a="1"/>
  <c r="M3482" i="7" s="1"/>
  <c r="I3482" i="7" a="1"/>
  <c r="I3482" i="7" s="1"/>
  <c r="M3481" i="7" a="1"/>
  <c r="M3481" i="7" s="1"/>
  <c r="I3481" i="7" a="1"/>
  <c r="I3481" i="7" s="1"/>
  <c r="M3480" i="7" a="1"/>
  <c r="M3480" i="7" s="1"/>
  <c r="I3480" i="7" a="1"/>
  <c r="I3480" i="7" s="1"/>
  <c r="M3479" i="7" a="1"/>
  <c r="M3479" i="7" s="1"/>
  <c r="I3479" i="7" a="1"/>
  <c r="I3479" i="7" s="1"/>
  <c r="M3478" i="7" a="1"/>
  <c r="M3478" i="7" s="1"/>
  <c r="I3478" i="7" a="1"/>
  <c r="I3478" i="7" s="1"/>
  <c r="M3477" i="7" a="1"/>
  <c r="M3477" i="7" s="1"/>
  <c r="I3477" i="7" a="1"/>
  <c r="I3477" i="7" s="1"/>
  <c r="M3476" i="7" a="1"/>
  <c r="M3476" i="7" s="1"/>
  <c r="I3476" i="7" a="1"/>
  <c r="I3476" i="7" s="1"/>
  <c r="M3475" i="7" a="1"/>
  <c r="M3475" i="7" s="1"/>
  <c r="I3475" i="7" a="1"/>
  <c r="I3475" i="7" s="1"/>
  <c r="M3474" i="7" a="1"/>
  <c r="M3474" i="7" s="1"/>
  <c r="I3474" i="7" a="1"/>
  <c r="I3474" i="7" s="1"/>
  <c r="M3473" i="7" a="1"/>
  <c r="M3473" i="7" s="1"/>
  <c r="I3473" i="7" a="1"/>
  <c r="I3473" i="7" s="1"/>
  <c r="M3472" i="7" a="1"/>
  <c r="M3472" i="7" s="1"/>
  <c r="I3472" i="7" a="1"/>
  <c r="I3472" i="7" s="1"/>
  <c r="M3471" i="7" a="1"/>
  <c r="M3471" i="7" s="1"/>
  <c r="I3471" i="7" a="1"/>
  <c r="I3471" i="7" s="1"/>
  <c r="M3470" i="7" a="1"/>
  <c r="M3470" i="7" s="1"/>
  <c r="I3470" i="7" a="1"/>
  <c r="I3470" i="7" s="1"/>
  <c r="M3469" i="7" a="1"/>
  <c r="M3469" i="7" s="1"/>
  <c r="I3469" i="7" a="1"/>
  <c r="I3469" i="7" s="1"/>
  <c r="M3468" i="7" a="1"/>
  <c r="M3468" i="7" s="1"/>
  <c r="I3468" i="7" a="1"/>
  <c r="I3468" i="7" s="1"/>
  <c r="M3467" i="7" a="1"/>
  <c r="M3467" i="7" s="1"/>
  <c r="I3467" i="7" a="1"/>
  <c r="I3467" i="7" s="1"/>
  <c r="M3466" i="7" a="1"/>
  <c r="M3466" i="7" s="1"/>
  <c r="I3466" i="7" a="1"/>
  <c r="I3466" i="7" s="1"/>
  <c r="M3465" i="7" a="1"/>
  <c r="M3465" i="7" s="1"/>
  <c r="I3465" i="7" a="1"/>
  <c r="I3465" i="7" s="1"/>
  <c r="M3464" i="7" a="1"/>
  <c r="M3464" i="7" s="1"/>
  <c r="I3464" i="7" a="1"/>
  <c r="I3464" i="7" s="1"/>
  <c r="M3463" i="7" a="1"/>
  <c r="M3463" i="7" s="1"/>
  <c r="I3463" i="7" a="1"/>
  <c r="I3463" i="7" s="1"/>
  <c r="M3462" i="7" a="1"/>
  <c r="M3462" i="7" s="1"/>
  <c r="I3462" i="7" a="1"/>
  <c r="I3462" i="7" s="1"/>
  <c r="M3461" i="7" a="1"/>
  <c r="M3461" i="7" s="1"/>
  <c r="I3461" i="7" a="1"/>
  <c r="I3461" i="7" s="1"/>
  <c r="M3460" i="7" a="1"/>
  <c r="M3460" i="7" s="1"/>
  <c r="I3460" i="7" a="1"/>
  <c r="I3460" i="7" s="1"/>
  <c r="M3459" i="7" a="1"/>
  <c r="M3459" i="7" s="1"/>
  <c r="I3459" i="7" a="1"/>
  <c r="I3459" i="7" s="1"/>
  <c r="M3458" i="7" a="1"/>
  <c r="M3458" i="7" s="1"/>
  <c r="I3458" i="7" a="1"/>
  <c r="I3458" i="7" s="1"/>
  <c r="M3457" i="7" a="1"/>
  <c r="M3457" i="7" s="1"/>
  <c r="I3457" i="7" a="1"/>
  <c r="I3457" i="7" s="1"/>
  <c r="M3456" i="7" a="1"/>
  <c r="M3456" i="7" s="1"/>
  <c r="I3456" i="7" a="1"/>
  <c r="I3456" i="7" s="1"/>
  <c r="M3455" i="7" a="1"/>
  <c r="M3455" i="7" s="1"/>
  <c r="I3455" i="7" a="1"/>
  <c r="I3455" i="7" s="1"/>
  <c r="M3454" i="7" a="1"/>
  <c r="M3454" i="7" s="1"/>
  <c r="I3454" i="7" a="1"/>
  <c r="I3454" i="7" s="1"/>
  <c r="M3453" i="7" a="1"/>
  <c r="M3453" i="7" s="1"/>
  <c r="I3453" i="7" a="1"/>
  <c r="I3453" i="7" s="1"/>
  <c r="M3452" i="7" a="1"/>
  <c r="M3452" i="7" s="1"/>
  <c r="I3452" i="7" a="1"/>
  <c r="I3452" i="7" s="1"/>
  <c r="M3451" i="7" a="1"/>
  <c r="M3451" i="7" s="1"/>
  <c r="I3451" i="7" a="1"/>
  <c r="I3451" i="7" s="1"/>
  <c r="M3450" i="7" a="1"/>
  <c r="M3450" i="7" s="1"/>
  <c r="I3450" i="7" a="1"/>
  <c r="I3450" i="7" s="1"/>
  <c r="M3449" i="7" a="1"/>
  <c r="M3449" i="7" s="1"/>
  <c r="I3449" i="7" a="1"/>
  <c r="I3449" i="7" s="1"/>
  <c r="M3448" i="7" a="1"/>
  <c r="M3448" i="7" s="1"/>
  <c r="I3448" i="7" a="1"/>
  <c r="I3448" i="7" s="1"/>
  <c r="M3447" i="7" a="1"/>
  <c r="M3447" i="7" s="1"/>
  <c r="I3447" i="7" a="1"/>
  <c r="I3447" i="7" s="1"/>
  <c r="M3446" i="7" a="1"/>
  <c r="M3446" i="7" s="1"/>
  <c r="I3446" i="7" a="1"/>
  <c r="I3446" i="7" s="1"/>
  <c r="M3445" i="7" a="1"/>
  <c r="M3445" i="7" s="1"/>
  <c r="I3445" i="7" a="1"/>
  <c r="I3445" i="7" s="1"/>
  <c r="M3444" i="7" a="1"/>
  <c r="M3444" i="7" s="1"/>
  <c r="I3444" i="7" a="1"/>
  <c r="I3444" i="7" s="1"/>
  <c r="M3443" i="7" a="1"/>
  <c r="M3443" i="7" s="1"/>
  <c r="I3443" i="7" a="1"/>
  <c r="I3443" i="7" s="1"/>
  <c r="M3442" i="7" a="1"/>
  <c r="M3442" i="7" s="1"/>
  <c r="I3442" i="7" a="1"/>
  <c r="I3442" i="7" s="1"/>
  <c r="M3441" i="7" a="1"/>
  <c r="M3441" i="7" s="1"/>
  <c r="I3441" i="7" a="1"/>
  <c r="I3441" i="7" s="1"/>
  <c r="M3440" i="7" a="1"/>
  <c r="M3440" i="7" s="1"/>
  <c r="I3440" i="7" a="1"/>
  <c r="I3440" i="7" s="1"/>
  <c r="M3439" i="7" a="1"/>
  <c r="M3439" i="7" s="1"/>
  <c r="I3439" i="7" a="1"/>
  <c r="I3439" i="7" s="1"/>
  <c r="M3438" i="7" a="1"/>
  <c r="M3438" i="7" s="1"/>
  <c r="I3438" i="7" a="1"/>
  <c r="I3438" i="7" s="1"/>
  <c r="M3437" i="7" a="1"/>
  <c r="M3437" i="7" s="1"/>
  <c r="I3437" i="7" a="1"/>
  <c r="I3437" i="7" s="1"/>
  <c r="M3436" i="7" a="1"/>
  <c r="M3436" i="7" s="1"/>
  <c r="I3436" i="7" a="1"/>
  <c r="I3436" i="7" s="1"/>
  <c r="M3435" i="7" a="1"/>
  <c r="M3435" i="7" s="1"/>
  <c r="I3435" i="7" a="1"/>
  <c r="I3435" i="7" s="1"/>
  <c r="M3434" i="7" a="1"/>
  <c r="M3434" i="7" s="1"/>
  <c r="I3434" i="7" a="1"/>
  <c r="I3434" i="7" s="1"/>
  <c r="M3433" i="7" a="1"/>
  <c r="M3433" i="7" s="1"/>
  <c r="I3433" i="7" a="1"/>
  <c r="I3433" i="7" s="1"/>
  <c r="M3432" i="7" a="1"/>
  <c r="M3432" i="7" s="1"/>
  <c r="I3432" i="7" a="1"/>
  <c r="I3432" i="7" s="1"/>
  <c r="M3431" i="7" a="1"/>
  <c r="M3431" i="7" s="1"/>
  <c r="I3431" i="7" a="1"/>
  <c r="I3431" i="7" s="1"/>
  <c r="M3430" i="7" a="1"/>
  <c r="M3430" i="7" s="1"/>
  <c r="I3430" i="7" a="1"/>
  <c r="I3430" i="7" s="1"/>
  <c r="M3429" i="7" a="1"/>
  <c r="M3429" i="7" s="1"/>
  <c r="I3429" i="7" a="1"/>
  <c r="I3429" i="7" s="1"/>
  <c r="M3428" i="7" a="1"/>
  <c r="M3428" i="7" s="1"/>
  <c r="I3428" i="7" a="1"/>
  <c r="I3428" i="7" s="1"/>
  <c r="M3427" i="7" a="1"/>
  <c r="M3427" i="7" s="1"/>
  <c r="I3427" i="7" a="1"/>
  <c r="I3427" i="7" s="1"/>
  <c r="M3426" i="7" a="1"/>
  <c r="M3426" i="7" s="1"/>
  <c r="I3426" i="7" a="1"/>
  <c r="I3426" i="7" s="1"/>
  <c r="M3425" i="7" a="1"/>
  <c r="M3425" i="7" s="1"/>
  <c r="I3425" i="7" a="1"/>
  <c r="I3425" i="7" s="1"/>
  <c r="M3424" i="7" a="1"/>
  <c r="M3424" i="7" s="1"/>
  <c r="I3424" i="7" a="1"/>
  <c r="I3424" i="7" s="1"/>
  <c r="M3423" i="7" a="1"/>
  <c r="M3423" i="7" s="1"/>
  <c r="I3423" i="7" a="1"/>
  <c r="I3423" i="7" s="1"/>
  <c r="M3422" i="7" a="1"/>
  <c r="M3422" i="7" s="1"/>
  <c r="I3422" i="7" a="1"/>
  <c r="I3422" i="7" s="1"/>
  <c r="M3421" i="7" a="1"/>
  <c r="M3421" i="7" s="1"/>
  <c r="I3421" i="7" a="1"/>
  <c r="I3421" i="7" s="1"/>
  <c r="M3420" i="7" a="1"/>
  <c r="M3420" i="7" s="1"/>
  <c r="I3420" i="7" a="1"/>
  <c r="I3420" i="7" s="1"/>
  <c r="M3419" i="7" a="1"/>
  <c r="M3419" i="7" s="1"/>
  <c r="I3419" i="7" a="1"/>
  <c r="I3419" i="7" s="1"/>
  <c r="M3418" i="7" a="1"/>
  <c r="M3418" i="7" s="1"/>
  <c r="I3418" i="7" a="1"/>
  <c r="I3418" i="7" s="1"/>
  <c r="M3417" i="7" a="1"/>
  <c r="M3417" i="7" s="1"/>
  <c r="I3417" i="7" a="1"/>
  <c r="I3417" i="7" s="1"/>
  <c r="M3416" i="7" a="1"/>
  <c r="M3416" i="7" s="1"/>
  <c r="I3416" i="7" a="1"/>
  <c r="I3416" i="7" s="1"/>
  <c r="M3415" i="7" a="1"/>
  <c r="M3415" i="7" s="1"/>
  <c r="I3415" i="7" a="1"/>
  <c r="I3415" i="7" s="1"/>
  <c r="M3414" i="7" a="1"/>
  <c r="M3414" i="7" s="1"/>
  <c r="I3414" i="7" a="1"/>
  <c r="I3414" i="7" s="1"/>
  <c r="M3413" i="7" a="1"/>
  <c r="M3413" i="7" s="1"/>
  <c r="I3413" i="7" a="1"/>
  <c r="I3413" i="7" s="1"/>
  <c r="M3412" i="7" a="1"/>
  <c r="M3412" i="7" s="1"/>
  <c r="I3412" i="7" a="1"/>
  <c r="I3412" i="7" s="1"/>
  <c r="M3411" i="7" a="1"/>
  <c r="M3411" i="7" s="1"/>
  <c r="I3411" i="7" a="1"/>
  <c r="I3411" i="7" s="1"/>
  <c r="M3410" i="7" a="1"/>
  <c r="M3410" i="7" s="1"/>
  <c r="I3410" i="7" a="1"/>
  <c r="I3410" i="7" s="1"/>
  <c r="M3409" i="7" a="1"/>
  <c r="M3409" i="7" s="1"/>
  <c r="I3409" i="7" a="1"/>
  <c r="I3409" i="7" s="1"/>
  <c r="M3408" i="7" a="1"/>
  <c r="M3408" i="7" s="1"/>
  <c r="I3408" i="7" a="1"/>
  <c r="I3408" i="7" s="1"/>
  <c r="M3407" i="7" a="1"/>
  <c r="M3407" i="7" s="1"/>
  <c r="I3407" i="7" a="1"/>
  <c r="I3407" i="7" s="1"/>
  <c r="M3406" i="7" a="1"/>
  <c r="M3406" i="7" s="1"/>
  <c r="I3406" i="7" a="1"/>
  <c r="I3406" i="7" s="1"/>
  <c r="M3405" i="7" a="1"/>
  <c r="M3405" i="7" s="1"/>
  <c r="I3405" i="7" a="1"/>
  <c r="I3405" i="7" s="1"/>
  <c r="M3404" i="7" a="1"/>
  <c r="M3404" i="7" s="1"/>
  <c r="I3404" i="7" a="1"/>
  <c r="I3404" i="7" s="1"/>
  <c r="M3403" i="7" a="1"/>
  <c r="M3403" i="7" s="1"/>
  <c r="I3403" i="7" a="1"/>
  <c r="I3403" i="7" s="1"/>
  <c r="M3402" i="7" a="1"/>
  <c r="M3402" i="7" s="1"/>
  <c r="I3402" i="7" a="1"/>
  <c r="I3402" i="7" s="1"/>
  <c r="M3401" i="7" a="1"/>
  <c r="M3401" i="7" s="1"/>
  <c r="I3401" i="7" a="1"/>
  <c r="I3401" i="7" s="1"/>
  <c r="M3400" i="7" a="1"/>
  <c r="M3400" i="7" s="1"/>
  <c r="I3400" i="7" a="1"/>
  <c r="I3400" i="7" s="1"/>
  <c r="M3399" i="7" a="1"/>
  <c r="M3399" i="7" s="1"/>
  <c r="I3399" i="7" a="1"/>
  <c r="I3399" i="7" s="1"/>
  <c r="M3398" i="7" a="1"/>
  <c r="M3398" i="7" s="1"/>
  <c r="I3398" i="7" a="1"/>
  <c r="I3398" i="7" s="1"/>
  <c r="M3397" i="7" a="1"/>
  <c r="M3397" i="7" s="1"/>
  <c r="I3397" i="7" a="1"/>
  <c r="I3397" i="7" s="1"/>
  <c r="M3396" i="7" a="1"/>
  <c r="M3396" i="7" s="1"/>
  <c r="I3396" i="7" a="1"/>
  <c r="I3396" i="7" s="1"/>
  <c r="M3395" i="7" a="1"/>
  <c r="M3395" i="7" s="1"/>
  <c r="I3395" i="7" a="1"/>
  <c r="I3395" i="7" s="1"/>
  <c r="M3394" i="7" a="1"/>
  <c r="M3394" i="7" s="1"/>
  <c r="I3394" i="7" a="1"/>
  <c r="I3394" i="7" s="1"/>
  <c r="M3393" i="7" a="1"/>
  <c r="M3393" i="7" s="1"/>
  <c r="I3393" i="7" a="1"/>
  <c r="I3393" i="7" s="1"/>
  <c r="M3392" i="7" a="1"/>
  <c r="M3392" i="7" s="1"/>
  <c r="I3392" i="7" a="1"/>
  <c r="I3392" i="7" s="1"/>
  <c r="M3391" i="7" a="1"/>
  <c r="M3391" i="7" s="1"/>
  <c r="I3391" i="7" a="1"/>
  <c r="I3391" i="7" s="1"/>
  <c r="M3390" i="7" a="1"/>
  <c r="M3390" i="7" s="1"/>
  <c r="I3390" i="7" a="1"/>
  <c r="I3390" i="7" s="1"/>
  <c r="M3389" i="7" a="1"/>
  <c r="M3389" i="7" s="1"/>
  <c r="I3389" i="7" a="1"/>
  <c r="I3389" i="7" s="1"/>
  <c r="M3388" i="7" a="1"/>
  <c r="M3388" i="7" s="1"/>
  <c r="I3388" i="7" a="1"/>
  <c r="I3388" i="7" s="1"/>
  <c r="M3387" i="7" a="1"/>
  <c r="M3387" i="7" s="1"/>
  <c r="I3387" i="7" a="1"/>
  <c r="I3387" i="7" s="1"/>
  <c r="M3386" i="7" a="1"/>
  <c r="M3386" i="7" s="1"/>
  <c r="I3386" i="7" a="1"/>
  <c r="I3386" i="7" s="1"/>
  <c r="M3385" i="7" a="1"/>
  <c r="M3385" i="7" s="1"/>
  <c r="I3385" i="7" a="1"/>
  <c r="I3385" i="7" s="1"/>
  <c r="M3384" i="7" a="1"/>
  <c r="M3384" i="7" s="1"/>
  <c r="I3384" i="7" a="1"/>
  <c r="I3384" i="7" s="1"/>
  <c r="M3383" i="7" a="1"/>
  <c r="M3383" i="7" s="1"/>
  <c r="I3383" i="7" a="1"/>
  <c r="I3383" i="7" s="1"/>
  <c r="M3382" i="7" a="1"/>
  <c r="M3382" i="7" s="1"/>
  <c r="I3382" i="7" a="1"/>
  <c r="I3382" i="7" s="1"/>
  <c r="M3381" i="7" a="1"/>
  <c r="M3381" i="7" s="1"/>
  <c r="I3381" i="7" a="1"/>
  <c r="I3381" i="7" s="1"/>
  <c r="M3380" i="7" a="1"/>
  <c r="M3380" i="7" s="1"/>
  <c r="I3380" i="7" a="1"/>
  <c r="I3380" i="7" s="1"/>
  <c r="M3379" i="7" a="1"/>
  <c r="M3379" i="7" s="1"/>
  <c r="I3379" i="7" a="1"/>
  <c r="I3379" i="7" s="1"/>
  <c r="M3378" i="7" a="1"/>
  <c r="M3378" i="7" s="1"/>
  <c r="I3378" i="7" a="1"/>
  <c r="I3378" i="7" s="1"/>
  <c r="M3377" i="7" a="1"/>
  <c r="M3377" i="7" s="1"/>
  <c r="I3377" i="7" a="1"/>
  <c r="I3377" i="7" s="1"/>
  <c r="M3376" i="7" a="1"/>
  <c r="M3376" i="7" s="1"/>
  <c r="I3376" i="7" a="1"/>
  <c r="I3376" i="7" s="1"/>
  <c r="M3375" i="7" a="1"/>
  <c r="M3375" i="7" s="1"/>
  <c r="I3375" i="7" a="1"/>
  <c r="I3375" i="7" s="1"/>
  <c r="M3374" i="7" a="1"/>
  <c r="M3374" i="7" s="1"/>
  <c r="I3374" i="7" a="1"/>
  <c r="I3374" i="7" s="1"/>
  <c r="M3373" i="7" a="1"/>
  <c r="M3373" i="7" s="1"/>
  <c r="I3373" i="7" a="1"/>
  <c r="I3373" i="7" s="1"/>
  <c r="M3372" i="7" a="1"/>
  <c r="M3372" i="7" s="1"/>
  <c r="I3372" i="7" a="1"/>
  <c r="I3372" i="7" s="1"/>
  <c r="M3371" i="7" a="1"/>
  <c r="M3371" i="7" s="1"/>
  <c r="I3371" i="7" a="1"/>
  <c r="I3371" i="7" s="1"/>
  <c r="M3370" i="7" a="1"/>
  <c r="M3370" i="7" s="1"/>
  <c r="I3370" i="7" a="1"/>
  <c r="I3370" i="7" s="1"/>
  <c r="M3369" i="7" a="1"/>
  <c r="M3369" i="7" s="1"/>
  <c r="I3369" i="7" a="1"/>
  <c r="I3369" i="7" s="1"/>
  <c r="M3368" i="7" a="1"/>
  <c r="M3368" i="7" s="1"/>
  <c r="I3368" i="7" a="1"/>
  <c r="I3368" i="7" s="1"/>
  <c r="M3367" i="7" a="1"/>
  <c r="M3367" i="7" s="1"/>
  <c r="I3367" i="7" a="1"/>
  <c r="I3367" i="7" s="1"/>
  <c r="M3366" i="7" a="1"/>
  <c r="M3366" i="7" s="1"/>
  <c r="I3366" i="7" a="1"/>
  <c r="I3366" i="7" s="1"/>
  <c r="M3365" i="7" a="1"/>
  <c r="M3365" i="7" s="1"/>
  <c r="I3365" i="7" a="1"/>
  <c r="I3365" i="7" s="1"/>
  <c r="M3364" i="7" a="1"/>
  <c r="M3364" i="7" s="1"/>
  <c r="I3364" i="7" a="1"/>
  <c r="I3364" i="7" s="1"/>
  <c r="M3363" i="7" a="1"/>
  <c r="M3363" i="7" s="1"/>
  <c r="I3363" i="7" a="1"/>
  <c r="I3363" i="7" s="1"/>
  <c r="M3362" i="7" a="1"/>
  <c r="M3362" i="7" s="1"/>
  <c r="I3362" i="7" a="1"/>
  <c r="I3362" i="7" s="1"/>
  <c r="M3361" i="7" a="1"/>
  <c r="M3361" i="7" s="1"/>
  <c r="I3361" i="7" a="1"/>
  <c r="I3361" i="7" s="1"/>
  <c r="M3360" i="7" a="1"/>
  <c r="M3360" i="7" s="1"/>
  <c r="I3360" i="7" a="1"/>
  <c r="I3360" i="7" s="1"/>
  <c r="M3359" i="7" a="1"/>
  <c r="M3359" i="7" s="1"/>
  <c r="I3359" i="7" a="1"/>
  <c r="I3359" i="7" s="1"/>
  <c r="M3358" i="7" a="1"/>
  <c r="M3358" i="7" s="1"/>
  <c r="I3358" i="7" a="1"/>
  <c r="I3358" i="7" s="1"/>
  <c r="M3357" i="7" a="1"/>
  <c r="M3357" i="7" s="1"/>
  <c r="I3357" i="7" a="1"/>
  <c r="I3357" i="7" s="1"/>
  <c r="M3356" i="7" a="1"/>
  <c r="M3356" i="7" s="1"/>
  <c r="I3356" i="7" a="1"/>
  <c r="I3356" i="7" s="1"/>
  <c r="M3355" i="7" a="1"/>
  <c r="M3355" i="7" s="1"/>
  <c r="I3355" i="7" a="1"/>
  <c r="I3355" i="7" s="1"/>
  <c r="M3354" i="7" a="1"/>
  <c r="M3354" i="7" s="1"/>
  <c r="I3354" i="7" a="1"/>
  <c r="I3354" i="7" s="1"/>
  <c r="M3353" i="7" a="1"/>
  <c r="M3353" i="7" s="1"/>
  <c r="I3353" i="7" a="1"/>
  <c r="I3353" i="7" s="1"/>
  <c r="M3352" i="7" a="1"/>
  <c r="M3352" i="7" s="1"/>
  <c r="I3352" i="7" a="1"/>
  <c r="I3352" i="7" s="1"/>
  <c r="M3351" i="7" a="1"/>
  <c r="M3351" i="7" s="1"/>
  <c r="I3351" i="7" a="1"/>
  <c r="I3351" i="7" s="1"/>
  <c r="M3350" i="7" a="1"/>
  <c r="M3350" i="7" s="1"/>
  <c r="I3350" i="7" a="1"/>
  <c r="I3350" i="7" s="1"/>
  <c r="M3349" i="7" a="1"/>
  <c r="M3349" i="7" s="1"/>
  <c r="I3349" i="7" a="1"/>
  <c r="I3349" i="7" s="1"/>
  <c r="M3348" i="7" a="1"/>
  <c r="M3348" i="7" s="1"/>
  <c r="I3348" i="7" a="1"/>
  <c r="I3348" i="7" s="1"/>
  <c r="M3347" i="7" a="1"/>
  <c r="M3347" i="7" s="1"/>
  <c r="I3347" i="7" a="1"/>
  <c r="I3347" i="7" s="1"/>
  <c r="M3346" i="7" a="1"/>
  <c r="M3346" i="7" s="1"/>
  <c r="I3346" i="7" a="1"/>
  <c r="I3346" i="7" s="1"/>
  <c r="M3345" i="7" a="1"/>
  <c r="M3345" i="7" s="1"/>
  <c r="I3345" i="7" a="1"/>
  <c r="I3345" i="7" s="1"/>
  <c r="M3344" i="7" a="1"/>
  <c r="M3344" i="7" s="1"/>
  <c r="I3344" i="7" a="1"/>
  <c r="I3344" i="7" s="1"/>
  <c r="M3343" i="7" a="1"/>
  <c r="M3343" i="7" s="1"/>
  <c r="I3343" i="7" a="1"/>
  <c r="I3343" i="7" s="1"/>
  <c r="M3342" i="7" a="1"/>
  <c r="M3342" i="7" s="1"/>
  <c r="I3342" i="7" a="1"/>
  <c r="I3342" i="7" s="1"/>
  <c r="M3341" i="7" a="1"/>
  <c r="M3341" i="7" s="1"/>
  <c r="I3341" i="7" a="1"/>
  <c r="I3341" i="7" s="1"/>
  <c r="M3340" i="7" a="1"/>
  <c r="M3340" i="7" s="1"/>
  <c r="I3340" i="7" a="1"/>
  <c r="I3340" i="7" s="1"/>
  <c r="M3339" i="7" a="1"/>
  <c r="M3339" i="7" s="1"/>
  <c r="I3339" i="7" a="1"/>
  <c r="I3339" i="7" s="1"/>
  <c r="M3338" i="7" a="1"/>
  <c r="M3338" i="7" s="1"/>
  <c r="I3338" i="7" a="1"/>
  <c r="I3338" i="7" s="1"/>
  <c r="M3337" i="7" a="1"/>
  <c r="M3337" i="7" s="1"/>
  <c r="I3337" i="7" a="1"/>
  <c r="I3337" i="7" s="1"/>
  <c r="M3336" i="7" a="1"/>
  <c r="M3336" i="7" s="1"/>
  <c r="I3336" i="7" a="1"/>
  <c r="I3336" i="7" s="1"/>
  <c r="M3335" i="7" a="1"/>
  <c r="M3335" i="7" s="1"/>
  <c r="I3335" i="7" a="1"/>
  <c r="I3335" i="7" s="1"/>
  <c r="M3334" i="7" a="1"/>
  <c r="M3334" i="7" s="1"/>
  <c r="I3334" i="7" a="1"/>
  <c r="I3334" i="7" s="1"/>
  <c r="M3333" i="7" a="1"/>
  <c r="M3333" i="7" s="1"/>
  <c r="I3333" i="7" a="1"/>
  <c r="I3333" i="7" s="1"/>
  <c r="M3332" i="7" a="1"/>
  <c r="M3332" i="7" s="1"/>
  <c r="I3332" i="7" a="1"/>
  <c r="I3332" i="7" s="1"/>
  <c r="M3331" i="7" a="1"/>
  <c r="M3331" i="7" s="1"/>
  <c r="I3331" i="7" a="1"/>
  <c r="I3331" i="7" s="1"/>
  <c r="M3330" i="7" a="1"/>
  <c r="M3330" i="7" s="1"/>
  <c r="I3330" i="7" a="1"/>
  <c r="I3330" i="7" s="1"/>
  <c r="M3329" i="7" a="1"/>
  <c r="M3329" i="7" s="1"/>
  <c r="I3329" i="7" a="1"/>
  <c r="I3329" i="7" s="1"/>
  <c r="M3328" i="7" a="1"/>
  <c r="M3328" i="7" s="1"/>
  <c r="I3328" i="7" a="1"/>
  <c r="I3328" i="7" s="1"/>
  <c r="M3327" i="7" a="1"/>
  <c r="M3327" i="7" s="1"/>
  <c r="I3327" i="7" a="1"/>
  <c r="I3327" i="7" s="1"/>
  <c r="M3326" i="7" a="1"/>
  <c r="M3326" i="7" s="1"/>
  <c r="I3326" i="7" a="1"/>
  <c r="I3326" i="7" s="1"/>
  <c r="M3325" i="7" a="1"/>
  <c r="M3325" i="7" s="1"/>
  <c r="I3325" i="7" a="1"/>
  <c r="I3325" i="7" s="1"/>
  <c r="M3324" i="7" a="1"/>
  <c r="M3324" i="7" s="1"/>
  <c r="I3324" i="7" a="1"/>
  <c r="I3324" i="7" s="1"/>
  <c r="M3323" i="7" a="1"/>
  <c r="M3323" i="7" s="1"/>
  <c r="I3323" i="7" a="1"/>
  <c r="I3323" i="7" s="1"/>
  <c r="M3322" i="7" a="1"/>
  <c r="M3322" i="7" s="1"/>
  <c r="I3322" i="7" a="1"/>
  <c r="I3322" i="7" s="1"/>
  <c r="M3321" i="7" a="1"/>
  <c r="M3321" i="7" s="1"/>
  <c r="I3321" i="7" a="1"/>
  <c r="I3321" i="7" s="1"/>
  <c r="M3320" i="7" a="1"/>
  <c r="M3320" i="7" s="1"/>
  <c r="I3320" i="7" a="1"/>
  <c r="I3320" i="7" s="1"/>
  <c r="M3319" i="7" a="1"/>
  <c r="M3319" i="7" s="1"/>
  <c r="I3319" i="7" a="1"/>
  <c r="I3319" i="7" s="1"/>
  <c r="M3318" i="7" a="1"/>
  <c r="M3318" i="7" s="1"/>
  <c r="I3318" i="7" a="1"/>
  <c r="I3318" i="7" s="1"/>
  <c r="M3317" i="7" a="1"/>
  <c r="M3317" i="7" s="1"/>
  <c r="I3317" i="7" a="1"/>
  <c r="I3317" i="7" s="1"/>
  <c r="M3316" i="7" a="1"/>
  <c r="M3316" i="7" s="1"/>
  <c r="I3316" i="7" a="1"/>
  <c r="I3316" i="7" s="1"/>
  <c r="M3315" i="7" a="1"/>
  <c r="M3315" i="7" s="1"/>
  <c r="I3315" i="7" a="1"/>
  <c r="I3315" i="7" s="1"/>
  <c r="M3314" i="7" a="1"/>
  <c r="M3314" i="7" s="1"/>
  <c r="I3314" i="7" a="1"/>
  <c r="I3314" i="7" s="1"/>
  <c r="M3313" i="7" a="1"/>
  <c r="M3313" i="7" s="1"/>
  <c r="I3313" i="7" a="1"/>
  <c r="I3313" i="7" s="1"/>
  <c r="M3312" i="7" a="1"/>
  <c r="M3312" i="7" s="1"/>
  <c r="I3312" i="7" a="1"/>
  <c r="I3312" i="7" s="1"/>
  <c r="M3311" i="7" a="1"/>
  <c r="M3311" i="7" s="1"/>
  <c r="I3311" i="7" a="1"/>
  <c r="I3311" i="7" s="1"/>
  <c r="M3310" i="7" a="1"/>
  <c r="M3310" i="7" s="1"/>
  <c r="I3310" i="7" a="1"/>
  <c r="I3310" i="7" s="1"/>
  <c r="M3309" i="7" a="1"/>
  <c r="M3309" i="7" s="1"/>
  <c r="I3309" i="7" a="1"/>
  <c r="I3309" i="7" s="1"/>
  <c r="M3308" i="7" a="1"/>
  <c r="M3308" i="7" s="1"/>
  <c r="I3308" i="7" a="1"/>
  <c r="I3308" i="7" s="1"/>
  <c r="M3307" i="7" a="1"/>
  <c r="M3307" i="7" s="1"/>
  <c r="I3307" i="7" a="1"/>
  <c r="I3307" i="7" s="1"/>
  <c r="M3306" i="7" a="1"/>
  <c r="M3306" i="7" s="1"/>
  <c r="I3306" i="7" a="1"/>
  <c r="I3306" i="7" s="1"/>
  <c r="M3305" i="7" a="1"/>
  <c r="M3305" i="7" s="1"/>
  <c r="I3305" i="7" a="1"/>
  <c r="I3305" i="7" s="1"/>
  <c r="M3304" i="7" a="1"/>
  <c r="M3304" i="7" s="1"/>
  <c r="I3304" i="7" a="1"/>
  <c r="I3304" i="7" s="1"/>
  <c r="M3303" i="7" a="1"/>
  <c r="M3303" i="7" s="1"/>
  <c r="I3303" i="7" a="1"/>
  <c r="I3303" i="7" s="1"/>
  <c r="M3302" i="7" a="1"/>
  <c r="M3302" i="7" s="1"/>
  <c r="I3302" i="7" a="1"/>
  <c r="I3302" i="7" s="1"/>
  <c r="M3301" i="7" a="1"/>
  <c r="M3301" i="7" s="1"/>
  <c r="I3301" i="7" a="1"/>
  <c r="I3301" i="7" s="1"/>
  <c r="M3300" i="7" a="1"/>
  <c r="M3300" i="7" s="1"/>
  <c r="I3300" i="7" a="1"/>
  <c r="I3300" i="7" s="1"/>
  <c r="M3299" i="7" a="1"/>
  <c r="M3299" i="7" s="1"/>
  <c r="I3299" i="7" a="1"/>
  <c r="I3299" i="7" s="1"/>
  <c r="M3298" i="7" a="1"/>
  <c r="M3298" i="7" s="1"/>
  <c r="I3298" i="7" a="1"/>
  <c r="I3298" i="7" s="1"/>
  <c r="M3297" i="7" a="1"/>
  <c r="M3297" i="7" s="1"/>
  <c r="I3297" i="7" a="1"/>
  <c r="I3297" i="7" s="1"/>
  <c r="M3296" i="7" a="1"/>
  <c r="M3296" i="7" s="1"/>
  <c r="I3296" i="7" a="1"/>
  <c r="I3296" i="7" s="1"/>
  <c r="M3295" i="7" a="1"/>
  <c r="M3295" i="7" s="1"/>
  <c r="I3295" i="7" a="1"/>
  <c r="I3295" i="7" s="1"/>
  <c r="M3294" i="7" a="1"/>
  <c r="M3294" i="7" s="1"/>
  <c r="I3294" i="7" a="1"/>
  <c r="I3294" i="7" s="1"/>
  <c r="M3293" i="7" a="1"/>
  <c r="M3293" i="7" s="1"/>
  <c r="I3293" i="7" a="1"/>
  <c r="I3293" i="7" s="1"/>
  <c r="M3292" i="7" a="1"/>
  <c r="M3292" i="7" s="1"/>
  <c r="I3292" i="7" a="1"/>
  <c r="I3292" i="7" s="1"/>
  <c r="M3291" i="7" a="1"/>
  <c r="M3291" i="7" s="1"/>
  <c r="I3291" i="7" a="1"/>
  <c r="I3291" i="7" s="1"/>
  <c r="M3290" i="7" a="1"/>
  <c r="M3290" i="7" s="1"/>
  <c r="I3290" i="7" a="1"/>
  <c r="I3290" i="7" s="1"/>
  <c r="M3289" i="7" a="1"/>
  <c r="M3289" i="7" s="1"/>
  <c r="I3289" i="7" a="1"/>
  <c r="I3289" i="7" s="1"/>
  <c r="M3288" i="7" a="1"/>
  <c r="M3288" i="7" s="1"/>
  <c r="I3288" i="7" a="1"/>
  <c r="I3288" i="7" s="1"/>
  <c r="M3287" i="7" a="1"/>
  <c r="M3287" i="7" s="1"/>
  <c r="I3287" i="7" a="1"/>
  <c r="I3287" i="7" s="1"/>
  <c r="M3286" i="7" a="1"/>
  <c r="M3286" i="7" s="1"/>
  <c r="I3286" i="7" a="1"/>
  <c r="I3286" i="7" s="1"/>
  <c r="M3285" i="7" a="1"/>
  <c r="M3285" i="7" s="1"/>
  <c r="I3285" i="7" a="1"/>
  <c r="I3285" i="7" s="1"/>
  <c r="M3284" i="7" a="1"/>
  <c r="M3284" i="7" s="1"/>
  <c r="I3284" i="7" a="1"/>
  <c r="I3284" i="7" s="1"/>
  <c r="M3283" i="7" a="1"/>
  <c r="M3283" i="7" s="1"/>
  <c r="I3283" i="7" a="1"/>
  <c r="I3283" i="7" s="1"/>
  <c r="M3282" i="7" a="1"/>
  <c r="M3282" i="7" s="1"/>
  <c r="I3282" i="7" a="1"/>
  <c r="I3282" i="7" s="1"/>
  <c r="M3281" i="7" a="1"/>
  <c r="M3281" i="7" s="1"/>
  <c r="I3281" i="7" a="1"/>
  <c r="I3281" i="7" s="1"/>
  <c r="M3280" i="7" a="1"/>
  <c r="M3280" i="7" s="1"/>
  <c r="I3280" i="7" a="1"/>
  <c r="I3280" i="7" s="1"/>
  <c r="M3279" i="7" a="1"/>
  <c r="M3279" i="7" s="1"/>
  <c r="I3279" i="7" a="1"/>
  <c r="I3279" i="7" s="1"/>
  <c r="M3278" i="7" a="1"/>
  <c r="M3278" i="7" s="1"/>
  <c r="I3278" i="7" a="1"/>
  <c r="I3278" i="7" s="1"/>
  <c r="M3277" i="7" a="1"/>
  <c r="M3277" i="7" s="1"/>
  <c r="I3277" i="7" a="1"/>
  <c r="I3277" i="7" s="1"/>
  <c r="M3276" i="7" a="1"/>
  <c r="M3276" i="7" s="1"/>
  <c r="I3276" i="7" a="1"/>
  <c r="I3276" i="7" s="1"/>
  <c r="M3275" i="7" a="1"/>
  <c r="M3275" i="7" s="1"/>
  <c r="I3275" i="7" a="1"/>
  <c r="I3275" i="7" s="1"/>
  <c r="M3274" i="7" a="1"/>
  <c r="M3274" i="7" s="1"/>
  <c r="I3274" i="7" a="1"/>
  <c r="I3274" i="7" s="1"/>
  <c r="M3273" i="7" a="1"/>
  <c r="M3273" i="7" s="1"/>
  <c r="I3273" i="7" a="1"/>
  <c r="I3273" i="7" s="1"/>
  <c r="M3272" i="7" a="1"/>
  <c r="M3272" i="7" s="1"/>
  <c r="I3272" i="7" a="1"/>
  <c r="I3272" i="7" s="1"/>
  <c r="M3271" i="7" a="1"/>
  <c r="M3271" i="7" s="1"/>
  <c r="I3271" i="7" a="1"/>
  <c r="I3271" i="7" s="1"/>
  <c r="M3270" i="7" a="1"/>
  <c r="M3270" i="7" s="1"/>
  <c r="I3270" i="7" a="1"/>
  <c r="I3270" i="7" s="1"/>
  <c r="M3269" i="7" a="1"/>
  <c r="M3269" i="7" s="1"/>
  <c r="I3269" i="7" a="1"/>
  <c r="I3269" i="7" s="1"/>
  <c r="M3268" i="7" a="1"/>
  <c r="M3268" i="7" s="1"/>
  <c r="I3268" i="7" a="1"/>
  <c r="I3268" i="7" s="1"/>
  <c r="M3267" i="7" a="1"/>
  <c r="M3267" i="7" s="1"/>
  <c r="I3267" i="7" a="1"/>
  <c r="I3267" i="7" s="1"/>
  <c r="M3266" i="7" a="1"/>
  <c r="M3266" i="7" s="1"/>
  <c r="I3266" i="7" a="1"/>
  <c r="I3266" i="7" s="1"/>
  <c r="M3265" i="7" a="1"/>
  <c r="M3265" i="7" s="1"/>
  <c r="I3265" i="7" a="1"/>
  <c r="I3265" i="7" s="1"/>
  <c r="M3264" i="7" a="1"/>
  <c r="M3264" i="7" s="1"/>
  <c r="I3264" i="7" a="1"/>
  <c r="I3264" i="7" s="1"/>
  <c r="M3263" i="7" a="1"/>
  <c r="M3263" i="7" s="1"/>
  <c r="I3263" i="7" a="1"/>
  <c r="I3263" i="7" s="1"/>
  <c r="M3262" i="7" a="1"/>
  <c r="M3262" i="7" s="1"/>
  <c r="I3262" i="7" a="1"/>
  <c r="I3262" i="7" s="1"/>
  <c r="M3261" i="7" a="1"/>
  <c r="M3261" i="7" s="1"/>
  <c r="I3261" i="7" a="1"/>
  <c r="I3261" i="7" s="1"/>
  <c r="M3260" i="7" a="1"/>
  <c r="M3260" i="7" s="1"/>
  <c r="I3260" i="7" a="1"/>
  <c r="I3260" i="7" s="1"/>
  <c r="M3259" i="7" a="1"/>
  <c r="M3259" i="7" s="1"/>
  <c r="I3259" i="7" a="1"/>
  <c r="I3259" i="7" s="1"/>
  <c r="M3258" i="7" a="1"/>
  <c r="M3258" i="7" s="1"/>
  <c r="I3258" i="7" a="1"/>
  <c r="I3258" i="7" s="1"/>
  <c r="M3257" i="7" a="1"/>
  <c r="M3257" i="7" s="1"/>
  <c r="I3257" i="7" a="1"/>
  <c r="I3257" i="7" s="1"/>
  <c r="M3256" i="7" a="1"/>
  <c r="M3256" i="7" s="1"/>
  <c r="I3256" i="7" a="1"/>
  <c r="I3256" i="7" s="1"/>
  <c r="M3255" i="7" a="1"/>
  <c r="M3255" i="7" s="1"/>
  <c r="I3255" i="7" a="1"/>
  <c r="I3255" i="7" s="1"/>
  <c r="M3254" i="7" a="1"/>
  <c r="M3254" i="7" s="1"/>
  <c r="I3254" i="7" a="1"/>
  <c r="I3254" i="7" s="1"/>
  <c r="M3253" i="7" a="1"/>
  <c r="M3253" i="7" s="1"/>
  <c r="I3253" i="7" a="1"/>
  <c r="I3253" i="7" s="1"/>
  <c r="M3252" i="7" a="1"/>
  <c r="M3252" i="7" s="1"/>
  <c r="I3252" i="7" a="1"/>
  <c r="I3252" i="7" s="1"/>
  <c r="M3251" i="7" a="1"/>
  <c r="M3251" i="7" s="1"/>
  <c r="I3251" i="7" a="1"/>
  <c r="I3251" i="7" s="1"/>
  <c r="M3250" i="7" a="1"/>
  <c r="M3250" i="7" s="1"/>
  <c r="I3250" i="7" a="1"/>
  <c r="I3250" i="7" s="1"/>
  <c r="M3249" i="7" a="1"/>
  <c r="M3249" i="7" s="1"/>
  <c r="I3249" i="7" a="1"/>
  <c r="I3249" i="7" s="1"/>
  <c r="M3248" i="7" a="1"/>
  <c r="M3248" i="7" s="1"/>
  <c r="I3248" i="7" a="1"/>
  <c r="I3248" i="7" s="1"/>
  <c r="M3247" i="7" a="1"/>
  <c r="M3247" i="7" s="1"/>
  <c r="I3247" i="7" a="1"/>
  <c r="I3247" i="7" s="1"/>
  <c r="M3246" i="7" a="1"/>
  <c r="M3246" i="7" s="1"/>
  <c r="I3246" i="7" a="1"/>
  <c r="I3246" i="7" s="1"/>
  <c r="M3245" i="7" a="1"/>
  <c r="M3245" i="7" s="1"/>
  <c r="I3245" i="7" a="1"/>
  <c r="I3245" i="7" s="1"/>
  <c r="M3244" i="7" a="1"/>
  <c r="M3244" i="7" s="1"/>
  <c r="I3244" i="7" a="1"/>
  <c r="I3244" i="7" s="1"/>
  <c r="M3243" i="7" a="1"/>
  <c r="M3243" i="7" s="1"/>
  <c r="I3243" i="7" a="1"/>
  <c r="I3243" i="7" s="1"/>
  <c r="M3242" i="7" a="1"/>
  <c r="M3242" i="7" s="1"/>
  <c r="I3242" i="7" a="1"/>
  <c r="I3242" i="7" s="1"/>
  <c r="M3241" i="7" a="1"/>
  <c r="M3241" i="7" s="1"/>
  <c r="I3241" i="7" a="1"/>
  <c r="I3241" i="7" s="1"/>
  <c r="M3240" i="7" a="1"/>
  <c r="M3240" i="7" s="1"/>
  <c r="I3240" i="7" a="1"/>
  <c r="I3240" i="7" s="1"/>
  <c r="M3239" i="7" a="1"/>
  <c r="M3239" i="7" s="1"/>
  <c r="I3239" i="7" a="1"/>
  <c r="I3239" i="7" s="1"/>
  <c r="M3238" i="7" a="1"/>
  <c r="M3238" i="7" s="1"/>
  <c r="I3238" i="7" a="1"/>
  <c r="I3238" i="7" s="1"/>
  <c r="M3237" i="7" a="1"/>
  <c r="M3237" i="7" s="1"/>
  <c r="I3237" i="7" a="1"/>
  <c r="I3237" i="7" s="1"/>
  <c r="M3236" i="7" a="1"/>
  <c r="M3236" i="7" s="1"/>
  <c r="I3236" i="7" a="1"/>
  <c r="I3236" i="7" s="1"/>
  <c r="M3235" i="7" a="1"/>
  <c r="M3235" i="7" s="1"/>
  <c r="I3235" i="7" a="1"/>
  <c r="I3235" i="7" s="1"/>
  <c r="M3234" i="7" a="1"/>
  <c r="M3234" i="7" s="1"/>
  <c r="I3234" i="7" a="1"/>
  <c r="I3234" i="7" s="1"/>
  <c r="M3233" i="7" a="1"/>
  <c r="M3233" i="7" s="1"/>
  <c r="I3233" i="7" a="1"/>
  <c r="I3233" i="7" s="1"/>
  <c r="M3232" i="7" a="1"/>
  <c r="M3232" i="7" s="1"/>
  <c r="I3232" i="7" a="1"/>
  <c r="I3232" i="7" s="1"/>
  <c r="M3231" i="7" a="1"/>
  <c r="M3231" i="7" s="1"/>
  <c r="I3231" i="7" a="1"/>
  <c r="I3231" i="7" s="1"/>
  <c r="M3230" i="7" a="1"/>
  <c r="M3230" i="7" s="1"/>
  <c r="I3230" i="7" a="1"/>
  <c r="I3230" i="7" s="1"/>
  <c r="M3229" i="7" a="1"/>
  <c r="M3229" i="7" s="1"/>
  <c r="I3229" i="7" a="1"/>
  <c r="I3229" i="7" s="1"/>
  <c r="M3228" i="7" a="1"/>
  <c r="M3228" i="7" s="1"/>
  <c r="I3228" i="7" a="1"/>
  <c r="I3228" i="7" s="1"/>
  <c r="M3227" i="7" a="1"/>
  <c r="M3227" i="7" s="1"/>
  <c r="I3227" i="7" a="1"/>
  <c r="I3227" i="7" s="1"/>
  <c r="M3226" i="7" a="1"/>
  <c r="M3226" i="7" s="1"/>
  <c r="I3226" i="7" a="1"/>
  <c r="I3226" i="7" s="1"/>
  <c r="M3225" i="7" a="1"/>
  <c r="M3225" i="7" s="1"/>
  <c r="I3225" i="7" a="1"/>
  <c r="I3225" i="7" s="1"/>
  <c r="M3224" i="7" a="1"/>
  <c r="M3224" i="7" s="1"/>
  <c r="I3224" i="7" a="1"/>
  <c r="I3224" i="7" s="1"/>
  <c r="M3223" i="7" a="1"/>
  <c r="M3223" i="7" s="1"/>
  <c r="I3223" i="7" a="1"/>
  <c r="I3223" i="7" s="1"/>
  <c r="M3222" i="7" a="1"/>
  <c r="M3222" i="7" s="1"/>
  <c r="I3222" i="7" a="1"/>
  <c r="I3222" i="7" s="1"/>
  <c r="M3221" i="7" a="1"/>
  <c r="M3221" i="7" s="1"/>
  <c r="I3221" i="7" a="1"/>
  <c r="I3221" i="7" s="1"/>
  <c r="M3220" i="7" a="1"/>
  <c r="M3220" i="7" s="1"/>
  <c r="I3220" i="7" a="1"/>
  <c r="I3220" i="7" s="1"/>
  <c r="M3219" i="7" a="1"/>
  <c r="M3219" i="7" s="1"/>
  <c r="I3219" i="7" a="1"/>
  <c r="I3219" i="7" s="1"/>
  <c r="M3218" i="7" a="1"/>
  <c r="M3218" i="7" s="1"/>
  <c r="I3218" i="7" a="1"/>
  <c r="I3218" i="7" s="1"/>
  <c r="M3217" i="7" a="1"/>
  <c r="M3217" i="7" s="1"/>
  <c r="I3217" i="7" a="1"/>
  <c r="I3217" i="7" s="1"/>
  <c r="M3216" i="7" a="1"/>
  <c r="M3216" i="7" s="1"/>
  <c r="I3216" i="7" a="1"/>
  <c r="I3216" i="7" s="1"/>
  <c r="M3215" i="7" a="1"/>
  <c r="M3215" i="7" s="1"/>
  <c r="I3215" i="7" a="1"/>
  <c r="I3215" i="7" s="1"/>
  <c r="M3214" i="7" a="1"/>
  <c r="M3214" i="7" s="1"/>
  <c r="I3214" i="7" a="1"/>
  <c r="I3214" i="7" s="1"/>
  <c r="M3213" i="7" a="1"/>
  <c r="M3213" i="7" s="1"/>
  <c r="I3213" i="7" a="1"/>
  <c r="I3213" i="7" s="1"/>
  <c r="M3212" i="7" a="1"/>
  <c r="M3212" i="7" s="1"/>
  <c r="I3212" i="7" a="1"/>
  <c r="I3212" i="7" s="1"/>
  <c r="M3211" i="7" a="1"/>
  <c r="M3211" i="7" s="1"/>
  <c r="I3211" i="7" a="1"/>
  <c r="I3211" i="7" s="1"/>
  <c r="M3210" i="7" a="1"/>
  <c r="M3210" i="7" s="1"/>
  <c r="I3210" i="7" a="1"/>
  <c r="I3210" i="7" s="1"/>
  <c r="M3209" i="7" a="1"/>
  <c r="M3209" i="7" s="1"/>
  <c r="I3209" i="7" a="1"/>
  <c r="I3209" i="7" s="1"/>
  <c r="M3208" i="7" a="1"/>
  <c r="M3208" i="7" s="1"/>
  <c r="I3208" i="7" a="1"/>
  <c r="I3208" i="7" s="1"/>
  <c r="M3207" i="7" a="1"/>
  <c r="M3207" i="7" s="1"/>
  <c r="I3207" i="7" a="1"/>
  <c r="I3207" i="7" s="1"/>
  <c r="M3206" i="7" a="1"/>
  <c r="M3206" i="7" s="1"/>
  <c r="I3206" i="7" a="1"/>
  <c r="I3206" i="7" s="1"/>
  <c r="M3205" i="7" a="1"/>
  <c r="M3205" i="7" s="1"/>
  <c r="I3205" i="7" a="1"/>
  <c r="I3205" i="7" s="1"/>
  <c r="M3204" i="7" a="1"/>
  <c r="M3204" i="7" s="1"/>
  <c r="I3204" i="7" a="1"/>
  <c r="I3204" i="7" s="1"/>
  <c r="M3203" i="7" a="1"/>
  <c r="M3203" i="7" s="1"/>
  <c r="I3203" i="7" a="1"/>
  <c r="I3203" i="7" s="1"/>
  <c r="M3202" i="7" a="1"/>
  <c r="M3202" i="7" s="1"/>
  <c r="I3202" i="7" a="1"/>
  <c r="I3202" i="7" s="1"/>
  <c r="M3201" i="7" a="1"/>
  <c r="M3201" i="7" s="1"/>
  <c r="I3201" i="7" a="1"/>
  <c r="I3201" i="7" s="1"/>
  <c r="M3200" i="7" a="1"/>
  <c r="M3200" i="7" s="1"/>
  <c r="I3200" i="7" a="1"/>
  <c r="I3200" i="7" s="1"/>
  <c r="M3199" i="7" a="1"/>
  <c r="M3199" i="7" s="1"/>
  <c r="I3199" i="7" a="1"/>
  <c r="I3199" i="7" s="1"/>
  <c r="M3198" i="7" a="1"/>
  <c r="M3198" i="7" s="1"/>
  <c r="I3198" i="7" a="1"/>
  <c r="I3198" i="7" s="1"/>
  <c r="M3197" i="7" a="1"/>
  <c r="M3197" i="7" s="1"/>
  <c r="I3197" i="7" a="1"/>
  <c r="I3197" i="7" s="1"/>
  <c r="M3196" i="7" a="1"/>
  <c r="M3196" i="7" s="1"/>
  <c r="I3196" i="7" a="1"/>
  <c r="I3196" i="7" s="1"/>
  <c r="M3195" i="7" a="1"/>
  <c r="M3195" i="7" s="1"/>
  <c r="I3195" i="7" a="1"/>
  <c r="I3195" i="7" s="1"/>
  <c r="M3194" i="7" a="1"/>
  <c r="M3194" i="7" s="1"/>
  <c r="I3194" i="7" a="1"/>
  <c r="I3194" i="7" s="1"/>
  <c r="M3193" i="7" a="1"/>
  <c r="M3193" i="7" s="1"/>
  <c r="I3193" i="7" a="1"/>
  <c r="I3193" i="7" s="1"/>
  <c r="M3192" i="7" a="1"/>
  <c r="M3192" i="7" s="1"/>
  <c r="I3192" i="7" a="1"/>
  <c r="I3192" i="7" s="1"/>
  <c r="M3191" i="7" a="1"/>
  <c r="M3191" i="7" s="1"/>
  <c r="I3191" i="7" a="1"/>
  <c r="I3191" i="7" s="1"/>
  <c r="M3190" i="7" a="1"/>
  <c r="M3190" i="7" s="1"/>
  <c r="I3190" i="7" a="1"/>
  <c r="I3190" i="7" s="1"/>
  <c r="M3189" i="7" a="1"/>
  <c r="M3189" i="7" s="1"/>
  <c r="I3189" i="7" a="1"/>
  <c r="I3189" i="7" s="1"/>
  <c r="M3188" i="7" a="1"/>
  <c r="M3188" i="7" s="1"/>
  <c r="I3188" i="7" a="1"/>
  <c r="I3188" i="7" s="1"/>
  <c r="M3187" i="7" a="1"/>
  <c r="M3187" i="7" s="1"/>
  <c r="I3187" i="7" a="1"/>
  <c r="I3187" i="7" s="1"/>
  <c r="M3186" i="7" a="1"/>
  <c r="M3186" i="7" s="1"/>
  <c r="I3186" i="7" a="1"/>
  <c r="I3186" i="7" s="1"/>
  <c r="M3185" i="7" a="1"/>
  <c r="M3185" i="7" s="1"/>
  <c r="I3185" i="7" a="1"/>
  <c r="I3185" i="7" s="1"/>
  <c r="M3184" i="7" a="1"/>
  <c r="M3184" i="7" s="1"/>
  <c r="I3184" i="7" a="1"/>
  <c r="I3184" i="7" s="1"/>
  <c r="M3183" i="7" a="1"/>
  <c r="M3183" i="7" s="1"/>
  <c r="I3183" i="7" a="1"/>
  <c r="I3183" i="7" s="1"/>
  <c r="M3182" i="7" a="1"/>
  <c r="M3182" i="7" s="1"/>
  <c r="I3182" i="7" a="1"/>
  <c r="I3182" i="7" s="1"/>
  <c r="M3181" i="7" a="1"/>
  <c r="M3181" i="7" s="1"/>
  <c r="I3181" i="7" a="1"/>
  <c r="I3181" i="7" s="1"/>
  <c r="M3180" i="7" a="1"/>
  <c r="M3180" i="7" s="1"/>
  <c r="I3180" i="7" a="1"/>
  <c r="I3180" i="7" s="1"/>
  <c r="M3179" i="7" a="1"/>
  <c r="M3179" i="7" s="1"/>
  <c r="I3179" i="7" a="1"/>
  <c r="I3179" i="7" s="1"/>
  <c r="M3178" i="7" a="1"/>
  <c r="M3178" i="7" s="1"/>
  <c r="I3178" i="7" a="1"/>
  <c r="I3178" i="7" s="1"/>
  <c r="M3177" i="7" a="1"/>
  <c r="M3177" i="7" s="1"/>
  <c r="I3177" i="7" a="1"/>
  <c r="I3177" i="7" s="1"/>
  <c r="M3176" i="7" a="1"/>
  <c r="M3176" i="7" s="1"/>
  <c r="I3176" i="7" a="1"/>
  <c r="I3176" i="7" s="1"/>
  <c r="M3175" i="7" a="1"/>
  <c r="M3175" i="7" s="1"/>
  <c r="I3175" i="7" a="1"/>
  <c r="I3175" i="7" s="1"/>
  <c r="M3174" i="7" a="1"/>
  <c r="M3174" i="7" s="1"/>
  <c r="I3174" i="7" a="1"/>
  <c r="I3174" i="7" s="1"/>
  <c r="M3173" i="7" a="1"/>
  <c r="M3173" i="7" s="1"/>
  <c r="I3173" i="7" a="1"/>
  <c r="I3173" i="7" s="1"/>
  <c r="M3172" i="7" a="1"/>
  <c r="M3172" i="7" s="1"/>
  <c r="I3172" i="7" a="1"/>
  <c r="I3172" i="7" s="1"/>
  <c r="M3171" i="7" a="1"/>
  <c r="M3171" i="7" s="1"/>
  <c r="I3171" i="7" a="1"/>
  <c r="I3171" i="7" s="1"/>
  <c r="M3170" i="7" a="1"/>
  <c r="M3170" i="7" s="1"/>
  <c r="I3170" i="7" a="1"/>
  <c r="I3170" i="7" s="1"/>
  <c r="M3169" i="7" a="1"/>
  <c r="M3169" i="7" s="1"/>
  <c r="I3169" i="7" a="1"/>
  <c r="I3169" i="7" s="1"/>
  <c r="M3168" i="7" a="1"/>
  <c r="M3168" i="7" s="1"/>
  <c r="I3168" i="7" a="1"/>
  <c r="I3168" i="7" s="1"/>
  <c r="M3167" i="7" a="1"/>
  <c r="M3167" i="7" s="1"/>
  <c r="I3167" i="7" a="1"/>
  <c r="I3167" i="7" s="1"/>
  <c r="M3166" i="7" a="1"/>
  <c r="M3166" i="7" s="1"/>
  <c r="I3166" i="7" a="1"/>
  <c r="I3166" i="7" s="1"/>
  <c r="M3165" i="7" a="1"/>
  <c r="M3165" i="7" s="1"/>
  <c r="I3165" i="7" a="1"/>
  <c r="I3165" i="7" s="1"/>
  <c r="M3164" i="7" a="1"/>
  <c r="M3164" i="7" s="1"/>
  <c r="I3164" i="7" a="1"/>
  <c r="I3164" i="7" s="1"/>
  <c r="M3163" i="7" a="1"/>
  <c r="M3163" i="7" s="1"/>
  <c r="I3163" i="7" a="1"/>
  <c r="I3163" i="7" s="1"/>
  <c r="M3162" i="7" a="1"/>
  <c r="M3162" i="7" s="1"/>
  <c r="I3162" i="7" a="1"/>
  <c r="I3162" i="7" s="1"/>
  <c r="M3161" i="7" a="1"/>
  <c r="M3161" i="7" s="1"/>
  <c r="I3161" i="7" a="1"/>
  <c r="I3161" i="7" s="1"/>
  <c r="M3160" i="7" a="1"/>
  <c r="M3160" i="7" s="1"/>
  <c r="I3160" i="7" a="1"/>
  <c r="I3160" i="7" s="1"/>
  <c r="M3159" i="7" a="1"/>
  <c r="M3159" i="7" s="1"/>
  <c r="I3159" i="7" a="1"/>
  <c r="I3159" i="7" s="1"/>
  <c r="M3158" i="7" a="1"/>
  <c r="M3158" i="7" s="1"/>
  <c r="I3158" i="7" a="1"/>
  <c r="I3158" i="7" s="1"/>
  <c r="M3157" i="7" a="1"/>
  <c r="M3157" i="7" s="1"/>
  <c r="I3157" i="7" a="1"/>
  <c r="I3157" i="7" s="1"/>
  <c r="M3156" i="7" a="1"/>
  <c r="M3156" i="7" s="1"/>
  <c r="I3156" i="7" a="1"/>
  <c r="I3156" i="7" s="1"/>
  <c r="M3155" i="7" a="1"/>
  <c r="M3155" i="7" s="1"/>
  <c r="I3155" i="7" a="1"/>
  <c r="I3155" i="7" s="1"/>
  <c r="M3154" i="7" a="1"/>
  <c r="M3154" i="7" s="1"/>
  <c r="I3154" i="7" a="1"/>
  <c r="I3154" i="7" s="1"/>
  <c r="M3153" i="7" a="1"/>
  <c r="M3153" i="7" s="1"/>
  <c r="I3153" i="7" a="1"/>
  <c r="I3153" i="7" s="1"/>
  <c r="M3152" i="7" a="1"/>
  <c r="M3152" i="7" s="1"/>
  <c r="I3152" i="7" a="1"/>
  <c r="I3152" i="7" s="1"/>
  <c r="M3151" i="7" a="1"/>
  <c r="M3151" i="7" s="1"/>
  <c r="I3151" i="7" a="1"/>
  <c r="I3151" i="7" s="1"/>
  <c r="M3150" i="7" a="1"/>
  <c r="M3150" i="7" s="1"/>
  <c r="I3150" i="7" a="1"/>
  <c r="I3150" i="7" s="1"/>
  <c r="M3149" i="7" a="1"/>
  <c r="M3149" i="7" s="1"/>
  <c r="I3149" i="7" a="1"/>
  <c r="I3149" i="7" s="1"/>
  <c r="M3148" i="7" a="1"/>
  <c r="M3148" i="7" s="1"/>
  <c r="I3148" i="7" a="1"/>
  <c r="I3148" i="7" s="1"/>
  <c r="M3147" i="7" a="1"/>
  <c r="M3147" i="7" s="1"/>
  <c r="I3147" i="7" a="1"/>
  <c r="I3147" i="7" s="1"/>
  <c r="M3146" i="7" a="1"/>
  <c r="M3146" i="7" s="1"/>
  <c r="I3146" i="7" a="1"/>
  <c r="I3146" i="7" s="1"/>
  <c r="M3145" i="7" a="1"/>
  <c r="M3145" i="7" s="1"/>
  <c r="I3145" i="7" a="1"/>
  <c r="I3145" i="7" s="1"/>
  <c r="M3144" i="7" a="1"/>
  <c r="M3144" i="7" s="1"/>
  <c r="I3144" i="7" a="1"/>
  <c r="I3144" i="7" s="1"/>
  <c r="M3143" i="7" a="1"/>
  <c r="M3143" i="7" s="1"/>
  <c r="I3143" i="7" a="1"/>
  <c r="I3143" i="7" s="1"/>
  <c r="M3142" i="7" a="1"/>
  <c r="M3142" i="7" s="1"/>
  <c r="I3142" i="7" a="1"/>
  <c r="I3142" i="7" s="1"/>
  <c r="M3141" i="7" a="1"/>
  <c r="M3141" i="7" s="1"/>
  <c r="I3141" i="7" a="1"/>
  <c r="I3141" i="7" s="1"/>
  <c r="M3140" i="7" a="1"/>
  <c r="M3140" i="7" s="1"/>
  <c r="I3140" i="7" a="1"/>
  <c r="I3140" i="7" s="1"/>
  <c r="M3139" i="7" a="1"/>
  <c r="M3139" i="7" s="1"/>
  <c r="I3139" i="7" a="1"/>
  <c r="I3139" i="7" s="1"/>
  <c r="M3138" i="7" a="1"/>
  <c r="M3138" i="7" s="1"/>
  <c r="I3138" i="7" a="1"/>
  <c r="I3138" i="7" s="1"/>
  <c r="M3137" i="7" a="1"/>
  <c r="M3137" i="7" s="1"/>
  <c r="I3137" i="7" a="1"/>
  <c r="I3137" i="7" s="1"/>
  <c r="M3136" i="7" a="1"/>
  <c r="M3136" i="7" s="1"/>
  <c r="I3136" i="7" a="1"/>
  <c r="I3136" i="7" s="1"/>
  <c r="M3135" i="7" a="1"/>
  <c r="M3135" i="7" s="1"/>
  <c r="I3135" i="7" a="1"/>
  <c r="I3135" i="7" s="1"/>
  <c r="M3134" i="7" a="1"/>
  <c r="M3134" i="7" s="1"/>
  <c r="I3134" i="7" a="1"/>
  <c r="I3134" i="7" s="1"/>
  <c r="M3133" i="7" a="1"/>
  <c r="M3133" i="7" s="1"/>
  <c r="I3133" i="7" a="1"/>
  <c r="I3133" i="7" s="1"/>
  <c r="M3132" i="7" a="1"/>
  <c r="M3132" i="7" s="1"/>
  <c r="I3132" i="7" a="1"/>
  <c r="I3132" i="7" s="1"/>
  <c r="M3131" i="7" a="1"/>
  <c r="M3131" i="7" s="1"/>
  <c r="I3131" i="7" a="1"/>
  <c r="I3131" i="7" s="1"/>
  <c r="M3130" i="7" a="1"/>
  <c r="M3130" i="7" s="1"/>
  <c r="I3130" i="7" a="1"/>
  <c r="I3130" i="7" s="1"/>
  <c r="M3129" i="7" a="1"/>
  <c r="M3129" i="7" s="1"/>
  <c r="I3129" i="7" a="1"/>
  <c r="I3129" i="7" s="1"/>
  <c r="M3128" i="7" a="1"/>
  <c r="M3128" i="7" s="1"/>
  <c r="I3128" i="7" a="1"/>
  <c r="I3128" i="7" s="1"/>
  <c r="M3127" i="7" a="1"/>
  <c r="M3127" i="7" s="1"/>
  <c r="I3127" i="7" a="1"/>
  <c r="I3127" i="7" s="1"/>
  <c r="M3126" i="7" a="1"/>
  <c r="M3126" i="7" s="1"/>
  <c r="I3126" i="7" a="1"/>
  <c r="I3126" i="7" s="1"/>
  <c r="M3125" i="7" a="1"/>
  <c r="M3125" i="7" s="1"/>
  <c r="I3125" i="7" a="1"/>
  <c r="I3125" i="7" s="1"/>
  <c r="M3124" i="7" a="1"/>
  <c r="M3124" i="7" s="1"/>
  <c r="I3124" i="7" a="1"/>
  <c r="I3124" i="7" s="1"/>
  <c r="M3123" i="7" a="1"/>
  <c r="M3123" i="7" s="1"/>
  <c r="I3123" i="7" a="1"/>
  <c r="I3123" i="7" s="1"/>
  <c r="M3122" i="7" a="1"/>
  <c r="M3122" i="7" s="1"/>
  <c r="I3122" i="7" a="1"/>
  <c r="I3122" i="7" s="1"/>
  <c r="M3121" i="7" a="1"/>
  <c r="M3121" i="7" s="1"/>
  <c r="I3121" i="7" a="1"/>
  <c r="I3121" i="7" s="1"/>
  <c r="M3120" i="7" a="1"/>
  <c r="M3120" i="7" s="1"/>
  <c r="I3120" i="7" a="1"/>
  <c r="I3120" i="7" s="1"/>
  <c r="M3119" i="7" a="1"/>
  <c r="M3119" i="7" s="1"/>
  <c r="I3119" i="7" a="1"/>
  <c r="I3119" i="7" s="1"/>
  <c r="M3118" i="7" a="1"/>
  <c r="M3118" i="7" s="1"/>
  <c r="I3118" i="7" a="1"/>
  <c r="I3118" i="7" s="1"/>
  <c r="M3117" i="7" a="1"/>
  <c r="M3117" i="7" s="1"/>
  <c r="I3117" i="7" a="1"/>
  <c r="I3117" i="7" s="1"/>
  <c r="M3116" i="7" a="1"/>
  <c r="M3116" i="7" s="1"/>
  <c r="I3116" i="7" a="1"/>
  <c r="I3116" i="7" s="1"/>
  <c r="M3115" i="7" a="1"/>
  <c r="M3115" i="7" s="1"/>
  <c r="I3115" i="7" a="1"/>
  <c r="I3115" i="7" s="1"/>
  <c r="M3114" i="7" a="1"/>
  <c r="M3114" i="7" s="1"/>
  <c r="I3114" i="7" a="1"/>
  <c r="I3114" i="7" s="1"/>
  <c r="M3113" i="7" a="1"/>
  <c r="M3113" i="7" s="1"/>
  <c r="I3113" i="7" a="1"/>
  <c r="I3113" i="7" s="1"/>
  <c r="M3112" i="7" a="1"/>
  <c r="M3112" i="7" s="1"/>
  <c r="I3112" i="7" a="1"/>
  <c r="I3112" i="7" s="1"/>
  <c r="M3111" i="7" a="1"/>
  <c r="M3111" i="7" s="1"/>
  <c r="I3111" i="7" a="1"/>
  <c r="I3111" i="7" s="1"/>
  <c r="M3110" i="7" a="1"/>
  <c r="M3110" i="7" s="1"/>
  <c r="I3110" i="7" a="1"/>
  <c r="I3110" i="7" s="1"/>
  <c r="M3109" i="7" a="1"/>
  <c r="M3109" i="7" s="1"/>
  <c r="I3109" i="7" a="1"/>
  <c r="I3109" i="7" s="1"/>
  <c r="M3108" i="7" a="1"/>
  <c r="M3108" i="7" s="1"/>
  <c r="I3108" i="7" a="1"/>
  <c r="I3108" i="7" s="1"/>
  <c r="M3107" i="7" a="1"/>
  <c r="M3107" i="7" s="1"/>
  <c r="I3107" i="7" a="1"/>
  <c r="I3107" i="7" s="1"/>
  <c r="M3106" i="7" a="1"/>
  <c r="M3106" i="7" s="1"/>
  <c r="I3106" i="7" a="1"/>
  <c r="I3106" i="7" s="1"/>
  <c r="M3105" i="7" a="1"/>
  <c r="M3105" i="7" s="1"/>
  <c r="I3105" i="7" a="1"/>
  <c r="I3105" i="7" s="1"/>
  <c r="M3104" i="7" a="1"/>
  <c r="M3104" i="7" s="1"/>
  <c r="I3104" i="7" a="1"/>
  <c r="I3104" i="7" s="1"/>
  <c r="M3103" i="7" a="1"/>
  <c r="M3103" i="7" s="1"/>
  <c r="I3103" i="7" a="1"/>
  <c r="I3103" i="7" s="1"/>
  <c r="M3102" i="7" a="1"/>
  <c r="M3102" i="7" s="1"/>
  <c r="I3102" i="7" a="1"/>
  <c r="I3102" i="7" s="1"/>
  <c r="M3101" i="7" a="1"/>
  <c r="M3101" i="7" s="1"/>
  <c r="I3101" i="7" a="1"/>
  <c r="I3101" i="7" s="1"/>
  <c r="M3100" i="7" a="1"/>
  <c r="M3100" i="7" s="1"/>
  <c r="I3100" i="7" a="1"/>
  <c r="I3100" i="7" s="1"/>
  <c r="M3099" i="7" a="1"/>
  <c r="M3099" i="7" s="1"/>
  <c r="I3099" i="7" a="1"/>
  <c r="I3099" i="7" s="1"/>
  <c r="M3098" i="7" a="1"/>
  <c r="M3098" i="7" s="1"/>
  <c r="I3098" i="7" a="1"/>
  <c r="I3098" i="7" s="1"/>
  <c r="M3097" i="7" a="1"/>
  <c r="M3097" i="7" s="1"/>
  <c r="I3097" i="7" a="1"/>
  <c r="I3097" i="7" s="1"/>
  <c r="M3096" i="7" a="1"/>
  <c r="M3096" i="7" s="1"/>
  <c r="I3096" i="7" a="1"/>
  <c r="I3096" i="7" s="1"/>
  <c r="M3095" i="7" a="1"/>
  <c r="M3095" i="7" s="1"/>
  <c r="I3095" i="7" a="1"/>
  <c r="I3095" i="7" s="1"/>
  <c r="M3094" i="7" a="1"/>
  <c r="M3094" i="7" s="1"/>
  <c r="I3094" i="7" a="1"/>
  <c r="I3094" i="7" s="1"/>
  <c r="M3093" i="7" a="1"/>
  <c r="M3093" i="7" s="1"/>
  <c r="I3093" i="7" a="1"/>
  <c r="I3093" i="7" s="1"/>
  <c r="M3092" i="7" a="1"/>
  <c r="M3092" i="7" s="1"/>
  <c r="I3092" i="7" a="1"/>
  <c r="I3092" i="7" s="1"/>
  <c r="M3091" i="7" a="1"/>
  <c r="M3091" i="7" s="1"/>
  <c r="I3091" i="7" a="1"/>
  <c r="I3091" i="7" s="1"/>
  <c r="M3090" i="7" a="1"/>
  <c r="M3090" i="7" s="1"/>
  <c r="I3090" i="7" a="1"/>
  <c r="I3090" i="7" s="1"/>
  <c r="M3089" i="7" a="1"/>
  <c r="M3089" i="7" s="1"/>
  <c r="I3089" i="7" a="1"/>
  <c r="I3089" i="7" s="1"/>
  <c r="M3088" i="7" a="1"/>
  <c r="M3088" i="7" s="1"/>
  <c r="I3088" i="7" a="1"/>
  <c r="I3088" i="7" s="1"/>
  <c r="M3087" i="7" a="1"/>
  <c r="M3087" i="7" s="1"/>
  <c r="I3087" i="7" a="1"/>
  <c r="I3087" i="7" s="1"/>
  <c r="M3086" i="7" a="1"/>
  <c r="M3086" i="7" s="1"/>
  <c r="I3086" i="7" a="1"/>
  <c r="I3086" i="7" s="1"/>
  <c r="M3085" i="7" a="1"/>
  <c r="M3085" i="7" s="1"/>
  <c r="I3085" i="7" a="1"/>
  <c r="I3085" i="7" s="1"/>
  <c r="M3084" i="7" a="1"/>
  <c r="M3084" i="7" s="1"/>
  <c r="I3084" i="7" a="1"/>
  <c r="I3084" i="7" s="1"/>
  <c r="M3083" i="7" a="1"/>
  <c r="M3083" i="7" s="1"/>
  <c r="I3083" i="7" a="1"/>
  <c r="I3083" i="7" s="1"/>
  <c r="M3082" i="7" a="1"/>
  <c r="M3082" i="7" s="1"/>
  <c r="I3082" i="7" a="1"/>
  <c r="I3082" i="7" s="1"/>
  <c r="M3081" i="7" a="1"/>
  <c r="M3081" i="7" s="1"/>
  <c r="I3081" i="7" a="1"/>
  <c r="I3081" i="7" s="1"/>
  <c r="M3080" i="7" a="1"/>
  <c r="M3080" i="7" s="1"/>
  <c r="I3080" i="7" a="1"/>
  <c r="I3080" i="7" s="1"/>
  <c r="M3079" i="7" a="1"/>
  <c r="M3079" i="7" s="1"/>
  <c r="I3079" i="7" a="1"/>
  <c r="I3079" i="7" s="1"/>
  <c r="M3078" i="7" a="1"/>
  <c r="M3078" i="7" s="1"/>
  <c r="I3078" i="7" a="1"/>
  <c r="I3078" i="7" s="1"/>
  <c r="M3077" i="7" a="1"/>
  <c r="M3077" i="7" s="1"/>
  <c r="I3077" i="7" a="1"/>
  <c r="I3077" i="7" s="1"/>
  <c r="M3076" i="7" a="1"/>
  <c r="M3076" i="7" s="1"/>
  <c r="I3076" i="7" a="1"/>
  <c r="I3076" i="7" s="1"/>
  <c r="M3075" i="7" a="1"/>
  <c r="M3075" i="7" s="1"/>
  <c r="I3075" i="7" a="1"/>
  <c r="I3075" i="7" s="1"/>
  <c r="M3074" i="7" a="1"/>
  <c r="M3074" i="7" s="1"/>
  <c r="I3074" i="7" a="1"/>
  <c r="I3074" i="7" s="1"/>
  <c r="M3073" i="7" a="1"/>
  <c r="M3073" i="7" s="1"/>
  <c r="I3073" i="7" a="1"/>
  <c r="I3073" i="7" s="1"/>
  <c r="M3072" i="7" a="1"/>
  <c r="M3072" i="7" s="1"/>
  <c r="I3072" i="7" a="1"/>
  <c r="I3072" i="7" s="1"/>
  <c r="M3071" i="7" a="1"/>
  <c r="M3071" i="7" s="1"/>
  <c r="I3071" i="7" a="1"/>
  <c r="I3071" i="7" s="1"/>
  <c r="M3070" i="7" a="1"/>
  <c r="M3070" i="7" s="1"/>
  <c r="I3070" i="7" a="1"/>
  <c r="I3070" i="7" s="1"/>
  <c r="M3069" i="7" a="1"/>
  <c r="M3069" i="7" s="1"/>
  <c r="I3069" i="7" a="1"/>
  <c r="I3069" i="7" s="1"/>
  <c r="M3068" i="7" a="1"/>
  <c r="M3068" i="7" s="1"/>
  <c r="I3068" i="7" a="1"/>
  <c r="I3068" i="7" s="1"/>
  <c r="M3067" i="7" a="1"/>
  <c r="M3067" i="7" s="1"/>
  <c r="I3067" i="7" a="1"/>
  <c r="I3067" i="7" s="1"/>
  <c r="M3066" i="7" a="1"/>
  <c r="M3066" i="7" s="1"/>
  <c r="I3066" i="7" a="1"/>
  <c r="I3066" i="7" s="1"/>
  <c r="M3065" i="7" a="1"/>
  <c r="M3065" i="7" s="1"/>
  <c r="I3065" i="7" a="1"/>
  <c r="I3065" i="7" s="1"/>
  <c r="M3064" i="7" a="1"/>
  <c r="M3064" i="7" s="1"/>
  <c r="I3064" i="7" a="1"/>
  <c r="I3064" i="7" s="1"/>
  <c r="M3063" i="7" a="1"/>
  <c r="M3063" i="7" s="1"/>
  <c r="I3063" i="7" a="1"/>
  <c r="I3063" i="7" s="1"/>
  <c r="M3062" i="7" a="1"/>
  <c r="M3062" i="7" s="1"/>
  <c r="I3062" i="7" a="1"/>
  <c r="I3062" i="7" s="1"/>
  <c r="M3061" i="7" a="1"/>
  <c r="M3061" i="7" s="1"/>
  <c r="I3061" i="7" a="1"/>
  <c r="I3061" i="7" s="1"/>
  <c r="M3060" i="7" a="1"/>
  <c r="M3060" i="7" s="1"/>
  <c r="I3060" i="7" a="1"/>
  <c r="I3060" i="7" s="1"/>
  <c r="M3059" i="7" a="1"/>
  <c r="M3059" i="7" s="1"/>
  <c r="I3059" i="7" a="1"/>
  <c r="I3059" i="7" s="1"/>
  <c r="M3058" i="7" a="1"/>
  <c r="M3058" i="7" s="1"/>
  <c r="I3058" i="7" a="1"/>
  <c r="I3058" i="7" s="1"/>
  <c r="M3057" i="7" a="1"/>
  <c r="M3057" i="7" s="1"/>
  <c r="I3057" i="7" a="1"/>
  <c r="I3057" i="7" s="1"/>
  <c r="M3056" i="7" a="1"/>
  <c r="M3056" i="7" s="1"/>
  <c r="I3056" i="7" a="1"/>
  <c r="I3056" i="7" s="1"/>
  <c r="M3055" i="7" a="1"/>
  <c r="M3055" i="7" s="1"/>
  <c r="I3055" i="7" a="1"/>
  <c r="I3055" i="7" s="1"/>
  <c r="M3054" i="7" a="1"/>
  <c r="M3054" i="7" s="1"/>
  <c r="I3054" i="7" a="1"/>
  <c r="I3054" i="7" s="1"/>
  <c r="M3053" i="7" a="1"/>
  <c r="M3053" i="7" s="1"/>
  <c r="I3053" i="7" a="1"/>
  <c r="I3053" i="7" s="1"/>
  <c r="M3052" i="7" a="1"/>
  <c r="M3052" i="7" s="1"/>
  <c r="I3052" i="7" a="1"/>
  <c r="I3052" i="7" s="1"/>
  <c r="M3051" i="7" a="1"/>
  <c r="M3051" i="7" s="1"/>
  <c r="I3051" i="7" a="1"/>
  <c r="I3051" i="7" s="1"/>
  <c r="M3050" i="7" a="1"/>
  <c r="M3050" i="7" s="1"/>
  <c r="I3050" i="7" a="1"/>
  <c r="I3050" i="7" s="1"/>
  <c r="M3049" i="7" a="1"/>
  <c r="M3049" i="7" s="1"/>
  <c r="I3049" i="7" a="1"/>
  <c r="I3049" i="7" s="1"/>
  <c r="M3048" i="7" a="1"/>
  <c r="M3048" i="7" s="1"/>
  <c r="I3048" i="7" a="1"/>
  <c r="I3048" i="7" s="1"/>
  <c r="M3047" i="7" a="1"/>
  <c r="M3047" i="7" s="1"/>
  <c r="I3047" i="7" a="1"/>
  <c r="I3047" i="7" s="1"/>
  <c r="M3046" i="7" a="1"/>
  <c r="M3046" i="7" s="1"/>
  <c r="I3046" i="7" a="1"/>
  <c r="I3046" i="7" s="1"/>
  <c r="M3045" i="7" a="1"/>
  <c r="M3045" i="7" s="1"/>
  <c r="I3045" i="7" a="1"/>
  <c r="I3045" i="7" s="1"/>
  <c r="M3044" i="7" a="1"/>
  <c r="M3044" i="7" s="1"/>
  <c r="I3044" i="7" a="1"/>
  <c r="I3044" i="7" s="1"/>
  <c r="M3043" i="7" a="1"/>
  <c r="M3043" i="7" s="1"/>
  <c r="I3043" i="7" a="1"/>
  <c r="I3043" i="7" s="1"/>
  <c r="M3042" i="7" a="1"/>
  <c r="M3042" i="7" s="1"/>
  <c r="I3042" i="7" a="1"/>
  <c r="I3042" i="7" s="1"/>
  <c r="M3041" i="7" a="1"/>
  <c r="M3041" i="7" s="1"/>
  <c r="I3041" i="7" a="1"/>
  <c r="I3041" i="7" s="1"/>
  <c r="M3040" i="7" a="1"/>
  <c r="M3040" i="7" s="1"/>
  <c r="I3040" i="7" a="1"/>
  <c r="I3040" i="7" s="1"/>
  <c r="M3039" i="7" a="1"/>
  <c r="M3039" i="7" s="1"/>
  <c r="I3039" i="7" a="1"/>
  <c r="I3039" i="7" s="1"/>
  <c r="M3038" i="7" a="1"/>
  <c r="M3038" i="7" s="1"/>
  <c r="I3038" i="7" a="1"/>
  <c r="I3038" i="7" s="1"/>
  <c r="M3037" i="7" a="1"/>
  <c r="M3037" i="7" s="1"/>
  <c r="I3037" i="7" a="1"/>
  <c r="I3037" i="7" s="1"/>
  <c r="M3036" i="7" a="1"/>
  <c r="M3036" i="7" s="1"/>
  <c r="I3036" i="7" a="1"/>
  <c r="I3036" i="7" s="1"/>
  <c r="M3035" i="7" a="1"/>
  <c r="M3035" i="7" s="1"/>
  <c r="I3035" i="7" a="1"/>
  <c r="I3035" i="7" s="1"/>
  <c r="M3034" i="7" a="1"/>
  <c r="M3034" i="7" s="1"/>
  <c r="I3034" i="7" a="1"/>
  <c r="I3034" i="7" s="1"/>
  <c r="M3033" i="7" a="1"/>
  <c r="M3033" i="7" s="1"/>
  <c r="I3033" i="7" a="1"/>
  <c r="I3033" i="7" s="1"/>
  <c r="M3032" i="7" a="1"/>
  <c r="M3032" i="7" s="1"/>
  <c r="I3032" i="7" a="1"/>
  <c r="I3032" i="7" s="1"/>
  <c r="M3031" i="7" a="1"/>
  <c r="M3031" i="7" s="1"/>
  <c r="I3031" i="7" a="1"/>
  <c r="I3031" i="7" s="1"/>
  <c r="M3030" i="7" a="1"/>
  <c r="M3030" i="7" s="1"/>
  <c r="I3030" i="7" a="1"/>
  <c r="I3030" i="7" s="1"/>
  <c r="M3029" i="7" a="1"/>
  <c r="M3029" i="7" s="1"/>
  <c r="I3029" i="7" a="1"/>
  <c r="I3029" i="7" s="1"/>
  <c r="M3028" i="7" a="1"/>
  <c r="M3028" i="7" s="1"/>
  <c r="I3028" i="7" a="1"/>
  <c r="I3028" i="7" s="1"/>
  <c r="M3027" i="7" a="1"/>
  <c r="M3027" i="7" s="1"/>
  <c r="I3027" i="7" a="1"/>
  <c r="I3027" i="7" s="1"/>
  <c r="M3026" i="7" a="1"/>
  <c r="M3026" i="7" s="1"/>
  <c r="I3026" i="7" a="1"/>
  <c r="I3026" i="7" s="1"/>
  <c r="M3025" i="7" a="1"/>
  <c r="M3025" i="7" s="1"/>
  <c r="I3025" i="7" a="1"/>
  <c r="I3025" i="7" s="1"/>
  <c r="M3024" i="7" a="1"/>
  <c r="M3024" i="7" s="1"/>
  <c r="I3024" i="7" a="1"/>
  <c r="I3024" i="7" s="1"/>
  <c r="M3023" i="7" a="1"/>
  <c r="M3023" i="7" s="1"/>
  <c r="I3023" i="7" a="1"/>
  <c r="I3023" i="7" s="1"/>
  <c r="M3022" i="7" a="1"/>
  <c r="M3022" i="7" s="1"/>
  <c r="I3022" i="7" a="1"/>
  <c r="I3022" i="7" s="1"/>
  <c r="M3021" i="7" a="1"/>
  <c r="M3021" i="7" s="1"/>
  <c r="I3021" i="7" a="1"/>
  <c r="I3021" i="7" s="1"/>
  <c r="M3020" i="7" a="1"/>
  <c r="M3020" i="7" s="1"/>
  <c r="I3020" i="7" a="1"/>
  <c r="I3020" i="7" s="1"/>
  <c r="M3019" i="7" a="1"/>
  <c r="M3019" i="7" s="1"/>
  <c r="I3019" i="7" a="1"/>
  <c r="I3019" i="7" s="1"/>
  <c r="M3018" i="7" a="1"/>
  <c r="M3018" i="7" s="1"/>
  <c r="I3018" i="7" a="1"/>
  <c r="I3018" i="7" s="1"/>
  <c r="M3017" i="7" a="1"/>
  <c r="M3017" i="7" s="1"/>
  <c r="I3017" i="7" a="1"/>
  <c r="I3017" i="7" s="1"/>
  <c r="M3016" i="7" a="1"/>
  <c r="M3016" i="7" s="1"/>
  <c r="I3016" i="7" a="1"/>
  <c r="I3016" i="7" s="1"/>
  <c r="M3015" i="7" a="1"/>
  <c r="M3015" i="7" s="1"/>
  <c r="I3015" i="7" a="1"/>
  <c r="I3015" i="7" s="1"/>
  <c r="M3014" i="7" a="1"/>
  <c r="M3014" i="7" s="1"/>
  <c r="I3014" i="7" a="1"/>
  <c r="I3014" i="7" s="1"/>
  <c r="M3013" i="7" a="1"/>
  <c r="M3013" i="7" s="1"/>
  <c r="I3013" i="7" a="1"/>
  <c r="I3013" i="7" s="1"/>
  <c r="M3012" i="7" a="1"/>
  <c r="M3012" i="7" s="1"/>
  <c r="I3012" i="7" a="1"/>
  <c r="I3012" i="7" s="1"/>
  <c r="M3011" i="7" a="1"/>
  <c r="M3011" i="7" s="1"/>
  <c r="I3011" i="7" a="1"/>
  <c r="I3011" i="7" s="1"/>
  <c r="M3010" i="7" a="1"/>
  <c r="M3010" i="7" s="1"/>
  <c r="I3010" i="7" a="1"/>
  <c r="I3010" i="7" s="1"/>
  <c r="M3009" i="7" a="1"/>
  <c r="M3009" i="7" s="1"/>
  <c r="I3009" i="7" a="1"/>
  <c r="I3009" i="7" s="1"/>
  <c r="M3008" i="7" a="1"/>
  <c r="M3008" i="7" s="1"/>
  <c r="I3008" i="7" a="1"/>
  <c r="I3008" i="7" s="1"/>
  <c r="M3007" i="7" a="1"/>
  <c r="M3007" i="7" s="1"/>
  <c r="I3007" i="7" a="1"/>
  <c r="I3007" i="7" s="1"/>
  <c r="M3006" i="7" a="1"/>
  <c r="M3006" i="7" s="1"/>
  <c r="I3006" i="7" a="1"/>
  <c r="I3006" i="7" s="1"/>
  <c r="M3005" i="7" a="1"/>
  <c r="M3005" i="7" s="1"/>
  <c r="I3005" i="7" a="1"/>
  <c r="I3005" i="7" s="1"/>
  <c r="M3004" i="7" a="1"/>
  <c r="M3004" i="7" s="1"/>
  <c r="I3004" i="7" a="1"/>
  <c r="I3004" i="7" s="1"/>
  <c r="M3003" i="7" a="1"/>
  <c r="M3003" i="7" s="1"/>
  <c r="I3003" i="7" a="1"/>
  <c r="I3003" i="7" s="1"/>
  <c r="M3002" i="7" a="1"/>
  <c r="M3002" i="7" s="1"/>
  <c r="I3002" i="7" a="1"/>
  <c r="I3002" i="7" s="1"/>
  <c r="M3001" i="7" a="1"/>
  <c r="M3001" i="7" s="1"/>
  <c r="I3001" i="7" a="1"/>
  <c r="I3001" i="7" s="1"/>
  <c r="M3000" i="7" a="1"/>
  <c r="M3000" i="7" s="1"/>
  <c r="I3000" i="7" a="1"/>
  <c r="I3000" i="7" s="1"/>
  <c r="M2999" i="7" a="1"/>
  <c r="M2999" i="7" s="1"/>
  <c r="I2999" i="7" a="1"/>
  <c r="I2999" i="7" s="1"/>
  <c r="M2998" i="7" a="1"/>
  <c r="M2998" i="7" s="1"/>
  <c r="I2998" i="7" a="1"/>
  <c r="I2998" i="7" s="1"/>
  <c r="M2997" i="7" a="1"/>
  <c r="M2997" i="7" s="1"/>
  <c r="I2997" i="7" a="1"/>
  <c r="I2997" i="7" s="1"/>
  <c r="M2996" i="7" a="1"/>
  <c r="M2996" i="7" s="1"/>
  <c r="I2996" i="7" a="1"/>
  <c r="I2996" i="7" s="1"/>
  <c r="M2995" i="7" a="1"/>
  <c r="M2995" i="7" s="1"/>
  <c r="I2995" i="7" a="1"/>
  <c r="I2995" i="7" s="1"/>
  <c r="M2994" i="7" a="1"/>
  <c r="M2994" i="7" s="1"/>
  <c r="I2994" i="7" a="1"/>
  <c r="I2994" i="7" s="1"/>
  <c r="M2993" i="7" a="1"/>
  <c r="M2993" i="7" s="1"/>
  <c r="I2993" i="7" a="1"/>
  <c r="I2993" i="7" s="1"/>
  <c r="M2992" i="7" a="1"/>
  <c r="M2992" i="7" s="1"/>
  <c r="I2992" i="7" a="1"/>
  <c r="I2992" i="7" s="1"/>
  <c r="M2991" i="7" a="1"/>
  <c r="M2991" i="7" s="1"/>
  <c r="I2991" i="7" a="1"/>
  <c r="I2991" i="7" s="1"/>
  <c r="M2990" i="7" a="1"/>
  <c r="M2990" i="7" s="1"/>
  <c r="I2990" i="7" a="1"/>
  <c r="I2990" i="7" s="1"/>
  <c r="M2989" i="7" a="1"/>
  <c r="M2989" i="7" s="1"/>
  <c r="I2989" i="7" a="1"/>
  <c r="I2989" i="7" s="1"/>
  <c r="M2988" i="7" a="1"/>
  <c r="M2988" i="7" s="1"/>
  <c r="I2988" i="7" a="1"/>
  <c r="I2988" i="7" s="1"/>
  <c r="M2987" i="7" a="1"/>
  <c r="M2987" i="7" s="1"/>
  <c r="I2987" i="7" a="1"/>
  <c r="I2987" i="7" s="1"/>
  <c r="M2986" i="7" a="1"/>
  <c r="M2986" i="7" s="1"/>
  <c r="I2986" i="7" a="1"/>
  <c r="I2986" i="7" s="1"/>
  <c r="M2985" i="7" a="1"/>
  <c r="M2985" i="7" s="1"/>
  <c r="I2985" i="7" a="1"/>
  <c r="I2985" i="7" s="1"/>
  <c r="M2984" i="7" a="1"/>
  <c r="M2984" i="7" s="1"/>
  <c r="I2984" i="7" a="1"/>
  <c r="I2984" i="7" s="1"/>
  <c r="M2983" i="7" a="1"/>
  <c r="M2983" i="7" s="1"/>
  <c r="I2983" i="7" a="1"/>
  <c r="I2983" i="7" s="1"/>
  <c r="M2982" i="7" a="1"/>
  <c r="M2982" i="7" s="1"/>
  <c r="I2982" i="7" a="1"/>
  <c r="I2982" i="7" s="1"/>
  <c r="M2981" i="7" a="1"/>
  <c r="M2981" i="7" s="1"/>
  <c r="I2981" i="7" a="1"/>
  <c r="I2981" i="7" s="1"/>
  <c r="M2980" i="7" a="1"/>
  <c r="M2980" i="7" s="1"/>
  <c r="I2980" i="7" a="1"/>
  <c r="I2980" i="7" s="1"/>
  <c r="M2979" i="7" a="1"/>
  <c r="M2979" i="7" s="1"/>
  <c r="I2979" i="7" a="1"/>
  <c r="I2979" i="7" s="1"/>
  <c r="M2978" i="7" a="1"/>
  <c r="M2978" i="7" s="1"/>
  <c r="I2978" i="7" a="1"/>
  <c r="I2978" i="7" s="1"/>
  <c r="M2977" i="7" a="1"/>
  <c r="M2977" i="7" s="1"/>
  <c r="I2977" i="7" a="1"/>
  <c r="I2977" i="7" s="1"/>
  <c r="M2976" i="7" a="1"/>
  <c r="M2976" i="7" s="1"/>
  <c r="I2976" i="7" a="1"/>
  <c r="I2976" i="7" s="1"/>
  <c r="M2975" i="7" a="1"/>
  <c r="M2975" i="7" s="1"/>
  <c r="I2975" i="7" a="1"/>
  <c r="I2975" i="7" s="1"/>
  <c r="M2974" i="7" a="1"/>
  <c r="M2974" i="7" s="1"/>
  <c r="I2974" i="7" a="1"/>
  <c r="I2974" i="7" s="1"/>
  <c r="M2973" i="7" a="1"/>
  <c r="M2973" i="7" s="1"/>
  <c r="I2973" i="7" a="1"/>
  <c r="I2973" i="7" s="1"/>
  <c r="M2972" i="7" a="1"/>
  <c r="M2972" i="7" s="1"/>
  <c r="I2972" i="7" a="1"/>
  <c r="I2972" i="7" s="1"/>
  <c r="M2971" i="7" a="1"/>
  <c r="M2971" i="7" s="1"/>
  <c r="I2971" i="7" a="1"/>
  <c r="I2971" i="7" s="1"/>
  <c r="M2970" i="7" a="1"/>
  <c r="M2970" i="7" s="1"/>
  <c r="I2970" i="7" a="1"/>
  <c r="I2970" i="7" s="1"/>
  <c r="M2969" i="7" a="1"/>
  <c r="M2969" i="7" s="1"/>
  <c r="I2969" i="7" a="1"/>
  <c r="I2969" i="7" s="1"/>
  <c r="M2968" i="7" a="1"/>
  <c r="M2968" i="7" s="1"/>
  <c r="I2968" i="7" a="1"/>
  <c r="I2968" i="7" s="1"/>
  <c r="M2967" i="7" a="1"/>
  <c r="M2967" i="7" s="1"/>
  <c r="I2967" i="7" a="1"/>
  <c r="I2967" i="7" s="1"/>
  <c r="M2966" i="7" a="1"/>
  <c r="M2966" i="7" s="1"/>
  <c r="I2966" i="7" a="1"/>
  <c r="I2966" i="7" s="1"/>
  <c r="M2965" i="7" a="1"/>
  <c r="M2965" i="7" s="1"/>
  <c r="I2965" i="7" a="1"/>
  <c r="I2965" i="7" s="1"/>
  <c r="M2964" i="7" a="1"/>
  <c r="M2964" i="7" s="1"/>
  <c r="I2964" i="7" a="1"/>
  <c r="I2964" i="7" s="1"/>
  <c r="M2963" i="7" a="1"/>
  <c r="M2963" i="7" s="1"/>
  <c r="I2963" i="7" a="1"/>
  <c r="I2963" i="7" s="1"/>
  <c r="M2962" i="7" a="1"/>
  <c r="M2962" i="7" s="1"/>
  <c r="I2962" i="7" a="1"/>
  <c r="I2962" i="7" s="1"/>
  <c r="M2961" i="7" a="1"/>
  <c r="M2961" i="7" s="1"/>
  <c r="I2961" i="7" a="1"/>
  <c r="I2961" i="7" s="1"/>
  <c r="M2960" i="7" a="1"/>
  <c r="M2960" i="7" s="1"/>
  <c r="I2960" i="7" a="1"/>
  <c r="I2960" i="7" s="1"/>
  <c r="M2959" i="7" a="1"/>
  <c r="M2959" i="7" s="1"/>
  <c r="I2959" i="7" a="1"/>
  <c r="I2959" i="7" s="1"/>
  <c r="M2958" i="7" a="1"/>
  <c r="M2958" i="7" s="1"/>
  <c r="I2958" i="7" a="1"/>
  <c r="I2958" i="7" s="1"/>
  <c r="M2957" i="7" a="1"/>
  <c r="M2957" i="7" s="1"/>
  <c r="I2957" i="7" a="1"/>
  <c r="I2957" i="7" s="1"/>
  <c r="M2956" i="7" a="1"/>
  <c r="M2956" i="7" s="1"/>
  <c r="I2956" i="7" a="1"/>
  <c r="I2956" i="7" s="1"/>
  <c r="M2955" i="7" a="1"/>
  <c r="M2955" i="7" s="1"/>
  <c r="I2955" i="7" a="1"/>
  <c r="I2955" i="7" s="1"/>
  <c r="M2954" i="7" a="1"/>
  <c r="M2954" i="7" s="1"/>
  <c r="I2954" i="7" a="1"/>
  <c r="I2954" i="7" s="1"/>
  <c r="M2953" i="7" a="1"/>
  <c r="M2953" i="7" s="1"/>
  <c r="I2953" i="7" a="1"/>
  <c r="I2953" i="7" s="1"/>
  <c r="M2952" i="7" a="1"/>
  <c r="M2952" i="7" s="1"/>
  <c r="I2952" i="7" a="1"/>
  <c r="I2952" i="7" s="1"/>
  <c r="M2951" i="7" a="1"/>
  <c r="M2951" i="7" s="1"/>
  <c r="I2951" i="7" a="1"/>
  <c r="I2951" i="7" s="1"/>
  <c r="M2950" i="7" a="1"/>
  <c r="M2950" i="7" s="1"/>
  <c r="I2950" i="7" a="1"/>
  <c r="I2950" i="7" s="1"/>
  <c r="M2949" i="7" a="1"/>
  <c r="M2949" i="7" s="1"/>
  <c r="I2949" i="7" a="1"/>
  <c r="I2949" i="7" s="1"/>
  <c r="M2948" i="7" a="1"/>
  <c r="M2948" i="7" s="1"/>
  <c r="I2948" i="7" a="1"/>
  <c r="I2948" i="7" s="1"/>
  <c r="M2947" i="7" a="1"/>
  <c r="M2947" i="7" s="1"/>
  <c r="I2947" i="7" a="1"/>
  <c r="I2947" i="7" s="1"/>
  <c r="M2946" i="7" a="1"/>
  <c r="M2946" i="7" s="1"/>
  <c r="I2946" i="7" a="1"/>
  <c r="I2946" i="7" s="1"/>
  <c r="M2945" i="7" a="1"/>
  <c r="M2945" i="7" s="1"/>
  <c r="I2945" i="7" a="1"/>
  <c r="I2945" i="7" s="1"/>
  <c r="M2944" i="7" a="1"/>
  <c r="M2944" i="7" s="1"/>
  <c r="I2944" i="7" a="1"/>
  <c r="I2944" i="7" s="1"/>
  <c r="M2943" i="7" a="1"/>
  <c r="M2943" i="7" s="1"/>
  <c r="I2943" i="7" a="1"/>
  <c r="I2943" i="7" s="1"/>
  <c r="M2942" i="7" a="1"/>
  <c r="M2942" i="7" s="1"/>
  <c r="I2942" i="7" a="1"/>
  <c r="I2942" i="7" s="1"/>
  <c r="M2941" i="7" a="1"/>
  <c r="M2941" i="7" s="1"/>
  <c r="I2941" i="7" a="1"/>
  <c r="I2941" i="7" s="1"/>
  <c r="M2940" i="7" a="1"/>
  <c r="M2940" i="7" s="1"/>
  <c r="I2940" i="7" a="1"/>
  <c r="I2940" i="7" s="1"/>
  <c r="M2939" i="7" a="1"/>
  <c r="M2939" i="7" s="1"/>
  <c r="I2939" i="7" a="1"/>
  <c r="I2939" i="7" s="1"/>
  <c r="M2938" i="7" a="1"/>
  <c r="M2938" i="7" s="1"/>
  <c r="I2938" i="7" a="1"/>
  <c r="I2938" i="7" s="1"/>
  <c r="M2937" i="7" a="1"/>
  <c r="M2937" i="7" s="1"/>
  <c r="I2937" i="7" a="1"/>
  <c r="I2937" i="7" s="1"/>
  <c r="M2936" i="7" a="1"/>
  <c r="M2936" i="7" s="1"/>
  <c r="I2936" i="7" a="1"/>
  <c r="I2936" i="7" s="1"/>
  <c r="M2935" i="7" a="1"/>
  <c r="M2935" i="7" s="1"/>
  <c r="I2935" i="7" a="1"/>
  <c r="I2935" i="7" s="1"/>
  <c r="M2934" i="7" a="1"/>
  <c r="M2934" i="7" s="1"/>
  <c r="I2934" i="7" a="1"/>
  <c r="I2934" i="7" s="1"/>
  <c r="M2933" i="7" a="1"/>
  <c r="M2933" i="7" s="1"/>
  <c r="I2933" i="7" a="1"/>
  <c r="I2933" i="7" s="1"/>
  <c r="M2932" i="7" a="1"/>
  <c r="M2932" i="7" s="1"/>
  <c r="I2932" i="7" a="1"/>
  <c r="I2932" i="7" s="1"/>
  <c r="M2931" i="7" a="1"/>
  <c r="M2931" i="7" s="1"/>
  <c r="I2931" i="7" a="1"/>
  <c r="I2931" i="7" s="1"/>
  <c r="M2930" i="7" a="1"/>
  <c r="M2930" i="7" s="1"/>
  <c r="I2930" i="7" a="1"/>
  <c r="I2930" i="7" s="1"/>
  <c r="M2929" i="7" a="1"/>
  <c r="M2929" i="7" s="1"/>
  <c r="I2929" i="7" a="1"/>
  <c r="I2929" i="7" s="1"/>
  <c r="M2928" i="7" a="1"/>
  <c r="M2928" i="7" s="1"/>
  <c r="I2928" i="7" a="1"/>
  <c r="I2928" i="7" s="1"/>
  <c r="M2927" i="7" a="1"/>
  <c r="M2927" i="7" s="1"/>
  <c r="I2927" i="7" a="1"/>
  <c r="I2927" i="7" s="1"/>
  <c r="M2926" i="7" a="1"/>
  <c r="M2926" i="7" s="1"/>
  <c r="I2926" i="7" a="1"/>
  <c r="I2926" i="7" s="1"/>
  <c r="M2925" i="7" a="1"/>
  <c r="M2925" i="7" s="1"/>
  <c r="I2925" i="7" a="1"/>
  <c r="I2925" i="7" s="1"/>
  <c r="M2924" i="7" a="1"/>
  <c r="M2924" i="7" s="1"/>
  <c r="I2924" i="7" a="1"/>
  <c r="I2924" i="7" s="1"/>
  <c r="M2923" i="7" a="1"/>
  <c r="M2923" i="7" s="1"/>
  <c r="I2923" i="7" a="1"/>
  <c r="I2923" i="7" s="1"/>
  <c r="M2922" i="7" a="1"/>
  <c r="M2922" i="7" s="1"/>
  <c r="I2922" i="7" a="1"/>
  <c r="I2922" i="7" s="1"/>
  <c r="M2921" i="7" a="1"/>
  <c r="M2921" i="7" s="1"/>
  <c r="I2921" i="7" a="1"/>
  <c r="I2921" i="7" s="1"/>
  <c r="M2920" i="7" a="1"/>
  <c r="M2920" i="7" s="1"/>
  <c r="I2920" i="7" a="1"/>
  <c r="I2920" i="7" s="1"/>
  <c r="M2919" i="7" a="1"/>
  <c r="M2919" i="7" s="1"/>
  <c r="I2919" i="7" a="1"/>
  <c r="I2919" i="7" s="1"/>
  <c r="M2918" i="7" a="1"/>
  <c r="M2918" i="7" s="1"/>
  <c r="I2918" i="7" a="1"/>
  <c r="I2918" i="7" s="1"/>
  <c r="M2917" i="7" a="1"/>
  <c r="M2917" i="7" s="1"/>
  <c r="I2917" i="7" a="1"/>
  <c r="I2917" i="7" s="1"/>
  <c r="M2916" i="7" a="1"/>
  <c r="M2916" i="7" s="1"/>
  <c r="I2916" i="7" a="1"/>
  <c r="I2916" i="7" s="1"/>
  <c r="M2915" i="7" a="1"/>
  <c r="M2915" i="7" s="1"/>
  <c r="I2915" i="7" a="1"/>
  <c r="I2915" i="7" s="1"/>
  <c r="M2914" i="7" a="1"/>
  <c r="M2914" i="7" s="1"/>
  <c r="I2914" i="7" a="1"/>
  <c r="I2914" i="7" s="1"/>
  <c r="M2913" i="7" a="1"/>
  <c r="M2913" i="7" s="1"/>
  <c r="I2913" i="7" a="1"/>
  <c r="I2913" i="7" s="1"/>
  <c r="M2912" i="7" a="1"/>
  <c r="M2912" i="7" s="1"/>
  <c r="I2912" i="7" a="1"/>
  <c r="I2912" i="7" s="1"/>
  <c r="M2911" i="7" a="1"/>
  <c r="M2911" i="7" s="1"/>
  <c r="I2911" i="7" a="1"/>
  <c r="I2911" i="7" s="1"/>
  <c r="M2910" i="7" a="1"/>
  <c r="M2910" i="7" s="1"/>
  <c r="I2910" i="7" a="1"/>
  <c r="I2910" i="7" s="1"/>
  <c r="M2909" i="7" a="1"/>
  <c r="M2909" i="7" s="1"/>
  <c r="I2909" i="7" a="1"/>
  <c r="I2909" i="7" s="1"/>
  <c r="M2908" i="7" a="1"/>
  <c r="M2908" i="7" s="1"/>
  <c r="I2908" i="7" a="1"/>
  <c r="I2908" i="7" s="1"/>
  <c r="M2907" i="7" a="1"/>
  <c r="M2907" i="7" s="1"/>
  <c r="I2907" i="7" a="1"/>
  <c r="I2907" i="7" s="1"/>
  <c r="M2906" i="7" a="1"/>
  <c r="M2906" i="7" s="1"/>
  <c r="I2906" i="7" a="1"/>
  <c r="I2906" i="7" s="1"/>
  <c r="M2905" i="7" a="1"/>
  <c r="M2905" i="7" s="1"/>
  <c r="I2905" i="7" a="1"/>
  <c r="I2905" i="7" s="1"/>
  <c r="M2904" i="7" a="1"/>
  <c r="M2904" i="7" s="1"/>
  <c r="I2904" i="7" a="1"/>
  <c r="I2904" i="7" s="1"/>
  <c r="M2903" i="7" a="1"/>
  <c r="M2903" i="7" s="1"/>
  <c r="I2903" i="7" a="1"/>
  <c r="I2903" i="7" s="1"/>
  <c r="M2902" i="7" a="1"/>
  <c r="M2902" i="7" s="1"/>
  <c r="I2902" i="7" a="1"/>
  <c r="I2902" i="7" s="1"/>
  <c r="M2901" i="7" a="1"/>
  <c r="M2901" i="7" s="1"/>
  <c r="I2901" i="7" a="1"/>
  <c r="I2901" i="7" s="1"/>
  <c r="M2900" i="7" a="1"/>
  <c r="M2900" i="7" s="1"/>
  <c r="I2900" i="7" a="1"/>
  <c r="I2900" i="7" s="1"/>
  <c r="M2899" i="7" a="1"/>
  <c r="M2899" i="7" s="1"/>
  <c r="I2899" i="7" a="1"/>
  <c r="I2899" i="7" s="1"/>
  <c r="M2898" i="7" a="1"/>
  <c r="M2898" i="7" s="1"/>
  <c r="I2898" i="7" a="1"/>
  <c r="I2898" i="7" s="1"/>
  <c r="M2897" i="7" a="1"/>
  <c r="M2897" i="7" s="1"/>
  <c r="I2897" i="7" a="1"/>
  <c r="I2897" i="7" s="1"/>
  <c r="M2896" i="7" a="1"/>
  <c r="M2896" i="7" s="1"/>
  <c r="I2896" i="7" a="1"/>
  <c r="I2896" i="7" s="1"/>
  <c r="M2895" i="7" a="1"/>
  <c r="M2895" i="7" s="1"/>
  <c r="I2895" i="7" a="1"/>
  <c r="I2895" i="7" s="1"/>
  <c r="M2894" i="7" a="1"/>
  <c r="M2894" i="7" s="1"/>
  <c r="I2894" i="7" a="1"/>
  <c r="I2894" i="7" s="1"/>
  <c r="M2893" i="7" a="1"/>
  <c r="M2893" i="7" s="1"/>
  <c r="I2893" i="7" a="1"/>
  <c r="I2893" i="7" s="1"/>
  <c r="M2892" i="7" a="1"/>
  <c r="M2892" i="7" s="1"/>
  <c r="I2892" i="7" a="1"/>
  <c r="I2892" i="7" s="1"/>
  <c r="M2891" i="7" a="1"/>
  <c r="M2891" i="7" s="1"/>
  <c r="I2891" i="7" a="1"/>
  <c r="I2891" i="7" s="1"/>
  <c r="M2890" i="7" a="1"/>
  <c r="M2890" i="7" s="1"/>
  <c r="I2890" i="7" a="1"/>
  <c r="I2890" i="7" s="1"/>
  <c r="M2889" i="7" a="1"/>
  <c r="M2889" i="7" s="1"/>
  <c r="I2889" i="7" a="1"/>
  <c r="I2889" i="7" s="1"/>
  <c r="M2888" i="7" a="1"/>
  <c r="M2888" i="7" s="1"/>
  <c r="I2888" i="7" a="1"/>
  <c r="I2888" i="7" s="1"/>
  <c r="M2887" i="7" a="1"/>
  <c r="M2887" i="7" s="1"/>
  <c r="I2887" i="7" a="1"/>
  <c r="I2887" i="7" s="1"/>
  <c r="M2886" i="7" a="1"/>
  <c r="M2886" i="7" s="1"/>
  <c r="I2886" i="7" a="1"/>
  <c r="I2886" i="7" s="1"/>
  <c r="M2885" i="7" a="1"/>
  <c r="M2885" i="7" s="1"/>
  <c r="I2885" i="7" a="1"/>
  <c r="I2885" i="7" s="1"/>
  <c r="M2884" i="7" a="1"/>
  <c r="M2884" i="7" s="1"/>
  <c r="I2884" i="7" a="1"/>
  <c r="I2884" i="7" s="1"/>
  <c r="M2883" i="7" a="1"/>
  <c r="M2883" i="7" s="1"/>
  <c r="I2883" i="7" a="1"/>
  <c r="I2883" i="7" s="1"/>
  <c r="M2882" i="7" a="1"/>
  <c r="M2882" i="7" s="1"/>
  <c r="I2882" i="7" a="1"/>
  <c r="I2882" i="7" s="1"/>
  <c r="M2881" i="7" a="1"/>
  <c r="M2881" i="7" s="1"/>
  <c r="I2881" i="7" a="1"/>
  <c r="I2881" i="7" s="1"/>
  <c r="M2880" i="7" a="1"/>
  <c r="M2880" i="7" s="1"/>
  <c r="I2880" i="7" a="1"/>
  <c r="I2880" i="7" s="1"/>
  <c r="M2879" i="7" a="1"/>
  <c r="M2879" i="7" s="1"/>
  <c r="I2879" i="7" a="1"/>
  <c r="I2879" i="7" s="1"/>
  <c r="M2878" i="7" a="1"/>
  <c r="M2878" i="7" s="1"/>
  <c r="I2878" i="7" a="1"/>
  <c r="I2878" i="7" s="1"/>
  <c r="M2877" i="7" a="1"/>
  <c r="M2877" i="7" s="1"/>
  <c r="I2877" i="7" a="1"/>
  <c r="I2877" i="7" s="1"/>
  <c r="M2876" i="7" a="1"/>
  <c r="M2876" i="7" s="1"/>
  <c r="I2876" i="7" a="1"/>
  <c r="I2876" i="7" s="1"/>
  <c r="M2875" i="7" a="1"/>
  <c r="M2875" i="7" s="1"/>
  <c r="I2875" i="7" a="1"/>
  <c r="I2875" i="7" s="1"/>
  <c r="M2874" i="7" a="1"/>
  <c r="M2874" i="7" s="1"/>
  <c r="I2874" i="7" a="1"/>
  <c r="I2874" i="7" s="1"/>
  <c r="M2873" i="7" a="1"/>
  <c r="M2873" i="7" s="1"/>
  <c r="I2873" i="7" a="1"/>
  <c r="I2873" i="7" s="1"/>
  <c r="M2872" i="7" a="1"/>
  <c r="M2872" i="7" s="1"/>
  <c r="I2872" i="7" a="1"/>
  <c r="I2872" i="7" s="1"/>
  <c r="M2871" i="7" a="1"/>
  <c r="M2871" i="7" s="1"/>
  <c r="I2871" i="7" a="1"/>
  <c r="I2871" i="7" s="1"/>
  <c r="M2870" i="7" a="1"/>
  <c r="M2870" i="7" s="1"/>
  <c r="I2870" i="7" a="1"/>
  <c r="I2870" i="7" s="1"/>
  <c r="M2869" i="7" a="1"/>
  <c r="M2869" i="7" s="1"/>
  <c r="I2869" i="7" a="1"/>
  <c r="I2869" i="7" s="1"/>
  <c r="M2868" i="7" a="1"/>
  <c r="M2868" i="7" s="1"/>
  <c r="I2868" i="7" a="1"/>
  <c r="I2868" i="7" s="1"/>
  <c r="M2867" i="7" a="1"/>
  <c r="M2867" i="7" s="1"/>
  <c r="I2867" i="7" a="1"/>
  <c r="I2867" i="7" s="1"/>
  <c r="M2866" i="7" a="1"/>
  <c r="M2866" i="7" s="1"/>
  <c r="I2866" i="7" a="1"/>
  <c r="I2866" i="7" s="1"/>
  <c r="M2865" i="7" a="1"/>
  <c r="M2865" i="7" s="1"/>
  <c r="I2865" i="7" a="1"/>
  <c r="I2865" i="7" s="1"/>
  <c r="M2864" i="7" a="1"/>
  <c r="M2864" i="7" s="1"/>
  <c r="I2864" i="7" a="1"/>
  <c r="I2864" i="7" s="1"/>
  <c r="M2863" i="7" a="1"/>
  <c r="M2863" i="7" s="1"/>
  <c r="I2863" i="7" a="1"/>
  <c r="I2863" i="7" s="1"/>
  <c r="M2862" i="7" a="1"/>
  <c r="M2862" i="7" s="1"/>
  <c r="I2862" i="7" a="1"/>
  <c r="I2862" i="7" s="1"/>
  <c r="M2861" i="7" a="1"/>
  <c r="M2861" i="7" s="1"/>
  <c r="I2861" i="7" a="1"/>
  <c r="I2861" i="7" s="1"/>
  <c r="M2860" i="7" a="1"/>
  <c r="M2860" i="7" s="1"/>
  <c r="I2860" i="7" a="1"/>
  <c r="I2860" i="7" s="1"/>
  <c r="M2859" i="7" a="1"/>
  <c r="M2859" i="7" s="1"/>
  <c r="I2859" i="7" a="1"/>
  <c r="I2859" i="7" s="1"/>
  <c r="M2858" i="7" a="1"/>
  <c r="M2858" i="7" s="1"/>
  <c r="I2858" i="7" a="1"/>
  <c r="I2858" i="7" s="1"/>
  <c r="M2857" i="7" a="1"/>
  <c r="M2857" i="7" s="1"/>
  <c r="I2857" i="7" a="1"/>
  <c r="I2857" i="7" s="1"/>
  <c r="M2856" i="7" a="1"/>
  <c r="M2856" i="7" s="1"/>
  <c r="I2856" i="7" a="1"/>
  <c r="I2856" i="7" s="1"/>
  <c r="M2855" i="7" a="1"/>
  <c r="M2855" i="7" s="1"/>
  <c r="I2855" i="7" a="1"/>
  <c r="I2855" i="7" s="1"/>
  <c r="M2854" i="7" a="1"/>
  <c r="M2854" i="7" s="1"/>
  <c r="I2854" i="7" a="1"/>
  <c r="I2854" i="7" s="1"/>
  <c r="M2853" i="7" a="1"/>
  <c r="M2853" i="7" s="1"/>
  <c r="I2853" i="7" a="1"/>
  <c r="I2853" i="7" s="1"/>
  <c r="M2852" i="7" a="1"/>
  <c r="M2852" i="7" s="1"/>
  <c r="I2852" i="7" a="1"/>
  <c r="I2852" i="7" s="1"/>
  <c r="M2851" i="7" a="1"/>
  <c r="M2851" i="7" s="1"/>
  <c r="I2851" i="7" a="1"/>
  <c r="I2851" i="7" s="1"/>
  <c r="M2850" i="7" a="1"/>
  <c r="M2850" i="7" s="1"/>
  <c r="I2850" i="7" a="1"/>
  <c r="I2850" i="7" s="1"/>
  <c r="M2849" i="7" a="1"/>
  <c r="M2849" i="7" s="1"/>
  <c r="I2849" i="7" a="1"/>
  <c r="I2849" i="7" s="1"/>
  <c r="M2848" i="7" a="1"/>
  <c r="M2848" i="7" s="1"/>
  <c r="I2848" i="7" a="1"/>
  <c r="I2848" i="7" s="1"/>
  <c r="M2847" i="7" a="1"/>
  <c r="M2847" i="7" s="1"/>
  <c r="I2847" i="7" a="1"/>
  <c r="I2847" i="7" s="1"/>
  <c r="M2846" i="7" a="1"/>
  <c r="M2846" i="7" s="1"/>
  <c r="I2846" i="7" a="1"/>
  <c r="I2846" i="7" s="1"/>
  <c r="M2845" i="7" a="1"/>
  <c r="M2845" i="7" s="1"/>
  <c r="I2845" i="7" a="1"/>
  <c r="I2845" i="7" s="1"/>
  <c r="M2844" i="7" a="1"/>
  <c r="M2844" i="7" s="1"/>
  <c r="I2844" i="7" a="1"/>
  <c r="I2844" i="7" s="1"/>
  <c r="M2843" i="7" a="1"/>
  <c r="M2843" i="7" s="1"/>
  <c r="I2843" i="7" a="1"/>
  <c r="I2843" i="7" s="1"/>
  <c r="M2842" i="7" a="1"/>
  <c r="M2842" i="7" s="1"/>
  <c r="I2842" i="7" a="1"/>
  <c r="I2842" i="7" s="1"/>
  <c r="M2841" i="7" a="1"/>
  <c r="M2841" i="7" s="1"/>
  <c r="I2841" i="7" a="1"/>
  <c r="I2841" i="7" s="1"/>
  <c r="M2840" i="7" a="1"/>
  <c r="M2840" i="7" s="1"/>
  <c r="I2840" i="7" a="1"/>
  <c r="I2840" i="7" s="1"/>
  <c r="M2839" i="7" a="1"/>
  <c r="M2839" i="7" s="1"/>
  <c r="I2839" i="7" a="1"/>
  <c r="I2839" i="7" s="1"/>
  <c r="M2838" i="7" a="1"/>
  <c r="M2838" i="7" s="1"/>
  <c r="I2838" i="7" a="1"/>
  <c r="I2838" i="7" s="1"/>
  <c r="M2837" i="7" a="1"/>
  <c r="M2837" i="7" s="1"/>
  <c r="I2837" i="7" a="1"/>
  <c r="I2837" i="7" s="1"/>
  <c r="M2836" i="7" a="1"/>
  <c r="M2836" i="7" s="1"/>
  <c r="I2836" i="7" a="1"/>
  <c r="I2836" i="7" s="1"/>
  <c r="M2835" i="7" a="1"/>
  <c r="M2835" i="7" s="1"/>
  <c r="I2835" i="7" a="1"/>
  <c r="I2835" i="7" s="1"/>
  <c r="M2834" i="7" a="1"/>
  <c r="M2834" i="7" s="1"/>
  <c r="I2834" i="7" a="1"/>
  <c r="I2834" i="7" s="1"/>
  <c r="M2833" i="7" a="1"/>
  <c r="M2833" i="7" s="1"/>
  <c r="I2833" i="7" a="1"/>
  <c r="I2833" i="7" s="1"/>
  <c r="M2832" i="7" a="1"/>
  <c r="M2832" i="7" s="1"/>
  <c r="I2832" i="7" a="1"/>
  <c r="I2832" i="7" s="1"/>
  <c r="M2831" i="7" a="1"/>
  <c r="M2831" i="7" s="1"/>
  <c r="I2831" i="7" a="1"/>
  <c r="I2831" i="7" s="1"/>
  <c r="M2830" i="7" a="1"/>
  <c r="M2830" i="7" s="1"/>
  <c r="I2830" i="7" a="1"/>
  <c r="I2830" i="7" s="1"/>
  <c r="M2829" i="7" a="1"/>
  <c r="M2829" i="7" s="1"/>
  <c r="I2829" i="7" a="1"/>
  <c r="I2829" i="7" s="1"/>
  <c r="M2828" i="7" a="1"/>
  <c r="M2828" i="7" s="1"/>
  <c r="I2828" i="7" a="1"/>
  <c r="I2828" i="7" s="1"/>
  <c r="M2827" i="7" a="1"/>
  <c r="M2827" i="7" s="1"/>
  <c r="I2827" i="7" a="1"/>
  <c r="I2827" i="7" s="1"/>
  <c r="M2826" i="7" a="1"/>
  <c r="M2826" i="7" s="1"/>
  <c r="I2826" i="7" a="1"/>
  <c r="I2826" i="7" s="1"/>
  <c r="M2825" i="7" a="1"/>
  <c r="M2825" i="7" s="1"/>
  <c r="I2825" i="7" a="1"/>
  <c r="I2825" i="7" s="1"/>
  <c r="M2824" i="7" a="1"/>
  <c r="M2824" i="7" s="1"/>
  <c r="I2824" i="7" a="1"/>
  <c r="I2824" i="7" s="1"/>
  <c r="M2823" i="7" a="1"/>
  <c r="M2823" i="7" s="1"/>
  <c r="I2823" i="7" a="1"/>
  <c r="I2823" i="7" s="1"/>
  <c r="M2822" i="7" a="1"/>
  <c r="M2822" i="7" s="1"/>
  <c r="I2822" i="7" a="1"/>
  <c r="I2822" i="7" s="1"/>
  <c r="M2821" i="7" a="1"/>
  <c r="M2821" i="7" s="1"/>
  <c r="I2821" i="7" a="1"/>
  <c r="I2821" i="7" s="1"/>
  <c r="M2820" i="7" a="1"/>
  <c r="M2820" i="7" s="1"/>
  <c r="I2820" i="7" a="1"/>
  <c r="I2820" i="7" s="1"/>
  <c r="M2819" i="7" a="1"/>
  <c r="M2819" i="7" s="1"/>
  <c r="I2819" i="7" a="1"/>
  <c r="I2819" i="7" s="1"/>
  <c r="M2818" i="7" a="1"/>
  <c r="M2818" i="7" s="1"/>
  <c r="I2818" i="7" a="1"/>
  <c r="I2818" i="7" s="1"/>
  <c r="M2817" i="7" a="1"/>
  <c r="M2817" i="7" s="1"/>
  <c r="I2817" i="7" a="1"/>
  <c r="I2817" i="7" s="1"/>
  <c r="M2816" i="7" a="1"/>
  <c r="M2816" i="7" s="1"/>
  <c r="I2816" i="7" a="1"/>
  <c r="I2816" i="7" s="1"/>
  <c r="M2815" i="7" a="1"/>
  <c r="M2815" i="7" s="1"/>
  <c r="I2815" i="7" a="1"/>
  <c r="I2815" i="7" s="1"/>
  <c r="M2814" i="7" a="1"/>
  <c r="M2814" i="7" s="1"/>
  <c r="I2814" i="7" a="1"/>
  <c r="I2814" i="7" s="1"/>
  <c r="M2813" i="7" a="1"/>
  <c r="M2813" i="7" s="1"/>
  <c r="I2813" i="7" a="1"/>
  <c r="I2813" i="7" s="1"/>
  <c r="M2812" i="7" a="1"/>
  <c r="M2812" i="7" s="1"/>
  <c r="I2812" i="7" a="1"/>
  <c r="I2812" i="7" s="1"/>
  <c r="M2811" i="7" a="1"/>
  <c r="M2811" i="7" s="1"/>
  <c r="I2811" i="7" a="1"/>
  <c r="I2811" i="7" s="1"/>
  <c r="M2810" i="7" a="1"/>
  <c r="M2810" i="7" s="1"/>
  <c r="I2810" i="7" a="1"/>
  <c r="I2810" i="7" s="1"/>
  <c r="M2809" i="7" a="1"/>
  <c r="M2809" i="7" s="1"/>
  <c r="I2809" i="7" a="1"/>
  <c r="I2809" i="7" s="1"/>
  <c r="M2808" i="7" a="1"/>
  <c r="M2808" i="7" s="1"/>
  <c r="I2808" i="7" a="1"/>
  <c r="I2808" i="7" s="1"/>
  <c r="M2807" i="7" a="1"/>
  <c r="M2807" i="7" s="1"/>
  <c r="I2807" i="7" a="1"/>
  <c r="I2807" i="7" s="1"/>
  <c r="M2806" i="7" a="1"/>
  <c r="M2806" i="7" s="1"/>
  <c r="I2806" i="7" a="1"/>
  <c r="I2806" i="7" s="1"/>
  <c r="M2805" i="7" a="1"/>
  <c r="M2805" i="7" s="1"/>
  <c r="I2805" i="7" a="1"/>
  <c r="I2805" i="7" s="1"/>
  <c r="M2804" i="7" a="1"/>
  <c r="M2804" i="7" s="1"/>
  <c r="I2804" i="7" a="1"/>
  <c r="I2804" i="7" s="1"/>
  <c r="M2803" i="7" a="1"/>
  <c r="M2803" i="7" s="1"/>
  <c r="I2803" i="7" a="1"/>
  <c r="I2803" i="7" s="1"/>
  <c r="M2802" i="7" a="1"/>
  <c r="M2802" i="7" s="1"/>
  <c r="I2802" i="7" a="1"/>
  <c r="I2802" i="7" s="1"/>
  <c r="M2801" i="7" a="1"/>
  <c r="M2801" i="7" s="1"/>
  <c r="I2801" i="7" a="1"/>
  <c r="I2801" i="7" s="1"/>
  <c r="M2800" i="7" a="1"/>
  <c r="M2800" i="7" s="1"/>
  <c r="I2800" i="7" a="1"/>
  <c r="I2800" i="7" s="1"/>
  <c r="M2799" i="7" a="1"/>
  <c r="M2799" i="7" s="1"/>
  <c r="I2799" i="7" a="1"/>
  <c r="I2799" i="7" s="1"/>
  <c r="M2798" i="7" a="1"/>
  <c r="M2798" i="7" s="1"/>
  <c r="I2798" i="7" a="1"/>
  <c r="I2798" i="7" s="1"/>
  <c r="M2797" i="7" a="1"/>
  <c r="M2797" i="7" s="1"/>
  <c r="I2797" i="7" a="1"/>
  <c r="I2797" i="7" s="1"/>
  <c r="M2796" i="7" a="1"/>
  <c r="M2796" i="7" s="1"/>
  <c r="I2796" i="7" a="1"/>
  <c r="I2796" i="7" s="1"/>
  <c r="M2795" i="7" a="1"/>
  <c r="M2795" i="7" s="1"/>
  <c r="I2795" i="7" a="1"/>
  <c r="I2795" i="7" s="1"/>
  <c r="M2794" i="7" a="1"/>
  <c r="M2794" i="7" s="1"/>
  <c r="I2794" i="7" a="1"/>
  <c r="I2794" i="7" s="1"/>
  <c r="M2793" i="7" a="1"/>
  <c r="M2793" i="7" s="1"/>
  <c r="I2793" i="7" a="1"/>
  <c r="I2793" i="7" s="1"/>
  <c r="M2792" i="7" a="1"/>
  <c r="M2792" i="7" s="1"/>
  <c r="I2792" i="7" a="1"/>
  <c r="I2792" i="7" s="1"/>
  <c r="M2791" i="7" a="1"/>
  <c r="M2791" i="7" s="1"/>
  <c r="I2791" i="7" a="1"/>
  <c r="I2791" i="7" s="1"/>
  <c r="M2790" i="7" a="1"/>
  <c r="M2790" i="7" s="1"/>
  <c r="I2790" i="7" a="1"/>
  <c r="I2790" i="7" s="1"/>
  <c r="M2789" i="7" a="1"/>
  <c r="M2789" i="7" s="1"/>
  <c r="I2789" i="7" a="1"/>
  <c r="I2789" i="7" s="1"/>
  <c r="M2788" i="7" a="1"/>
  <c r="M2788" i="7" s="1"/>
  <c r="I2788" i="7" a="1"/>
  <c r="I2788" i="7" s="1"/>
  <c r="M2787" i="7" a="1"/>
  <c r="M2787" i="7" s="1"/>
  <c r="I2787" i="7" a="1"/>
  <c r="I2787" i="7" s="1"/>
  <c r="M2786" i="7" a="1"/>
  <c r="M2786" i="7" s="1"/>
  <c r="I2786" i="7" a="1"/>
  <c r="I2786" i="7" s="1"/>
  <c r="M2785" i="7" a="1"/>
  <c r="M2785" i="7" s="1"/>
  <c r="I2785" i="7" a="1"/>
  <c r="I2785" i="7" s="1"/>
  <c r="M2784" i="7" a="1"/>
  <c r="M2784" i="7" s="1"/>
  <c r="I2784" i="7" a="1"/>
  <c r="I2784" i="7" s="1"/>
  <c r="M2783" i="7" a="1"/>
  <c r="M2783" i="7" s="1"/>
  <c r="I2783" i="7" a="1"/>
  <c r="I2783" i="7" s="1"/>
  <c r="M2782" i="7" a="1"/>
  <c r="M2782" i="7" s="1"/>
  <c r="I2782" i="7" a="1"/>
  <c r="I2782" i="7" s="1"/>
  <c r="M2781" i="7" a="1"/>
  <c r="M2781" i="7" s="1"/>
  <c r="I2781" i="7" a="1"/>
  <c r="I2781" i="7" s="1"/>
  <c r="M2780" i="7" a="1"/>
  <c r="M2780" i="7" s="1"/>
  <c r="I2780" i="7" a="1"/>
  <c r="I2780" i="7" s="1"/>
  <c r="M2779" i="7" a="1"/>
  <c r="M2779" i="7" s="1"/>
  <c r="I2779" i="7" a="1"/>
  <c r="I2779" i="7" s="1"/>
  <c r="M2778" i="7" a="1"/>
  <c r="M2778" i="7" s="1"/>
  <c r="I2778" i="7" a="1"/>
  <c r="I2778" i="7" s="1"/>
  <c r="M2777" i="7" a="1"/>
  <c r="M2777" i="7" s="1"/>
  <c r="I2777" i="7" a="1"/>
  <c r="I2777" i="7" s="1"/>
  <c r="M2776" i="7" a="1"/>
  <c r="M2776" i="7" s="1"/>
  <c r="I2776" i="7" a="1"/>
  <c r="I2776" i="7" s="1"/>
  <c r="M2775" i="7" a="1"/>
  <c r="M2775" i="7" s="1"/>
  <c r="I2775" i="7" a="1"/>
  <c r="I2775" i="7" s="1"/>
  <c r="M2774" i="7" a="1"/>
  <c r="M2774" i="7" s="1"/>
  <c r="I2774" i="7" a="1"/>
  <c r="I2774" i="7" s="1"/>
  <c r="M2773" i="7" a="1"/>
  <c r="M2773" i="7" s="1"/>
  <c r="I2773" i="7" a="1"/>
  <c r="I2773" i="7" s="1"/>
  <c r="M2772" i="7" a="1"/>
  <c r="M2772" i="7" s="1"/>
  <c r="I2772" i="7" a="1"/>
  <c r="I2772" i="7" s="1"/>
  <c r="M2771" i="7" a="1"/>
  <c r="M2771" i="7" s="1"/>
  <c r="I2771" i="7" a="1"/>
  <c r="I2771" i="7" s="1"/>
  <c r="M2770" i="7" a="1"/>
  <c r="M2770" i="7" s="1"/>
  <c r="I2770" i="7" a="1"/>
  <c r="I2770" i="7" s="1"/>
  <c r="M2769" i="7" a="1"/>
  <c r="M2769" i="7" s="1"/>
  <c r="I2769" i="7" a="1"/>
  <c r="I2769" i="7" s="1"/>
  <c r="M2768" i="7" a="1"/>
  <c r="M2768" i="7" s="1"/>
  <c r="I2768" i="7" a="1"/>
  <c r="I2768" i="7" s="1"/>
  <c r="M2767" i="7" a="1"/>
  <c r="M2767" i="7" s="1"/>
  <c r="I2767" i="7" a="1"/>
  <c r="I2767" i="7" s="1"/>
  <c r="M2766" i="7" a="1"/>
  <c r="M2766" i="7" s="1"/>
  <c r="I2766" i="7" a="1"/>
  <c r="I2766" i="7" s="1"/>
  <c r="M2765" i="7" a="1"/>
  <c r="M2765" i="7" s="1"/>
  <c r="I2765" i="7" a="1"/>
  <c r="I2765" i="7" s="1"/>
  <c r="M2764" i="7" a="1"/>
  <c r="M2764" i="7" s="1"/>
  <c r="I2764" i="7" a="1"/>
  <c r="I2764" i="7" s="1"/>
  <c r="M2763" i="7" a="1"/>
  <c r="M2763" i="7" s="1"/>
  <c r="I2763" i="7" a="1"/>
  <c r="I2763" i="7" s="1"/>
  <c r="M2762" i="7" a="1"/>
  <c r="M2762" i="7" s="1"/>
  <c r="I2762" i="7" a="1"/>
  <c r="I2762" i="7" s="1"/>
  <c r="M2761" i="7" a="1"/>
  <c r="M2761" i="7" s="1"/>
  <c r="I2761" i="7" a="1"/>
  <c r="I2761" i="7" s="1"/>
  <c r="M2760" i="7" a="1"/>
  <c r="M2760" i="7" s="1"/>
  <c r="I2760" i="7" a="1"/>
  <c r="I2760" i="7" s="1"/>
  <c r="M2759" i="7" a="1"/>
  <c r="M2759" i="7" s="1"/>
  <c r="I2759" i="7" a="1"/>
  <c r="I2759" i="7" s="1"/>
  <c r="M2758" i="7" a="1"/>
  <c r="M2758" i="7" s="1"/>
  <c r="I2758" i="7" a="1"/>
  <c r="I2758" i="7" s="1"/>
  <c r="M2757" i="7" a="1"/>
  <c r="M2757" i="7" s="1"/>
  <c r="I2757" i="7" a="1"/>
  <c r="I2757" i="7" s="1"/>
  <c r="M2756" i="7" a="1"/>
  <c r="M2756" i="7" s="1"/>
  <c r="I2756" i="7" a="1"/>
  <c r="I2756" i="7" s="1"/>
  <c r="M2755" i="7" a="1"/>
  <c r="M2755" i="7" s="1"/>
  <c r="I2755" i="7" a="1"/>
  <c r="I2755" i="7" s="1"/>
  <c r="M2754" i="7" a="1"/>
  <c r="M2754" i="7" s="1"/>
  <c r="I2754" i="7" a="1"/>
  <c r="I2754" i="7" s="1"/>
  <c r="M2753" i="7" a="1"/>
  <c r="M2753" i="7" s="1"/>
  <c r="I2753" i="7" a="1"/>
  <c r="I2753" i="7" s="1"/>
  <c r="M2752" i="7" a="1"/>
  <c r="M2752" i="7" s="1"/>
  <c r="I2752" i="7" a="1"/>
  <c r="I2752" i="7" s="1"/>
  <c r="M2751" i="7" a="1"/>
  <c r="M2751" i="7" s="1"/>
  <c r="I2751" i="7" a="1"/>
  <c r="I2751" i="7" s="1"/>
  <c r="M2750" i="7" a="1"/>
  <c r="M2750" i="7" s="1"/>
  <c r="I2750" i="7" a="1"/>
  <c r="I2750" i="7" s="1"/>
  <c r="M2749" i="7" a="1"/>
  <c r="M2749" i="7" s="1"/>
  <c r="I2749" i="7" a="1"/>
  <c r="I2749" i="7" s="1"/>
  <c r="M2748" i="7" a="1"/>
  <c r="M2748" i="7" s="1"/>
  <c r="I2748" i="7" a="1"/>
  <c r="I2748" i="7" s="1"/>
  <c r="M2747" i="7" a="1"/>
  <c r="M2747" i="7" s="1"/>
  <c r="I2747" i="7" a="1"/>
  <c r="I2747" i="7" s="1"/>
  <c r="M2746" i="7" a="1"/>
  <c r="M2746" i="7" s="1"/>
  <c r="I2746" i="7" a="1"/>
  <c r="I2746" i="7" s="1"/>
  <c r="M2745" i="7" a="1"/>
  <c r="M2745" i="7" s="1"/>
  <c r="I2745" i="7" a="1"/>
  <c r="I2745" i="7" s="1"/>
  <c r="M2744" i="7" a="1"/>
  <c r="M2744" i="7" s="1"/>
  <c r="I2744" i="7" a="1"/>
  <c r="I2744" i="7" s="1"/>
  <c r="M2743" i="7" a="1"/>
  <c r="M2743" i="7" s="1"/>
  <c r="I2743" i="7" a="1"/>
  <c r="I2743" i="7" s="1"/>
  <c r="M2742" i="7" a="1"/>
  <c r="M2742" i="7" s="1"/>
  <c r="I2742" i="7" a="1"/>
  <c r="I2742" i="7" s="1"/>
  <c r="M2741" i="7" a="1"/>
  <c r="M2741" i="7" s="1"/>
  <c r="I2741" i="7" a="1"/>
  <c r="I2741" i="7" s="1"/>
  <c r="M2740" i="7" a="1"/>
  <c r="M2740" i="7" s="1"/>
  <c r="I2740" i="7" a="1"/>
  <c r="I2740" i="7" s="1"/>
  <c r="M2739" i="7" a="1"/>
  <c r="M2739" i="7" s="1"/>
  <c r="I2739" i="7" a="1"/>
  <c r="I2739" i="7" s="1"/>
  <c r="M2738" i="7" a="1"/>
  <c r="M2738" i="7" s="1"/>
  <c r="I2738" i="7" a="1"/>
  <c r="I2738" i="7" s="1"/>
  <c r="M2737" i="7" a="1"/>
  <c r="M2737" i="7" s="1"/>
  <c r="I2737" i="7" a="1"/>
  <c r="I2737" i="7" s="1"/>
  <c r="M2736" i="7" a="1"/>
  <c r="M2736" i="7" s="1"/>
  <c r="I2736" i="7" a="1"/>
  <c r="I2736" i="7" s="1"/>
  <c r="M2735" i="7" a="1"/>
  <c r="M2735" i="7" s="1"/>
  <c r="I2735" i="7" a="1"/>
  <c r="I2735" i="7" s="1"/>
  <c r="M2734" i="7" a="1"/>
  <c r="M2734" i="7" s="1"/>
  <c r="I2734" i="7" a="1"/>
  <c r="I2734" i="7" s="1"/>
  <c r="M2733" i="7" a="1"/>
  <c r="M2733" i="7" s="1"/>
  <c r="I2733" i="7" a="1"/>
  <c r="I2733" i="7" s="1"/>
  <c r="M2732" i="7" a="1"/>
  <c r="M2732" i="7" s="1"/>
  <c r="I2732" i="7" a="1"/>
  <c r="I2732" i="7" s="1"/>
  <c r="M2731" i="7" a="1"/>
  <c r="M2731" i="7" s="1"/>
  <c r="I2731" i="7" a="1"/>
  <c r="I2731" i="7" s="1"/>
  <c r="M2730" i="7" a="1"/>
  <c r="M2730" i="7" s="1"/>
  <c r="I2730" i="7" a="1"/>
  <c r="I2730" i="7" s="1"/>
  <c r="M2729" i="7" a="1"/>
  <c r="M2729" i="7" s="1"/>
  <c r="I2729" i="7" a="1"/>
  <c r="I2729" i="7" s="1"/>
  <c r="M2728" i="7" a="1"/>
  <c r="M2728" i="7" s="1"/>
  <c r="I2728" i="7" a="1"/>
  <c r="I2728" i="7" s="1"/>
  <c r="M2727" i="7" a="1"/>
  <c r="M2727" i="7" s="1"/>
  <c r="I2727" i="7" a="1"/>
  <c r="I2727" i="7" s="1"/>
  <c r="M2726" i="7" a="1"/>
  <c r="M2726" i="7" s="1"/>
  <c r="I2726" i="7" a="1"/>
  <c r="I2726" i="7" s="1"/>
  <c r="M2725" i="7" a="1"/>
  <c r="M2725" i="7" s="1"/>
  <c r="I2725" i="7" a="1"/>
  <c r="I2725" i="7" s="1"/>
  <c r="M2724" i="7" a="1"/>
  <c r="M2724" i="7" s="1"/>
  <c r="I2724" i="7" a="1"/>
  <c r="I2724" i="7" s="1"/>
  <c r="M2723" i="7" a="1"/>
  <c r="M2723" i="7" s="1"/>
  <c r="I2723" i="7" a="1"/>
  <c r="I2723" i="7" s="1"/>
  <c r="M2722" i="7" a="1"/>
  <c r="M2722" i="7" s="1"/>
  <c r="I2722" i="7" a="1"/>
  <c r="I2722" i="7" s="1"/>
  <c r="M2721" i="7" a="1"/>
  <c r="M2721" i="7" s="1"/>
  <c r="I2721" i="7" a="1"/>
  <c r="I2721" i="7" s="1"/>
  <c r="M2720" i="7" a="1"/>
  <c r="M2720" i="7" s="1"/>
  <c r="I2720" i="7" a="1"/>
  <c r="I2720" i="7" s="1"/>
  <c r="M2719" i="7" a="1"/>
  <c r="M2719" i="7" s="1"/>
  <c r="I2719" i="7" a="1"/>
  <c r="I2719" i="7" s="1"/>
  <c r="M2718" i="7" a="1"/>
  <c r="M2718" i="7" s="1"/>
  <c r="I2718" i="7" a="1"/>
  <c r="I2718" i="7" s="1"/>
  <c r="M2717" i="7" a="1"/>
  <c r="M2717" i="7" s="1"/>
  <c r="I2717" i="7" a="1"/>
  <c r="I2717" i="7" s="1"/>
  <c r="M2716" i="7" a="1"/>
  <c r="M2716" i="7" s="1"/>
  <c r="I2716" i="7" a="1"/>
  <c r="I2716" i="7" s="1"/>
  <c r="M2715" i="7" a="1"/>
  <c r="M2715" i="7" s="1"/>
  <c r="I2715" i="7" a="1"/>
  <c r="I2715" i="7" s="1"/>
  <c r="M2714" i="7" a="1"/>
  <c r="M2714" i="7" s="1"/>
  <c r="I2714" i="7" a="1"/>
  <c r="I2714" i="7" s="1"/>
  <c r="M2713" i="7" a="1"/>
  <c r="M2713" i="7" s="1"/>
  <c r="I2713" i="7" a="1"/>
  <c r="I2713" i="7" s="1"/>
  <c r="M2712" i="7" a="1"/>
  <c r="M2712" i="7" s="1"/>
  <c r="I2712" i="7" a="1"/>
  <c r="I2712" i="7" s="1"/>
  <c r="M2711" i="7" a="1"/>
  <c r="M2711" i="7" s="1"/>
  <c r="I2711" i="7" a="1"/>
  <c r="I2711" i="7" s="1"/>
  <c r="M2710" i="7" a="1"/>
  <c r="M2710" i="7" s="1"/>
  <c r="I2710" i="7" a="1"/>
  <c r="I2710" i="7" s="1"/>
  <c r="M2709" i="7" a="1"/>
  <c r="M2709" i="7" s="1"/>
  <c r="I2709" i="7" a="1"/>
  <c r="I2709" i="7" s="1"/>
  <c r="M2708" i="7" a="1"/>
  <c r="M2708" i="7" s="1"/>
  <c r="I2708" i="7" a="1"/>
  <c r="I2708" i="7" s="1"/>
  <c r="M2707" i="7" a="1"/>
  <c r="M2707" i="7" s="1"/>
  <c r="I2707" i="7" a="1"/>
  <c r="I2707" i="7" s="1"/>
  <c r="M2706" i="7" a="1"/>
  <c r="M2706" i="7" s="1"/>
  <c r="I2706" i="7" a="1"/>
  <c r="I2706" i="7" s="1"/>
  <c r="M2705" i="7" a="1"/>
  <c r="M2705" i="7" s="1"/>
  <c r="I2705" i="7" a="1"/>
  <c r="I2705" i="7" s="1"/>
  <c r="M2704" i="7" a="1"/>
  <c r="M2704" i="7" s="1"/>
  <c r="I2704" i="7" a="1"/>
  <c r="I2704" i="7" s="1"/>
  <c r="M2703" i="7" a="1"/>
  <c r="M2703" i="7" s="1"/>
  <c r="I2703" i="7" a="1"/>
  <c r="I2703" i="7" s="1"/>
  <c r="M2702" i="7" a="1"/>
  <c r="M2702" i="7" s="1"/>
  <c r="I2702" i="7" a="1"/>
  <c r="I2702" i="7" s="1"/>
  <c r="M2701" i="7" a="1"/>
  <c r="M2701" i="7" s="1"/>
  <c r="I2701" i="7" a="1"/>
  <c r="I2701" i="7" s="1"/>
  <c r="M2700" i="7" a="1"/>
  <c r="M2700" i="7" s="1"/>
  <c r="I2700" i="7" a="1"/>
  <c r="I2700" i="7" s="1"/>
  <c r="M2699" i="7" a="1"/>
  <c r="M2699" i="7" s="1"/>
  <c r="I2699" i="7" a="1"/>
  <c r="I2699" i="7" s="1"/>
  <c r="M2698" i="7" a="1"/>
  <c r="M2698" i="7" s="1"/>
  <c r="I2698" i="7" a="1"/>
  <c r="I2698" i="7" s="1"/>
  <c r="M2697" i="7" a="1"/>
  <c r="M2697" i="7" s="1"/>
  <c r="I2697" i="7" a="1"/>
  <c r="I2697" i="7" s="1"/>
  <c r="M2696" i="7" a="1"/>
  <c r="M2696" i="7" s="1"/>
  <c r="I2696" i="7" a="1"/>
  <c r="I2696" i="7" s="1"/>
  <c r="M2695" i="7" a="1"/>
  <c r="M2695" i="7" s="1"/>
  <c r="I2695" i="7" a="1"/>
  <c r="I2695" i="7" s="1"/>
  <c r="M2694" i="7" a="1"/>
  <c r="M2694" i="7" s="1"/>
  <c r="I2694" i="7" a="1"/>
  <c r="I2694" i="7" s="1"/>
  <c r="M2693" i="7" a="1"/>
  <c r="M2693" i="7" s="1"/>
  <c r="I2693" i="7" a="1"/>
  <c r="I2693" i="7" s="1"/>
  <c r="M2692" i="7" a="1"/>
  <c r="M2692" i="7" s="1"/>
  <c r="I2692" i="7" a="1"/>
  <c r="I2692" i="7" s="1"/>
  <c r="M2691" i="7" a="1"/>
  <c r="M2691" i="7" s="1"/>
  <c r="I2691" i="7" a="1"/>
  <c r="I2691" i="7" s="1"/>
  <c r="M2690" i="7" a="1"/>
  <c r="M2690" i="7" s="1"/>
  <c r="I2690" i="7" a="1"/>
  <c r="I2690" i="7" s="1"/>
  <c r="M2689" i="7" a="1"/>
  <c r="M2689" i="7" s="1"/>
  <c r="I2689" i="7" a="1"/>
  <c r="I2689" i="7" s="1"/>
  <c r="M2688" i="7" a="1"/>
  <c r="M2688" i="7" s="1"/>
  <c r="I2688" i="7" a="1"/>
  <c r="I2688" i="7" s="1"/>
  <c r="M2687" i="7" a="1"/>
  <c r="M2687" i="7" s="1"/>
  <c r="I2687" i="7" a="1"/>
  <c r="I2687" i="7" s="1"/>
  <c r="M2686" i="7" a="1"/>
  <c r="M2686" i="7" s="1"/>
  <c r="I2686" i="7" a="1"/>
  <c r="I2686" i="7" s="1"/>
  <c r="M2685" i="7" a="1"/>
  <c r="M2685" i="7" s="1"/>
  <c r="I2685" i="7" a="1"/>
  <c r="I2685" i="7" s="1"/>
  <c r="M2684" i="7" a="1"/>
  <c r="M2684" i="7" s="1"/>
  <c r="I2684" i="7" a="1"/>
  <c r="I2684" i="7" s="1"/>
  <c r="M2683" i="7" a="1"/>
  <c r="M2683" i="7" s="1"/>
  <c r="I2683" i="7" a="1"/>
  <c r="I2683" i="7" s="1"/>
  <c r="M2682" i="7" a="1"/>
  <c r="M2682" i="7" s="1"/>
  <c r="I2682" i="7" a="1"/>
  <c r="I2682" i="7" s="1"/>
  <c r="M2681" i="7" a="1"/>
  <c r="M2681" i="7" s="1"/>
  <c r="I2681" i="7" a="1"/>
  <c r="I2681" i="7" s="1"/>
  <c r="M2680" i="7" a="1"/>
  <c r="M2680" i="7" s="1"/>
  <c r="I2680" i="7" a="1"/>
  <c r="I2680" i="7" s="1"/>
  <c r="M2679" i="7" a="1"/>
  <c r="M2679" i="7" s="1"/>
  <c r="I2679" i="7" a="1"/>
  <c r="I2679" i="7" s="1"/>
  <c r="M2678" i="7" a="1"/>
  <c r="M2678" i="7" s="1"/>
  <c r="I2678" i="7" a="1"/>
  <c r="I2678" i="7" s="1"/>
  <c r="M2677" i="7" a="1"/>
  <c r="M2677" i="7" s="1"/>
  <c r="I2677" i="7" a="1"/>
  <c r="I2677" i="7" s="1"/>
  <c r="M2676" i="7" a="1"/>
  <c r="M2676" i="7" s="1"/>
  <c r="I2676" i="7" a="1"/>
  <c r="I2676" i="7" s="1"/>
  <c r="M2675" i="7" a="1"/>
  <c r="M2675" i="7" s="1"/>
  <c r="I2675" i="7" a="1"/>
  <c r="I2675" i="7" s="1"/>
  <c r="M2674" i="7" a="1"/>
  <c r="M2674" i="7" s="1"/>
  <c r="I2674" i="7" a="1"/>
  <c r="I2674" i="7" s="1"/>
  <c r="M2673" i="7" a="1"/>
  <c r="M2673" i="7" s="1"/>
  <c r="I2673" i="7" a="1"/>
  <c r="I2673" i="7" s="1"/>
  <c r="M2672" i="7" a="1"/>
  <c r="M2672" i="7" s="1"/>
  <c r="I2672" i="7" a="1"/>
  <c r="I2672" i="7" s="1"/>
  <c r="M2671" i="7" a="1"/>
  <c r="M2671" i="7" s="1"/>
  <c r="I2671" i="7" a="1"/>
  <c r="I2671" i="7" s="1"/>
  <c r="M2670" i="7" a="1"/>
  <c r="M2670" i="7" s="1"/>
  <c r="I2670" i="7" a="1"/>
  <c r="I2670" i="7" s="1"/>
  <c r="M2669" i="7" a="1"/>
  <c r="M2669" i="7" s="1"/>
  <c r="I2669" i="7" a="1"/>
  <c r="I2669" i="7" s="1"/>
  <c r="M2668" i="7" a="1"/>
  <c r="M2668" i="7" s="1"/>
  <c r="I2668" i="7" a="1"/>
  <c r="I2668" i="7" s="1"/>
  <c r="M2667" i="7" a="1"/>
  <c r="M2667" i="7" s="1"/>
  <c r="I2667" i="7" a="1"/>
  <c r="I2667" i="7" s="1"/>
  <c r="M2666" i="7" a="1"/>
  <c r="M2666" i="7" s="1"/>
  <c r="I2666" i="7" a="1"/>
  <c r="I2666" i="7" s="1"/>
  <c r="M2665" i="7" a="1"/>
  <c r="M2665" i="7" s="1"/>
  <c r="I2665" i="7" a="1"/>
  <c r="I2665" i="7" s="1"/>
  <c r="M2664" i="7" a="1"/>
  <c r="M2664" i="7" s="1"/>
  <c r="I2664" i="7" a="1"/>
  <c r="I2664" i="7" s="1"/>
  <c r="M2663" i="7" a="1"/>
  <c r="M2663" i="7" s="1"/>
  <c r="I2663" i="7" a="1"/>
  <c r="I2663" i="7" s="1"/>
  <c r="M2662" i="7" a="1"/>
  <c r="M2662" i="7" s="1"/>
  <c r="I2662" i="7" a="1"/>
  <c r="I2662" i="7" s="1"/>
  <c r="M2661" i="7" a="1"/>
  <c r="M2661" i="7" s="1"/>
  <c r="I2661" i="7" a="1"/>
  <c r="I2661" i="7" s="1"/>
  <c r="M2660" i="7" a="1"/>
  <c r="M2660" i="7" s="1"/>
  <c r="I2660" i="7" a="1"/>
  <c r="I2660" i="7" s="1"/>
  <c r="M2659" i="7" a="1"/>
  <c r="M2659" i="7" s="1"/>
  <c r="I2659" i="7" a="1"/>
  <c r="I2659" i="7" s="1"/>
  <c r="M2658" i="7" a="1"/>
  <c r="M2658" i="7" s="1"/>
  <c r="I2658" i="7" a="1"/>
  <c r="I2658" i="7" s="1"/>
  <c r="M2657" i="7" a="1"/>
  <c r="M2657" i="7" s="1"/>
  <c r="I2657" i="7" a="1"/>
  <c r="I2657" i="7" s="1"/>
  <c r="M2656" i="7" a="1"/>
  <c r="M2656" i="7" s="1"/>
  <c r="I2656" i="7" a="1"/>
  <c r="I2656" i="7" s="1"/>
  <c r="M2655" i="7" a="1"/>
  <c r="M2655" i="7" s="1"/>
  <c r="I2655" i="7" a="1"/>
  <c r="I2655" i="7" s="1"/>
  <c r="M2654" i="7" a="1"/>
  <c r="M2654" i="7" s="1"/>
  <c r="I2654" i="7" a="1"/>
  <c r="I2654" i="7" s="1"/>
  <c r="M2653" i="7" a="1"/>
  <c r="M2653" i="7" s="1"/>
  <c r="I2653" i="7" a="1"/>
  <c r="I2653" i="7" s="1"/>
  <c r="M2652" i="7" a="1"/>
  <c r="M2652" i="7" s="1"/>
  <c r="I2652" i="7" a="1"/>
  <c r="I2652" i="7" s="1"/>
  <c r="M2651" i="7" a="1"/>
  <c r="M2651" i="7" s="1"/>
  <c r="I2651" i="7" a="1"/>
  <c r="I2651" i="7" s="1"/>
  <c r="M2650" i="7" a="1"/>
  <c r="M2650" i="7" s="1"/>
  <c r="I2650" i="7" a="1"/>
  <c r="I2650" i="7" s="1"/>
  <c r="M2649" i="7" a="1"/>
  <c r="M2649" i="7" s="1"/>
  <c r="I2649" i="7" a="1"/>
  <c r="I2649" i="7" s="1"/>
  <c r="M2648" i="7" a="1"/>
  <c r="M2648" i="7" s="1"/>
  <c r="I2648" i="7" a="1"/>
  <c r="I2648" i="7" s="1"/>
  <c r="M2647" i="7" a="1"/>
  <c r="M2647" i="7" s="1"/>
  <c r="I2647" i="7" a="1"/>
  <c r="I2647" i="7" s="1"/>
  <c r="M2646" i="7" a="1"/>
  <c r="M2646" i="7" s="1"/>
  <c r="I2646" i="7" a="1"/>
  <c r="I2646" i="7" s="1"/>
  <c r="M2645" i="7" a="1"/>
  <c r="M2645" i="7" s="1"/>
  <c r="I2645" i="7" a="1"/>
  <c r="I2645" i="7" s="1"/>
  <c r="M2644" i="7" a="1"/>
  <c r="M2644" i="7" s="1"/>
  <c r="I2644" i="7" a="1"/>
  <c r="I2644" i="7" s="1"/>
  <c r="M2643" i="7" a="1"/>
  <c r="M2643" i="7" s="1"/>
  <c r="I2643" i="7" a="1"/>
  <c r="I2643" i="7" s="1"/>
  <c r="M2642" i="7" a="1"/>
  <c r="M2642" i="7" s="1"/>
  <c r="I2642" i="7" a="1"/>
  <c r="I2642" i="7" s="1"/>
  <c r="M2641" i="7" a="1"/>
  <c r="M2641" i="7" s="1"/>
  <c r="I2641" i="7" a="1"/>
  <c r="I2641" i="7" s="1"/>
  <c r="M2640" i="7" a="1"/>
  <c r="M2640" i="7" s="1"/>
  <c r="I2640" i="7" a="1"/>
  <c r="I2640" i="7" s="1"/>
  <c r="M2639" i="7" a="1"/>
  <c r="M2639" i="7" s="1"/>
  <c r="I2639" i="7" a="1"/>
  <c r="I2639" i="7" s="1"/>
  <c r="M2638" i="7" a="1"/>
  <c r="M2638" i="7" s="1"/>
  <c r="I2638" i="7" a="1"/>
  <c r="I2638" i="7" s="1"/>
  <c r="M2637" i="7" a="1"/>
  <c r="M2637" i="7" s="1"/>
  <c r="I2637" i="7" a="1"/>
  <c r="I2637" i="7" s="1"/>
  <c r="M2636" i="7" a="1"/>
  <c r="M2636" i="7" s="1"/>
  <c r="I2636" i="7" a="1"/>
  <c r="I2636" i="7" s="1"/>
  <c r="M2635" i="7" a="1"/>
  <c r="M2635" i="7" s="1"/>
  <c r="I2635" i="7" a="1"/>
  <c r="I2635" i="7" s="1"/>
  <c r="M2634" i="7" a="1"/>
  <c r="M2634" i="7" s="1"/>
  <c r="I2634" i="7" a="1"/>
  <c r="I2634" i="7" s="1"/>
  <c r="M2633" i="7" a="1"/>
  <c r="M2633" i="7" s="1"/>
  <c r="I2633" i="7" a="1"/>
  <c r="I2633" i="7" s="1"/>
  <c r="M2632" i="7" a="1"/>
  <c r="M2632" i="7" s="1"/>
  <c r="I2632" i="7" a="1"/>
  <c r="I2632" i="7" s="1"/>
  <c r="M2631" i="7" a="1"/>
  <c r="M2631" i="7" s="1"/>
  <c r="I2631" i="7" a="1"/>
  <c r="I2631" i="7" s="1"/>
  <c r="M2630" i="7" a="1"/>
  <c r="M2630" i="7" s="1"/>
  <c r="I2630" i="7" a="1"/>
  <c r="I2630" i="7" s="1"/>
  <c r="M2629" i="7" a="1"/>
  <c r="M2629" i="7" s="1"/>
  <c r="I2629" i="7" a="1"/>
  <c r="I2629" i="7" s="1"/>
  <c r="M2628" i="7" a="1"/>
  <c r="M2628" i="7" s="1"/>
  <c r="I2628" i="7" a="1"/>
  <c r="I2628" i="7" s="1"/>
  <c r="M2627" i="7" a="1"/>
  <c r="M2627" i="7" s="1"/>
  <c r="I2627" i="7" a="1"/>
  <c r="I2627" i="7" s="1"/>
  <c r="M2626" i="7" a="1"/>
  <c r="M2626" i="7" s="1"/>
  <c r="I2626" i="7" a="1"/>
  <c r="I2626" i="7" s="1"/>
  <c r="M2625" i="7" a="1"/>
  <c r="M2625" i="7" s="1"/>
  <c r="I2625" i="7" a="1"/>
  <c r="I2625" i="7" s="1"/>
  <c r="M2624" i="7" a="1"/>
  <c r="M2624" i="7" s="1"/>
  <c r="I2624" i="7" a="1"/>
  <c r="I2624" i="7" s="1"/>
  <c r="M2623" i="7" a="1"/>
  <c r="M2623" i="7" s="1"/>
  <c r="I2623" i="7" a="1"/>
  <c r="I2623" i="7" s="1"/>
  <c r="M2622" i="7" a="1"/>
  <c r="M2622" i="7" s="1"/>
  <c r="I2622" i="7" a="1"/>
  <c r="I2622" i="7" s="1"/>
  <c r="M2621" i="7" a="1"/>
  <c r="M2621" i="7" s="1"/>
  <c r="I2621" i="7" a="1"/>
  <c r="I2621" i="7" s="1"/>
  <c r="M2620" i="7" a="1"/>
  <c r="M2620" i="7" s="1"/>
  <c r="I2620" i="7" a="1"/>
  <c r="I2620" i="7" s="1"/>
  <c r="M2619" i="7" a="1"/>
  <c r="M2619" i="7" s="1"/>
  <c r="I2619" i="7" a="1"/>
  <c r="I2619" i="7" s="1"/>
  <c r="M2618" i="7" a="1"/>
  <c r="M2618" i="7" s="1"/>
  <c r="I2618" i="7" a="1"/>
  <c r="I2618" i="7" s="1"/>
  <c r="M2617" i="7" a="1"/>
  <c r="M2617" i="7" s="1"/>
  <c r="I2617" i="7" a="1"/>
  <c r="I2617" i="7" s="1"/>
  <c r="M2616" i="7" a="1"/>
  <c r="M2616" i="7" s="1"/>
  <c r="I2616" i="7" a="1"/>
  <c r="I2616" i="7" s="1"/>
  <c r="M2615" i="7" a="1"/>
  <c r="M2615" i="7" s="1"/>
  <c r="I2615" i="7" a="1"/>
  <c r="I2615" i="7" s="1"/>
  <c r="M2614" i="7" a="1"/>
  <c r="M2614" i="7" s="1"/>
  <c r="I2614" i="7" a="1"/>
  <c r="I2614" i="7" s="1"/>
  <c r="M2613" i="7" a="1"/>
  <c r="M2613" i="7" s="1"/>
  <c r="I2613" i="7" a="1"/>
  <c r="I2613" i="7" s="1"/>
  <c r="M2612" i="7" a="1"/>
  <c r="M2612" i="7" s="1"/>
  <c r="I2612" i="7" a="1"/>
  <c r="I2612" i="7" s="1"/>
  <c r="M2611" i="7" a="1"/>
  <c r="M2611" i="7" s="1"/>
  <c r="I2611" i="7" a="1"/>
  <c r="I2611" i="7" s="1"/>
  <c r="M2610" i="7" a="1"/>
  <c r="M2610" i="7" s="1"/>
  <c r="I2610" i="7" a="1"/>
  <c r="I2610" i="7" s="1"/>
  <c r="M2609" i="7" a="1"/>
  <c r="M2609" i="7" s="1"/>
  <c r="I2609" i="7" a="1"/>
  <c r="I2609" i="7" s="1"/>
  <c r="M2608" i="7" a="1"/>
  <c r="M2608" i="7" s="1"/>
  <c r="I2608" i="7" a="1"/>
  <c r="I2608" i="7" s="1"/>
  <c r="M2607" i="7" a="1"/>
  <c r="M2607" i="7" s="1"/>
  <c r="I2607" i="7" a="1"/>
  <c r="I2607" i="7" s="1"/>
  <c r="M2606" i="7" a="1"/>
  <c r="M2606" i="7" s="1"/>
  <c r="I2606" i="7" a="1"/>
  <c r="I2606" i="7" s="1"/>
  <c r="M2605" i="7" a="1"/>
  <c r="M2605" i="7" s="1"/>
  <c r="I2605" i="7" a="1"/>
  <c r="I2605" i="7" s="1"/>
  <c r="M2604" i="7" a="1"/>
  <c r="M2604" i="7" s="1"/>
  <c r="I2604" i="7" a="1"/>
  <c r="I2604" i="7" s="1"/>
  <c r="M2603" i="7" a="1"/>
  <c r="M2603" i="7" s="1"/>
  <c r="I2603" i="7" a="1"/>
  <c r="I2603" i="7" s="1"/>
  <c r="M2602" i="7" a="1"/>
  <c r="M2602" i="7" s="1"/>
  <c r="I2602" i="7" a="1"/>
  <c r="I2602" i="7" s="1"/>
  <c r="M2601" i="7" a="1"/>
  <c r="M2601" i="7" s="1"/>
  <c r="I2601" i="7" a="1"/>
  <c r="I2601" i="7" s="1"/>
  <c r="M2600" i="7" a="1"/>
  <c r="M2600" i="7" s="1"/>
  <c r="I2600" i="7" a="1"/>
  <c r="I2600" i="7" s="1"/>
  <c r="M2599" i="7" a="1"/>
  <c r="M2599" i="7" s="1"/>
  <c r="I2599" i="7" a="1"/>
  <c r="I2599" i="7" s="1"/>
  <c r="M2598" i="7" a="1"/>
  <c r="M2598" i="7" s="1"/>
  <c r="I2598" i="7" a="1"/>
  <c r="I2598" i="7" s="1"/>
  <c r="M2597" i="7" a="1"/>
  <c r="M2597" i="7" s="1"/>
  <c r="I2597" i="7" a="1"/>
  <c r="I2597" i="7" s="1"/>
  <c r="M2596" i="7" a="1"/>
  <c r="M2596" i="7" s="1"/>
  <c r="I2596" i="7" a="1"/>
  <c r="I2596" i="7" s="1"/>
  <c r="M2595" i="7" a="1"/>
  <c r="M2595" i="7" s="1"/>
  <c r="I2595" i="7" a="1"/>
  <c r="I2595" i="7" s="1"/>
  <c r="M2594" i="7" a="1"/>
  <c r="M2594" i="7" s="1"/>
  <c r="I2594" i="7" a="1"/>
  <c r="I2594" i="7" s="1"/>
  <c r="M2593" i="7" a="1"/>
  <c r="M2593" i="7" s="1"/>
  <c r="I2593" i="7" a="1"/>
  <c r="I2593" i="7" s="1"/>
  <c r="M2592" i="7" a="1"/>
  <c r="M2592" i="7" s="1"/>
  <c r="I2592" i="7" a="1"/>
  <c r="I2592" i="7" s="1"/>
  <c r="M2591" i="7" a="1"/>
  <c r="M2591" i="7" s="1"/>
  <c r="I2591" i="7" a="1"/>
  <c r="I2591" i="7" s="1"/>
  <c r="M2590" i="7" a="1"/>
  <c r="M2590" i="7" s="1"/>
  <c r="I2590" i="7" a="1"/>
  <c r="I2590" i="7" s="1"/>
  <c r="M2589" i="7" a="1"/>
  <c r="M2589" i="7" s="1"/>
  <c r="I2589" i="7" a="1"/>
  <c r="I2589" i="7" s="1"/>
  <c r="M2588" i="7" a="1"/>
  <c r="M2588" i="7" s="1"/>
  <c r="I2588" i="7" a="1"/>
  <c r="I2588" i="7" s="1"/>
  <c r="M2587" i="7" a="1"/>
  <c r="M2587" i="7" s="1"/>
  <c r="I2587" i="7" a="1"/>
  <c r="I2587" i="7" s="1"/>
  <c r="M2586" i="7" a="1"/>
  <c r="M2586" i="7" s="1"/>
  <c r="I2586" i="7" a="1"/>
  <c r="I2586" i="7" s="1"/>
  <c r="M2585" i="7" a="1"/>
  <c r="M2585" i="7" s="1"/>
  <c r="I2585" i="7" a="1"/>
  <c r="I2585" i="7" s="1"/>
  <c r="M2584" i="7" a="1"/>
  <c r="M2584" i="7" s="1"/>
  <c r="I2584" i="7" a="1"/>
  <c r="I2584" i="7" s="1"/>
  <c r="M2583" i="7" a="1"/>
  <c r="M2583" i="7" s="1"/>
  <c r="I2583" i="7" a="1"/>
  <c r="I2583" i="7" s="1"/>
  <c r="M2582" i="7" a="1"/>
  <c r="M2582" i="7" s="1"/>
  <c r="I2582" i="7" a="1"/>
  <c r="I2582" i="7" s="1"/>
  <c r="M2581" i="7" a="1"/>
  <c r="M2581" i="7" s="1"/>
  <c r="I2581" i="7" a="1"/>
  <c r="I2581" i="7" s="1"/>
  <c r="M2580" i="7" a="1"/>
  <c r="M2580" i="7" s="1"/>
  <c r="I2580" i="7" a="1"/>
  <c r="I2580" i="7" s="1"/>
  <c r="M2579" i="7" a="1"/>
  <c r="M2579" i="7" s="1"/>
  <c r="I2579" i="7" a="1"/>
  <c r="I2579" i="7" s="1"/>
  <c r="M2578" i="7" a="1"/>
  <c r="M2578" i="7" s="1"/>
  <c r="I2578" i="7" a="1"/>
  <c r="I2578" i="7" s="1"/>
  <c r="M2577" i="7" a="1"/>
  <c r="M2577" i="7" s="1"/>
  <c r="I2577" i="7" a="1"/>
  <c r="I2577" i="7" s="1"/>
  <c r="M2576" i="7" a="1"/>
  <c r="M2576" i="7" s="1"/>
  <c r="I2576" i="7" a="1"/>
  <c r="I2576" i="7" s="1"/>
  <c r="M2575" i="7" a="1"/>
  <c r="M2575" i="7" s="1"/>
  <c r="I2575" i="7" a="1"/>
  <c r="I2575" i="7" s="1"/>
  <c r="M2574" i="7" a="1"/>
  <c r="M2574" i="7" s="1"/>
  <c r="I2574" i="7" a="1"/>
  <c r="I2574" i="7" s="1"/>
  <c r="M2573" i="7" a="1"/>
  <c r="M2573" i="7" s="1"/>
  <c r="I2573" i="7" a="1"/>
  <c r="I2573" i="7" s="1"/>
  <c r="M2572" i="7" a="1"/>
  <c r="M2572" i="7" s="1"/>
  <c r="I2572" i="7" a="1"/>
  <c r="I2572" i="7" s="1"/>
  <c r="M2571" i="7" a="1"/>
  <c r="M2571" i="7" s="1"/>
  <c r="I2571" i="7" a="1"/>
  <c r="I2571" i="7" s="1"/>
  <c r="M2570" i="7" a="1"/>
  <c r="M2570" i="7" s="1"/>
  <c r="I2570" i="7" a="1"/>
  <c r="I2570" i="7" s="1"/>
  <c r="M2569" i="7" a="1"/>
  <c r="M2569" i="7" s="1"/>
  <c r="I2569" i="7" a="1"/>
  <c r="I2569" i="7" s="1"/>
  <c r="M2568" i="7" a="1"/>
  <c r="M2568" i="7" s="1"/>
  <c r="I2568" i="7" a="1"/>
  <c r="I2568" i="7" s="1"/>
  <c r="M2567" i="7" a="1"/>
  <c r="M2567" i="7" s="1"/>
  <c r="I2567" i="7" a="1"/>
  <c r="I2567" i="7" s="1"/>
  <c r="M2566" i="7" a="1"/>
  <c r="M2566" i="7" s="1"/>
  <c r="I2566" i="7" a="1"/>
  <c r="I2566" i="7" s="1"/>
  <c r="M2565" i="7" a="1"/>
  <c r="M2565" i="7" s="1"/>
  <c r="I2565" i="7" a="1"/>
  <c r="I2565" i="7" s="1"/>
  <c r="M2564" i="7" a="1"/>
  <c r="M2564" i="7" s="1"/>
  <c r="I2564" i="7" a="1"/>
  <c r="I2564" i="7" s="1"/>
  <c r="M2563" i="7" a="1"/>
  <c r="M2563" i="7" s="1"/>
  <c r="I2563" i="7" a="1"/>
  <c r="I2563" i="7" s="1"/>
  <c r="M2562" i="7" a="1"/>
  <c r="M2562" i="7" s="1"/>
  <c r="I2562" i="7" a="1"/>
  <c r="I2562" i="7" s="1"/>
  <c r="M2561" i="7" a="1"/>
  <c r="M2561" i="7" s="1"/>
  <c r="I2561" i="7" a="1"/>
  <c r="I2561" i="7" s="1"/>
  <c r="M2560" i="7" a="1"/>
  <c r="M2560" i="7" s="1"/>
  <c r="I2560" i="7" a="1"/>
  <c r="I2560" i="7" s="1"/>
  <c r="M2559" i="7" a="1"/>
  <c r="M2559" i="7" s="1"/>
  <c r="I2559" i="7" a="1"/>
  <c r="I2559" i="7" s="1"/>
  <c r="M2558" i="7" a="1"/>
  <c r="M2558" i="7" s="1"/>
  <c r="I2558" i="7" a="1"/>
  <c r="I2558" i="7" s="1"/>
  <c r="M2557" i="7" a="1"/>
  <c r="M2557" i="7" s="1"/>
  <c r="I2557" i="7" a="1"/>
  <c r="I2557" i="7" s="1"/>
  <c r="M2556" i="7" a="1"/>
  <c r="M2556" i="7" s="1"/>
  <c r="I2556" i="7" a="1"/>
  <c r="I2556" i="7" s="1"/>
  <c r="M2555" i="7" a="1"/>
  <c r="M2555" i="7" s="1"/>
  <c r="I2555" i="7" a="1"/>
  <c r="I2555" i="7" s="1"/>
  <c r="M2554" i="7" a="1"/>
  <c r="M2554" i="7" s="1"/>
  <c r="I2554" i="7" a="1"/>
  <c r="I2554" i="7" s="1"/>
  <c r="M2553" i="7" a="1"/>
  <c r="M2553" i="7" s="1"/>
  <c r="I2553" i="7" a="1"/>
  <c r="I2553" i="7" s="1"/>
  <c r="M2552" i="7" a="1"/>
  <c r="M2552" i="7" s="1"/>
  <c r="I2552" i="7" a="1"/>
  <c r="I2552" i="7" s="1"/>
  <c r="M2551" i="7" a="1"/>
  <c r="M2551" i="7" s="1"/>
  <c r="I2551" i="7" a="1"/>
  <c r="I2551" i="7" s="1"/>
  <c r="M2550" i="7" a="1"/>
  <c r="M2550" i="7" s="1"/>
  <c r="I2550" i="7" a="1"/>
  <c r="I2550" i="7" s="1"/>
  <c r="M2549" i="7" a="1"/>
  <c r="M2549" i="7" s="1"/>
  <c r="I2549" i="7" a="1"/>
  <c r="I2549" i="7" s="1"/>
  <c r="M2548" i="7" a="1"/>
  <c r="M2548" i="7" s="1"/>
  <c r="I2548" i="7" a="1"/>
  <c r="I2548" i="7" s="1"/>
  <c r="M2547" i="7" a="1"/>
  <c r="M2547" i="7" s="1"/>
  <c r="I2547" i="7" a="1"/>
  <c r="I2547" i="7" s="1"/>
  <c r="M2546" i="7" a="1"/>
  <c r="M2546" i="7" s="1"/>
  <c r="I2546" i="7" a="1"/>
  <c r="I2546" i="7" s="1"/>
  <c r="M2545" i="7" a="1"/>
  <c r="M2545" i="7" s="1"/>
  <c r="I2545" i="7" a="1"/>
  <c r="I2545" i="7" s="1"/>
  <c r="M2544" i="7" a="1"/>
  <c r="M2544" i="7" s="1"/>
  <c r="I2544" i="7" a="1"/>
  <c r="I2544" i="7" s="1"/>
  <c r="M2543" i="7" a="1"/>
  <c r="M2543" i="7" s="1"/>
  <c r="I2543" i="7" a="1"/>
  <c r="I2543" i="7" s="1"/>
  <c r="M2542" i="7" a="1"/>
  <c r="M2542" i="7" s="1"/>
  <c r="I2542" i="7" a="1"/>
  <c r="I2542" i="7" s="1"/>
  <c r="M2541" i="7" a="1"/>
  <c r="M2541" i="7" s="1"/>
  <c r="I2541" i="7" a="1"/>
  <c r="I2541" i="7" s="1"/>
  <c r="M2540" i="7" a="1"/>
  <c r="M2540" i="7" s="1"/>
  <c r="I2540" i="7" a="1"/>
  <c r="I2540" i="7" s="1"/>
  <c r="M2539" i="7" a="1"/>
  <c r="M2539" i="7" s="1"/>
  <c r="I2539" i="7" a="1"/>
  <c r="I2539" i="7" s="1"/>
  <c r="M2538" i="7" a="1"/>
  <c r="M2538" i="7" s="1"/>
  <c r="I2538" i="7" a="1"/>
  <c r="I2538" i="7" s="1"/>
  <c r="M2537" i="7" a="1"/>
  <c r="M2537" i="7" s="1"/>
  <c r="I2537" i="7" a="1"/>
  <c r="I2537" i="7" s="1"/>
  <c r="M2536" i="7" a="1"/>
  <c r="M2536" i="7" s="1"/>
  <c r="I2536" i="7" a="1"/>
  <c r="I2536" i="7" s="1"/>
  <c r="M2535" i="7" a="1"/>
  <c r="M2535" i="7" s="1"/>
  <c r="I2535" i="7" a="1"/>
  <c r="I2535" i="7" s="1"/>
  <c r="M2534" i="7" a="1"/>
  <c r="M2534" i="7" s="1"/>
  <c r="I2534" i="7" a="1"/>
  <c r="I2534" i="7" s="1"/>
  <c r="M2533" i="7" a="1"/>
  <c r="M2533" i="7" s="1"/>
  <c r="I2533" i="7" a="1"/>
  <c r="I2533" i="7" s="1"/>
  <c r="M2532" i="7" a="1"/>
  <c r="M2532" i="7" s="1"/>
  <c r="I2532" i="7" a="1"/>
  <c r="I2532" i="7" s="1"/>
  <c r="M2531" i="7" a="1"/>
  <c r="M2531" i="7" s="1"/>
  <c r="I2531" i="7" a="1"/>
  <c r="I2531" i="7" s="1"/>
  <c r="M2530" i="7" a="1"/>
  <c r="M2530" i="7" s="1"/>
  <c r="I2530" i="7" a="1"/>
  <c r="I2530" i="7" s="1"/>
  <c r="M2529" i="7" a="1"/>
  <c r="M2529" i="7" s="1"/>
  <c r="I2529" i="7" a="1"/>
  <c r="I2529" i="7" s="1"/>
  <c r="M2528" i="7" a="1"/>
  <c r="M2528" i="7" s="1"/>
  <c r="I2528" i="7" a="1"/>
  <c r="I2528" i="7" s="1"/>
  <c r="M2527" i="7" a="1"/>
  <c r="M2527" i="7" s="1"/>
  <c r="I2527" i="7" a="1"/>
  <c r="I2527" i="7" s="1"/>
  <c r="M2526" i="7" a="1"/>
  <c r="M2526" i="7" s="1"/>
  <c r="I2526" i="7" a="1"/>
  <c r="I2526" i="7" s="1"/>
  <c r="M2525" i="7" a="1"/>
  <c r="M2525" i="7" s="1"/>
  <c r="I2525" i="7" a="1"/>
  <c r="I2525" i="7" s="1"/>
  <c r="M2524" i="7" a="1"/>
  <c r="M2524" i="7" s="1"/>
  <c r="I2524" i="7" a="1"/>
  <c r="I2524" i="7" s="1"/>
  <c r="M2523" i="7" a="1"/>
  <c r="M2523" i="7" s="1"/>
  <c r="I2523" i="7" a="1"/>
  <c r="I2523" i="7" s="1"/>
  <c r="M2522" i="7" a="1"/>
  <c r="M2522" i="7" s="1"/>
  <c r="I2522" i="7" a="1"/>
  <c r="I2522" i="7" s="1"/>
  <c r="M2521" i="7" a="1"/>
  <c r="M2521" i="7" s="1"/>
  <c r="I2521" i="7" a="1"/>
  <c r="I2521" i="7" s="1"/>
  <c r="M2520" i="7" a="1"/>
  <c r="M2520" i="7" s="1"/>
  <c r="I2520" i="7" a="1"/>
  <c r="I2520" i="7" s="1"/>
  <c r="M2519" i="7" a="1"/>
  <c r="M2519" i="7" s="1"/>
  <c r="I2519" i="7" a="1"/>
  <c r="I2519" i="7" s="1"/>
  <c r="M2518" i="7" a="1"/>
  <c r="M2518" i="7" s="1"/>
  <c r="I2518" i="7" a="1"/>
  <c r="I2518" i="7" s="1"/>
  <c r="M2517" i="7" a="1"/>
  <c r="M2517" i="7" s="1"/>
  <c r="I2517" i="7" a="1"/>
  <c r="I2517" i="7" s="1"/>
  <c r="M2516" i="7" a="1"/>
  <c r="M2516" i="7" s="1"/>
  <c r="I2516" i="7" a="1"/>
  <c r="I2516" i="7" s="1"/>
  <c r="M2515" i="7" a="1"/>
  <c r="M2515" i="7" s="1"/>
  <c r="I2515" i="7" a="1"/>
  <c r="I2515" i="7" s="1"/>
  <c r="M2514" i="7" a="1"/>
  <c r="M2514" i="7" s="1"/>
  <c r="I2514" i="7" a="1"/>
  <c r="I2514" i="7" s="1"/>
  <c r="M2513" i="7" a="1"/>
  <c r="M2513" i="7" s="1"/>
  <c r="I2513" i="7" a="1"/>
  <c r="I2513" i="7" s="1"/>
  <c r="M2512" i="7" a="1"/>
  <c r="M2512" i="7" s="1"/>
  <c r="I2512" i="7" a="1"/>
  <c r="I2512" i="7" s="1"/>
  <c r="M2511" i="7" a="1"/>
  <c r="M2511" i="7" s="1"/>
  <c r="I2511" i="7" a="1"/>
  <c r="I2511" i="7" s="1"/>
  <c r="M2510" i="7" a="1"/>
  <c r="M2510" i="7" s="1"/>
  <c r="I2510" i="7" a="1"/>
  <c r="I2510" i="7" s="1"/>
  <c r="M2509" i="7" a="1"/>
  <c r="M2509" i="7" s="1"/>
  <c r="I2509" i="7" a="1"/>
  <c r="I2509" i="7" s="1"/>
  <c r="M2508" i="7" a="1"/>
  <c r="M2508" i="7" s="1"/>
  <c r="I2508" i="7" a="1"/>
  <c r="I2508" i="7" s="1"/>
  <c r="M2507" i="7" a="1"/>
  <c r="M2507" i="7" s="1"/>
  <c r="I2507" i="7" a="1"/>
  <c r="I2507" i="7" s="1"/>
  <c r="M2506" i="7" a="1"/>
  <c r="M2506" i="7" s="1"/>
  <c r="I2506" i="7" a="1"/>
  <c r="I2506" i="7" s="1"/>
  <c r="M2505" i="7" a="1"/>
  <c r="M2505" i="7" s="1"/>
  <c r="I2505" i="7" a="1"/>
  <c r="I2505" i="7" s="1"/>
  <c r="M2504" i="7" a="1"/>
  <c r="M2504" i="7" s="1"/>
  <c r="I2504" i="7" a="1"/>
  <c r="I2504" i="7" s="1"/>
  <c r="M2503" i="7" a="1"/>
  <c r="M2503" i="7" s="1"/>
  <c r="I2503" i="7" a="1"/>
  <c r="I2503" i="7" s="1"/>
  <c r="M2502" i="7" a="1"/>
  <c r="M2502" i="7" s="1"/>
  <c r="I2502" i="7" a="1"/>
  <c r="I2502" i="7" s="1"/>
  <c r="M2501" i="7" a="1"/>
  <c r="M2501" i="7" s="1"/>
  <c r="I2501" i="7" a="1"/>
  <c r="I2501" i="7" s="1"/>
  <c r="M2500" i="7" a="1"/>
  <c r="M2500" i="7" s="1"/>
  <c r="I2500" i="7" a="1"/>
  <c r="I2500" i="7" s="1"/>
  <c r="M2499" i="7" a="1"/>
  <c r="M2499" i="7" s="1"/>
  <c r="I2499" i="7" a="1"/>
  <c r="I2499" i="7" s="1"/>
  <c r="M2498" i="7" a="1"/>
  <c r="M2498" i="7" s="1"/>
  <c r="I2498" i="7" a="1"/>
  <c r="I2498" i="7" s="1"/>
  <c r="M2497" i="7" a="1"/>
  <c r="M2497" i="7" s="1"/>
  <c r="I2497" i="7" a="1"/>
  <c r="I2497" i="7" s="1"/>
  <c r="M2496" i="7" a="1"/>
  <c r="M2496" i="7" s="1"/>
  <c r="I2496" i="7" a="1"/>
  <c r="I2496" i="7" s="1"/>
  <c r="M2495" i="7" a="1"/>
  <c r="M2495" i="7" s="1"/>
  <c r="I2495" i="7" a="1"/>
  <c r="I2495" i="7" s="1"/>
  <c r="M2494" i="7" a="1"/>
  <c r="M2494" i="7" s="1"/>
  <c r="I2494" i="7" a="1"/>
  <c r="I2494" i="7" s="1"/>
  <c r="M2493" i="7" a="1"/>
  <c r="M2493" i="7" s="1"/>
  <c r="I2493" i="7" a="1"/>
  <c r="I2493" i="7" s="1"/>
  <c r="M2492" i="7" a="1"/>
  <c r="M2492" i="7" s="1"/>
  <c r="I2492" i="7" a="1"/>
  <c r="I2492" i="7" s="1"/>
  <c r="M2491" i="7" a="1"/>
  <c r="M2491" i="7" s="1"/>
  <c r="I2491" i="7" a="1"/>
  <c r="I2491" i="7" s="1"/>
  <c r="M2490" i="7" a="1"/>
  <c r="M2490" i="7" s="1"/>
  <c r="I2490" i="7" a="1"/>
  <c r="I2490" i="7" s="1"/>
  <c r="M2489" i="7" a="1"/>
  <c r="M2489" i="7" s="1"/>
  <c r="I2489" i="7" a="1"/>
  <c r="I2489" i="7" s="1"/>
  <c r="M2488" i="7" a="1"/>
  <c r="M2488" i="7" s="1"/>
  <c r="I2488" i="7" a="1"/>
  <c r="I2488" i="7" s="1"/>
  <c r="M2487" i="7" a="1"/>
  <c r="M2487" i="7" s="1"/>
  <c r="I2487" i="7" a="1"/>
  <c r="I2487" i="7" s="1"/>
  <c r="M2486" i="7" a="1"/>
  <c r="M2486" i="7" s="1"/>
  <c r="I2486" i="7" a="1"/>
  <c r="I2486" i="7" s="1"/>
  <c r="M2485" i="7" a="1"/>
  <c r="M2485" i="7" s="1"/>
  <c r="I2485" i="7" a="1"/>
  <c r="I2485" i="7" s="1"/>
  <c r="M2484" i="7" a="1"/>
  <c r="M2484" i="7" s="1"/>
  <c r="I2484" i="7" a="1"/>
  <c r="I2484" i="7" s="1"/>
  <c r="M2483" i="7" a="1"/>
  <c r="M2483" i="7" s="1"/>
  <c r="I2483" i="7" a="1"/>
  <c r="I2483" i="7" s="1"/>
  <c r="M2482" i="7" a="1"/>
  <c r="M2482" i="7" s="1"/>
  <c r="I2482" i="7" a="1"/>
  <c r="I2482" i="7" s="1"/>
  <c r="M2481" i="7" a="1"/>
  <c r="M2481" i="7" s="1"/>
  <c r="I2481" i="7" a="1"/>
  <c r="I2481" i="7" s="1"/>
  <c r="M2480" i="7" a="1"/>
  <c r="M2480" i="7" s="1"/>
  <c r="I2480" i="7" a="1"/>
  <c r="I2480" i="7" s="1"/>
  <c r="M2479" i="7" a="1"/>
  <c r="M2479" i="7" s="1"/>
  <c r="I2479" i="7" a="1"/>
  <c r="I2479" i="7" s="1"/>
  <c r="M2478" i="7" a="1"/>
  <c r="M2478" i="7" s="1"/>
  <c r="I2478" i="7" a="1"/>
  <c r="I2478" i="7" s="1"/>
  <c r="M2477" i="7" a="1"/>
  <c r="M2477" i="7" s="1"/>
  <c r="I2477" i="7" a="1"/>
  <c r="I2477" i="7" s="1"/>
  <c r="M2476" i="7" a="1"/>
  <c r="M2476" i="7" s="1"/>
  <c r="I2476" i="7" a="1"/>
  <c r="I2476" i="7" s="1"/>
  <c r="M2475" i="7" a="1"/>
  <c r="M2475" i="7" s="1"/>
  <c r="I2475" i="7" a="1"/>
  <c r="I2475" i="7" s="1"/>
  <c r="M2474" i="7" a="1"/>
  <c r="M2474" i="7" s="1"/>
  <c r="I2474" i="7" a="1"/>
  <c r="I2474" i="7" s="1"/>
  <c r="M2473" i="7" a="1"/>
  <c r="M2473" i="7" s="1"/>
  <c r="I2473" i="7" a="1"/>
  <c r="I2473" i="7" s="1"/>
  <c r="M2472" i="7" a="1"/>
  <c r="M2472" i="7" s="1"/>
  <c r="I2472" i="7" a="1"/>
  <c r="I2472" i="7" s="1"/>
  <c r="M2471" i="7" a="1"/>
  <c r="M2471" i="7" s="1"/>
  <c r="I2471" i="7" a="1"/>
  <c r="I2471" i="7" s="1"/>
  <c r="M2470" i="7" a="1"/>
  <c r="M2470" i="7" s="1"/>
  <c r="I2470" i="7" a="1"/>
  <c r="I2470" i="7" s="1"/>
  <c r="M2469" i="7" a="1"/>
  <c r="M2469" i="7" s="1"/>
  <c r="I2469" i="7" a="1"/>
  <c r="I2469" i="7" s="1"/>
  <c r="M2468" i="7" a="1"/>
  <c r="M2468" i="7" s="1"/>
  <c r="I2468" i="7" a="1"/>
  <c r="I2468" i="7" s="1"/>
  <c r="M2467" i="7" a="1"/>
  <c r="M2467" i="7" s="1"/>
  <c r="I2467" i="7" a="1"/>
  <c r="I2467" i="7" s="1"/>
  <c r="M2466" i="7" a="1"/>
  <c r="M2466" i="7" s="1"/>
  <c r="I2466" i="7" a="1"/>
  <c r="I2466" i="7" s="1"/>
  <c r="M2465" i="7" a="1"/>
  <c r="M2465" i="7" s="1"/>
  <c r="I2465" i="7" a="1"/>
  <c r="I2465" i="7" s="1"/>
  <c r="M2464" i="7" a="1"/>
  <c r="M2464" i="7" s="1"/>
  <c r="I2464" i="7" a="1"/>
  <c r="I2464" i="7" s="1"/>
  <c r="M2463" i="7" a="1"/>
  <c r="M2463" i="7" s="1"/>
  <c r="I2463" i="7" a="1"/>
  <c r="I2463" i="7" s="1"/>
  <c r="M2462" i="7" a="1"/>
  <c r="M2462" i="7" s="1"/>
  <c r="I2462" i="7" a="1"/>
  <c r="I2462" i="7" s="1"/>
  <c r="M2461" i="7" a="1"/>
  <c r="M2461" i="7" s="1"/>
  <c r="I2461" i="7" a="1"/>
  <c r="I2461" i="7" s="1"/>
  <c r="M2460" i="7" a="1"/>
  <c r="M2460" i="7" s="1"/>
  <c r="I2460" i="7" a="1"/>
  <c r="I2460" i="7" s="1"/>
  <c r="M2459" i="7" a="1"/>
  <c r="M2459" i="7" s="1"/>
  <c r="I2459" i="7" a="1"/>
  <c r="I2459" i="7" s="1"/>
  <c r="M2458" i="7" a="1"/>
  <c r="M2458" i="7" s="1"/>
  <c r="I2458" i="7" a="1"/>
  <c r="I2458" i="7" s="1"/>
  <c r="M2457" i="7" a="1"/>
  <c r="M2457" i="7" s="1"/>
  <c r="I2457" i="7" a="1"/>
  <c r="I2457" i="7" s="1"/>
  <c r="M2456" i="7" a="1"/>
  <c r="M2456" i="7" s="1"/>
  <c r="I2456" i="7" a="1"/>
  <c r="I2456" i="7" s="1"/>
  <c r="M2455" i="7" a="1"/>
  <c r="M2455" i="7" s="1"/>
  <c r="I2455" i="7" a="1"/>
  <c r="I2455" i="7" s="1"/>
  <c r="M2454" i="7" a="1"/>
  <c r="M2454" i="7" s="1"/>
  <c r="I2454" i="7" a="1"/>
  <c r="I2454" i="7" s="1"/>
  <c r="M2453" i="7" a="1"/>
  <c r="M2453" i="7" s="1"/>
  <c r="I2453" i="7" a="1"/>
  <c r="I2453" i="7" s="1"/>
  <c r="M2452" i="7" a="1"/>
  <c r="M2452" i="7" s="1"/>
  <c r="I2452" i="7" a="1"/>
  <c r="I2452" i="7" s="1"/>
  <c r="M2451" i="7" a="1"/>
  <c r="M2451" i="7" s="1"/>
  <c r="I2451" i="7" a="1"/>
  <c r="I2451" i="7" s="1"/>
  <c r="M2450" i="7" a="1"/>
  <c r="M2450" i="7" s="1"/>
  <c r="I2450" i="7" a="1"/>
  <c r="I2450" i="7" s="1"/>
  <c r="M2449" i="7" a="1"/>
  <c r="M2449" i="7" s="1"/>
  <c r="I2449" i="7" a="1"/>
  <c r="I2449" i="7" s="1"/>
  <c r="M2448" i="7" a="1"/>
  <c r="M2448" i="7" s="1"/>
  <c r="I2448" i="7" a="1"/>
  <c r="I2448" i="7" s="1"/>
  <c r="M2447" i="7" a="1"/>
  <c r="M2447" i="7" s="1"/>
  <c r="I2447" i="7" a="1"/>
  <c r="I2447" i="7" s="1"/>
  <c r="M2446" i="7" a="1"/>
  <c r="M2446" i="7" s="1"/>
  <c r="I2446" i="7" a="1"/>
  <c r="I2446" i="7" s="1"/>
  <c r="M2445" i="7" a="1"/>
  <c r="M2445" i="7" s="1"/>
  <c r="I2445" i="7" a="1"/>
  <c r="I2445" i="7" s="1"/>
  <c r="M2444" i="7" a="1"/>
  <c r="M2444" i="7" s="1"/>
  <c r="I2444" i="7" a="1"/>
  <c r="I2444" i="7" s="1"/>
  <c r="M2443" i="7" a="1"/>
  <c r="M2443" i="7" s="1"/>
  <c r="I2443" i="7" a="1"/>
  <c r="I2443" i="7" s="1"/>
  <c r="M2442" i="7" a="1"/>
  <c r="M2442" i="7" s="1"/>
  <c r="I2442" i="7" a="1"/>
  <c r="I2442" i="7" s="1"/>
  <c r="M2441" i="7" a="1"/>
  <c r="M2441" i="7" s="1"/>
  <c r="I2441" i="7" a="1"/>
  <c r="I2441" i="7" s="1"/>
  <c r="M2440" i="7" a="1"/>
  <c r="M2440" i="7" s="1"/>
  <c r="I2440" i="7" a="1"/>
  <c r="I2440" i="7" s="1"/>
  <c r="M2439" i="7" a="1"/>
  <c r="M2439" i="7" s="1"/>
  <c r="I2439" i="7" a="1"/>
  <c r="I2439" i="7" s="1"/>
  <c r="M2438" i="7" a="1"/>
  <c r="M2438" i="7" s="1"/>
  <c r="I2438" i="7" a="1"/>
  <c r="I2438" i="7" s="1"/>
  <c r="M2437" i="7" a="1"/>
  <c r="M2437" i="7" s="1"/>
  <c r="I2437" i="7" a="1"/>
  <c r="I2437" i="7" s="1"/>
  <c r="M2436" i="7" a="1"/>
  <c r="M2436" i="7" s="1"/>
  <c r="I2436" i="7" a="1"/>
  <c r="I2436" i="7" s="1"/>
  <c r="M2435" i="7" a="1"/>
  <c r="M2435" i="7" s="1"/>
  <c r="I2435" i="7" a="1"/>
  <c r="I2435" i="7" s="1"/>
  <c r="M2434" i="7" a="1"/>
  <c r="M2434" i="7" s="1"/>
  <c r="I2434" i="7" a="1"/>
  <c r="I2434" i="7" s="1"/>
  <c r="M2433" i="7" a="1"/>
  <c r="M2433" i="7" s="1"/>
  <c r="I2433" i="7" a="1"/>
  <c r="I2433" i="7" s="1"/>
  <c r="M2432" i="7" a="1"/>
  <c r="M2432" i="7" s="1"/>
  <c r="I2432" i="7" a="1"/>
  <c r="I2432" i="7" s="1"/>
  <c r="M2431" i="7" a="1"/>
  <c r="M2431" i="7" s="1"/>
  <c r="I2431" i="7" a="1"/>
  <c r="I2431" i="7" s="1"/>
  <c r="M2430" i="7" a="1"/>
  <c r="M2430" i="7" s="1"/>
  <c r="I2430" i="7" a="1"/>
  <c r="I2430" i="7" s="1"/>
  <c r="M2429" i="7" a="1"/>
  <c r="M2429" i="7" s="1"/>
  <c r="I2429" i="7" a="1"/>
  <c r="I2429" i="7" s="1"/>
  <c r="M2428" i="7" a="1"/>
  <c r="M2428" i="7" s="1"/>
  <c r="I2428" i="7" a="1"/>
  <c r="I2428" i="7" s="1"/>
  <c r="M2427" i="7" a="1"/>
  <c r="M2427" i="7" s="1"/>
  <c r="I2427" i="7" a="1"/>
  <c r="I2427" i="7" s="1"/>
  <c r="M2426" i="7" a="1"/>
  <c r="M2426" i="7" s="1"/>
  <c r="I2426" i="7" a="1"/>
  <c r="I2426" i="7" s="1"/>
  <c r="M2425" i="7" a="1"/>
  <c r="M2425" i="7" s="1"/>
  <c r="I2425" i="7" a="1"/>
  <c r="I2425" i="7" s="1"/>
  <c r="M2424" i="7" a="1"/>
  <c r="M2424" i="7" s="1"/>
  <c r="I2424" i="7" a="1"/>
  <c r="I2424" i="7" s="1"/>
  <c r="M2423" i="7" a="1"/>
  <c r="M2423" i="7" s="1"/>
  <c r="I2423" i="7" a="1"/>
  <c r="I2423" i="7" s="1"/>
  <c r="M2422" i="7" a="1"/>
  <c r="M2422" i="7" s="1"/>
  <c r="I2422" i="7" a="1"/>
  <c r="I2422" i="7" s="1"/>
  <c r="M2421" i="7" a="1"/>
  <c r="M2421" i="7" s="1"/>
  <c r="I2421" i="7" a="1"/>
  <c r="I2421" i="7" s="1"/>
  <c r="M2420" i="7" a="1"/>
  <c r="M2420" i="7" s="1"/>
  <c r="I2420" i="7" a="1"/>
  <c r="I2420" i="7" s="1"/>
  <c r="M2419" i="7" a="1"/>
  <c r="M2419" i="7" s="1"/>
  <c r="I2419" i="7" a="1"/>
  <c r="I2419" i="7" s="1"/>
  <c r="M2418" i="7" a="1"/>
  <c r="M2418" i="7" s="1"/>
  <c r="I2418" i="7" a="1"/>
  <c r="I2418" i="7" s="1"/>
  <c r="M2417" i="7" a="1"/>
  <c r="M2417" i="7" s="1"/>
  <c r="I2417" i="7" a="1"/>
  <c r="I2417" i="7" s="1"/>
  <c r="M2416" i="7" a="1"/>
  <c r="M2416" i="7" s="1"/>
  <c r="I2416" i="7" a="1"/>
  <c r="I2416" i="7" s="1"/>
  <c r="M2415" i="7" a="1"/>
  <c r="M2415" i="7" s="1"/>
  <c r="I2415" i="7" a="1"/>
  <c r="I2415" i="7" s="1"/>
  <c r="M2414" i="7" a="1"/>
  <c r="M2414" i="7" s="1"/>
  <c r="I2414" i="7" a="1"/>
  <c r="I2414" i="7" s="1"/>
  <c r="M2413" i="7" a="1"/>
  <c r="M2413" i="7" s="1"/>
  <c r="I2413" i="7" a="1"/>
  <c r="I2413" i="7" s="1"/>
  <c r="M2412" i="7" a="1"/>
  <c r="M2412" i="7" s="1"/>
  <c r="I2412" i="7" a="1"/>
  <c r="I2412" i="7" s="1"/>
  <c r="M2411" i="7" a="1"/>
  <c r="M2411" i="7" s="1"/>
  <c r="I2411" i="7" a="1"/>
  <c r="I2411" i="7" s="1"/>
  <c r="M2410" i="7" a="1"/>
  <c r="M2410" i="7" s="1"/>
  <c r="I2410" i="7" a="1"/>
  <c r="I2410" i="7" s="1"/>
  <c r="M2409" i="7" a="1"/>
  <c r="M2409" i="7" s="1"/>
  <c r="I2409" i="7" a="1"/>
  <c r="I2409" i="7" s="1"/>
  <c r="M2408" i="7" a="1"/>
  <c r="M2408" i="7" s="1"/>
  <c r="I2408" i="7" a="1"/>
  <c r="I2408" i="7" s="1"/>
  <c r="M2407" i="7" a="1"/>
  <c r="M2407" i="7" s="1"/>
  <c r="I2407" i="7" a="1"/>
  <c r="I2407" i="7" s="1"/>
  <c r="M2406" i="7" a="1"/>
  <c r="M2406" i="7" s="1"/>
  <c r="I2406" i="7" a="1"/>
  <c r="I2406" i="7" s="1"/>
  <c r="M2405" i="7" a="1"/>
  <c r="M2405" i="7" s="1"/>
  <c r="I2405" i="7" a="1"/>
  <c r="I2405" i="7" s="1"/>
  <c r="M2404" i="7" a="1"/>
  <c r="M2404" i="7" s="1"/>
  <c r="I2404" i="7" a="1"/>
  <c r="I2404" i="7" s="1"/>
  <c r="M2403" i="7" a="1"/>
  <c r="M2403" i="7" s="1"/>
  <c r="I2403" i="7" a="1"/>
  <c r="I2403" i="7" s="1"/>
  <c r="M2402" i="7" a="1"/>
  <c r="M2402" i="7" s="1"/>
  <c r="I2402" i="7" a="1"/>
  <c r="I2402" i="7" s="1"/>
  <c r="M2401" i="7" a="1"/>
  <c r="M2401" i="7" s="1"/>
  <c r="I2401" i="7" a="1"/>
  <c r="I2401" i="7" s="1"/>
  <c r="M2400" i="7" a="1"/>
  <c r="M2400" i="7" s="1"/>
  <c r="I2400" i="7" a="1"/>
  <c r="I2400" i="7" s="1"/>
  <c r="M2399" i="7" a="1"/>
  <c r="M2399" i="7" s="1"/>
  <c r="I2399" i="7" a="1"/>
  <c r="I2399" i="7" s="1"/>
  <c r="M2398" i="7" a="1"/>
  <c r="M2398" i="7" s="1"/>
  <c r="I2398" i="7" a="1"/>
  <c r="I2398" i="7" s="1"/>
  <c r="M2397" i="7" a="1"/>
  <c r="M2397" i="7" s="1"/>
  <c r="I2397" i="7" a="1"/>
  <c r="I2397" i="7" s="1"/>
  <c r="M2396" i="7" a="1"/>
  <c r="M2396" i="7" s="1"/>
  <c r="I2396" i="7" a="1"/>
  <c r="I2396" i="7" s="1"/>
  <c r="M2395" i="7" a="1"/>
  <c r="M2395" i="7" s="1"/>
  <c r="I2395" i="7" a="1"/>
  <c r="I2395" i="7" s="1"/>
  <c r="M2394" i="7" a="1"/>
  <c r="M2394" i="7" s="1"/>
  <c r="I2394" i="7" a="1"/>
  <c r="I2394" i="7" s="1"/>
  <c r="M2393" i="7" a="1"/>
  <c r="M2393" i="7" s="1"/>
  <c r="I2393" i="7" a="1"/>
  <c r="I2393" i="7" s="1"/>
  <c r="M2392" i="7" a="1"/>
  <c r="M2392" i="7" s="1"/>
  <c r="I2392" i="7" a="1"/>
  <c r="I2392" i="7" s="1"/>
  <c r="M2391" i="7" a="1"/>
  <c r="M2391" i="7" s="1"/>
  <c r="I2391" i="7" a="1"/>
  <c r="I2391" i="7" s="1"/>
  <c r="M2390" i="7" a="1"/>
  <c r="M2390" i="7" s="1"/>
  <c r="I2390" i="7" a="1"/>
  <c r="I2390" i="7" s="1"/>
  <c r="M2389" i="7" a="1"/>
  <c r="M2389" i="7" s="1"/>
  <c r="I2389" i="7" a="1"/>
  <c r="I2389" i="7" s="1"/>
  <c r="M2388" i="7" a="1"/>
  <c r="M2388" i="7" s="1"/>
  <c r="I2388" i="7" a="1"/>
  <c r="I2388" i="7" s="1"/>
  <c r="M2387" i="7" a="1"/>
  <c r="M2387" i="7" s="1"/>
  <c r="I2387" i="7" a="1"/>
  <c r="I2387" i="7" s="1"/>
  <c r="M2386" i="7" a="1"/>
  <c r="M2386" i="7" s="1"/>
  <c r="I2386" i="7" a="1"/>
  <c r="I2386" i="7" s="1"/>
  <c r="M2385" i="7" a="1"/>
  <c r="M2385" i="7" s="1"/>
  <c r="I2385" i="7" a="1"/>
  <c r="I2385" i="7" s="1"/>
  <c r="M2384" i="7" a="1"/>
  <c r="M2384" i="7" s="1"/>
  <c r="I2384" i="7" a="1"/>
  <c r="I2384" i="7" s="1"/>
  <c r="M2383" i="7" a="1"/>
  <c r="M2383" i="7" s="1"/>
  <c r="I2383" i="7" a="1"/>
  <c r="I2383" i="7" s="1"/>
  <c r="M2382" i="7" a="1"/>
  <c r="M2382" i="7" s="1"/>
  <c r="I2382" i="7" a="1"/>
  <c r="I2382" i="7" s="1"/>
  <c r="M2381" i="7" a="1"/>
  <c r="M2381" i="7" s="1"/>
  <c r="I2381" i="7" a="1"/>
  <c r="I2381" i="7" s="1"/>
  <c r="M2380" i="7" a="1"/>
  <c r="M2380" i="7" s="1"/>
  <c r="I2380" i="7" a="1"/>
  <c r="I2380" i="7" s="1"/>
  <c r="M2379" i="7" a="1"/>
  <c r="M2379" i="7" s="1"/>
  <c r="I2379" i="7" a="1"/>
  <c r="I2379" i="7" s="1"/>
  <c r="M2378" i="7" a="1"/>
  <c r="M2378" i="7" s="1"/>
  <c r="I2378" i="7" a="1"/>
  <c r="I2378" i="7" s="1"/>
  <c r="M2377" i="7" a="1"/>
  <c r="M2377" i="7" s="1"/>
  <c r="I2377" i="7" a="1"/>
  <c r="I2377" i="7" s="1"/>
  <c r="M2376" i="7" a="1"/>
  <c r="M2376" i="7" s="1"/>
  <c r="I2376" i="7" a="1"/>
  <c r="I2376" i="7" s="1"/>
  <c r="M2375" i="7" a="1"/>
  <c r="M2375" i="7" s="1"/>
  <c r="I2375" i="7" a="1"/>
  <c r="I2375" i="7" s="1"/>
  <c r="M2374" i="7" a="1"/>
  <c r="M2374" i="7" s="1"/>
  <c r="I2374" i="7" a="1"/>
  <c r="I2374" i="7" s="1"/>
  <c r="M2373" i="7" a="1"/>
  <c r="M2373" i="7" s="1"/>
  <c r="I2373" i="7" a="1"/>
  <c r="I2373" i="7" s="1"/>
  <c r="M2372" i="7" a="1"/>
  <c r="M2372" i="7" s="1"/>
  <c r="I2372" i="7" a="1"/>
  <c r="I2372" i="7" s="1"/>
  <c r="M2371" i="7" a="1"/>
  <c r="M2371" i="7" s="1"/>
  <c r="I2371" i="7" a="1"/>
  <c r="I2371" i="7" s="1"/>
  <c r="M2370" i="7" a="1"/>
  <c r="M2370" i="7" s="1"/>
  <c r="I2370" i="7" a="1"/>
  <c r="I2370" i="7" s="1"/>
  <c r="M2369" i="7" a="1"/>
  <c r="M2369" i="7" s="1"/>
  <c r="I2369" i="7" a="1"/>
  <c r="I2369" i="7" s="1"/>
  <c r="M2368" i="7" a="1"/>
  <c r="M2368" i="7" s="1"/>
  <c r="I2368" i="7" a="1"/>
  <c r="I2368" i="7" s="1"/>
  <c r="M2367" i="7" a="1"/>
  <c r="M2367" i="7" s="1"/>
  <c r="I2367" i="7" a="1"/>
  <c r="I2367" i="7" s="1"/>
  <c r="M2366" i="7" a="1"/>
  <c r="M2366" i="7" s="1"/>
  <c r="I2366" i="7" a="1"/>
  <c r="I2366" i="7" s="1"/>
  <c r="M2365" i="7" a="1"/>
  <c r="M2365" i="7" s="1"/>
  <c r="I2365" i="7" a="1"/>
  <c r="I2365" i="7" s="1"/>
  <c r="M2364" i="7" a="1"/>
  <c r="M2364" i="7" s="1"/>
  <c r="I2364" i="7" a="1"/>
  <c r="I2364" i="7" s="1"/>
  <c r="M2363" i="7" a="1"/>
  <c r="M2363" i="7" s="1"/>
  <c r="I2363" i="7" a="1"/>
  <c r="I2363" i="7" s="1"/>
  <c r="M2362" i="7" a="1"/>
  <c r="M2362" i="7" s="1"/>
  <c r="I2362" i="7" a="1"/>
  <c r="I2362" i="7" s="1"/>
  <c r="M2361" i="7" a="1"/>
  <c r="M2361" i="7" s="1"/>
  <c r="I2361" i="7" a="1"/>
  <c r="I2361" i="7" s="1"/>
  <c r="M2360" i="7" a="1"/>
  <c r="M2360" i="7" s="1"/>
  <c r="I2360" i="7" a="1"/>
  <c r="I2360" i="7" s="1"/>
  <c r="M2359" i="7" a="1"/>
  <c r="M2359" i="7" s="1"/>
  <c r="I2359" i="7" a="1"/>
  <c r="I2359" i="7" s="1"/>
  <c r="M2358" i="7" a="1"/>
  <c r="M2358" i="7" s="1"/>
  <c r="I2358" i="7" a="1"/>
  <c r="I2358" i="7" s="1"/>
  <c r="M2357" i="7" a="1"/>
  <c r="M2357" i="7" s="1"/>
  <c r="I2357" i="7" a="1"/>
  <c r="I2357" i="7" s="1"/>
  <c r="M2356" i="7" a="1"/>
  <c r="M2356" i="7" s="1"/>
  <c r="I2356" i="7" a="1"/>
  <c r="I2356" i="7" s="1"/>
  <c r="M2355" i="7" a="1"/>
  <c r="M2355" i="7" s="1"/>
  <c r="I2355" i="7" a="1"/>
  <c r="I2355" i="7" s="1"/>
  <c r="M2354" i="7" a="1"/>
  <c r="M2354" i="7" s="1"/>
  <c r="I2354" i="7" a="1"/>
  <c r="I2354" i="7" s="1"/>
  <c r="M2353" i="7" a="1"/>
  <c r="M2353" i="7" s="1"/>
  <c r="I2353" i="7" a="1"/>
  <c r="I2353" i="7" s="1"/>
  <c r="M2352" i="7" a="1"/>
  <c r="M2352" i="7" s="1"/>
  <c r="I2352" i="7" a="1"/>
  <c r="I2352" i="7" s="1"/>
  <c r="M2351" i="7" a="1"/>
  <c r="M2351" i="7" s="1"/>
  <c r="I2351" i="7" a="1"/>
  <c r="I2351" i="7" s="1"/>
  <c r="M2350" i="7" a="1"/>
  <c r="M2350" i="7" s="1"/>
  <c r="I2350" i="7" a="1"/>
  <c r="I2350" i="7" s="1"/>
  <c r="M2349" i="7" a="1"/>
  <c r="M2349" i="7" s="1"/>
  <c r="I2349" i="7" a="1"/>
  <c r="I2349" i="7" s="1"/>
  <c r="M2348" i="7" a="1"/>
  <c r="M2348" i="7" s="1"/>
  <c r="I2348" i="7" a="1"/>
  <c r="I2348" i="7" s="1"/>
  <c r="M2347" i="7" a="1"/>
  <c r="M2347" i="7" s="1"/>
  <c r="I2347" i="7" a="1"/>
  <c r="I2347" i="7" s="1"/>
  <c r="M2346" i="7" a="1"/>
  <c r="M2346" i="7" s="1"/>
  <c r="I2346" i="7" a="1"/>
  <c r="I2346" i="7" s="1"/>
  <c r="M2345" i="7" a="1"/>
  <c r="M2345" i="7" s="1"/>
  <c r="I2345" i="7" a="1"/>
  <c r="I2345" i="7" s="1"/>
  <c r="M2344" i="7" a="1"/>
  <c r="M2344" i="7" s="1"/>
  <c r="I2344" i="7" a="1"/>
  <c r="I2344" i="7" s="1"/>
  <c r="M2343" i="7" a="1"/>
  <c r="M2343" i="7" s="1"/>
  <c r="I2343" i="7" a="1"/>
  <c r="I2343" i="7" s="1"/>
  <c r="M2342" i="7" a="1"/>
  <c r="M2342" i="7" s="1"/>
  <c r="I2342" i="7" a="1"/>
  <c r="I2342" i="7" s="1"/>
  <c r="M2341" i="7" a="1"/>
  <c r="M2341" i="7" s="1"/>
  <c r="I2341" i="7" a="1"/>
  <c r="I2341" i="7" s="1"/>
  <c r="M2340" i="7" a="1"/>
  <c r="M2340" i="7" s="1"/>
  <c r="I2340" i="7" a="1"/>
  <c r="I2340" i="7" s="1"/>
  <c r="M2339" i="7" a="1"/>
  <c r="M2339" i="7" s="1"/>
  <c r="I2339" i="7" a="1"/>
  <c r="I2339" i="7" s="1"/>
  <c r="M2338" i="7" a="1"/>
  <c r="M2338" i="7" s="1"/>
  <c r="I2338" i="7" a="1"/>
  <c r="I2338" i="7" s="1"/>
  <c r="M2337" i="7" a="1"/>
  <c r="M2337" i="7" s="1"/>
  <c r="I2337" i="7" a="1"/>
  <c r="I2337" i="7" s="1"/>
  <c r="M2336" i="7" a="1"/>
  <c r="M2336" i="7" s="1"/>
  <c r="I2336" i="7" a="1"/>
  <c r="I2336" i="7" s="1"/>
  <c r="M2335" i="7" a="1"/>
  <c r="M2335" i="7" s="1"/>
  <c r="I2335" i="7" a="1"/>
  <c r="I2335" i="7" s="1"/>
  <c r="M2334" i="7" a="1"/>
  <c r="M2334" i="7" s="1"/>
  <c r="I2334" i="7" a="1"/>
  <c r="I2334" i="7" s="1"/>
  <c r="M2333" i="7" a="1"/>
  <c r="M2333" i="7" s="1"/>
  <c r="I2333" i="7" a="1"/>
  <c r="I2333" i="7" s="1"/>
  <c r="M2332" i="7" a="1"/>
  <c r="M2332" i="7" s="1"/>
  <c r="I2332" i="7" a="1"/>
  <c r="I2332" i="7" s="1"/>
  <c r="M2331" i="7" a="1"/>
  <c r="M2331" i="7" s="1"/>
  <c r="I2331" i="7" a="1"/>
  <c r="I2331" i="7" s="1"/>
  <c r="M2330" i="7" a="1"/>
  <c r="M2330" i="7" s="1"/>
  <c r="I2330" i="7" a="1"/>
  <c r="I2330" i="7" s="1"/>
  <c r="M2329" i="7" a="1"/>
  <c r="M2329" i="7" s="1"/>
  <c r="I2329" i="7" a="1"/>
  <c r="I2329" i="7" s="1"/>
  <c r="M2328" i="7" a="1"/>
  <c r="M2328" i="7" s="1"/>
  <c r="I2328" i="7" a="1"/>
  <c r="I2328" i="7" s="1"/>
  <c r="M2327" i="7" a="1"/>
  <c r="M2327" i="7" s="1"/>
  <c r="I2327" i="7" a="1"/>
  <c r="I2327" i="7" s="1"/>
  <c r="M2326" i="7" a="1"/>
  <c r="M2326" i="7" s="1"/>
  <c r="I2326" i="7" a="1"/>
  <c r="I2326" i="7" s="1"/>
  <c r="M2325" i="7" a="1"/>
  <c r="M2325" i="7" s="1"/>
  <c r="I2325" i="7" a="1"/>
  <c r="I2325" i="7" s="1"/>
  <c r="M2324" i="7" a="1"/>
  <c r="M2324" i="7" s="1"/>
  <c r="I2324" i="7" a="1"/>
  <c r="I2324" i="7" s="1"/>
  <c r="M2323" i="7" a="1"/>
  <c r="M2323" i="7" s="1"/>
  <c r="I2323" i="7" a="1"/>
  <c r="I2323" i="7" s="1"/>
  <c r="M2322" i="7" a="1"/>
  <c r="M2322" i="7" s="1"/>
  <c r="I2322" i="7" a="1"/>
  <c r="I2322" i="7" s="1"/>
  <c r="M2321" i="7" a="1"/>
  <c r="M2321" i="7" s="1"/>
  <c r="I2321" i="7" a="1"/>
  <c r="I2321" i="7" s="1"/>
  <c r="M2320" i="7" a="1"/>
  <c r="M2320" i="7" s="1"/>
  <c r="I2320" i="7" a="1"/>
  <c r="I2320" i="7" s="1"/>
  <c r="M2319" i="7" a="1"/>
  <c r="M2319" i="7" s="1"/>
  <c r="I2319" i="7" a="1"/>
  <c r="I2319" i="7" s="1"/>
  <c r="M2318" i="7" a="1"/>
  <c r="M2318" i="7" s="1"/>
  <c r="I2318" i="7" a="1"/>
  <c r="I2318" i="7" s="1"/>
  <c r="M2317" i="7" a="1"/>
  <c r="M2317" i="7" s="1"/>
  <c r="I2317" i="7" a="1"/>
  <c r="I2317" i="7" s="1"/>
  <c r="M2316" i="7" a="1"/>
  <c r="M2316" i="7" s="1"/>
  <c r="I2316" i="7" a="1"/>
  <c r="I2316" i="7" s="1"/>
  <c r="M2315" i="7" a="1"/>
  <c r="M2315" i="7" s="1"/>
  <c r="I2315" i="7" a="1"/>
  <c r="I2315" i="7" s="1"/>
  <c r="M2314" i="7" a="1"/>
  <c r="M2314" i="7" s="1"/>
  <c r="I2314" i="7" a="1"/>
  <c r="I2314" i="7" s="1"/>
  <c r="M2313" i="7" a="1"/>
  <c r="M2313" i="7" s="1"/>
  <c r="I2313" i="7" a="1"/>
  <c r="I2313" i="7" s="1"/>
  <c r="M2312" i="7" a="1"/>
  <c r="M2312" i="7" s="1"/>
  <c r="I2312" i="7" a="1"/>
  <c r="I2312" i="7" s="1"/>
  <c r="M2311" i="7" a="1"/>
  <c r="M2311" i="7" s="1"/>
  <c r="I2311" i="7" a="1"/>
  <c r="I2311" i="7" s="1"/>
  <c r="M2310" i="7" a="1"/>
  <c r="M2310" i="7" s="1"/>
  <c r="I2310" i="7" a="1"/>
  <c r="I2310" i="7" s="1"/>
  <c r="M2309" i="7" a="1"/>
  <c r="M2309" i="7" s="1"/>
  <c r="I2309" i="7" a="1"/>
  <c r="I2309" i="7" s="1"/>
  <c r="M2308" i="7" a="1"/>
  <c r="M2308" i="7" s="1"/>
  <c r="I2308" i="7" a="1"/>
  <c r="I2308" i="7" s="1"/>
  <c r="M2307" i="7" a="1"/>
  <c r="M2307" i="7" s="1"/>
  <c r="I2307" i="7" a="1"/>
  <c r="I2307" i="7" s="1"/>
  <c r="M2306" i="7" a="1"/>
  <c r="M2306" i="7" s="1"/>
  <c r="I2306" i="7" a="1"/>
  <c r="I2306" i="7" s="1"/>
  <c r="M2305" i="7" a="1"/>
  <c r="M2305" i="7" s="1"/>
  <c r="I2305" i="7" a="1"/>
  <c r="I2305" i="7" s="1"/>
  <c r="M2304" i="7" a="1"/>
  <c r="M2304" i="7" s="1"/>
  <c r="I2304" i="7" a="1"/>
  <c r="I2304" i="7" s="1"/>
  <c r="M2303" i="7" a="1"/>
  <c r="M2303" i="7" s="1"/>
  <c r="I2303" i="7" a="1"/>
  <c r="I2303" i="7" s="1"/>
  <c r="M2302" i="7" a="1"/>
  <c r="M2302" i="7" s="1"/>
  <c r="I2302" i="7" a="1"/>
  <c r="I2302" i="7" s="1"/>
  <c r="M2301" i="7" a="1"/>
  <c r="M2301" i="7" s="1"/>
  <c r="I2301" i="7" a="1"/>
  <c r="I2301" i="7" s="1"/>
  <c r="M2300" i="7" a="1"/>
  <c r="M2300" i="7" s="1"/>
  <c r="I2300" i="7" a="1"/>
  <c r="I2300" i="7" s="1"/>
  <c r="M2299" i="7" a="1"/>
  <c r="M2299" i="7" s="1"/>
  <c r="I2299" i="7" a="1"/>
  <c r="I2299" i="7" s="1"/>
  <c r="M2298" i="7" a="1"/>
  <c r="M2298" i="7" s="1"/>
  <c r="I2298" i="7" a="1"/>
  <c r="I2298" i="7" s="1"/>
  <c r="M2297" i="7" a="1"/>
  <c r="M2297" i="7" s="1"/>
  <c r="I2297" i="7" a="1"/>
  <c r="I2297" i="7" s="1"/>
  <c r="M2296" i="7" a="1"/>
  <c r="M2296" i="7" s="1"/>
  <c r="I2296" i="7" a="1"/>
  <c r="I2296" i="7" s="1"/>
  <c r="M2295" i="7" a="1"/>
  <c r="M2295" i="7" s="1"/>
  <c r="I2295" i="7" a="1"/>
  <c r="I2295" i="7" s="1"/>
  <c r="M2294" i="7" a="1"/>
  <c r="M2294" i="7" s="1"/>
  <c r="I2294" i="7" a="1"/>
  <c r="I2294" i="7" s="1"/>
  <c r="M2293" i="7" a="1"/>
  <c r="M2293" i="7" s="1"/>
  <c r="I2293" i="7" a="1"/>
  <c r="I2293" i="7" s="1"/>
  <c r="M2292" i="7" a="1"/>
  <c r="M2292" i="7" s="1"/>
  <c r="I2292" i="7" a="1"/>
  <c r="I2292" i="7" s="1"/>
  <c r="M2291" i="7" a="1"/>
  <c r="M2291" i="7" s="1"/>
  <c r="I2291" i="7" a="1"/>
  <c r="I2291" i="7" s="1"/>
  <c r="M2290" i="7" a="1"/>
  <c r="M2290" i="7" s="1"/>
  <c r="I2290" i="7" a="1"/>
  <c r="I2290" i="7" s="1"/>
  <c r="M2289" i="7" a="1"/>
  <c r="M2289" i="7" s="1"/>
  <c r="I2289" i="7" a="1"/>
  <c r="I2289" i="7" s="1"/>
  <c r="M2288" i="7" a="1"/>
  <c r="M2288" i="7" s="1"/>
  <c r="I2288" i="7" a="1"/>
  <c r="I2288" i="7" s="1"/>
  <c r="M2287" i="7" a="1"/>
  <c r="M2287" i="7" s="1"/>
  <c r="I2287" i="7" a="1"/>
  <c r="I2287" i="7" s="1"/>
  <c r="M2286" i="7" a="1"/>
  <c r="M2286" i="7" s="1"/>
  <c r="I2286" i="7" a="1"/>
  <c r="I2286" i="7" s="1"/>
  <c r="M2285" i="7" a="1"/>
  <c r="M2285" i="7" s="1"/>
  <c r="I2285" i="7" a="1"/>
  <c r="I2285" i="7" s="1"/>
  <c r="M2284" i="7" a="1"/>
  <c r="M2284" i="7" s="1"/>
  <c r="I2284" i="7" a="1"/>
  <c r="I2284" i="7" s="1"/>
  <c r="M2283" i="7" a="1"/>
  <c r="M2283" i="7" s="1"/>
  <c r="I2283" i="7" a="1"/>
  <c r="I2283" i="7" s="1"/>
  <c r="M2282" i="7" a="1"/>
  <c r="M2282" i="7" s="1"/>
  <c r="I2282" i="7" a="1"/>
  <c r="I2282" i="7" s="1"/>
  <c r="M2281" i="7" a="1"/>
  <c r="M2281" i="7" s="1"/>
  <c r="I2281" i="7" a="1"/>
  <c r="I2281" i="7" s="1"/>
  <c r="M2280" i="7" a="1"/>
  <c r="M2280" i="7" s="1"/>
  <c r="I2280" i="7" a="1"/>
  <c r="I2280" i="7" s="1"/>
  <c r="M2279" i="7" a="1"/>
  <c r="M2279" i="7" s="1"/>
  <c r="I2279" i="7" a="1"/>
  <c r="I2279" i="7" s="1"/>
  <c r="M2278" i="7" a="1"/>
  <c r="M2278" i="7" s="1"/>
  <c r="I2278" i="7" a="1"/>
  <c r="I2278" i="7" s="1"/>
  <c r="M2277" i="7" a="1"/>
  <c r="M2277" i="7" s="1"/>
  <c r="I2277" i="7" a="1"/>
  <c r="I2277" i="7" s="1"/>
  <c r="M2276" i="7" a="1"/>
  <c r="M2276" i="7" s="1"/>
  <c r="I2276" i="7" a="1"/>
  <c r="I2276" i="7" s="1"/>
  <c r="M2275" i="7" a="1"/>
  <c r="M2275" i="7" s="1"/>
  <c r="I2275" i="7" a="1"/>
  <c r="I2275" i="7" s="1"/>
  <c r="M2274" i="7" a="1"/>
  <c r="M2274" i="7" s="1"/>
  <c r="I2274" i="7" a="1"/>
  <c r="I2274" i="7" s="1"/>
  <c r="M2273" i="7" a="1"/>
  <c r="M2273" i="7" s="1"/>
  <c r="I2273" i="7" a="1"/>
  <c r="I2273" i="7" s="1"/>
  <c r="M2272" i="7" a="1"/>
  <c r="M2272" i="7" s="1"/>
  <c r="I2272" i="7" a="1"/>
  <c r="I2272" i="7" s="1"/>
  <c r="M2271" i="7" a="1"/>
  <c r="M2271" i="7" s="1"/>
  <c r="I2271" i="7" a="1"/>
  <c r="I2271" i="7" s="1"/>
  <c r="M2270" i="7" a="1"/>
  <c r="M2270" i="7" s="1"/>
  <c r="I2270" i="7" a="1"/>
  <c r="I2270" i="7" s="1"/>
  <c r="M2269" i="7" a="1"/>
  <c r="M2269" i="7" s="1"/>
  <c r="I2269" i="7" a="1"/>
  <c r="I2269" i="7" s="1"/>
  <c r="M2268" i="7" a="1"/>
  <c r="M2268" i="7" s="1"/>
  <c r="I2268" i="7" a="1"/>
  <c r="I2268" i="7" s="1"/>
  <c r="M2267" i="7" a="1"/>
  <c r="M2267" i="7" s="1"/>
  <c r="I2267" i="7" a="1"/>
  <c r="I2267" i="7" s="1"/>
  <c r="M2266" i="7" a="1"/>
  <c r="M2266" i="7" s="1"/>
  <c r="I2266" i="7" a="1"/>
  <c r="I2266" i="7" s="1"/>
  <c r="M2265" i="7" a="1"/>
  <c r="M2265" i="7" s="1"/>
  <c r="I2265" i="7" a="1"/>
  <c r="I2265" i="7" s="1"/>
  <c r="M2264" i="7" a="1"/>
  <c r="M2264" i="7" s="1"/>
  <c r="I2264" i="7" a="1"/>
  <c r="I2264" i="7" s="1"/>
  <c r="M2263" i="7" a="1"/>
  <c r="M2263" i="7" s="1"/>
  <c r="I2263" i="7" a="1"/>
  <c r="I2263" i="7" s="1"/>
  <c r="M2262" i="7" a="1"/>
  <c r="M2262" i="7" s="1"/>
  <c r="I2262" i="7" a="1"/>
  <c r="I2262" i="7" s="1"/>
  <c r="M2261" i="7" a="1"/>
  <c r="M2261" i="7" s="1"/>
  <c r="I2261" i="7" a="1"/>
  <c r="I2261" i="7" s="1"/>
  <c r="M2260" i="7" a="1"/>
  <c r="M2260" i="7" s="1"/>
  <c r="I2260" i="7" a="1"/>
  <c r="I2260" i="7" s="1"/>
  <c r="M2259" i="7" a="1"/>
  <c r="M2259" i="7" s="1"/>
  <c r="I2259" i="7" a="1"/>
  <c r="I2259" i="7" s="1"/>
  <c r="M2258" i="7" a="1"/>
  <c r="M2258" i="7" s="1"/>
  <c r="I2258" i="7" a="1"/>
  <c r="I2258" i="7" s="1"/>
  <c r="M2257" i="7" a="1"/>
  <c r="M2257" i="7" s="1"/>
  <c r="I2257" i="7" a="1"/>
  <c r="I2257" i="7" s="1"/>
  <c r="M2256" i="7" a="1"/>
  <c r="M2256" i="7" s="1"/>
  <c r="I2256" i="7" a="1"/>
  <c r="I2256" i="7" s="1"/>
  <c r="M2255" i="7" a="1"/>
  <c r="M2255" i="7" s="1"/>
  <c r="I2255" i="7" a="1"/>
  <c r="I2255" i="7" s="1"/>
  <c r="M2254" i="7" a="1"/>
  <c r="M2254" i="7" s="1"/>
  <c r="I2254" i="7" a="1"/>
  <c r="I2254" i="7" s="1"/>
  <c r="M2253" i="7" a="1"/>
  <c r="M2253" i="7" s="1"/>
  <c r="I2253" i="7" a="1"/>
  <c r="I2253" i="7" s="1"/>
  <c r="M2252" i="7" a="1"/>
  <c r="M2252" i="7" s="1"/>
  <c r="I2252" i="7" a="1"/>
  <c r="I2252" i="7" s="1"/>
  <c r="M2251" i="7" a="1"/>
  <c r="M2251" i="7" s="1"/>
  <c r="I2251" i="7" a="1"/>
  <c r="I2251" i="7" s="1"/>
  <c r="M2250" i="7" a="1"/>
  <c r="M2250" i="7" s="1"/>
  <c r="I2250" i="7" a="1"/>
  <c r="I2250" i="7" s="1"/>
  <c r="M2249" i="7" a="1"/>
  <c r="M2249" i="7" s="1"/>
  <c r="I2249" i="7" a="1"/>
  <c r="I2249" i="7" s="1"/>
  <c r="M2248" i="7" a="1"/>
  <c r="M2248" i="7" s="1"/>
  <c r="I2248" i="7" a="1"/>
  <c r="I2248" i="7" s="1"/>
  <c r="M2247" i="7" a="1"/>
  <c r="M2247" i="7" s="1"/>
  <c r="I2247" i="7" a="1"/>
  <c r="I2247" i="7" s="1"/>
  <c r="M2246" i="7" a="1"/>
  <c r="M2246" i="7" s="1"/>
  <c r="I2246" i="7" a="1"/>
  <c r="I2246" i="7" s="1"/>
  <c r="M2245" i="7" a="1"/>
  <c r="M2245" i="7" s="1"/>
  <c r="I2245" i="7" a="1"/>
  <c r="I2245" i="7" s="1"/>
  <c r="M2244" i="7" a="1"/>
  <c r="M2244" i="7" s="1"/>
  <c r="I2244" i="7" a="1"/>
  <c r="I2244" i="7" s="1"/>
  <c r="M2243" i="7" a="1"/>
  <c r="M2243" i="7" s="1"/>
  <c r="I2243" i="7" a="1"/>
  <c r="I2243" i="7" s="1"/>
  <c r="M2242" i="7" a="1"/>
  <c r="M2242" i="7" s="1"/>
  <c r="I2242" i="7" a="1"/>
  <c r="I2242" i="7" s="1"/>
  <c r="M2241" i="7" a="1"/>
  <c r="M2241" i="7" s="1"/>
  <c r="I2241" i="7" a="1"/>
  <c r="I2241" i="7" s="1"/>
  <c r="M2240" i="7" a="1"/>
  <c r="M2240" i="7" s="1"/>
  <c r="I2240" i="7" a="1"/>
  <c r="I2240" i="7" s="1"/>
  <c r="M2239" i="7" a="1"/>
  <c r="M2239" i="7" s="1"/>
  <c r="I2239" i="7" a="1"/>
  <c r="I2239" i="7" s="1"/>
  <c r="M2238" i="7" a="1"/>
  <c r="M2238" i="7" s="1"/>
  <c r="I2238" i="7" a="1"/>
  <c r="I2238" i="7" s="1"/>
  <c r="M2237" i="7" a="1"/>
  <c r="M2237" i="7" s="1"/>
  <c r="I2237" i="7" a="1"/>
  <c r="I2237" i="7" s="1"/>
  <c r="M2236" i="7" a="1"/>
  <c r="M2236" i="7" s="1"/>
  <c r="I2236" i="7" a="1"/>
  <c r="I2236" i="7" s="1"/>
  <c r="M2235" i="7" a="1"/>
  <c r="M2235" i="7" s="1"/>
  <c r="I2235" i="7" a="1"/>
  <c r="I2235" i="7" s="1"/>
  <c r="M2234" i="7" a="1"/>
  <c r="M2234" i="7" s="1"/>
  <c r="I2234" i="7" a="1"/>
  <c r="I2234" i="7" s="1"/>
  <c r="M2233" i="7" a="1"/>
  <c r="M2233" i="7" s="1"/>
  <c r="I2233" i="7" a="1"/>
  <c r="I2233" i="7" s="1"/>
  <c r="M2232" i="7" a="1"/>
  <c r="M2232" i="7" s="1"/>
  <c r="I2232" i="7" a="1"/>
  <c r="I2232" i="7" s="1"/>
  <c r="M2231" i="7" a="1"/>
  <c r="M2231" i="7" s="1"/>
  <c r="I2231" i="7" a="1"/>
  <c r="I2231" i="7" s="1"/>
  <c r="M2230" i="7" a="1"/>
  <c r="M2230" i="7" s="1"/>
  <c r="I2230" i="7" a="1"/>
  <c r="I2230" i="7" s="1"/>
  <c r="M2229" i="7" a="1"/>
  <c r="M2229" i="7" s="1"/>
  <c r="I2229" i="7" a="1"/>
  <c r="I2229" i="7" s="1"/>
  <c r="M2228" i="7" a="1"/>
  <c r="M2228" i="7" s="1"/>
  <c r="I2228" i="7" a="1"/>
  <c r="I2228" i="7" s="1"/>
  <c r="M2227" i="7" a="1"/>
  <c r="M2227" i="7" s="1"/>
  <c r="I2227" i="7" a="1"/>
  <c r="I2227" i="7" s="1"/>
  <c r="M2226" i="7" a="1"/>
  <c r="M2226" i="7" s="1"/>
  <c r="I2226" i="7" a="1"/>
  <c r="I2226" i="7" s="1"/>
  <c r="M2225" i="7" a="1"/>
  <c r="M2225" i="7" s="1"/>
  <c r="I2225" i="7" a="1"/>
  <c r="I2225" i="7" s="1"/>
  <c r="M2224" i="7" a="1"/>
  <c r="M2224" i="7" s="1"/>
  <c r="I2224" i="7" a="1"/>
  <c r="I2224" i="7" s="1"/>
  <c r="M2223" i="7" a="1"/>
  <c r="M2223" i="7" s="1"/>
  <c r="I2223" i="7" a="1"/>
  <c r="I2223" i="7" s="1"/>
  <c r="M2222" i="7" a="1"/>
  <c r="M2222" i="7" s="1"/>
  <c r="I2222" i="7" a="1"/>
  <c r="I2222" i="7" s="1"/>
  <c r="M2221" i="7" a="1"/>
  <c r="M2221" i="7" s="1"/>
  <c r="I2221" i="7" a="1"/>
  <c r="I2221" i="7" s="1"/>
  <c r="M2220" i="7" a="1"/>
  <c r="M2220" i="7" s="1"/>
  <c r="I2220" i="7" a="1"/>
  <c r="I2220" i="7" s="1"/>
  <c r="M2219" i="7" a="1"/>
  <c r="M2219" i="7" s="1"/>
  <c r="I2219" i="7" a="1"/>
  <c r="I2219" i="7" s="1"/>
  <c r="M2218" i="7" a="1"/>
  <c r="M2218" i="7" s="1"/>
  <c r="I2218" i="7" a="1"/>
  <c r="I2218" i="7" s="1"/>
  <c r="M2217" i="7" a="1"/>
  <c r="M2217" i="7" s="1"/>
  <c r="I2217" i="7" a="1"/>
  <c r="I2217" i="7" s="1"/>
  <c r="M2216" i="7" a="1"/>
  <c r="M2216" i="7" s="1"/>
  <c r="I2216" i="7" a="1"/>
  <c r="I2216" i="7" s="1"/>
  <c r="M2215" i="7" a="1"/>
  <c r="M2215" i="7" s="1"/>
  <c r="I2215" i="7" a="1"/>
  <c r="I2215" i="7" s="1"/>
  <c r="M2214" i="7" a="1"/>
  <c r="M2214" i="7" s="1"/>
  <c r="I2214" i="7" a="1"/>
  <c r="I2214" i="7" s="1"/>
  <c r="M2213" i="7" a="1"/>
  <c r="M2213" i="7" s="1"/>
  <c r="I2213" i="7" a="1"/>
  <c r="I2213" i="7" s="1"/>
  <c r="M2212" i="7" a="1"/>
  <c r="M2212" i="7" s="1"/>
  <c r="I2212" i="7" a="1"/>
  <c r="I2212" i="7" s="1"/>
  <c r="M2211" i="7" a="1"/>
  <c r="M2211" i="7" s="1"/>
  <c r="I2211" i="7" a="1"/>
  <c r="I2211" i="7" s="1"/>
  <c r="M2210" i="7" a="1"/>
  <c r="M2210" i="7" s="1"/>
  <c r="I2210" i="7" a="1"/>
  <c r="I2210" i="7" s="1"/>
  <c r="M2209" i="7" a="1"/>
  <c r="M2209" i="7" s="1"/>
  <c r="I2209" i="7" a="1"/>
  <c r="I2209" i="7" s="1"/>
  <c r="M2208" i="7" a="1"/>
  <c r="M2208" i="7" s="1"/>
  <c r="I2208" i="7" a="1"/>
  <c r="I2208" i="7" s="1"/>
  <c r="M2207" i="7" a="1"/>
  <c r="M2207" i="7" s="1"/>
  <c r="I2207" i="7" a="1"/>
  <c r="I2207" i="7" s="1"/>
  <c r="M2206" i="7" a="1"/>
  <c r="M2206" i="7" s="1"/>
  <c r="I2206" i="7" a="1"/>
  <c r="I2206" i="7" s="1"/>
  <c r="M2205" i="7" a="1"/>
  <c r="M2205" i="7" s="1"/>
  <c r="I2205" i="7" a="1"/>
  <c r="I2205" i="7" s="1"/>
  <c r="M2204" i="7" a="1"/>
  <c r="M2204" i="7" s="1"/>
  <c r="I2204" i="7" a="1"/>
  <c r="I2204" i="7" s="1"/>
  <c r="M2203" i="7" a="1"/>
  <c r="M2203" i="7" s="1"/>
  <c r="I2203" i="7" a="1"/>
  <c r="I2203" i="7" s="1"/>
  <c r="M2202" i="7" a="1"/>
  <c r="M2202" i="7" s="1"/>
  <c r="I2202" i="7" a="1"/>
  <c r="I2202" i="7" s="1"/>
  <c r="M2201" i="7" a="1"/>
  <c r="M2201" i="7" s="1"/>
  <c r="I2201" i="7" a="1"/>
  <c r="I2201" i="7" s="1"/>
  <c r="M2200" i="7" a="1"/>
  <c r="M2200" i="7" s="1"/>
  <c r="I2200" i="7" a="1"/>
  <c r="I2200" i="7" s="1"/>
  <c r="M2199" i="7" a="1"/>
  <c r="M2199" i="7" s="1"/>
  <c r="I2199" i="7" a="1"/>
  <c r="I2199" i="7" s="1"/>
  <c r="M2198" i="7" a="1"/>
  <c r="M2198" i="7" s="1"/>
  <c r="I2198" i="7" a="1"/>
  <c r="I2198" i="7" s="1"/>
  <c r="M2197" i="7" a="1"/>
  <c r="M2197" i="7" s="1"/>
  <c r="I2197" i="7" a="1"/>
  <c r="I2197" i="7" s="1"/>
  <c r="M2196" i="7" a="1"/>
  <c r="M2196" i="7" s="1"/>
  <c r="I2196" i="7" a="1"/>
  <c r="I2196" i="7" s="1"/>
  <c r="M2195" i="7" a="1"/>
  <c r="M2195" i="7" s="1"/>
  <c r="I2195" i="7" a="1"/>
  <c r="I2195" i="7" s="1"/>
  <c r="M2194" i="7" a="1"/>
  <c r="M2194" i="7" s="1"/>
  <c r="I2194" i="7" a="1"/>
  <c r="I2194" i="7" s="1"/>
  <c r="M2193" i="7" a="1"/>
  <c r="M2193" i="7" s="1"/>
  <c r="I2193" i="7" a="1"/>
  <c r="I2193" i="7" s="1"/>
  <c r="M2192" i="7" a="1"/>
  <c r="M2192" i="7" s="1"/>
  <c r="I2192" i="7" a="1"/>
  <c r="I2192" i="7" s="1"/>
  <c r="M2191" i="7" a="1"/>
  <c r="M2191" i="7" s="1"/>
  <c r="I2191" i="7" a="1"/>
  <c r="I2191" i="7" s="1"/>
  <c r="M2190" i="7" a="1"/>
  <c r="M2190" i="7" s="1"/>
  <c r="I2190" i="7" a="1"/>
  <c r="I2190" i="7" s="1"/>
  <c r="M2189" i="7" a="1"/>
  <c r="M2189" i="7" s="1"/>
  <c r="I2189" i="7" a="1"/>
  <c r="I2189" i="7" s="1"/>
  <c r="M2188" i="7" a="1"/>
  <c r="M2188" i="7" s="1"/>
  <c r="I2188" i="7" a="1"/>
  <c r="I2188" i="7" s="1"/>
  <c r="M2187" i="7" a="1"/>
  <c r="M2187" i="7" s="1"/>
  <c r="I2187" i="7" a="1"/>
  <c r="I2187" i="7" s="1"/>
  <c r="M2186" i="7" a="1"/>
  <c r="M2186" i="7" s="1"/>
  <c r="I2186" i="7" a="1"/>
  <c r="I2186" i="7" s="1"/>
  <c r="M2185" i="7" a="1"/>
  <c r="M2185" i="7" s="1"/>
  <c r="I2185" i="7" a="1"/>
  <c r="I2185" i="7" s="1"/>
  <c r="M2184" i="7" a="1"/>
  <c r="M2184" i="7" s="1"/>
  <c r="I2184" i="7" a="1"/>
  <c r="I2184" i="7" s="1"/>
  <c r="M2183" i="7" a="1"/>
  <c r="M2183" i="7" s="1"/>
  <c r="I2183" i="7" a="1"/>
  <c r="I2183" i="7" s="1"/>
  <c r="M2182" i="7" a="1"/>
  <c r="M2182" i="7" s="1"/>
  <c r="I2182" i="7" a="1"/>
  <c r="I2182" i="7" s="1"/>
  <c r="M2181" i="7" a="1"/>
  <c r="M2181" i="7" s="1"/>
  <c r="I2181" i="7" a="1"/>
  <c r="I2181" i="7" s="1"/>
  <c r="M2180" i="7" a="1"/>
  <c r="M2180" i="7" s="1"/>
  <c r="I2180" i="7" a="1"/>
  <c r="I2180" i="7" s="1"/>
  <c r="M2179" i="7" a="1"/>
  <c r="M2179" i="7" s="1"/>
  <c r="I2179" i="7" a="1"/>
  <c r="I2179" i="7" s="1"/>
  <c r="M2178" i="7" a="1"/>
  <c r="M2178" i="7" s="1"/>
  <c r="I2178" i="7" a="1"/>
  <c r="I2178" i="7" s="1"/>
  <c r="M2177" i="7" a="1"/>
  <c r="M2177" i="7" s="1"/>
  <c r="I2177" i="7" a="1"/>
  <c r="I2177" i="7" s="1"/>
  <c r="M2176" i="7" a="1"/>
  <c r="M2176" i="7" s="1"/>
  <c r="I2176" i="7" a="1"/>
  <c r="I2176" i="7" s="1"/>
  <c r="M2175" i="7" a="1"/>
  <c r="M2175" i="7" s="1"/>
  <c r="I2175" i="7" a="1"/>
  <c r="I2175" i="7" s="1"/>
  <c r="M2174" i="7" a="1"/>
  <c r="M2174" i="7" s="1"/>
  <c r="I2174" i="7" a="1"/>
  <c r="I2174" i="7" s="1"/>
  <c r="M2173" i="7" a="1"/>
  <c r="M2173" i="7" s="1"/>
  <c r="I2173" i="7" a="1"/>
  <c r="I2173" i="7" s="1"/>
  <c r="M2172" i="7" a="1"/>
  <c r="M2172" i="7" s="1"/>
  <c r="I2172" i="7" a="1"/>
  <c r="I2172" i="7" s="1"/>
  <c r="M2171" i="7" a="1"/>
  <c r="M2171" i="7" s="1"/>
  <c r="I2171" i="7" a="1"/>
  <c r="I2171" i="7" s="1"/>
  <c r="M2170" i="7" a="1"/>
  <c r="M2170" i="7" s="1"/>
  <c r="I2170" i="7" a="1"/>
  <c r="I2170" i="7" s="1"/>
  <c r="M2169" i="7" a="1"/>
  <c r="M2169" i="7" s="1"/>
  <c r="I2169" i="7" a="1"/>
  <c r="I2169" i="7" s="1"/>
  <c r="M2168" i="7" a="1"/>
  <c r="M2168" i="7" s="1"/>
  <c r="I2168" i="7" a="1"/>
  <c r="I2168" i="7" s="1"/>
  <c r="M2167" i="7" a="1"/>
  <c r="M2167" i="7" s="1"/>
  <c r="I2167" i="7" a="1"/>
  <c r="I2167" i="7" s="1"/>
  <c r="M2166" i="7" a="1"/>
  <c r="M2166" i="7" s="1"/>
  <c r="I2166" i="7" a="1"/>
  <c r="I2166" i="7" s="1"/>
  <c r="M2165" i="7" a="1"/>
  <c r="M2165" i="7" s="1"/>
  <c r="I2165" i="7" a="1"/>
  <c r="I2165" i="7" s="1"/>
  <c r="M2164" i="7" a="1"/>
  <c r="M2164" i="7" s="1"/>
  <c r="I2164" i="7" a="1"/>
  <c r="I2164" i="7" s="1"/>
  <c r="M2163" i="7" a="1"/>
  <c r="M2163" i="7" s="1"/>
  <c r="I2163" i="7" a="1"/>
  <c r="I2163" i="7" s="1"/>
  <c r="M2162" i="7" a="1"/>
  <c r="M2162" i="7" s="1"/>
  <c r="I2162" i="7" a="1"/>
  <c r="I2162" i="7" s="1"/>
  <c r="M2161" i="7" a="1"/>
  <c r="M2161" i="7" s="1"/>
  <c r="I2161" i="7" a="1"/>
  <c r="I2161" i="7" s="1"/>
  <c r="M2160" i="7" a="1"/>
  <c r="M2160" i="7" s="1"/>
  <c r="I2160" i="7" a="1"/>
  <c r="I2160" i="7" s="1"/>
  <c r="M2159" i="7" a="1"/>
  <c r="M2159" i="7" s="1"/>
  <c r="I2159" i="7" a="1"/>
  <c r="I2159" i="7" s="1"/>
  <c r="M2158" i="7" a="1"/>
  <c r="M2158" i="7" s="1"/>
  <c r="I2158" i="7" a="1"/>
  <c r="I2158" i="7" s="1"/>
  <c r="M2157" i="7" a="1"/>
  <c r="M2157" i="7" s="1"/>
  <c r="I2157" i="7" a="1"/>
  <c r="I2157" i="7" s="1"/>
  <c r="M2156" i="7" a="1"/>
  <c r="M2156" i="7" s="1"/>
  <c r="I2156" i="7" a="1"/>
  <c r="I2156" i="7" s="1"/>
  <c r="M2155" i="7" a="1"/>
  <c r="M2155" i="7" s="1"/>
  <c r="I2155" i="7" a="1"/>
  <c r="I2155" i="7" s="1"/>
  <c r="M2154" i="7" a="1"/>
  <c r="M2154" i="7" s="1"/>
  <c r="I2154" i="7" a="1"/>
  <c r="I2154" i="7" s="1"/>
  <c r="M2153" i="7" a="1"/>
  <c r="M2153" i="7" s="1"/>
  <c r="I2153" i="7" a="1"/>
  <c r="I2153" i="7" s="1"/>
  <c r="M2152" i="7" a="1"/>
  <c r="M2152" i="7" s="1"/>
  <c r="I2152" i="7" a="1"/>
  <c r="I2152" i="7" s="1"/>
  <c r="M2151" i="7" a="1"/>
  <c r="M2151" i="7" s="1"/>
  <c r="I2151" i="7" a="1"/>
  <c r="I2151" i="7" s="1"/>
  <c r="M2150" i="7" a="1"/>
  <c r="M2150" i="7" s="1"/>
  <c r="I2150" i="7" a="1"/>
  <c r="I2150" i="7" s="1"/>
  <c r="M2149" i="7" a="1"/>
  <c r="M2149" i="7" s="1"/>
  <c r="I2149" i="7" a="1"/>
  <c r="I2149" i="7" s="1"/>
  <c r="M2148" i="7" a="1"/>
  <c r="M2148" i="7" s="1"/>
  <c r="I2148" i="7" a="1"/>
  <c r="I2148" i="7" s="1"/>
  <c r="M2147" i="7" a="1"/>
  <c r="M2147" i="7" s="1"/>
  <c r="I2147" i="7" a="1"/>
  <c r="I2147" i="7" s="1"/>
  <c r="M2146" i="7" a="1"/>
  <c r="M2146" i="7" s="1"/>
  <c r="I2146" i="7" a="1"/>
  <c r="I2146" i="7" s="1"/>
  <c r="M2145" i="7" a="1"/>
  <c r="M2145" i="7" s="1"/>
  <c r="I2145" i="7" a="1"/>
  <c r="I2145" i="7" s="1"/>
  <c r="M2144" i="7" a="1"/>
  <c r="M2144" i="7" s="1"/>
  <c r="I2144" i="7" a="1"/>
  <c r="I2144" i="7" s="1"/>
  <c r="M2143" i="7" a="1"/>
  <c r="M2143" i="7" s="1"/>
  <c r="I2143" i="7" a="1"/>
  <c r="I2143" i="7" s="1"/>
  <c r="M2142" i="7" a="1"/>
  <c r="M2142" i="7" s="1"/>
  <c r="I2142" i="7" a="1"/>
  <c r="I2142" i="7" s="1"/>
  <c r="M2141" i="7" a="1"/>
  <c r="M2141" i="7" s="1"/>
  <c r="I2141" i="7" a="1"/>
  <c r="I2141" i="7" s="1"/>
  <c r="M2140" i="7" a="1"/>
  <c r="M2140" i="7" s="1"/>
  <c r="I2140" i="7" a="1"/>
  <c r="I2140" i="7" s="1"/>
  <c r="M2139" i="7" a="1"/>
  <c r="M2139" i="7" s="1"/>
  <c r="I2139" i="7" a="1"/>
  <c r="I2139" i="7" s="1"/>
  <c r="M2138" i="7" a="1"/>
  <c r="M2138" i="7" s="1"/>
  <c r="I2138" i="7" a="1"/>
  <c r="I2138" i="7" s="1"/>
  <c r="M2137" i="7" a="1"/>
  <c r="M2137" i="7" s="1"/>
  <c r="I2137" i="7" a="1"/>
  <c r="I2137" i="7" s="1"/>
  <c r="M2136" i="7" a="1"/>
  <c r="M2136" i="7" s="1"/>
  <c r="I2136" i="7" a="1"/>
  <c r="I2136" i="7" s="1"/>
  <c r="M2135" i="7" a="1"/>
  <c r="M2135" i="7" s="1"/>
  <c r="I2135" i="7" a="1"/>
  <c r="I2135" i="7" s="1"/>
  <c r="M2134" i="7" a="1"/>
  <c r="M2134" i="7" s="1"/>
  <c r="I2134" i="7" a="1"/>
  <c r="I2134" i="7" s="1"/>
  <c r="M2133" i="7" a="1"/>
  <c r="M2133" i="7" s="1"/>
  <c r="I2133" i="7" a="1"/>
  <c r="I2133" i="7" s="1"/>
  <c r="M2132" i="7" a="1"/>
  <c r="M2132" i="7" s="1"/>
  <c r="I2132" i="7" a="1"/>
  <c r="I2132" i="7" s="1"/>
  <c r="M2131" i="7" a="1"/>
  <c r="M2131" i="7" s="1"/>
  <c r="I2131" i="7" a="1"/>
  <c r="I2131" i="7" s="1"/>
  <c r="M2130" i="7" a="1"/>
  <c r="M2130" i="7" s="1"/>
  <c r="I2130" i="7" a="1"/>
  <c r="I2130" i="7" s="1"/>
  <c r="M2129" i="7" a="1"/>
  <c r="M2129" i="7" s="1"/>
  <c r="I2129" i="7" a="1"/>
  <c r="I2129" i="7" s="1"/>
  <c r="M2128" i="7" a="1"/>
  <c r="M2128" i="7" s="1"/>
  <c r="I2128" i="7" a="1"/>
  <c r="I2128" i="7" s="1"/>
  <c r="M2127" i="7" a="1"/>
  <c r="M2127" i="7" s="1"/>
  <c r="I2127" i="7" a="1"/>
  <c r="I2127" i="7" s="1"/>
  <c r="M2126" i="7" a="1"/>
  <c r="M2126" i="7" s="1"/>
  <c r="I2126" i="7" a="1"/>
  <c r="I2126" i="7" s="1"/>
  <c r="M2125" i="7" a="1"/>
  <c r="M2125" i="7" s="1"/>
  <c r="I2125" i="7" a="1"/>
  <c r="I2125" i="7" s="1"/>
  <c r="M2124" i="7" a="1"/>
  <c r="M2124" i="7" s="1"/>
  <c r="I2124" i="7" a="1"/>
  <c r="I2124" i="7" s="1"/>
  <c r="M2123" i="7" a="1"/>
  <c r="M2123" i="7" s="1"/>
  <c r="I2123" i="7" a="1"/>
  <c r="I2123" i="7" s="1"/>
  <c r="M2122" i="7" a="1"/>
  <c r="M2122" i="7" s="1"/>
  <c r="I2122" i="7" a="1"/>
  <c r="I2122" i="7" s="1"/>
  <c r="M2121" i="7" a="1"/>
  <c r="M2121" i="7" s="1"/>
  <c r="I2121" i="7" a="1"/>
  <c r="I2121" i="7" s="1"/>
  <c r="M2120" i="7" a="1"/>
  <c r="M2120" i="7" s="1"/>
  <c r="I2120" i="7" a="1"/>
  <c r="I2120" i="7" s="1"/>
  <c r="M2119" i="7" a="1"/>
  <c r="M2119" i="7" s="1"/>
  <c r="I2119" i="7" a="1"/>
  <c r="I2119" i="7" s="1"/>
  <c r="M2118" i="7" a="1"/>
  <c r="M2118" i="7" s="1"/>
  <c r="I2118" i="7" a="1"/>
  <c r="I2118" i="7" s="1"/>
  <c r="M2117" i="7" a="1"/>
  <c r="M2117" i="7" s="1"/>
  <c r="I2117" i="7" a="1"/>
  <c r="I2117" i="7" s="1"/>
  <c r="M2116" i="7" a="1"/>
  <c r="M2116" i="7" s="1"/>
  <c r="I2116" i="7" a="1"/>
  <c r="I2116" i="7" s="1"/>
  <c r="M2115" i="7" a="1"/>
  <c r="M2115" i="7" s="1"/>
  <c r="I2115" i="7" a="1"/>
  <c r="I2115" i="7" s="1"/>
  <c r="M2114" i="7" a="1"/>
  <c r="M2114" i="7" s="1"/>
  <c r="I2114" i="7" a="1"/>
  <c r="I2114" i="7" s="1"/>
  <c r="M2113" i="7" a="1"/>
  <c r="M2113" i="7" s="1"/>
  <c r="I2113" i="7" a="1"/>
  <c r="I2113" i="7" s="1"/>
  <c r="M2112" i="7" a="1"/>
  <c r="M2112" i="7" s="1"/>
  <c r="I2112" i="7" a="1"/>
  <c r="I2112" i="7" s="1"/>
  <c r="M2111" i="7" a="1"/>
  <c r="M2111" i="7" s="1"/>
  <c r="I2111" i="7" a="1"/>
  <c r="I2111" i="7" s="1"/>
  <c r="M2110" i="7" a="1"/>
  <c r="M2110" i="7" s="1"/>
  <c r="I2110" i="7" a="1"/>
  <c r="I2110" i="7" s="1"/>
  <c r="M2109" i="7" a="1"/>
  <c r="M2109" i="7" s="1"/>
  <c r="I2109" i="7" a="1"/>
  <c r="I2109" i="7" s="1"/>
  <c r="M2108" i="7" a="1"/>
  <c r="M2108" i="7" s="1"/>
  <c r="I2108" i="7" a="1"/>
  <c r="I2108" i="7" s="1"/>
  <c r="M2107" i="7" a="1"/>
  <c r="M2107" i="7" s="1"/>
  <c r="I2107" i="7" a="1"/>
  <c r="I2107" i="7" s="1"/>
  <c r="M2106" i="7" a="1"/>
  <c r="M2106" i="7" s="1"/>
  <c r="I2106" i="7" a="1"/>
  <c r="I2106" i="7" s="1"/>
  <c r="M2105" i="7" a="1"/>
  <c r="M2105" i="7" s="1"/>
  <c r="I2105" i="7" a="1"/>
  <c r="I2105" i="7" s="1"/>
  <c r="M2104" i="7" a="1"/>
  <c r="M2104" i="7" s="1"/>
  <c r="I2104" i="7" a="1"/>
  <c r="I2104" i="7" s="1"/>
  <c r="M2103" i="7" a="1"/>
  <c r="M2103" i="7" s="1"/>
  <c r="I2103" i="7" a="1"/>
  <c r="I2103" i="7" s="1"/>
  <c r="M2102" i="7" a="1"/>
  <c r="M2102" i="7" s="1"/>
  <c r="I2102" i="7" a="1"/>
  <c r="I2102" i="7" s="1"/>
  <c r="M2101" i="7" a="1"/>
  <c r="M2101" i="7" s="1"/>
  <c r="I2101" i="7" a="1"/>
  <c r="I2101" i="7" s="1"/>
  <c r="M2100" i="7" a="1"/>
  <c r="M2100" i="7" s="1"/>
  <c r="I2100" i="7" a="1"/>
  <c r="I2100" i="7" s="1"/>
  <c r="M2099" i="7" a="1"/>
  <c r="M2099" i="7" s="1"/>
  <c r="I2099" i="7" a="1"/>
  <c r="I2099" i="7" s="1"/>
  <c r="M2098" i="7" a="1"/>
  <c r="M2098" i="7" s="1"/>
  <c r="I2098" i="7" a="1"/>
  <c r="I2098" i="7" s="1"/>
  <c r="M2097" i="7" a="1"/>
  <c r="M2097" i="7" s="1"/>
  <c r="I2097" i="7" a="1"/>
  <c r="I2097" i="7" s="1"/>
  <c r="M2096" i="7" a="1"/>
  <c r="M2096" i="7" s="1"/>
  <c r="I2096" i="7" a="1"/>
  <c r="I2096" i="7" s="1"/>
  <c r="M2095" i="7" a="1"/>
  <c r="M2095" i="7" s="1"/>
  <c r="I2095" i="7" a="1"/>
  <c r="I2095" i="7" s="1"/>
  <c r="M2094" i="7" a="1"/>
  <c r="M2094" i="7" s="1"/>
  <c r="I2094" i="7" a="1"/>
  <c r="I2094" i="7" s="1"/>
  <c r="M2093" i="7" a="1"/>
  <c r="M2093" i="7" s="1"/>
  <c r="I2093" i="7" a="1"/>
  <c r="I2093" i="7" s="1"/>
  <c r="M2092" i="7" a="1"/>
  <c r="M2092" i="7" s="1"/>
  <c r="I2092" i="7" a="1"/>
  <c r="I2092" i="7" s="1"/>
  <c r="M2091" i="7" a="1"/>
  <c r="M2091" i="7" s="1"/>
  <c r="I2091" i="7" a="1"/>
  <c r="I2091" i="7" s="1"/>
  <c r="M2090" i="7" a="1"/>
  <c r="M2090" i="7" s="1"/>
  <c r="I2090" i="7" a="1"/>
  <c r="I2090" i="7" s="1"/>
  <c r="M2089" i="7" a="1"/>
  <c r="M2089" i="7" s="1"/>
  <c r="I2089" i="7" a="1"/>
  <c r="I2089" i="7" s="1"/>
  <c r="M2088" i="7" a="1"/>
  <c r="M2088" i="7" s="1"/>
  <c r="I2088" i="7" a="1"/>
  <c r="I2088" i="7" s="1"/>
  <c r="M2087" i="7" a="1"/>
  <c r="M2087" i="7" s="1"/>
  <c r="I2087" i="7" a="1"/>
  <c r="I2087" i="7" s="1"/>
  <c r="M2086" i="7" a="1"/>
  <c r="M2086" i="7" s="1"/>
  <c r="I2086" i="7" a="1"/>
  <c r="I2086" i="7" s="1"/>
  <c r="M2085" i="7" a="1"/>
  <c r="M2085" i="7" s="1"/>
  <c r="I2085" i="7" a="1"/>
  <c r="I2085" i="7" s="1"/>
  <c r="M2084" i="7" a="1"/>
  <c r="M2084" i="7" s="1"/>
  <c r="I2084" i="7" a="1"/>
  <c r="I2084" i="7" s="1"/>
  <c r="M2083" i="7" a="1"/>
  <c r="M2083" i="7" s="1"/>
  <c r="I2083" i="7" a="1"/>
  <c r="I2083" i="7" s="1"/>
  <c r="M2082" i="7" a="1"/>
  <c r="M2082" i="7" s="1"/>
  <c r="I2082" i="7" a="1"/>
  <c r="I2082" i="7" s="1"/>
  <c r="M2081" i="7" a="1"/>
  <c r="M2081" i="7" s="1"/>
  <c r="I2081" i="7" a="1"/>
  <c r="I2081" i="7" s="1"/>
  <c r="M2080" i="7" a="1"/>
  <c r="M2080" i="7" s="1"/>
  <c r="I2080" i="7" a="1"/>
  <c r="I2080" i="7" s="1"/>
  <c r="M2079" i="7" a="1"/>
  <c r="M2079" i="7" s="1"/>
  <c r="I2079" i="7" a="1"/>
  <c r="I2079" i="7" s="1"/>
  <c r="M2078" i="7" a="1"/>
  <c r="M2078" i="7" s="1"/>
  <c r="I2078" i="7" a="1"/>
  <c r="I2078" i="7" s="1"/>
  <c r="M2077" i="7" a="1"/>
  <c r="M2077" i="7" s="1"/>
  <c r="I2077" i="7" a="1"/>
  <c r="I2077" i="7" s="1"/>
  <c r="M2076" i="7" a="1"/>
  <c r="M2076" i="7" s="1"/>
  <c r="I2076" i="7" a="1"/>
  <c r="I2076" i="7" s="1"/>
  <c r="M2075" i="7" a="1"/>
  <c r="M2075" i="7" s="1"/>
  <c r="I2075" i="7" a="1"/>
  <c r="I2075" i="7" s="1"/>
  <c r="M2074" i="7" a="1"/>
  <c r="M2074" i="7" s="1"/>
  <c r="I2074" i="7" a="1"/>
  <c r="I2074" i="7" s="1"/>
  <c r="M2073" i="7" a="1"/>
  <c r="M2073" i="7" s="1"/>
  <c r="I2073" i="7" a="1"/>
  <c r="I2073" i="7" s="1"/>
  <c r="M2072" i="7" a="1"/>
  <c r="M2072" i="7" s="1"/>
  <c r="I2072" i="7" a="1"/>
  <c r="I2072" i="7" s="1"/>
  <c r="M2071" i="7" a="1"/>
  <c r="M2071" i="7" s="1"/>
  <c r="I2071" i="7" a="1"/>
  <c r="I2071" i="7" s="1"/>
  <c r="M2070" i="7" a="1"/>
  <c r="M2070" i="7" s="1"/>
  <c r="I2070" i="7" a="1"/>
  <c r="I2070" i="7" s="1"/>
  <c r="M2069" i="7" a="1"/>
  <c r="M2069" i="7" s="1"/>
  <c r="I2069" i="7" a="1"/>
  <c r="I2069" i="7" s="1"/>
  <c r="M2068" i="7" a="1"/>
  <c r="M2068" i="7" s="1"/>
  <c r="I2068" i="7" a="1"/>
  <c r="I2068" i="7" s="1"/>
  <c r="M2067" i="7" a="1"/>
  <c r="M2067" i="7" s="1"/>
  <c r="I2067" i="7" a="1"/>
  <c r="I2067" i="7" s="1"/>
  <c r="M2066" i="7" a="1"/>
  <c r="M2066" i="7" s="1"/>
  <c r="I2066" i="7" a="1"/>
  <c r="I2066" i="7" s="1"/>
  <c r="M2065" i="7" a="1"/>
  <c r="M2065" i="7" s="1"/>
  <c r="I2065" i="7" a="1"/>
  <c r="I2065" i="7" s="1"/>
  <c r="M2064" i="7" a="1"/>
  <c r="M2064" i="7" s="1"/>
  <c r="I2064" i="7" a="1"/>
  <c r="I2064" i="7" s="1"/>
  <c r="M2063" i="7" a="1"/>
  <c r="M2063" i="7" s="1"/>
  <c r="I2063" i="7" a="1"/>
  <c r="I2063" i="7" s="1"/>
  <c r="M2062" i="7" a="1"/>
  <c r="M2062" i="7" s="1"/>
  <c r="I2062" i="7" a="1"/>
  <c r="I2062" i="7" s="1"/>
  <c r="M2061" i="7" a="1"/>
  <c r="M2061" i="7" s="1"/>
  <c r="I2061" i="7" a="1"/>
  <c r="I2061" i="7" s="1"/>
  <c r="M2060" i="7" a="1"/>
  <c r="M2060" i="7" s="1"/>
  <c r="I2060" i="7" a="1"/>
  <c r="I2060" i="7" s="1"/>
  <c r="M2059" i="7" a="1"/>
  <c r="M2059" i="7" s="1"/>
  <c r="I2059" i="7" a="1"/>
  <c r="I2059" i="7" s="1"/>
  <c r="M2058" i="7" a="1"/>
  <c r="M2058" i="7" s="1"/>
  <c r="I2058" i="7" a="1"/>
  <c r="I2058" i="7" s="1"/>
  <c r="M2057" i="7" a="1"/>
  <c r="M2057" i="7" s="1"/>
  <c r="I2057" i="7" a="1"/>
  <c r="I2057" i="7" s="1"/>
  <c r="M2056" i="7" a="1"/>
  <c r="M2056" i="7" s="1"/>
  <c r="I2056" i="7" a="1"/>
  <c r="I2056" i="7" s="1"/>
  <c r="M2055" i="7" a="1"/>
  <c r="M2055" i="7" s="1"/>
  <c r="I2055" i="7" a="1"/>
  <c r="I2055" i="7" s="1"/>
  <c r="M2054" i="7" a="1"/>
  <c r="M2054" i="7" s="1"/>
  <c r="I2054" i="7" a="1"/>
  <c r="I2054" i="7" s="1"/>
  <c r="M2053" i="7" a="1"/>
  <c r="M2053" i="7" s="1"/>
  <c r="I2053" i="7" a="1"/>
  <c r="I2053" i="7" s="1"/>
  <c r="M2052" i="7" a="1"/>
  <c r="M2052" i="7" s="1"/>
  <c r="I2052" i="7" a="1"/>
  <c r="I2052" i="7" s="1"/>
  <c r="M2051" i="7" a="1"/>
  <c r="M2051" i="7" s="1"/>
  <c r="I2051" i="7" a="1"/>
  <c r="I2051" i="7" s="1"/>
  <c r="M2050" i="7" a="1"/>
  <c r="M2050" i="7" s="1"/>
  <c r="I2050" i="7" a="1"/>
  <c r="I2050" i="7" s="1"/>
  <c r="M2049" i="7" a="1"/>
  <c r="M2049" i="7" s="1"/>
  <c r="I2049" i="7" a="1"/>
  <c r="I2049" i="7" s="1"/>
  <c r="M2048" i="7" a="1"/>
  <c r="M2048" i="7" s="1"/>
  <c r="I2048" i="7" a="1"/>
  <c r="I2048" i="7" s="1"/>
  <c r="M2047" i="7" a="1"/>
  <c r="M2047" i="7" s="1"/>
  <c r="I2047" i="7" a="1"/>
  <c r="I2047" i="7" s="1"/>
  <c r="M2046" i="7" a="1"/>
  <c r="M2046" i="7" s="1"/>
  <c r="I2046" i="7" a="1"/>
  <c r="I2046" i="7" s="1"/>
  <c r="M2045" i="7" a="1"/>
  <c r="M2045" i="7" s="1"/>
  <c r="I2045" i="7" a="1"/>
  <c r="I2045" i="7" s="1"/>
  <c r="M2044" i="7" a="1"/>
  <c r="M2044" i="7" s="1"/>
  <c r="I2044" i="7" a="1"/>
  <c r="I2044" i="7" s="1"/>
  <c r="M2043" i="7" a="1"/>
  <c r="M2043" i="7" s="1"/>
  <c r="I2043" i="7" a="1"/>
  <c r="I2043" i="7" s="1"/>
  <c r="M2042" i="7" a="1"/>
  <c r="M2042" i="7" s="1"/>
  <c r="I2042" i="7" a="1"/>
  <c r="I2042" i="7" s="1"/>
  <c r="M2041" i="7" a="1"/>
  <c r="M2041" i="7" s="1"/>
  <c r="I2041" i="7" a="1"/>
  <c r="I2041" i="7" s="1"/>
  <c r="M2040" i="7" a="1"/>
  <c r="M2040" i="7" s="1"/>
  <c r="I2040" i="7" a="1"/>
  <c r="I2040" i="7" s="1"/>
  <c r="M2039" i="7" a="1"/>
  <c r="M2039" i="7" s="1"/>
  <c r="I2039" i="7" a="1"/>
  <c r="I2039" i="7" s="1"/>
  <c r="M2038" i="7" a="1"/>
  <c r="M2038" i="7" s="1"/>
  <c r="I2038" i="7" a="1"/>
  <c r="I2038" i="7" s="1"/>
  <c r="M2037" i="7" a="1"/>
  <c r="M2037" i="7" s="1"/>
  <c r="I2037" i="7" a="1"/>
  <c r="I2037" i="7" s="1"/>
  <c r="M2036" i="7" a="1"/>
  <c r="M2036" i="7" s="1"/>
  <c r="I2036" i="7" a="1"/>
  <c r="I2036" i="7" s="1"/>
  <c r="M2035" i="7" a="1"/>
  <c r="M2035" i="7" s="1"/>
  <c r="I2035" i="7" a="1"/>
  <c r="I2035" i="7" s="1"/>
  <c r="M2034" i="7" a="1"/>
  <c r="M2034" i="7" s="1"/>
  <c r="I2034" i="7" a="1"/>
  <c r="I2034" i="7" s="1"/>
  <c r="M2033" i="7" a="1"/>
  <c r="M2033" i="7" s="1"/>
  <c r="I2033" i="7" a="1"/>
  <c r="I2033" i="7" s="1"/>
  <c r="M2032" i="7" a="1"/>
  <c r="M2032" i="7" s="1"/>
  <c r="I2032" i="7" a="1"/>
  <c r="I2032" i="7" s="1"/>
  <c r="M2031" i="7" a="1"/>
  <c r="M2031" i="7" s="1"/>
  <c r="I2031" i="7" a="1"/>
  <c r="I2031" i="7" s="1"/>
  <c r="M2030" i="7" a="1"/>
  <c r="M2030" i="7" s="1"/>
  <c r="I2030" i="7" a="1"/>
  <c r="I2030" i="7" s="1"/>
  <c r="M2029" i="7" a="1"/>
  <c r="M2029" i="7" s="1"/>
  <c r="I2029" i="7" a="1"/>
  <c r="I2029" i="7" s="1"/>
  <c r="M2028" i="7" a="1"/>
  <c r="M2028" i="7" s="1"/>
  <c r="I2028" i="7" a="1"/>
  <c r="I2028" i="7" s="1"/>
  <c r="M2027" i="7" a="1"/>
  <c r="M2027" i="7" s="1"/>
  <c r="I2027" i="7" a="1"/>
  <c r="I2027" i="7" s="1"/>
  <c r="M2026" i="7" a="1"/>
  <c r="M2026" i="7" s="1"/>
  <c r="I2026" i="7" a="1"/>
  <c r="I2026" i="7" s="1"/>
  <c r="M2025" i="7" a="1"/>
  <c r="M2025" i="7" s="1"/>
  <c r="I2025" i="7" a="1"/>
  <c r="I2025" i="7" s="1"/>
  <c r="M2024" i="7" a="1"/>
  <c r="M2024" i="7" s="1"/>
  <c r="I2024" i="7" a="1"/>
  <c r="I2024" i="7" s="1"/>
  <c r="M2023" i="7" a="1"/>
  <c r="M2023" i="7" s="1"/>
  <c r="I2023" i="7" a="1"/>
  <c r="I2023" i="7" s="1"/>
  <c r="M2022" i="7" a="1"/>
  <c r="M2022" i="7" s="1"/>
  <c r="I2022" i="7" a="1"/>
  <c r="I2022" i="7" s="1"/>
  <c r="M2021" i="7" a="1"/>
  <c r="M2021" i="7" s="1"/>
  <c r="I2021" i="7" a="1"/>
  <c r="I2021" i="7" s="1"/>
  <c r="M2020" i="7" a="1"/>
  <c r="M2020" i="7" s="1"/>
  <c r="I2020" i="7" a="1"/>
  <c r="I2020" i="7" s="1"/>
  <c r="M2019" i="7" a="1"/>
  <c r="M2019" i="7" s="1"/>
  <c r="I2019" i="7" a="1"/>
  <c r="I2019" i="7" s="1"/>
  <c r="M2018" i="7" a="1"/>
  <c r="M2018" i="7" s="1"/>
  <c r="I2018" i="7" a="1"/>
  <c r="I2018" i="7" s="1"/>
  <c r="M2017" i="7" a="1"/>
  <c r="M2017" i="7" s="1"/>
  <c r="I2017" i="7" a="1"/>
  <c r="I2017" i="7" s="1"/>
  <c r="M2016" i="7" a="1"/>
  <c r="M2016" i="7" s="1"/>
  <c r="I2016" i="7" a="1"/>
  <c r="I2016" i="7" s="1"/>
  <c r="M2015" i="7" a="1"/>
  <c r="M2015" i="7" s="1"/>
  <c r="I2015" i="7" a="1"/>
  <c r="I2015" i="7" s="1"/>
  <c r="M2014" i="7" a="1"/>
  <c r="M2014" i="7" s="1"/>
  <c r="I2014" i="7" a="1"/>
  <c r="I2014" i="7" s="1"/>
  <c r="M2013" i="7" a="1"/>
  <c r="M2013" i="7" s="1"/>
  <c r="I2013" i="7" a="1"/>
  <c r="I2013" i="7" s="1"/>
  <c r="M2012" i="7" a="1"/>
  <c r="M2012" i="7" s="1"/>
  <c r="I2012" i="7" a="1"/>
  <c r="I2012" i="7" s="1"/>
  <c r="M2011" i="7" a="1"/>
  <c r="M2011" i="7" s="1"/>
  <c r="I2011" i="7" a="1"/>
  <c r="I2011" i="7" s="1"/>
  <c r="M2010" i="7" a="1"/>
  <c r="M2010" i="7" s="1"/>
  <c r="I2010" i="7" a="1"/>
  <c r="I2010" i="7" s="1"/>
  <c r="M2009" i="7" a="1"/>
  <c r="M2009" i="7" s="1"/>
  <c r="I2009" i="7" a="1"/>
  <c r="I2009" i="7" s="1"/>
  <c r="M2008" i="7" a="1"/>
  <c r="M2008" i="7" s="1"/>
  <c r="I2008" i="7" a="1"/>
  <c r="I2008" i="7" s="1"/>
  <c r="M2007" i="7" a="1"/>
  <c r="M2007" i="7" s="1"/>
  <c r="I2007" i="7" a="1"/>
  <c r="I2007" i="7" s="1"/>
  <c r="M2006" i="7" a="1"/>
  <c r="M2006" i="7" s="1"/>
  <c r="I2006" i="7" a="1"/>
  <c r="I2006" i="7" s="1"/>
  <c r="M2005" i="7" a="1"/>
  <c r="M2005" i="7" s="1"/>
  <c r="I2005" i="7" a="1"/>
  <c r="I2005" i="7" s="1"/>
  <c r="M2004" i="7" a="1"/>
  <c r="M2004" i="7" s="1"/>
  <c r="I2004" i="7" a="1"/>
  <c r="I2004" i="7" s="1"/>
  <c r="M2003" i="7" a="1"/>
  <c r="M2003" i="7" s="1"/>
  <c r="I2003" i="7" a="1"/>
  <c r="I2003" i="7" s="1"/>
  <c r="M2002" i="7" a="1"/>
  <c r="M2002" i="7" s="1"/>
  <c r="I2002" i="7" a="1"/>
  <c r="I2002" i="7" s="1"/>
  <c r="M2001" i="7" a="1"/>
  <c r="M2001" i="7" s="1"/>
  <c r="I2001" i="7" a="1"/>
  <c r="I2001" i="7" s="1"/>
  <c r="M2000" i="7" a="1"/>
  <c r="M2000" i="7" s="1"/>
  <c r="I2000" i="7" a="1"/>
  <c r="I2000" i="7" s="1"/>
  <c r="M1999" i="7" a="1"/>
  <c r="M1999" i="7" s="1"/>
  <c r="I1999" i="7" a="1"/>
  <c r="I1999" i="7" s="1"/>
  <c r="M1998" i="7" a="1"/>
  <c r="M1998" i="7" s="1"/>
  <c r="I1998" i="7" a="1"/>
  <c r="I1998" i="7" s="1"/>
  <c r="M1997" i="7" a="1"/>
  <c r="M1997" i="7" s="1"/>
  <c r="I1997" i="7" a="1"/>
  <c r="I1997" i="7" s="1"/>
  <c r="M1996" i="7" a="1"/>
  <c r="M1996" i="7" s="1"/>
  <c r="I1996" i="7" a="1"/>
  <c r="I1996" i="7" s="1"/>
  <c r="M1995" i="7" a="1"/>
  <c r="M1995" i="7" s="1"/>
  <c r="I1995" i="7" a="1"/>
  <c r="I1995" i="7" s="1"/>
  <c r="M1994" i="7" a="1"/>
  <c r="M1994" i="7" s="1"/>
  <c r="I1994" i="7" a="1"/>
  <c r="I1994" i="7" s="1"/>
  <c r="M1993" i="7" a="1"/>
  <c r="M1993" i="7" s="1"/>
  <c r="I1993" i="7" a="1"/>
  <c r="I1993" i="7" s="1"/>
  <c r="M1992" i="7" a="1"/>
  <c r="M1992" i="7" s="1"/>
  <c r="I1992" i="7" a="1"/>
  <c r="I1992" i="7" s="1"/>
  <c r="M1991" i="7" a="1"/>
  <c r="M1991" i="7" s="1"/>
  <c r="I1991" i="7" a="1"/>
  <c r="I1991" i="7" s="1"/>
  <c r="M1990" i="7" a="1"/>
  <c r="M1990" i="7" s="1"/>
  <c r="I1990" i="7" a="1"/>
  <c r="I1990" i="7" s="1"/>
  <c r="M1989" i="7" a="1"/>
  <c r="M1989" i="7" s="1"/>
  <c r="I1989" i="7" a="1"/>
  <c r="I1989" i="7" s="1"/>
  <c r="M1988" i="7" a="1"/>
  <c r="M1988" i="7" s="1"/>
  <c r="I1988" i="7" a="1"/>
  <c r="I1988" i="7" s="1"/>
  <c r="M1987" i="7" a="1"/>
  <c r="M1987" i="7" s="1"/>
  <c r="I1987" i="7" a="1"/>
  <c r="I1987" i="7" s="1"/>
  <c r="M1986" i="7" a="1"/>
  <c r="M1986" i="7" s="1"/>
  <c r="I1986" i="7" a="1"/>
  <c r="I1986" i="7" s="1"/>
  <c r="M1985" i="7" a="1"/>
  <c r="M1985" i="7" s="1"/>
  <c r="I1985" i="7" a="1"/>
  <c r="I1985" i="7" s="1"/>
  <c r="M1984" i="7" a="1"/>
  <c r="M1984" i="7" s="1"/>
  <c r="I1984" i="7" a="1"/>
  <c r="I1984" i="7" s="1"/>
  <c r="M1983" i="7" a="1"/>
  <c r="M1983" i="7" s="1"/>
  <c r="I1983" i="7" a="1"/>
  <c r="I1983" i="7" s="1"/>
  <c r="M1982" i="7" a="1"/>
  <c r="M1982" i="7" s="1"/>
  <c r="I1982" i="7" a="1"/>
  <c r="I1982" i="7" s="1"/>
  <c r="M1981" i="7" a="1"/>
  <c r="M1981" i="7" s="1"/>
  <c r="I1981" i="7" a="1"/>
  <c r="I1981" i="7" s="1"/>
  <c r="M1980" i="7" a="1"/>
  <c r="M1980" i="7" s="1"/>
  <c r="I1980" i="7" a="1"/>
  <c r="I1980" i="7" s="1"/>
  <c r="M1979" i="7" a="1"/>
  <c r="M1979" i="7" s="1"/>
  <c r="I1979" i="7" a="1"/>
  <c r="I1979" i="7" s="1"/>
  <c r="M1978" i="7" a="1"/>
  <c r="M1978" i="7" s="1"/>
  <c r="I1978" i="7" a="1"/>
  <c r="I1978" i="7" s="1"/>
  <c r="M1977" i="7" a="1"/>
  <c r="M1977" i="7" s="1"/>
  <c r="I1977" i="7" a="1"/>
  <c r="I1977" i="7" s="1"/>
  <c r="M1976" i="7" a="1"/>
  <c r="M1976" i="7" s="1"/>
  <c r="I1976" i="7" a="1"/>
  <c r="I1976" i="7" s="1"/>
  <c r="M1975" i="7" a="1"/>
  <c r="M1975" i="7" s="1"/>
  <c r="I1975" i="7" a="1"/>
  <c r="I1975" i="7" s="1"/>
  <c r="M1974" i="7" a="1"/>
  <c r="M1974" i="7" s="1"/>
  <c r="I1974" i="7" a="1"/>
  <c r="I1974" i="7" s="1"/>
  <c r="M1973" i="7" a="1"/>
  <c r="M1973" i="7" s="1"/>
  <c r="I1973" i="7" a="1"/>
  <c r="I1973" i="7" s="1"/>
  <c r="M1972" i="7" a="1"/>
  <c r="M1972" i="7" s="1"/>
  <c r="I1972" i="7" a="1"/>
  <c r="I1972" i="7" s="1"/>
  <c r="M1971" i="7" a="1"/>
  <c r="M1971" i="7" s="1"/>
  <c r="I1971" i="7" a="1"/>
  <c r="I1971" i="7" s="1"/>
  <c r="M1970" i="7" a="1"/>
  <c r="M1970" i="7" s="1"/>
  <c r="I1970" i="7" a="1"/>
  <c r="I1970" i="7" s="1"/>
  <c r="M1969" i="7" a="1"/>
  <c r="M1969" i="7" s="1"/>
  <c r="I1969" i="7" a="1"/>
  <c r="I1969" i="7" s="1"/>
  <c r="M1968" i="7" a="1"/>
  <c r="M1968" i="7" s="1"/>
  <c r="I1968" i="7" a="1"/>
  <c r="I1968" i="7" s="1"/>
  <c r="M1967" i="7" a="1"/>
  <c r="M1967" i="7" s="1"/>
  <c r="I1967" i="7" a="1"/>
  <c r="I1967" i="7" s="1"/>
  <c r="M1966" i="7" a="1"/>
  <c r="M1966" i="7" s="1"/>
  <c r="I1966" i="7" a="1"/>
  <c r="I1966" i="7" s="1"/>
  <c r="M1965" i="7" a="1"/>
  <c r="M1965" i="7" s="1"/>
  <c r="I1965" i="7" a="1"/>
  <c r="I1965" i="7" s="1"/>
  <c r="M1964" i="7" a="1"/>
  <c r="M1964" i="7" s="1"/>
  <c r="I1964" i="7" a="1"/>
  <c r="I1964" i="7" s="1"/>
  <c r="M1963" i="7" a="1"/>
  <c r="M1963" i="7" s="1"/>
  <c r="I1963" i="7" a="1"/>
  <c r="I1963" i="7" s="1"/>
  <c r="M1962" i="7" a="1"/>
  <c r="M1962" i="7" s="1"/>
  <c r="I1962" i="7" a="1"/>
  <c r="I1962" i="7" s="1"/>
  <c r="M1961" i="7" a="1"/>
  <c r="M1961" i="7" s="1"/>
  <c r="I1961" i="7" a="1"/>
  <c r="I1961" i="7" s="1"/>
  <c r="M1960" i="7" a="1"/>
  <c r="M1960" i="7" s="1"/>
  <c r="I1960" i="7" a="1"/>
  <c r="I1960" i="7" s="1"/>
  <c r="M1959" i="7" a="1"/>
  <c r="M1959" i="7" s="1"/>
  <c r="I1959" i="7" a="1"/>
  <c r="I1959" i="7" s="1"/>
  <c r="M1958" i="7" a="1"/>
  <c r="M1958" i="7" s="1"/>
  <c r="I1958" i="7" a="1"/>
  <c r="I1958" i="7" s="1"/>
  <c r="M1957" i="7" a="1"/>
  <c r="M1957" i="7" s="1"/>
  <c r="I1957" i="7" a="1"/>
  <c r="I1957" i="7" s="1"/>
  <c r="M1956" i="7" a="1"/>
  <c r="M1956" i="7" s="1"/>
  <c r="I1956" i="7" a="1"/>
  <c r="I1956" i="7" s="1"/>
  <c r="M1955" i="7" a="1"/>
  <c r="M1955" i="7" s="1"/>
  <c r="I1955" i="7" a="1"/>
  <c r="I1955" i="7" s="1"/>
  <c r="M1954" i="7" a="1"/>
  <c r="M1954" i="7" s="1"/>
  <c r="I1954" i="7" a="1"/>
  <c r="I1954" i="7" s="1"/>
  <c r="M1953" i="7" a="1"/>
  <c r="M1953" i="7" s="1"/>
  <c r="I1953" i="7" a="1"/>
  <c r="I1953" i="7" s="1"/>
  <c r="M1952" i="7" a="1"/>
  <c r="M1952" i="7" s="1"/>
  <c r="I1952" i="7" a="1"/>
  <c r="I1952" i="7" s="1"/>
  <c r="M1951" i="7" a="1"/>
  <c r="M1951" i="7" s="1"/>
  <c r="I1951" i="7" a="1"/>
  <c r="I1951" i="7" s="1"/>
  <c r="M1950" i="7" a="1"/>
  <c r="M1950" i="7" s="1"/>
  <c r="I1950" i="7" a="1"/>
  <c r="I1950" i="7" s="1"/>
  <c r="M1949" i="7" a="1"/>
  <c r="M1949" i="7" s="1"/>
  <c r="I1949" i="7" a="1"/>
  <c r="I1949" i="7" s="1"/>
  <c r="M1948" i="7" a="1"/>
  <c r="M1948" i="7" s="1"/>
  <c r="I1948" i="7" a="1"/>
  <c r="I1948" i="7" s="1"/>
  <c r="M1947" i="7" a="1"/>
  <c r="M1947" i="7" s="1"/>
  <c r="I1947" i="7" a="1"/>
  <c r="I1947" i="7" s="1"/>
  <c r="M1946" i="7" a="1"/>
  <c r="M1946" i="7" s="1"/>
  <c r="I1946" i="7" a="1"/>
  <c r="I1946" i="7" s="1"/>
  <c r="M1945" i="7" a="1"/>
  <c r="M1945" i="7" s="1"/>
  <c r="I1945" i="7" a="1"/>
  <c r="I1945" i="7" s="1"/>
  <c r="M1944" i="7" a="1"/>
  <c r="M1944" i="7" s="1"/>
  <c r="I1944" i="7" a="1"/>
  <c r="I1944" i="7" s="1"/>
  <c r="M1943" i="7" a="1"/>
  <c r="M1943" i="7" s="1"/>
  <c r="I1943" i="7" a="1"/>
  <c r="I1943" i="7" s="1"/>
  <c r="M1942" i="7" a="1"/>
  <c r="M1942" i="7" s="1"/>
  <c r="I1942" i="7" a="1"/>
  <c r="I1942" i="7" s="1"/>
  <c r="M1941" i="7" a="1"/>
  <c r="M1941" i="7" s="1"/>
  <c r="I1941" i="7" a="1"/>
  <c r="I1941" i="7" s="1"/>
  <c r="M1940" i="7" a="1"/>
  <c r="M1940" i="7" s="1"/>
  <c r="I1940" i="7" a="1"/>
  <c r="I1940" i="7" s="1"/>
  <c r="M1939" i="7" a="1"/>
  <c r="M1939" i="7" s="1"/>
  <c r="I1939" i="7" a="1"/>
  <c r="I1939" i="7" s="1"/>
  <c r="M1938" i="7" a="1"/>
  <c r="M1938" i="7" s="1"/>
  <c r="I1938" i="7" a="1"/>
  <c r="I1938" i="7" s="1"/>
  <c r="M1937" i="7" a="1"/>
  <c r="M1937" i="7" s="1"/>
  <c r="I1937" i="7" a="1"/>
  <c r="I1937" i="7" s="1"/>
  <c r="M1936" i="7" a="1"/>
  <c r="M1936" i="7" s="1"/>
  <c r="I1936" i="7" a="1"/>
  <c r="I1936" i="7" s="1"/>
  <c r="M1935" i="7" a="1"/>
  <c r="M1935" i="7" s="1"/>
  <c r="I1935" i="7" a="1"/>
  <c r="I1935" i="7" s="1"/>
  <c r="M1934" i="7" a="1"/>
  <c r="M1934" i="7" s="1"/>
  <c r="I1934" i="7" a="1"/>
  <c r="I1934" i="7" s="1"/>
  <c r="M1933" i="7" a="1"/>
  <c r="M1933" i="7" s="1"/>
  <c r="I1933" i="7" a="1"/>
  <c r="I1933" i="7" s="1"/>
  <c r="M1932" i="7" a="1"/>
  <c r="M1932" i="7" s="1"/>
  <c r="I1932" i="7" a="1"/>
  <c r="I1932" i="7" s="1"/>
  <c r="M1931" i="7" a="1"/>
  <c r="M1931" i="7" s="1"/>
  <c r="I1931" i="7" a="1"/>
  <c r="I1931" i="7" s="1"/>
  <c r="M1930" i="7" a="1"/>
  <c r="M1930" i="7" s="1"/>
  <c r="I1930" i="7" a="1"/>
  <c r="I1930" i="7" s="1"/>
  <c r="M1929" i="7" a="1"/>
  <c r="M1929" i="7" s="1"/>
  <c r="I1929" i="7" a="1"/>
  <c r="I1929" i="7" s="1"/>
  <c r="M1928" i="7" a="1"/>
  <c r="M1928" i="7" s="1"/>
  <c r="I1928" i="7" a="1"/>
  <c r="I1928" i="7" s="1"/>
  <c r="M1927" i="7" a="1"/>
  <c r="M1927" i="7" s="1"/>
  <c r="I1927" i="7" a="1"/>
  <c r="I1927" i="7" s="1"/>
  <c r="M1926" i="7" a="1"/>
  <c r="M1926" i="7" s="1"/>
  <c r="I1926" i="7" a="1"/>
  <c r="I1926" i="7" s="1"/>
  <c r="M1925" i="7" a="1"/>
  <c r="M1925" i="7" s="1"/>
  <c r="I1925" i="7" a="1"/>
  <c r="I1925" i="7" s="1"/>
  <c r="M1924" i="7" a="1"/>
  <c r="M1924" i="7" s="1"/>
  <c r="I1924" i="7" a="1"/>
  <c r="I1924" i="7" s="1"/>
  <c r="M1923" i="7" a="1"/>
  <c r="M1923" i="7" s="1"/>
  <c r="I1923" i="7" a="1"/>
  <c r="I1923" i="7" s="1"/>
  <c r="M1922" i="7" a="1"/>
  <c r="M1922" i="7" s="1"/>
  <c r="I1922" i="7" a="1"/>
  <c r="I1922" i="7" s="1"/>
  <c r="M1921" i="7" a="1"/>
  <c r="M1921" i="7" s="1"/>
  <c r="I1921" i="7" a="1"/>
  <c r="I1921" i="7" s="1"/>
  <c r="M1920" i="7" a="1"/>
  <c r="M1920" i="7" s="1"/>
  <c r="I1920" i="7" a="1"/>
  <c r="I1920" i="7" s="1"/>
  <c r="M1919" i="7" a="1"/>
  <c r="M1919" i="7" s="1"/>
  <c r="I1919" i="7" a="1"/>
  <c r="I1919" i="7" s="1"/>
  <c r="M1918" i="7" a="1"/>
  <c r="M1918" i="7" s="1"/>
  <c r="I1918" i="7" a="1"/>
  <c r="I1918" i="7" s="1"/>
  <c r="M1917" i="7" a="1"/>
  <c r="M1917" i="7" s="1"/>
  <c r="I1917" i="7" a="1"/>
  <c r="I1917" i="7" s="1"/>
  <c r="M1916" i="7" a="1"/>
  <c r="M1916" i="7" s="1"/>
  <c r="I1916" i="7" a="1"/>
  <c r="I1916" i="7" s="1"/>
  <c r="M1915" i="7" a="1"/>
  <c r="M1915" i="7" s="1"/>
  <c r="I1915" i="7" a="1"/>
  <c r="I1915" i="7" s="1"/>
  <c r="M1914" i="7" a="1"/>
  <c r="M1914" i="7" s="1"/>
  <c r="I1914" i="7" a="1"/>
  <c r="I1914" i="7" s="1"/>
  <c r="M1913" i="7" a="1"/>
  <c r="M1913" i="7" s="1"/>
  <c r="I1913" i="7" a="1"/>
  <c r="I1913" i="7" s="1"/>
  <c r="M1912" i="7" a="1"/>
  <c r="M1912" i="7" s="1"/>
  <c r="I1912" i="7" a="1"/>
  <c r="I1912" i="7" s="1"/>
  <c r="M1911" i="7" a="1"/>
  <c r="M1911" i="7" s="1"/>
  <c r="I1911" i="7" a="1"/>
  <c r="I1911" i="7" s="1"/>
  <c r="M1910" i="7" a="1"/>
  <c r="M1910" i="7" s="1"/>
  <c r="I1910" i="7" a="1"/>
  <c r="I1910" i="7" s="1"/>
  <c r="M1909" i="7" a="1"/>
  <c r="M1909" i="7" s="1"/>
  <c r="I1909" i="7" a="1"/>
  <c r="I1909" i="7" s="1"/>
  <c r="M1908" i="7" a="1"/>
  <c r="M1908" i="7" s="1"/>
  <c r="I1908" i="7" a="1"/>
  <c r="I1908" i="7" s="1"/>
  <c r="M1907" i="7" a="1"/>
  <c r="M1907" i="7" s="1"/>
  <c r="I1907" i="7" a="1"/>
  <c r="I1907" i="7" s="1"/>
  <c r="M1906" i="7" a="1"/>
  <c r="M1906" i="7" s="1"/>
  <c r="I1906" i="7" a="1"/>
  <c r="I1906" i="7" s="1"/>
  <c r="M1905" i="7" a="1"/>
  <c r="M1905" i="7" s="1"/>
  <c r="I1905" i="7" a="1"/>
  <c r="I1905" i="7" s="1"/>
  <c r="M1904" i="7" a="1"/>
  <c r="M1904" i="7" s="1"/>
  <c r="I1904" i="7" a="1"/>
  <c r="I1904" i="7" s="1"/>
  <c r="M1903" i="7" a="1"/>
  <c r="M1903" i="7" s="1"/>
  <c r="I1903" i="7" a="1"/>
  <c r="I1903" i="7" s="1"/>
  <c r="M1902" i="7" a="1"/>
  <c r="M1902" i="7" s="1"/>
  <c r="I1902" i="7" a="1"/>
  <c r="I1902" i="7" s="1"/>
  <c r="M1901" i="7" a="1"/>
  <c r="M1901" i="7" s="1"/>
  <c r="I1901" i="7" a="1"/>
  <c r="I1901" i="7" s="1"/>
  <c r="M1900" i="7" a="1"/>
  <c r="M1900" i="7" s="1"/>
  <c r="I1900" i="7" a="1"/>
  <c r="I1900" i="7" s="1"/>
  <c r="M1899" i="7" a="1"/>
  <c r="M1899" i="7" s="1"/>
  <c r="I1899" i="7" a="1"/>
  <c r="I1899" i="7" s="1"/>
  <c r="M1898" i="7" a="1"/>
  <c r="M1898" i="7" s="1"/>
  <c r="I1898" i="7" a="1"/>
  <c r="I1898" i="7" s="1"/>
  <c r="M1897" i="7" a="1"/>
  <c r="M1897" i="7" s="1"/>
  <c r="I1897" i="7" a="1"/>
  <c r="I1897" i="7" s="1"/>
  <c r="M1896" i="7" a="1"/>
  <c r="M1896" i="7" s="1"/>
  <c r="I1896" i="7" a="1"/>
  <c r="I1896" i="7" s="1"/>
  <c r="M1895" i="7" a="1"/>
  <c r="M1895" i="7" s="1"/>
  <c r="I1895" i="7" a="1"/>
  <c r="I1895" i="7" s="1"/>
  <c r="M1894" i="7" a="1"/>
  <c r="M1894" i="7" s="1"/>
  <c r="I1894" i="7" a="1"/>
  <c r="I1894" i="7" s="1"/>
  <c r="M1893" i="7" a="1"/>
  <c r="M1893" i="7" s="1"/>
  <c r="I1893" i="7" a="1"/>
  <c r="I1893" i="7" s="1"/>
  <c r="M1892" i="7" a="1"/>
  <c r="M1892" i="7" s="1"/>
  <c r="I1892" i="7" a="1"/>
  <c r="I1892" i="7" s="1"/>
  <c r="M1891" i="7" a="1"/>
  <c r="M1891" i="7" s="1"/>
  <c r="I1891" i="7" a="1"/>
  <c r="I1891" i="7" s="1"/>
  <c r="M1890" i="7" a="1"/>
  <c r="M1890" i="7" s="1"/>
  <c r="I1890" i="7" a="1"/>
  <c r="I1890" i="7" s="1"/>
  <c r="M1889" i="7" a="1"/>
  <c r="M1889" i="7" s="1"/>
  <c r="I1889" i="7" a="1"/>
  <c r="I1889" i="7" s="1"/>
  <c r="M1888" i="7" a="1"/>
  <c r="M1888" i="7" s="1"/>
  <c r="I1888" i="7" a="1"/>
  <c r="I1888" i="7" s="1"/>
  <c r="M1887" i="7" a="1"/>
  <c r="M1887" i="7" s="1"/>
  <c r="I1887" i="7" a="1"/>
  <c r="I1887" i="7" s="1"/>
  <c r="M1886" i="7" a="1"/>
  <c r="M1886" i="7" s="1"/>
  <c r="I1886" i="7" a="1"/>
  <c r="I1886" i="7" s="1"/>
  <c r="M1885" i="7" a="1"/>
  <c r="M1885" i="7" s="1"/>
  <c r="I1885" i="7" a="1"/>
  <c r="I1885" i="7" s="1"/>
  <c r="M1884" i="7" a="1"/>
  <c r="M1884" i="7" s="1"/>
  <c r="I1884" i="7" a="1"/>
  <c r="I1884" i="7" s="1"/>
  <c r="M1883" i="7" a="1"/>
  <c r="M1883" i="7" s="1"/>
  <c r="I1883" i="7" a="1"/>
  <c r="I1883" i="7" s="1"/>
  <c r="M1882" i="7" a="1"/>
  <c r="M1882" i="7" s="1"/>
  <c r="I1882" i="7" a="1"/>
  <c r="I1882" i="7" s="1"/>
  <c r="M1881" i="7" a="1"/>
  <c r="M1881" i="7" s="1"/>
  <c r="I1881" i="7" a="1"/>
  <c r="I1881" i="7" s="1"/>
  <c r="M1880" i="7" a="1"/>
  <c r="M1880" i="7" s="1"/>
  <c r="I1880" i="7" a="1"/>
  <c r="I1880" i="7" s="1"/>
  <c r="M1879" i="7" a="1"/>
  <c r="M1879" i="7" s="1"/>
  <c r="I1879" i="7" a="1"/>
  <c r="I1879" i="7" s="1"/>
  <c r="M1878" i="7" a="1"/>
  <c r="M1878" i="7" s="1"/>
  <c r="I1878" i="7" a="1"/>
  <c r="I1878" i="7" s="1"/>
  <c r="M1877" i="7" a="1"/>
  <c r="M1877" i="7" s="1"/>
  <c r="I1877" i="7" a="1"/>
  <c r="I1877" i="7" s="1"/>
  <c r="M1876" i="7" a="1"/>
  <c r="M1876" i="7" s="1"/>
  <c r="I1876" i="7" a="1"/>
  <c r="I1876" i="7" s="1"/>
  <c r="M1875" i="7" a="1"/>
  <c r="M1875" i="7" s="1"/>
  <c r="I1875" i="7" a="1"/>
  <c r="I1875" i="7" s="1"/>
  <c r="M1874" i="7" a="1"/>
  <c r="M1874" i="7" s="1"/>
  <c r="I1874" i="7" a="1"/>
  <c r="I1874" i="7" s="1"/>
  <c r="M1873" i="7" a="1"/>
  <c r="M1873" i="7" s="1"/>
  <c r="I1873" i="7" a="1"/>
  <c r="I1873" i="7" s="1"/>
  <c r="M1872" i="7" a="1"/>
  <c r="M1872" i="7" s="1"/>
  <c r="I1872" i="7" a="1"/>
  <c r="I1872" i="7" s="1"/>
  <c r="M1871" i="7" a="1"/>
  <c r="M1871" i="7" s="1"/>
  <c r="I1871" i="7" a="1"/>
  <c r="I1871" i="7" s="1"/>
  <c r="M1870" i="7" a="1"/>
  <c r="M1870" i="7" s="1"/>
  <c r="I1870" i="7" a="1"/>
  <c r="I1870" i="7" s="1"/>
  <c r="M1869" i="7" a="1"/>
  <c r="M1869" i="7" s="1"/>
  <c r="I1869" i="7" a="1"/>
  <c r="I1869" i="7" s="1"/>
  <c r="M1868" i="7" a="1"/>
  <c r="M1868" i="7" s="1"/>
  <c r="I1868" i="7" a="1"/>
  <c r="I1868" i="7" s="1"/>
  <c r="M1867" i="7" a="1"/>
  <c r="M1867" i="7" s="1"/>
  <c r="I1867" i="7" a="1"/>
  <c r="I1867" i="7" s="1"/>
  <c r="M1866" i="7" a="1"/>
  <c r="M1866" i="7" s="1"/>
  <c r="I1866" i="7" a="1"/>
  <c r="I1866" i="7" s="1"/>
  <c r="M1865" i="7" a="1"/>
  <c r="M1865" i="7" s="1"/>
  <c r="I1865" i="7" a="1"/>
  <c r="I1865" i="7" s="1"/>
  <c r="M1864" i="7" a="1"/>
  <c r="M1864" i="7" s="1"/>
  <c r="I1864" i="7" a="1"/>
  <c r="I1864" i="7" s="1"/>
  <c r="M1863" i="7" a="1"/>
  <c r="M1863" i="7" s="1"/>
  <c r="I1863" i="7" a="1"/>
  <c r="I1863" i="7" s="1"/>
  <c r="M1862" i="7" a="1"/>
  <c r="M1862" i="7" s="1"/>
  <c r="I1862" i="7" a="1"/>
  <c r="I1862" i="7" s="1"/>
  <c r="M1861" i="7" a="1"/>
  <c r="M1861" i="7" s="1"/>
  <c r="I1861" i="7" a="1"/>
  <c r="I1861" i="7" s="1"/>
  <c r="M1860" i="7" a="1"/>
  <c r="M1860" i="7" s="1"/>
  <c r="I1860" i="7" a="1"/>
  <c r="I1860" i="7" s="1"/>
  <c r="M1859" i="7" a="1"/>
  <c r="M1859" i="7" s="1"/>
  <c r="I1859" i="7" a="1"/>
  <c r="I1859" i="7" s="1"/>
  <c r="M1858" i="7" a="1"/>
  <c r="M1858" i="7" s="1"/>
  <c r="I1858" i="7" a="1"/>
  <c r="I1858" i="7" s="1"/>
  <c r="M1857" i="7" a="1"/>
  <c r="M1857" i="7" s="1"/>
  <c r="I1857" i="7" a="1"/>
  <c r="I1857" i="7" s="1"/>
  <c r="M1856" i="7" a="1"/>
  <c r="M1856" i="7" s="1"/>
  <c r="I1856" i="7" a="1"/>
  <c r="I1856" i="7" s="1"/>
  <c r="M1855" i="7" a="1"/>
  <c r="M1855" i="7" s="1"/>
  <c r="I1855" i="7" a="1"/>
  <c r="I1855" i="7" s="1"/>
  <c r="M1854" i="7" a="1"/>
  <c r="M1854" i="7" s="1"/>
  <c r="I1854" i="7" a="1"/>
  <c r="I1854" i="7" s="1"/>
  <c r="M1853" i="7" a="1"/>
  <c r="M1853" i="7" s="1"/>
  <c r="I1853" i="7" a="1"/>
  <c r="I1853" i="7" s="1"/>
  <c r="M1852" i="7" a="1"/>
  <c r="M1852" i="7" s="1"/>
  <c r="I1852" i="7" a="1"/>
  <c r="I1852" i="7" s="1"/>
  <c r="M1851" i="7" a="1"/>
  <c r="M1851" i="7" s="1"/>
  <c r="I1851" i="7" a="1"/>
  <c r="I1851" i="7" s="1"/>
  <c r="M1850" i="7" a="1"/>
  <c r="M1850" i="7" s="1"/>
  <c r="I1850" i="7" a="1"/>
  <c r="I1850" i="7" s="1"/>
  <c r="M1849" i="7" a="1"/>
  <c r="M1849" i="7" s="1"/>
  <c r="I1849" i="7" a="1"/>
  <c r="I1849" i="7" s="1"/>
  <c r="M1848" i="7" a="1"/>
  <c r="M1848" i="7" s="1"/>
  <c r="I1848" i="7" a="1"/>
  <c r="I1848" i="7" s="1"/>
  <c r="M1847" i="7" a="1"/>
  <c r="M1847" i="7" s="1"/>
  <c r="I1847" i="7" a="1"/>
  <c r="I1847" i="7" s="1"/>
  <c r="M1846" i="7" a="1"/>
  <c r="M1846" i="7" s="1"/>
  <c r="I1846" i="7" a="1"/>
  <c r="I1846" i="7" s="1"/>
  <c r="M1845" i="7" a="1"/>
  <c r="M1845" i="7" s="1"/>
  <c r="I1845" i="7" a="1"/>
  <c r="I1845" i="7" s="1"/>
  <c r="M1844" i="7" a="1"/>
  <c r="M1844" i="7" s="1"/>
  <c r="I1844" i="7" a="1"/>
  <c r="I1844" i="7" s="1"/>
  <c r="M1843" i="7" a="1"/>
  <c r="M1843" i="7" s="1"/>
  <c r="I1843" i="7" a="1"/>
  <c r="I1843" i="7" s="1"/>
  <c r="M1842" i="7" a="1"/>
  <c r="M1842" i="7" s="1"/>
  <c r="I1842" i="7" a="1"/>
  <c r="I1842" i="7" s="1"/>
  <c r="M1841" i="7" a="1"/>
  <c r="M1841" i="7" s="1"/>
  <c r="I1841" i="7" a="1"/>
  <c r="I1841" i="7" s="1"/>
  <c r="M1840" i="7" a="1"/>
  <c r="M1840" i="7" s="1"/>
  <c r="I1840" i="7" a="1"/>
  <c r="I1840" i="7" s="1"/>
  <c r="M1839" i="7" a="1"/>
  <c r="M1839" i="7" s="1"/>
  <c r="I1839" i="7" a="1"/>
  <c r="I1839" i="7" s="1"/>
  <c r="M1838" i="7" a="1"/>
  <c r="M1838" i="7" s="1"/>
  <c r="I1838" i="7" a="1"/>
  <c r="I1838" i="7" s="1"/>
  <c r="M1837" i="7" a="1"/>
  <c r="M1837" i="7" s="1"/>
  <c r="I1837" i="7" a="1"/>
  <c r="I1837" i="7" s="1"/>
  <c r="M1836" i="7" a="1"/>
  <c r="M1836" i="7" s="1"/>
  <c r="I1836" i="7" a="1"/>
  <c r="I1836" i="7" s="1"/>
  <c r="M1835" i="7" a="1"/>
  <c r="M1835" i="7" s="1"/>
  <c r="I1835" i="7" a="1"/>
  <c r="I1835" i="7" s="1"/>
  <c r="M1834" i="7" a="1"/>
  <c r="M1834" i="7" s="1"/>
  <c r="I1834" i="7" a="1"/>
  <c r="I1834" i="7" s="1"/>
  <c r="M1833" i="7" a="1"/>
  <c r="M1833" i="7" s="1"/>
  <c r="I1833" i="7" a="1"/>
  <c r="I1833" i="7" s="1"/>
  <c r="M1832" i="7" a="1"/>
  <c r="M1832" i="7" s="1"/>
  <c r="I1832" i="7" a="1"/>
  <c r="I1832" i="7" s="1"/>
  <c r="M1831" i="7" a="1"/>
  <c r="M1831" i="7" s="1"/>
  <c r="I1831" i="7" a="1"/>
  <c r="I1831" i="7" s="1"/>
  <c r="M1830" i="7" a="1"/>
  <c r="M1830" i="7" s="1"/>
  <c r="I1830" i="7" a="1"/>
  <c r="I1830" i="7" s="1"/>
  <c r="M1829" i="7" a="1"/>
  <c r="M1829" i="7" s="1"/>
  <c r="I1829" i="7" a="1"/>
  <c r="I1829" i="7" s="1"/>
  <c r="M1828" i="7" a="1"/>
  <c r="M1828" i="7" s="1"/>
  <c r="I1828" i="7" a="1"/>
  <c r="I1828" i="7" s="1"/>
  <c r="M1827" i="7" a="1"/>
  <c r="M1827" i="7" s="1"/>
  <c r="I1827" i="7" a="1"/>
  <c r="I1827" i="7" s="1"/>
  <c r="M1826" i="7" a="1"/>
  <c r="M1826" i="7" s="1"/>
  <c r="I1826" i="7" a="1"/>
  <c r="I1826" i="7" s="1"/>
  <c r="M1825" i="7" a="1"/>
  <c r="M1825" i="7" s="1"/>
  <c r="I1825" i="7" a="1"/>
  <c r="I1825" i="7" s="1"/>
  <c r="M1824" i="7" a="1"/>
  <c r="M1824" i="7" s="1"/>
  <c r="I1824" i="7" a="1"/>
  <c r="I1824" i="7" s="1"/>
  <c r="M1823" i="7" a="1"/>
  <c r="M1823" i="7" s="1"/>
  <c r="I1823" i="7" a="1"/>
  <c r="I1823" i="7" s="1"/>
  <c r="M1822" i="7" a="1"/>
  <c r="M1822" i="7" s="1"/>
  <c r="I1822" i="7" a="1"/>
  <c r="I1822" i="7" s="1"/>
  <c r="M1821" i="7" a="1"/>
  <c r="M1821" i="7" s="1"/>
  <c r="I1821" i="7" a="1"/>
  <c r="I1821" i="7" s="1"/>
  <c r="M1820" i="7" a="1"/>
  <c r="M1820" i="7" s="1"/>
  <c r="I1820" i="7" a="1"/>
  <c r="I1820" i="7" s="1"/>
  <c r="M1819" i="7" a="1"/>
  <c r="M1819" i="7" s="1"/>
  <c r="I1819" i="7" a="1"/>
  <c r="I1819" i="7" s="1"/>
  <c r="M1818" i="7" a="1"/>
  <c r="M1818" i="7" s="1"/>
  <c r="I1818" i="7" a="1"/>
  <c r="I1818" i="7" s="1"/>
  <c r="M1817" i="7" a="1"/>
  <c r="M1817" i="7" s="1"/>
  <c r="I1817" i="7" a="1"/>
  <c r="I1817" i="7" s="1"/>
  <c r="M1816" i="7" a="1"/>
  <c r="M1816" i="7" s="1"/>
  <c r="I1816" i="7" a="1"/>
  <c r="I1816" i="7" s="1"/>
  <c r="M1815" i="7" a="1"/>
  <c r="M1815" i="7" s="1"/>
  <c r="I1815" i="7" a="1"/>
  <c r="I1815" i="7" s="1"/>
  <c r="M1814" i="7" a="1"/>
  <c r="M1814" i="7" s="1"/>
  <c r="I1814" i="7" a="1"/>
  <c r="I1814" i="7" s="1"/>
  <c r="M1813" i="7" a="1"/>
  <c r="M1813" i="7" s="1"/>
  <c r="I1813" i="7" a="1"/>
  <c r="I1813" i="7" s="1"/>
  <c r="M1812" i="7" a="1"/>
  <c r="M1812" i="7" s="1"/>
  <c r="I1812" i="7" a="1"/>
  <c r="I1812" i="7" s="1"/>
  <c r="M1811" i="7" a="1"/>
  <c r="M1811" i="7" s="1"/>
  <c r="I1811" i="7" a="1"/>
  <c r="I1811" i="7" s="1"/>
  <c r="M1810" i="7" a="1"/>
  <c r="M1810" i="7" s="1"/>
  <c r="I1810" i="7" a="1"/>
  <c r="I1810" i="7" s="1"/>
  <c r="M1809" i="7" a="1"/>
  <c r="M1809" i="7" s="1"/>
  <c r="I1809" i="7" a="1"/>
  <c r="I1809" i="7" s="1"/>
  <c r="M1808" i="7" a="1"/>
  <c r="M1808" i="7" s="1"/>
  <c r="I1808" i="7" a="1"/>
  <c r="I1808" i="7" s="1"/>
  <c r="M1807" i="7" a="1"/>
  <c r="M1807" i="7" s="1"/>
  <c r="I1807" i="7" a="1"/>
  <c r="I1807" i="7" s="1"/>
  <c r="M1806" i="7" a="1"/>
  <c r="M1806" i="7" s="1"/>
  <c r="I1806" i="7" a="1"/>
  <c r="I1806" i="7" s="1"/>
  <c r="M1805" i="7" a="1"/>
  <c r="M1805" i="7" s="1"/>
  <c r="I1805" i="7" a="1"/>
  <c r="I1805" i="7" s="1"/>
  <c r="M1804" i="7" a="1"/>
  <c r="M1804" i="7" s="1"/>
  <c r="I1804" i="7" a="1"/>
  <c r="I1804" i="7" s="1"/>
  <c r="M1803" i="7" a="1"/>
  <c r="M1803" i="7" s="1"/>
  <c r="I1803" i="7" a="1"/>
  <c r="I1803" i="7" s="1"/>
  <c r="M1802" i="7" a="1"/>
  <c r="M1802" i="7" s="1"/>
  <c r="I1802" i="7" a="1"/>
  <c r="I1802" i="7" s="1"/>
  <c r="M1801" i="7" a="1"/>
  <c r="M1801" i="7" s="1"/>
  <c r="I1801" i="7" a="1"/>
  <c r="I1801" i="7" s="1"/>
  <c r="M1800" i="7" a="1"/>
  <c r="M1800" i="7" s="1"/>
  <c r="I1800" i="7" a="1"/>
  <c r="I1800" i="7" s="1"/>
  <c r="M1799" i="7" a="1"/>
  <c r="M1799" i="7" s="1"/>
  <c r="I1799" i="7" a="1"/>
  <c r="I1799" i="7" s="1"/>
  <c r="M1798" i="7" a="1"/>
  <c r="M1798" i="7" s="1"/>
  <c r="I1798" i="7" a="1"/>
  <c r="I1798" i="7" s="1"/>
  <c r="M1797" i="7" a="1"/>
  <c r="M1797" i="7" s="1"/>
  <c r="I1797" i="7" a="1"/>
  <c r="I1797" i="7" s="1"/>
  <c r="M1796" i="7" a="1"/>
  <c r="M1796" i="7" s="1"/>
  <c r="I1796" i="7" a="1"/>
  <c r="I1796" i="7" s="1"/>
  <c r="M1795" i="7" a="1"/>
  <c r="M1795" i="7" s="1"/>
  <c r="I1795" i="7" a="1"/>
  <c r="I1795" i="7" s="1"/>
  <c r="M1794" i="7" a="1"/>
  <c r="M1794" i="7" s="1"/>
  <c r="I1794" i="7" a="1"/>
  <c r="I1794" i="7" s="1"/>
  <c r="M1793" i="7" a="1"/>
  <c r="M1793" i="7" s="1"/>
  <c r="I1793" i="7" a="1"/>
  <c r="I1793" i="7" s="1"/>
  <c r="M1792" i="7" a="1"/>
  <c r="M1792" i="7" s="1"/>
  <c r="I1792" i="7" a="1"/>
  <c r="I1792" i="7" s="1"/>
  <c r="M1791" i="7" a="1"/>
  <c r="M1791" i="7" s="1"/>
  <c r="I1791" i="7" a="1"/>
  <c r="I1791" i="7" s="1"/>
  <c r="M1790" i="7" a="1"/>
  <c r="M1790" i="7" s="1"/>
  <c r="I1790" i="7" a="1"/>
  <c r="I1790" i="7" s="1"/>
  <c r="M1789" i="7" a="1"/>
  <c r="M1789" i="7" s="1"/>
  <c r="I1789" i="7" a="1"/>
  <c r="I1789" i="7" s="1"/>
  <c r="M1788" i="7" a="1"/>
  <c r="M1788" i="7" s="1"/>
  <c r="I1788" i="7" a="1"/>
  <c r="I1788" i="7" s="1"/>
  <c r="M1787" i="7" a="1"/>
  <c r="M1787" i="7" s="1"/>
  <c r="I1787" i="7" a="1"/>
  <c r="I1787" i="7" s="1"/>
  <c r="M1786" i="7" a="1"/>
  <c r="M1786" i="7" s="1"/>
  <c r="I1786" i="7" a="1"/>
  <c r="I1786" i="7" s="1"/>
  <c r="M1785" i="7" a="1"/>
  <c r="M1785" i="7" s="1"/>
  <c r="I1785" i="7" a="1"/>
  <c r="I1785" i="7" s="1"/>
  <c r="M1784" i="7" a="1"/>
  <c r="M1784" i="7" s="1"/>
  <c r="I1784" i="7" a="1"/>
  <c r="I1784" i="7" s="1"/>
  <c r="M1783" i="7" a="1"/>
  <c r="M1783" i="7" s="1"/>
  <c r="I1783" i="7" a="1"/>
  <c r="I1783" i="7" s="1"/>
  <c r="M1782" i="7" a="1"/>
  <c r="M1782" i="7" s="1"/>
  <c r="I1782" i="7" a="1"/>
  <c r="I1782" i="7" s="1"/>
  <c r="M1781" i="7" a="1"/>
  <c r="M1781" i="7" s="1"/>
  <c r="I1781" i="7" a="1"/>
  <c r="I1781" i="7" s="1"/>
  <c r="M1780" i="7" a="1"/>
  <c r="M1780" i="7" s="1"/>
  <c r="I1780" i="7" a="1"/>
  <c r="I1780" i="7" s="1"/>
  <c r="M1779" i="7" a="1"/>
  <c r="M1779" i="7" s="1"/>
  <c r="I1779" i="7" a="1"/>
  <c r="I1779" i="7" s="1"/>
  <c r="M1778" i="7" a="1"/>
  <c r="M1778" i="7" s="1"/>
  <c r="I1778" i="7" a="1"/>
  <c r="I1778" i="7" s="1"/>
  <c r="M1777" i="7" a="1"/>
  <c r="M1777" i="7" s="1"/>
  <c r="I1777" i="7" a="1"/>
  <c r="I1777" i="7" s="1"/>
  <c r="M1776" i="7" a="1"/>
  <c r="M1776" i="7" s="1"/>
  <c r="I1776" i="7" a="1"/>
  <c r="I1776" i="7" s="1"/>
  <c r="M1775" i="7" a="1"/>
  <c r="M1775" i="7" s="1"/>
  <c r="I1775" i="7" a="1"/>
  <c r="I1775" i="7" s="1"/>
  <c r="M1774" i="7" a="1"/>
  <c r="M1774" i="7" s="1"/>
  <c r="I1774" i="7" a="1"/>
  <c r="I1774" i="7" s="1"/>
  <c r="M1773" i="7" a="1"/>
  <c r="M1773" i="7" s="1"/>
  <c r="I1773" i="7" a="1"/>
  <c r="I1773" i="7" s="1"/>
  <c r="M1772" i="7" a="1"/>
  <c r="M1772" i="7" s="1"/>
  <c r="I1772" i="7" a="1"/>
  <c r="I1772" i="7" s="1"/>
  <c r="M1771" i="7" a="1"/>
  <c r="M1771" i="7" s="1"/>
  <c r="I1771" i="7" a="1"/>
  <c r="I1771" i="7" s="1"/>
  <c r="M1770" i="7" a="1"/>
  <c r="M1770" i="7" s="1"/>
  <c r="I1770" i="7" a="1"/>
  <c r="I1770" i="7" s="1"/>
  <c r="M1769" i="7" a="1"/>
  <c r="M1769" i="7" s="1"/>
  <c r="I1769" i="7" a="1"/>
  <c r="I1769" i="7" s="1"/>
  <c r="M1768" i="7" a="1"/>
  <c r="M1768" i="7" s="1"/>
  <c r="I1768" i="7" a="1"/>
  <c r="I1768" i="7" s="1"/>
  <c r="M1767" i="7" a="1"/>
  <c r="M1767" i="7" s="1"/>
  <c r="I1767" i="7" a="1"/>
  <c r="I1767" i="7" s="1"/>
  <c r="M1766" i="7" a="1"/>
  <c r="M1766" i="7" s="1"/>
  <c r="I1766" i="7" a="1"/>
  <c r="I1766" i="7" s="1"/>
  <c r="M1765" i="7" a="1"/>
  <c r="M1765" i="7" s="1"/>
  <c r="I1765" i="7" a="1"/>
  <c r="I1765" i="7" s="1"/>
  <c r="M1764" i="7" a="1"/>
  <c r="M1764" i="7" s="1"/>
  <c r="I1764" i="7" a="1"/>
  <c r="I1764" i="7" s="1"/>
  <c r="M1763" i="7" a="1"/>
  <c r="M1763" i="7" s="1"/>
  <c r="I1763" i="7" a="1"/>
  <c r="I1763" i="7" s="1"/>
  <c r="M1762" i="7" a="1"/>
  <c r="M1762" i="7" s="1"/>
  <c r="I1762" i="7" a="1"/>
  <c r="I1762" i="7" s="1"/>
  <c r="M1761" i="7" a="1"/>
  <c r="M1761" i="7" s="1"/>
  <c r="I1761" i="7" a="1"/>
  <c r="I1761" i="7" s="1"/>
  <c r="M1760" i="7" a="1"/>
  <c r="M1760" i="7" s="1"/>
  <c r="I1760" i="7" a="1"/>
  <c r="I1760" i="7" s="1"/>
  <c r="M1759" i="7" a="1"/>
  <c r="M1759" i="7" s="1"/>
  <c r="I1759" i="7" a="1"/>
  <c r="I1759" i="7" s="1"/>
  <c r="M1758" i="7" a="1"/>
  <c r="M1758" i="7" s="1"/>
  <c r="I1758" i="7" a="1"/>
  <c r="I1758" i="7" s="1"/>
  <c r="M1757" i="7" a="1"/>
  <c r="M1757" i="7" s="1"/>
  <c r="I1757" i="7" a="1"/>
  <c r="I1757" i="7" s="1"/>
  <c r="M1756" i="7" a="1"/>
  <c r="M1756" i="7" s="1"/>
  <c r="I1756" i="7" a="1"/>
  <c r="I1756" i="7" s="1"/>
  <c r="M1755" i="7" a="1"/>
  <c r="M1755" i="7" s="1"/>
  <c r="I1755" i="7" a="1"/>
  <c r="I1755" i="7" s="1"/>
  <c r="M1754" i="7" a="1"/>
  <c r="M1754" i="7" s="1"/>
  <c r="I1754" i="7" a="1"/>
  <c r="I1754" i="7" s="1"/>
  <c r="M1753" i="7" a="1"/>
  <c r="M1753" i="7" s="1"/>
  <c r="I1753" i="7" a="1"/>
  <c r="I1753" i="7" s="1"/>
  <c r="M1752" i="7" a="1"/>
  <c r="M1752" i="7" s="1"/>
  <c r="I1752" i="7" a="1"/>
  <c r="I1752" i="7" s="1"/>
  <c r="M1751" i="7" a="1"/>
  <c r="M1751" i="7" s="1"/>
  <c r="I1751" i="7" a="1"/>
  <c r="I1751" i="7" s="1"/>
  <c r="M1750" i="7" a="1"/>
  <c r="M1750" i="7" s="1"/>
  <c r="I1750" i="7" a="1"/>
  <c r="I1750" i="7" s="1"/>
  <c r="M1749" i="7" a="1"/>
  <c r="M1749" i="7" s="1"/>
  <c r="I1749" i="7" a="1"/>
  <c r="I1749" i="7" s="1"/>
  <c r="M1748" i="7" a="1"/>
  <c r="M1748" i="7" s="1"/>
  <c r="I1748" i="7" a="1"/>
  <c r="I1748" i="7" s="1"/>
  <c r="M1747" i="7" a="1"/>
  <c r="M1747" i="7" s="1"/>
  <c r="I1747" i="7" a="1"/>
  <c r="I1747" i="7" s="1"/>
  <c r="M1746" i="7" a="1"/>
  <c r="M1746" i="7" s="1"/>
  <c r="I1746" i="7" a="1"/>
  <c r="I1746" i="7" s="1"/>
  <c r="M1745" i="7" a="1"/>
  <c r="M1745" i="7" s="1"/>
  <c r="I1745" i="7" a="1"/>
  <c r="I1745" i="7" s="1"/>
  <c r="M1744" i="7" a="1"/>
  <c r="M1744" i="7" s="1"/>
  <c r="I1744" i="7" a="1"/>
  <c r="I1744" i="7" s="1"/>
  <c r="M1743" i="7" a="1"/>
  <c r="M1743" i="7" s="1"/>
  <c r="I1743" i="7" a="1"/>
  <c r="I1743" i="7" s="1"/>
  <c r="M1742" i="7" a="1"/>
  <c r="M1742" i="7" s="1"/>
  <c r="I1742" i="7" a="1"/>
  <c r="I1742" i="7" s="1"/>
  <c r="M1741" i="7" a="1"/>
  <c r="M1741" i="7" s="1"/>
  <c r="I1741" i="7" a="1"/>
  <c r="I1741" i="7" s="1"/>
  <c r="M1740" i="7" a="1"/>
  <c r="M1740" i="7" s="1"/>
  <c r="I1740" i="7" a="1"/>
  <c r="I1740" i="7" s="1"/>
  <c r="M1739" i="7" a="1"/>
  <c r="M1739" i="7" s="1"/>
  <c r="I1739" i="7" a="1"/>
  <c r="I1739" i="7" s="1"/>
  <c r="M1738" i="7" a="1"/>
  <c r="M1738" i="7" s="1"/>
  <c r="I1738" i="7" a="1"/>
  <c r="I1738" i="7" s="1"/>
  <c r="M1737" i="7" a="1"/>
  <c r="M1737" i="7" s="1"/>
  <c r="I1737" i="7" a="1"/>
  <c r="I1737" i="7" s="1"/>
  <c r="M1736" i="7" a="1"/>
  <c r="M1736" i="7" s="1"/>
  <c r="I1736" i="7" a="1"/>
  <c r="I1736" i="7" s="1"/>
  <c r="M1735" i="7" a="1"/>
  <c r="M1735" i="7" s="1"/>
  <c r="I1735" i="7" a="1"/>
  <c r="I1735" i="7" s="1"/>
  <c r="M1734" i="7" a="1"/>
  <c r="M1734" i="7" s="1"/>
  <c r="I1734" i="7" a="1"/>
  <c r="I1734" i="7" s="1"/>
  <c r="M1733" i="7" a="1"/>
  <c r="M1733" i="7" s="1"/>
  <c r="I1733" i="7" a="1"/>
  <c r="I1733" i="7" s="1"/>
  <c r="M1732" i="7" a="1"/>
  <c r="M1732" i="7" s="1"/>
  <c r="I1732" i="7" a="1"/>
  <c r="I1732" i="7" s="1"/>
  <c r="M1731" i="7" a="1"/>
  <c r="M1731" i="7" s="1"/>
  <c r="I1731" i="7" a="1"/>
  <c r="I1731" i="7" s="1"/>
  <c r="M1730" i="7" a="1"/>
  <c r="M1730" i="7" s="1"/>
  <c r="I1730" i="7" a="1"/>
  <c r="I1730" i="7" s="1"/>
  <c r="M1729" i="7" a="1"/>
  <c r="M1729" i="7" s="1"/>
  <c r="I1729" i="7" a="1"/>
  <c r="I1729" i="7" s="1"/>
  <c r="M1728" i="7" a="1"/>
  <c r="M1728" i="7" s="1"/>
  <c r="I1728" i="7" a="1"/>
  <c r="I1728" i="7" s="1"/>
  <c r="M1727" i="7" a="1"/>
  <c r="M1727" i="7" s="1"/>
  <c r="I1727" i="7" a="1"/>
  <c r="I1727" i="7" s="1"/>
  <c r="M1726" i="7" a="1"/>
  <c r="M1726" i="7" s="1"/>
  <c r="I1726" i="7" a="1"/>
  <c r="I1726" i="7" s="1"/>
  <c r="M1725" i="7" a="1"/>
  <c r="M1725" i="7" s="1"/>
  <c r="I1725" i="7" a="1"/>
  <c r="I1725" i="7" s="1"/>
  <c r="M1724" i="7" a="1"/>
  <c r="M1724" i="7" s="1"/>
  <c r="I1724" i="7" a="1"/>
  <c r="I1724" i="7" s="1"/>
  <c r="M1723" i="7" a="1"/>
  <c r="M1723" i="7" s="1"/>
  <c r="I1723" i="7" a="1"/>
  <c r="I1723" i="7" s="1"/>
  <c r="M1722" i="7" a="1"/>
  <c r="M1722" i="7" s="1"/>
  <c r="I1722" i="7" a="1"/>
  <c r="I1722" i="7" s="1"/>
  <c r="M1721" i="7" a="1"/>
  <c r="M1721" i="7" s="1"/>
  <c r="I1721" i="7" a="1"/>
  <c r="I1721" i="7" s="1"/>
  <c r="M1720" i="7" a="1"/>
  <c r="M1720" i="7" s="1"/>
  <c r="I1720" i="7" a="1"/>
  <c r="I1720" i="7" s="1"/>
  <c r="M1719" i="7" a="1"/>
  <c r="M1719" i="7" s="1"/>
  <c r="I1719" i="7" a="1"/>
  <c r="I1719" i="7" s="1"/>
  <c r="M1718" i="7" a="1"/>
  <c r="M1718" i="7" s="1"/>
  <c r="I1718" i="7" a="1"/>
  <c r="I1718" i="7" s="1"/>
  <c r="M1717" i="7" a="1"/>
  <c r="M1717" i="7" s="1"/>
  <c r="I1717" i="7" a="1"/>
  <c r="I1717" i="7" s="1"/>
  <c r="M1716" i="7" a="1"/>
  <c r="M1716" i="7" s="1"/>
  <c r="I1716" i="7" a="1"/>
  <c r="I1716" i="7" s="1"/>
  <c r="M1715" i="7" a="1"/>
  <c r="M1715" i="7" s="1"/>
  <c r="I1715" i="7" a="1"/>
  <c r="I1715" i="7" s="1"/>
  <c r="M1714" i="7" a="1"/>
  <c r="M1714" i="7" s="1"/>
  <c r="I1714" i="7" a="1"/>
  <c r="I1714" i="7" s="1"/>
  <c r="M1713" i="7" a="1"/>
  <c r="M1713" i="7" s="1"/>
  <c r="I1713" i="7" a="1"/>
  <c r="I1713" i="7" s="1"/>
  <c r="M1712" i="7" a="1"/>
  <c r="M1712" i="7" s="1"/>
  <c r="I1712" i="7" a="1"/>
  <c r="I1712" i="7" s="1"/>
  <c r="M1711" i="7" a="1"/>
  <c r="M1711" i="7" s="1"/>
  <c r="I1711" i="7" a="1"/>
  <c r="I1711" i="7" s="1"/>
  <c r="M1710" i="7" a="1"/>
  <c r="M1710" i="7" s="1"/>
  <c r="I1710" i="7" a="1"/>
  <c r="I1710" i="7" s="1"/>
  <c r="M1709" i="7" a="1"/>
  <c r="M1709" i="7" s="1"/>
  <c r="I1709" i="7" a="1"/>
  <c r="I1709" i="7" s="1"/>
  <c r="M1708" i="7" a="1"/>
  <c r="M1708" i="7" s="1"/>
  <c r="I1708" i="7" a="1"/>
  <c r="I1708" i="7" s="1"/>
  <c r="M1707" i="7" a="1"/>
  <c r="M1707" i="7" s="1"/>
  <c r="I1707" i="7" a="1"/>
  <c r="I1707" i="7" s="1"/>
  <c r="M1706" i="7" a="1"/>
  <c r="M1706" i="7" s="1"/>
  <c r="I1706" i="7" a="1"/>
  <c r="I1706" i="7" s="1"/>
  <c r="M1705" i="7" a="1"/>
  <c r="M1705" i="7" s="1"/>
  <c r="I1705" i="7" a="1"/>
  <c r="I1705" i="7" s="1"/>
  <c r="M1704" i="7" a="1"/>
  <c r="M1704" i="7" s="1"/>
  <c r="I1704" i="7" a="1"/>
  <c r="I1704" i="7" s="1"/>
  <c r="M1703" i="7" a="1"/>
  <c r="M1703" i="7" s="1"/>
  <c r="I1703" i="7" a="1"/>
  <c r="I1703" i="7" s="1"/>
  <c r="M1702" i="7" a="1"/>
  <c r="M1702" i="7" s="1"/>
  <c r="I1702" i="7" a="1"/>
  <c r="I1702" i="7" s="1"/>
  <c r="M1701" i="7" a="1"/>
  <c r="M1701" i="7" s="1"/>
  <c r="I1701" i="7" a="1"/>
  <c r="I1701" i="7" s="1"/>
  <c r="M1700" i="7" a="1"/>
  <c r="M1700" i="7" s="1"/>
  <c r="I1700" i="7" a="1"/>
  <c r="I1700" i="7" s="1"/>
  <c r="M1699" i="7" a="1"/>
  <c r="M1699" i="7" s="1"/>
  <c r="I1699" i="7" a="1"/>
  <c r="I1699" i="7" s="1"/>
  <c r="M1698" i="7" a="1"/>
  <c r="M1698" i="7" s="1"/>
  <c r="I1698" i="7" a="1"/>
  <c r="I1698" i="7" s="1"/>
  <c r="M1697" i="7" a="1"/>
  <c r="M1697" i="7" s="1"/>
  <c r="I1697" i="7" a="1"/>
  <c r="I1697" i="7" s="1"/>
  <c r="M1696" i="7" a="1"/>
  <c r="M1696" i="7" s="1"/>
  <c r="I1696" i="7" a="1"/>
  <c r="I1696" i="7" s="1"/>
  <c r="M1695" i="7" a="1"/>
  <c r="M1695" i="7" s="1"/>
  <c r="I1695" i="7" a="1"/>
  <c r="I1695" i="7" s="1"/>
  <c r="M1694" i="7" a="1"/>
  <c r="M1694" i="7" s="1"/>
  <c r="I1694" i="7" a="1"/>
  <c r="I1694" i="7" s="1"/>
  <c r="M1693" i="7" a="1"/>
  <c r="M1693" i="7" s="1"/>
  <c r="I1693" i="7" a="1"/>
  <c r="I1693" i="7" s="1"/>
  <c r="M1692" i="7" a="1"/>
  <c r="M1692" i="7" s="1"/>
  <c r="I1692" i="7" a="1"/>
  <c r="I1692" i="7" s="1"/>
  <c r="M1691" i="7" a="1"/>
  <c r="M1691" i="7" s="1"/>
  <c r="I1691" i="7" a="1"/>
  <c r="I1691" i="7" s="1"/>
  <c r="M1690" i="7" a="1"/>
  <c r="M1690" i="7" s="1"/>
  <c r="I1690" i="7" a="1"/>
  <c r="I1690" i="7" s="1"/>
  <c r="M1689" i="7" a="1"/>
  <c r="M1689" i="7" s="1"/>
  <c r="I1689" i="7" a="1"/>
  <c r="I1689" i="7" s="1"/>
  <c r="M1688" i="7" a="1"/>
  <c r="M1688" i="7" s="1"/>
  <c r="I1688" i="7" a="1"/>
  <c r="I1688" i="7" s="1"/>
  <c r="M1687" i="7" a="1"/>
  <c r="M1687" i="7" s="1"/>
  <c r="I1687" i="7" a="1"/>
  <c r="I1687" i="7" s="1"/>
  <c r="M1686" i="7" a="1"/>
  <c r="M1686" i="7" s="1"/>
  <c r="I1686" i="7" a="1"/>
  <c r="I1686" i="7" s="1"/>
  <c r="M1685" i="7" a="1"/>
  <c r="M1685" i="7" s="1"/>
  <c r="I1685" i="7" a="1"/>
  <c r="I1685" i="7" s="1"/>
  <c r="M1684" i="7" a="1"/>
  <c r="M1684" i="7" s="1"/>
  <c r="I1684" i="7" a="1"/>
  <c r="I1684" i="7" s="1"/>
  <c r="M1683" i="7" a="1"/>
  <c r="M1683" i="7" s="1"/>
  <c r="I1683" i="7" a="1"/>
  <c r="I1683" i="7" s="1"/>
  <c r="M1682" i="7" a="1"/>
  <c r="M1682" i="7" s="1"/>
  <c r="I1682" i="7" a="1"/>
  <c r="I1682" i="7" s="1"/>
  <c r="M1681" i="7" a="1"/>
  <c r="M1681" i="7" s="1"/>
  <c r="I1681" i="7" a="1"/>
  <c r="I1681" i="7" s="1"/>
  <c r="M1680" i="7" a="1"/>
  <c r="M1680" i="7" s="1"/>
  <c r="I1680" i="7" a="1"/>
  <c r="I1680" i="7" s="1"/>
  <c r="M1679" i="7" a="1"/>
  <c r="M1679" i="7" s="1"/>
  <c r="I1679" i="7" a="1"/>
  <c r="I1679" i="7" s="1"/>
  <c r="M1678" i="7" a="1"/>
  <c r="M1678" i="7" s="1"/>
  <c r="I1678" i="7" a="1"/>
  <c r="I1678" i="7" s="1"/>
  <c r="M1677" i="7" a="1"/>
  <c r="M1677" i="7" s="1"/>
  <c r="I1677" i="7" a="1"/>
  <c r="I1677" i="7" s="1"/>
  <c r="M1676" i="7" a="1"/>
  <c r="M1676" i="7" s="1"/>
  <c r="I1676" i="7" a="1"/>
  <c r="I1676" i="7" s="1"/>
  <c r="M1675" i="7" a="1"/>
  <c r="M1675" i="7" s="1"/>
  <c r="I1675" i="7" a="1"/>
  <c r="I1675" i="7" s="1"/>
  <c r="M1674" i="7" a="1"/>
  <c r="M1674" i="7" s="1"/>
  <c r="I1674" i="7" a="1"/>
  <c r="I1674" i="7" s="1"/>
  <c r="M1673" i="7" a="1"/>
  <c r="M1673" i="7" s="1"/>
  <c r="I1673" i="7" a="1"/>
  <c r="I1673" i="7" s="1"/>
  <c r="M1672" i="7" a="1"/>
  <c r="M1672" i="7" s="1"/>
  <c r="I1672" i="7" a="1"/>
  <c r="I1672" i="7" s="1"/>
  <c r="M1671" i="7" a="1"/>
  <c r="M1671" i="7" s="1"/>
  <c r="I1671" i="7" a="1"/>
  <c r="I1671" i="7" s="1"/>
  <c r="M1670" i="7" a="1"/>
  <c r="M1670" i="7" s="1"/>
  <c r="I1670" i="7" a="1"/>
  <c r="I1670" i="7" s="1"/>
  <c r="M1669" i="7" a="1"/>
  <c r="M1669" i="7" s="1"/>
  <c r="I1669" i="7" a="1"/>
  <c r="I1669" i="7" s="1"/>
  <c r="M1668" i="7" a="1"/>
  <c r="M1668" i="7" s="1"/>
  <c r="I1668" i="7" a="1"/>
  <c r="I1668" i="7" s="1"/>
  <c r="M1667" i="7" a="1"/>
  <c r="M1667" i="7" s="1"/>
  <c r="I1667" i="7" a="1"/>
  <c r="I1667" i="7" s="1"/>
  <c r="M1666" i="7" a="1"/>
  <c r="M1666" i="7" s="1"/>
  <c r="I1666" i="7" a="1"/>
  <c r="I1666" i="7" s="1"/>
  <c r="M1665" i="7" a="1"/>
  <c r="M1665" i="7" s="1"/>
  <c r="I1665" i="7" a="1"/>
  <c r="I1665" i="7" s="1"/>
  <c r="M1664" i="7" a="1"/>
  <c r="M1664" i="7" s="1"/>
  <c r="I1664" i="7" a="1"/>
  <c r="I1664" i="7" s="1"/>
  <c r="M1663" i="7" a="1"/>
  <c r="M1663" i="7" s="1"/>
  <c r="I1663" i="7" a="1"/>
  <c r="I1663" i="7" s="1"/>
  <c r="M1662" i="7" a="1"/>
  <c r="M1662" i="7" s="1"/>
  <c r="I1662" i="7" a="1"/>
  <c r="I1662" i="7" s="1"/>
  <c r="M1661" i="7" a="1"/>
  <c r="M1661" i="7" s="1"/>
  <c r="I1661" i="7" a="1"/>
  <c r="I1661" i="7" s="1"/>
  <c r="M1660" i="7" a="1"/>
  <c r="M1660" i="7" s="1"/>
  <c r="I1660" i="7" a="1"/>
  <c r="I1660" i="7" s="1"/>
  <c r="M1659" i="7" a="1"/>
  <c r="M1659" i="7" s="1"/>
  <c r="I1659" i="7" a="1"/>
  <c r="I1659" i="7" s="1"/>
  <c r="M1658" i="7" a="1"/>
  <c r="M1658" i="7" s="1"/>
  <c r="I1658" i="7" a="1"/>
  <c r="I1658" i="7" s="1"/>
  <c r="M1657" i="7" a="1"/>
  <c r="M1657" i="7" s="1"/>
  <c r="I1657" i="7" a="1"/>
  <c r="I1657" i="7" s="1"/>
  <c r="M1656" i="7" a="1"/>
  <c r="M1656" i="7" s="1"/>
  <c r="I1656" i="7" a="1"/>
  <c r="I1656" i="7" s="1"/>
  <c r="M1655" i="7" a="1"/>
  <c r="M1655" i="7" s="1"/>
  <c r="I1655" i="7" a="1"/>
  <c r="I1655" i="7" s="1"/>
  <c r="M1654" i="7" a="1"/>
  <c r="M1654" i="7" s="1"/>
  <c r="I1654" i="7" a="1"/>
  <c r="I1654" i="7" s="1"/>
  <c r="M1653" i="7" a="1"/>
  <c r="M1653" i="7" s="1"/>
  <c r="I1653" i="7" a="1"/>
  <c r="I1653" i="7" s="1"/>
  <c r="M1652" i="7" a="1"/>
  <c r="M1652" i="7" s="1"/>
  <c r="I1652" i="7" a="1"/>
  <c r="I1652" i="7" s="1"/>
  <c r="M1651" i="7" a="1"/>
  <c r="M1651" i="7" s="1"/>
  <c r="I1651" i="7" a="1"/>
  <c r="I1651" i="7" s="1"/>
  <c r="M1650" i="7" a="1"/>
  <c r="M1650" i="7" s="1"/>
  <c r="I1650" i="7" a="1"/>
  <c r="I1650" i="7" s="1"/>
  <c r="M1649" i="7" a="1"/>
  <c r="M1649" i="7" s="1"/>
  <c r="I1649" i="7" a="1"/>
  <c r="I1649" i="7" s="1"/>
  <c r="M1648" i="7" a="1"/>
  <c r="M1648" i="7" s="1"/>
  <c r="I1648" i="7" a="1"/>
  <c r="I1648" i="7" s="1"/>
  <c r="M1647" i="7" a="1"/>
  <c r="M1647" i="7" s="1"/>
  <c r="I1647" i="7" a="1"/>
  <c r="I1647" i="7" s="1"/>
  <c r="M1646" i="7" a="1"/>
  <c r="M1646" i="7" s="1"/>
  <c r="I1646" i="7" a="1"/>
  <c r="I1646" i="7" s="1"/>
  <c r="M1645" i="7" a="1"/>
  <c r="M1645" i="7" s="1"/>
  <c r="I1645" i="7" a="1"/>
  <c r="I1645" i="7" s="1"/>
  <c r="M1644" i="7" a="1"/>
  <c r="M1644" i="7" s="1"/>
  <c r="I1644" i="7" a="1"/>
  <c r="I1644" i="7" s="1"/>
  <c r="M1643" i="7" a="1"/>
  <c r="M1643" i="7" s="1"/>
  <c r="I1643" i="7" a="1"/>
  <c r="I1643" i="7" s="1"/>
  <c r="M1642" i="7" a="1"/>
  <c r="M1642" i="7" s="1"/>
  <c r="I1642" i="7" a="1"/>
  <c r="I1642" i="7" s="1"/>
  <c r="M1641" i="7" a="1"/>
  <c r="M1641" i="7" s="1"/>
  <c r="I1641" i="7" a="1"/>
  <c r="I1641" i="7" s="1"/>
  <c r="M1640" i="7" a="1"/>
  <c r="M1640" i="7" s="1"/>
  <c r="I1640" i="7" a="1"/>
  <c r="I1640" i="7" s="1"/>
  <c r="M1639" i="7" a="1"/>
  <c r="M1639" i="7" s="1"/>
  <c r="I1639" i="7" a="1"/>
  <c r="I1639" i="7" s="1"/>
  <c r="M1638" i="7" a="1"/>
  <c r="M1638" i="7" s="1"/>
  <c r="I1638" i="7" a="1"/>
  <c r="I1638" i="7" s="1"/>
  <c r="M1637" i="7" a="1"/>
  <c r="M1637" i="7" s="1"/>
  <c r="I1637" i="7" a="1"/>
  <c r="I1637" i="7" s="1"/>
  <c r="M1636" i="7" a="1"/>
  <c r="M1636" i="7" s="1"/>
  <c r="I1636" i="7" a="1"/>
  <c r="I1636" i="7" s="1"/>
  <c r="M1635" i="7" a="1"/>
  <c r="M1635" i="7" s="1"/>
  <c r="I1635" i="7" a="1"/>
  <c r="I1635" i="7" s="1"/>
  <c r="M1634" i="7" a="1"/>
  <c r="M1634" i="7" s="1"/>
  <c r="I1634" i="7" a="1"/>
  <c r="I1634" i="7" s="1"/>
  <c r="M1633" i="7" a="1"/>
  <c r="M1633" i="7" s="1"/>
  <c r="I1633" i="7" a="1"/>
  <c r="I1633" i="7" s="1"/>
  <c r="M1632" i="7" a="1"/>
  <c r="M1632" i="7" s="1"/>
  <c r="I1632" i="7" a="1"/>
  <c r="I1632" i="7" s="1"/>
  <c r="M1631" i="7" a="1"/>
  <c r="M1631" i="7" s="1"/>
  <c r="I1631" i="7" a="1"/>
  <c r="I1631" i="7" s="1"/>
  <c r="M1630" i="7" a="1"/>
  <c r="M1630" i="7" s="1"/>
  <c r="I1630" i="7" a="1"/>
  <c r="I1630" i="7" s="1"/>
  <c r="M1629" i="7" a="1"/>
  <c r="M1629" i="7" s="1"/>
  <c r="I1629" i="7" a="1"/>
  <c r="I1629" i="7" s="1"/>
  <c r="M1628" i="7" a="1"/>
  <c r="M1628" i="7" s="1"/>
  <c r="I1628" i="7" a="1"/>
  <c r="I1628" i="7" s="1"/>
  <c r="M1627" i="7" a="1"/>
  <c r="M1627" i="7" s="1"/>
  <c r="I1627" i="7" a="1"/>
  <c r="I1627" i="7" s="1"/>
  <c r="M1626" i="7" a="1"/>
  <c r="M1626" i="7" s="1"/>
  <c r="I1626" i="7" a="1"/>
  <c r="I1626" i="7" s="1"/>
  <c r="M1625" i="7" a="1"/>
  <c r="M1625" i="7" s="1"/>
  <c r="I1625" i="7" a="1"/>
  <c r="I1625" i="7" s="1"/>
  <c r="M1624" i="7" a="1"/>
  <c r="M1624" i="7" s="1"/>
  <c r="I1624" i="7" a="1"/>
  <c r="I1624" i="7" s="1"/>
  <c r="M1623" i="7" a="1"/>
  <c r="M1623" i="7" s="1"/>
  <c r="I1623" i="7" a="1"/>
  <c r="I1623" i="7" s="1"/>
  <c r="M1622" i="7" a="1"/>
  <c r="M1622" i="7" s="1"/>
  <c r="I1622" i="7" a="1"/>
  <c r="I1622" i="7" s="1"/>
  <c r="M1621" i="7" a="1"/>
  <c r="M1621" i="7" s="1"/>
  <c r="I1621" i="7" a="1"/>
  <c r="I1621" i="7" s="1"/>
  <c r="M1620" i="7" a="1"/>
  <c r="M1620" i="7" s="1"/>
  <c r="I1620" i="7" a="1"/>
  <c r="I1620" i="7" s="1"/>
  <c r="M1619" i="7" a="1"/>
  <c r="M1619" i="7" s="1"/>
  <c r="I1619" i="7" a="1"/>
  <c r="I1619" i="7" s="1"/>
  <c r="M1618" i="7" a="1"/>
  <c r="M1618" i="7" s="1"/>
  <c r="I1618" i="7" a="1"/>
  <c r="I1618" i="7" s="1"/>
  <c r="M1617" i="7" a="1"/>
  <c r="M1617" i="7" s="1"/>
  <c r="I1617" i="7" a="1"/>
  <c r="I1617" i="7" s="1"/>
  <c r="M1616" i="7" a="1"/>
  <c r="M1616" i="7" s="1"/>
  <c r="I1616" i="7" a="1"/>
  <c r="I1616" i="7" s="1"/>
  <c r="M1615" i="7" a="1"/>
  <c r="M1615" i="7" s="1"/>
  <c r="I1615" i="7" a="1"/>
  <c r="I1615" i="7" s="1"/>
  <c r="M1614" i="7" a="1"/>
  <c r="M1614" i="7" s="1"/>
  <c r="I1614" i="7" a="1"/>
  <c r="I1614" i="7" s="1"/>
  <c r="M1613" i="7" a="1"/>
  <c r="M1613" i="7" s="1"/>
  <c r="I1613" i="7" a="1"/>
  <c r="I1613" i="7" s="1"/>
  <c r="M1612" i="7" a="1"/>
  <c r="M1612" i="7" s="1"/>
  <c r="I1612" i="7" a="1"/>
  <c r="I1612" i="7" s="1"/>
  <c r="M1611" i="7" a="1"/>
  <c r="M1611" i="7" s="1"/>
  <c r="I1611" i="7" a="1"/>
  <c r="I1611" i="7" s="1"/>
  <c r="M1610" i="7" a="1"/>
  <c r="M1610" i="7" s="1"/>
  <c r="I1610" i="7" a="1"/>
  <c r="I1610" i="7" s="1"/>
  <c r="M1609" i="7" a="1"/>
  <c r="M1609" i="7" s="1"/>
  <c r="I1609" i="7" a="1"/>
  <c r="I1609" i="7" s="1"/>
  <c r="M1608" i="7" a="1"/>
  <c r="M1608" i="7" s="1"/>
  <c r="I1608" i="7" a="1"/>
  <c r="I1608" i="7" s="1"/>
  <c r="M1607" i="7" a="1"/>
  <c r="M1607" i="7" s="1"/>
  <c r="I1607" i="7" a="1"/>
  <c r="I1607" i="7" s="1"/>
  <c r="M1606" i="7" a="1"/>
  <c r="M1606" i="7" s="1"/>
  <c r="I1606" i="7" a="1"/>
  <c r="I1606" i="7" s="1"/>
  <c r="M1605" i="7" a="1"/>
  <c r="M1605" i="7" s="1"/>
  <c r="I1605" i="7" a="1"/>
  <c r="I1605" i="7" s="1"/>
  <c r="M1604" i="7" a="1"/>
  <c r="M1604" i="7" s="1"/>
  <c r="I1604" i="7" a="1"/>
  <c r="I1604" i="7" s="1"/>
  <c r="M1603" i="7" a="1"/>
  <c r="M1603" i="7" s="1"/>
  <c r="I1603" i="7" a="1"/>
  <c r="I1603" i="7" s="1"/>
  <c r="M1602" i="7" a="1"/>
  <c r="M1602" i="7" s="1"/>
  <c r="I1602" i="7" a="1"/>
  <c r="I1602" i="7" s="1"/>
  <c r="M1601" i="7" a="1"/>
  <c r="M1601" i="7" s="1"/>
  <c r="I1601" i="7" a="1"/>
  <c r="I1601" i="7" s="1"/>
  <c r="M1600" i="7" a="1"/>
  <c r="M1600" i="7" s="1"/>
  <c r="I1600" i="7" a="1"/>
  <c r="I1600" i="7" s="1"/>
  <c r="M1599" i="7" a="1"/>
  <c r="M1599" i="7" s="1"/>
  <c r="I1599" i="7" a="1"/>
  <c r="I1599" i="7" s="1"/>
  <c r="M1598" i="7" a="1"/>
  <c r="M1598" i="7" s="1"/>
  <c r="I1598" i="7" a="1"/>
  <c r="I1598" i="7" s="1"/>
  <c r="M1597" i="7" a="1"/>
  <c r="M1597" i="7" s="1"/>
  <c r="I1597" i="7" a="1"/>
  <c r="I1597" i="7" s="1"/>
  <c r="M1596" i="7" a="1"/>
  <c r="M1596" i="7" s="1"/>
  <c r="I1596" i="7" a="1"/>
  <c r="I1596" i="7" s="1"/>
  <c r="M1595" i="7" a="1"/>
  <c r="M1595" i="7" s="1"/>
  <c r="I1595" i="7" a="1"/>
  <c r="I1595" i="7" s="1"/>
  <c r="M1594" i="7" a="1"/>
  <c r="M1594" i="7" s="1"/>
  <c r="I1594" i="7" a="1"/>
  <c r="I1594" i="7" s="1"/>
  <c r="M1593" i="7" a="1"/>
  <c r="M1593" i="7" s="1"/>
  <c r="I1593" i="7" a="1"/>
  <c r="I1593" i="7" s="1"/>
  <c r="M1592" i="7" a="1"/>
  <c r="M1592" i="7" s="1"/>
  <c r="I1592" i="7" a="1"/>
  <c r="I1592" i="7" s="1"/>
  <c r="M1591" i="7" a="1"/>
  <c r="M1591" i="7" s="1"/>
  <c r="I1591" i="7" a="1"/>
  <c r="I1591" i="7" s="1"/>
  <c r="M1590" i="7" a="1"/>
  <c r="M1590" i="7" s="1"/>
  <c r="I1590" i="7" a="1"/>
  <c r="I1590" i="7" s="1"/>
  <c r="M1589" i="7" a="1"/>
  <c r="M1589" i="7" s="1"/>
  <c r="I1589" i="7" a="1"/>
  <c r="I1589" i="7" s="1"/>
  <c r="M1588" i="7" a="1"/>
  <c r="M1588" i="7" s="1"/>
  <c r="I1588" i="7" a="1"/>
  <c r="I1588" i="7" s="1"/>
  <c r="M1587" i="7" a="1"/>
  <c r="M1587" i="7" s="1"/>
  <c r="I1587" i="7" a="1"/>
  <c r="I1587" i="7" s="1"/>
  <c r="M1586" i="7" a="1"/>
  <c r="M1586" i="7" s="1"/>
  <c r="I1586" i="7" a="1"/>
  <c r="I1586" i="7" s="1"/>
  <c r="M1585" i="7" a="1"/>
  <c r="M1585" i="7" s="1"/>
  <c r="I1585" i="7" a="1"/>
  <c r="I1585" i="7" s="1"/>
  <c r="M1584" i="7" a="1"/>
  <c r="M1584" i="7" s="1"/>
  <c r="I1584" i="7" a="1"/>
  <c r="I1584" i="7" s="1"/>
  <c r="M1583" i="7" a="1"/>
  <c r="M1583" i="7" s="1"/>
  <c r="I1583" i="7" a="1"/>
  <c r="I1583" i="7" s="1"/>
  <c r="M1582" i="7" a="1"/>
  <c r="M1582" i="7" s="1"/>
  <c r="I1582" i="7" a="1"/>
  <c r="I1582" i="7" s="1"/>
  <c r="M1581" i="7" a="1"/>
  <c r="M1581" i="7" s="1"/>
  <c r="I1581" i="7" a="1"/>
  <c r="I1581" i="7" s="1"/>
  <c r="M1580" i="7" a="1"/>
  <c r="M1580" i="7" s="1"/>
  <c r="I1580" i="7" a="1"/>
  <c r="I1580" i="7" s="1"/>
  <c r="M1579" i="7" a="1"/>
  <c r="M1579" i="7" s="1"/>
  <c r="I1579" i="7" a="1"/>
  <c r="I1579" i="7" s="1"/>
  <c r="M1578" i="7" a="1"/>
  <c r="M1578" i="7" s="1"/>
  <c r="I1578" i="7" a="1"/>
  <c r="I1578" i="7" s="1"/>
  <c r="M1577" i="7" a="1"/>
  <c r="M1577" i="7" s="1"/>
  <c r="I1577" i="7" a="1"/>
  <c r="I1577" i="7" s="1"/>
  <c r="M1576" i="7" a="1"/>
  <c r="M1576" i="7" s="1"/>
  <c r="I1576" i="7" a="1"/>
  <c r="I1576" i="7" s="1"/>
  <c r="M1575" i="7" a="1"/>
  <c r="M1575" i="7" s="1"/>
  <c r="I1575" i="7" a="1"/>
  <c r="I1575" i="7" s="1"/>
  <c r="M1574" i="7" a="1"/>
  <c r="M1574" i="7" s="1"/>
  <c r="I1574" i="7" a="1"/>
  <c r="I1574" i="7" s="1"/>
  <c r="M1573" i="7" a="1"/>
  <c r="M1573" i="7" s="1"/>
  <c r="I1573" i="7" a="1"/>
  <c r="I1573" i="7" s="1"/>
  <c r="M1572" i="7" a="1"/>
  <c r="M1572" i="7" s="1"/>
  <c r="I1572" i="7" a="1"/>
  <c r="I1572" i="7" s="1"/>
  <c r="M1571" i="7" a="1"/>
  <c r="M1571" i="7" s="1"/>
  <c r="I1571" i="7" a="1"/>
  <c r="I1571" i="7" s="1"/>
  <c r="M1570" i="7" a="1"/>
  <c r="M1570" i="7" s="1"/>
  <c r="I1570" i="7" a="1"/>
  <c r="I1570" i="7" s="1"/>
  <c r="M1569" i="7" a="1"/>
  <c r="M1569" i="7" s="1"/>
  <c r="I1569" i="7" a="1"/>
  <c r="I1569" i="7" s="1"/>
  <c r="M1568" i="7" a="1"/>
  <c r="M1568" i="7" s="1"/>
  <c r="I1568" i="7" a="1"/>
  <c r="I1568" i="7" s="1"/>
  <c r="M1567" i="7" a="1"/>
  <c r="M1567" i="7" s="1"/>
  <c r="I1567" i="7" a="1"/>
  <c r="I1567" i="7" s="1"/>
  <c r="M1566" i="7" a="1"/>
  <c r="M1566" i="7" s="1"/>
  <c r="I1566" i="7" a="1"/>
  <c r="I1566" i="7" s="1"/>
  <c r="M1565" i="7" a="1"/>
  <c r="M1565" i="7" s="1"/>
  <c r="I1565" i="7" a="1"/>
  <c r="I1565" i="7" s="1"/>
  <c r="M1564" i="7" a="1"/>
  <c r="M1564" i="7" s="1"/>
  <c r="I1564" i="7" a="1"/>
  <c r="I1564" i="7" s="1"/>
  <c r="M1563" i="7" a="1"/>
  <c r="M1563" i="7" s="1"/>
  <c r="I1563" i="7" a="1"/>
  <c r="I1563" i="7" s="1"/>
  <c r="M1562" i="7" a="1"/>
  <c r="M1562" i="7" s="1"/>
  <c r="I1562" i="7" a="1"/>
  <c r="I1562" i="7" s="1"/>
  <c r="M1561" i="7" a="1"/>
  <c r="M1561" i="7" s="1"/>
  <c r="I1561" i="7" a="1"/>
  <c r="I1561" i="7" s="1"/>
  <c r="M1560" i="7" a="1"/>
  <c r="M1560" i="7" s="1"/>
  <c r="I1560" i="7" a="1"/>
  <c r="I1560" i="7" s="1"/>
  <c r="M1559" i="7" a="1"/>
  <c r="M1559" i="7" s="1"/>
  <c r="I1559" i="7" a="1"/>
  <c r="I1559" i="7" s="1"/>
  <c r="M1558" i="7" a="1"/>
  <c r="M1558" i="7" s="1"/>
  <c r="I1558" i="7" a="1"/>
  <c r="I1558" i="7" s="1"/>
  <c r="M1557" i="7" a="1"/>
  <c r="M1557" i="7" s="1"/>
  <c r="I1557" i="7" a="1"/>
  <c r="I1557" i="7" s="1"/>
  <c r="M1556" i="7" a="1"/>
  <c r="M1556" i="7" s="1"/>
  <c r="I1556" i="7" a="1"/>
  <c r="I1556" i="7" s="1"/>
  <c r="M1555" i="7" a="1"/>
  <c r="M1555" i="7" s="1"/>
  <c r="I1555" i="7" a="1"/>
  <c r="I1555" i="7" s="1"/>
  <c r="M1554" i="7" a="1"/>
  <c r="M1554" i="7" s="1"/>
  <c r="I1554" i="7" a="1"/>
  <c r="I1554" i="7" s="1"/>
  <c r="M1553" i="7" a="1"/>
  <c r="M1553" i="7" s="1"/>
  <c r="I1553" i="7" a="1"/>
  <c r="I1553" i="7" s="1"/>
  <c r="M1552" i="7" a="1"/>
  <c r="M1552" i="7" s="1"/>
  <c r="I1552" i="7" a="1"/>
  <c r="I1552" i="7" s="1"/>
  <c r="M1551" i="7" a="1"/>
  <c r="M1551" i="7" s="1"/>
  <c r="I1551" i="7" a="1"/>
  <c r="I1551" i="7" s="1"/>
  <c r="M1550" i="7" a="1"/>
  <c r="M1550" i="7" s="1"/>
  <c r="I1550" i="7" a="1"/>
  <c r="I1550" i="7" s="1"/>
  <c r="M1549" i="7" a="1"/>
  <c r="M1549" i="7" s="1"/>
  <c r="I1549" i="7" a="1"/>
  <c r="I1549" i="7" s="1"/>
  <c r="M1548" i="7" a="1"/>
  <c r="M1548" i="7" s="1"/>
  <c r="I1548" i="7" a="1"/>
  <c r="I1548" i="7" s="1"/>
  <c r="M1547" i="7" a="1"/>
  <c r="M1547" i="7" s="1"/>
  <c r="I1547" i="7" a="1"/>
  <c r="I1547" i="7" s="1"/>
  <c r="M1546" i="7" a="1"/>
  <c r="M1546" i="7" s="1"/>
  <c r="I1546" i="7" a="1"/>
  <c r="I1546" i="7" s="1"/>
  <c r="M1545" i="7" a="1"/>
  <c r="M1545" i="7" s="1"/>
  <c r="I1545" i="7" a="1"/>
  <c r="I1545" i="7" s="1"/>
  <c r="M1544" i="7" a="1"/>
  <c r="M1544" i="7" s="1"/>
  <c r="I1544" i="7" a="1"/>
  <c r="I1544" i="7" s="1"/>
  <c r="M1543" i="7" a="1"/>
  <c r="M1543" i="7" s="1"/>
  <c r="I1543" i="7" a="1"/>
  <c r="I1543" i="7" s="1"/>
  <c r="M1542" i="7" a="1"/>
  <c r="M1542" i="7" s="1"/>
  <c r="I1542" i="7" a="1"/>
  <c r="I1542" i="7" s="1"/>
  <c r="M1541" i="7" a="1"/>
  <c r="M1541" i="7" s="1"/>
  <c r="I1541" i="7" a="1"/>
  <c r="I1541" i="7" s="1"/>
  <c r="M1540" i="7" a="1"/>
  <c r="M1540" i="7" s="1"/>
  <c r="I1540" i="7" a="1"/>
  <c r="I1540" i="7" s="1"/>
  <c r="M1539" i="7" a="1"/>
  <c r="M1539" i="7" s="1"/>
  <c r="I1539" i="7" a="1"/>
  <c r="I1539" i="7" s="1"/>
  <c r="M1538" i="7" a="1"/>
  <c r="M1538" i="7" s="1"/>
  <c r="I1538" i="7" a="1"/>
  <c r="I1538" i="7" s="1"/>
  <c r="M1537" i="7" a="1"/>
  <c r="M1537" i="7" s="1"/>
  <c r="I1537" i="7" a="1"/>
  <c r="I1537" i="7" s="1"/>
  <c r="M1536" i="7" a="1"/>
  <c r="M1536" i="7" s="1"/>
  <c r="I1536" i="7" a="1"/>
  <c r="I1536" i="7" s="1"/>
  <c r="M1535" i="7" a="1"/>
  <c r="M1535" i="7" s="1"/>
  <c r="I1535" i="7" a="1"/>
  <c r="I1535" i="7" s="1"/>
  <c r="M1534" i="7" a="1"/>
  <c r="M1534" i="7" s="1"/>
  <c r="I1534" i="7" a="1"/>
  <c r="I1534" i="7" s="1"/>
  <c r="M1533" i="7" a="1"/>
  <c r="M1533" i="7" s="1"/>
  <c r="I1533" i="7" a="1"/>
  <c r="I1533" i="7" s="1"/>
  <c r="M1532" i="7" a="1"/>
  <c r="M1532" i="7" s="1"/>
  <c r="I1532" i="7" a="1"/>
  <c r="I1532" i="7" s="1"/>
  <c r="M1531" i="7" a="1"/>
  <c r="M1531" i="7" s="1"/>
  <c r="I1531" i="7" a="1"/>
  <c r="I1531" i="7" s="1"/>
  <c r="M1530" i="7" a="1"/>
  <c r="M1530" i="7" s="1"/>
  <c r="I1530" i="7" a="1"/>
  <c r="I1530" i="7" s="1"/>
  <c r="M1529" i="7" a="1"/>
  <c r="M1529" i="7" s="1"/>
  <c r="I1529" i="7" a="1"/>
  <c r="I1529" i="7" s="1"/>
  <c r="M1528" i="7" a="1"/>
  <c r="M1528" i="7" s="1"/>
  <c r="I1528" i="7" a="1"/>
  <c r="I1528" i="7" s="1"/>
  <c r="M1527" i="7" a="1"/>
  <c r="M1527" i="7" s="1"/>
  <c r="I1527" i="7" a="1"/>
  <c r="I1527" i="7" s="1"/>
  <c r="M1526" i="7" a="1"/>
  <c r="M1526" i="7" s="1"/>
  <c r="I1526" i="7" a="1"/>
  <c r="I1526" i="7" s="1"/>
  <c r="M1525" i="7" a="1"/>
  <c r="M1525" i="7" s="1"/>
  <c r="I1525" i="7" a="1"/>
  <c r="I1525" i="7" s="1"/>
  <c r="M1524" i="7" a="1"/>
  <c r="M1524" i="7" s="1"/>
  <c r="I1524" i="7" a="1"/>
  <c r="I1524" i="7" s="1"/>
  <c r="M1523" i="7" a="1"/>
  <c r="M1523" i="7" s="1"/>
  <c r="I1523" i="7" a="1"/>
  <c r="I1523" i="7" s="1"/>
  <c r="M1522" i="7" a="1"/>
  <c r="M1522" i="7" s="1"/>
  <c r="I1522" i="7" a="1"/>
  <c r="I1522" i="7" s="1"/>
  <c r="M1521" i="7" a="1"/>
  <c r="M1521" i="7" s="1"/>
  <c r="I1521" i="7" a="1"/>
  <c r="I1521" i="7" s="1"/>
  <c r="M1520" i="7" a="1"/>
  <c r="M1520" i="7" s="1"/>
  <c r="I1520" i="7" a="1"/>
  <c r="I1520" i="7" s="1"/>
  <c r="M1519" i="7" a="1"/>
  <c r="M1519" i="7" s="1"/>
  <c r="I1519" i="7" a="1"/>
  <c r="I1519" i="7" s="1"/>
  <c r="M1518" i="7" a="1"/>
  <c r="M1518" i="7" s="1"/>
  <c r="I1518" i="7" a="1"/>
  <c r="I1518" i="7" s="1"/>
  <c r="M1517" i="7" a="1"/>
  <c r="M1517" i="7" s="1"/>
  <c r="I1517" i="7" a="1"/>
  <c r="I1517" i="7" s="1"/>
  <c r="M1516" i="7" a="1"/>
  <c r="M1516" i="7" s="1"/>
  <c r="I1516" i="7" a="1"/>
  <c r="I1516" i="7" s="1"/>
  <c r="M1515" i="7" a="1"/>
  <c r="M1515" i="7" s="1"/>
  <c r="I1515" i="7" a="1"/>
  <c r="I1515" i="7" s="1"/>
  <c r="M1514" i="7" a="1"/>
  <c r="M1514" i="7" s="1"/>
  <c r="I1514" i="7" a="1"/>
  <c r="I1514" i="7" s="1"/>
  <c r="M1513" i="7" a="1"/>
  <c r="M1513" i="7" s="1"/>
  <c r="I1513" i="7" a="1"/>
  <c r="I1513" i="7" s="1"/>
  <c r="M1512" i="7" a="1"/>
  <c r="M1512" i="7" s="1"/>
  <c r="I1512" i="7" a="1"/>
  <c r="I1512" i="7" s="1"/>
  <c r="M1511" i="7" a="1"/>
  <c r="M1511" i="7" s="1"/>
  <c r="I1511" i="7" a="1"/>
  <c r="I1511" i="7" s="1"/>
  <c r="M1510" i="7" a="1"/>
  <c r="M1510" i="7" s="1"/>
  <c r="I1510" i="7" a="1"/>
  <c r="I1510" i="7" s="1"/>
  <c r="M1509" i="7" a="1"/>
  <c r="M1509" i="7" s="1"/>
  <c r="I1509" i="7" a="1"/>
  <c r="I1509" i="7" s="1"/>
  <c r="M1508" i="7" a="1"/>
  <c r="M1508" i="7" s="1"/>
  <c r="I1508" i="7" a="1"/>
  <c r="I1508" i="7" s="1"/>
  <c r="M1507" i="7" a="1"/>
  <c r="M1507" i="7" s="1"/>
  <c r="I1507" i="7" a="1"/>
  <c r="I1507" i="7" s="1"/>
  <c r="M1506" i="7" a="1"/>
  <c r="M1506" i="7" s="1"/>
  <c r="I1506" i="7" a="1"/>
  <c r="I1506" i="7" s="1"/>
  <c r="M1505" i="7" a="1"/>
  <c r="M1505" i="7" s="1"/>
  <c r="I1505" i="7" a="1"/>
  <c r="I1505" i="7" s="1"/>
  <c r="M1504" i="7" a="1"/>
  <c r="M1504" i="7" s="1"/>
  <c r="I1504" i="7" a="1"/>
  <c r="I1504" i="7" s="1"/>
  <c r="M1503" i="7" a="1"/>
  <c r="M1503" i="7" s="1"/>
  <c r="I1503" i="7" a="1"/>
  <c r="I1503" i="7" s="1"/>
  <c r="M1502" i="7" a="1"/>
  <c r="M1502" i="7" s="1"/>
  <c r="I1502" i="7" a="1"/>
  <c r="I1502" i="7" s="1"/>
  <c r="M1501" i="7" a="1"/>
  <c r="M1501" i="7" s="1"/>
  <c r="I1501" i="7" a="1"/>
  <c r="I1501" i="7" s="1"/>
  <c r="M1500" i="7" a="1"/>
  <c r="M1500" i="7" s="1"/>
  <c r="I1500" i="7" a="1"/>
  <c r="I1500" i="7" s="1"/>
  <c r="M1499" i="7" a="1"/>
  <c r="M1499" i="7" s="1"/>
  <c r="I1499" i="7" a="1"/>
  <c r="I1499" i="7" s="1"/>
  <c r="M1498" i="7" a="1"/>
  <c r="M1498" i="7" s="1"/>
  <c r="I1498" i="7" a="1"/>
  <c r="I1498" i="7" s="1"/>
  <c r="M1497" i="7" a="1"/>
  <c r="M1497" i="7" s="1"/>
  <c r="I1497" i="7" a="1"/>
  <c r="I1497" i="7" s="1"/>
  <c r="M1496" i="7" a="1"/>
  <c r="M1496" i="7" s="1"/>
  <c r="I1496" i="7" a="1"/>
  <c r="I1496" i="7" s="1"/>
  <c r="M1495" i="7" a="1"/>
  <c r="M1495" i="7" s="1"/>
  <c r="I1495" i="7" a="1"/>
  <c r="I1495" i="7" s="1"/>
  <c r="M1494" i="7" a="1"/>
  <c r="M1494" i="7" s="1"/>
  <c r="I1494" i="7" a="1"/>
  <c r="I1494" i="7" s="1"/>
  <c r="M1493" i="7" a="1"/>
  <c r="M1493" i="7" s="1"/>
  <c r="I1493" i="7" a="1"/>
  <c r="I1493" i="7" s="1"/>
  <c r="M1492" i="7" a="1"/>
  <c r="M1492" i="7" s="1"/>
  <c r="I1492" i="7" a="1"/>
  <c r="I1492" i="7" s="1"/>
  <c r="M1491" i="7" a="1"/>
  <c r="M1491" i="7" s="1"/>
  <c r="I1491" i="7" a="1"/>
  <c r="I1491" i="7" s="1"/>
  <c r="M1490" i="7" a="1"/>
  <c r="M1490" i="7" s="1"/>
  <c r="I1490" i="7" a="1"/>
  <c r="I1490" i="7" s="1"/>
  <c r="M1489" i="7" a="1"/>
  <c r="M1489" i="7" s="1"/>
  <c r="I1489" i="7" a="1"/>
  <c r="I1489" i="7" s="1"/>
  <c r="M1488" i="7" a="1"/>
  <c r="M1488" i="7" s="1"/>
  <c r="I1488" i="7" a="1"/>
  <c r="I1488" i="7" s="1"/>
  <c r="M1487" i="7" a="1"/>
  <c r="M1487" i="7" s="1"/>
  <c r="I1487" i="7" a="1"/>
  <c r="I1487" i="7" s="1"/>
  <c r="M1486" i="7" a="1"/>
  <c r="M1486" i="7" s="1"/>
  <c r="I1486" i="7" a="1"/>
  <c r="I1486" i="7" s="1"/>
  <c r="M1485" i="7" a="1"/>
  <c r="M1485" i="7" s="1"/>
  <c r="I1485" i="7" a="1"/>
  <c r="I1485" i="7" s="1"/>
  <c r="M1484" i="7" a="1"/>
  <c r="M1484" i="7" s="1"/>
  <c r="I1484" i="7" a="1"/>
  <c r="I1484" i="7" s="1"/>
  <c r="M1483" i="7" a="1"/>
  <c r="M1483" i="7" s="1"/>
  <c r="I1483" i="7" a="1"/>
  <c r="I1483" i="7" s="1"/>
  <c r="M1482" i="7" a="1"/>
  <c r="M1482" i="7" s="1"/>
  <c r="I1482" i="7" a="1"/>
  <c r="I1482" i="7" s="1"/>
  <c r="M1481" i="7" a="1"/>
  <c r="M1481" i="7" s="1"/>
  <c r="I1481" i="7" a="1"/>
  <c r="I1481" i="7" s="1"/>
  <c r="M1480" i="7" a="1"/>
  <c r="M1480" i="7" s="1"/>
  <c r="I1480" i="7" a="1"/>
  <c r="I1480" i="7" s="1"/>
  <c r="M1479" i="7" a="1"/>
  <c r="M1479" i="7" s="1"/>
  <c r="I1479" i="7" a="1"/>
  <c r="I1479" i="7" s="1"/>
  <c r="M1478" i="7" a="1"/>
  <c r="M1478" i="7" s="1"/>
  <c r="I1478" i="7" a="1"/>
  <c r="I1478" i="7" s="1"/>
  <c r="M1477" i="7" a="1"/>
  <c r="M1477" i="7" s="1"/>
  <c r="I1477" i="7" a="1"/>
  <c r="I1477" i="7" s="1"/>
  <c r="M1476" i="7" a="1"/>
  <c r="M1476" i="7" s="1"/>
  <c r="I1476" i="7" a="1"/>
  <c r="I1476" i="7" s="1"/>
  <c r="M1475" i="7" a="1"/>
  <c r="M1475" i="7" s="1"/>
  <c r="I1475" i="7" a="1"/>
  <c r="I1475" i="7" s="1"/>
  <c r="M1474" i="7" a="1"/>
  <c r="M1474" i="7" s="1"/>
  <c r="I1474" i="7" a="1"/>
  <c r="I1474" i="7" s="1"/>
  <c r="M1473" i="7" a="1"/>
  <c r="M1473" i="7" s="1"/>
  <c r="I1473" i="7" a="1"/>
  <c r="I1473" i="7" s="1"/>
  <c r="M1472" i="7" a="1"/>
  <c r="M1472" i="7" s="1"/>
  <c r="I1472" i="7" a="1"/>
  <c r="I1472" i="7" s="1"/>
  <c r="M1471" i="7" a="1"/>
  <c r="M1471" i="7" s="1"/>
  <c r="I1471" i="7" a="1"/>
  <c r="I1471" i="7" s="1"/>
  <c r="M1470" i="7" a="1"/>
  <c r="M1470" i="7" s="1"/>
  <c r="I1470" i="7" a="1"/>
  <c r="I1470" i="7" s="1"/>
  <c r="M1469" i="7" a="1"/>
  <c r="M1469" i="7" s="1"/>
  <c r="I1469" i="7" a="1"/>
  <c r="I1469" i="7" s="1"/>
  <c r="M1468" i="7" a="1"/>
  <c r="M1468" i="7" s="1"/>
  <c r="I1468" i="7" a="1"/>
  <c r="I1468" i="7" s="1"/>
  <c r="M1467" i="7" a="1"/>
  <c r="M1467" i="7" s="1"/>
  <c r="I1467" i="7" a="1"/>
  <c r="I1467" i="7" s="1"/>
  <c r="M1466" i="7" a="1"/>
  <c r="M1466" i="7" s="1"/>
  <c r="I1466" i="7" a="1"/>
  <c r="I1466" i="7" s="1"/>
  <c r="M1465" i="7" a="1"/>
  <c r="M1465" i="7" s="1"/>
  <c r="I1465" i="7" a="1"/>
  <c r="I1465" i="7" s="1"/>
  <c r="M1464" i="7" a="1"/>
  <c r="M1464" i="7" s="1"/>
  <c r="I1464" i="7" a="1"/>
  <c r="I1464" i="7" s="1"/>
  <c r="M1463" i="7" a="1"/>
  <c r="M1463" i="7" s="1"/>
  <c r="I1463" i="7" a="1"/>
  <c r="I1463" i="7" s="1"/>
  <c r="M1462" i="7" a="1"/>
  <c r="M1462" i="7" s="1"/>
  <c r="I1462" i="7" a="1"/>
  <c r="I1462" i="7" s="1"/>
  <c r="M1461" i="7" a="1"/>
  <c r="M1461" i="7" s="1"/>
  <c r="I1461" i="7" a="1"/>
  <c r="I1461" i="7" s="1"/>
  <c r="M1460" i="7" a="1"/>
  <c r="M1460" i="7" s="1"/>
  <c r="I1460" i="7" a="1"/>
  <c r="I1460" i="7" s="1"/>
  <c r="M1459" i="7" a="1"/>
  <c r="M1459" i="7" s="1"/>
  <c r="I1459" i="7" a="1"/>
  <c r="I1459" i="7" s="1"/>
  <c r="M1458" i="7" a="1"/>
  <c r="M1458" i="7" s="1"/>
  <c r="I1458" i="7" a="1"/>
  <c r="I1458" i="7" s="1"/>
  <c r="M1457" i="7" a="1"/>
  <c r="M1457" i="7" s="1"/>
  <c r="I1457" i="7" a="1"/>
  <c r="I1457" i="7" s="1"/>
  <c r="M1456" i="7" a="1"/>
  <c r="M1456" i="7" s="1"/>
  <c r="I1456" i="7" a="1"/>
  <c r="I1456" i="7" s="1"/>
  <c r="M1455" i="7" a="1"/>
  <c r="M1455" i="7" s="1"/>
  <c r="I1455" i="7" a="1"/>
  <c r="I1455" i="7" s="1"/>
  <c r="M1454" i="7" a="1"/>
  <c r="M1454" i="7" s="1"/>
  <c r="I1454" i="7" a="1"/>
  <c r="I1454" i="7" s="1"/>
  <c r="M1453" i="7" a="1"/>
  <c r="M1453" i="7" s="1"/>
  <c r="I1453" i="7" a="1"/>
  <c r="I1453" i="7" s="1"/>
  <c r="M1452" i="7" a="1"/>
  <c r="M1452" i="7" s="1"/>
  <c r="I1452" i="7" a="1"/>
  <c r="I1452" i="7" s="1"/>
  <c r="M1451" i="7" a="1"/>
  <c r="M1451" i="7" s="1"/>
  <c r="I1451" i="7" a="1"/>
  <c r="I1451" i="7" s="1"/>
  <c r="M1450" i="7" a="1"/>
  <c r="M1450" i="7" s="1"/>
  <c r="I1450" i="7" a="1"/>
  <c r="I1450" i="7" s="1"/>
  <c r="M1449" i="7" a="1"/>
  <c r="M1449" i="7" s="1"/>
  <c r="I1449" i="7"/>
  <c r="I1449" i="7" a="1"/>
  <c r="M1448" i="7" a="1"/>
  <c r="M1448" i="7" s="1"/>
  <c r="I1448" i="7" a="1"/>
  <c r="I1448" i="7" s="1"/>
  <c r="M1447" i="7" a="1"/>
  <c r="M1447" i="7" s="1"/>
  <c r="I1447" i="7" a="1"/>
  <c r="I1447" i="7" s="1"/>
  <c r="M1446" i="7" a="1"/>
  <c r="M1446" i="7" s="1"/>
  <c r="I1446" i="7" a="1"/>
  <c r="I1446" i="7" s="1"/>
  <c r="M1445" i="7" a="1"/>
  <c r="M1445" i="7" s="1"/>
  <c r="I1445" i="7" a="1"/>
  <c r="I1445" i="7" s="1"/>
  <c r="M1444" i="7" a="1"/>
  <c r="M1444" i="7" s="1"/>
  <c r="I1444" i="7" a="1"/>
  <c r="I1444" i="7" s="1"/>
  <c r="M1443" i="7" a="1"/>
  <c r="M1443" i="7" s="1"/>
  <c r="I1443" i="7" a="1"/>
  <c r="I1443" i="7" s="1"/>
  <c r="M1442" i="7" a="1"/>
  <c r="M1442" i="7" s="1"/>
  <c r="I1442" i="7" a="1"/>
  <c r="I1442" i="7" s="1"/>
  <c r="M1441" i="7" a="1"/>
  <c r="M1441" i="7" s="1"/>
  <c r="I1441" i="7" a="1"/>
  <c r="I1441" i="7" s="1"/>
  <c r="M1440" i="7" a="1"/>
  <c r="M1440" i="7" s="1"/>
  <c r="I1440" i="7" a="1"/>
  <c r="I1440" i="7" s="1"/>
  <c r="M1439" i="7" a="1"/>
  <c r="M1439" i="7" s="1"/>
  <c r="I1439" i="7" a="1"/>
  <c r="I1439" i="7" s="1"/>
  <c r="M1438" i="7" a="1"/>
  <c r="M1438" i="7" s="1"/>
  <c r="I1438" i="7" a="1"/>
  <c r="I1438" i="7" s="1"/>
  <c r="M1437" i="7" a="1"/>
  <c r="M1437" i="7" s="1"/>
  <c r="I1437" i="7" a="1"/>
  <c r="I1437" i="7" s="1"/>
  <c r="M1436" i="7" a="1"/>
  <c r="M1436" i="7" s="1"/>
  <c r="I1436" i="7" a="1"/>
  <c r="I1436" i="7" s="1"/>
  <c r="M1435" i="7" a="1"/>
  <c r="M1435" i="7" s="1"/>
  <c r="I1435" i="7" a="1"/>
  <c r="I1435" i="7" s="1"/>
  <c r="M1434" i="7" a="1"/>
  <c r="M1434" i="7" s="1"/>
  <c r="I1434" i="7" a="1"/>
  <c r="I1434" i="7" s="1"/>
  <c r="M1433" i="7" a="1"/>
  <c r="M1433" i="7" s="1"/>
  <c r="I1433" i="7" a="1"/>
  <c r="I1433" i="7" s="1"/>
  <c r="M1432" i="7" a="1"/>
  <c r="M1432" i="7" s="1"/>
  <c r="I1432" i="7" a="1"/>
  <c r="I1432" i="7" s="1"/>
  <c r="M1431" i="7" a="1"/>
  <c r="M1431" i="7" s="1"/>
  <c r="I1431" i="7" a="1"/>
  <c r="I1431" i="7" s="1"/>
  <c r="M1430" i="7" a="1"/>
  <c r="M1430" i="7" s="1"/>
  <c r="I1430" i="7" a="1"/>
  <c r="I1430" i="7" s="1"/>
  <c r="M1429" i="7" a="1"/>
  <c r="M1429" i="7" s="1"/>
  <c r="I1429" i="7" a="1"/>
  <c r="I1429" i="7" s="1"/>
  <c r="M1428" i="7" a="1"/>
  <c r="M1428" i="7" s="1"/>
  <c r="I1428" i="7" a="1"/>
  <c r="I1428" i="7" s="1"/>
  <c r="M1427" i="7" a="1"/>
  <c r="M1427" i="7" s="1"/>
  <c r="I1427" i="7" a="1"/>
  <c r="I1427" i="7" s="1"/>
  <c r="M1426" i="7" a="1"/>
  <c r="M1426" i="7" s="1"/>
  <c r="I1426" i="7" a="1"/>
  <c r="I1426" i="7" s="1"/>
  <c r="M1425" i="7" a="1"/>
  <c r="M1425" i="7" s="1"/>
  <c r="I1425" i="7" a="1"/>
  <c r="I1425" i="7" s="1"/>
  <c r="M1424" i="7" a="1"/>
  <c r="M1424" i="7" s="1"/>
  <c r="I1424" i="7" a="1"/>
  <c r="I1424" i="7" s="1"/>
  <c r="M1423" i="7" a="1"/>
  <c r="M1423" i="7" s="1"/>
  <c r="I1423" i="7" a="1"/>
  <c r="I1423" i="7" s="1"/>
  <c r="M1422" i="7" a="1"/>
  <c r="M1422" i="7" s="1"/>
  <c r="I1422" i="7" a="1"/>
  <c r="I1422" i="7" s="1"/>
  <c r="M1421" i="7" a="1"/>
  <c r="M1421" i="7" s="1"/>
  <c r="I1421" i="7" a="1"/>
  <c r="I1421" i="7" s="1"/>
  <c r="M1420" i="7" a="1"/>
  <c r="M1420" i="7" s="1"/>
  <c r="I1420" i="7" a="1"/>
  <c r="I1420" i="7" s="1"/>
  <c r="M1419" i="7" a="1"/>
  <c r="M1419" i="7" s="1"/>
  <c r="I1419" i="7" a="1"/>
  <c r="I1419" i="7" s="1"/>
  <c r="M1418" i="7" a="1"/>
  <c r="M1418" i="7" s="1"/>
  <c r="I1418" i="7" a="1"/>
  <c r="I1418" i="7" s="1"/>
  <c r="M1417" i="7" a="1"/>
  <c r="M1417" i="7" s="1"/>
  <c r="I1417" i="7" a="1"/>
  <c r="I1417" i="7" s="1"/>
  <c r="M1416" i="7" a="1"/>
  <c r="M1416" i="7" s="1"/>
  <c r="I1416" i="7" a="1"/>
  <c r="I1416" i="7" s="1"/>
  <c r="M1415" i="7" a="1"/>
  <c r="M1415" i="7" s="1"/>
  <c r="I1415" i="7" a="1"/>
  <c r="I1415" i="7" s="1"/>
  <c r="M1414" i="7" a="1"/>
  <c r="M1414" i="7" s="1"/>
  <c r="I1414" i="7" a="1"/>
  <c r="I1414" i="7" s="1"/>
  <c r="M1413" i="7" a="1"/>
  <c r="M1413" i="7" s="1"/>
  <c r="I1413" i="7" a="1"/>
  <c r="I1413" i="7" s="1"/>
  <c r="M1412" i="7" a="1"/>
  <c r="M1412" i="7" s="1"/>
  <c r="I1412" i="7" a="1"/>
  <c r="I1412" i="7" s="1"/>
  <c r="M1411" i="7" a="1"/>
  <c r="M1411" i="7" s="1"/>
  <c r="I1411" i="7" a="1"/>
  <c r="I1411" i="7" s="1"/>
  <c r="M1410" i="7" a="1"/>
  <c r="M1410" i="7" s="1"/>
  <c r="I1410" i="7" a="1"/>
  <c r="I1410" i="7" s="1"/>
  <c r="M1409" i="7" a="1"/>
  <c r="M1409" i="7" s="1"/>
  <c r="I1409" i="7" a="1"/>
  <c r="I1409" i="7" s="1"/>
  <c r="M1408" i="7" a="1"/>
  <c r="M1408" i="7" s="1"/>
  <c r="I1408" i="7" a="1"/>
  <c r="I1408" i="7" s="1"/>
  <c r="M1407" i="7" a="1"/>
  <c r="M1407" i="7" s="1"/>
  <c r="I1407" i="7" a="1"/>
  <c r="I1407" i="7" s="1"/>
  <c r="M1406" i="7" a="1"/>
  <c r="M1406" i="7" s="1"/>
  <c r="I1406" i="7" a="1"/>
  <c r="I1406" i="7" s="1"/>
  <c r="M1405" i="7" a="1"/>
  <c r="M1405" i="7" s="1"/>
  <c r="I1405" i="7" a="1"/>
  <c r="I1405" i="7" s="1"/>
  <c r="M1404" i="7" a="1"/>
  <c r="M1404" i="7" s="1"/>
  <c r="I1404" i="7" a="1"/>
  <c r="I1404" i="7" s="1"/>
  <c r="M1403" i="7" a="1"/>
  <c r="M1403" i="7" s="1"/>
  <c r="I1403" i="7" a="1"/>
  <c r="I1403" i="7" s="1"/>
  <c r="M1402" i="7" a="1"/>
  <c r="M1402" i="7" s="1"/>
  <c r="I1402" i="7" a="1"/>
  <c r="I1402" i="7" s="1"/>
  <c r="M1401" i="7" a="1"/>
  <c r="M1401" i="7" s="1"/>
  <c r="I1401" i="7" a="1"/>
  <c r="I1401" i="7" s="1"/>
  <c r="M1400" i="7" a="1"/>
  <c r="M1400" i="7" s="1"/>
  <c r="I1400" i="7" a="1"/>
  <c r="I1400" i="7" s="1"/>
  <c r="M1399" i="7" a="1"/>
  <c r="M1399" i="7" s="1"/>
  <c r="I1399" i="7" a="1"/>
  <c r="I1399" i="7" s="1"/>
  <c r="M1398" i="7" a="1"/>
  <c r="M1398" i="7" s="1"/>
  <c r="I1398" i="7" a="1"/>
  <c r="I1398" i="7" s="1"/>
  <c r="M1397" i="7" a="1"/>
  <c r="M1397" i="7" s="1"/>
  <c r="I1397" i="7" a="1"/>
  <c r="I1397" i="7" s="1"/>
  <c r="M1396" i="7" a="1"/>
  <c r="M1396" i="7" s="1"/>
  <c r="I1396" i="7" a="1"/>
  <c r="I1396" i="7" s="1"/>
  <c r="M1395" i="7" a="1"/>
  <c r="M1395" i="7" s="1"/>
  <c r="I1395" i="7" a="1"/>
  <c r="I1395" i="7" s="1"/>
  <c r="M1394" i="7" a="1"/>
  <c r="M1394" i="7" s="1"/>
  <c r="I1394" i="7" a="1"/>
  <c r="I1394" i="7" s="1"/>
  <c r="M1393" i="7" a="1"/>
  <c r="M1393" i="7" s="1"/>
  <c r="I1393" i="7" a="1"/>
  <c r="I1393" i="7" s="1"/>
  <c r="M1392" i="7" a="1"/>
  <c r="M1392" i="7" s="1"/>
  <c r="I1392" i="7" a="1"/>
  <c r="I1392" i="7" s="1"/>
  <c r="M1391" i="7" a="1"/>
  <c r="M1391" i="7" s="1"/>
  <c r="I1391" i="7" a="1"/>
  <c r="I1391" i="7" s="1"/>
  <c r="M1390" i="7" a="1"/>
  <c r="M1390" i="7" s="1"/>
  <c r="I1390" i="7" a="1"/>
  <c r="I1390" i="7" s="1"/>
  <c r="M1389" i="7" a="1"/>
  <c r="M1389" i="7" s="1"/>
  <c r="I1389" i="7" a="1"/>
  <c r="I1389" i="7" s="1"/>
  <c r="M1388" i="7" a="1"/>
  <c r="M1388" i="7" s="1"/>
  <c r="I1388" i="7" a="1"/>
  <c r="I1388" i="7" s="1"/>
  <c r="M1387" i="7" a="1"/>
  <c r="M1387" i="7" s="1"/>
  <c r="I1387" i="7" a="1"/>
  <c r="I1387" i="7" s="1"/>
  <c r="M1386" i="7" a="1"/>
  <c r="M1386" i="7" s="1"/>
  <c r="I1386" i="7" a="1"/>
  <c r="I1386" i="7" s="1"/>
  <c r="M1385" i="7" a="1"/>
  <c r="M1385" i="7" s="1"/>
  <c r="I1385" i="7" a="1"/>
  <c r="I1385" i="7" s="1"/>
  <c r="M1384" i="7" a="1"/>
  <c r="M1384" i="7" s="1"/>
  <c r="I1384" i="7" a="1"/>
  <c r="I1384" i="7" s="1"/>
  <c r="M1383" i="7" a="1"/>
  <c r="M1383" i="7" s="1"/>
  <c r="I1383" i="7" a="1"/>
  <c r="I1383" i="7" s="1"/>
  <c r="M1382" i="7" a="1"/>
  <c r="M1382" i="7" s="1"/>
  <c r="I1382" i="7" a="1"/>
  <c r="I1382" i="7" s="1"/>
  <c r="M1381" i="7" a="1"/>
  <c r="M1381" i="7" s="1"/>
  <c r="I1381" i="7" a="1"/>
  <c r="I1381" i="7" s="1"/>
  <c r="M1380" i="7" a="1"/>
  <c r="M1380" i="7" s="1"/>
  <c r="I1380" i="7" a="1"/>
  <c r="I1380" i="7" s="1"/>
  <c r="M1379" i="7" a="1"/>
  <c r="M1379" i="7" s="1"/>
  <c r="I1379" i="7" a="1"/>
  <c r="I1379" i="7" s="1"/>
  <c r="M1378" i="7" a="1"/>
  <c r="M1378" i="7" s="1"/>
  <c r="I1378" i="7" a="1"/>
  <c r="I1378" i="7" s="1"/>
  <c r="M1377" i="7" a="1"/>
  <c r="M1377" i="7" s="1"/>
  <c r="I1377" i="7" a="1"/>
  <c r="I1377" i="7" s="1"/>
  <c r="M1376" i="7" a="1"/>
  <c r="M1376" i="7" s="1"/>
  <c r="I1376" i="7" a="1"/>
  <c r="I1376" i="7" s="1"/>
  <c r="M1375" i="7" a="1"/>
  <c r="M1375" i="7" s="1"/>
  <c r="I1375" i="7" a="1"/>
  <c r="I1375" i="7" s="1"/>
  <c r="M1374" i="7" a="1"/>
  <c r="M1374" i="7" s="1"/>
  <c r="I1374" i="7" a="1"/>
  <c r="I1374" i="7" s="1"/>
  <c r="M1373" i="7" a="1"/>
  <c r="M1373" i="7" s="1"/>
  <c r="I1373" i="7" a="1"/>
  <c r="I1373" i="7" s="1"/>
  <c r="M1372" i="7" a="1"/>
  <c r="M1372" i="7" s="1"/>
  <c r="I1372" i="7" a="1"/>
  <c r="I1372" i="7" s="1"/>
  <c r="M1371" i="7" a="1"/>
  <c r="M1371" i="7" s="1"/>
  <c r="I1371" i="7" a="1"/>
  <c r="I1371" i="7" s="1"/>
  <c r="M1370" i="7" a="1"/>
  <c r="M1370" i="7" s="1"/>
  <c r="I1370" i="7" a="1"/>
  <c r="I1370" i="7" s="1"/>
  <c r="M1369" i="7" a="1"/>
  <c r="M1369" i="7" s="1"/>
  <c r="I1369" i="7" a="1"/>
  <c r="I1369" i="7" s="1"/>
  <c r="M1368" i="7" a="1"/>
  <c r="M1368" i="7" s="1"/>
  <c r="I1368" i="7" a="1"/>
  <c r="I1368" i="7" s="1"/>
  <c r="M1367" i="7" a="1"/>
  <c r="M1367" i="7" s="1"/>
  <c r="I1367" i="7" a="1"/>
  <c r="I1367" i="7" s="1"/>
  <c r="M1366" i="7" a="1"/>
  <c r="M1366" i="7" s="1"/>
  <c r="I1366" i="7" a="1"/>
  <c r="I1366" i="7" s="1"/>
  <c r="M1365" i="7" a="1"/>
  <c r="M1365" i="7" s="1"/>
  <c r="I1365" i="7" a="1"/>
  <c r="I1365" i="7" s="1"/>
  <c r="M1364" i="7" a="1"/>
  <c r="M1364" i="7" s="1"/>
  <c r="I1364" i="7" a="1"/>
  <c r="I1364" i="7" s="1"/>
  <c r="M1363" i="7" a="1"/>
  <c r="M1363" i="7" s="1"/>
  <c r="I1363" i="7" a="1"/>
  <c r="I1363" i="7" s="1"/>
  <c r="M1362" i="7" a="1"/>
  <c r="M1362" i="7" s="1"/>
  <c r="I1362" i="7" a="1"/>
  <c r="I1362" i="7" s="1"/>
  <c r="M1361" i="7" a="1"/>
  <c r="M1361" i="7" s="1"/>
  <c r="I1361" i="7" a="1"/>
  <c r="I1361" i="7" s="1"/>
  <c r="M1360" i="7" a="1"/>
  <c r="M1360" i="7" s="1"/>
  <c r="I1360" i="7" a="1"/>
  <c r="I1360" i="7" s="1"/>
  <c r="M1359" i="7" a="1"/>
  <c r="M1359" i="7" s="1"/>
  <c r="I1359" i="7" a="1"/>
  <c r="I1359" i="7" s="1"/>
  <c r="M1358" i="7" a="1"/>
  <c r="M1358" i="7" s="1"/>
  <c r="I1358" i="7" a="1"/>
  <c r="I1358" i="7" s="1"/>
  <c r="M1357" i="7" a="1"/>
  <c r="M1357" i="7" s="1"/>
  <c r="I1357" i="7" a="1"/>
  <c r="I1357" i="7" s="1"/>
  <c r="M1356" i="7" a="1"/>
  <c r="M1356" i="7" s="1"/>
  <c r="I1356" i="7" a="1"/>
  <c r="I1356" i="7" s="1"/>
  <c r="M1355" i="7" a="1"/>
  <c r="M1355" i="7" s="1"/>
  <c r="I1355" i="7" a="1"/>
  <c r="I1355" i="7" s="1"/>
  <c r="M1354" i="7" a="1"/>
  <c r="M1354" i="7" s="1"/>
  <c r="I1354" i="7" a="1"/>
  <c r="I1354" i="7" s="1"/>
  <c r="M1353" i="7" a="1"/>
  <c r="M1353" i="7" s="1"/>
  <c r="I1353" i="7" a="1"/>
  <c r="I1353" i="7" s="1"/>
  <c r="M1352" i="7" a="1"/>
  <c r="M1352" i="7" s="1"/>
  <c r="I1352" i="7" a="1"/>
  <c r="I1352" i="7" s="1"/>
  <c r="M1351" i="7" a="1"/>
  <c r="M1351" i="7" s="1"/>
  <c r="I1351" i="7" a="1"/>
  <c r="I1351" i="7" s="1"/>
  <c r="M1350" i="7" a="1"/>
  <c r="M1350" i="7" s="1"/>
  <c r="I1350" i="7" a="1"/>
  <c r="I1350" i="7" s="1"/>
  <c r="M1349" i="7" a="1"/>
  <c r="M1349" i="7" s="1"/>
  <c r="I1349" i="7" a="1"/>
  <c r="I1349" i="7" s="1"/>
  <c r="M1348" i="7" a="1"/>
  <c r="M1348" i="7" s="1"/>
  <c r="I1348" i="7" a="1"/>
  <c r="I1348" i="7" s="1"/>
  <c r="M1347" i="7" a="1"/>
  <c r="M1347" i="7" s="1"/>
  <c r="I1347" i="7" a="1"/>
  <c r="I1347" i="7" s="1"/>
  <c r="M1346" i="7" a="1"/>
  <c r="M1346" i="7" s="1"/>
  <c r="I1346" i="7" a="1"/>
  <c r="I1346" i="7" s="1"/>
  <c r="M1345" i="7" a="1"/>
  <c r="M1345" i="7" s="1"/>
  <c r="I1345" i="7" a="1"/>
  <c r="I1345" i="7" s="1"/>
  <c r="M1344" i="7" a="1"/>
  <c r="M1344" i="7" s="1"/>
  <c r="I1344" i="7" a="1"/>
  <c r="I1344" i="7" s="1"/>
  <c r="M1343" i="7" a="1"/>
  <c r="M1343" i="7" s="1"/>
  <c r="I1343" i="7" a="1"/>
  <c r="I1343" i="7" s="1"/>
  <c r="M1342" i="7" a="1"/>
  <c r="M1342" i="7" s="1"/>
  <c r="I1342" i="7" a="1"/>
  <c r="I1342" i="7" s="1"/>
  <c r="M1341" i="7" a="1"/>
  <c r="M1341" i="7" s="1"/>
  <c r="I1341" i="7" a="1"/>
  <c r="I1341" i="7" s="1"/>
  <c r="M1340" i="7" a="1"/>
  <c r="M1340" i="7" s="1"/>
  <c r="I1340" i="7" a="1"/>
  <c r="I1340" i="7" s="1"/>
  <c r="M1339" i="7" a="1"/>
  <c r="M1339" i="7" s="1"/>
  <c r="I1339" i="7" a="1"/>
  <c r="I1339" i="7" s="1"/>
  <c r="M1338" i="7" a="1"/>
  <c r="M1338" i="7" s="1"/>
  <c r="I1338" i="7" a="1"/>
  <c r="I1338" i="7" s="1"/>
  <c r="M1337" i="7" a="1"/>
  <c r="M1337" i="7" s="1"/>
  <c r="I1337" i="7" a="1"/>
  <c r="I1337" i="7" s="1"/>
  <c r="M1336" i="7" a="1"/>
  <c r="M1336" i="7" s="1"/>
  <c r="I1336" i="7" a="1"/>
  <c r="I1336" i="7" s="1"/>
  <c r="M1335" i="7" a="1"/>
  <c r="M1335" i="7" s="1"/>
  <c r="I1335" i="7" a="1"/>
  <c r="I1335" i="7" s="1"/>
  <c r="M1334" i="7" a="1"/>
  <c r="M1334" i="7" s="1"/>
  <c r="I1334" i="7" a="1"/>
  <c r="I1334" i="7" s="1"/>
  <c r="M1333" i="7" a="1"/>
  <c r="M1333" i="7" s="1"/>
  <c r="I1333" i="7" a="1"/>
  <c r="I1333" i="7" s="1"/>
  <c r="M1332" i="7" a="1"/>
  <c r="M1332" i="7" s="1"/>
  <c r="I1332" i="7" a="1"/>
  <c r="I1332" i="7" s="1"/>
  <c r="M1331" i="7" a="1"/>
  <c r="M1331" i="7" s="1"/>
  <c r="I1331" i="7" a="1"/>
  <c r="I1331" i="7" s="1"/>
  <c r="M1330" i="7" a="1"/>
  <c r="M1330" i="7" s="1"/>
  <c r="I1330" i="7" a="1"/>
  <c r="I1330" i="7" s="1"/>
  <c r="M1329" i="7" a="1"/>
  <c r="M1329" i="7" s="1"/>
  <c r="I1329" i="7" a="1"/>
  <c r="I1329" i="7" s="1"/>
  <c r="M1328" i="7" a="1"/>
  <c r="M1328" i="7" s="1"/>
  <c r="I1328" i="7" a="1"/>
  <c r="I1328" i="7" s="1"/>
  <c r="M1327" i="7" a="1"/>
  <c r="M1327" i="7" s="1"/>
  <c r="I1327" i="7" a="1"/>
  <c r="I1327" i="7" s="1"/>
  <c r="M1326" i="7" a="1"/>
  <c r="M1326" i="7" s="1"/>
  <c r="I1326" i="7" a="1"/>
  <c r="I1326" i="7" s="1"/>
  <c r="M1325" i="7" a="1"/>
  <c r="M1325" i="7" s="1"/>
  <c r="I1325" i="7" a="1"/>
  <c r="I1325" i="7" s="1"/>
  <c r="M1324" i="7" a="1"/>
  <c r="M1324" i="7" s="1"/>
  <c r="I1324" i="7" a="1"/>
  <c r="I1324" i="7" s="1"/>
  <c r="M1323" i="7" a="1"/>
  <c r="M1323" i="7" s="1"/>
  <c r="I1323" i="7" a="1"/>
  <c r="I1323" i="7" s="1"/>
  <c r="M1322" i="7" a="1"/>
  <c r="M1322" i="7" s="1"/>
  <c r="I1322" i="7" a="1"/>
  <c r="I1322" i="7" s="1"/>
  <c r="M1321" i="7" a="1"/>
  <c r="M1321" i="7" s="1"/>
  <c r="I1321" i="7" a="1"/>
  <c r="I1321" i="7" s="1"/>
  <c r="M1320" i="7" a="1"/>
  <c r="M1320" i="7" s="1"/>
  <c r="I1320" i="7" a="1"/>
  <c r="I1320" i="7" s="1"/>
  <c r="M1319" i="7" a="1"/>
  <c r="M1319" i="7" s="1"/>
  <c r="I1319" i="7" a="1"/>
  <c r="I1319" i="7" s="1"/>
  <c r="M1318" i="7" a="1"/>
  <c r="M1318" i="7" s="1"/>
  <c r="I1318" i="7" a="1"/>
  <c r="I1318" i="7" s="1"/>
  <c r="M1317" i="7" a="1"/>
  <c r="M1317" i="7" s="1"/>
  <c r="I1317" i="7" a="1"/>
  <c r="I1317" i="7" s="1"/>
  <c r="M1316" i="7" a="1"/>
  <c r="M1316" i="7" s="1"/>
  <c r="I1316" i="7" a="1"/>
  <c r="I1316" i="7" s="1"/>
  <c r="M1315" i="7" a="1"/>
  <c r="M1315" i="7" s="1"/>
  <c r="I1315" i="7" a="1"/>
  <c r="I1315" i="7" s="1"/>
  <c r="M1314" i="7" a="1"/>
  <c r="M1314" i="7" s="1"/>
  <c r="I1314" i="7" a="1"/>
  <c r="I1314" i="7" s="1"/>
  <c r="M1313" i="7" a="1"/>
  <c r="M1313" i="7" s="1"/>
  <c r="I1313" i="7" a="1"/>
  <c r="I1313" i="7" s="1"/>
  <c r="M1312" i="7" a="1"/>
  <c r="M1312" i="7" s="1"/>
  <c r="I1312" i="7" a="1"/>
  <c r="I1312" i="7" s="1"/>
  <c r="M1311" i="7" a="1"/>
  <c r="M1311" i="7" s="1"/>
  <c r="I1311" i="7" a="1"/>
  <c r="I1311" i="7" s="1"/>
  <c r="M1310" i="7" a="1"/>
  <c r="M1310" i="7" s="1"/>
  <c r="I1310" i="7" a="1"/>
  <c r="I1310" i="7" s="1"/>
  <c r="M1309" i="7" a="1"/>
  <c r="M1309" i="7" s="1"/>
  <c r="I1309" i="7" a="1"/>
  <c r="I1309" i="7" s="1"/>
  <c r="M1308" i="7" a="1"/>
  <c r="M1308" i="7" s="1"/>
  <c r="I1308" i="7" a="1"/>
  <c r="I1308" i="7" s="1"/>
  <c r="M1307" i="7" a="1"/>
  <c r="M1307" i="7" s="1"/>
  <c r="I1307" i="7" a="1"/>
  <c r="I1307" i="7" s="1"/>
  <c r="M1306" i="7" a="1"/>
  <c r="M1306" i="7" s="1"/>
  <c r="I1306" i="7" a="1"/>
  <c r="I1306" i="7" s="1"/>
  <c r="M1305" i="7" a="1"/>
  <c r="M1305" i="7" s="1"/>
  <c r="I1305" i="7" a="1"/>
  <c r="I1305" i="7" s="1"/>
  <c r="M1304" i="7" a="1"/>
  <c r="M1304" i="7" s="1"/>
  <c r="I1304" i="7" a="1"/>
  <c r="I1304" i="7" s="1"/>
  <c r="M1303" i="7" a="1"/>
  <c r="M1303" i="7" s="1"/>
  <c r="I1303" i="7" a="1"/>
  <c r="I1303" i="7" s="1"/>
  <c r="M1302" i="7" a="1"/>
  <c r="M1302" i="7" s="1"/>
  <c r="I1302" i="7" a="1"/>
  <c r="I1302" i="7" s="1"/>
  <c r="M1301" i="7" a="1"/>
  <c r="M1301" i="7" s="1"/>
  <c r="I1301" i="7" a="1"/>
  <c r="I1301" i="7" s="1"/>
  <c r="M1300" i="7" a="1"/>
  <c r="M1300" i="7" s="1"/>
  <c r="I1300" i="7" a="1"/>
  <c r="I1300" i="7" s="1"/>
  <c r="M1299" i="7" a="1"/>
  <c r="M1299" i="7" s="1"/>
  <c r="I1299" i="7" a="1"/>
  <c r="I1299" i="7" s="1"/>
  <c r="M1298" i="7" a="1"/>
  <c r="M1298" i="7" s="1"/>
  <c r="I1298" i="7" a="1"/>
  <c r="I1298" i="7" s="1"/>
  <c r="M1297" i="7" a="1"/>
  <c r="M1297" i="7" s="1"/>
  <c r="I1297" i="7" a="1"/>
  <c r="I1297" i="7" s="1"/>
  <c r="M1296" i="7" a="1"/>
  <c r="M1296" i="7" s="1"/>
  <c r="I1296" i="7" a="1"/>
  <c r="I1296" i="7" s="1"/>
  <c r="M1295" i="7" a="1"/>
  <c r="M1295" i="7" s="1"/>
  <c r="I1295" i="7" a="1"/>
  <c r="I1295" i="7" s="1"/>
  <c r="M1294" i="7" a="1"/>
  <c r="M1294" i="7" s="1"/>
  <c r="I1294" i="7" a="1"/>
  <c r="I1294" i="7" s="1"/>
  <c r="M1293" i="7" a="1"/>
  <c r="M1293" i="7" s="1"/>
  <c r="I1293" i="7" a="1"/>
  <c r="I1293" i="7" s="1"/>
  <c r="M1292" i="7" a="1"/>
  <c r="M1292" i="7" s="1"/>
  <c r="I1292" i="7" a="1"/>
  <c r="I1292" i="7" s="1"/>
  <c r="M1291" i="7" a="1"/>
  <c r="M1291" i="7" s="1"/>
  <c r="I1291" i="7" a="1"/>
  <c r="I1291" i="7" s="1"/>
  <c r="M1290" i="7" a="1"/>
  <c r="M1290" i="7" s="1"/>
  <c r="I1290" i="7" a="1"/>
  <c r="I1290" i="7" s="1"/>
  <c r="M1289" i="7" a="1"/>
  <c r="M1289" i="7" s="1"/>
  <c r="I1289" i="7" a="1"/>
  <c r="I1289" i="7" s="1"/>
  <c r="M1288" i="7" a="1"/>
  <c r="M1288" i="7" s="1"/>
  <c r="I1288" i="7" a="1"/>
  <c r="I1288" i="7" s="1"/>
  <c r="M1287" i="7" a="1"/>
  <c r="M1287" i="7" s="1"/>
  <c r="I1287" i="7" a="1"/>
  <c r="I1287" i="7" s="1"/>
  <c r="M1286" i="7" a="1"/>
  <c r="M1286" i="7" s="1"/>
  <c r="I1286" i="7" a="1"/>
  <c r="I1286" i="7" s="1"/>
  <c r="M1285" i="7" a="1"/>
  <c r="M1285" i="7" s="1"/>
  <c r="I1285" i="7" a="1"/>
  <c r="I1285" i="7" s="1"/>
  <c r="M1284" i="7" a="1"/>
  <c r="M1284" i="7" s="1"/>
  <c r="I1284" i="7" a="1"/>
  <c r="I1284" i="7" s="1"/>
  <c r="M1283" i="7" a="1"/>
  <c r="M1283" i="7" s="1"/>
  <c r="I1283" i="7" a="1"/>
  <c r="I1283" i="7" s="1"/>
  <c r="M1282" i="7" a="1"/>
  <c r="M1282" i="7" s="1"/>
  <c r="I1282" i="7" a="1"/>
  <c r="I1282" i="7" s="1"/>
  <c r="M1281" i="7" a="1"/>
  <c r="M1281" i="7" s="1"/>
  <c r="I1281" i="7" a="1"/>
  <c r="I1281" i="7" s="1"/>
  <c r="M1280" i="7" a="1"/>
  <c r="M1280" i="7" s="1"/>
  <c r="I1280" i="7" a="1"/>
  <c r="I1280" i="7" s="1"/>
  <c r="M1279" i="7" a="1"/>
  <c r="M1279" i="7" s="1"/>
  <c r="I1279" i="7" a="1"/>
  <c r="I1279" i="7" s="1"/>
  <c r="M1278" i="7" a="1"/>
  <c r="M1278" i="7" s="1"/>
  <c r="I1278" i="7" a="1"/>
  <c r="I1278" i="7" s="1"/>
  <c r="M1277" i="7" a="1"/>
  <c r="M1277" i="7" s="1"/>
  <c r="I1277" i="7" a="1"/>
  <c r="I1277" i="7" s="1"/>
  <c r="M1276" i="7" a="1"/>
  <c r="M1276" i="7" s="1"/>
  <c r="I1276" i="7" a="1"/>
  <c r="I1276" i="7" s="1"/>
  <c r="M1275" i="7" a="1"/>
  <c r="M1275" i="7" s="1"/>
  <c r="I1275" i="7" a="1"/>
  <c r="I1275" i="7" s="1"/>
  <c r="M1274" i="7" a="1"/>
  <c r="M1274" i="7" s="1"/>
  <c r="I1274" i="7" a="1"/>
  <c r="I1274" i="7" s="1"/>
  <c r="M1273" i="7" a="1"/>
  <c r="M1273" i="7" s="1"/>
  <c r="I1273" i="7" a="1"/>
  <c r="I1273" i="7" s="1"/>
  <c r="M1272" i="7" a="1"/>
  <c r="M1272" i="7" s="1"/>
  <c r="I1272" i="7" a="1"/>
  <c r="I1272" i="7" s="1"/>
  <c r="M1271" i="7" a="1"/>
  <c r="M1271" i="7" s="1"/>
  <c r="I1271" i="7" a="1"/>
  <c r="I1271" i="7" s="1"/>
  <c r="M1270" i="7" a="1"/>
  <c r="M1270" i="7" s="1"/>
  <c r="I1270" i="7" a="1"/>
  <c r="I1270" i="7" s="1"/>
  <c r="M1269" i="7" a="1"/>
  <c r="M1269" i="7" s="1"/>
  <c r="I1269" i="7" a="1"/>
  <c r="I1269" i="7" s="1"/>
  <c r="M1268" i="7" a="1"/>
  <c r="M1268" i="7" s="1"/>
  <c r="I1268" i="7" a="1"/>
  <c r="I1268" i="7" s="1"/>
  <c r="M1267" i="7" a="1"/>
  <c r="M1267" i="7" s="1"/>
  <c r="I1267" i="7" a="1"/>
  <c r="I1267" i="7" s="1"/>
  <c r="M1266" i="7" a="1"/>
  <c r="M1266" i="7" s="1"/>
  <c r="I1266" i="7" a="1"/>
  <c r="I1266" i="7" s="1"/>
  <c r="M1265" i="7" a="1"/>
  <c r="M1265" i="7" s="1"/>
  <c r="I1265" i="7" a="1"/>
  <c r="I1265" i="7" s="1"/>
  <c r="M1264" i="7" a="1"/>
  <c r="M1264" i="7" s="1"/>
  <c r="I1264" i="7" a="1"/>
  <c r="I1264" i="7" s="1"/>
  <c r="M1263" i="7" a="1"/>
  <c r="M1263" i="7" s="1"/>
  <c r="I1263" i="7" a="1"/>
  <c r="I1263" i="7" s="1"/>
  <c r="M1262" i="7" a="1"/>
  <c r="M1262" i="7" s="1"/>
  <c r="I1262" i="7" a="1"/>
  <c r="I1262" i="7" s="1"/>
  <c r="M1261" i="7" a="1"/>
  <c r="M1261" i="7" s="1"/>
  <c r="I1261" i="7" a="1"/>
  <c r="I1261" i="7" s="1"/>
  <c r="M1260" i="7" a="1"/>
  <c r="M1260" i="7" s="1"/>
  <c r="I1260" i="7" a="1"/>
  <c r="I1260" i="7" s="1"/>
  <c r="M1259" i="7" a="1"/>
  <c r="M1259" i="7" s="1"/>
  <c r="I1259" i="7" a="1"/>
  <c r="I1259" i="7" s="1"/>
  <c r="M1258" i="7" a="1"/>
  <c r="M1258" i="7" s="1"/>
  <c r="I1258" i="7" a="1"/>
  <c r="I1258" i="7" s="1"/>
  <c r="M1257" i="7" a="1"/>
  <c r="M1257" i="7" s="1"/>
  <c r="I1257" i="7" a="1"/>
  <c r="I1257" i="7" s="1"/>
  <c r="M1256" i="7" a="1"/>
  <c r="M1256" i="7" s="1"/>
  <c r="I1256" i="7" a="1"/>
  <c r="I1256" i="7" s="1"/>
  <c r="M1255" i="7" a="1"/>
  <c r="M1255" i="7" s="1"/>
  <c r="I1255" i="7" a="1"/>
  <c r="I1255" i="7" s="1"/>
  <c r="M1254" i="7" a="1"/>
  <c r="M1254" i="7" s="1"/>
  <c r="I1254" i="7" a="1"/>
  <c r="I1254" i="7" s="1"/>
  <c r="M1253" i="7" a="1"/>
  <c r="M1253" i="7" s="1"/>
  <c r="I1253" i="7" a="1"/>
  <c r="I1253" i="7" s="1"/>
  <c r="M1252" i="7" a="1"/>
  <c r="M1252" i="7" s="1"/>
  <c r="I1252" i="7" a="1"/>
  <c r="I1252" i="7" s="1"/>
  <c r="M1251" i="7" a="1"/>
  <c r="M1251" i="7" s="1"/>
  <c r="I1251" i="7" a="1"/>
  <c r="I1251" i="7" s="1"/>
  <c r="M1250" i="7" a="1"/>
  <c r="M1250" i="7" s="1"/>
  <c r="I1250" i="7" a="1"/>
  <c r="I1250" i="7" s="1"/>
  <c r="M1249" i="7" a="1"/>
  <c r="M1249" i="7" s="1"/>
  <c r="I1249" i="7" a="1"/>
  <c r="I1249" i="7" s="1"/>
  <c r="M1248" i="7" a="1"/>
  <c r="M1248" i="7" s="1"/>
  <c r="I1248" i="7" a="1"/>
  <c r="I1248" i="7" s="1"/>
  <c r="M1247" i="7" a="1"/>
  <c r="M1247" i="7" s="1"/>
  <c r="I1247" i="7" a="1"/>
  <c r="I1247" i="7" s="1"/>
  <c r="M1246" i="7" a="1"/>
  <c r="M1246" i="7" s="1"/>
  <c r="I1246" i="7" a="1"/>
  <c r="I1246" i="7" s="1"/>
  <c r="M1245" i="7" a="1"/>
  <c r="M1245" i="7" s="1"/>
  <c r="I1245" i="7" a="1"/>
  <c r="I1245" i="7" s="1"/>
  <c r="M1244" i="7" a="1"/>
  <c r="M1244" i="7" s="1"/>
  <c r="I1244" i="7" a="1"/>
  <c r="I1244" i="7" s="1"/>
  <c r="M1243" i="7" a="1"/>
  <c r="M1243" i="7" s="1"/>
  <c r="I1243" i="7" a="1"/>
  <c r="I1243" i="7" s="1"/>
  <c r="M1242" i="7" a="1"/>
  <c r="M1242" i="7" s="1"/>
  <c r="I1242" i="7" a="1"/>
  <c r="I1242" i="7" s="1"/>
  <c r="M1241" i="7" a="1"/>
  <c r="M1241" i="7" s="1"/>
  <c r="I1241" i="7" a="1"/>
  <c r="I1241" i="7" s="1"/>
  <c r="M1240" i="7" a="1"/>
  <c r="M1240" i="7" s="1"/>
  <c r="I1240" i="7" a="1"/>
  <c r="I1240" i="7" s="1"/>
  <c r="M1239" i="7" a="1"/>
  <c r="M1239" i="7" s="1"/>
  <c r="I1239" i="7" a="1"/>
  <c r="I1239" i="7" s="1"/>
  <c r="M1238" i="7" a="1"/>
  <c r="M1238" i="7" s="1"/>
  <c r="I1238" i="7" a="1"/>
  <c r="I1238" i="7" s="1"/>
  <c r="M1237" i="7" a="1"/>
  <c r="M1237" i="7" s="1"/>
  <c r="I1237" i="7" a="1"/>
  <c r="I1237" i="7" s="1"/>
  <c r="M1236" i="7" a="1"/>
  <c r="M1236" i="7" s="1"/>
  <c r="I1236" i="7" a="1"/>
  <c r="I1236" i="7" s="1"/>
  <c r="M1235" i="7" a="1"/>
  <c r="M1235" i="7" s="1"/>
  <c r="I1235" i="7" a="1"/>
  <c r="I1235" i="7" s="1"/>
  <c r="M1234" i="7" a="1"/>
  <c r="M1234" i="7" s="1"/>
  <c r="I1234" i="7" a="1"/>
  <c r="I1234" i="7" s="1"/>
  <c r="M1233" i="7" a="1"/>
  <c r="M1233" i="7" s="1"/>
  <c r="I1233" i="7" a="1"/>
  <c r="I1233" i="7" s="1"/>
  <c r="M1232" i="7" a="1"/>
  <c r="M1232" i="7" s="1"/>
  <c r="I1232" i="7" a="1"/>
  <c r="I1232" i="7" s="1"/>
  <c r="M1231" i="7" a="1"/>
  <c r="M1231" i="7" s="1"/>
  <c r="I1231" i="7" a="1"/>
  <c r="I1231" i="7" s="1"/>
  <c r="M1230" i="7" a="1"/>
  <c r="M1230" i="7" s="1"/>
  <c r="I1230" i="7" a="1"/>
  <c r="I1230" i="7" s="1"/>
  <c r="M1229" i="7" a="1"/>
  <c r="M1229" i="7" s="1"/>
  <c r="I1229" i="7" a="1"/>
  <c r="I1229" i="7" s="1"/>
  <c r="M1228" i="7" a="1"/>
  <c r="M1228" i="7" s="1"/>
  <c r="I1228" i="7" a="1"/>
  <c r="I1228" i="7" s="1"/>
  <c r="M1227" i="7" a="1"/>
  <c r="M1227" i="7" s="1"/>
  <c r="I1227" i="7" a="1"/>
  <c r="I1227" i="7" s="1"/>
  <c r="M1226" i="7" a="1"/>
  <c r="M1226" i="7" s="1"/>
  <c r="I1226" i="7" a="1"/>
  <c r="I1226" i="7" s="1"/>
  <c r="M1225" i="7" a="1"/>
  <c r="M1225" i="7" s="1"/>
  <c r="I1225" i="7" a="1"/>
  <c r="I1225" i="7" s="1"/>
  <c r="M1224" i="7" a="1"/>
  <c r="M1224" i="7" s="1"/>
  <c r="I1224" i="7" a="1"/>
  <c r="I1224" i="7" s="1"/>
  <c r="M1223" i="7" a="1"/>
  <c r="M1223" i="7" s="1"/>
  <c r="I1223" i="7" a="1"/>
  <c r="I1223" i="7" s="1"/>
  <c r="M1222" i="7" a="1"/>
  <c r="M1222" i="7" s="1"/>
  <c r="I1222" i="7" a="1"/>
  <c r="I1222" i="7" s="1"/>
  <c r="M1221" i="7" a="1"/>
  <c r="M1221" i="7" s="1"/>
  <c r="I1221" i="7" a="1"/>
  <c r="I1221" i="7" s="1"/>
  <c r="M1220" i="7" a="1"/>
  <c r="M1220" i="7" s="1"/>
  <c r="I1220" i="7" a="1"/>
  <c r="I1220" i="7" s="1"/>
  <c r="M1219" i="7" a="1"/>
  <c r="M1219" i="7" s="1"/>
  <c r="I1219" i="7" a="1"/>
  <c r="I1219" i="7" s="1"/>
  <c r="M1218" i="7" a="1"/>
  <c r="M1218" i="7" s="1"/>
  <c r="I1218" i="7" a="1"/>
  <c r="I1218" i="7" s="1"/>
  <c r="M1217" i="7" a="1"/>
  <c r="M1217" i="7" s="1"/>
  <c r="I1217" i="7" a="1"/>
  <c r="I1217" i="7" s="1"/>
  <c r="M1216" i="7" a="1"/>
  <c r="M1216" i="7" s="1"/>
  <c r="I1216" i="7" a="1"/>
  <c r="I1216" i="7" s="1"/>
  <c r="M1215" i="7" a="1"/>
  <c r="M1215" i="7" s="1"/>
  <c r="I1215" i="7" a="1"/>
  <c r="I1215" i="7" s="1"/>
  <c r="M1214" i="7" a="1"/>
  <c r="M1214" i="7" s="1"/>
  <c r="I1214" i="7" a="1"/>
  <c r="I1214" i="7" s="1"/>
  <c r="M1213" i="7" a="1"/>
  <c r="M1213" i="7" s="1"/>
  <c r="I1213" i="7" a="1"/>
  <c r="I1213" i="7" s="1"/>
  <c r="M1212" i="7" a="1"/>
  <c r="M1212" i="7" s="1"/>
  <c r="I1212" i="7" a="1"/>
  <c r="I1212" i="7" s="1"/>
  <c r="M1211" i="7" a="1"/>
  <c r="M1211" i="7" s="1"/>
  <c r="I1211" i="7" a="1"/>
  <c r="I1211" i="7" s="1"/>
  <c r="M1210" i="7" a="1"/>
  <c r="M1210" i="7" s="1"/>
  <c r="I1210" i="7" a="1"/>
  <c r="I1210" i="7" s="1"/>
  <c r="M1209" i="7" a="1"/>
  <c r="M1209" i="7" s="1"/>
  <c r="I1209" i="7" a="1"/>
  <c r="I1209" i="7" s="1"/>
  <c r="M1208" i="7" a="1"/>
  <c r="M1208" i="7" s="1"/>
  <c r="I1208" i="7" a="1"/>
  <c r="I1208" i="7" s="1"/>
  <c r="M1207" i="7" a="1"/>
  <c r="M1207" i="7" s="1"/>
  <c r="I1207" i="7" a="1"/>
  <c r="I1207" i="7" s="1"/>
  <c r="M1206" i="7" a="1"/>
  <c r="M1206" i="7" s="1"/>
  <c r="I1206" i="7" a="1"/>
  <c r="I1206" i="7" s="1"/>
  <c r="M1205" i="7" a="1"/>
  <c r="M1205" i="7" s="1"/>
  <c r="I1205" i="7" a="1"/>
  <c r="I1205" i="7" s="1"/>
  <c r="M1204" i="7" a="1"/>
  <c r="M1204" i="7" s="1"/>
  <c r="I1204" i="7" a="1"/>
  <c r="I1204" i="7" s="1"/>
  <c r="M1203" i="7" a="1"/>
  <c r="M1203" i="7" s="1"/>
  <c r="I1203" i="7" a="1"/>
  <c r="I1203" i="7" s="1"/>
  <c r="M1202" i="7" a="1"/>
  <c r="M1202" i="7" s="1"/>
  <c r="I1202" i="7" a="1"/>
  <c r="I1202" i="7" s="1"/>
  <c r="M1201" i="7" a="1"/>
  <c r="M1201" i="7" s="1"/>
  <c r="I1201" i="7" a="1"/>
  <c r="I1201" i="7" s="1"/>
  <c r="M1200" i="7" a="1"/>
  <c r="M1200" i="7" s="1"/>
  <c r="I1200" i="7" a="1"/>
  <c r="I1200" i="7" s="1"/>
  <c r="M1199" i="7" a="1"/>
  <c r="M1199" i="7" s="1"/>
  <c r="I1199" i="7" a="1"/>
  <c r="I1199" i="7" s="1"/>
  <c r="M1198" i="7" a="1"/>
  <c r="M1198" i="7" s="1"/>
  <c r="I1198" i="7" a="1"/>
  <c r="I1198" i="7" s="1"/>
  <c r="M1197" i="7" a="1"/>
  <c r="M1197" i="7" s="1"/>
  <c r="I1197" i="7" a="1"/>
  <c r="I1197" i="7" s="1"/>
  <c r="M1196" i="7" a="1"/>
  <c r="M1196" i="7" s="1"/>
  <c r="I1196" i="7" a="1"/>
  <c r="I1196" i="7" s="1"/>
  <c r="M1195" i="7" a="1"/>
  <c r="M1195" i="7" s="1"/>
  <c r="I1195" i="7" a="1"/>
  <c r="I1195" i="7" s="1"/>
  <c r="M1194" i="7" a="1"/>
  <c r="M1194" i="7" s="1"/>
  <c r="I1194" i="7" a="1"/>
  <c r="I1194" i="7" s="1"/>
  <c r="M1193" i="7" a="1"/>
  <c r="M1193" i="7" s="1"/>
  <c r="I1193" i="7" a="1"/>
  <c r="I1193" i="7" s="1"/>
  <c r="M1192" i="7" a="1"/>
  <c r="M1192" i="7" s="1"/>
  <c r="I1192" i="7" a="1"/>
  <c r="I1192" i="7" s="1"/>
  <c r="M1191" i="7" a="1"/>
  <c r="M1191" i="7" s="1"/>
  <c r="I1191" i="7" a="1"/>
  <c r="I1191" i="7" s="1"/>
  <c r="M1190" i="7" a="1"/>
  <c r="M1190" i="7" s="1"/>
  <c r="I1190" i="7" a="1"/>
  <c r="I1190" i="7" s="1"/>
  <c r="M1189" i="7" a="1"/>
  <c r="M1189" i="7" s="1"/>
  <c r="I1189" i="7" a="1"/>
  <c r="I1189" i="7" s="1"/>
  <c r="M1188" i="7" a="1"/>
  <c r="M1188" i="7" s="1"/>
  <c r="I1188" i="7" a="1"/>
  <c r="I1188" i="7" s="1"/>
  <c r="M1187" i="7" a="1"/>
  <c r="M1187" i="7" s="1"/>
  <c r="I1187" i="7" a="1"/>
  <c r="I1187" i="7" s="1"/>
  <c r="M1186" i="7" a="1"/>
  <c r="M1186" i="7" s="1"/>
  <c r="I1186" i="7" a="1"/>
  <c r="I1186" i="7" s="1"/>
  <c r="M1185" i="7" a="1"/>
  <c r="M1185" i="7" s="1"/>
  <c r="I1185" i="7" a="1"/>
  <c r="I1185" i="7" s="1"/>
  <c r="M1184" i="7" a="1"/>
  <c r="M1184" i="7" s="1"/>
  <c r="I1184" i="7" a="1"/>
  <c r="I1184" i="7" s="1"/>
  <c r="M1183" i="7" a="1"/>
  <c r="M1183" i="7" s="1"/>
  <c r="I1183" i="7" a="1"/>
  <c r="I1183" i="7" s="1"/>
  <c r="M1182" i="7" a="1"/>
  <c r="M1182" i="7" s="1"/>
  <c r="I1182" i="7" a="1"/>
  <c r="I1182" i="7" s="1"/>
  <c r="M1181" i="7" a="1"/>
  <c r="M1181" i="7" s="1"/>
  <c r="I1181" i="7" a="1"/>
  <c r="I1181" i="7" s="1"/>
  <c r="M1180" i="7" a="1"/>
  <c r="M1180" i="7" s="1"/>
  <c r="I1180" i="7" a="1"/>
  <c r="I1180" i="7" s="1"/>
  <c r="M1179" i="7" a="1"/>
  <c r="M1179" i="7" s="1"/>
  <c r="I1179" i="7" a="1"/>
  <c r="I1179" i="7" s="1"/>
  <c r="M1178" i="7" a="1"/>
  <c r="M1178" i="7" s="1"/>
  <c r="I1178" i="7" a="1"/>
  <c r="I1178" i="7" s="1"/>
  <c r="M1177" i="7" a="1"/>
  <c r="M1177" i="7" s="1"/>
  <c r="I1177" i="7" a="1"/>
  <c r="I1177" i="7" s="1"/>
  <c r="M1176" i="7" a="1"/>
  <c r="M1176" i="7" s="1"/>
  <c r="I1176" i="7" a="1"/>
  <c r="I1176" i="7" s="1"/>
  <c r="M1175" i="7" a="1"/>
  <c r="M1175" i="7" s="1"/>
  <c r="I1175" i="7" a="1"/>
  <c r="I1175" i="7" s="1"/>
  <c r="M1174" i="7" a="1"/>
  <c r="M1174" i="7" s="1"/>
  <c r="I1174" i="7" a="1"/>
  <c r="I1174" i="7" s="1"/>
  <c r="M1173" i="7" a="1"/>
  <c r="M1173" i="7" s="1"/>
  <c r="I1173" i="7" a="1"/>
  <c r="I1173" i="7" s="1"/>
  <c r="M1172" i="7" a="1"/>
  <c r="M1172" i="7" s="1"/>
  <c r="I1172" i="7" a="1"/>
  <c r="I1172" i="7" s="1"/>
  <c r="M1171" i="7" a="1"/>
  <c r="M1171" i="7" s="1"/>
  <c r="I1171" i="7" a="1"/>
  <c r="I1171" i="7" s="1"/>
  <c r="M1170" i="7" a="1"/>
  <c r="M1170" i="7" s="1"/>
  <c r="I1170" i="7" a="1"/>
  <c r="I1170" i="7" s="1"/>
  <c r="M1169" i="7" a="1"/>
  <c r="M1169" i="7" s="1"/>
  <c r="I1169" i="7" a="1"/>
  <c r="I1169" i="7" s="1"/>
  <c r="M1168" i="7" a="1"/>
  <c r="M1168" i="7" s="1"/>
  <c r="I1168" i="7" a="1"/>
  <c r="I1168" i="7" s="1"/>
  <c r="M1167" i="7" a="1"/>
  <c r="M1167" i="7" s="1"/>
  <c r="I1167" i="7" a="1"/>
  <c r="I1167" i="7" s="1"/>
  <c r="M1166" i="7" a="1"/>
  <c r="M1166" i="7" s="1"/>
  <c r="I1166" i="7" a="1"/>
  <c r="I1166" i="7" s="1"/>
  <c r="M1165" i="7" a="1"/>
  <c r="M1165" i="7" s="1"/>
  <c r="I1165" i="7" a="1"/>
  <c r="I1165" i="7" s="1"/>
  <c r="M1164" i="7" a="1"/>
  <c r="M1164" i="7" s="1"/>
  <c r="I1164" i="7" a="1"/>
  <c r="I1164" i="7" s="1"/>
  <c r="M1163" i="7" a="1"/>
  <c r="M1163" i="7" s="1"/>
  <c r="I1163" i="7" a="1"/>
  <c r="I1163" i="7" s="1"/>
  <c r="M1162" i="7" a="1"/>
  <c r="M1162" i="7" s="1"/>
  <c r="I1162" i="7" a="1"/>
  <c r="I1162" i="7" s="1"/>
  <c r="M1161" i="7" a="1"/>
  <c r="M1161" i="7" s="1"/>
  <c r="I1161" i="7" a="1"/>
  <c r="I1161" i="7" s="1"/>
  <c r="M1160" i="7" a="1"/>
  <c r="M1160" i="7" s="1"/>
  <c r="I1160" i="7" a="1"/>
  <c r="I1160" i="7" s="1"/>
  <c r="M1159" i="7" a="1"/>
  <c r="M1159" i="7" s="1"/>
  <c r="I1159" i="7" a="1"/>
  <c r="I1159" i="7" s="1"/>
  <c r="M1158" i="7" a="1"/>
  <c r="M1158" i="7" s="1"/>
  <c r="I1158" i="7" a="1"/>
  <c r="I1158" i="7" s="1"/>
  <c r="M1157" i="7" a="1"/>
  <c r="M1157" i="7" s="1"/>
  <c r="I1157" i="7" a="1"/>
  <c r="I1157" i="7" s="1"/>
  <c r="M1156" i="7" a="1"/>
  <c r="M1156" i="7" s="1"/>
  <c r="I1156" i="7" a="1"/>
  <c r="I1156" i="7" s="1"/>
  <c r="M1155" i="7" a="1"/>
  <c r="M1155" i="7" s="1"/>
  <c r="I1155" i="7" a="1"/>
  <c r="I1155" i="7" s="1"/>
  <c r="M1154" i="7" a="1"/>
  <c r="M1154" i="7" s="1"/>
  <c r="I1154" i="7" a="1"/>
  <c r="I1154" i="7" s="1"/>
  <c r="M1153" i="7" a="1"/>
  <c r="M1153" i="7" s="1"/>
  <c r="I1153" i="7" a="1"/>
  <c r="I1153" i="7" s="1"/>
  <c r="M1152" i="7" a="1"/>
  <c r="M1152" i="7" s="1"/>
  <c r="I1152" i="7" a="1"/>
  <c r="I1152" i="7" s="1"/>
  <c r="M1151" i="7" a="1"/>
  <c r="M1151" i="7" s="1"/>
  <c r="I1151" i="7" a="1"/>
  <c r="I1151" i="7" s="1"/>
  <c r="M1150" i="7" a="1"/>
  <c r="M1150" i="7" s="1"/>
  <c r="I1150" i="7" a="1"/>
  <c r="I1150" i="7" s="1"/>
  <c r="M1149" i="7" a="1"/>
  <c r="M1149" i="7" s="1"/>
  <c r="I1149" i="7" a="1"/>
  <c r="I1149" i="7" s="1"/>
  <c r="M1148" i="7" a="1"/>
  <c r="M1148" i="7" s="1"/>
  <c r="I1148" i="7" a="1"/>
  <c r="I1148" i="7" s="1"/>
  <c r="M1147" i="7" a="1"/>
  <c r="M1147" i="7" s="1"/>
  <c r="I1147" i="7" a="1"/>
  <c r="I1147" i="7" s="1"/>
  <c r="M1146" i="7" a="1"/>
  <c r="M1146" i="7" s="1"/>
  <c r="I1146" i="7" a="1"/>
  <c r="I1146" i="7" s="1"/>
  <c r="M1145" i="7" a="1"/>
  <c r="M1145" i="7" s="1"/>
  <c r="I1145" i="7" a="1"/>
  <c r="I1145" i="7" s="1"/>
  <c r="M1144" i="7" a="1"/>
  <c r="M1144" i="7" s="1"/>
  <c r="I1144" i="7" a="1"/>
  <c r="I1144" i="7" s="1"/>
  <c r="M1143" i="7" a="1"/>
  <c r="M1143" i="7" s="1"/>
  <c r="I1143" i="7" a="1"/>
  <c r="I1143" i="7" s="1"/>
  <c r="M1142" i="7" a="1"/>
  <c r="M1142" i="7" s="1"/>
  <c r="I1142" i="7" a="1"/>
  <c r="I1142" i="7" s="1"/>
  <c r="M1141" i="7" a="1"/>
  <c r="M1141" i="7" s="1"/>
  <c r="I1141" i="7" a="1"/>
  <c r="I1141" i="7" s="1"/>
  <c r="M1140" i="7" a="1"/>
  <c r="M1140" i="7" s="1"/>
  <c r="I1140" i="7" a="1"/>
  <c r="I1140" i="7" s="1"/>
  <c r="M1139" i="7" a="1"/>
  <c r="M1139" i="7" s="1"/>
  <c r="I1139" i="7" a="1"/>
  <c r="I1139" i="7" s="1"/>
  <c r="M1138" i="7" a="1"/>
  <c r="M1138" i="7" s="1"/>
  <c r="I1138" i="7" a="1"/>
  <c r="I1138" i="7" s="1"/>
  <c r="M1137" i="7" a="1"/>
  <c r="M1137" i="7" s="1"/>
  <c r="I1137" i="7" a="1"/>
  <c r="I1137" i="7" s="1"/>
  <c r="M1136" i="7" a="1"/>
  <c r="M1136" i="7" s="1"/>
  <c r="I1136" i="7" a="1"/>
  <c r="I1136" i="7" s="1"/>
  <c r="M1135" i="7" a="1"/>
  <c r="M1135" i="7" s="1"/>
  <c r="I1135" i="7" a="1"/>
  <c r="I1135" i="7" s="1"/>
  <c r="M1134" i="7" a="1"/>
  <c r="M1134" i="7" s="1"/>
  <c r="I1134" i="7" a="1"/>
  <c r="I1134" i="7" s="1"/>
  <c r="M1133" i="7" a="1"/>
  <c r="M1133" i="7" s="1"/>
  <c r="I1133" i="7" a="1"/>
  <c r="I1133" i="7" s="1"/>
  <c r="M1132" i="7" a="1"/>
  <c r="M1132" i="7" s="1"/>
  <c r="I1132" i="7" a="1"/>
  <c r="I1132" i="7" s="1"/>
  <c r="M1131" i="7" a="1"/>
  <c r="M1131" i="7" s="1"/>
  <c r="I1131" i="7" a="1"/>
  <c r="I1131" i="7" s="1"/>
  <c r="M1130" i="7" a="1"/>
  <c r="M1130" i="7" s="1"/>
  <c r="I1130" i="7" a="1"/>
  <c r="I1130" i="7" s="1"/>
  <c r="M1129" i="7" a="1"/>
  <c r="M1129" i="7" s="1"/>
  <c r="I1129" i="7" a="1"/>
  <c r="I1129" i="7" s="1"/>
  <c r="M1128" i="7" a="1"/>
  <c r="M1128" i="7" s="1"/>
  <c r="I1128" i="7" a="1"/>
  <c r="I1128" i="7" s="1"/>
  <c r="M1127" i="7" a="1"/>
  <c r="M1127" i="7" s="1"/>
  <c r="I1127" i="7" a="1"/>
  <c r="I1127" i="7" s="1"/>
  <c r="M1126" i="7" a="1"/>
  <c r="M1126" i="7" s="1"/>
  <c r="I1126" i="7" a="1"/>
  <c r="I1126" i="7" s="1"/>
  <c r="M1125" i="7" a="1"/>
  <c r="M1125" i="7" s="1"/>
  <c r="I1125" i="7" a="1"/>
  <c r="I1125" i="7" s="1"/>
  <c r="M1124" i="7" a="1"/>
  <c r="M1124" i="7" s="1"/>
  <c r="I1124" i="7" a="1"/>
  <c r="I1124" i="7" s="1"/>
  <c r="M1123" i="7" a="1"/>
  <c r="M1123" i="7" s="1"/>
  <c r="I1123" i="7" a="1"/>
  <c r="I1123" i="7" s="1"/>
  <c r="M1122" i="7" a="1"/>
  <c r="M1122" i="7" s="1"/>
  <c r="I1122" i="7" a="1"/>
  <c r="I1122" i="7" s="1"/>
  <c r="M1121" i="7" a="1"/>
  <c r="M1121" i="7" s="1"/>
  <c r="I1121" i="7" a="1"/>
  <c r="I1121" i="7" s="1"/>
  <c r="M1120" i="7" a="1"/>
  <c r="M1120" i="7" s="1"/>
  <c r="I1120" i="7" a="1"/>
  <c r="I1120" i="7" s="1"/>
  <c r="M1119" i="7" a="1"/>
  <c r="M1119" i="7" s="1"/>
  <c r="I1119" i="7" a="1"/>
  <c r="I1119" i="7" s="1"/>
  <c r="M1118" i="7" a="1"/>
  <c r="M1118" i="7" s="1"/>
  <c r="I1118" i="7" a="1"/>
  <c r="I1118" i="7" s="1"/>
  <c r="M1117" i="7" a="1"/>
  <c r="M1117" i="7" s="1"/>
  <c r="I1117" i="7" a="1"/>
  <c r="I1117" i="7" s="1"/>
  <c r="M1116" i="7" a="1"/>
  <c r="M1116" i="7" s="1"/>
  <c r="I1116" i="7" a="1"/>
  <c r="I1116" i="7" s="1"/>
  <c r="M1115" i="7" a="1"/>
  <c r="M1115" i="7" s="1"/>
  <c r="I1115" i="7" a="1"/>
  <c r="I1115" i="7" s="1"/>
  <c r="M1114" i="7" a="1"/>
  <c r="M1114" i="7" s="1"/>
  <c r="I1114" i="7" a="1"/>
  <c r="I1114" i="7" s="1"/>
  <c r="M1113" i="7" a="1"/>
  <c r="M1113" i="7" s="1"/>
  <c r="I1113" i="7" a="1"/>
  <c r="I1113" i="7" s="1"/>
  <c r="M1112" i="7" a="1"/>
  <c r="M1112" i="7" s="1"/>
  <c r="I1112" i="7" a="1"/>
  <c r="I1112" i="7" s="1"/>
  <c r="M1111" i="7" a="1"/>
  <c r="M1111" i="7" s="1"/>
  <c r="I1111" i="7" a="1"/>
  <c r="I1111" i="7" s="1"/>
  <c r="M1110" i="7" a="1"/>
  <c r="M1110" i="7" s="1"/>
  <c r="I1110" i="7" a="1"/>
  <c r="I1110" i="7" s="1"/>
  <c r="M1109" i="7" a="1"/>
  <c r="M1109" i="7" s="1"/>
  <c r="I1109" i="7" a="1"/>
  <c r="I1109" i="7" s="1"/>
  <c r="M1108" i="7" a="1"/>
  <c r="M1108" i="7" s="1"/>
  <c r="I1108" i="7" a="1"/>
  <c r="I1108" i="7" s="1"/>
  <c r="M1107" i="7" a="1"/>
  <c r="M1107" i="7" s="1"/>
  <c r="I1107" i="7" a="1"/>
  <c r="I1107" i="7" s="1"/>
  <c r="M1106" i="7" a="1"/>
  <c r="M1106" i="7" s="1"/>
  <c r="I1106" i="7" a="1"/>
  <c r="I1106" i="7" s="1"/>
  <c r="M1105" i="7" a="1"/>
  <c r="M1105" i="7" s="1"/>
  <c r="I1105" i="7" a="1"/>
  <c r="I1105" i="7" s="1"/>
  <c r="M1104" i="7" a="1"/>
  <c r="M1104" i="7" s="1"/>
  <c r="I1104" i="7" a="1"/>
  <c r="I1104" i="7" s="1"/>
  <c r="M1103" i="7" a="1"/>
  <c r="M1103" i="7" s="1"/>
  <c r="I1103" i="7" a="1"/>
  <c r="I1103" i="7" s="1"/>
  <c r="M1102" i="7" a="1"/>
  <c r="M1102" i="7" s="1"/>
  <c r="I1102" i="7" a="1"/>
  <c r="I1102" i="7" s="1"/>
  <c r="M1101" i="7" a="1"/>
  <c r="M1101" i="7" s="1"/>
  <c r="I1101" i="7" a="1"/>
  <c r="I1101" i="7" s="1"/>
  <c r="M1100" i="7" a="1"/>
  <c r="M1100" i="7" s="1"/>
  <c r="I1100" i="7" a="1"/>
  <c r="I1100" i="7" s="1"/>
  <c r="M1099" i="7" a="1"/>
  <c r="M1099" i="7" s="1"/>
  <c r="I1099" i="7" a="1"/>
  <c r="I1099" i="7" s="1"/>
  <c r="M1098" i="7" a="1"/>
  <c r="M1098" i="7" s="1"/>
  <c r="I1098" i="7" a="1"/>
  <c r="I1098" i="7" s="1"/>
  <c r="M1097" i="7" a="1"/>
  <c r="M1097" i="7" s="1"/>
  <c r="I1097" i="7" a="1"/>
  <c r="I1097" i="7" s="1"/>
  <c r="M1096" i="7" a="1"/>
  <c r="M1096" i="7" s="1"/>
  <c r="I1096" i="7" a="1"/>
  <c r="I1096" i="7" s="1"/>
  <c r="M1095" i="7" a="1"/>
  <c r="M1095" i="7" s="1"/>
  <c r="I1095" i="7" a="1"/>
  <c r="I1095" i="7" s="1"/>
  <c r="M1094" i="7" a="1"/>
  <c r="M1094" i="7" s="1"/>
  <c r="I1094" i="7" a="1"/>
  <c r="I1094" i="7" s="1"/>
  <c r="M1093" i="7" a="1"/>
  <c r="M1093" i="7" s="1"/>
  <c r="I1093" i="7" a="1"/>
  <c r="I1093" i="7" s="1"/>
  <c r="M1092" i="7" a="1"/>
  <c r="M1092" i="7" s="1"/>
  <c r="I1092" i="7" a="1"/>
  <c r="I1092" i="7" s="1"/>
  <c r="M1091" i="7" a="1"/>
  <c r="M1091" i="7" s="1"/>
  <c r="I1091" i="7" a="1"/>
  <c r="I1091" i="7" s="1"/>
  <c r="M1090" i="7" a="1"/>
  <c r="M1090" i="7" s="1"/>
  <c r="I1090" i="7" a="1"/>
  <c r="I1090" i="7" s="1"/>
  <c r="M1089" i="7" a="1"/>
  <c r="M1089" i="7" s="1"/>
  <c r="I1089" i="7" a="1"/>
  <c r="I1089" i="7" s="1"/>
  <c r="M1088" i="7" a="1"/>
  <c r="M1088" i="7" s="1"/>
  <c r="I1088" i="7" a="1"/>
  <c r="I1088" i="7" s="1"/>
  <c r="M1087" i="7" a="1"/>
  <c r="M1087" i="7" s="1"/>
  <c r="I1087" i="7" a="1"/>
  <c r="I1087" i="7" s="1"/>
  <c r="M1086" i="7" a="1"/>
  <c r="M1086" i="7" s="1"/>
  <c r="I1086" i="7" a="1"/>
  <c r="I1086" i="7" s="1"/>
  <c r="M1085" i="7" a="1"/>
  <c r="M1085" i="7" s="1"/>
  <c r="I1085" i="7" a="1"/>
  <c r="I1085" i="7" s="1"/>
  <c r="M1084" i="7" a="1"/>
  <c r="M1084" i="7" s="1"/>
  <c r="I1084" i="7" a="1"/>
  <c r="I1084" i="7" s="1"/>
  <c r="M1083" i="7" a="1"/>
  <c r="M1083" i="7" s="1"/>
  <c r="I1083" i="7" a="1"/>
  <c r="I1083" i="7" s="1"/>
  <c r="M1082" i="7" a="1"/>
  <c r="M1082" i="7" s="1"/>
  <c r="I1082" i="7" a="1"/>
  <c r="I1082" i="7" s="1"/>
  <c r="M1081" i="7" a="1"/>
  <c r="M1081" i="7" s="1"/>
  <c r="I1081" i="7" a="1"/>
  <c r="I1081" i="7" s="1"/>
  <c r="M1080" i="7" a="1"/>
  <c r="M1080" i="7" s="1"/>
  <c r="I1080" i="7" a="1"/>
  <c r="I1080" i="7" s="1"/>
  <c r="M1079" i="7" a="1"/>
  <c r="M1079" i="7" s="1"/>
  <c r="I1079" i="7" a="1"/>
  <c r="I1079" i="7" s="1"/>
  <c r="M1078" i="7" a="1"/>
  <c r="M1078" i="7" s="1"/>
  <c r="I1078" i="7" a="1"/>
  <c r="I1078" i="7" s="1"/>
  <c r="M1077" i="7" a="1"/>
  <c r="M1077" i="7" s="1"/>
  <c r="I1077" i="7" a="1"/>
  <c r="I1077" i="7" s="1"/>
  <c r="M1076" i="7" a="1"/>
  <c r="M1076" i="7" s="1"/>
  <c r="I1076" i="7" a="1"/>
  <c r="I1076" i="7" s="1"/>
  <c r="M1075" i="7" a="1"/>
  <c r="M1075" i="7" s="1"/>
  <c r="I1075" i="7" a="1"/>
  <c r="I1075" i="7" s="1"/>
  <c r="M1074" i="7" a="1"/>
  <c r="M1074" i="7" s="1"/>
  <c r="I1074" i="7" a="1"/>
  <c r="I1074" i="7" s="1"/>
  <c r="M1073" i="7" a="1"/>
  <c r="M1073" i="7" s="1"/>
  <c r="I1073" i="7" a="1"/>
  <c r="I1073" i="7" s="1"/>
  <c r="M1072" i="7" a="1"/>
  <c r="M1072" i="7" s="1"/>
  <c r="I1072" i="7" a="1"/>
  <c r="I1072" i="7" s="1"/>
  <c r="M1071" i="7" a="1"/>
  <c r="M1071" i="7" s="1"/>
  <c r="I1071" i="7" a="1"/>
  <c r="I1071" i="7" s="1"/>
  <c r="M1070" i="7" a="1"/>
  <c r="M1070" i="7" s="1"/>
  <c r="I1070" i="7" a="1"/>
  <c r="I1070" i="7" s="1"/>
  <c r="M1069" i="7" a="1"/>
  <c r="M1069" i="7" s="1"/>
  <c r="I1069" i="7" a="1"/>
  <c r="I1069" i="7" s="1"/>
  <c r="M1068" i="7" a="1"/>
  <c r="M1068" i="7" s="1"/>
  <c r="I1068" i="7" a="1"/>
  <c r="I1068" i="7" s="1"/>
  <c r="M1067" i="7" a="1"/>
  <c r="M1067" i="7" s="1"/>
  <c r="I1067" i="7" a="1"/>
  <c r="I1067" i="7" s="1"/>
  <c r="M1066" i="7" a="1"/>
  <c r="M1066" i="7" s="1"/>
  <c r="I1066" i="7" a="1"/>
  <c r="I1066" i="7" s="1"/>
  <c r="M1065" i="7" a="1"/>
  <c r="M1065" i="7" s="1"/>
  <c r="I1065" i="7" a="1"/>
  <c r="I1065" i="7" s="1"/>
  <c r="M1064" i="7" a="1"/>
  <c r="M1064" i="7" s="1"/>
  <c r="I1064" i="7" a="1"/>
  <c r="I1064" i="7" s="1"/>
  <c r="M1063" i="7" a="1"/>
  <c r="M1063" i="7" s="1"/>
  <c r="I1063" i="7" a="1"/>
  <c r="I1063" i="7" s="1"/>
  <c r="M1062" i="7" a="1"/>
  <c r="M1062" i="7" s="1"/>
  <c r="I1062" i="7" a="1"/>
  <c r="I1062" i="7" s="1"/>
  <c r="M1061" i="7" a="1"/>
  <c r="M1061" i="7" s="1"/>
  <c r="I1061" i="7" a="1"/>
  <c r="I1061" i="7" s="1"/>
  <c r="M1060" i="7" a="1"/>
  <c r="M1060" i="7" s="1"/>
  <c r="I1060" i="7" a="1"/>
  <c r="I1060" i="7" s="1"/>
  <c r="M1059" i="7" a="1"/>
  <c r="M1059" i="7" s="1"/>
  <c r="I1059" i="7" a="1"/>
  <c r="I1059" i="7" s="1"/>
  <c r="M1058" i="7" a="1"/>
  <c r="M1058" i="7" s="1"/>
  <c r="I1058" i="7" a="1"/>
  <c r="I1058" i="7" s="1"/>
  <c r="M1057" i="7" a="1"/>
  <c r="M1057" i="7" s="1"/>
  <c r="I1057" i="7" a="1"/>
  <c r="I1057" i="7" s="1"/>
  <c r="M1056" i="7" a="1"/>
  <c r="M1056" i="7" s="1"/>
  <c r="I1056" i="7" a="1"/>
  <c r="I1056" i="7" s="1"/>
  <c r="M1055" i="7" a="1"/>
  <c r="M1055" i="7" s="1"/>
  <c r="I1055" i="7" a="1"/>
  <c r="I1055" i="7" s="1"/>
  <c r="M1054" i="7" a="1"/>
  <c r="M1054" i="7" s="1"/>
  <c r="I1054" i="7" a="1"/>
  <c r="I1054" i="7" s="1"/>
  <c r="M1053" i="7" a="1"/>
  <c r="M1053" i="7" s="1"/>
  <c r="I1053" i="7" a="1"/>
  <c r="I1053" i="7" s="1"/>
  <c r="M1052" i="7" a="1"/>
  <c r="M1052" i="7" s="1"/>
  <c r="I1052" i="7" a="1"/>
  <c r="I1052" i="7" s="1"/>
  <c r="M1051" i="7" a="1"/>
  <c r="M1051" i="7" s="1"/>
  <c r="I1051" i="7" a="1"/>
  <c r="I1051" i="7" s="1"/>
  <c r="M1050" i="7" a="1"/>
  <c r="M1050" i="7" s="1"/>
  <c r="I1050" i="7" a="1"/>
  <c r="I1050" i="7" s="1"/>
  <c r="M1049" i="7" a="1"/>
  <c r="M1049" i="7" s="1"/>
  <c r="I1049" i="7" a="1"/>
  <c r="I1049" i="7" s="1"/>
  <c r="M1048" i="7" a="1"/>
  <c r="M1048" i="7" s="1"/>
  <c r="I1048" i="7" a="1"/>
  <c r="I1048" i="7" s="1"/>
  <c r="M1047" i="7" a="1"/>
  <c r="M1047" i="7" s="1"/>
  <c r="I1047" i="7" a="1"/>
  <c r="I1047" i="7" s="1"/>
  <c r="M1046" i="7" a="1"/>
  <c r="M1046" i="7" s="1"/>
  <c r="I1046" i="7" a="1"/>
  <c r="I1046" i="7" s="1"/>
  <c r="M1045" i="7" a="1"/>
  <c r="M1045" i="7" s="1"/>
  <c r="I1045" i="7" a="1"/>
  <c r="I1045" i="7" s="1"/>
  <c r="M1044" i="7" a="1"/>
  <c r="M1044" i="7" s="1"/>
  <c r="I1044" i="7" a="1"/>
  <c r="I1044" i="7" s="1"/>
  <c r="M1043" i="7" a="1"/>
  <c r="M1043" i="7" s="1"/>
  <c r="I1043" i="7" a="1"/>
  <c r="I1043" i="7" s="1"/>
  <c r="M1042" i="7" a="1"/>
  <c r="M1042" i="7" s="1"/>
  <c r="I1042" i="7" a="1"/>
  <c r="I1042" i="7" s="1"/>
  <c r="M1041" i="7" a="1"/>
  <c r="M1041" i="7" s="1"/>
  <c r="I1041" i="7" a="1"/>
  <c r="I1041" i="7" s="1"/>
  <c r="M1040" i="7" a="1"/>
  <c r="M1040" i="7" s="1"/>
  <c r="I1040" i="7" a="1"/>
  <c r="I1040" i="7" s="1"/>
  <c r="M1039" i="7" a="1"/>
  <c r="M1039" i="7" s="1"/>
  <c r="I1039" i="7" a="1"/>
  <c r="I1039" i="7" s="1"/>
  <c r="M1038" i="7" a="1"/>
  <c r="M1038" i="7" s="1"/>
  <c r="I1038" i="7" a="1"/>
  <c r="I1038" i="7" s="1"/>
  <c r="M1037" i="7" a="1"/>
  <c r="M1037" i="7" s="1"/>
  <c r="I1037" i="7" a="1"/>
  <c r="I1037" i="7" s="1"/>
  <c r="M1036" i="7" a="1"/>
  <c r="M1036" i="7" s="1"/>
  <c r="I1036" i="7" a="1"/>
  <c r="I1036" i="7" s="1"/>
  <c r="M1035" i="7" a="1"/>
  <c r="M1035" i="7" s="1"/>
  <c r="I1035" i="7" a="1"/>
  <c r="I1035" i="7" s="1"/>
  <c r="M1034" i="7" a="1"/>
  <c r="M1034" i="7" s="1"/>
  <c r="I1034" i="7" a="1"/>
  <c r="I1034" i="7" s="1"/>
  <c r="M1033" i="7" a="1"/>
  <c r="M1033" i="7" s="1"/>
  <c r="I1033" i="7" a="1"/>
  <c r="I1033" i="7" s="1"/>
  <c r="M1032" i="7" a="1"/>
  <c r="M1032" i="7" s="1"/>
  <c r="I1032" i="7" a="1"/>
  <c r="I1032" i="7" s="1"/>
  <c r="M1031" i="7" a="1"/>
  <c r="M1031" i="7" s="1"/>
  <c r="I1031" i="7" a="1"/>
  <c r="I1031" i="7" s="1"/>
  <c r="M1030" i="7" a="1"/>
  <c r="M1030" i="7" s="1"/>
  <c r="I1030" i="7" a="1"/>
  <c r="I1030" i="7" s="1"/>
  <c r="M1029" i="7" a="1"/>
  <c r="M1029" i="7" s="1"/>
  <c r="I1029" i="7" a="1"/>
  <c r="I1029" i="7" s="1"/>
  <c r="M1028" i="7" a="1"/>
  <c r="M1028" i="7" s="1"/>
  <c r="I1028" i="7" a="1"/>
  <c r="I1028" i="7" s="1"/>
  <c r="M1027" i="7" a="1"/>
  <c r="M1027" i="7" s="1"/>
  <c r="I1027" i="7" a="1"/>
  <c r="I1027" i="7" s="1"/>
  <c r="M1026" i="7" a="1"/>
  <c r="M1026" i="7" s="1"/>
  <c r="I1026" i="7" a="1"/>
  <c r="I1026" i="7" s="1"/>
  <c r="M1025" i="7" a="1"/>
  <c r="M1025" i="7" s="1"/>
  <c r="I1025" i="7" a="1"/>
  <c r="I1025" i="7" s="1"/>
  <c r="M1024" i="7" a="1"/>
  <c r="M1024" i="7" s="1"/>
  <c r="I1024" i="7" a="1"/>
  <c r="I1024" i="7" s="1"/>
  <c r="M1023" i="7" a="1"/>
  <c r="M1023" i="7" s="1"/>
  <c r="I1023" i="7" a="1"/>
  <c r="I1023" i="7" s="1"/>
  <c r="M1022" i="7" a="1"/>
  <c r="M1022" i="7" s="1"/>
  <c r="I1022" i="7" a="1"/>
  <c r="I1022" i="7" s="1"/>
  <c r="M1021" i="7" a="1"/>
  <c r="M1021" i="7" s="1"/>
  <c r="I1021" i="7" a="1"/>
  <c r="I1021" i="7" s="1"/>
  <c r="M1020" i="7" a="1"/>
  <c r="M1020" i="7" s="1"/>
  <c r="I1020" i="7" a="1"/>
  <c r="I1020" i="7" s="1"/>
  <c r="M1019" i="7" a="1"/>
  <c r="M1019" i="7" s="1"/>
  <c r="I1019" i="7" a="1"/>
  <c r="I1019" i="7" s="1"/>
  <c r="M1018" i="7" a="1"/>
  <c r="M1018" i="7" s="1"/>
  <c r="I1018" i="7" a="1"/>
  <c r="I1018" i="7" s="1"/>
  <c r="M1017" i="7" a="1"/>
  <c r="M1017" i="7" s="1"/>
  <c r="I1017" i="7" a="1"/>
  <c r="I1017" i="7" s="1"/>
  <c r="M1016" i="7" a="1"/>
  <c r="M1016" i="7" s="1"/>
  <c r="I1016" i="7" a="1"/>
  <c r="I1016" i="7" s="1"/>
  <c r="M1015" i="7" a="1"/>
  <c r="M1015" i="7" s="1"/>
  <c r="I1015" i="7" a="1"/>
  <c r="I1015" i="7" s="1"/>
  <c r="M1014" i="7" a="1"/>
  <c r="M1014" i="7" s="1"/>
  <c r="I1014" i="7" a="1"/>
  <c r="I1014" i="7" s="1"/>
  <c r="M1013" i="7" a="1"/>
  <c r="M1013" i="7" s="1"/>
  <c r="I1013" i="7" a="1"/>
  <c r="I1013" i="7" s="1"/>
  <c r="M1012" i="7" a="1"/>
  <c r="M1012" i="7" s="1"/>
  <c r="I1012" i="7" a="1"/>
  <c r="I1012" i="7" s="1"/>
  <c r="M1011" i="7" a="1"/>
  <c r="M1011" i="7" s="1"/>
  <c r="I1011" i="7" a="1"/>
  <c r="I1011" i="7" s="1"/>
  <c r="M1010" i="7" a="1"/>
  <c r="M1010" i="7" s="1"/>
  <c r="I1010" i="7" a="1"/>
  <c r="I1010" i="7" s="1"/>
  <c r="M1009" i="7" a="1"/>
  <c r="M1009" i="7" s="1"/>
  <c r="I1009" i="7" a="1"/>
  <c r="I1009" i="7" s="1"/>
  <c r="M1008" i="7" a="1"/>
  <c r="M1008" i="7" s="1"/>
  <c r="I1008" i="7" a="1"/>
  <c r="I1008" i="7" s="1"/>
  <c r="M1007" i="7" a="1"/>
  <c r="M1007" i="7" s="1"/>
  <c r="I1007" i="7" a="1"/>
  <c r="I1007" i="7" s="1"/>
  <c r="M1006" i="7" a="1"/>
  <c r="M1006" i="7" s="1"/>
  <c r="I1006" i="7" a="1"/>
  <c r="I1006" i="7" s="1"/>
  <c r="M1005" i="7" a="1"/>
  <c r="M1005" i="7" s="1"/>
  <c r="I1005" i="7" a="1"/>
  <c r="I1005" i="7" s="1"/>
  <c r="M1004" i="7" a="1"/>
  <c r="M1004" i="7" s="1"/>
  <c r="I1004" i="7" a="1"/>
  <c r="I1004" i="7" s="1"/>
  <c r="M1003" i="7" a="1"/>
  <c r="M1003" i="7" s="1"/>
  <c r="I1003" i="7" a="1"/>
  <c r="I1003" i="7" s="1"/>
  <c r="M1002" i="7" a="1"/>
  <c r="M1002" i="7" s="1"/>
  <c r="I1002" i="7" a="1"/>
  <c r="I1002" i="7" s="1"/>
  <c r="M1001" i="7" a="1"/>
  <c r="M1001" i="7" s="1"/>
  <c r="I1001" i="7" a="1"/>
  <c r="I1001" i="7" s="1"/>
  <c r="M1000" i="7" a="1"/>
  <c r="M1000" i="7" s="1"/>
  <c r="I1000" i="7" a="1"/>
  <c r="I1000" i="7" s="1"/>
  <c r="M999" i="7" a="1"/>
  <c r="M999" i="7" s="1"/>
  <c r="I999" i="7" a="1"/>
  <c r="I999" i="7" s="1"/>
  <c r="M998" i="7" a="1"/>
  <c r="M998" i="7" s="1"/>
  <c r="I998" i="7" a="1"/>
  <c r="I998" i="7" s="1"/>
  <c r="M997" i="7" a="1"/>
  <c r="M997" i="7" s="1"/>
  <c r="I997" i="7" a="1"/>
  <c r="I997" i="7" s="1"/>
  <c r="M996" i="7" a="1"/>
  <c r="M996" i="7" s="1"/>
  <c r="I996" i="7" a="1"/>
  <c r="I996" i="7" s="1"/>
  <c r="M995" i="7" a="1"/>
  <c r="M995" i="7" s="1"/>
  <c r="I995" i="7" a="1"/>
  <c r="I995" i="7" s="1"/>
  <c r="M994" i="7" a="1"/>
  <c r="M994" i="7" s="1"/>
  <c r="I994" i="7" a="1"/>
  <c r="I994" i="7" s="1"/>
  <c r="M993" i="7" a="1"/>
  <c r="M993" i="7" s="1"/>
  <c r="I993" i="7" a="1"/>
  <c r="I993" i="7" s="1"/>
  <c r="M992" i="7" a="1"/>
  <c r="M992" i="7" s="1"/>
  <c r="I992" i="7" a="1"/>
  <c r="I992" i="7" s="1"/>
  <c r="M991" i="7" a="1"/>
  <c r="M991" i="7" s="1"/>
  <c r="I991" i="7" a="1"/>
  <c r="I991" i="7" s="1"/>
  <c r="M990" i="7" a="1"/>
  <c r="M990" i="7" s="1"/>
  <c r="I990" i="7" a="1"/>
  <c r="I990" i="7" s="1"/>
  <c r="M989" i="7" a="1"/>
  <c r="M989" i="7" s="1"/>
  <c r="I989" i="7" a="1"/>
  <c r="I989" i="7" s="1"/>
  <c r="M988" i="7" a="1"/>
  <c r="M988" i="7" s="1"/>
  <c r="I988" i="7" a="1"/>
  <c r="I988" i="7" s="1"/>
  <c r="M987" i="7" a="1"/>
  <c r="M987" i="7" s="1"/>
  <c r="I987" i="7" a="1"/>
  <c r="I987" i="7" s="1"/>
  <c r="M986" i="7" a="1"/>
  <c r="M986" i="7" s="1"/>
  <c r="I986" i="7" a="1"/>
  <c r="I986" i="7" s="1"/>
  <c r="M985" i="7" a="1"/>
  <c r="M985" i="7" s="1"/>
  <c r="I985" i="7" a="1"/>
  <c r="I985" i="7" s="1"/>
  <c r="M984" i="7" a="1"/>
  <c r="M984" i="7" s="1"/>
  <c r="I984" i="7" a="1"/>
  <c r="I984" i="7" s="1"/>
  <c r="M983" i="7" a="1"/>
  <c r="M983" i="7" s="1"/>
  <c r="I983" i="7" a="1"/>
  <c r="I983" i="7" s="1"/>
  <c r="M982" i="7" a="1"/>
  <c r="M982" i="7" s="1"/>
  <c r="I982" i="7" a="1"/>
  <c r="I982" i="7" s="1"/>
  <c r="M981" i="7" a="1"/>
  <c r="M981" i="7" s="1"/>
  <c r="I981" i="7" a="1"/>
  <c r="I981" i="7" s="1"/>
  <c r="M980" i="7" a="1"/>
  <c r="M980" i="7" s="1"/>
  <c r="I980" i="7" a="1"/>
  <c r="I980" i="7" s="1"/>
  <c r="M979" i="7" a="1"/>
  <c r="M979" i="7" s="1"/>
  <c r="I979" i="7" a="1"/>
  <c r="I979" i="7" s="1"/>
  <c r="M978" i="7" a="1"/>
  <c r="M978" i="7" s="1"/>
  <c r="I978" i="7" a="1"/>
  <c r="I978" i="7" s="1"/>
  <c r="M977" i="7" a="1"/>
  <c r="M977" i="7" s="1"/>
  <c r="I977" i="7" a="1"/>
  <c r="I977" i="7" s="1"/>
  <c r="M976" i="7" a="1"/>
  <c r="M976" i="7" s="1"/>
  <c r="I976" i="7" a="1"/>
  <c r="I976" i="7" s="1"/>
  <c r="M975" i="7" a="1"/>
  <c r="M975" i="7" s="1"/>
  <c r="I975" i="7" a="1"/>
  <c r="I975" i="7" s="1"/>
  <c r="M974" i="7" a="1"/>
  <c r="M974" i="7" s="1"/>
  <c r="I974" i="7" a="1"/>
  <c r="I974" i="7" s="1"/>
  <c r="M973" i="7" a="1"/>
  <c r="M973" i="7" s="1"/>
  <c r="I973" i="7" a="1"/>
  <c r="I973" i="7" s="1"/>
  <c r="M972" i="7" a="1"/>
  <c r="M972" i="7" s="1"/>
  <c r="I972" i="7" a="1"/>
  <c r="I972" i="7" s="1"/>
  <c r="M971" i="7" a="1"/>
  <c r="M971" i="7" s="1"/>
  <c r="I971" i="7" a="1"/>
  <c r="I971" i="7" s="1"/>
  <c r="M970" i="7" a="1"/>
  <c r="M970" i="7" s="1"/>
  <c r="I970" i="7" a="1"/>
  <c r="I970" i="7" s="1"/>
  <c r="M969" i="7" a="1"/>
  <c r="M969" i="7" s="1"/>
  <c r="I969" i="7" a="1"/>
  <c r="I969" i="7" s="1"/>
  <c r="M968" i="7" a="1"/>
  <c r="M968" i="7" s="1"/>
  <c r="I968" i="7" a="1"/>
  <c r="I968" i="7" s="1"/>
  <c r="M967" i="7" a="1"/>
  <c r="M967" i="7" s="1"/>
  <c r="I967" i="7" a="1"/>
  <c r="I967" i="7" s="1"/>
  <c r="M966" i="7" a="1"/>
  <c r="M966" i="7" s="1"/>
  <c r="I966" i="7" a="1"/>
  <c r="I966" i="7" s="1"/>
  <c r="M965" i="7" a="1"/>
  <c r="M965" i="7" s="1"/>
  <c r="I965" i="7" a="1"/>
  <c r="I965" i="7" s="1"/>
  <c r="M964" i="7" a="1"/>
  <c r="M964" i="7" s="1"/>
  <c r="I964" i="7" a="1"/>
  <c r="I964" i="7" s="1"/>
  <c r="M963" i="7" a="1"/>
  <c r="M963" i="7" s="1"/>
  <c r="I963" i="7" a="1"/>
  <c r="I963" i="7" s="1"/>
  <c r="M962" i="7" a="1"/>
  <c r="M962" i="7" s="1"/>
  <c r="I962" i="7" a="1"/>
  <c r="I962" i="7" s="1"/>
  <c r="M961" i="7" a="1"/>
  <c r="M961" i="7" s="1"/>
  <c r="I961" i="7" a="1"/>
  <c r="I961" i="7" s="1"/>
  <c r="M960" i="7" a="1"/>
  <c r="M960" i="7" s="1"/>
  <c r="I960" i="7" a="1"/>
  <c r="I960" i="7" s="1"/>
  <c r="M959" i="7" a="1"/>
  <c r="M959" i="7" s="1"/>
  <c r="I959" i="7" a="1"/>
  <c r="I959" i="7" s="1"/>
  <c r="M958" i="7" a="1"/>
  <c r="M958" i="7" s="1"/>
  <c r="I958" i="7" a="1"/>
  <c r="I958" i="7" s="1"/>
  <c r="M957" i="7" a="1"/>
  <c r="M957" i="7" s="1"/>
  <c r="I957" i="7" a="1"/>
  <c r="I957" i="7" s="1"/>
  <c r="M956" i="7" a="1"/>
  <c r="M956" i="7" s="1"/>
  <c r="I956" i="7" a="1"/>
  <c r="I956" i="7" s="1"/>
  <c r="M955" i="7" a="1"/>
  <c r="M955" i="7" s="1"/>
  <c r="I955" i="7" a="1"/>
  <c r="I955" i="7" s="1"/>
  <c r="M954" i="7" a="1"/>
  <c r="M954" i="7" s="1"/>
  <c r="I954" i="7" a="1"/>
  <c r="I954" i="7" s="1"/>
  <c r="M953" i="7" a="1"/>
  <c r="M953" i="7" s="1"/>
  <c r="I953" i="7" a="1"/>
  <c r="I953" i="7" s="1"/>
  <c r="M952" i="7" a="1"/>
  <c r="M952" i="7" s="1"/>
  <c r="I952" i="7" a="1"/>
  <c r="I952" i="7" s="1"/>
  <c r="M951" i="7" a="1"/>
  <c r="M951" i="7" s="1"/>
  <c r="I951" i="7" a="1"/>
  <c r="I951" i="7" s="1"/>
  <c r="M950" i="7" a="1"/>
  <c r="M950" i="7" s="1"/>
  <c r="I950" i="7" a="1"/>
  <c r="I950" i="7" s="1"/>
  <c r="M949" i="7" a="1"/>
  <c r="M949" i="7" s="1"/>
  <c r="I949" i="7" a="1"/>
  <c r="I949" i="7" s="1"/>
  <c r="M948" i="7" a="1"/>
  <c r="M948" i="7" s="1"/>
  <c r="I948" i="7" a="1"/>
  <c r="I948" i="7" s="1"/>
  <c r="M947" i="7" a="1"/>
  <c r="M947" i="7" s="1"/>
  <c r="I947" i="7" a="1"/>
  <c r="I947" i="7" s="1"/>
  <c r="M946" i="7" a="1"/>
  <c r="M946" i="7" s="1"/>
  <c r="I946" i="7" a="1"/>
  <c r="I946" i="7" s="1"/>
  <c r="M945" i="7" a="1"/>
  <c r="M945" i="7" s="1"/>
  <c r="I945" i="7" a="1"/>
  <c r="I945" i="7" s="1"/>
  <c r="M944" i="7" a="1"/>
  <c r="M944" i="7" s="1"/>
  <c r="I944" i="7" a="1"/>
  <c r="I944" i="7" s="1"/>
  <c r="M943" i="7" a="1"/>
  <c r="M943" i="7" s="1"/>
  <c r="I943" i="7" a="1"/>
  <c r="I943" i="7" s="1"/>
  <c r="M942" i="7" a="1"/>
  <c r="M942" i="7" s="1"/>
  <c r="I942" i="7" a="1"/>
  <c r="I942" i="7" s="1"/>
  <c r="M941" i="7" a="1"/>
  <c r="M941" i="7" s="1"/>
  <c r="I941" i="7" a="1"/>
  <c r="I941" i="7" s="1"/>
  <c r="M940" i="7" a="1"/>
  <c r="M940" i="7" s="1"/>
  <c r="I940" i="7" a="1"/>
  <c r="I940" i="7" s="1"/>
  <c r="M939" i="7" a="1"/>
  <c r="M939" i="7" s="1"/>
  <c r="I939" i="7" a="1"/>
  <c r="I939" i="7" s="1"/>
  <c r="M938" i="7" a="1"/>
  <c r="M938" i="7" s="1"/>
  <c r="I938" i="7" a="1"/>
  <c r="I938" i="7" s="1"/>
  <c r="M937" i="7" a="1"/>
  <c r="M937" i="7" s="1"/>
  <c r="I937" i="7" a="1"/>
  <c r="I937" i="7" s="1"/>
  <c r="M936" i="7" a="1"/>
  <c r="M936" i="7" s="1"/>
  <c r="I936" i="7" a="1"/>
  <c r="I936" i="7" s="1"/>
  <c r="M935" i="7" a="1"/>
  <c r="M935" i="7" s="1"/>
  <c r="I935" i="7" a="1"/>
  <c r="I935" i="7" s="1"/>
  <c r="M934" i="7" a="1"/>
  <c r="M934" i="7" s="1"/>
  <c r="I934" i="7" a="1"/>
  <c r="I934" i="7" s="1"/>
  <c r="M933" i="7" a="1"/>
  <c r="M933" i="7" s="1"/>
  <c r="I933" i="7" a="1"/>
  <c r="I933" i="7" s="1"/>
  <c r="M932" i="7" a="1"/>
  <c r="M932" i="7" s="1"/>
  <c r="I932" i="7" a="1"/>
  <c r="I932" i="7" s="1"/>
  <c r="M931" i="7" a="1"/>
  <c r="M931" i="7" s="1"/>
  <c r="I931" i="7" a="1"/>
  <c r="I931" i="7" s="1"/>
  <c r="M930" i="7" a="1"/>
  <c r="M930" i="7" s="1"/>
  <c r="I930" i="7" a="1"/>
  <c r="I930" i="7" s="1"/>
  <c r="M929" i="7" a="1"/>
  <c r="M929" i="7" s="1"/>
  <c r="I929" i="7" a="1"/>
  <c r="I929" i="7" s="1"/>
  <c r="M928" i="7" a="1"/>
  <c r="M928" i="7" s="1"/>
  <c r="I928" i="7" a="1"/>
  <c r="I928" i="7" s="1"/>
  <c r="M927" i="7" a="1"/>
  <c r="M927" i="7" s="1"/>
  <c r="I927" i="7" a="1"/>
  <c r="I927" i="7" s="1"/>
  <c r="M926" i="7" a="1"/>
  <c r="M926" i="7" s="1"/>
  <c r="I926" i="7" a="1"/>
  <c r="I926" i="7" s="1"/>
  <c r="M925" i="7" a="1"/>
  <c r="M925" i="7" s="1"/>
  <c r="I925" i="7" a="1"/>
  <c r="I925" i="7" s="1"/>
  <c r="M924" i="7" a="1"/>
  <c r="M924" i="7" s="1"/>
  <c r="I924" i="7" a="1"/>
  <c r="I924" i="7" s="1"/>
  <c r="M923" i="7" a="1"/>
  <c r="M923" i="7" s="1"/>
  <c r="I923" i="7" a="1"/>
  <c r="I923" i="7" s="1"/>
  <c r="M922" i="7" a="1"/>
  <c r="M922" i="7" s="1"/>
  <c r="I922" i="7" a="1"/>
  <c r="I922" i="7" s="1"/>
  <c r="M921" i="7" a="1"/>
  <c r="M921" i="7" s="1"/>
  <c r="I921" i="7" a="1"/>
  <c r="I921" i="7" s="1"/>
  <c r="M920" i="7" a="1"/>
  <c r="M920" i="7" s="1"/>
  <c r="I920" i="7" a="1"/>
  <c r="I920" i="7" s="1"/>
  <c r="M919" i="7" a="1"/>
  <c r="M919" i="7" s="1"/>
  <c r="I919" i="7" a="1"/>
  <c r="I919" i="7" s="1"/>
  <c r="M918" i="7" a="1"/>
  <c r="M918" i="7" s="1"/>
  <c r="I918" i="7" a="1"/>
  <c r="I918" i="7" s="1"/>
  <c r="M917" i="7" a="1"/>
  <c r="M917" i="7" s="1"/>
  <c r="I917" i="7" a="1"/>
  <c r="I917" i="7" s="1"/>
  <c r="M916" i="7" a="1"/>
  <c r="M916" i="7" s="1"/>
  <c r="I916" i="7" a="1"/>
  <c r="I916" i="7" s="1"/>
  <c r="M915" i="7" a="1"/>
  <c r="M915" i="7" s="1"/>
  <c r="I915" i="7" a="1"/>
  <c r="I915" i="7" s="1"/>
  <c r="M914" i="7" a="1"/>
  <c r="M914" i="7" s="1"/>
  <c r="I914" i="7" a="1"/>
  <c r="I914" i="7" s="1"/>
  <c r="M913" i="7" a="1"/>
  <c r="M913" i="7" s="1"/>
  <c r="I913" i="7" a="1"/>
  <c r="I913" i="7" s="1"/>
  <c r="M912" i="7" a="1"/>
  <c r="M912" i="7" s="1"/>
  <c r="I912" i="7" a="1"/>
  <c r="I912" i="7" s="1"/>
  <c r="M911" i="7" a="1"/>
  <c r="M911" i="7" s="1"/>
  <c r="I911" i="7" a="1"/>
  <c r="I911" i="7" s="1"/>
  <c r="M910" i="7" a="1"/>
  <c r="M910" i="7" s="1"/>
  <c r="I910" i="7" a="1"/>
  <c r="I910" i="7" s="1"/>
  <c r="M909" i="7" a="1"/>
  <c r="M909" i="7" s="1"/>
  <c r="I909" i="7" a="1"/>
  <c r="I909" i="7" s="1"/>
  <c r="M908" i="7" a="1"/>
  <c r="M908" i="7" s="1"/>
  <c r="I908" i="7" a="1"/>
  <c r="I908" i="7" s="1"/>
  <c r="M907" i="7" a="1"/>
  <c r="M907" i="7" s="1"/>
  <c r="I907" i="7" a="1"/>
  <c r="I907" i="7" s="1"/>
  <c r="M906" i="7" a="1"/>
  <c r="M906" i="7" s="1"/>
  <c r="I906" i="7" a="1"/>
  <c r="I906" i="7" s="1"/>
  <c r="M905" i="7" a="1"/>
  <c r="M905" i="7" s="1"/>
  <c r="I905" i="7" a="1"/>
  <c r="I905" i="7" s="1"/>
  <c r="M904" i="7" a="1"/>
  <c r="M904" i="7" s="1"/>
  <c r="I904" i="7" a="1"/>
  <c r="I904" i="7" s="1"/>
  <c r="M903" i="7" a="1"/>
  <c r="M903" i="7" s="1"/>
  <c r="I903" i="7" a="1"/>
  <c r="I903" i="7" s="1"/>
  <c r="M902" i="7" a="1"/>
  <c r="M902" i="7" s="1"/>
  <c r="I902" i="7" a="1"/>
  <c r="I902" i="7" s="1"/>
  <c r="M901" i="7" a="1"/>
  <c r="M901" i="7" s="1"/>
  <c r="I901" i="7" a="1"/>
  <c r="I901" i="7" s="1"/>
  <c r="M900" i="7" a="1"/>
  <c r="M900" i="7" s="1"/>
  <c r="I900" i="7" a="1"/>
  <c r="I900" i="7" s="1"/>
  <c r="M899" i="7" a="1"/>
  <c r="M899" i="7" s="1"/>
  <c r="I899" i="7" a="1"/>
  <c r="I899" i="7" s="1"/>
  <c r="M898" i="7" a="1"/>
  <c r="M898" i="7" s="1"/>
  <c r="I898" i="7" a="1"/>
  <c r="I898" i="7" s="1"/>
  <c r="M897" i="7" a="1"/>
  <c r="M897" i="7" s="1"/>
  <c r="I897" i="7" a="1"/>
  <c r="I897" i="7" s="1"/>
  <c r="M896" i="7" a="1"/>
  <c r="M896" i="7" s="1"/>
  <c r="I896" i="7" a="1"/>
  <c r="I896" i="7" s="1"/>
  <c r="M895" i="7" a="1"/>
  <c r="M895" i="7" s="1"/>
  <c r="I895" i="7" a="1"/>
  <c r="I895" i="7" s="1"/>
  <c r="M894" i="7" a="1"/>
  <c r="M894" i="7" s="1"/>
  <c r="I894" i="7" a="1"/>
  <c r="I894" i="7" s="1"/>
  <c r="M893" i="7" a="1"/>
  <c r="M893" i="7" s="1"/>
  <c r="I893" i="7" a="1"/>
  <c r="I893" i="7" s="1"/>
  <c r="M892" i="7" a="1"/>
  <c r="M892" i="7" s="1"/>
  <c r="I892" i="7" a="1"/>
  <c r="I892" i="7" s="1"/>
  <c r="M891" i="7" a="1"/>
  <c r="M891" i="7" s="1"/>
  <c r="I891" i="7" a="1"/>
  <c r="I891" i="7" s="1"/>
  <c r="M890" i="7" a="1"/>
  <c r="M890" i="7" s="1"/>
  <c r="I890" i="7" a="1"/>
  <c r="I890" i="7" s="1"/>
  <c r="M889" i="7" a="1"/>
  <c r="M889" i="7" s="1"/>
  <c r="I889" i="7" a="1"/>
  <c r="I889" i="7" s="1"/>
  <c r="M888" i="7" a="1"/>
  <c r="M888" i="7" s="1"/>
  <c r="I888" i="7" a="1"/>
  <c r="I888" i="7" s="1"/>
  <c r="M887" i="7" a="1"/>
  <c r="M887" i="7" s="1"/>
  <c r="I887" i="7" a="1"/>
  <c r="I887" i="7" s="1"/>
  <c r="M886" i="7" a="1"/>
  <c r="M886" i="7" s="1"/>
  <c r="I886" i="7" a="1"/>
  <c r="I886" i="7" s="1"/>
  <c r="M885" i="7" a="1"/>
  <c r="M885" i="7" s="1"/>
  <c r="I885" i="7" a="1"/>
  <c r="I885" i="7" s="1"/>
  <c r="M884" i="7" a="1"/>
  <c r="M884" i="7" s="1"/>
  <c r="I884" i="7" a="1"/>
  <c r="I884" i="7" s="1"/>
  <c r="M883" i="7" a="1"/>
  <c r="M883" i="7" s="1"/>
  <c r="I883" i="7" a="1"/>
  <c r="I883" i="7" s="1"/>
  <c r="M882" i="7" a="1"/>
  <c r="M882" i="7" s="1"/>
  <c r="I882" i="7" a="1"/>
  <c r="I882" i="7" s="1"/>
  <c r="M881" i="7" a="1"/>
  <c r="M881" i="7" s="1"/>
  <c r="I881" i="7" a="1"/>
  <c r="I881" i="7" s="1"/>
  <c r="M880" i="7" a="1"/>
  <c r="M880" i="7" s="1"/>
  <c r="I880" i="7" a="1"/>
  <c r="I880" i="7" s="1"/>
  <c r="M879" i="7" a="1"/>
  <c r="M879" i="7" s="1"/>
  <c r="I879" i="7" a="1"/>
  <c r="I879" i="7" s="1"/>
  <c r="M878" i="7" a="1"/>
  <c r="M878" i="7" s="1"/>
  <c r="I878" i="7" a="1"/>
  <c r="I878" i="7" s="1"/>
  <c r="M877" i="7" a="1"/>
  <c r="M877" i="7" s="1"/>
  <c r="I877" i="7" a="1"/>
  <c r="I877" i="7" s="1"/>
  <c r="M876" i="7" a="1"/>
  <c r="M876" i="7" s="1"/>
  <c r="I876" i="7" a="1"/>
  <c r="I876" i="7" s="1"/>
  <c r="M875" i="7" a="1"/>
  <c r="M875" i="7" s="1"/>
  <c r="I875" i="7" a="1"/>
  <c r="I875" i="7" s="1"/>
  <c r="M874" i="7" a="1"/>
  <c r="M874" i="7" s="1"/>
  <c r="I874" i="7" a="1"/>
  <c r="I874" i="7" s="1"/>
  <c r="M873" i="7" a="1"/>
  <c r="M873" i="7" s="1"/>
  <c r="I873" i="7" a="1"/>
  <c r="I873" i="7" s="1"/>
  <c r="M872" i="7" a="1"/>
  <c r="M872" i="7" s="1"/>
  <c r="I872" i="7" a="1"/>
  <c r="I872" i="7" s="1"/>
  <c r="M871" i="7" a="1"/>
  <c r="M871" i="7" s="1"/>
  <c r="I871" i="7" a="1"/>
  <c r="I871" i="7" s="1"/>
  <c r="M870" i="7" a="1"/>
  <c r="M870" i="7" s="1"/>
  <c r="I870" i="7" a="1"/>
  <c r="I870" i="7" s="1"/>
  <c r="M869" i="7" a="1"/>
  <c r="M869" i="7" s="1"/>
  <c r="I869" i="7" a="1"/>
  <c r="I869" i="7" s="1"/>
  <c r="M868" i="7" a="1"/>
  <c r="M868" i="7" s="1"/>
  <c r="I868" i="7" a="1"/>
  <c r="I868" i="7" s="1"/>
  <c r="M867" i="7" a="1"/>
  <c r="M867" i="7" s="1"/>
  <c r="I867" i="7" a="1"/>
  <c r="I867" i="7" s="1"/>
  <c r="M866" i="7" a="1"/>
  <c r="M866" i="7" s="1"/>
  <c r="I866" i="7" a="1"/>
  <c r="I866" i="7" s="1"/>
  <c r="M865" i="7" a="1"/>
  <c r="M865" i="7" s="1"/>
  <c r="I865" i="7" a="1"/>
  <c r="I865" i="7" s="1"/>
  <c r="M864" i="7" a="1"/>
  <c r="M864" i="7" s="1"/>
  <c r="I864" i="7" a="1"/>
  <c r="I864" i="7" s="1"/>
  <c r="M863" i="7" a="1"/>
  <c r="M863" i="7" s="1"/>
  <c r="I863" i="7" a="1"/>
  <c r="I863" i="7" s="1"/>
  <c r="M862" i="7" a="1"/>
  <c r="M862" i="7" s="1"/>
  <c r="I862" i="7" a="1"/>
  <c r="I862" i="7" s="1"/>
  <c r="M861" i="7" a="1"/>
  <c r="M861" i="7" s="1"/>
  <c r="I861" i="7" a="1"/>
  <c r="I861" i="7" s="1"/>
  <c r="M860" i="7" a="1"/>
  <c r="M860" i="7" s="1"/>
  <c r="I860" i="7" a="1"/>
  <c r="I860" i="7" s="1"/>
  <c r="M859" i="7" a="1"/>
  <c r="M859" i="7" s="1"/>
  <c r="I859" i="7" a="1"/>
  <c r="I859" i="7" s="1"/>
  <c r="M858" i="7" a="1"/>
  <c r="M858" i="7" s="1"/>
  <c r="I858" i="7" a="1"/>
  <c r="I858" i="7" s="1"/>
  <c r="M857" i="7" a="1"/>
  <c r="M857" i="7" s="1"/>
  <c r="I857" i="7" a="1"/>
  <c r="I857" i="7" s="1"/>
  <c r="M856" i="7" a="1"/>
  <c r="M856" i="7" s="1"/>
  <c r="I856" i="7" a="1"/>
  <c r="I856" i="7" s="1"/>
  <c r="M855" i="7" a="1"/>
  <c r="M855" i="7" s="1"/>
  <c r="I855" i="7" a="1"/>
  <c r="I855" i="7" s="1"/>
  <c r="M854" i="7" a="1"/>
  <c r="M854" i="7" s="1"/>
  <c r="I854" i="7" a="1"/>
  <c r="I854" i="7" s="1"/>
  <c r="M853" i="7" a="1"/>
  <c r="M853" i="7" s="1"/>
  <c r="I853" i="7" a="1"/>
  <c r="I853" i="7" s="1"/>
  <c r="M852" i="7" a="1"/>
  <c r="M852" i="7" s="1"/>
  <c r="I852" i="7" a="1"/>
  <c r="I852" i="7" s="1"/>
  <c r="M851" i="7" a="1"/>
  <c r="M851" i="7" s="1"/>
  <c r="I851" i="7" a="1"/>
  <c r="I851" i="7" s="1"/>
  <c r="M850" i="7" a="1"/>
  <c r="M850" i="7" s="1"/>
  <c r="I850" i="7" a="1"/>
  <c r="I850" i="7" s="1"/>
  <c r="M849" i="7" a="1"/>
  <c r="M849" i="7" s="1"/>
  <c r="I849" i="7" a="1"/>
  <c r="I849" i="7" s="1"/>
  <c r="M848" i="7" a="1"/>
  <c r="M848" i="7" s="1"/>
  <c r="I848" i="7" a="1"/>
  <c r="I848" i="7" s="1"/>
  <c r="M847" i="7" a="1"/>
  <c r="M847" i="7" s="1"/>
  <c r="I847" i="7" a="1"/>
  <c r="I847" i="7" s="1"/>
  <c r="M846" i="7" a="1"/>
  <c r="M846" i="7" s="1"/>
  <c r="I846" i="7" a="1"/>
  <c r="I846" i="7" s="1"/>
  <c r="M845" i="7" a="1"/>
  <c r="M845" i="7" s="1"/>
  <c r="I845" i="7" a="1"/>
  <c r="I845" i="7" s="1"/>
  <c r="M844" i="7" a="1"/>
  <c r="M844" i="7" s="1"/>
  <c r="I844" i="7" a="1"/>
  <c r="I844" i="7" s="1"/>
  <c r="M843" i="7" a="1"/>
  <c r="M843" i="7" s="1"/>
  <c r="I843" i="7" a="1"/>
  <c r="I843" i="7" s="1"/>
  <c r="M842" i="7" a="1"/>
  <c r="M842" i="7" s="1"/>
  <c r="I842" i="7" a="1"/>
  <c r="I842" i="7" s="1"/>
  <c r="M841" i="7" a="1"/>
  <c r="M841" i="7" s="1"/>
  <c r="I841" i="7" a="1"/>
  <c r="I841" i="7" s="1"/>
  <c r="M840" i="7" a="1"/>
  <c r="M840" i="7" s="1"/>
  <c r="I840" i="7" a="1"/>
  <c r="I840" i="7" s="1"/>
  <c r="M839" i="7" a="1"/>
  <c r="M839" i="7" s="1"/>
  <c r="I839" i="7" a="1"/>
  <c r="I839" i="7" s="1"/>
  <c r="M838" i="7" a="1"/>
  <c r="M838" i="7" s="1"/>
  <c r="I838" i="7" a="1"/>
  <c r="I838" i="7" s="1"/>
  <c r="M837" i="7" a="1"/>
  <c r="M837" i="7" s="1"/>
  <c r="I837" i="7" a="1"/>
  <c r="I837" i="7" s="1"/>
  <c r="M836" i="7" a="1"/>
  <c r="M836" i="7" s="1"/>
  <c r="I836" i="7" a="1"/>
  <c r="I836" i="7" s="1"/>
  <c r="M835" i="7" a="1"/>
  <c r="M835" i="7" s="1"/>
  <c r="I835" i="7" a="1"/>
  <c r="I835" i="7" s="1"/>
  <c r="M834" i="7" a="1"/>
  <c r="M834" i="7" s="1"/>
  <c r="I834" i="7" a="1"/>
  <c r="I834" i="7" s="1"/>
  <c r="M833" i="7" a="1"/>
  <c r="M833" i="7" s="1"/>
  <c r="I833" i="7" a="1"/>
  <c r="I833" i="7" s="1"/>
  <c r="M832" i="7" a="1"/>
  <c r="M832" i="7" s="1"/>
  <c r="I832" i="7" a="1"/>
  <c r="I832" i="7" s="1"/>
  <c r="M831" i="7" a="1"/>
  <c r="M831" i="7" s="1"/>
  <c r="I831" i="7" a="1"/>
  <c r="I831" i="7" s="1"/>
  <c r="M830" i="7" a="1"/>
  <c r="M830" i="7" s="1"/>
  <c r="I830" i="7" a="1"/>
  <c r="I830" i="7" s="1"/>
  <c r="M829" i="7" a="1"/>
  <c r="M829" i="7" s="1"/>
  <c r="I829" i="7" a="1"/>
  <c r="I829" i="7" s="1"/>
  <c r="M828" i="7" a="1"/>
  <c r="M828" i="7" s="1"/>
  <c r="I828" i="7" a="1"/>
  <c r="I828" i="7" s="1"/>
  <c r="M827" i="7" a="1"/>
  <c r="M827" i="7" s="1"/>
  <c r="I827" i="7" a="1"/>
  <c r="I827" i="7" s="1"/>
  <c r="M826" i="7" a="1"/>
  <c r="M826" i="7" s="1"/>
  <c r="I826" i="7" a="1"/>
  <c r="I826" i="7" s="1"/>
  <c r="M825" i="7" a="1"/>
  <c r="M825" i="7" s="1"/>
  <c r="I825" i="7" a="1"/>
  <c r="I825" i="7" s="1"/>
  <c r="M824" i="7" a="1"/>
  <c r="M824" i="7" s="1"/>
  <c r="I824" i="7" a="1"/>
  <c r="I824" i="7" s="1"/>
  <c r="M823" i="7" a="1"/>
  <c r="M823" i="7" s="1"/>
  <c r="I823" i="7" a="1"/>
  <c r="I823" i="7" s="1"/>
  <c r="M822" i="7" a="1"/>
  <c r="M822" i="7" s="1"/>
  <c r="I822" i="7" a="1"/>
  <c r="I822" i="7" s="1"/>
  <c r="M821" i="7" a="1"/>
  <c r="M821" i="7" s="1"/>
  <c r="I821" i="7" a="1"/>
  <c r="I821" i="7" s="1"/>
  <c r="M820" i="7" a="1"/>
  <c r="M820" i="7" s="1"/>
  <c r="I820" i="7" a="1"/>
  <c r="I820" i="7" s="1"/>
  <c r="M819" i="7" a="1"/>
  <c r="M819" i="7" s="1"/>
  <c r="I819" i="7" a="1"/>
  <c r="I819" i="7" s="1"/>
  <c r="M818" i="7" a="1"/>
  <c r="M818" i="7" s="1"/>
  <c r="I818" i="7" a="1"/>
  <c r="I818" i="7" s="1"/>
  <c r="M817" i="7" a="1"/>
  <c r="M817" i="7" s="1"/>
  <c r="I817" i="7" a="1"/>
  <c r="I817" i="7" s="1"/>
  <c r="M816" i="7" a="1"/>
  <c r="M816" i="7" s="1"/>
  <c r="I816" i="7" a="1"/>
  <c r="I816" i="7" s="1"/>
  <c r="M815" i="7" a="1"/>
  <c r="M815" i="7" s="1"/>
  <c r="I815" i="7" a="1"/>
  <c r="I815" i="7" s="1"/>
  <c r="M814" i="7" a="1"/>
  <c r="M814" i="7" s="1"/>
  <c r="I814" i="7" a="1"/>
  <c r="I814" i="7" s="1"/>
  <c r="M813" i="7" a="1"/>
  <c r="M813" i="7" s="1"/>
  <c r="I813" i="7" a="1"/>
  <c r="I813" i="7" s="1"/>
  <c r="M812" i="7" a="1"/>
  <c r="M812" i="7" s="1"/>
  <c r="I812" i="7" a="1"/>
  <c r="I812" i="7" s="1"/>
  <c r="M811" i="7" a="1"/>
  <c r="M811" i="7" s="1"/>
  <c r="I811" i="7" a="1"/>
  <c r="I811" i="7" s="1"/>
  <c r="M810" i="7" a="1"/>
  <c r="M810" i="7" s="1"/>
  <c r="I810" i="7" a="1"/>
  <c r="I810" i="7" s="1"/>
  <c r="M809" i="7" a="1"/>
  <c r="M809" i="7" s="1"/>
  <c r="I809" i="7" a="1"/>
  <c r="I809" i="7" s="1"/>
  <c r="M808" i="7" a="1"/>
  <c r="M808" i="7" s="1"/>
  <c r="I808" i="7" a="1"/>
  <c r="I808" i="7" s="1"/>
  <c r="M807" i="7" a="1"/>
  <c r="M807" i="7" s="1"/>
  <c r="I807" i="7" a="1"/>
  <c r="I807" i="7" s="1"/>
  <c r="M806" i="7" a="1"/>
  <c r="M806" i="7" s="1"/>
  <c r="I806" i="7" a="1"/>
  <c r="I806" i="7" s="1"/>
  <c r="M805" i="7" a="1"/>
  <c r="M805" i="7" s="1"/>
  <c r="I805" i="7" a="1"/>
  <c r="I805" i="7" s="1"/>
  <c r="M804" i="7" a="1"/>
  <c r="M804" i="7" s="1"/>
  <c r="I804" i="7" a="1"/>
  <c r="I804" i="7" s="1"/>
  <c r="M803" i="7" a="1"/>
  <c r="M803" i="7" s="1"/>
  <c r="I803" i="7" a="1"/>
  <c r="I803" i="7" s="1"/>
  <c r="M802" i="7" a="1"/>
  <c r="M802" i="7" s="1"/>
  <c r="I802" i="7" a="1"/>
  <c r="I802" i="7" s="1"/>
  <c r="M801" i="7" a="1"/>
  <c r="M801" i="7" s="1"/>
  <c r="I801" i="7" a="1"/>
  <c r="I801" i="7" s="1"/>
  <c r="M800" i="7" a="1"/>
  <c r="M800" i="7" s="1"/>
  <c r="I800" i="7" a="1"/>
  <c r="I800" i="7" s="1"/>
  <c r="M799" i="7" a="1"/>
  <c r="M799" i="7" s="1"/>
  <c r="I799" i="7" a="1"/>
  <c r="I799" i="7" s="1"/>
  <c r="M798" i="7" a="1"/>
  <c r="M798" i="7" s="1"/>
  <c r="I798" i="7" a="1"/>
  <c r="I798" i="7" s="1"/>
  <c r="M797" i="7" a="1"/>
  <c r="M797" i="7" s="1"/>
  <c r="I797" i="7" a="1"/>
  <c r="I797" i="7" s="1"/>
  <c r="M796" i="7" a="1"/>
  <c r="M796" i="7" s="1"/>
  <c r="I796" i="7" a="1"/>
  <c r="I796" i="7" s="1"/>
  <c r="M795" i="7" a="1"/>
  <c r="M795" i="7" s="1"/>
  <c r="I795" i="7" a="1"/>
  <c r="I795" i="7" s="1"/>
  <c r="M794" i="7" a="1"/>
  <c r="M794" i="7" s="1"/>
  <c r="I794" i="7" a="1"/>
  <c r="I794" i="7" s="1"/>
  <c r="M793" i="7" a="1"/>
  <c r="M793" i="7" s="1"/>
  <c r="I793" i="7" a="1"/>
  <c r="I793" i="7" s="1"/>
  <c r="M792" i="7" a="1"/>
  <c r="M792" i="7" s="1"/>
  <c r="I792" i="7" a="1"/>
  <c r="I792" i="7" s="1"/>
  <c r="M791" i="7" a="1"/>
  <c r="M791" i="7" s="1"/>
  <c r="I791" i="7" a="1"/>
  <c r="I791" i="7" s="1"/>
  <c r="M790" i="7" a="1"/>
  <c r="M790" i="7" s="1"/>
  <c r="I790" i="7" a="1"/>
  <c r="I790" i="7" s="1"/>
  <c r="M789" i="7" a="1"/>
  <c r="M789" i="7" s="1"/>
  <c r="I789" i="7" a="1"/>
  <c r="I789" i="7" s="1"/>
  <c r="M788" i="7" a="1"/>
  <c r="M788" i="7" s="1"/>
  <c r="I788" i="7" a="1"/>
  <c r="I788" i="7" s="1"/>
  <c r="M787" i="7" a="1"/>
  <c r="M787" i="7" s="1"/>
  <c r="I787" i="7" a="1"/>
  <c r="I787" i="7" s="1"/>
  <c r="M786" i="7" a="1"/>
  <c r="M786" i="7" s="1"/>
  <c r="I786" i="7" a="1"/>
  <c r="I786" i="7" s="1"/>
  <c r="M785" i="7" a="1"/>
  <c r="M785" i="7" s="1"/>
  <c r="I785" i="7" a="1"/>
  <c r="I785" i="7" s="1"/>
  <c r="M784" i="7" a="1"/>
  <c r="M784" i="7" s="1"/>
  <c r="I784" i="7" a="1"/>
  <c r="I784" i="7" s="1"/>
  <c r="M783" i="7" a="1"/>
  <c r="M783" i="7" s="1"/>
  <c r="I783" i="7" a="1"/>
  <c r="I783" i="7" s="1"/>
  <c r="M782" i="7" a="1"/>
  <c r="M782" i="7" s="1"/>
  <c r="I782" i="7" a="1"/>
  <c r="I782" i="7" s="1"/>
  <c r="M781" i="7" a="1"/>
  <c r="M781" i="7" s="1"/>
  <c r="I781" i="7" a="1"/>
  <c r="I781" i="7" s="1"/>
  <c r="M780" i="7" a="1"/>
  <c r="M780" i="7" s="1"/>
  <c r="I780" i="7" a="1"/>
  <c r="I780" i="7" s="1"/>
  <c r="M779" i="7" a="1"/>
  <c r="M779" i="7" s="1"/>
  <c r="I779" i="7" a="1"/>
  <c r="I779" i="7" s="1"/>
  <c r="M778" i="7" a="1"/>
  <c r="M778" i="7" s="1"/>
  <c r="I778" i="7" a="1"/>
  <c r="I778" i="7" s="1"/>
  <c r="M777" i="7" a="1"/>
  <c r="M777" i="7" s="1"/>
  <c r="I777" i="7" a="1"/>
  <c r="I777" i="7" s="1"/>
  <c r="M776" i="7" a="1"/>
  <c r="M776" i="7" s="1"/>
  <c r="I776" i="7" a="1"/>
  <c r="I776" i="7" s="1"/>
  <c r="M775" i="7" a="1"/>
  <c r="M775" i="7" s="1"/>
  <c r="I775" i="7" a="1"/>
  <c r="I775" i="7" s="1"/>
  <c r="M774" i="7" a="1"/>
  <c r="M774" i="7" s="1"/>
  <c r="I774" i="7" a="1"/>
  <c r="I774" i="7" s="1"/>
  <c r="M773" i="7" a="1"/>
  <c r="M773" i="7" s="1"/>
  <c r="I773" i="7" a="1"/>
  <c r="I773" i="7" s="1"/>
  <c r="M772" i="7" a="1"/>
  <c r="M772" i="7" s="1"/>
  <c r="I772" i="7" a="1"/>
  <c r="I772" i="7" s="1"/>
  <c r="M771" i="7" a="1"/>
  <c r="M771" i="7" s="1"/>
  <c r="I771" i="7" a="1"/>
  <c r="I771" i="7" s="1"/>
  <c r="M770" i="7" a="1"/>
  <c r="M770" i="7" s="1"/>
  <c r="I770" i="7" a="1"/>
  <c r="I770" i="7" s="1"/>
  <c r="M769" i="7" a="1"/>
  <c r="M769" i="7" s="1"/>
  <c r="I769" i="7" a="1"/>
  <c r="I769" i="7" s="1"/>
  <c r="M768" i="7" a="1"/>
  <c r="M768" i="7" s="1"/>
  <c r="I768" i="7" a="1"/>
  <c r="I768" i="7" s="1"/>
  <c r="M767" i="7" a="1"/>
  <c r="M767" i="7" s="1"/>
  <c r="I767" i="7" a="1"/>
  <c r="I767" i="7" s="1"/>
  <c r="M766" i="7" a="1"/>
  <c r="M766" i="7" s="1"/>
  <c r="I766" i="7" a="1"/>
  <c r="I766" i="7" s="1"/>
  <c r="M765" i="7" a="1"/>
  <c r="M765" i="7" s="1"/>
  <c r="I765" i="7" a="1"/>
  <c r="I765" i="7" s="1"/>
  <c r="M764" i="7" a="1"/>
  <c r="M764" i="7" s="1"/>
  <c r="I764" i="7" a="1"/>
  <c r="I764" i="7" s="1"/>
  <c r="M763" i="7" a="1"/>
  <c r="M763" i="7" s="1"/>
  <c r="I763" i="7" a="1"/>
  <c r="I763" i="7" s="1"/>
  <c r="M762" i="7" a="1"/>
  <c r="M762" i="7" s="1"/>
  <c r="I762" i="7" a="1"/>
  <c r="I762" i="7" s="1"/>
  <c r="M761" i="7" a="1"/>
  <c r="M761" i="7" s="1"/>
  <c r="I761" i="7" a="1"/>
  <c r="I761" i="7" s="1"/>
  <c r="M760" i="7" a="1"/>
  <c r="M760" i="7" s="1"/>
  <c r="I760" i="7" a="1"/>
  <c r="I760" i="7" s="1"/>
  <c r="M759" i="7" a="1"/>
  <c r="M759" i="7" s="1"/>
  <c r="I759" i="7" a="1"/>
  <c r="I759" i="7" s="1"/>
  <c r="M758" i="7" a="1"/>
  <c r="M758" i="7" s="1"/>
  <c r="I758" i="7" a="1"/>
  <c r="I758" i="7" s="1"/>
  <c r="M757" i="7" a="1"/>
  <c r="M757" i="7" s="1"/>
  <c r="I757" i="7" a="1"/>
  <c r="I757" i="7" s="1"/>
  <c r="M756" i="7" a="1"/>
  <c r="M756" i="7" s="1"/>
  <c r="I756" i="7" a="1"/>
  <c r="I756" i="7" s="1"/>
  <c r="M755" i="7" a="1"/>
  <c r="M755" i="7" s="1"/>
  <c r="I755" i="7" a="1"/>
  <c r="I755" i="7" s="1"/>
  <c r="M754" i="7" a="1"/>
  <c r="M754" i="7" s="1"/>
  <c r="I754" i="7" a="1"/>
  <c r="I754" i="7" s="1"/>
  <c r="M753" i="7" a="1"/>
  <c r="M753" i="7" s="1"/>
  <c r="I753" i="7" a="1"/>
  <c r="I753" i="7" s="1"/>
  <c r="M752" i="7" a="1"/>
  <c r="M752" i="7" s="1"/>
  <c r="I752" i="7" a="1"/>
  <c r="I752" i="7" s="1"/>
  <c r="M751" i="7" a="1"/>
  <c r="M751" i="7" s="1"/>
  <c r="I751" i="7" a="1"/>
  <c r="I751" i="7" s="1"/>
  <c r="M750" i="7" a="1"/>
  <c r="M750" i="7" s="1"/>
  <c r="I750" i="7" a="1"/>
  <c r="I750" i="7" s="1"/>
  <c r="M749" i="7" a="1"/>
  <c r="M749" i="7" s="1"/>
  <c r="I749" i="7" a="1"/>
  <c r="I749" i="7" s="1"/>
  <c r="M748" i="7" a="1"/>
  <c r="M748" i="7" s="1"/>
  <c r="I748" i="7" a="1"/>
  <c r="I748" i="7" s="1"/>
  <c r="M747" i="7" a="1"/>
  <c r="M747" i="7" s="1"/>
  <c r="I747" i="7" a="1"/>
  <c r="I747" i="7" s="1"/>
  <c r="M746" i="7" a="1"/>
  <c r="M746" i="7" s="1"/>
  <c r="I746" i="7" a="1"/>
  <c r="I746" i="7" s="1"/>
  <c r="M745" i="7" a="1"/>
  <c r="M745" i="7" s="1"/>
  <c r="I745" i="7" a="1"/>
  <c r="I745" i="7" s="1"/>
  <c r="M744" i="7" a="1"/>
  <c r="M744" i="7" s="1"/>
  <c r="I744" i="7" a="1"/>
  <c r="I744" i="7" s="1"/>
  <c r="M743" i="7" a="1"/>
  <c r="M743" i="7" s="1"/>
  <c r="I743" i="7" a="1"/>
  <c r="I743" i="7" s="1"/>
  <c r="M742" i="7" a="1"/>
  <c r="M742" i="7" s="1"/>
  <c r="I742" i="7" a="1"/>
  <c r="I742" i="7" s="1"/>
  <c r="M741" i="7" a="1"/>
  <c r="M741" i="7" s="1"/>
  <c r="I741" i="7" a="1"/>
  <c r="I741" i="7" s="1"/>
  <c r="M740" i="7" a="1"/>
  <c r="M740" i="7" s="1"/>
  <c r="I740" i="7" a="1"/>
  <c r="I740" i="7" s="1"/>
  <c r="M739" i="7" a="1"/>
  <c r="M739" i="7" s="1"/>
  <c r="I739" i="7" a="1"/>
  <c r="I739" i="7" s="1"/>
  <c r="M738" i="7" a="1"/>
  <c r="M738" i="7" s="1"/>
  <c r="I738" i="7" a="1"/>
  <c r="I738" i="7" s="1"/>
  <c r="M737" i="7" a="1"/>
  <c r="M737" i="7" s="1"/>
  <c r="I737" i="7" a="1"/>
  <c r="I737" i="7" s="1"/>
  <c r="M736" i="7" a="1"/>
  <c r="M736" i="7" s="1"/>
  <c r="I736" i="7" a="1"/>
  <c r="I736" i="7" s="1"/>
  <c r="M735" i="7" a="1"/>
  <c r="M735" i="7" s="1"/>
  <c r="I735" i="7" a="1"/>
  <c r="I735" i="7" s="1"/>
  <c r="M734" i="7" a="1"/>
  <c r="M734" i="7" s="1"/>
  <c r="I734" i="7" a="1"/>
  <c r="I734" i="7" s="1"/>
  <c r="M733" i="7" a="1"/>
  <c r="M733" i="7" s="1"/>
  <c r="I733" i="7" a="1"/>
  <c r="I733" i="7" s="1"/>
  <c r="M732" i="7" a="1"/>
  <c r="M732" i="7" s="1"/>
  <c r="I732" i="7" a="1"/>
  <c r="I732" i="7" s="1"/>
  <c r="M731" i="7" a="1"/>
  <c r="M731" i="7" s="1"/>
  <c r="I731" i="7" a="1"/>
  <c r="I731" i="7" s="1"/>
  <c r="M730" i="7" a="1"/>
  <c r="M730" i="7" s="1"/>
  <c r="I730" i="7" a="1"/>
  <c r="I730" i="7" s="1"/>
  <c r="M729" i="7" a="1"/>
  <c r="M729" i="7" s="1"/>
  <c r="I729" i="7" a="1"/>
  <c r="I729" i="7" s="1"/>
  <c r="M728" i="7" a="1"/>
  <c r="M728" i="7" s="1"/>
  <c r="I728" i="7" a="1"/>
  <c r="I728" i="7" s="1"/>
  <c r="M727" i="7" a="1"/>
  <c r="M727" i="7" s="1"/>
  <c r="I727" i="7" a="1"/>
  <c r="I727" i="7" s="1"/>
  <c r="M726" i="7" a="1"/>
  <c r="M726" i="7" s="1"/>
  <c r="I726" i="7" a="1"/>
  <c r="I726" i="7" s="1"/>
  <c r="M725" i="7" a="1"/>
  <c r="M725" i="7" s="1"/>
  <c r="I725" i="7" a="1"/>
  <c r="I725" i="7" s="1"/>
  <c r="M724" i="7" a="1"/>
  <c r="M724" i="7" s="1"/>
  <c r="I724" i="7" a="1"/>
  <c r="I724" i="7" s="1"/>
  <c r="M723" i="7" a="1"/>
  <c r="M723" i="7" s="1"/>
  <c r="I723" i="7" a="1"/>
  <c r="I723" i="7" s="1"/>
  <c r="M722" i="7" a="1"/>
  <c r="M722" i="7" s="1"/>
  <c r="I722" i="7" a="1"/>
  <c r="I722" i="7" s="1"/>
  <c r="M721" i="7" a="1"/>
  <c r="M721" i="7" s="1"/>
  <c r="I721" i="7" a="1"/>
  <c r="I721" i="7" s="1"/>
  <c r="M720" i="7" a="1"/>
  <c r="M720" i="7" s="1"/>
  <c r="I720" i="7" a="1"/>
  <c r="I720" i="7" s="1"/>
  <c r="M719" i="7" a="1"/>
  <c r="M719" i="7" s="1"/>
  <c r="I719" i="7" a="1"/>
  <c r="I719" i="7" s="1"/>
  <c r="M718" i="7" a="1"/>
  <c r="M718" i="7" s="1"/>
  <c r="I718" i="7" a="1"/>
  <c r="I718" i="7" s="1"/>
  <c r="M717" i="7" a="1"/>
  <c r="M717" i="7" s="1"/>
  <c r="I717" i="7" a="1"/>
  <c r="I717" i="7" s="1"/>
  <c r="M716" i="7" a="1"/>
  <c r="M716" i="7" s="1"/>
  <c r="I716" i="7" a="1"/>
  <c r="I716" i="7" s="1"/>
  <c r="M715" i="7" a="1"/>
  <c r="M715" i="7" s="1"/>
  <c r="I715" i="7" a="1"/>
  <c r="I715" i="7" s="1"/>
  <c r="M714" i="7" a="1"/>
  <c r="M714" i="7" s="1"/>
  <c r="I714" i="7" a="1"/>
  <c r="I714" i="7" s="1"/>
  <c r="M713" i="7" a="1"/>
  <c r="M713" i="7" s="1"/>
  <c r="I713" i="7" a="1"/>
  <c r="I713" i="7" s="1"/>
  <c r="M712" i="7" a="1"/>
  <c r="M712" i="7" s="1"/>
  <c r="I712" i="7" a="1"/>
  <c r="I712" i="7" s="1"/>
  <c r="M711" i="7" a="1"/>
  <c r="M711" i="7" s="1"/>
  <c r="I711" i="7" a="1"/>
  <c r="I711" i="7" s="1"/>
  <c r="M710" i="7" a="1"/>
  <c r="M710" i="7" s="1"/>
  <c r="I710" i="7" a="1"/>
  <c r="I710" i="7" s="1"/>
  <c r="M709" i="7" a="1"/>
  <c r="M709" i="7" s="1"/>
  <c r="I709" i="7" a="1"/>
  <c r="I709" i="7" s="1"/>
  <c r="M708" i="7" a="1"/>
  <c r="M708" i="7" s="1"/>
  <c r="I708" i="7" a="1"/>
  <c r="I708" i="7" s="1"/>
  <c r="M707" i="7" a="1"/>
  <c r="M707" i="7" s="1"/>
  <c r="I707" i="7" a="1"/>
  <c r="I707" i="7" s="1"/>
  <c r="M706" i="7" a="1"/>
  <c r="M706" i="7" s="1"/>
  <c r="I706" i="7" a="1"/>
  <c r="I706" i="7" s="1"/>
  <c r="M705" i="7" a="1"/>
  <c r="M705" i="7" s="1"/>
  <c r="I705" i="7" a="1"/>
  <c r="I705" i="7" s="1"/>
  <c r="M704" i="7" a="1"/>
  <c r="M704" i="7" s="1"/>
  <c r="I704" i="7" a="1"/>
  <c r="I704" i="7" s="1"/>
  <c r="M703" i="7" a="1"/>
  <c r="M703" i="7" s="1"/>
  <c r="I703" i="7" a="1"/>
  <c r="I703" i="7" s="1"/>
  <c r="M702" i="7" a="1"/>
  <c r="M702" i="7" s="1"/>
  <c r="I702" i="7" a="1"/>
  <c r="I702" i="7" s="1"/>
  <c r="M701" i="7" a="1"/>
  <c r="M701" i="7" s="1"/>
  <c r="I701" i="7" a="1"/>
  <c r="I701" i="7" s="1"/>
  <c r="M700" i="7" a="1"/>
  <c r="M700" i="7" s="1"/>
  <c r="I700" i="7" a="1"/>
  <c r="I700" i="7" s="1"/>
  <c r="M699" i="7" a="1"/>
  <c r="M699" i="7" s="1"/>
  <c r="I699" i="7" a="1"/>
  <c r="I699" i="7" s="1"/>
  <c r="M698" i="7" a="1"/>
  <c r="M698" i="7" s="1"/>
  <c r="I698" i="7" a="1"/>
  <c r="I698" i="7" s="1"/>
  <c r="M697" i="7" a="1"/>
  <c r="M697" i="7" s="1"/>
  <c r="I697" i="7" a="1"/>
  <c r="I697" i="7" s="1"/>
  <c r="M696" i="7" a="1"/>
  <c r="M696" i="7" s="1"/>
  <c r="I696" i="7" a="1"/>
  <c r="I696" i="7" s="1"/>
  <c r="M695" i="7" a="1"/>
  <c r="M695" i="7" s="1"/>
  <c r="I695" i="7" a="1"/>
  <c r="I695" i="7" s="1"/>
  <c r="M694" i="7" a="1"/>
  <c r="M694" i="7" s="1"/>
  <c r="I694" i="7" a="1"/>
  <c r="I694" i="7" s="1"/>
  <c r="M693" i="7" a="1"/>
  <c r="M693" i="7" s="1"/>
  <c r="I693" i="7" a="1"/>
  <c r="I693" i="7" s="1"/>
  <c r="M692" i="7" a="1"/>
  <c r="M692" i="7" s="1"/>
  <c r="I692" i="7" a="1"/>
  <c r="I692" i="7" s="1"/>
  <c r="M691" i="7" a="1"/>
  <c r="M691" i="7" s="1"/>
  <c r="I691" i="7" a="1"/>
  <c r="I691" i="7" s="1"/>
  <c r="M690" i="7" a="1"/>
  <c r="M690" i="7" s="1"/>
  <c r="I690" i="7" a="1"/>
  <c r="I690" i="7" s="1"/>
  <c r="M689" i="7" a="1"/>
  <c r="M689" i="7" s="1"/>
  <c r="I689" i="7" a="1"/>
  <c r="I689" i="7" s="1"/>
  <c r="M688" i="7" a="1"/>
  <c r="M688" i="7" s="1"/>
  <c r="I688" i="7" a="1"/>
  <c r="I688" i="7" s="1"/>
  <c r="M687" i="7" a="1"/>
  <c r="M687" i="7" s="1"/>
  <c r="I687" i="7" a="1"/>
  <c r="I687" i="7" s="1"/>
  <c r="M686" i="7" a="1"/>
  <c r="M686" i="7" s="1"/>
  <c r="I686" i="7" a="1"/>
  <c r="I686" i="7" s="1"/>
  <c r="M685" i="7" a="1"/>
  <c r="M685" i="7" s="1"/>
  <c r="I685" i="7" a="1"/>
  <c r="I685" i="7" s="1"/>
  <c r="M684" i="7" a="1"/>
  <c r="M684" i="7" s="1"/>
  <c r="I684" i="7" a="1"/>
  <c r="I684" i="7" s="1"/>
  <c r="M683" i="7" a="1"/>
  <c r="M683" i="7" s="1"/>
  <c r="I683" i="7" a="1"/>
  <c r="I683" i="7" s="1"/>
  <c r="M682" i="7" a="1"/>
  <c r="M682" i="7" s="1"/>
  <c r="I682" i="7" a="1"/>
  <c r="I682" i="7" s="1"/>
  <c r="M681" i="7" a="1"/>
  <c r="M681" i="7" s="1"/>
  <c r="I681" i="7" a="1"/>
  <c r="I681" i="7" s="1"/>
  <c r="M680" i="7" a="1"/>
  <c r="M680" i="7" s="1"/>
  <c r="I680" i="7" a="1"/>
  <c r="I680" i="7" s="1"/>
  <c r="M679" i="7" a="1"/>
  <c r="M679" i="7" s="1"/>
  <c r="I679" i="7" a="1"/>
  <c r="I679" i="7" s="1"/>
  <c r="M678" i="7" a="1"/>
  <c r="M678" i="7" s="1"/>
  <c r="I678" i="7" a="1"/>
  <c r="I678" i="7" s="1"/>
  <c r="M677" i="7" a="1"/>
  <c r="M677" i="7" s="1"/>
  <c r="I677" i="7" a="1"/>
  <c r="I677" i="7" s="1"/>
  <c r="M676" i="7" a="1"/>
  <c r="M676" i="7" s="1"/>
  <c r="I676" i="7" a="1"/>
  <c r="I676" i="7" s="1"/>
  <c r="M675" i="7" a="1"/>
  <c r="M675" i="7" s="1"/>
  <c r="I675" i="7" a="1"/>
  <c r="I675" i="7" s="1"/>
  <c r="M674" i="7" a="1"/>
  <c r="M674" i="7" s="1"/>
  <c r="I674" i="7" a="1"/>
  <c r="I674" i="7" s="1"/>
  <c r="M673" i="7" a="1"/>
  <c r="M673" i="7" s="1"/>
  <c r="I673" i="7" a="1"/>
  <c r="I673" i="7" s="1"/>
  <c r="M672" i="7" a="1"/>
  <c r="M672" i="7" s="1"/>
  <c r="I672" i="7" a="1"/>
  <c r="I672" i="7" s="1"/>
  <c r="M671" i="7" a="1"/>
  <c r="M671" i="7" s="1"/>
  <c r="I671" i="7" a="1"/>
  <c r="I671" i="7" s="1"/>
  <c r="M670" i="7" a="1"/>
  <c r="M670" i="7" s="1"/>
  <c r="I670" i="7" a="1"/>
  <c r="I670" i="7" s="1"/>
  <c r="M669" i="7" a="1"/>
  <c r="M669" i="7" s="1"/>
  <c r="I669" i="7" a="1"/>
  <c r="I669" i="7" s="1"/>
  <c r="M668" i="7" a="1"/>
  <c r="M668" i="7" s="1"/>
  <c r="I668" i="7" a="1"/>
  <c r="I668" i="7" s="1"/>
  <c r="M667" i="7" a="1"/>
  <c r="M667" i="7" s="1"/>
  <c r="I667" i="7" a="1"/>
  <c r="I667" i="7" s="1"/>
  <c r="M666" i="7" a="1"/>
  <c r="M666" i="7" s="1"/>
  <c r="I666" i="7" a="1"/>
  <c r="I666" i="7" s="1"/>
  <c r="M665" i="7" a="1"/>
  <c r="M665" i="7" s="1"/>
  <c r="I665" i="7" a="1"/>
  <c r="I665" i="7" s="1"/>
  <c r="M664" i="7" a="1"/>
  <c r="M664" i="7" s="1"/>
  <c r="I664" i="7" a="1"/>
  <c r="I664" i="7" s="1"/>
  <c r="M663" i="7" a="1"/>
  <c r="M663" i="7" s="1"/>
  <c r="I663" i="7" a="1"/>
  <c r="I663" i="7" s="1"/>
  <c r="M662" i="7" a="1"/>
  <c r="M662" i="7" s="1"/>
  <c r="I662" i="7" a="1"/>
  <c r="I662" i="7" s="1"/>
  <c r="M661" i="7" a="1"/>
  <c r="M661" i="7" s="1"/>
  <c r="I661" i="7" a="1"/>
  <c r="I661" i="7" s="1"/>
  <c r="M660" i="7" a="1"/>
  <c r="M660" i="7" s="1"/>
  <c r="I660" i="7" a="1"/>
  <c r="I660" i="7" s="1"/>
  <c r="M659" i="7" a="1"/>
  <c r="M659" i="7" s="1"/>
  <c r="I659" i="7" a="1"/>
  <c r="I659" i="7" s="1"/>
  <c r="M658" i="7" a="1"/>
  <c r="M658" i="7" s="1"/>
  <c r="I658" i="7" a="1"/>
  <c r="I658" i="7" s="1"/>
  <c r="M657" i="7" a="1"/>
  <c r="M657" i="7" s="1"/>
  <c r="I657" i="7" a="1"/>
  <c r="I657" i="7" s="1"/>
  <c r="M656" i="7" a="1"/>
  <c r="M656" i="7" s="1"/>
  <c r="I656" i="7" a="1"/>
  <c r="I656" i="7" s="1"/>
  <c r="M655" i="7" a="1"/>
  <c r="M655" i="7" s="1"/>
  <c r="I655" i="7" a="1"/>
  <c r="I655" i="7" s="1"/>
  <c r="M654" i="7" a="1"/>
  <c r="M654" i="7" s="1"/>
  <c r="I654" i="7" a="1"/>
  <c r="I654" i="7" s="1"/>
  <c r="M653" i="7" a="1"/>
  <c r="M653" i="7" s="1"/>
  <c r="I653" i="7" a="1"/>
  <c r="I653" i="7" s="1"/>
  <c r="M652" i="7" a="1"/>
  <c r="M652" i="7" s="1"/>
  <c r="I652" i="7" a="1"/>
  <c r="I652" i="7" s="1"/>
  <c r="M651" i="7" a="1"/>
  <c r="M651" i="7" s="1"/>
  <c r="I651" i="7" a="1"/>
  <c r="I651" i="7" s="1"/>
  <c r="M650" i="7" a="1"/>
  <c r="M650" i="7" s="1"/>
  <c r="I650" i="7" a="1"/>
  <c r="I650" i="7" s="1"/>
  <c r="M649" i="7" a="1"/>
  <c r="M649" i="7" s="1"/>
  <c r="I649" i="7" a="1"/>
  <c r="I649" i="7" s="1"/>
  <c r="M648" i="7" a="1"/>
  <c r="M648" i="7" s="1"/>
  <c r="I648" i="7" a="1"/>
  <c r="I648" i="7" s="1"/>
  <c r="M647" i="7" a="1"/>
  <c r="M647" i="7" s="1"/>
  <c r="I647" i="7" a="1"/>
  <c r="I647" i="7" s="1"/>
  <c r="M646" i="7" a="1"/>
  <c r="M646" i="7" s="1"/>
  <c r="I646" i="7" a="1"/>
  <c r="I646" i="7" s="1"/>
  <c r="M645" i="7" a="1"/>
  <c r="M645" i="7" s="1"/>
  <c r="I645" i="7" a="1"/>
  <c r="I645" i="7" s="1"/>
  <c r="M644" i="7" a="1"/>
  <c r="M644" i="7" s="1"/>
  <c r="I644" i="7" a="1"/>
  <c r="I644" i="7" s="1"/>
  <c r="M643" i="7" a="1"/>
  <c r="M643" i="7" s="1"/>
  <c r="I643" i="7" a="1"/>
  <c r="I643" i="7" s="1"/>
  <c r="M642" i="7" a="1"/>
  <c r="M642" i="7" s="1"/>
  <c r="I642" i="7" a="1"/>
  <c r="I642" i="7" s="1"/>
  <c r="M641" i="7" a="1"/>
  <c r="M641" i="7" s="1"/>
  <c r="I641" i="7" a="1"/>
  <c r="I641" i="7" s="1"/>
  <c r="M640" i="7" a="1"/>
  <c r="M640" i="7" s="1"/>
  <c r="I640" i="7" a="1"/>
  <c r="I640" i="7" s="1"/>
  <c r="M639" i="7" a="1"/>
  <c r="M639" i="7" s="1"/>
  <c r="I639" i="7" a="1"/>
  <c r="I639" i="7" s="1"/>
  <c r="M638" i="7" a="1"/>
  <c r="M638" i="7" s="1"/>
  <c r="I638" i="7" a="1"/>
  <c r="I638" i="7" s="1"/>
  <c r="M637" i="7" a="1"/>
  <c r="M637" i="7" s="1"/>
  <c r="I637" i="7" a="1"/>
  <c r="I637" i="7" s="1"/>
  <c r="M636" i="7" a="1"/>
  <c r="M636" i="7" s="1"/>
  <c r="I636" i="7" a="1"/>
  <c r="I636" i="7" s="1"/>
  <c r="M635" i="7" a="1"/>
  <c r="M635" i="7" s="1"/>
  <c r="I635" i="7" a="1"/>
  <c r="I635" i="7" s="1"/>
  <c r="M634" i="7" a="1"/>
  <c r="M634" i="7" s="1"/>
  <c r="I634" i="7" a="1"/>
  <c r="I634" i="7" s="1"/>
  <c r="M633" i="7" a="1"/>
  <c r="M633" i="7" s="1"/>
  <c r="I633" i="7" a="1"/>
  <c r="I633" i="7" s="1"/>
  <c r="M632" i="7" a="1"/>
  <c r="M632" i="7" s="1"/>
  <c r="I632" i="7" a="1"/>
  <c r="I632" i="7" s="1"/>
  <c r="M631" i="7" a="1"/>
  <c r="M631" i="7" s="1"/>
  <c r="I631" i="7" a="1"/>
  <c r="I631" i="7" s="1"/>
  <c r="M630" i="7" a="1"/>
  <c r="M630" i="7" s="1"/>
  <c r="I630" i="7" a="1"/>
  <c r="I630" i="7" s="1"/>
  <c r="M629" i="7" a="1"/>
  <c r="M629" i="7" s="1"/>
  <c r="I629" i="7" a="1"/>
  <c r="I629" i="7" s="1"/>
  <c r="M628" i="7" a="1"/>
  <c r="M628" i="7" s="1"/>
  <c r="I628" i="7" a="1"/>
  <c r="I628" i="7" s="1"/>
  <c r="M627" i="7" a="1"/>
  <c r="M627" i="7" s="1"/>
  <c r="I627" i="7" a="1"/>
  <c r="I627" i="7" s="1"/>
  <c r="M626" i="7" a="1"/>
  <c r="M626" i="7" s="1"/>
  <c r="I626" i="7" a="1"/>
  <c r="I626" i="7" s="1"/>
  <c r="M625" i="7" a="1"/>
  <c r="M625" i="7" s="1"/>
  <c r="I625" i="7" a="1"/>
  <c r="I625" i="7" s="1"/>
  <c r="M624" i="7" a="1"/>
  <c r="M624" i="7" s="1"/>
  <c r="I624" i="7" a="1"/>
  <c r="I624" i="7" s="1"/>
  <c r="M623" i="7" a="1"/>
  <c r="M623" i="7" s="1"/>
  <c r="I623" i="7" a="1"/>
  <c r="I623" i="7" s="1"/>
  <c r="M622" i="7" a="1"/>
  <c r="M622" i="7" s="1"/>
  <c r="I622" i="7" a="1"/>
  <c r="I622" i="7" s="1"/>
  <c r="M621" i="7" a="1"/>
  <c r="M621" i="7" s="1"/>
  <c r="I621" i="7" a="1"/>
  <c r="I621" i="7" s="1"/>
  <c r="M620" i="7" a="1"/>
  <c r="M620" i="7" s="1"/>
  <c r="I620" i="7" a="1"/>
  <c r="I620" i="7" s="1"/>
  <c r="M619" i="7" a="1"/>
  <c r="M619" i="7" s="1"/>
  <c r="I619" i="7" a="1"/>
  <c r="I619" i="7" s="1"/>
  <c r="M618" i="7" a="1"/>
  <c r="M618" i="7" s="1"/>
  <c r="I618" i="7" a="1"/>
  <c r="I618" i="7" s="1"/>
  <c r="M617" i="7" a="1"/>
  <c r="M617" i="7" s="1"/>
  <c r="I617" i="7" a="1"/>
  <c r="I617" i="7" s="1"/>
  <c r="M616" i="7" a="1"/>
  <c r="M616" i="7" s="1"/>
  <c r="I616" i="7" a="1"/>
  <c r="I616" i="7" s="1"/>
  <c r="M615" i="7" a="1"/>
  <c r="M615" i="7" s="1"/>
  <c r="I615" i="7" a="1"/>
  <c r="I615" i="7" s="1"/>
  <c r="M614" i="7" a="1"/>
  <c r="M614" i="7" s="1"/>
  <c r="I614" i="7" a="1"/>
  <c r="I614" i="7" s="1"/>
  <c r="M613" i="7" a="1"/>
  <c r="M613" i="7" s="1"/>
  <c r="I613" i="7" a="1"/>
  <c r="I613" i="7" s="1"/>
  <c r="M612" i="7" a="1"/>
  <c r="M612" i="7" s="1"/>
  <c r="I612" i="7" a="1"/>
  <c r="I612" i="7" s="1"/>
  <c r="M611" i="7" a="1"/>
  <c r="M611" i="7" s="1"/>
  <c r="I611" i="7" a="1"/>
  <c r="I611" i="7" s="1"/>
  <c r="M610" i="7" a="1"/>
  <c r="M610" i="7" s="1"/>
  <c r="I610" i="7" a="1"/>
  <c r="I610" i="7" s="1"/>
  <c r="M609" i="7" a="1"/>
  <c r="M609" i="7" s="1"/>
  <c r="I609" i="7" a="1"/>
  <c r="I609" i="7" s="1"/>
  <c r="M608" i="7" a="1"/>
  <c r="M608" i="7" s="1"/>
  <c r="I608" i="7" a="1"/>
  <c r="I608" i="7" s="1"/>
  <c r="M607" i="7" a="1"/>
  <c r="M607" i="7" s="1"/>
  <c r="I607" i="7" a="1"/>
  <c r="I607" i="7" s="1"/>
  <c r="M606" i="7" a="1"/>
  <c r="M606" i="7" s="1"/>
  <c r="I606" i="7" a="1"/>
  <c r="I606" i="7" s="1"/>
  <c r="M605" i="7" a="1"/>
  <c r="M605" i="7" s="1"/>
  <c r="I605" i="7" a="1"/>
  <c r="I605" i="7" s="1"/>
  <c r="M604" i="7" a="1"/>
  <c r="M604" i="7" s="1"/>
  <c r="I604" i="7" a="1"/>
  <c r="I604" i="7" s="1"/>
  <c r="M603" i="7" a="1"/>
  <c r="M603" i="7" s="1"/>
  <c r="I603" i="7" a="1"/>
  <c r="I603" i="7" s="1"/>
  <c r="M602" i="7" a="1"/>
  <c r="M602" i="7" s="1"/>
  <c r="I602" i="7" a="1"/>
  <c r="I602" i="7" s="1"/>
  <c r="M601" i="7" a="1"/>
  <c r="M601" i="7" s="1"/>
  <c r="I601" i="7" a="1"/>
  <c r="I601" i="7" s="1"/>
  <c r="M600" i="7" a="1"/>
  <c r="M600" i="7" s="1"/>
  <c r="I600" i="7" a="1"/>
  <c r="I600" i="7" s="1"/>
  <c r="M599" i="7" a="1"/>
  <c r="M599" i="7" s="1"/>
  <c r="I599" i="7" a="1"/>
  <c r="I599" i="7" s="1"/>
  <c r="M598" i="7" a="1"/>
  <c r="M598" i="7" s="1"/>
  <c r="I598" i="7" a="1"/>
  <c r="I598" i="7" s="1"/>
  <c r="M597" i="7" a="1"/>
  <c r="M597" i="7" s="1"/>
  <c r="I597" i="7" a="1"/>
  <c r="I597" i="7" s="1"/>
  <c r="M596" i="7" a="1"/>
  <c r="M596" i="7" s="1"/>
  <c r="I596" i="7" a="1"/>
  <c r="I596" i="7" s="1"/>
  <c r="M595" i="7" a="1"/>
  <c r="M595" i="7" s="1"/>
  <c r="I595" i="7" a="1"/>
  <c r="I595" i="7" s="1"/>
  <c r="M594" i="7" a="1"/>
  <c r="M594" i="7" s="1"/>
  <c r="I594" i="7" a="1"/>
  <c r="I594" i="7" s="1"/>
  <c r="M593" i="7" a="1"/>
  <c r="M593" i="7" s="1"/>
  <c r="I593" i="7" a="1"/>
  <c r="I593" i="7" s="1"/>
  <c r="M592" i="7" a="1"/>
  <c r="M592" i="7" s="1"/>
  <c r="I592" i="7" a="1"/>
  <c r="I592" i="7" s="1"/>
  <c r="M591" i="7" a="1"/>
  <c r="M591" i="7" s="1"/>
  <c r="I591" i="7" a="1"/>
  <c r="I591" i="7" s="1"/>
  <c r="M590" i="7" a="1"/>
  <c r="M590" i="7" s="1"/>
  <c r="I590" i="7" a="1"/>
  <c r="I590" i="7" s="1"/>
  <c r="M589" i="7" a="1"/>
  <c r="M589" i="7" s="1"/>
  <c r="I589" i="7" a="1"/>
  <c r="I589" i="7" s="1"/>
  <c r="M588" i="7" a="1"/>
  <c r="M588" i="7" s="1"/>
  <c r="I588" i="7" a="1"/>
  <c r="I588" i="7" s="1"/>
  <c r="M587" i="7" a="1"/>
  <c r="M587" i="7" s="1"/>
  <c r="I587" i="7" a="1"/>
  <c r="I587" i="7" s="1"/>
  <c r="M586" i="7" a="1"/>
  <c r="M586" i="7" s="1"/>
  <c r="I586" i="7" a="1"/>
  <c r="I586" i="7" s="1"/>
  <c r="M585" i="7" a="1"/>
  <c r="M585" i="7" s="1"/>
  <c r="I585" i="7" a="1"/>
  <c r="I585" i="7" s="1"/>
  <c r="M584" i="7" a="1"/>
  <c r="M584" i="7" s="1"/>
  <c r="I584" i="7" a="1"/>
  <c r="I584" i="7" s="1"/>
  <c r="M583" i="7" a="1"/>
  <c r="M583" i="7" s="1"/>
  <c r="I583" i="7" a="1"/>
  <c r="I583" i="7" s="1"/>
  <c r="M582" i="7" a="1"/>
  <c r="M582" i="7" s="1"/>
  <c r="I582" i="7" a="1"/>
  <c r="I582" i="7" s="1"/>
  <c r="M581" i="7" a="1"/>
  <c r="M581" i="7" s="1"/>
  <c r="I581" i="7" a="1"/>
  <c r="I581" i="7" s="1"/>
  <c r="M580" i="7" a="1"/>
  <c r="M580" i="7" s="1"/>
  <c r="I580" i="7" a="1"/>
  <c r="I580" i="7" s="1"/>
  <c r="M579" i="7" a="1"/>
  <c r="M579" i="7" s="1"/>
  <c r="I579" i="7" a="1"/>
  <c r="I579" i="7" s="1"/>
  <c r="M578" i="7" a="1"/>
  <c r="M578" i="7" s="1"/>
  <c r="I578" i="7" a="1"/>
  <c r="I578" i="7" s="1"/>
  <c r="M577" i="7" a="1"/>
  <c r="M577" i="7" s="1"/>
  <c r="I577" i="7" a="1"/>
  <c r="I577" i="7" s="1"/>
  <c r="M576" i="7" a="1"/>
  <c r="M576" i="7" s="1"/>
  <c r="I576" i="7" a="1"/>
  <c r="I576" i="7" s="1"/>
  <c r="M575" i="7" a="1"/>
  <c r="M575" i="7" s="1"/>
  <c r="I575" i="7" a="1"/>
  <c r="I575" i="7" s="1"/>
  <c r="M574" i="7" a="1"/>
  <c r="M574" i="7" s="1"/>
  <c r="I574" i="7" a="1"/>
  <c r="I574" i="7" s="1"/>
  <c r="M573" i="7" a="1"/>
  <c r="M573" i="7" s="1"/>
  <c r="I573" i="7" a="1"/>
  <c r="I573" i="7" s="1"/>
  <c r="M572" i="7" a="1"/>
  <c r="M572" i="7" s="1"/>
  <c r="I572" i="7" a="1"/>
  <c r="I572" i="7" s="1"/>
  <c r="M571" i="7" a="1"/>
  <c r="M571" i="7" s="1"/>
  <c r="I571" i="7" a="1"/>
  <c r="I571" i="7" s="1"/>
  <c r="M570" i="7" a="1"/>
  <c r="M570" i="7" s="1"/>
  <c r="I570" i="7" a="1"/>
  <c r="I570" i="7" s="1"/>
  <c r="M569" i="7" a="1"/>
  <c r="M569" i="7" s="1"/>
  <c r="I569" i="7" a="1"/>
  <c r="I569" i="7" s="1"/>
  <c r="M568" i="7" a="1"/>
  <c r="M568" i="7" s="1"/>
  <c r="I568" i="7" a="1"/>
  <c r="I568" i="7" s="1"/>
  <c r="M567" i="7" a="1"/>
  <c r="M567" i="7" s="1"/>
  <c r="I567" i="7" a="1"/>
  <c r="I567" i="7" s="1"/>
  <c r="M566" i="7" a="1"/>
  <c r="M566" i="7" s="1"/>
  <c r="I566" i="7" a="1"/>
  <c r="I566" i="7" s="1"/>
  <c r="M565" i="7" a="1"/>
  <c r="M565" i="7" s="1"/>
  <c r="I565" i="7" a="1"/>
  <c r="I565" i="7" s="1"/>
  <c r="M564" i="7" a="1"/>
  <c r="M564" i="7" s="1"/>
  <c r="I564" i="7" a="1"/>
  <c r="I564" i="7" s="1"/>
  <c r="M563" i="7" a="1"/>
  <c r="M563" i="7" s="1"/>
  <c r="I563" i="7" a="1"/>
  <c r="I563" i="7" s="1"/>
  <c r="M562" i="7" a="1"/>
  <c r="M562" i="7" s="1"/>
  <c r="I562" i="7" a="1"/>
  <c r="I562" i="7" s="1"/>
  <c r="M561" i="7" a="1"/>
  <c r="M561" i="7" s="1"/>
  <c r="I561" i="7" a="1"/>
  <c r="I561" i="7" s="1"/>
  <c r="M560" i="7" a="1"/>
  <c r="M560" i="7" s="1"/>
  <c r="I560" i="7" a="1"/>
  <c r="I560" i="7" s="1"/>
  <c r="M559" i="7" a="1"/>
  <c r="M559" i="7" s="1"/>
  <c r="I559" i="7" a="1"/>
  <c r="I559" i="7" s="1"/>
  <c r="M558" i="7" a="1"/>
  <c r="M558" i="7" s="1"/>
  <c r="I558" i="7" a="1"/>
  <c r="I558" i="7" s="1"/>
  <c r="M557" i="7" a="1"/>
  <c r="M557" i="7" s="1"/>
  <c r="I557" i="7" a="1"/>
  <c r="I557" i="7" s="1"/>
  <c r="M556" i="7" a="1"/>
  <c r="M556" i="7" s="1"/>
  <c r="I556" i="7" a="1"/>
  <c r="I556" i="7" s="1"/>
  <c r="M555" i="7" a="1"/>
  <c r="M555" i="7" s="1"/>
  <c r="I555" i="7" a="1"/>
  <c r="I555" i="7" s="1"/>
  <c r="M554" i="7" a="1"/>
  <c r="M554" i="7" s="1"/>
  <c r="I554" i="7" a="1"/>
  <c r="I554" i="7" s="1"/>
  <c r="M553" i="7" a="1"/>
  <c r="M553" i="7" s="1"/>
  <c r="I553" i="7" a="1"/>
  <c r="I553" i="7" s="1"/>
  <c r="M552" i="7" a="1"/>
  <c r="M552" i="7" s="1"/>
  <c r="I552" i="7" a="1"/>
  <c r="I552" i="7" s="1"/>
  <c r="M551" i="7" a="1"/>
  <c r="M551" i="7" s="1"/>
  <c r="I551" i="7" a="1"/>
  <c r="I551" i="7" s="1"/>
  <c r="M550" i="7" a="1"/>
  <c r="M550" i="7" s="1"/>
  <c r="I550" i="7" a="1"/>
  <c r="I550" i="7" s="1"/>
  <c r="M549" i="7" a="1"/>
  <c r="M549" i="7" s="1"/>
  <c r="I549" i="7" a="1"/>
  <c r="I549" i="7" s="1"/>
  <c r="M548" i="7" a="1"/>
  <c r="M548" i="7" s="1"/>
  <c r="I548" i="7" a="1"/>
  <c r="I548" i="7" s="1"/>
  <c r="M547" i="7" a="1"/>
  <c r="M547" i="7" s="1"/>
  <c r="I547" i="7" a="1"/>
  <c r="I547" i="7" s="1"/>
  <c r="M546" i="7" a="1"/>
  <c r="M546" i="7" s="1"/>
  <c r="I546" i="7" a="1"/>
  <c r="I546" i="7" s="1"/>
  <c r="M545" i="7" a="1"/>
  <c r="M545" i="7" s="1"/>
  <c r="I545" i="7" a="1"/>
  <c r="I545" i="7" s="1"/>
  <c r="M544" i="7" a="1"/>
  <c r="M544" i="7" s="1"/>
  <c r="I544" i="7" a="1"/>
  <c r="I544" i="7" s="1"/>
  <c r="M543" i="7" a="1"/>
  <c r="M543" i="7" s="1"/>
  <c r="I543" i="7" a="1"/>
  <c r="I543" i="7" s="1"/>
  <c r="M542" i="7" a="1"/>
  <c r="M542" i="7" s="1"/>
  <c r="I542" i="7" a="1"/>
  <c r="I542" i="7" s="1"/>
  <c r="M541" i="7" a="1"/>
  <c r="M541" i="7" s="1"/>
  <c r="I541" i="7" a="1"/>
  <c r="I541" i="7" s="1"/>
  <c r="M540" i="7" a="1"/>
  <c r="M540" i="7" s="1"/>
  <c r="I540" i="7" a="1"/>
  <c r="I540" i="7" s="1"/>
  <c r="M539" i="7" a="1"/>
  <c r="M539" i="7" s="1"/>
  <c r="I539" i="7" a="1"/>
  <c r="I539" i="7" s="1"/>
  <c r="M538" i="7" a="1"/>
  <c r="M538" i="7" s="1"/>
  <c r="I538" i="7" a="1"/>
  <c r="I538" i="7" s="1"/>
  <c r="M537" i="7" a="1"/>
  <c r="M537" i="7" s="1"/>
  <c r="I537" i="7" a="1"/>
  <c r="I537" i="7" s="1"/>
  <c r="M536" i="7" a="1"/>
  <c r="M536" i="7" s="1"/>
  <c r="I536" i="7" a="1"/>
  <c r="I536" i="7" s="1"/>
  <c r="M535" i="7" a="1"/>
  <c r="M535" i="7" s="1"/>
  <c r="I535" i="7" a="1"/>
  <c r="I535" i="7" s="1"/>
  <c r="M534" i="7" a="1"/>
  <c r="M534" i="7" s="1"/>
  <c r="I534" i="7" a="1"/>
  <c r="I534" i="7" s="1"/>
  <c r="M533" i="7" a="1"/>
  <c r="M533" i="7" s="1"/>
  <c r="I533" i="7" a="1"/>
  <c r="I533" i="7" s="1"/>
  <c r="M532" i="7" a="1"/>
  <c r="M532" i="7" s="1"/>
  <c r="I532" i="7" a="1"/>
  <c r="I532" i="7" s="1"/>
  <c r="M531" i="7" a="1"/>
  <c r="M531" i="7" s="1"/>
  <c r="I531" i="7" a="1"/>
  <c r="I531" i="7" s="1"/>
  <c r="M530" i="7" a="1"/>
  <c r="M530" i="7" s="1"/>
  <c r="I530" i="7" a="1"/>
  <c r="I530" i="7" s="1"/>
  <c r="M529" i="7" a="1"/>
  <c r="M529" i="7" s="1"/>
  <c r="I529" i="7" a="1"/>
  <c r="I529" i="7" s="1"/>
  <c r="M528" i="7" a="1"/>
  <c r="M528" i="7" s="1"/>
  <c r="I528" i="7" a="1"/>
  <c r="I528" i="7" s="1"/>
  <c r="M527" i="7" a="1"/>
  <c r="M527" i="7" s="1"/>
  <c r="I527" i="7" a="1"/>
  <c r="I527" i="7" s="1"/>
  <c r="M526" i="7" a="1"/>
  <c r="M526" i="7" s="1"/>
  <c r="I526" i="7" a="1"/>
  <c r="I526" i="7" s="1"/>
  <c r="M525" i="7" a="1"/>
  <c r="M525" i="7" s="1"/>
  <c r="I525" i="7" a="1"/>
  <c r="I525" i="7" s="1"/>
  <c r="M524" i="7" a="1"/>
  <c r="M524" i="7" s="1"/>
  <c r="I524" i="7" a="1"/>
  <c r="I524" i="7" s="1"/>
  <c r="M523" i="7" a="1"/>
  <c r="M523" i="7" s="1"/>
  <c r="I523" i="7" a="1"/>
  <c r="I523" i="7" s="1"/>
  <c r="M522" i="7" a="1"/>
  <c r="M522" i="7" s="1"/>
  <c r="I522" i="7" a="1"/>
  <c r="I522" i="7" s="1"/>
  <c r="M521" i="7" a="1"/>
  <c r="M521" i="7" s="1"/>
  <c r="I521" i="7" a="1"/>
  <c r="I521" i="7" s="1"/>
  <c r="M520" i="7" a="1"/>
  <c r="M520" i="7" s="1"/>
  <c r="I520" i="7" a="1"/>
  <c r="I520" i="7" s="1"/>
  <c r="M519" i="7" a="1"/>
  <c r="M519" i="7" s="1"/>
  <c r="I519" i="7" a="1"/>
  <c r="I519" i="7" s="1"/>
  <c r="M518" i="7" a="1"/>
  <c r="M518" i="7" s="1"/>
  <c r="I518" i="7" a="1"/>
  <c r="I518" i="7" s="1"/>
  <c r="M517" i="7" a="1"/>
  <c r="M517" i="7" s="1"/>
  <c r="I517" i="7" a="1"/>
  <c r="I517" i="7" s="1"/>
  <c r="M516" i="7" a="1"/>
  <c r="M516" i="7" s="1"/>
  <c r="I516" i="7" a="1"/>
  <c r="I516" i="7" s="1"/>
  <c r="M515" i="7" a="1"/>
  <c r="M515" i="7" s="1"/>
  <c r="I515" i="7" a="1"/>
  <c r="I515" i="7" s="1"/>
  <c r="M514" i="7" a="1"/>
  <c r="M514" i="7" s="1"/>
  <c r="I514" i="7" a="1"/>
  <c r="I514" i="7" s="1"/>
  <c r="M513" i="7" a="1"/>
  <c r="M513" i="7" s="1"/>
  <c r="I513" i="7" a="1"/>
  <c r="I513" i="7" s="1"/>
  <c r="M512" i="7" a="1"/>
  <c r="M512" i="7" s="1"/>
  <c r="I512" i="7" a="1"/>
  <c r="I512" i="7" s="1"/>
  <c r="M511" i="7" a="1"/>
  <c r="M511" i="7" s="1"/>
  <c r="I511" i="7" a="1"/>
  <c r="I511" i="7" s="1"/>
  <c r="M510" i="7" a="1"/>
  <c r="M510" i="7" s="1"/>
  <c r="I510" i="7" a="1"/>
  <c r="I510" i="7" s="1"/>
  <c r="M509" i="7" a="1"/>
  <c r="M509" i="7" s="1"/>
  <c r="I509" i="7" a="1"/>
  <c r="I509" i="7" s="1"/>
  <c r="M508" i="7" a="1"/>
  <c r="M508" i="7" s="1"/>
  <c r="I508" i="7" a="1"/>
  <c r="I508" i="7" s="1"/>
  <c r="M507" i="7" a="1"/>
  <c r="M507" i="7" s="1"/>
  <c r="I507" i="7" a="1"/>
  <c r="I507" i="7" s="1"/>
  <c r="M506" i="7" a="1"/>
  <c r="M506" i="7" s="1"/>
  <c r="I506" i="7" a="1"/>
  <c r="I506" i="7" s="1"/>
  <c r="M505" i="7" a="1"/>
  <c r="M505" i="7" s="1"/>
  <c r="I505" i="7" a="1"/>
  <c r="I505" i="7" s="1"/>
  <c r="M504" i="7" a="1"/>
  <c r="M504" i="7" s="1"/>
  <c r="I504" i="7" a="1"/>
  <c r="I504" i="7" s="1"/>
  <c r="M503" i="7" a="1"/>
  <c r="M503" i="7" s="1"/>
  <c r="I503" i="7" a="1"/>
  <c r="I503" i="7" s="1"/>
  <c r="M502" i="7" a="1"/>
  <c r="M502" i="7" s="1"/>
  <c r="I502" i="7" a="1"/>
  <c r="I502" i="7" s="1"/>
  <c r="M501" i="7" a="1"/>
  <c r="M501" i="7" s="1"/>
  <c r="I501" i="7" a="1"/>
  <c r="I501" i="7" s="1"/>
  <c r="M500" i="7" a="1"/>
  <c r="M500" i="7" s="1"/>
  <c r="I500" i="7" a="1"/>
  <c r="I500" i="7" s="1"/>
  <c r="M499" i="7" a="1"/>
  <c r="M499" i="7" s="1"/>
  <c r="I499" i="7" a="1"/>
  <c r="I499" i="7" s="1"/>
  <c r="M498" i="7" a="1"/>
  <c r="M498" i="7" s="1"/>
  <c r="I498" i="7" a="1"/>
  <c r="I498" i="7" s="1"/>
  <c r="M497" i="7" a="1"/>
  <c r="M497" i="7" s="1"/>
  <c r="I497" i="7" a="1"/>
  <c r="I497" i="7" s="1"/>
  <c r="M496" i="7" a="1"/>
  <c r="M496" i="7" s="1"/>
  <c r="I496" i="7" a="1"/>
  <c r="I496" i="7" s="1"/>
  <c r="M495" i="7" a="1"/>
  <c r="M495" i="7" s="1"/>
  <c r="I495" i="7" a="1"/>
  <c r="I495" i="7" s="1"/>
  <c r="M494" i="7" a="1"/>
  <c r="M494" i="7" s="1"/>
  <c r="I494" i="7" a="1"/>
  <c r="I494" i="7" s="1"/>
  <c r="M493" i="7" a="1"/>
  <c r="M493" i="7" s="1"/>
  <c r="I493" i="7" a="1"/>
  <c r="I493" i="7" s="1"/>
  <c r="M492" i="7" a="1"/>
  <c r="M492" i="7" s="1"/>
  <c r="I492" i="7" a="1"/>
  <c r="I492" i="7" s="1"/>
  <c r="M491" i="7" a="1"/>
  <c r="M491" i="7" s="1"/>
  <c r="I491" i="7" a="1"/>
  <c r="I491" i="7" s="1"/>
  <c r="M490" i="7" a="1"/>
  <c r="M490" i="7" s="1"/>
  <c r="I490" i="7" a="1"/>
  <c r="I490" i="7" s="1"/>
  <c r="M489" i="7" a="1"/>
  <c r="M489" i="7" s="1"/>
  <c r="I489" i="7" a="1"/>
  <c r="I489" i="7" s="1"/>
  <c r="M488" i="7" a="1"/>
  <c r="M488" i="7" s="1"/>
  <c r="I488" i="7" a="1"/>
  <c r="I488" i="7" s="1"/>
  <c r="M487" i="7" a="1"/>
  <c r="M487" i="7" s="1"/>
  <c r="I487" i="7" a="1"/>
  <c r="I487" i="7" s="1"/>
  <c r="M486" i="7" a="1"/>
  <c r="M486" i="7" s="1"/>
  <c r="I486" i="7" a="1"/>
  <c r="I486" i="7" s="1"/>
  <c r="M485" i="7" a="1"/>
  <c r="M485" i="7" s="1"/>
  <c r="I485" i="7" a="1"/>
  <c r="I485" i="7" s="1"/>
  <c r="M484" i="7" a="1"/>
  <c r="M484" i="7" s="1"/>
  <c r="I484" i="7" a="1"/>
  <c r="I484" i="7" s="1"/>
  <c r="M483" i="7" a="1"/>
  <c r="M483" i="7" s="1"/>
  <c r="I483" i="7" a="1"/>
  <c r="I483" i="7" s="1"/>
  <c r="M482" i="7" a="1"/>
  <c r="M482" i="7" s="1"/>
  <c r="I482" i="7" a="1"/>
  <c r="I482" i="7" s="1"/>
  <c r="M481" i="7" a="1"/>
  <c r="M481" i="7" s="1"/>
  <c r="I481" i="7" a="1"/>
  <c r="I481" i="7" s="1"/>
  <c r="M480" i="7" a="1"/>
  <c r="M480" i="7" s="1"/>
  <c r="I480" i="7" a="1"/>
  <c r="I480" i="7" s="1"/>
  <c r="M479" i="7" a="1"/>
  <c r="M479" i="7" s="1"/>
  <c r="I479" i="7" a="1"/>
  <c r="I479" i="7" s="1"/>
  <c r="M478" i="7" a="1"/>
  <c r="M478" i="7" s="1"/>
  <c r="I478" i="7" a="1"/>
  <c r="I478" i="7" s="1"/>
  <c r="M477" i="7" a="1"/>
  <c r="M477" i="7" s="1"/>
  <c r="I477" i="7" a="1"/>
  <c r="I477" i="7" s="1"/>
  <c r="M476" i="7" a="1"/>
  <c r="M476" i="7" s="1"/>
  <c r="I476" i="7" a="1"/>
  <c r="I476" i="7" s="1"/>
  <c r="M475" i="7" a="1"/>
  <c r="M475" i="7" s="1"/>
  <c r="I475" i="7" a="1"/>
  <c r="I475" i="7" s="1"/>
  <c r="M474" i="7" a="1"/>
  <c r="M474" i="7" s="1"/>
  <c r="I474" i="7" a="1"/>
  <c r="I474" i="7" s="1"/>
  <c r="M473" i="7" a="1"/>
  <c r="M473" i="7" s="1"/>
  <c r="I473" i="7" a="1"/>
  <c r="I473" i="7" s="1"/>
  <c r="M472" i="7" a="1"/>
  <c r="M472" i="7" s="1"/>
  <c r="I472" i="7" a="1"/>
  <c r="I472" i="7" s="1"/>
  <c r="M471" i="7" a="1"/>
  <c r="M471" i="7" s="1"/>
  <c r="I471" i="7" a="1"/>
  <c r="I471" i="7" s="1"/>
  <c r="M470" i="7" a="1"/>
  <c r="M470" i="7" s="1"/>
  <c r="I470" i="7" a="1"/>
  <c r="I470" i="7" s="1"/>
  <c r="M469" i="7" a="1"/>
  <c r="M469" i="7" s="1"/>
  <c r="I469" i="7" a="1"/>
  <c r="I469" i="7" s="1"/>
  <c r="M468" i="7" a="1"/>
  <c r="M468" i="7" s="1"/>
  <c r="I468" i="7" a="1"/>
  <c r="I468" i="7" s="1"/>
  <c r="M467" i="7" a="1"/>
  <c r="M467" i="7" s="1"/>
  <c r="I467" i="7" a="1"/>
  <c r="I467" i="7" s="1"/>
  <c r="M466" i="7" a="1"/>
  <c r="M466" i="7" s="1"/>
  <c r="I466" i="7" a="1"/>
  <c r="I466" i="7" s="1"/>
  <c r="M465" i="7" a="1"/>
  <c r="M465" i="7" s="1"/>
  <c r="I465" i="7" a="1"/>
  <c r="I465" i="7" s="1"/>
  <c r="M464" i="7" a="1"/>
  <c r="M464" i="7" s="1"/>
  <c r="I464" i="7" a="1"/>
  <c r="I464" i="7" s="1"/>
  <c r="M463" i="7" a="1"/>
  <c r="M463" i="7" s="1"/>
  <c r="I463" i="7" a="1"/>
  <c r="I463" i="7" s="1"/>
  <c r="M462" i="7" a="1"/>
  <c r="M462" i="7" s="1"/>
  <c r="I462" i="7" a="1"/>
  <c r="I462" i="7" s="1"/>
  <c r="M461" i="7" a="1"/>
  <c r="M461" i="7" s="1"/>
  <c r="I461" i="7" a="1"/>
  <c r="I461" i="7" s="1"/>
  <c r="M460" i="7" a="1"/>
  <c r="M460" i="7" s="1"/>
  <c r="I460" i="7" a="1"/>
  <c r="I460" i="7" s="1"/>
  <c r="M459" i="7" a="1"/>
  <c r="M459" i="7" s="1"/>
  <c r="I459" i="7" a="1"/>
  <c r="I459" i="7" s="1"/>
  <c r="M458" i="7" a="1"/>
  <c r="M458" i="7" s="1"/>
  <c r="I458" i="7" a="1"/>
  <c r="I458" i="7" s="1"/>
  <c r="M457" i="7" a="1"/>
  <c r="M457" i="7" s="1"/>
  <c r="I457" i="7" a="1"/>
  <c r="I457" i="7" s="1"/>
  <c r="M456" i="7" a="1"/>
  <c r="M456" i="7" s="1"/>
  <c r="I456" i="7" a="1"/>
  <c r="I456" i="7" s="1"/>
  <c r="M455" i="7" a="1"/>
  <c r="M455" i="7" s="1"/>
  <c r="I455" i="7" a="1"/>
  <c r="I455" i="7" s="1"/>
  <c r="M454" i="7" a="1"/>
  <c r="M454" i="7" s="1"/>
  <c r="I454" i="7" a="1"/>
  <c r="I454" i="7" s="1"/>
  <c r="M453" i="7" a="1"/>
  <c r="M453" i="7" s="1"/>
  <c r="I453" i="7" a="1"/>
  <c r="I453" i="7" s="1"/>
  <c r="M452" i="7" a="1"/>
  <c r="M452" i="7" s="1"/>
  <c r="I452" i="7" a="1"/>
  <c r="I452" i="7" s="1"/>
  <c r="M451" i="7" a="1"/>
  <c r="M451" i="7" s="1"/>
  <c r="I451" i="7" a="1"/>
  <c r="I451" i="7" s="1"/>
  <c r="M450" i="7" a="1"/>
  <c r="M450" i="7" s="1"/>
  <c r="I450" i="7" a="1"/>
  <c r="I450" i="7" s="1"/>
  <c r="M449" i="7" a="1"/>
  <c r="M449" i="7" s="1"/>
  <c r="I449" i="7" a="1"/>
  <c r="I449" i="7" s="1"/>
  <c r="M448" i="7" a="1"/>
  <c r="M448" i="7" s="1"/>
  <c r="I448" i="7" a="1"/>
  <c r="I448" i="7" s="1"/>
  <c r="M447" i="7" a="1"/>
  <c r="M447" i="7" s="1"/>
  <c r="I447" i="7" a="1"/>
  <c r="I447" i="7" s="1"/>
  <c r="M446" i="7" a="1"/>
  <c r="M446" i="7" s="1"/>
  <c r="I446" i="7" a="1"/>
  <c r="I446" i="7" s="1"/>
  <c r="M445" i="7" a="1"/>
  <c r="M445" i="7" s="1"/>
  <c r="I445" i="7" a="1"/>
  <c r="I445" i="7" s="1"/>
  <c r="M444" i="7" a="1"/>
  <c r="M444" i="7" s="1"/>
  <c r="I444" i="7" a="1"/>
  <c r="I444" i="7" s="1"/>
  <c r="M443" i="7" a="1"/>
  <c r="M443" i="7" s="1"/>
  <c r="I443" i="7" a="1"/>
  <c r="I443" i="7" s="1"/>
  <c r="M442" i="7" a="1"/>
  <c r="M442" i="7" s="1"/>
  <c r="I442" i="7" a="1"/>
  <c r="I442" i="7" s="1"/>
  <c r="M441" i="7" a="1"/>
  <c r="M441" i="7" s="1"/>
  <c r="I441" i="7" a="1"/>
  <c r="I441" i="7" s="1"/>
  <c r="M440" i="7" a="1"/>
  <c r="M440" i="7" s="1"/>
  <c r="I440" i="7" a="1"/>
  <c r="I440" i="7" s="1"/>
  <c r="M439" i="7" a="1"/>
  <c r="M439" i="7" s="1"/>
  <c r="I439" i="7" a="1"/>
  <c r="I439" i="7" s="1"/>
  <c r="M438" i="7" a="1"/>
  <c r="M438" i="7" s="1"/>
  <c r="I438" i="7" a="1"/>
  <c r="I438" i="7" s="1"/>
  <c r="M437" i="7" a="1"/>
  <c r="M437" i="7" s="1"/>
  <c r="I437" i="7" a="1"/>
  <c r="I437" i="7" s="1"/>
  <c r="M436" i="7" a="1"/>
  <c r="M436" i="7" s="1"/>
  <c r="I436" i="7" a="1"/>
  <c r="I436" i="7" s="1"/>
  <c r="M435" i="7" a="1"/>
  <c r="M435" i="7" s="1"/>
  <c r="I435" i="7" a="1"/>
  <c r="I435" i="7" s="1"/>
  <c r="M434" i="7" a="1"/>
  <c r="M434" i="7" s="1"/>
  <c r="I434" i="7" a="1"/>
  <c r="I434" i="7" s="1"/>
  <c r="M433" i="7" a="1"/>
  <c r="M433" i="7" s="1"/>
  <c r="I433" i="7" a="1"/>
  <c r="I433" i="7" s="1"/>
  <c r="M432" i="7" a="1"/>
  <c r="M432" i="7" s="1"/>
  <c r="I432" i="7" a="1"/>
  <c r="I432" i="7" s="1"/>
  <c r="M431" i="7" a="1"/>
  <c r="M431" i="7" s="1"/>
  <c r="I431" i="7" a="1"/>
  <c r="I431" i="7" s="1"/>
  <c r="M430" i="7" a="1"/>
  <c r="M430" i="7" s="1"/>
  <c r="I430" i="7" a="1"/>
  <c r="I430" i="7" s="1"/>
  <c r="M429" i="7" a="1"/>
  <c r="M429" i="7" s="1"/>
  <c r="I429" i="7" a="1"/>
  <c r="I429" i="7" s="1"/>
  <c r="M428" i="7" a="1"/>
  <c r="M428" i="7" s="1"/>
  <c r="I428" i="7" a="1"/>
  <c r="I428" i="7" s="1"/>
  <c r="M427" i="7" a="1"/>
  <c r="M427" i="7" s="1"/>
  <c r="I427" i="7" a="1"/>
  <c r="I427" i="7" s="1"/>
  <c r="M426" i="7" a="1"/>
  <c r="M426" i="7" s="1"/>
  <c r="I426" i="7" a="1"/>
  <c r="I426" i="7" s="1"/>
  <c r="M425" i="7" a="1"/>
  <c r="M425" i="7" s="1"/>
  <c r="I425" i="7" a="1"/>
  <c r="I425" i="7" s="1"/>
  <c r="M424" i="7" a="1"/>
  <c r="M424" i="7" s="1"/>
  <c r="I424" i="7" a="1"/>
  <c r="I424" i="7" s="1"/>
  <c r="M423" i="7" a="1"/>
  <c r="M423" i="7" s="1"/>
  <c r="I423" i="7" a="1"/>
  <c r="I423" i="7" s="1"/>
  <c r="M422" i="7" a="1"/>
  <c r="M422" i="7" s="1"/>
  <c r="I422" i="7" a="1"/>
  <c r="I422" i="7" s="1"/>
  <c r="M421" i="7" a="1"/>
  <c r="M421" i="7" s="1"/>
  <c r="I421" i="7" a="1"/>
  <c r="I421" i="7" s="1"/>
  <c r="M420" i="7" a="1"/>
  <c r="M420" i="7" s="1"/>
  <c r="I420" i="7" a="1"/>
  <c r="I420" i="7" s="1"/>
  <c r="M419" i="7" a="1"/>
  <c r="M419" i="7" s="1"/>
  <c r="I419" i="7" a="1"/>
  <c r="I419" i="7" s="1"/>
  <c r="M418" i="7" a="1"/>
  <c r="M418" i="7" s="1"/>
  <c r="I418" i="7" a="1"/>
  <c r="I418" i="7" s="1"/>
  <c r="M417" i="7" a="1"/>
  <c r="M417" i="7" s="1"/>
  <c r="I417" i="7" a="1"/>
  <c r="I417" i="7" s="1"/>
  <c r="M416" i="7" a="1"/>
  <c r="M416" i="7" s="1"/>
  <c r="I416" i="7" a="1"/>
  <c r="I416" i="7" s="1"/>
  <c r="M415" i="7" a="1"/>
  <c r="M415" i="7" s="1"/>
  <c r="I415" i="7" a="1"/>
  <c r="I415" i="7" s="1"/>
  <c r="M414" i="7" a="1"/>
  <c r="M414" i="7" s="1"/>
  <c r="I414" i="7" a="1"/>
  <c r="I414" i="7" s="1"/>
  <c r="M413" i="7" a="1"/>
  <c r="M413" i="7" s="1"/>
  <c r="I413" i="7" a="1"/>
  <c r="I413" i="7" s="1"/>
  <c r="M412" i="7" a="1"/>
  <c r="M412" i="7" s="1"/>
  <c r="I412" i="7" a="1"/>
  <c r="I412" i="7" s="1"/>
  <c r="M411" i="7" a="1"/>
  <c r="M411" i="7" s="1"/>
  <c r="I411" i="7" a="1"/>
  <c r="I411" i="7" s="1"/>
  <c r="M410" i="7" a="1"/>
  <c r="M410" i="7" s="1"/>
  <c r="I410" i="7" a="1"/>
  <c r="I410" i="7" s="1"/>
  <c r="M409" i="7" a="1"/>
  <c r="M409" i="7" s="1"/>
  <c r="I409" i="7" a="1"/>
  <c r="I409" i="7" s="1"/>
  <c r="M408" i="7" a="1"/>
  <c r="M408" i="7" s="1"/>
  <c r="I408" i="7" a="1"/>
  <c r="I408" i="7" s="1"/>
  <c r="M407" i="7" a="1"/>
  <c r="M407" i="7" s="1"/>
  <c r="I407" i="7" a="1"/>
  <c r="I407" i="7" s="1"/>
  <c r="M406" i="7" a="1"/>
  <c r="M406" i="7" s="1"/>
  <c r="I406" i="7" a="1"/>
  <c r="I406" i="7" s="1"/>
  <c r="M405" i="7" a="1"/>
  <c r="M405" i="7" s="1"/>
  <c r="I405" i="7" a="1"/>
  <c r="I405" i="7" s="1"/>
  <c r="M404" i="7" a="1"/>
  <c r="M404" i="7" s="1"/>
  <c r="I404" i="7" a="1"/>
  <c r="I404" i="7" s="1"/>
  <c r="M403" i="7" a="1"/>
  <c r="M403" i="7" s="1"/>
  <c r="I403" i="7" a="1"/>
  <c r="I403" i="7" s="1"/>
  <c r="M402" i="7" a="1"/>
  <c r="M402" i="7" s="1"/>
  <c r="I402" i="7" a="1"/>
  <c r="I402" i="7" s="1"/>
  <c r="M401" i="7" a="1"/>
  <c r="M401" i="7" s="1"/>
  <c r="I401" i="7" a="1"/>
  <c r="I401" i="7" s="1"/>
  <c r="M400" i="7" a="1"/>
  <c r="M400" i="7" s="1"/>
  <c r="I400" i="7" a="1"/>
  <c r="I400" i="7" s="1"/>
  <c r="M399" i="7" a="1"/>
  <c r="M399" i="7" s="1"/>
  <c r="I399" i="7" a="1"/>
  <c r="I399" i="7" s="1"/>
  <c r="M398" i="7" a="1"/>
  <c r="M398" i="7" s="1"/>
  <c r="I398" i="7" a="1"/>
  <c r="I398" i="7" s="1"/>
  <c r="M397" i="7" a="1"/>
  <c r="M397" i="7" s="1"/>
  <c r="I397" i="7" a="1"/>
  <c r="I397" i="7" s="1"/>
  <c r="M396" i="7" a="1"/>
  <c r="M396" i="7" s="1"/>
  <c r="I396" i="7" a="1"/>
  <c r="I396" i="7" s="1"/>
  <c r="M395" i="7" a="1"/>
  <c r="M395" i="7" s="1"/>
  <c r="I395" i="7" a="1"/>
  <c r="I395" i="7" s="1"/>
  <c r="M394" i="7" a="1"/>
  <c r="M394" i="7" s="1"/>
  <c r="I394" i="7" a="1"/>
  <c r="I394" i="7" s="1"/>
  <c r="M393" i="7" a="1"/>
  <c r="M393" i="7" s="1"/>
  <c r="I393" i="7" a="1"/>
  <c r="I393" i="7" s="1"/>
  <c r="M392" i="7" a="1"/>
  <c r="M392" i="7" s="1"/>
  <c r="I392" i="7" a="1"/>
  <c r="I392" i="7" s="1"/>
  <c r="M391" i="7" a="1"/>
  <c r="M391" i="7" s="1"/>
  <c r="I391" i="7" a="1"/>
  <c r="I391" i="7" s="1"/>
  <c r="M390" i="7" a="1"/>
  <c r="M390" i="7" s="1"/>
  <c r="I390" i="7" a="1"/>
  <c r="I390" i="7" s="1"/>
  <c r="M389" i="7" a="1"/>
  <c r="M389" i="7" s="1"/>
  <c r="I389" i="7" a="1"/>
  <c r="I389" i="7" s="1"/>
  <c r="M388" i="7" a="1"/>
  <c r="M388" i="7" s="1"/>
  <c r="I388" i="7" a="1"/>
  <c r="I388" i="7" s="1"/>
  <c r="M387" i="7" a="1"/>
  <c r="M387" i="7" s="1"/>
  <c r="I387" i="7" a="1"/>
  <c r="I387" i="7" s="1"/>
  <c r="M386" i="7" a="1"/>
  <c r="M386" i="7" s="1"/>
  <c r="I386" i="7" a="1"/>
  <c r="I386" i="7" s="1"/>
  <c r="M385" i="7" a="1"/>
  <c r="M385" i="7" s="1"/>
  <c r="I385" i="7" a="1"/>
  <c r="I385" i="7" s="1"/>
  <c r="M384" i="7" a="1"/>
  <c r="M384" i="7" s="1"/>
  <c r="I384" i="7" a="1"/>
  <c r="I384" i="7" s="1"/>
  <c r="M383" i="7" a="1"/>
  <c r="M383" i="7" s="1"/>
  <c r="I383" i="7" a="1"/>
  <c r="I383" i="7" s="1"/>
  <c r="M382" i="7" a="1"/>
  <c r="M382" i="7" s="1"/>
  <c r="I382" i="7" a="1"/>
  <c r="I382" i="7" s="1"/>
  <c r="M381" i="7" a="1"/>
  <c r="M381" i="7" s="1"/>
  <c r="I381" i="7" a="1"/>
  <c r="I381" i="7" s="1"/>
  <c r="M380" i="7" a="1"/>
  <c r="M380" i="7" s="1"/>
  <c r="I380" i="7" a="1"/>
  <c r="I380" i="7" s="1"/>
  <c r="M379" i="7" a="1"/>
  <c r="M379" i="7" s="1"/>
  <c r="I379" i="7" a="1"/>
  <c r="I379" i="7" s="1"/>
  <c r="M378" i="7" a="1"/>
  <c r="M378" i="7" s="1"/>
  <c r="I378" i="7" a="1"/>
  <c r="I378" i="7" s="1"/>
  <c r="M377" i="7" a="1"/>
  <c r="M377" i="7" s="1"/>
  <c r="I377" i="7" a="1"/>
  <c r="I377" i="7" s="1"/>
  <c r="M376" i="7" a="1"/>
  <c r="M376" i="7" s="1"/>
  <c r="I376" i="7" a="1"/>
  <c r="I376" i="7" s="1"/>
  <c r="M375" i="7" a="1"/>
  <c r="M375" i="7" s="1"/>
  <c r="I375" i="7" a="1"/>
  <c r="I375" i="7" s="1"/>
  <c r="M374" i="7" a="1"/>
  <c r="M374" i="7" s="1"/>
  <c r="I374" i="7" a="1"/>
  <c r="I374" i="7" s="1"/>
  <c r="M373" i="7" a="1"/>
  <c r="M373" i="7" s="1"/>
  <c r="I373" i="7" a="1"/>
  <c r="I373" i="7" s="1"/>
  <c r="M372" i="7" a="1"/>
  <c r="M372" i="7" s="1"/>
  <c r="I372" i="7" a="1"/>
  <c r="I372" i="7" s="1"/>
  <c r="M371" i="7" a="1"/>
  <c r="M371" i="7" s="1"/>
  <c r="I371" i="7" a="1"/>
  <c r="I371" i="7" s="1"/>
  <c r="M370" i="7" a="1"/>
  <c r="M370" i="7" s="1"/>
  <c r="I370" i="7" a="1"/>
  <c r="I370" i="7" s="1"/>
  <c r="M369" i="7" a="1"/>
  <c r="M369" i="7" s="1"/>
  <c r="I369" i="7" a="1"/>
  <c r="I369" i="7" s="1"/>
  <c r="M368" i="7" a="1"/>
  <c r="M368" i="7" s="1"/>
  <c r="I368" i="7" a="1"/>
  <c r="I368" i="7" s="1"/>
  <c r="M367" i="7" a="1"/>
  <c r="M367" i="7" s="1"/>
  <c r="I367" i="7" a="1"/>
  <c r="I367" i="7" s="1"/>
  <c r="M366" i="7" a="1"/>
  <c r="M366" i="7" s="1"/>
  <c r="I366" i="7" a="1"/>
  <c r="I366" i="7" s="1"/>
  <c r="M365" i="7" a="1"/>
  <c r="M365" i="7" s="1"/>
  <c r="I365" i="7" a="1"/>
  <c r="I365" i="7" s="1"/>
  <c r="M364" i="7" a="1"/>
  <c r="M364" i="7" s="1"/>
  <c r="I364" i="7" a="1"/>
  <c r="I364" i="7" s="1"/>
  <c r="M363" i="7" a="1"/>
  <c r="M363" i="7" s="1"/>
  <c r="I363" i="7" a="1"/>
  <c r="I363" i="7" s="1"/>
  <c r="M362" i="7" a="1"/>
  <c r="M362" i="7" s="1"/>
  <c r="I362" i="7" a="1"/>
  <c r="I362" i="7" s="1"/>
  <c r="M361" i="7" a="1"/>
  <c r="M361" i="7" s="1"/>
  <c r="I361" i="7" a="1"/>
  <c r="I361" i="7" s="1"/>
  <c r="M360" i="7" a="1"/>
  <c r="M360" i="7" s="1"/>
  <c r="I360" i="7" a="1"/>
  <c r="I360" i="7" s="1"/>
  <c r="M359" i="7" a="1"/>
  <c r="M359" i="7" s="1"/>
  <c r="I359" i="7" a="1"/>
  <c r="I359" i="7" s="1"/>
  <c r="M358" i="7" a="1"/>
  <c r="M358" i="7" s="1"/>
  <c r="I358" i="7" a="1"/>
  <c r="I358" i="7" s="1"/>
  <c r="M357" i="7" a="1"/>
  <c r="M357" i="7" s="1"/>
  <c r="I357" i="7" a="1"/>
  <c r="I357" i="7" s="1"/>
  <c r="M356" i="7" a="1"/>
  <c r="M356" i="7" s="1"/>
  <c r="I356" i="7" a="1"/>
  <c r="I356" i="7" s="1"/>
  <c r="M355" i="7" a="1"/>
  <c r="M355" i="7" s="1"/>
  <c r="I355" i="7" a="1"/>
  <c r="I355" i="7" s="1"/>
  <c r="M354" i="7" a="1"/>
  <c r="M354" i="7" s="1"/>
  <c r="I354" i="7" a="1"/>
  <c r="I354" i="7" s="1"/>
  <c r="M353" i="7" a="1"/>
  <c r="M353" i="7" s="1"/>
  <c r="I353" i="7" a="1"/>
  <c r="I353" i="7" s="1"/>
  <c r="M352" i="7" a="1"/>
  <c r="M352" i="7" s="1"/>
  <c r="I352" i="7" a="1"/>
  <c r="I352" i="7" s="1"/>
  <c r="M351" i="7" a="1"/>
  <c r="M351" i="7" s="1"/>
  <c r="I351" i="7" a="1"/>
  <c r="I351" i="7" s="1"/>
  <c r="M350" i="7" a="1"/>
  <c r="M350" i="7" s="1"/>
  <c r="I350" i="7" a="1"/>
  <c r="I350" i="7" s="1"/>
  <c r="M349" i="7" a="1"/>
  <c r="M349" i="7" s="1"/>
  <c r="I349" i="7" a="1"/>
  <c r="I349" i="7" s="1"/>
  <c r="M348" i="7" a="1"/>
  <c r="M348" i="7" s="1"/>
  <c r="I348" i="7" a="1"/>
  <c r="I348" i="7" s="1"/>
  <c r="M347" i="7" a="1"/>
  <c r="M347" i="7" s="1"/>
  <c r="I347" i="7" a="1"/>
  <c r="I347" i="7" s="1"/>
  <c r="M346" i="7" a="1"/>
  <c r="M346" i="7" s="1"/>
  <c r="I346" i="7" a="1"/>
  <c r="I346" i="7" s="1"/>
  <c r="M345" i="7" a="1"/>
  <c r="M345" i="7" s="1"/>
  <c r="I345" i="7" a="1"/>
  <c r="I345" i="7" s="1"/>
  <c r="M344" i="7" a="1"/>
  <c r="M344" i="7" s="1"/>
  <c r="I344" i="7" a="1"/>
  <c r="I344" i="7" s="1"/>
  <c r="M343" i="7" a="1"/>
  <c r="M343" i="7" s="1"/>
  <c r="I343" i="7" a="1"/>
  <c r="I343" i="7" s="1"/>
  <c r="M342" i="7" a="1"/>
  <c r="M342" i="7" s="1"/>
  <c r="I342" i="7" a="1"/>
  <c r="I342" i="7" s="1"/>
  <c r="M341" i="7" a="1"/>
  <c r="M341" i="7" s="1"/>
  <c r="I341" i="7" a="1"/>
  <c r="I341" i="7" s="1"/>
  <c r="M340" i="7" a="1"/>
  <c r="M340" i="7" s="1"/>
  <c r="I340" i="7" a="1"/>
  <c r="I340" i="7" s="1"/>
  <c r="M339" i="7" a="1"/>
  <c r="M339" i="7" s="1"/>
  <c r="I339" i="7" a="1"/>
  <c r="I339" i="7" s="1"/>
  <c r="M338" i="7" a="1"/>
  <c r="M338" i="7" s="1"/>
  <c r="I338" i="7" a="1"/>
  <c r="I338" i="7" s="1"/>
  <c r="M337" i="7" a="1"/>
  <c r="M337" i="7" s="1"/>
  <c r="I337" i="7" a="1"/>
  <c r="I337" i="7" s="1"/>
  <c r="M336" i="7" a="1"/>
  <c r="M336" i="7" s="1"/>
  <c r="I336" i="7" a="1"/>
  <c r="I336" i="7" s="1"/>
  <c r="M335" i="7" a="1"/>
  <c r="M335" i="7" s="1"/>
  <c r="I335" i="7" a="1"/>
  <c r="I335" i="7" s="1"/>
  <c r="M334" i="7" a="1"/>
  <c r="M334" i="7" s="1"/>
  <c r="I334" i="7" a="1"/>
  <c r="I334" i="7" s="1"/>
  <c r="M333" i="7" a="1"/>
  <c r="M333" i="7" s="1"/>
  <c r="I333" i="7" a="1"/>
  <c r="I333" i="7" s="1"/>
  <c r="M332" i="7" a="1"/>
  <c r="M332" i="7" s="1"/>
  <c r="I332" i="7" a="1"/>
  <c r="I332" i="7" s="1"/>
  <c r="M331" i="7" a="1"/>
  <c r="M331" i="7" s="1"/>
  <c r="I331" i="7" a="1"/>
  <c r="I331" i="7" s="1"/>
  <c r="M330" i="7" a="1"/>
  <c r="M330" i="7" s="1"/>
  <c r="I330" i="7" a="1"/>
  <c r="I330" i="7" s="1"/>
  <c r="M329" i="7" a="1"/>
  <c r="M329" i="7" s="1"/>
  <c r="I329" i="7" a="1"/>
  <c r="I329" i="7" s="1"/>
  <c r="M328" i="7" a="1"/>
  <c r="M328" i="7" s="1"/>
  <c r="I328" i="7" a="1"/>
  <c r="I328" i="7" s="1"/>
  <c r="M327" i="7" a="1"/>
  <c r="M327" i="7" s="1"/>
  <c r="I327" i="7" a="1"/>
  <c r="I327" i="7" s="1"/>
  <c r="M326" i="7" a="1"/>
  <c r="M326" i="7" s="1"/>
  <c r="I326" i="7" a="1"/>
  <c r="I326" i="7" s="1"/>
  <c r="M325" i="7" a="1"/>
  <c r="M325" i="7" s="1"/>
  <c r="I325" i="7" a="1"/>
  <c r="I325" i="7" s="1"/>
  <c r="M324" i="7" a="1"/>
  <c r="M324" i="7" s="1"/>
  <c r="I324" i="7" a="1"/>
  <c r="I324" i="7" s="1"/>
  <c r="M323" i="7" a="1"/>
  <c r="M323" i="7" s="1"/>
  <c r="I323" i="7" a="1"/>
  <c r="I323" i="7" s="1"/>
  <c r="M322" i="7" a="1"/>
  <c r="M322" i="7" s="1"/>
  <c r="I322" i="7" a="1"/>
  <c r="I322" i="7" s="1"/>
  <c r="M321" i="7" a="1"/>
  <c r="M321" i="7" s="1"/>
  <c r="I321" i="7" a="1"/>
  <c r="I321" i="7" s="1"/>
  <c r="M320" i="7" a="1"/>
  <c r="M320" i="7" s="1"/>
  <c r="I320" i="7" a="1"/>
  <c r="I320" i="7" s="1"/>
  <c r="M319" i="7" a="1"/>
  <c r="M319" i="7" s="1"/>
  <c r="I319" i="7" a="1"/>
  <c r="I319" i="7" s="1"/>
  <c r="M318" i="7" a="1"/>
  <c r="M318" i="7" s="1"/>
  <c r="I318" i="7" a="1"/>
  <c r="I318" i="7" s="1"/>
  <c r="M317" i="7" a="1"/>
  <c r="M317" i="7" s="1"/>
  <c r="I317" i="7" a="1"/>
  <c r="I317" i="7" s="1"/>
  <c r="M316" i="7" a="1"/>
  <c r="M316" i="7" s="1"/>
  <c r="I316" i="7" a="1"/>
  <c r="I316" i="7" s="1"/>
  <c r="M315" i="7" a="1"/>
  <c r="M315" i="7" s="1"/>
  <c r="I315" i="7" a="1"/>
  <c r="I315" i="7" s="1"/>
  <c r="M314" i="7" a="1"/>
  <c r="M314" i="7" s="1"/>
  <c r="I314" i="7" a="1"/>
  <c r="I314" i="7" s="1"/>
  <c r="M313" i="7" a="1"/>
  <c r="M313" i="7" s="1"/>
  <c r="I313" i="7" a="1"/>
  <c r="I313" i="7" s="1"/>
  <c r="M312" i="7" a="1"/>
  <c r="M312" i="7" s="1"/>
  <c r="I312" i="7" a="1"/>
  <c r="I312" i="7" s="1"/>
  <c r="M311" i="7" a="1"/>
  <c r="M311" i="7" s="1"/>
  <c r="I311" i="7" a="1"/>
  <c r="I311" i="7" s="1"/>
  <c r="M310" i="7" a="1"/>
  <c r="M310" i="7" s="1"/>
  <c r="I310" i="7" a="1"/>
  <c r="I310" i="7" s="1"/>
  <c r="M309" i="7" a="1"/>
  <c r="M309" i="7" s="1"/>
  <c r="I309" i="7" a="1"/>
  <c r="I309" i="7" s="1"/>
  <c r="M308" i="7" a="1"/>
  <c r="M308" i="7" s="1"/>
  <c r="I308" i="7" a="1"/>
  <c r="I308" i="7" s="1"/>
  <c r="M307" i="7" a="1"/>
  <c r="M307" i="7" s="1"/>
  <c r="I307" i="7" a="1"/>
  <c r="I307" i="7" s="1"/>
  <c r="M306" i="7" a="1"/>
  <c r="M306" i="7" s="1"/>
  <c r="I306" i="7" a="1"/>
  <c r="I306" i="7" s="1"/>
  <c r="M305" i="7" a="1"/>
  <c r="M305" i="7" s="1"/>
  <c r="I305" i="7" a="1"/>
  <c r="I305" i="7" s="1"/>
  <c r="M304" i="7" a="1"/>
  <c r="M304" i="7" s="1"/>
  <c r="I304" i="7" a="1"/>
  <c r="I304" i="7" s="1"/>
  <c r="M303" i="7" a="1"/>
  <c r="M303" i="7" s="1"/>
  <c r="I303" i="7" a="1"/>
  <c r="I303" i="7" s="1"/>
  <c r="M302" i="7" a="1"/>
  <c r="M302" i="7" s="1"/>
  <c r="I302" i="7" a="1"/>
  <c r="I302" i="7" s="1"/>
  <c r="M301" i="7" a="1"/>
  <c r="M301" i="7" s="1"/>
  <c r="I301" i="7" a="1"/>
  <c r="I301" i="7" s="1"/>
  <c r="M300" i="7" a="1"/>
  <c r="M300" i="7" s="1"/>
  <c r="I300" i="7" a="1"/>
  <c r="I300" i="7" s="1"/>
  <c r="M299" i="7" a="1"/>
  <c r="M299" i="7" s="1"/>
  <c r="I299" i="7" a="1"/>
  <c r="I299" i="7" s="1"/>
  <c r="M298" i="7" a="1"/>
  <c r="M298" i="7" s="1"/>
  <c r="I298" i="7" a="1"/>
  <c r="I298" i="7" s="1"/>
  <c r="M297" i="7" a="1"/>
  <c r="M297" i="7" s="1"/>
  <c r="I297" i="7" a="1"/>
  <c r="I297" i="7" s="1"/>
  <c r="M296" i="7" a="1"/>
  <c r="M296" i="7" s="1"/>
  <c r="I296" i="7" a="1"/>
  <c r="I296" i="7" s="1"/>
  <c r="M295" i="7" a="1"/>
  <c r="M295" i="7" s="1"/>
  <c r="I295" i="7" a="1"/>
  <c r="I295" i="7" s="1"/>
  <c r="M294" i="7" a="1"/>
  <c r="M294" i="7" s="1"/>
  <c r="I294" i="7" a="1"/>
  <c r="I294" i="7" s="1"/>
  <c r="M293" i="7" a="1"/>
  <c r="M293" i="7" s="1"/>
  <c r="I293" i="7" a="1"/>
  <c r="I293" i="7" s="1"/>
  <c r="M292" i="7" a="1"/>
  <c r="M292" i="7" s="1"/>
  <c r="I292" i="7" a="1"/>
  <c r="I292" i="7" s="1"/>
  <c r="M291" i="7" a="1"/>
  <c r="M291" i="7" s="1"/>
  <c r="I291" i="7" a="1"/>
  <c r="I291" i="7" s="1"/>
  <c r="M290" i="7" a="1"/>
  <c r="M290" i="7" s="1"/>
  <c r="I290" i="7" a="1"/>
  <c r="I290" i="7" s="1"/>
  <c r="M289" i="7" a="1"/>
  <c r="M289" i="7" s="1"/>
  <c r="I289" i="7" a="1"/>
  <c r="I289" i="7" s="1"/>
  <c r="M288" i="7" a="1"/>
  <c r="M288" i="7" s="1"/>
  <c r="I288" i="7" a="1"/>
  <c r="I288" i="7" s="1"/>
  <c r="M287" i="7" a="1"/>
  <c r="M287" i="7" s="1"/>
  <c r="I287" i="7" a="1"/>
  <c r="I287" i="7" s="1"/>
  <c r="M286" i="7" a="1"/>
  <c r="M286" i="7" s="1"/>
  <c r="I286" i="7" a="1"/>
  <c r="I286" i="7" s="1"/>
  <c r="M285" i="7" a="1"/>
  <c r="M285" i="7" s="1"/>
  <c r="I285" i="7" a="1"/>
  <c r="I285" i="7" s="1"/>
  <c r="M284" i="7" a="1"/>
  <c r="M284" i="7" s="1"/>
  <c r="I284" i="7" a="1"/>
  <c r="I284" i="7" s="1"/>
  <c r="M283" i="7" a="1"/>
  <c r="M283" i="7" s="1"/>
  <c r="I283" i="7" a="1"/>
  <c r="I283" i="7" s="1"/>
  <c r="M282" i="7" a="1"/>
  <c r="M282" i="7" s="1"/>
  <c r="I282" i="7" a="1"/>
  <c r="I282" i="7" s="1"/>
  <c r="M281" i="7" a="1"/>
  <c r="M281" i="7" s="1"/>
  <c r="I281" i="7" a="1"/>
  <c r="I281" i="7" s="1"/>
  <c r="M280" i="7" a="1"/>
  <c r="M280" i="7" s="1"/>
  <c r="I280" i="7" a="1"/>
  <c r="I280" i="7" s="1"/>
  <c r="M279" i="7" a="1"/>
  <c r="M279" i="7" s="1"/>
  <c r="I279" i="7" a="1"/>
  <c r="I279" i="7" s="1"/>
  <c r="M278" i="7" a="1"/>
  <c r="M278" i="7" s="1"/>
  <c r="I278" i="7" a="1"/>
  <c r="I278" i="7" s="1"/>
  <c r="M277" i="7" a="1"/>
  <c r="M277" i="7" s="1"/>
  <c r="I277" i="7" a="1"/>
  <c r="I277" i="7" s="1"/>
  <c r="M276" i="7" a="1"/>
  <c r="M276" i="7" s="1"/>
  <c r="I276" i="7" a="1"/>
  <c r="I276" i="7" s="1"/>
  <c r="M275" i="7" a="1"/>
  <c r="M275" i="7" s="1"/>
  <c r="I275" i="7" a="1"/>
  <c r="I275" i="7" s="1"/>
  <c r="M274" i="7" a="1"/>
  <c r="M274" i="7" s="1"/>
  <c r="I274" i="7" a="1"/>
  <c r="I274" i="7" s="1"/>
  <c r="M273" i="7" a="1"/>
  <c r="M273" i="7" s="1"/>
  <c r="I273" i="7" a="1"/>
  <c r="I273" i="7" s="1"/>
  <c r="M272" i="7" a="1"/>
  <c r="M272" i="7" s="1"/>
  <c r="I272" i="7" a="1"/>
  <c r="I272" i="7" s="1"/>
  <c r="M271" i="7" a="1"/>
  <c r="M271" i="7" s="1"/>
  <c r="I271" i="7" a="1"/>
  <c r="I271" i="7" s="1"/>
  <c r="M270" i="7" a="1"/>
  <c r="M270" i="7" s="1"/>
  <c r="I270" i="7" a="1"/>
  <c r="I270" i="7" s="1"/>
  <c r="M269" i="7" a="1"/>
  <c r="M269" i="7" s="1"/>
  <c r="I269" i="7" a="1"/>
  <c r="I269" i="7" s="1"/>
  <c r="M268" i="7" a="1"/>
  <c r="M268" i="7" s="1"/>
  <c r="I268" i="7" a="1"/>
  <c r="I268" i="7" s="1"/>
  <c r="M267" i="7" a="1"/>
  <c r="M267" i="7" s="1"/>
  <c r="I267" i="7" a="1"/>
  <c r="I267" i="7" s="1"/>
  <c r="M266" i="7" a="1"/>
  <c r="M266" i="7" s="1"/>
  <c r="I266" i="7" a="1"/>
  <c r="I266" i="7" s="1"/>
  <c r="M265" i="7" a="1"/>
  <c r="M265" i="7" s="1"/>
  <c r="I265" i="7" a="1"/>
  <c r="I265" i="7" s="1"/>
  <c r="M264" i="7" a="1"/>
  <c r="M264" i="7" s="1"/>
  <c r="I264" i="7" a="1"/>
  <c r="I264" i="7" s="1"/>
  <c r="M263" i="7" a="1"/>
  <c r="M263" i="7" s="1"/>
  <c r="I263" i="7" a="1"/>
  <c r="I263" i="7" s="1"/>
  <c r="M262" i="7" a="1"/>
  <c r="M262" i="7" s="1"/>
  <c r="I262" i="7" a="1"/>
  <c r="I262" i="7" s="1"/>
  <c r="M261" i="7" a="1"/>
  <c r="M261" i="7" s="1"/>
  <c r="I261" i="7" a="1"/>
  <c r="I261" i="7" s="1"/>
  <c r="M260" i="7" a="1"/>
  <c r="M260" i="7" s="1"/>
  <c r="I260" i="7" a="1"/>
  <c r="I260" i="7" s="1"/>
  <c r="M259" i="7" a="1"/>
  <c r="M259" i="7" s="1"/>
  <c r="I259" i="7" a="1"/>
  <c r="I259" i="7" s="1"/>
  <c r="M258" i="7" a="1"/>
  <c r="M258" i="7" s="1"/>
  <c r="I258" i="7" a="1"/>
  <c r="I258" i="7" s="1"/>
  <c r="M257" i="7" a="1"/>
  <c r="M257" i="7" s="1"/>
  <c r="I257" i="7" a="1"/>
  <c r="I257" i="7" s="1"/>
  <c r="M256" i="7" a="1"/>
  <c r="M256" i="7" s="1"/>
  <c r="I256" i="7" a="1"/>
  <c r="I256" i="7" s="1"/>
  <c r="M255" i="7" a="1"/>
  <c r="M255" i="7" s="1"/>
  <c r="I255" i="7" a="1"/>
  <c r="I255" i="7" s="1"/>
  <c r="M254" i="7" a="1"/>
  <c r="M254" i="7" s="1"/>
  <c r="I254" i="7" a="1"/>
  <c r="I254" i="7" s="1"/>
  <c r="M253" i="7" a="1"/>
  <c r="M253" i="7" s="1"/>
  <c r="I253" i="7" a="1"/>
  <c r="I253" i="7" s="1"/>
  <c r="M252" i="7" a="1"/>
  <c r="M252" i="7" s="1"/>
  <c r="I252" i="7" a="1"/>
  <c r="I252" i="7" s="1"/>
  <c r="M251" i="7" a="1"/>
  <c r="M251" i="7" s="1"/>
  <c r="I251" i="7" a="1"/>
  <c r="I251" i="7" s="1"/>
  <c r="M250" i="7" a="1"/>
  <c r="M250" i="7" s="1"/>
  <c r="I250" i="7" a="1"/>
  <c r="I250" i="7" s="1"/>
  <c r="M249" i="7" a="1"/>
  <c r="M249" i="7" s="1"/>
  <c r="I249" i="7" a="1"/>
  <c r="I249" i="7" s="1"/>
  <c r="M248" i="7" a="1"/>
  <c r="M248" i="7" s="1"/>
  <c r="I248" i="7" a="1"/>
  <c r="I248" i="7" s="1"/>
  <c r="M247" i="7" a="1"/>
  <c r="M247" i="7" s="1"/>
  <c r="I247" i="7" a="1"/>
  <c r="I247" i="7" s="1"/>
  <c r="M246" i="7" a="1"/>
  <c r="M246" i="7" s="1"/>
  <c r="I246" i="7" a="1"/>
  <c r="I246" i="7" s="1"/>
  <c r="M245" i="7" a="1"/>
  <c r="M245" i="7" s="1"/>
  <c r="I245" i="7" a="1"/>
  <c r="I245" i="7" s="1"/>
  <c r="M244" i="7" a="1"/>
  <c r="M244" i="7" s="1"/>
  <c r="I244" i="7" a="1"/>
  <c r="I244" i="7" s="1"/>
  <c r="M243" i="7" a="1"/>
  <c r="M243" i="7" s="1"/>
  <c r="I243" i="7" a="1"/>
  <c r="I243" i="7" s="1"/>
  <c r="M242" i="7" a="1"/>
  <c r="M242" i="7" s="1"/>
  <c r="I242" i="7" a="1"/>
  <c r="I242" i="7" s="1"/>
  <c r="M241" i="7" a="1"/>
  <c r="M241" i="7" s="1"/>
  <c r="I241" i="7" a="1"/>
  <c r="I241" i="7" s="1"/>
  <c r="M240" i="7" a="1"/>
  <c r="M240" i="7" s="1"/>
  <c r="I240" i="7" a="1"/>
  <c r="I240" i="7" s="1"/>
  <c r="M239" i="7" a="1"/>
  <c r="M239" i="7" s="1"/>
  <c r="I239" i="7" a="1"/>
  <c r="I239" i="7" s="1"/>
  <c r="M238" i="7" a="1"/>
  <c r="M238" i="7" s="1"/>
  <c r="I238" i="7" a="1"/>
  <c r="I238" i="7" s="1"/>
  <c r="M237" i="7" a="1"/>
  <c r="M237" i="7" s="1"/>
  <c r="I237" i="7" a="1"/>
  <c r="I237" i="7" s="1"/>
  <c r="M236" i="7" a="1"/>
  <c r="M236" i="7" s="1"/>
  <c r="I236" i="7" a="1"/>
  <c r="I236" i="7" s="1"/>
  <c r="M235" i="7" a="1"/>
  <c r="M235" i="7" s="1"/>
  <c r="I235" i="7" a="1"/>
  <c r="I235" i="7" s="1"/>
  <c r="M234" i="7" a="1"/>
  <c r="M234" i="7" s="1"/>
  <c r="I234" i="7" a="1"/>
  <c r="I234" i="7" s="1"/>
  <c r="M233" i="7" a="1"/>
  <c r="M233" i="7" s="1"/>
  <c r="I233" i="7" a="1"/>
  <c r="I233" i="7" s="1"/>
  <c r="M232" i="7" a="1"/>
  <c r="M232" i="7" s="1"/>
  <c r="I232" i="7" a="1"/>
  <c r="I232" i="7" s="1"/>
  <c r="M231" i="7" a="1"/>
  <c r="M231" i="7" s="1"/>
  <c r="I231" i="7" a="1"/>
  <c r="I231" i="7" s="1"/>
  <c r="M230" i="7" a="1"/>
  <c r="M230" i="7" s="1"/>
  <c r="I230" i="7" a="1"/>
  <c r="I230" i="7" s="1"/>
  <c r="M229" i="7" a="1"/>
  <c r="M229" i="7" s="1"/>
  <c r="I229" i="7" a="1"/>
  <c r="I229" i="7" s="1"/>
  <c r="M228" i="7" a="1"/>
  <c r="M228" i="7" s="1"/>
  <c r="I228" i="7" a="1"/>
  <c r="I228" i="7" s="1"/>
  <c r="M227" i="7" a="1"/>
  <c r="M227" i="7" s="1"/>
  <c r="I227" i="7" a="1"/>
  <c r="I227" i="7" s="1"/>
  <c r="M226" i="7" a="1"/>
  <c r="M226" i="7" s="1"/>
  <c r="I226" i="7" a="1"/>
  <c r="I226" i="7" s="1"/>
  <c r="M225" i="7" a="1"/>
  <c r="M225" i="7" s="1"/>
  <c r="I225" i="7" a="1"/>
  <c r="I225" i="7" s="1"/>
  <c r="M224" i="7" a="1"/>
  <c r="M224" i="7" s="1"/>
  <c r="I224" i="7" a="1"/>
  <c r="I224" i="7" s="1"/>
  <c r="M223" i="7" a="1"/>
  <c r="M223" i="7" s="1"/>
  <c r="I223" i="7" a="1"/>
  <c r="I223" i="7" s="1"/>
  <c r="M222" i="7" a="1"/>
  <c r="M222" i="7" s="1"/>
  <c r="I222" i="7" a="1"/>
  <c r="I222" i="7" s="1"/>
  <c r="M221" i="7" a="1"/>
  <c r="M221" i="7" s="1"/>
  <c r="I221" i="7" a="1"/>
  <c r="I221" i="7" s="1"/>
  <c r="M220" i="7" a="1"/>
  <c r="M220" i="7" s="1"/>
  <c r="I220" i="7" a="1"/>
  <c r="I220" i="7" s="1"/>
  <c r="M219" i="7" a="1"/>
  <c r="M219" i="7" s="1"/>
  <c r="I219" i="7" a="1"/>
  <c r="I219" i="7" s="1"/>
  <c r="M218" i="7" a="1"/>
  <c r="M218" i="7" s="1"/>
  <c r="I218" i="7" a="1"/>
  <c r="I218" i="7" s="1"/>
  <c r="M217" i="7" a="1"/>
  <c r="M217" i="7" s="1"/>
  <c r="I217" i="7" a="1"/>
  <c r="I217" i="7" s="1"/>
  <c r="M216" i="7" a="1"/>
  <c r="M216" i="7" s="1"/>
  <c r="I216" i="7" a="1"/>
  <c r="I216" i="7" s="1"/>
  <c r="M215" i="7" a="1"/>
  <c r="M215" i="7" s="1"/>
  <c r="I215" i="7" a="1"/>
  <c r="I215" i="7" s="1"/>
  <c r="M214" i="7" a="1"/>
  <c r="M214" i="7" s="1"/>
  <c r="I214" i="7" a="1"/>
  <c r="I214" i="7" s="1"/>
  <c r="M213" i="7" a="1"/>
  <c r="M213" i="7" s="1"/>
  <c r="I213" i="7" a="1"/>
  <c r="I213" i="7" s="1"/>
  <c r="M212" i="7" a="1"/>
  <c r="M212" i="7" s="1"/>
  <c r="I212" i="7" a="1"/>
  <c r="I212" i="7" s="1"/>
  <c r="M211" i="7" a="1"/>
  <c r="M211" i="7" s="1"/>
  <c r="I211" i="7" a="1"/>
  <c r="I211" i="7" s="1"/>
  <c r="M210" i="7" a="1"/>
  <c r="M210" i="7" s="1"/>
  <c r="I210" i="7" a="1"/>
  <c r="I210" i="7" s="1"/>
  <c r="M209" i="7" a="1"/>
  <c r="M209" i="7" s="1"/>
  <c r="I209" i="7" a="1"/>
  <c r="I209" i="7" s="1"/>
  <c r="M208" i="7" a="1"/>
  <c r="M208" i="7" s="1"/>
  <c r="I208" i="7" a="1"/>
  <c r="I208" i="7" s="1"/>
  <c r="M207" i="7" a="1"/>
  <c r="M207" i="7" s="1"/>
  <c r="I207" i="7" a="1"/>
  <c r="I207" i="7" s="1"/>
  <c r="M206" i="7" a="1"/>
  <c r="M206" i="7" s="1"/>
  <c r="I206" i="7" a="1"/>
  <c r="I206" i="7" s="1"/>
  <c r="M205" i="7" a="1"/>
  <c r="M205" i="7" s="1"/>
  <c r="I205" i="7" a="1"/>
  <c r="I205" i="7" s="1"/>
  <c r="M204" i="7" a="1"/>
  <c r="M204" i="7" s="1"/>
  <c r="I204" i="7" a="1"/>
  <c r="I204" i="7" s="1"/>
  <c r="M203" i="7" a="1"/>
  <c r="M203" i="7" s="1"/>
  <c r="I203" i="7" a="1"/>
  <c r="I203" i="7" s="1"/>
  <c r="M202" i="7" a="1"/>
  <c r="M202" i="7" s="1"/>
  <c r="I202" i="7" a="1"/>
  <c r="I202" i="7" s="1"/>
  <c r="M201" i="7" a="1"/>
  <c r="M201" i="7" s="1"/>
  <c r="I201" i="7" a="1"/>
  <c r="I201" i="7" s="1"/>
  <c r="M200" i="7" a="1"/>
  <c r="M200" i="7" s="1"/>
  <c r="I200" i="7" a="1"/>
  <c r="I200" i="7" s="1"/>
  <c r="M199" i="7" a="1"/>
  <c r="M199" i="7" s="1"/>
  <c r="I199" i="7" a="1"/>
  <c r="I199" i="7" s="1"/>
  <c r="M198" i="7" a="1"/>
  <c r="M198" i="7" s="1"/>
  <c r="I198" i="7" a="1"/>
  <c r="I198" i="7" s="1"/>
  <c r="M197" i="7" a="1"/>
  <c r="M197" i="7" s="1"/>
  <c r="I197" i="7" a="1"/>
  <c r="I197" i="7" s="1"/>
  <c r="M196" i="7" a="1"/>
  <c r="M196" i="7" s="1"/>
  <c r="I196" i="7" a="1"/>
  <c r="I196" i="7" s="1"/>
  <c r="M195" i="7" a="1"/>
  <c r="M195" i="7" s="1"/>
  <c r="I195" i="7" a="1"/>
  <c r="I195" i="7" s="1"/>
  <c r="M194" i="7" a="1"/>
  <c r="M194" i="7" s="1"/>
  <c r="I194" i="7" a="1"/>
  <c r="I194" i="7" s="1"/>
  <c r="M193" i="7" a="1"/>
  <c r="M193" i="7" s="1"/>
  <c r="I193" i="7" a="1"/>
  <c r="I193" i="7" s="1"/>
  <c r="M192" i="7" a="1"/>
  <c r="M192" i="7" s="1"/>
  <c r="I192" i="7" a="1"/>
  <c r="I192" i="7" s="1"/>
  <c r="M191" i="7" a="1"/>
  <c r="M191" i="7" s="1"/>
  <c r="I191" i="7" a="1"/>
  <c r="I191" i="7" s="1"/>
  <c r="M190" i="7" a="1"/>
  <c r="M190" i="7" s="1"/>
  <c r="I190" i="7" a="1"/>
  <c r="I190" i="7" s="1"/>
  <c r="M189" i="7" a="1"/>
  <c r="M189" i="7" s="1"/>
  <c r="I189" i="7" a="1"/>
  <c r="I189" i="7" s="1"/>
  <c r="M188" i="7" a="1"/>
  <c r="M188" i="7" s="1"/>
  <c r="I188" i="7" a="1"/>
  <c r="I188" i="7" s="1"/>
  <c r="M187" i="7" a="1"/>
  <c r="M187" i="7" s="1"/>
  <c r="I187" i="7" a="1"/>
  <c r="I187" i="7" s="1"/>
  <c r="M186" i="7" a="1"/>
  <c r="M186" i="7" s="1"/>
  <c r="I186" i="7" a="1"/>
  <c r="I186" i="7" s="1"/>
  <c r="M185" i="7" a="1"/>
  <c r="M185" i="7" s="1"/>
  <c r="I185" i="7" a="1"/>
  <c r="I185" i="7" s="1"/>
  <c r="M184" i="7" a="1"/>
  <c r="M184" i="7" s="1"/>
  <c r="I184" i="7" a="1"/>
  <c r="I184" i="7" s="1"/>
  <c r="M183" i="7" a="1"/>
  <c r="M183" i="7" s="1"/>
  <c r="I183" i="7" a="1"/>
  <c r="I183" i="7" s="1"/>
  <c r="M182" i="7" a="1"/>
  <c r="M182" i="7" s="1"/>
  <c r="I182" i="7" a="1"/>
  <c r="I182" i="7" s="1"/>
  <c r="M181" i="7" a="1"/>
  <c r="M181" i="7" s="1"/>
  <c r="I181" i="7" a="1"/>
  <c r="I181" i="7" s="1"/>
  <c r="M180" i="7" a="1"/>
  <c r="M180" i="7" s="1"/>
  <c r="I180" i="7" a="1"/>
  <c r="I180" i="7" s="1"/>
  <c r="M179" i="7" a="1"/>
  <c r="M179" i="7" s="1"/>
  <c r="I179" i="7" a="1"/>
  <c r="I179" i="7" s="1"/>
  <c r="M178" i="7" a="1"/>
  <c r="M178" i="7" s="1"/>
  <c r="I178" i="7" a="1"/>
  <c r="I178" i="7" s="1"/>
  <c r="M177" i="7" a="1"/>
  <c r="M177" i="7" s="1"/>
  <c r="I177" i="7" a="1"/>
  <c r="I177" i="7" s="1"/>
  <c r="M176" i="7" a="1"/>
  <c r="M176" i="7" s="1"/>
  <c r="I176" i="7" a="1"/>
  <c r="I176" i="7" s="1"/>
  <c r="M175" i="7" a="1"/>
  <c r="M175" i="7" s="1"/>
  <c r="I175" i="7" a="1"/>
  <c r="I175" i="7" s="1"/>
  <c r="M174" i="7" a="1"/>
  <c r="M174" i="7" s="1"/>
  <c r="I174" i="7" a="1"/>
  <c r="I174" i="7" s="1"/>
  <c r="M173" i="7" a="1"/>
  <c r="M173" i="7" s="1"/>
  <c r="I173" i="7" a="1"/>
  <c r="I173" i="7" s="1"/>
  <c r="M172" i="7" a="1"/>
  <c r="M172" i="7" s="1"/>
  <c r="I172" i="7" a="1"/>
  <c r="I172" i="7" s="1"/>
  <c r="M171" i="7" a="1"/>
  <c r="M171" i="7" s="1"/>
  <c r="I171" i="7" a="1"/>
  <c r="I171" i="7" s="1"/>
  <c r="M170" i="7" a="1"/>
  <c r="M170" i="7" s="1"/>
  <c r="I170" i="7" a="1"/>
  <c r="I170" i="7" s="1"/>
  <c r="M169" i="7" a="1"/>
  <c r="M169" i="7" s="1"/>
  <c r="I169" i="7" a="1"/>
  <c r="I169" i="7" s="1"/>
  <c r="M168" i="7" a="1"/>
  <c r="M168" i="7" s="1"/>
  <c r="I168" i="7" a="1"/>
  <c r="I168" i="7" s="1"/>
  <c r="M167" i="7" a="1"/>
  <c r="M167" i="7" s="1"/>
  <c r="I167" i="7" a="1"/>
  <c r="I167" i="7" s="1"/>
  <c r="M166" i="7" a="1"/>
  <c r="M166" i="7" s="1"/>
  <c r="I166" i="7" a="1"/>
  <c r="I166" i="7" s="1"/>
  <c r="M165" i="7" a="1"/>
  <c r="M165" i="7" s="1"/>
  <c r="I165" i="7" a="1"/>
  <c r="I165" i="7" s="1"/>
  <c r="M164" i="7" a="1"/>
  <c r="M164" i="7" s="1"/>
  <c r="I164" i="7" a="1"/>
  <c r="I164" i="7" s="1"/>
  <c r="M163" i="7" a="1"/>
  <c r="M163" i="7" s="1"/>
  <c r="I163" i="7" a="1"/>
  <c r="I163" i="7" s="1"/>
  <c r="M162" i="7" a="1"/>
  <c r="M162" i="7" s="1"/>
  <c r="I162" i="7" a="1"/>
  <c r="I162" i="7" s="1"/>
  <c r="M161" i="7" a="1"/>
  <c r="M161" i="7" s="1"/>
  <c r="I161" i="7" a="1"/>
  <c r="I161" i="7" s="1"/>
  <c r="M160" i="7" a="1"/>
  <c r="M160" i="7" s="1"/>
  <c r="I160" i="7" a="1"/>
  <c r="I160" i="7" s="1"/>
  <c r="M159" i="7" a="1"/>
  <c r="M159" i="7" s="1"/>
  <c r="I159" i="7" a="1"/>
  <c r="I159" i="7" s="1"/>
  <c r="M158" i="7" a="1"/>
  <c r="M158" i="7" s="1"/>
  <c r="I158" i="7" a="1"/>
  <c r="I158" i="7" s="1"/>
  <c r="M157" i="7" a="1"/>
  <c r="M157" i="7" s="1"/>
  <c r="I157" i="7" a="1"/>
  <c r="I157" i="7" s="1"/>
  <c r="M156" i="7" a="1"/>
  <c r="M156" i="7" s="1"/>
  <c r="I156" i="7" a="1"/>
  <c r="I156" i="7" s="1"/>
  <c r="M155" i="7" a="1"/>
  <c r="M155" i="7" s="1"/>
  <c r="I155" i="7" a="1"/>
  <c r="I155" i="7" s="1"/>
  <c r="M154" i="7" a="1"/>
  <c r="M154" i="7" s="1"/>
  <c r="I154" i="7" a="1"/>
  <c r="I154" i="7" s="1"/>
  <c r="M153" i="7" a="1"/>
  <c r="M153" i="7" s="1"/>
  <c r="I153" i="7" a="1"/>
  <c r="I153" i="7" s="1"/>
  <c r="M152" i="7" a="1"/>
  <c r="M152" i="7" s="1"/>
  <c r="I152" i="7" a="1"/>
  <c r="I152" i="7" s="1"/>
  <c r="M151" i="7" a="1"/>
  <c r="M151" i="7" s="1"/>
  <c r="I151" i="7" a="1"/>
  <c r="I151" i="7" s="1"/>
  <c r="M150" i="7" a="1"/>
  <c r="M150" i="7" s="1"/>
  <c r="I150" i="7" a="1"/>
  <c r="I150" i="7" s="1"/>
  <c r="M149" i="7" a="1"/>
  <c r="M149" i="7" s="1"/>
  <c r="I149" i="7" a="1"/>
  <c r="I149" i="7" s="1"/>
  <c r="M148" i="7" a="1"/>
  <c r="M148" i="7" s="1"/>
  <c r="I148" i="7" a="1"/>
  <c r="I148" i="7" s="1"/>
  <c r="M147" i="7" a="1"/>
  <c r="M147" i="7" s="1"/>
  <c r="I147" i="7" a="1"/>
  <c r="I147" i="7" s="1"/>
  <c r="M146" i="7" a="1"/>
  <c r="M146" i="7" s="1"/>
  <c r="I146" i="7" a="1"/>
  <c r="I146" i="7" s="1"/>
  <c r="M145" i="7" a="1"/>
  <c r="M145" i="7" s="1"/>
  <c r="I145" i="7" a="1"/>
  <c r="I145" i="7" s="1"/>
  <c r="M144" i="7" a="1"/>
  <c r="M144" i="7" s="1"/>
  <c r="I144" i="7" a="1"/>
  <c r="I144" i="7" s="1"/>
  <c r="M143" i="7" a="1"/>
  <c r="M143" i="7" s="1"/>
  <c r="I143" i="7" a="1"/>
  <c r="I143" i="7" s="1"/>
  <c r="M142" i="7" a="1"/>
  <c r="M142" i="7" s="1"/>
  <c r="I142" i="7" a="1"/>
  <c r="I142" i="7" s="1"/>
  <c r="M141" i="7" a="1"/>
  <c r="M141" i="7" s="1"/>
  <c r="I141" i="7" a="1"/>
  <c r="I141" i="7" s="1"/>
  <c r="M140" i="7" a="1"/>
  <c r="M140" i="7" s="1"/>
  <c r="I140" i="7" a="1"/>
  <c r="I140" i="7" s="1"/>
  <c r="M139" i="7" a="1"/>
  <c r="M139" i="7" s="1"/>
  <c r="I139" i="7" a="1"/>
  <c r="I139" i="7" s="1"/>
  <c r="M138" i="7" a="1"/>
  <c r="M138" i="7" s="1"/>
  <c r="I138" i="7" a="1"/>
  <c r="I138" i="7" s="1"/>
  <c r="M137" i="7" a="1"/>
  <c r="M137" i="7" s="1"/>
  <c r="I137" i="7" a="1"/>
  <c r="I137" i="7" s="1"/>
  <c r="M136" i="7" a="1"/>
  <c r="M136" i="7" s="1"/>
  <c r="I136" i="7" a="1"/>
  <c r="I136" i="7" s="1"/>
  <c r="M135" i="7" a="1"/>
  <c r="M135" i="7" s="1"/>
  <c r="I135" i="7" a="1"/>
  <c r="I135" i="7" s="1"/>
  <c r="M134" i="7" a="1"/>
  <c r="M134" i="7" s="1"/>
  <c r="I134" i="7" a="1"/>
  <c r="I134" i="7" s="1"/>
  <c r="M133" i="7" a="1"/>
  <c r="M133" i="7" s="1"/>
  <c r="I133" i="7" a="1"/>
  <c r="I133" i="7" s="1"/>
  <c r="M132" i="7" a="1"/>
  <c r="M132" i="7" s="1"/>
  <c r="I132" i="7" a="1"/>
  <c r="I132" i="7" s="1"/>
  <c r="M131" i="7" a="1"/>
  <c r="M131" i="7" s="1"/>
  <c r="I131" i="7" a="1"/>
  <c r="I131" i="7" s="1"/>
  <c r="M130" i="7" a="1"/>
  <c r="M130" i="7" s="1"/>
  <c r="I130" i="7" a="1"/>
  <c r="I130" i="7" s="1"/>
  <c r="M129" i="7" a="1"/>
  <c r="M129" i="7" s="1"/>
  <c r="I129" i="7" a="1"/>
  <c r="I129" i="7" s="1"/>
  <c r="M128" i="7" a="1"/>
  <c r="M128" i="7" s="1"/>
  <c r="I128" i="7" a="1"/>
  <c r="I128" i="7" s="1"/>
  <c r="M127" i="7" a="1"/>
  <c r="M127" i="7" s="1"/>
  <c r="I127" i="7" a="1"/>
  <c r="I127" i="7" s="1"/>
  <c r="M126" i="7" a="1"/>
  <c r="M126" i="7" s="1"/>
  <c r="I126" i="7" a="1"/>
  <c r="I126" i="7" s="1"/>
  <c r="M125" i="7" a="1"/>
  <c r="M125" i="7" s="1"/>
  <c r="I125" i="7" a="1"/>
  <c r="I125" i="7" s="1"/>
  <c r="M124" i="7" a="1"/>
  <c r="M124" i="7" s="1"/>
  <c r="I124" i="7" a="1"/>
  <c r="I124" i="7" s="1"/>
  <c r="M123" i="7" a="1"/>
  <c r="M123" i="7" s="1"/>
  <c r="I123" i="7" a="1"/>
  <c r="I123" i="7" s="1"/>
  <c r="M122" i="7" a="1"/>
  <c r="M122" i="7" s="1"/>
  <c r="I122" i="7" a="1"/>
  <c r="I122" i="7" s="1"/>
  <c r="M121" i="7" a="1"/>
  <c r="M121" i="7" s="1"/>
  <c r="I121" i="7" a="1"/>
  <c r="I121" i="7" s="1"/>
  <c r="M120" i="7" a="1"/>
  <c r="M120" i="7" s="1"/>
  <c r="I120" i="7" a="1"/>
  <c r="I120" i="7" s="1"/>
  <c r="M119" i="7" a="1"/>
  <c r="M119" i="7" s="1"/>
  <c r="I119" i="7" a="1"/>
  <c r="I119" i="7" s="1"/>
  <c r="M118" i="7" a="1"/>
  <c r="M118" i="7" s="1"/>
  <c r="I118" i="7" a="1"/>
  <c r="I118" i="7" s="1"/>
  <c r="M117" i="7" a="1"/>
  <c r="M117" i="7" s="1"/>
  <c r="I117" i="7" a="1"/>
  <c r="I117" i="7" s="1"/>
  <c r="M116" i="7" a="1"/>
  <c r="M116" i="7" s="1"/>
  <c r="I116" i="7" a="1"/>
  <c r="I116" i="7" s="1"/>
  <c r="M115" i="7" a="1"/>
  <c r="M115" i="7" s="1"/>
  <c r="I115" i="7" a="1"/>
  <c r="I115" i="7" s="1"/>
  <c r="M114" i="7" a="1"/>
  <c r="M114" i="7" s="1"/>
  <c r="I114" i="7" a="1"/>
  <c r="I114" i="7" s="1"/>
  <c r="M113" i="7" a="1"/>
  <c r="M113" i="7" s="1"/>
  <c r="I113" i="7" a="1"/>
  <c r="I113" i="7" s="1"/>
  <c r="M112" i="7" a="1"/>
  <c r="M112" i="7" s="1"/>
  <c r="I112" i="7" a="1"/>
  <c r="I112" i="7" s="1"/>
  <c r="M111" i="7" a="1"/>
  <c r="M111" i="7" s="1"/>
  <c r="I111" i="7" a="1"/>
  <c r="I111" i="7" s="1"/>
  <c r="M110" i="7" a="1"/>
  <c r="M110" i="7" s="1"/>
  <c r="I110" i="7" a="1"/>
  <c r="I110" i="7" s="1"/>
  <c r="M109" i="7" a="1"/>
  <c r="M109" i="7" s="1"/>
  <c r="I109" i="7" a="1"/>
  <c r="I109" i="7" s="1"/>
  <c r="M108" i="7" a="1"/>
  <c r="M108" i="7" s="1"/>
  <c r="I108" i="7" a="1"/>
  <c r="I108" i="7" s="1"/>
  <c r="M107" i="7" a="1"/>
  <c r="M107" i="7" s="1"/>
  <c r="I107" i="7" a="1"/>
  <c r="I107" i="7" s="1"/>
  <c r="M106" i="7" a="1"/>
  <c r="M106" i="7" s="1"/>
  <c r="I106" i="7" a="1"/>
  <c r="I106" i="7" s="1"/>
  <c r="M105" i="7" a="1"/>
  <c r="M105" i="7" s="1"/>
  <c r="I105" i="7" a="1"/>
  <c r="I105" i="7" s="1"/>
  <c r="M104" i="7" a="1"/>
  <c r="M104" i="7" s="1"/>
  <c r="I104" i="7" a="1"/>
  <c r="I104" i="7" s="1"/>
  <c r="M103" i="7" a="1"/>
  <c r="M103" i="7" s="1"/>
  <c r="I103" i="7" a="1"/>
  <c r="I103" i="7" s="1"/>
  <c r="M102" i="7" a="1"/>
  <c r="M102" i="7" s="1"/>
  <c r="I102" i="7" a="1"/>
  <c r="I102" i="7" s="1"/>
  <c r="M101" i="7" a="1"/>
  <c r="M101" i="7" s="1"/>
  <c r="I101" i="7" a="1"/>
  <c r="I101" i="7" s="1"/>
  <c r="M100" i="7" a="1"/>
  <c r="M100" i="7" s="1"/>
  <c r="I100" i="7" a="1"/>
  <c r="I100" i="7" s="1"/>
  <c r="M99" i="7" a="1"/>
  <c r="M99" i="7" s="1"/>
  <c r="I99" i="7" a="1"/>
  <c r="I99" i="7" s="1"/>
  <c r="M98" i="7" a="1"/>
  <c r="M98" i="7" s="1"/>
  <c r="I98" i="7" a="1"/>
  <c r="I98" i="7" s="1"/>
  <c r="M97" i="7" a="1"/>
  <c r="M97" i="7" s="1"/>
  <c r="I97" i="7" a="1"/>
  <c r="I97" i="7" s="1"/>
  <c r="M96" i="7" a="1"/>
  <c r="M96" i="7" s="1"/>
  <c r="I96" i="7" a="1"/>
  <c r="I96" i="7" s="1"/>
  <c r="M95" i="7" a="1"/>
  <c r="M95" i="7" s="1"/>
  <c r="I95" i="7" a="1"/>
  <c r="I95" i="7" s="1"/>
  <c r="M94" i="7" a="1"/>
  <c r="M94" i="7" s="1"/>
  <c r="I94" i="7" a="1"/>
  <c r="I94" i="7" s="1"/>
  <c r="M93" i="7" a="1"/>
  <c r="M93" i="7" s="1"/>
  <c r="I93" i="7" a="1"/>
  <c r="I93" i="7" s="1"/>
  <c r="M92" i="7" a="1"/>
  <c r="M92" i="7" s="1"/>
  <c r="I92" i="7" a="1"/>
  <c r="I92" i="7" s="1"/>
  <c r="M91" i="7" a="1"/>
  <c r="M91" i="7" s="1"/>
  <c r="I91" i="7" a="1"/>
  <c r="I91" i="7" s="1"/>
  <c r="M90" i="7" a="1"/>
  <c r="M90" i="7" s="1"/>
  <c r="I90" i="7" a="1"/>
  <c r="I90" i="7" s="1"/>
  <c r="M89" i="7" a="1"/>
  <c r="M89" i="7" s="1"/>
  <c r="I89" i="7" a="1"/>
  <c r="I89" i="7" s="1"/>
  <c r="M88" i="7" a="1"/>
  <c r="M88" i="7" s="1"/>
  <c r="I88" i="7" a="1"/>
  <c r="I88" i="7" s="1"/>
  <c r="M87" i="7" a="1"/>
  <c r="M87" i="7" s="1"/>
  <c r="I87" i="7" a="1"/>
  <c r="I87" i="7" s="1"/>
  <c r="M86" i="7" a="1"/>
  <c r="M86" i="7" s="1"/>
  <c r="I86" i="7" a="1"/>
  <c r="I86" i="7" s="1"/>
  <c r="M85" i="7" a="1"/>
  <c r="M85" i="7" s="1"/>
  <c r="I85" i="7" a="1"/>
  <c r="I85" i="7" s="1"/>
  <c r="M84" i="7" a="1"/>
  <c r="M84" i="7" s="1"/>
  <c r="I84" i="7" a="1"/>
  <c r="I84" i="7" s="1"/>
  <c r="M83" i="7" a="1"/>
  <c r="M83" i="7" s="1"/>
  <c r="I83" i="7" a="1"/>
  <c r="I83" i="7" s="1"/>
  <c r="M82" i="7" a="1"/>
  <c r="M82" i="7" s="1"/>
  <c r="I82" i="7" a="1"/>
  <c r="I82" i="7" s="1"/>
  <c r="M81" i="7" a="1"/>
  <c r="M81" i="7" s="1"/>
  <c r="I81" i="7" a="1"/>
  <c r="I81" i="7" s="1"/>
  <c r="M80" i="7" a="1"/>
  <c r="M80" i="7" s="1"/>
  <c r="I80" i="7" a="1"/>
  <c r="I80" i="7" s="1"/>
  <c r="M79" i="7" a="1"/>
  <c r="M79" i="7" s="1"/>
  <c r="I79" i="7" a="1"/>
  <c r="I79" i="7" s="1"/>
  <c r="M78" i="7" a="1"/>
  <c r="M78" i="7" s="1"/>
  <c r="I78" i="7" a="1"/>
  <c r="I78" i="7" s="1"/>
  <c r="M77" i="7" a="1"/>
  <c r="M77" i="7" s="1"/>
  <c r="I77" i="7" a="1"/>
  <c r="I77" i="7" s="1"/>
  <c r="M76" i="7" a="1"/>
  <c r="M76" i="7" s="1"/>
  <c r="I76" i="7" a="1"/>
  <c r="I76" i="7" s="1"/>
  <c r="M75" i="7" a="1"/>
  <c r="M75" i="7" s="1"/>
  <c r="I75" i="7" a="1"/>
  <c r="I75" i="7" s="1"/>
  <c r="M74" i="7" a="1"/>
  <c r="M74" i="7" s="1"/>
  <c r="I74" i="7" a="1"/>
  <c r="I74" i="7" s="1"/>
  <c r="M73" i="7" a="1"/>
  <c r="M73" i="7" s="1"/>
  <c r="I73" i="7" a="1"/>
  <c r="I73" i="7" s="1"/>
  <c r="M72" i="7" a="1"/>
  <c r="M72" i="7" s="1"/>
  <c r="I72" i="7" a="1"/>
  <c r="I72" i="7" s="1"/>
  <c r="M71" i="7" a="1"/>
  <c r="M71" i="7" s="1"/>
  <c r="I71" i="7" a="1"/>
  <c r="I71" i="7" s="1"/>
  <c r="M70" i="7" a="1"/>
  <c r="M70" i="7" s="1"/>
  <c r="I70" i="7" a="1"/>
  <c r="I70" i="7" s="1"/>
  <c r="M69" i="7" a="1"/>
  <c r="M69" i="7" s="1"/>
  <c r="I69" i="7" a="1"/>
  <c r="I69" i="7" s="1"/>
  <c r="M68" i="7" a="1"/>
  <c r="M68" i="7" s="1"/>
  <c r="I68" i="7" a="1"/>
  <c r="I68" i="7" s="1"/>
  <c r="M67" i="7" a="1"/>
  <c r="M67" i="7" s="1"/>
  <c r="I67" i="7" a="1"/>
  <c r="I67" i="7" s="1"/>
  <c r="M66" i="7" a="1"/>
  <c r="M66" i="7" s="1"/>
  <c r="I66" i="7" a="1"/>
  <c r="I66" i="7" s="1"/>
  <c r="M65" i="7" a="1"/>
  <c r="M65" i="7" s="1"/>
  <c r="I65" i="7" a="1"/>
  <c r="I65" i="7" s="1"/>
  <c r="M64" i="7" a="1"/>
  <c r="M64" i="7" s="1"/>
  <c r="I64" i="7" a="1"/>
  <c r="I64" i="7" s="1"/>
  <c r="M63" i="7" a="1"/>
  <c r="M63" i="7" s="1"/>
  <c r="I63" i="7" a="1"/>
  <c r="I63" i="7" s="1"/>
  <c r="M62" i="7" a="1"/>
  <c r="M62" i="7" s="1"/>
  <c r="I62" i="7" a="1"/>
  <c r="I62" i="7" s="1"/>
  <c r="M61" i="7" a="1"/>
  <c r="M61" i="7" s="1"/>
  <c r="I61" i="7" a="1"/>
  <c r="I61" i="7" s="1"/>
  <c r="M60" i="7" a="1"/>
  <c r="M60" i="7" s="1"/>
  <c r="I60" i="7" a="1"/>
  <c r="I60" i="7" s="1"/>
  <c r="M59" i="7" a="1"/>
  <c r="M59" i="7" s="1"/>
  <c r="I59" i="7" a="1"/>
  <c r="I59" i="7" s="1"/>
  <c r="M58" i="7" a="1"/>
  <c r="M58" i="7" s="1"/>
  <c r="I58" i="7" a="1"/>
  <c r="I58" i="7" s="1"/>
  <c r="M57" i="7" a="1"/>
  <c r="M57" i="7" s="1"/>
  <c r="I57" i="7" a="1"/>
  <c r="I57" i="7" s="1"/>
  <c r="M56" i="7" a="1"/>
  <c r="M56" i="7" s="1"/>
  <c r="I56" i="7" a="1"/>
  <c r="I56" i="7" s="1"/>
  <c r="M55" i="7" a="1"/>
  <c r="M55" i="7" s="1"/>
  <c r="I55" i="7" a="1"/>
  <c r="I55" i="7" s="1"/>
  <c r="M54" i="7" a="1"/>
  <c r="M54" i="7" s="1"/>
  <c r="I54" i="7" a="1"/>
  <c r="I54" i="7" s="1"/>
  <c r="M53" i="7" a="1"/>
  <c r="M53" i="7" s="1"/>
  <c r="I53" i="7" a="1"/>
  <c r="I53" i="7" s="1"/>
  <c r="M52" i="7" a="1"/>
  <c r="M52" i="7" s="1"/>
  <c r="I52" i="7" a="1"/>
  <c r="I52" i="7" s="1"/>
  <c r="M51" i="7" a="1"/>
  <c r="M51" i="7" s="1"/>
  <c r="I51" i="7" a="1"/>
  <c r="I51" i="7" s="1"/>
  <c r="M50" i="7" a="1"/>
  <c r="M50" i="7" s="1"/>
  <c r="I50" i="7" a="1"/>
  <c r="I50" i="7" s="1"/>
  <c r="M49" i="7" a="1"/>
  <c r="M49" i="7" s="1"/>
  <c r="I49" i="7" a="1"/>
  <c r="I49" i="7" s="1"/>
  <c r="M48" i="7" a="1"/>
  <c r="M48" i="7" s="1"/>
  <c r="I48" i="7" a="1"/>
  <c r="I48" i="7" s="1"/>
  <c r="M47" i="7" a="1"/>
  <c r="M47" i="7" s="1"/>
  <c r="I47" i="7" a="1"/>
  <c r="I47" i="7" s="1"/>
  <c r="M46" i="7" a="1"/>
  <c r="M46" i="7" s="1"/>
  <c r="I46" i="7" a="1"/>
  <c r="I46" i="7" s="1"/>
  <c r="M45" i="7" a="1"/>
  <c r="M45" i="7" s="1"/>
  <c r="I45" i="7" a="1"/>
  <c r="I45" i="7" s="1"/>
  <c r="M44" i="7" a="1"/>
  <c r="M44" i="7" s="1"/>
  <c r="I44" i="7" a="1"/>
  <c r="I44" i="7" s="1"/>
  <c r="M43" i="7" a="1"/>
  <c r="M43" i="7" s="1"/>
  <c r="I43" i="7" a="1"/>
  <c r="I43" i="7" s="1"/>
  <c r="M42" i="7" a="1"/>
  <c r="M42" i="7" s="1"/>
  <c r="I42" i="7" a="1"/>
  <c r="I42" i="7" s="1"/>
  <c r="M41" i="7" a="1"/>
  <c r="M41" i="7" s="1"/>
  <c r="I41" i="7" a="1"/>
  <c r="I41" i="7" s="1"/>
  <c r="M40" i="7" a="1"/>
  <c r="M40" i="7" s="1"/>
  <c r="I40" i="7" a="1"/>
  <c r="I40" i="7" s="1"/>
  <c r="M39" i="7" a="1"/>
  <c r="M39" i="7" s="1"/>
  <c r="I39" i="7" a="1"/>
  <c r="I39" i="7" s="1"/>
  <c r="M38" i="7" a="1"/>
  <c r="M38" i="7" s="1"/>
  <c r="I38" i="7" a="1"/>
  <c r="I38" i="7" s="1"/>
  <c r="M37" i="7" a="1"/>
  <c r="M37" i="7" s="1"/>
  <c r="I37" i="7" a="1"/>
  <c r="I37" i="7" s="1"/>
  <c r="M36" i="7" a="1"/>
  <c r="M36" i="7" s="1"/>
  <c r="I36" i="7" a="1"/>
  <c r="I36" i="7" s="1"/>
  <c r="M35" i="7" a="1"/>
  <c r="M35" i="7" s="1"/>
  <c r="I35" i="7" a="1"/>
  <c r="I35" i="7" s="1"/>
  <c r="M34" i="7" a="1"/>
  <c r="M34" i="7" s="1"/>
  <c r="I34" i="7" a="1"/>
  <c r="I34" i="7" s="1"/>
  <c r="M33" i="7" a="1"/>
  <c r="M33" i="7" s="1"/>
  <c r="I33" i="7" a="1"/>
  <c r="I33" i="7" s="1"/>
  <c r="M32" i="7" a="1"/>
  <c r="M32" i="7" s="1"/>
  <c r="I32" i="7" a="1"/>
  <c r="I32" i="7" s="1"/>
  <c r="M31" i="7" a="1"/>
  <c r="M31" i="7" s="1"/>
  <c r="I31" i="7" a="1"/>
  <c r="I31" i="7" s="1"/>
  <c r="M30" i="7" a="1"/>
  <c r="M30" i="7" s="1"/>
  <c r="I30" i="7" a="1"/>
  <c r="I30" i="7" s="1"/>
  <c r="M29" i="7" a="1"/>
  <c r="M29" i="7" s="1"/>
  <c r="I29" i="7" a="1"/>
  <c r="I29" i="7" s="1"/>
  <c r="M28" i="7" a="1"/>
  <c r="M28" i="7" s="1"/>
  <c r="I28" i="7" a="1"/>
  <c r="I28" i="7" s="1"/>
  <c r="M27" i="7" a="1"/>
  <c r="M27" i="7" s="1"/>
  <c r="I27" i="7" a="1"/>
  <c r="I27" i="7" s="1"/>
  <c r="M26" i="7" a="1"/>
  <c r="M26" i="7" s="1"/>
  <c r="I26" i="7" a="1"/>
  <c r="I26" i="7" s="1"/>
  <c r="M25" i="7" a="1"/>
  <c r="M25" i="7" s="1"/>
  <c r="I25" i="7" a="1"/>
  <c r="I25" i="7" s="1"/>
  <c r="M24" i="7" a="1"/>
  <c r="M24" i="7" s="1"/>
  <c r="I24" i="7" a="1"/>
  <c r="I24" i="7" s="1"/>
  <c r="M23" i="7" a="1"/>
  <c r="M23" i="7" s="1"/>
  <c r="I23" i="7" a="1"/>
  <c r="I23" i="7" s="1"/>
  <c r="M22" i="7" a="1"/>
  <c r="M22" i="7" s="1"/>
  <c r="I22" i="7" a="1"/>
  <c r="I22" i="7" s="1"/>
  <c r="M21" i="7" a="1"/>
  <c r="M21" i="7" s="1"/>
  <c r="I21" i="7" a="1"/>
  <c r="I21" i="7" s="1"/>
  <c r="M20" i="7" a="1"/>
  <c r="M20" i="7" s="1"/>
  <c r="I20" i="7" a="1"/>
  <c r="I20" i="7" s="1"/>
  <c r="M19" i="7" a="1"/>
  <c r="M19" i="7" s="1"/>
  <c r="I19" i="7" a="1"/>
  <c r="I19" i="7" s="1"/>
  <c r="M18" i="7" a="1"/>
  <c r="M18" i="7" s="1"/>
  <c r="I18" i="7" a="1"/>
  <c r="I18" i="7" s="1"/>
  <c r="M17" i="7" a="1"/>
  <c r="M17" i="7" s="1"/>
  <c r="I17" i="7" a="1"/>
  <c r="I17" i="7" s="1"/>
  <c r="M16" i="7" a="1"/>
  <c r="M16" i="7" s="1"/>
  <c r="I16" i="7" a="1"/>
  <c r="I16" i="7" s="1"/>
  <c r="M15" i="7" a="1"/>
  <c r="M15" i="7" s="1"/>
  <c r="I15" i="7" a="1"/>
  <c r="I15" i="7" s="1"/>
  <c r="M14" i="7" a="1"/>
  <c r="M14" i="7" s="1"/>
  <c r="I14" i="7" a="1"/>
  <c r="I14" i="7" s="1"/>
  <c r="M13" i="7" a="1"/>
  <c r="M13" i="7" s="1"/>
  <c r="I13" i="7" a="1"/>
  <c r="I13" i="7" s="1"/>
  <c r="M12" i="7" a="1"/>
  <c r="M12" i="7" s="1"/>
  <c r="I12" i="7" a="1"/>
  <c r="I12" i="7" s="1"/>
  <c r="M11" i="7" a="1"/>
  <c r="M11" i="7" s="1"/>
  <c r="I11" i="7" a="1"/>
  <c r="I11" i="7" s="1"/>
  <c r="M10" i="7" a="1"/>
  <c r="M10" i="7" s="1"/>
  <c r="I10" i="7" a="1"/>
  <c r="I10" i="7" s="1"/>
  <c r="M9" i="7" a="1"/>
  <c r="M9" i="7" s="1"/>
  <c r="I9" i="7" a="1"/>
  <c r="I9" i="7" s="1"/>
  <c r="M8" i="7" a="1"/>
  <c r="M8" i="7" s="1"/>
  <c r="I8" i="7" a="1"/>
  <c r="I8" i="7" s="1"/>
  <c r="M7" i="7" a="1"/>
  <c r="M7" i="7" s="1"/>
  <c r="I7" i="7" a="1"/>
  <c r="I7" i="7" s="1"/>
  <c r="M6" i="7" a="1"/>
  <c r="M6" i="7" s="1"/>
  <c r="I6" i="7" a="1"/>
  <c r="I6" i="7" s="1"/>
  <c r="M5" i="7" a="1"/>
  <c r="M5" i="7" s="1"/>
  <c r="I5" i="7" a="1"/>
  <c r="I5" i="7" s="1"/>
  <c r="M4" i="7" a="1"/>
  <c r="M4" i="7" s="1"/>
  <c r="I4" i="7" a="1"/>
  <c r="I4" i="7" s="1"/>
  <c r="M3" i="7" a="1"/>
  <c r="M3" i="7" s="1"/>
  <c r="I3" i="7" a="1"/>
  <c r="I3" i="7" s="1"/>
  <c r="M2" i="7" a="1"/>
  <c r="M2" i="7" s="1"/>
  <c r="I2" i="7" a="1"/>
  <c r="I2" i="7" s="1"/>
  <c r="R3" i="7" a="1"/>
  <c r="R3" i="7" s="1"/>
  <c r="R4" i="7" a="1"/>
  <c r="R4" i="7" s="1"/>
  <c r="R5" i="7" a="1"/>
  <c r="R5" i="7" s="1"/>
  <c r="R6" i="7" a="1"/>
  <c r="R6" i="7" s="1"/>
  <c r="R7" i="7" a="1"/>
  <c r="R7" i="7" s="1"/>
  <c r="R8" i="7" a="1"/>
  <c r="R8" i="7" s="1"/>
  <c r="R9" i="7" a="1"/>
  <c r="R9" i="7" s="1"/>
  <c r="R10" i="7" a="1"/>
  <c r="R10" i="7" s="1"/>
  <c r="R11" i="7" a="1"/>
  <c r="R11" i="7" s="1"/>
  <c r="R12" i="7" a="1"/>
  <c r="R12" i="7" s="1"/>
  <c r="R13" i="7" a="1"/>
  <c r="R13" i="7" s="1"/>
  <c r="R14" i="7" a="1"/>
  <c r="R14" i="7" s="1"/>
  <c r="R15" i="7" a="1"/>
  <c r="R15" i="7" s="1"/>
  <c r="R16" i="7" a="1"/>
  <c r="R16" i="7" s="1"/>
  <c r="R17" i="7" a="1"/>
  <c r="R17" i="7" s="1"/>
  <c r="R18" i="7" a="1"/>
  <c r="R18" i="7" s="1"/>
  <c r="R19" i="7" a="1"/>
  <c r="R19" i="7" s="1"/>
  <c r="R20" i="7" a="1"/>
  <c r="R20" i="7" s="1"/>
  <c r="R21" i="7" a="1"/>
  <c r="R21" i="7" s="1"/>
  <c r="R22" i="7" a="1"/>
  <c r="R22" i="7" s="1"/>
  <c r="R23" i="7" a="1"/>
  <c r="R23" i="7" s="1"/>
  <c r="R24" i="7" a="1"/>
  <c r="R24" i="7" s="1"/>
  <c r="R25" i="7" a="1"/>
  <c r="R25" i="7" s="1"/>
  <c r="R26" i="7" a="1"/>
  <c r="R26" i="7" s="1"/>
  <c r="R27" i="7" a="1"/>
  <c r="R27" i="7" s="1"/>
  <c r="R28" i="7" a="1"/>
  <c r="R28" i="7" s="1"/>
  <c r="R29" i="7" a="1"/>
  <c r="R29" i="7" s="1"/>
  <c r="R30" i="7" a="1"/>
  <c r="R30" i="7" s="1"/>
  <c r="R31" i="7" a="1"/>
  <c r="R31" i="7" s="1"/>
  <c r="R32" i="7" a="1"/>
  <c r="R32" i="7" s="1"/>
  <c r="R33" i="7" a="1"/>
  <c r="R33" i="7" s="1"/>
  <c r="R34" i="7" a="1"/>
  <c r="R34" i="7" s="1"/>
  <c r="R35" i="7" a="1"/>
  <c r="R35" i="7" s="1"/>
  <c r="R36" i="7" a="1"/>
  <c r="R36" i="7" s="1"/>
  <c r="R37" i="7" a="1"/>
  <c r="R37" i="7" s="1"/>
  <c r="R38" i="7" a="1"/>
  <c r="R38" i="7" s="1"/>
  <c r="R39" i="7" a="1"/>
  <c r="R39" i="7" s="1"/>
  <c r="R40" i="7" a="1"/>
  <c r="R40" i="7" s="1"/>
  <c r="R41" i="7" a="1"/>
  <c r="R41" i="7" s="1"/>
  <c r="R42" i="7" a="1"/>
  <c r="R42" i="7" s="1"/>
  <c r="R43" i="7" a="1"/>
  <c r="R43" i="7" s="1"/>
  <c r="R44" i="7" a="1"/>
  <c r="R44" i="7" s="1"/>
  <c r="R45" i="7" a="1"/>
  <c r="R45" i="7" s="1"/>
  <c r="R46" i="7" a="1"/>
  <c r="R46" i="7" s="1"/>
  <c r="R47" i="7" a="1"/>
  <c r="R47" i="7" s="1"/>
  <c r="R48" i="7" a="1"/>
  <c r="R48" i="7" s="1"/>
  <c r="R49" i="7" a="1"/>
  <c r="R49" i="7" s="1"/>
  <c r="R50" i="7" a="1"/>
  <c r="R50" i="7" s="1"/>
  <c r="R51" i="7" a="1"/>
  <c r="R51" i="7" s="1"/>
  <c r="R52" i="7" a="1"/>
  <c r="R52" i="7" s="1"/>
  <c r="R53" i="7" a="1"/>
  <c r="R53" i="7" s="1"/>
  <c r="R54" i="7" a="1"/>
  <c r="R54" i="7" s="1"/>
  <c r="R55" i="7" a="1"/>
  <c r="R55" i="7" s="1"/>
  <c r="R56" i="7" a="1"/>
  <c r="R56" i="7" s="1"/>
  <c r="R57" i="7" a="1"/>
  <c r="R57" i="7" s="1"/>
  <c r="R58" i="7" a="1"/>
  <c r="R58" i="7" s="1"/>
  <c r="R59" i="7" a="1"/>
  <c r="R59" i="7" s="1"/>
  <c r="R60" i="7" a="1"/>
  <c r="R60" i="7" s="1"/>
  <c r="R61" i="7" a="1"/>
  <c r="R61" i="7" s="1"/>
  <c r="R62" i="7" a="1"/>
  <c r="R62" i="7" s="1"/>
  <c r="R63" i="7" a="1"/>
  <c r="R63" i="7" s="1"/>
  <c r="R64" i="7" a="1"/>
  <c r="R64" i="7" s="1"/>
  <c r="R65" i="7" a="1"/>
  <c r="R65" i="7" s="1"/>
  <c r="R66" i="7" a="1"/>
  <c r="R66" i="7" s="1"/>
  <c r="R67" i="7" a="1"/>
  <c r="R67" i="7" s="1"/>
  <c r="R68" i="7" a="1"/>
  <c r="R68" i="7" s="1"/>
  <c r="R69" i="7" a="1"/>
  <c r="R69" i="7" s="1"/>
  <c r="R70" i="7" a="1"/>
  <c r="R70" i="7" s="1"/>
  <c r="R71" i="7" a="1"/>
  <c r="R71" i="7" s="1"/>
  <c r="R72" i="7" a="1"/>
  <c r="R72" i="7" s="1"/>
  <c r="R73" i="7" a="1"/>
  <c r="R73" i="7" s="1"/>
  <c r="R74" i="7" a="1"/>
  <c r="R74" i="7" s="1"/>
  <c r="R75" i="7" a="1"/>
  <c r="R75" i="7" s="1"/>
  <c r="R76" i="7" a="1"/>
  <c r="R76" i="7" s="1"/>
  <c r="R77" i="7" a="1"/>
  <c r="R77" i="7" s="1"/>
  <c r="R78" i="7" a="1"/>
  <c r="R78" i="7" s="1"/>
  <c r="R79" i="7" a="1"/>
  <c r="R79" i="7" s="1"/>
  <c r="R80" i="7" a="1"/>
  <c r="R80" i="7" s="1"/>
  <c r="R81" i="7" a="1"/>
  <c r="R81" i="7" s="1"/>
  <c r="R82" i="7" a="1"/>
  <c r="R82" i="7" s="1"/>
  <c r="R83" i="7" a="1"/>
  <c r="R83" i="7" s="1"/>
  <c r="R84" i="7" a="1"/>
  <c r="R84" i="7" s="1"/>
  <c r="R85" i="7" a="1"/>
  <c r="R85" i="7" s="1"/>
  <c r="R86" i="7" a="1"/>
  <c r="R86" i="7" s="1"/>
  <c r="R87" i="7" a="1"/>
  <c r="R87" i="7" s="1"/>
  <c r="R88" i="7" a="1"/>
  <c r="R88" i="7" s="1"/>
  <c r="R89" i="7" a="1"/>
  <c r="R89" i="7" s="1"/>
  <c r="R90" i="7" a="1"/>
  <c r="R90" i="7" s="1"/>
  <c r="R91" i="7" a="1"/>
  <c r="R91" i="7" s="1"/>
  <c r="R92" i="7" a="1"/>
  <c r="R92" i="7" s="1"/>
  <c r="R93" i="7" a="1"/>
  <c r="R93" i="7" s="1"/>
  <c r="R94" i="7" a="1"/>
  <c r="R94" i="7" s="1"/>
  <c r="R95" i="7" a="1"/>
  <c r="R95" i="7" s="1"/>
  <c r="R96" i="7" a="1"/>
  <c r="R96" i="7" s="1"/>
  <c r="R97" i="7" a="1"/>
  <c r="R97" i="7" s="1"/>
  <c r="R98" i="7" a="1"/>
  <c r="R98" i="7" s="1"/>
  <c r="R99" i="7" a="1"/>
  <c r="R99" i="7" s="1"/>
  <c r="R100" i="7" a="1"/>
  <c r="R100" i="7" s="1"/>
  <c r="R101" i="7" a="1"/>
  <c r="R101" i="7" s="1"/>
  <c r="R102" i="7" a="1"/>
  <c r="R102" i="7" s="1"/>
  <c r="R103" i="7" a="1"/>
  <c r="R103" i="7" s="1"/>
  <c r="R104" i="7" a="1"/>
  <c r="R104" i="7" s="1"/>
  <c r="R105" i="7" a="1"/>
  <c r="R105" i="7" s="1"/>
  <c r="R106" i="7" a="1"/>
  <c r="R106" i="7" s="1"/>
  <c r="R107" i="7" a="1"/>
  <c r="R107" i="7" s="1"/>
  <c r="R108" i="7" a="1"/>
  <c r="R108" i="7" s="1"/>
  <c r="R109" i="7" a="1"/>
  <c r="R109" i="7" s="1"/>
  <c r="R110" i="7" a="1"/>
  <c r="R110" i="7" s="1"/>
  <c r="R111" i="7" a="1"/>
  <c r="R111" i="7" s="1"/>
  <c r="R112" i="7" a="1"/>
  <c r="R112" i="7" s="1"/>
  <c r="R113" i="7" a="1"/>
  <c r="R113" i="7" s="1"/>
  <c r="R114" i="7" a="1"/>
  <c r="R114" i="7" s="1"/>
  <c r="R115" i="7" a="1"/>
  <c r="R115" i="7" s="1"/>
  <c r="R116" i="7" a="1"/>
  <c r="R116" i="7" s="1"/>
  <c r="R117" i="7" a="1"/>
  <c r="R117" i="7" s="1"/>
  <c r="R118" i="7" a="1"/>
  <c r="R118" i="7" s="1"/>
  <c r="R119" i="7" a="1"/>
  <c r="R119" i="7" s="1"/>
  <c r="R120" i="7" a="1"/>
  <c r="R120" i="7" s="1"/>
  <c r="R121" i="7" a="1"/>
  <c r="R121" i="7" s="1"/>
  <c r="R122" i="7" a="1"/>
  <c r="R122" i="7" s="1"/>
  <c r="R123" i="7" a="1"/>
  <c r="R123" i="7" s="1"/>
  <c r="R124" i="7" a="1"/>
  <c r="R124" i="7" s="1"/>
  <c r="R125" i="7" a="1"/>
  <c r="R125" i="7" s="1"/>
  <c r="R126" i="7" a="1"/>
  <c r="R126" i="7" s="1"/>
  <c r="R127" i="7" a="1"/>
  <c r="R127" i="7" s="1"/>
  <c r="R128" i="7" a="1"/>
  <c r="R128" i="7" s="1"/>
  <c r="R129" i="7" a="1"/>
  <c r="R129" i="7" s="1"/>
  <c r="R130" i="7" a="1"/>
  <c r="R130" i="7" s="1"/>
  <c r="R131" i="7" a="1"/>
  <c r="R131" i="7" s="1"/>
  <c r="R132" i="7" a="1"/>
  <c r="R132" i="7" s="1"/>
  <c r="R133" i="7" a="1"/>
  <c r="R133" i="7" s="1"/>
  <c r="R134" i="7" a="1"/>
  <c r="R134" i="7" s="1"/>
  <c r="R135" i="7" a="1"/>
  <c r="R135" i="7" s="1"/>
  <c r="R136" i="7" a="1"/>
  <c r="R136" i="7" s="1"/>
  <c r="R137" i="7" a="1"/>
  <c r="R137" i="7" s="1"/>
  <c r="R138" i="7" a="1"/>
  <c r="R138" i="7" s="1"/>
  <c r="R139" i="7" a="1"/>
  <c r="R139" i="7" s="1"/>
  <c r="R140" i="7" a="1"/>
  <c r="R140" i="7" s="1"/>
  <c r="R141" i="7" a="1"/>
  <c r="R141" i="7" s="1"/>
  <c r="R142" i="7" a="1"/>
  <c r="R142" i="7" s="1"/>
  <c r="R143" i="7" a="1"/>
  <c r="R143" i="7" s="1"/>
  <c r="R144" i="7" a="1"/>
  <c r="R144" i="7" s="1"/>
  <c r="R145" i="7" a="1"/>
  <c r="R145" i="7" s="1"/>
  <c r="R146" i="7" a="1"/>
  <c r="R146" i="7" s="1"/>
  <c r="R147" i="7" a="1"/>
  <c r="R147" i="7" s="1"/>
  <c r="R148" i="7" a="1"/>
  <c r="R148" i="7" s="1"/>
  <c r="R149" i="7" a="1"/>
  <c r="R149" i="7" s="1"/>
  <c r="R150" i="7" a="1"/>
  <c r="R150" i="7" s="1"/>
  <c r="R151" i="7" a="1"/>
  <c r="R151" i="7" s="1"/>
  <c r="R152" i="7" a="1"/>
  <c r="R152" i="7" s="1"/>
  <c r="R153" i="7" a="1"/>
  <c r="R153" i="7" s="1"/>
  <c r="R154" i="7" a="1"/>
  <c r="R154" i="7" s="1"/>
  <c r="R155" i="7" a="1"/>
  <c r="R155" i="7" s="1"/>
  <c r="R156" i="7" a="1"/>
  <c r="R156" i="7"/>
  <c r="R157" i="7" a="1"/>
  <c r="R157" i="7" s="1"/>
  <c r="R158" i="7" a="1"/>
  <c r="R158" i="7" s="1"/>
  <c r="R159" i="7" a="1"/>
  <c r="R159" i="7" s="1"/>
  <c r="R160" i="7" a="1"/>
  <c r="R160" i="7" s="1"/>
  <c r="R161" i="7" a="1"/>
  <c r="R161" i="7" s="1"/>
  <c r="R162" i="7" a="1"/>
  <c r="R162" i="7" s="1"/>
  <c r="R163" i="7" a="1"/>
  <c r="R163" i="7" s="1"/>
  <c r="R164" i="7" a="1"/>
  <c r="R164" i="7" s="1"/>
  <c r="R165" i="7" a="1"/>
  <c r="R165" i="7" s="1"/>
  <c r="R166" i="7" a="1"/>
  <c r="R166" i="7" s="1"/>
  <c r="R167" i="7" a="1"/>
  <c r="R167" i="7" s="1"/>
  <c r="R168" i="7" a="1"/>
  <c r="R168" i="7" s="1"/>
  <c r="R169" i="7" a="1"/>
  <c r="R169" i="7" s="1"/>
  <c r="R170" i="7" a="1"/>
  <c r="R170" i="7" s="1"/>
  <c r="R171" i="7" a="1"/>
  <c r="R171" i="7" s="1"/>
  <c r="R172" i="7" a="1"/>
  <c r="R172" i="7" s="1"/>
  <c r="R173" i="7" a="1"/>
  <c r="R173" i="7" s="1"/>
  <c r="R174" i="7" a="1"/>
  <c r="R174" i="7" s="1"/>
  <c r="R175" i="7" a="1"/>
  <c r="R175" i="7" s="1"/>
  <c r="R176" i="7" a="1"/>
  <c r="R176" i="7" s="1"/>
  <c r="R177" i="7" a="1"/>
  <c r="R177" i="7" s="1"/>
  <c r="R178" i="7" a="1"/>
  <c r="R178" i="7" s="1"/>
  <c r="R179" i="7" a="1"/>
  <c r="R179" i="7" s="1"/>
  <c r="R180" i="7" a="1"/>
  <c r="R180" i="7" s="1"/>
  <c r="R181" i="7" a="1"/>
  <c r="R181" i="7" s="1"/>
  <c r="R182" i="7" a="1"/>
  <c r="R182" i="7" s="1"/>
  <c r="R183" i="7" a="1"/>
  <c r="R183" i="7" s="1"/>
  <c r="R184" i="7" a="1"/>
  <c r="R184" i="7" s="1"/>
  <c r="R185" i="7" a="1"/>
  <c r="R185" i="7" s="1"/>
  <c r="R186" i="7" a="1"/>
  <c r="R186" i="7" s="1"/>
  <c r="R187" i="7" a="1"/>
  <c r="R187" i="7" s="1"/>
  <c r="R188" i="7" a="1"/>
  <c r="R188" i="7" s="1"/>
  <c r="R189" i="7" a="1"/>
  <c r="R189" i="7" s="1"/>
  <c r="R190" i="7" a="1"/>
  <c r="R190" i="7" s="1"/>
  <c r="R191" i="7" a="1"/>
  <c r="R191" i="7" s="1"/>
  <c r="R192" i="7" a="1"/>
  <c r="R192" i="7" s="1"/>
  <c r="R193" i="7" a="1"/>
  <c r="R193" i="7" s="1"/>
  <c r="R194" i="7" a="1"/>
  <c r="R194" i="7" s="1"/>
  <c r="R195" i="7" a="1"/>
  <c r="R195" i="7" s="1"/>
  <c r="R196" i="7" a="1"/>
  <c r="R196" i="7" s="1"/>
  <c r="R197" i="7" a="1"/>
  <c r="R197" i="7" s="1"/>
  <c r="R198" i="7" a="1"/>
  <c r="R198" i="7" s="1"/>
  <c r="R199" i="7" a="1"/>
  <c r="R199" i="7" s="1"/>
  <c r="R200" i="7" a="1"/>
  <c r="R200" i="7" s="1"/>
  <c r="R201" i="7" a="1"/>
  <c r="R201" i="7" s="1"/>
  <c r="R202" i="7" a="1"/>
  <c r="R202" i="7" s="1"/>
  <c r="R203" i="7" a="1"/>
  <c r="R203" i="7" s="1"/>
  <c r="R204" i="7" a="1"/>
  <c r="R204" i="7" s="1"/>
  <c r="R205" i="7" a="1"/>
  <c r="R205" i="7" s="1"/>
  <c r="R206" i="7" a="1"/>
  <c r="R206" i="7" s="1"/>
  <c r="R207" i="7" a="1"/>
  <c r="R207" i="7" s="1"/>
  <c r="R208" i="7" a="1"/>
  <c r="R208" i="7" s="1"/>
  <c r="R209" i="7" a="1"/>
  <c r="R209" i="7" s="1"/>
  <c r="R210" i="7" a="1"/>
  <c r="R210" i="7" s="1"/>
  <c r="R211" i="7" a="1"/>
  <c r="R211" i="7" s="1"/>
  <c r="R212" i="7" a="1"/>
  <c r="R212" i="7" s="1"/>
  <c r="R213" i="7" a="1"/>
  <c r="R213" i="7" s="1"/>
  <c r="R214" i="7" a="1"/>
  <c r="R214" i="7" s="1"/>
  <c r="R215" i="7" a="1"/>
  <c r="R215" i="7" s="1"/>
  <c r="R216" i="7" a="1"/>
  <c r="R216" i="7" s="1"/>
  <c r="R217" i="7" a="1"/>
  <c r="R217" i="7" s="1"/>
  <c r="R218" i="7" a="1"/>
  <c r="R218" i="7" s="1"/>
  <c r="R219" i="7" a="1"/>
  <c r="R219" i="7" s="1"/>
  <c r="R220" i="7" a="1"/>
  <c r="R220" i="7" s="1"/>
  <c r="R221" i="7" a="1"/>
  <c r="R221" i="7" s="1"/>
  <c r="R222" i="7" a="1"/>
  <c r="R222" i="7" s="1"/>
  <c r="R223" i="7" a="1"/>
  <c r="R223" i="7" s="1"/>
  <c r="R224" i="7" a="1"/>
  <c r="R224" i="7" s="1"/>
  <c r="R225" i="7" a="1"/>
  <c r="R225" i="7" s="1"/>
  <c r="R226" i="7" a="1"/>
  <c r="R226" i="7" s="1"/>
  <c r="R227" i="7" a="1"/>
  <c r="R227" i="7" s="1"/>
  <c r="R228" i="7" a="1"/>
  <c r="R228" i="7" s="1"/>
  <c r="R229" i="7" a="1"/>
  <c r="R229" i="7" s="1"/>
  <c r="R230" i="7" a="1"/>
  <c r="R230" i="7" s="1"/>
  <c r="R231" i="7" a="1"/>
  <c r="R231" i="7" s="1"/>
  <c r="R232" i="7" a="1"/>
  <c r="R232" i="7" s="1"/>
  <c r="R233" i="7" a="1"/>
  <c r="R233" i="7" s="1"/>
  <c r="R234" i="7" a="1"/>
  <c r="R234" i="7"/>
  <c r="R235" i="7" a="1"/>
  <c r="R235" i="7" s="1"/>
  <c r="R236" i="7" a="1"/>
  <c r="R236" i="7" s="1"/>
  <c r="R237" i="7" a="1"/>
  <c r="R237" i="7" s="1"/>
  <c r="R238" i="7" a="1"/>
  <c r="R238" i="7" s="1"/>
  <c r="R239" i="7" a="1"/>
  <c r="R239" i="7" s="1"/>
  <c r="R240" i="7" a="1"/>
  <c r="R240" i="7" s="1"/>
  <c r="R241" i="7" a="1"/>
  <c r="R241" i="7" s="1"/>
  <c r="R242" i="7" a="1"/>
  <c r="R242" i="7" s="1"/>
  <c r="R243" i="7" a="1"/>
  <c r="R243" i="7" s="1"/>
  <c r="R244" i="7" a="1"/>
  <c r="R244" i="7" s="1"/>
  <c r="R245" i="7" a="1"/>
  <c r="R245" i="7" s="1"/>
  <c r="R246" i="7" a="1"/>
  <c r="R246" i="7" s="1"/>
  <c r="R247" i="7" a="1"/>
  <c r="R247" i="7" s="1"/>
  <c r="R248" i="7" a="1"/>
  <c r="R248" i="7" s="1"/>
  <c r="R249" i="7" a="1"/>
  <c r="R249" i="7" s="1"/>
  <c r="R250" i="7" a="1"/>
  <c r="R250" i="7" s="1"/>
  <c r="R251" i="7" a="1"/>
  <c r="R251" i="7" s="1"/>
  <c r="R252" i="7" a="1"/>
  <c r="R252" i="7" s="1"/>
  <c r="R253" i="7" a="1"/>
  <c r="R253" i="7" s="1"/>
  <c r="R254" i="7" a="1"/>
  <c r="R254" i="7" s="1"/>
  <c r="R255" i="7" a="1"/>
  <c r="R255" i="7" s="1"/>
  <c r="R256" i="7" a="1"/>
  <c r="R256" i="7" s="1"/>
  <c r="R257" i="7" a="1"/>
  <c r="R257" i="7" s="1"/>
  <c r="R258" i="7" a="1"/>
  <c r="R258" i="7" s="1"/>
  <c r="R259" i="7" a="1"/>
  <c r="R259" i="7" s="1"/>
  <c r="R260" i="7" a="1"/>
  <c r="R260" i="7" s="1"/>
  <c r="R261" i="7" a="1"/>
  <c r="R261" i="7" s="1"/>
  <c r="R262" i="7" a="1"/>
  <c r="R262" i="7" s="1"/>
  <c r="R263" i="7" a="1"/>
  <c r="R263" i="7" s="1"/>
  <c r="R264" i="7" a="1"/>
  <c r="R264" i="7" s="1"/>
  <c r="R265" i="7" a="1"/>
  <c r="R265" i="7" s="1"/>
  <c r="R266" i="7" a="1"/>
  <c r="R266" i="7"/>
  <c r="R267" i="7" a="1"/>
  <c r="R267" i="7" s="1"/>
  <c r="R268" i="7" a="1"/>
  <c r="R268" i="7" s="1"/>
  <c r="R269" i="7" a="1"/>
  <c r="R269" i="7" s="1"/>
  <c r="R270" i="7" a="1"/>
  <c r="R270" i="7" s="1"/>
  <c r="R271" i="7" a="1"/>
  <c r="R271" i="7" s="1"/>
  <c r="R272" i="7" a="1"/>
  <c r="R272" i="7" s="1"/>
  <c r="R273" i="7" a="1"/>
  <c r="R273" i="7" s="1"/>
  <c r="R274" i="7" a="1"/>
  <c r="R274" i="7" s="1"/>
  <c r="R275" i="7" a="1"/>
  <c r="R275" i="7" s="1"/>
  <c r="R276" i="7" a="1"/>
  <c r="R276" i="7" s="1"/>
  <c r="R277" i="7" a="1"/>
  <c r="R277" i="7" s="1"/>
  <c r="R278" i="7" a="1"/>
  <c r="R278" i="7" s="1"/>
  <c r="R279" i="7" a="1"/>
  <c r="R279" i="7" s="1"/>
  <c r="R280" i="7" a="1"/>
  <c r="R280" i="7" s="1"/>
  <c r="R281" i="7" a="1"/>
  <c r="R281" i="7" s="1"/>
  <c r="R282" i="7" a="1"/>
  <c r="R282" i="7" s="1"/>
  <c r="R283" i="7" a="1"/>
  <c r="R283" i="7" s="1"/>
  <c r="R284" i="7" a="1"/>
  <c r="R284" i="7" s="1"/>
  <c r="R285" i="7" a="1"/>
  <c r="R285" i="7" s="1"/>
  <c r="R286" i="7" a="1"/>
  <c r="R286" i="7" s="1"/>
  <c r="R287" i="7" a="1"/>
  <c r="R287" i="7" s="1"/>
  <c r="R288" i="7" a="1"/>
  <c r="R288" i="7" s="1"/>
  <c r="R289" i="7" a="1"/>
  <c r="R289" i="7" s="1"/>
  <c r="R290" i="7" a="1"/>
  <c r="R290" i="7" s="1"/>
  <c r="R291" i="7" a="1"/>
  <c r="R291" i="7" s="1"/>
  <c r="R292" i="7" a="1"/>
  <c r="R292" i="7" s="1"/>
  <c r="R293" i="7" a="1"/>
  <c r="R293" i="7" s="1"/>
  <c r="R294" i="7" a="1"/>
  <c r="R294" i="7" s="1"/>
  <c r="R295" i="7" a="1"/>
  <c r="R295" i="7" s="1"/>
  <c r="R296" i="7" a="1"/>
  <c r="R296" i="7" s="1"/>
  <c r="R297" i="7" a="1"/>
  <c r="R297" i="7" s="1"/>
  <c r="R298" i="7" a="1"/>
  <c r="R298" i="7" s="1"/>
  <c r="R299" i="7" a="1"/>
  <c r="R299" i="7" s="1"/>
  <c r="R300" i="7" a="1"/>
  <c r="R300" i="7" s="1"/>
  <c r="R301" i="7" a="1"/>
  <c r="R301" i="7" s="1"/>
  <c r="R302" i="7" a="1"/>
  <c r="R302" i="7" s="1"/>
  <c r="R303" i="7" a="1"/>
  <c r="R303" i="7" s="1"/>
  <c r="R304" i="7" a="1"/>
  <c r="R304" i="7" s="1"/>
  <c r="R305" i="7" a="1"/>
  <c r="R305" i="7" s="1"/>
  <c r="R306" i="7" a="1"/>
  <c r="R306" i="7" s="1"/>
  <c r="R307" i="7" a="1"/>
  <c r="R307" i="7" s="1"/>
  <c r="R308" i="7" a="1"/>
  <c r="R308" i="7" s="1"/>
  <c r="R309" i="7" a="1"/>
  <c r="R309" i="7" s="1"/>
  <c r="R310" i="7" a="1"/>
  <c r="R310" i="7" s="1"/>
  <c r="R311" i="7" a="1"/>
  <c r="R311" i="7" s="1"/>
  <c r="R312" i="7" a="1"/>
  <c r="R312" i="7" s="1"/>
  <c r="R313" i="7" a="1"/>
  <c r="R313" i="7" s="1"/>
  <c r="R314" i="7" a="1"/>
  <c r="R314" i="7" s="1"/>
  <c r="R315" i="7" a="1"/>
  <c r="R315" i="7" s="1"/>
  <c r="R316" i="7" a="1"/>
  <c r="R316" i="7" s="1"/>
  <c r="R317" i="7" a="1"/>
  <c r="R317" i="7" s="1"/>
  <c r="R318" i="7" a="1"/>
  <c r="R318" i="7" s="1"/>
  <c r="R319" i="7" a="1"/>
  <c r="R319" i="7" s="1"/>
  <c r="R320" i="7" a="1"/>
  <c r="R320" i="7" s="1"/>
  <c r="R321" i="7" a="1"/>
  <c r="R321" i="7" s="1"/>
  <c r="R322" i="7" a="1"/>
  <c r="R322" i="7" s="1"/>
  <c r="R323" i="7" a="1"/>
  <c r="R323" i="7" s="1"/>
  <c r="R324" i="7" a="1"/>
  <c r="R324" i="7" s="1"/>
  <c r="R325" i="7" a="1"/>
  <c r="R325" i="7" s="1"/>
  <c r="R326" i="7" a="1"/>
  <c r="R326" i="7" s="1"/>
  <c r="R327" i="7" a="1"/>
  <c r="R327" i="7" s="1"/>
  <c r="R328" i="7" a="1"/>
  <c r="R328" i="7" s="1"/>
  <c r="R329" i="7" a="1"/>
  <c r="R329" i="7" s="1"/>
  <c r="R330" i="7" a="1"/>
  <c r="R330" i="7" s="1"/>
  <c r="R331" i="7" a="1"/>
  <c r="R331" i="7" s="1"/>
  <c r="R332" i="7" a="1"/>
  <c r="R332" i="7" s="1"/>
  <c r="R333" i="7" a="1"/>
  <c r="R333" i="7" s="1"/>
  <c r="R334" i="7" a="1"/>
  <c r="R334" i="7" s="1"/>
  <c r="R335" i="7" a="1"/>
  <c r="R335" i="7" s="1"/>
  <c r="R336" i="7" a="1"/>
  <c r="R336" i="7" s="1"/>
  <c r="R337" i="7" a="1"/>
  <c r="R337" i="7" s="1"/>
  <c r="R338" i="7" a="1"/>
  <c r="R338" i="7" s="1"/>
  <c r="R339" i="7" a="1"/>
  <c r="R339" i="7" s="1"/>
  <c r="R340" i="7" a="1"/>
  <c r="R340" i="7" s="1"/>
  <c r="R341" i="7" a="1"/>
  <c r="R341" i="7" s="1"/>
  <c r="R342" i="7" a="1"/>
  <c r="R342" i="7" s="1"/>
  <c r="R343" i="7" a="1"/>
  <c r="R343" i="7" s="1"/>
  <c r="R344" i="7" a="1"/>
  <c r="R344" i="7" s="1"/>
  <c r="R345" i="7" a="1"/>
  <c r="R345" i="7"/>
  <c r="R346" i="7" a="1"/>
  <c r="R346" i="7" s="1"/>
  <c r="R347" i="7" a="1"/>
  <c r="R347" i="7" s="1"/>
  <c r="R348" i="7" a="1"/>
  <c r="R348" i="7" s="1"/>
  <c r="R349" i="7" a="1"/>
  <c r="R349" i="7" s="1"/>
  <c r="R350" i="7" a="1"/>
  <c r="R350" i="7" s="1"/>
  <c r="R351" i="7" a="1"/>
  <c r="R351" i="7" s="1"/>
  <c r="R352" i="7" a="1"/>
  <c r="R352" i="7" s="1"/>
  <c r="R353" i="7" a="1"/>
  <c r="R353" i="7" s="1"/>
  <c r="R354" i="7" a="1"/>
  <c r="R354" i="7" s="1"/>
  <c r="R355" i="7" a="1"/>
  <c r="R355" i="7" s="1"/>
  <c r="R356" i="7" a="1"/>
  <c r="R356" i="7" s="1"/>
  <c r="R357" i="7" a="1"/>
  <c r="R357" i="7" s="1"/>
  <c r="R358" i="7" a="1"/>
  <c r="R358" i="7" s="1"/>
  <c r="R359" i="7" a="1"/>
  <c r="R359" i="7" s="1"/>
  <c r="R360" i="7" a="1"/>
  <c r="R360" i="7" s="1"/>
  <c r="R361" i="7" a="1"/>
  <c r="R361" i="7" s="1"/>
  <c r="R362" i="7" a="1"/>
  <c r="R362" i="7" s="1"/>
  <c r="R363" i="7" a="1"/>
  <c r="R363" i="7" s="1"/>
  <c r="R364" i="7" a="1"/>
  <c r="R364" i="7" s="1"/>
  <c r="R365" i="7" a="1"/>
  <c r="R365" i="7" s="1"/>
  <c r="R366" i="7" a="1"/>
  <c r="R366" i="7" s="1"/>
  <c r="R367" i="7" a="1"/>
  <c r="R367" i="7" s="1"/>
  <c r="R368" i="7" a="1"/>
  <c r="R368" i="7" s="1"/>
  <c r="R369" i="7" a="1"/>
  <c r="R369" i="7" s="1"/>
  <c r="R370" i="7" a="1"/>
  <c r="R370" i="7" s="1"/>
  <c r="R371" i="7" a="1"/>
  <c r="R371" i="7" s="1"/>
  <c r="R372" i="7" a="1"/>
  <c r="R372" i="7" s="1"/>
  <c r="R373" i="7" a="1"/>
  <c r="R373" i="7" s="1"/>
  <c r="R374" i="7" a="1"/>
  <c r="R374" i="7" s="1"/>
  <c r="R375" i="7" a="1"/>
  <c r="R375" i="7" s="1"/>
  <c r="R376" i="7" a="1"/>
  <c r="R376" i="7" s="1"/>
  <c r="R377" i="7" a="1"/>
  <c r="R377" i="7" s="1"/>
  <c r="R378" i="7" a="1"/>
  <c r="R378" i="7" s="1"/>
  <c r="R379" i="7" a="1"/>
  <c r="R379" i="7" s="1"/>
  <c r="R380" i="7" a="1"/>
  <c r="R380" i="7" s="1"/>
  <c r="R381" i="7" a="1"/>
  <c r="R381" i="7" s="1"/>
  <c r="R382" i="7" a="1"/>
  <c r="R382" i="7" s="1"/>
  <c r="R383" i="7" a="1"/>
  <c r="R383" i="7" s="1"/>
  <c r="R384" i="7" a="1"/>
  <c r="R384" i="7" s="1"/>
  <c r="R385" i="7" a="1"/>
  <c r="R385" i="7" s="1"/>
  <c r="R386" i="7" a="1"/>
  <c r="R386" i="7" s="1"/>
  <c r="R387" i="7" a="1"/>
  <c r="R387" i="7" s="1"/>
  <c r="R388" i="7" a="1"/>
  <c r="R388" i="7" s="1"/>
  <c r="R389" i="7" a="1"/>
  <c r="R389" i="7" s="1"/>
  <c r="R390" i="7" a="1"/>
  <c r="R390" i="7" s="1"/>
  <c r="R391" i="7" a="1"/>
  <c r="R391" i="7" s="1"/>
  <c r="R392" i="7" a="1"/>
  <c r="R392" i="7" s="1"/>
  <c r="R393" i="7" a="1"/>
  <c r="R393" i="7" s="1"/>
  <c r="R394" i="7" a="1"/>
  <c r="R394" i="7" s="1"/>
  <c r="R395" i="7" a="1"/>
  <c r="R395" i="7" s="1"/>
  <c r="R396" i="7" a="1"/>
  <c r="R396" i="7" s="1"/>
  <c r="R397" i="7" a="1"/>
  <c r="R397" i="7" s="1"/>
  <c r="R398" i="7" a="1"/>
  <c r="R398" i="7" s="1"/>
  <c r="R399" i="7" a="1"/>
  <c r="R399" i="7" s="1"/>
  <c r="R400" i="7" a="1"/>
  <c r="R400" i="7" s="1"/>
  <c r="R401" i="7" a="1"/>
  <c r="R401" i="7" s="1"/>
  <c r="R402" i="7" a="1"/>
  <c r="R402" i="7" s="1"/>
  <c r="R403" i="7" a="1"/>
  <c r="R403" i="7" s="1"/>
  <c r="R404" i="7" a="1"/>
  <c r="R404" i="7" s="1"/>
  <c r="R405" i="7" a="1"/>
  <c r="R405" i="7" s="1"/>
  <c r="R406" i="7" a="1"/>
  <c r="R406" i="7" s="1"/>
  <c r="R407" i="7" a="1"/>
  <c r="R407" i="7" s="1"/>
  <c r="R408" i="7" a="1"/>
  <c r="R408" i="7" s="1"/>
  <c r="R409" i="7" a="1"/>
  <c r="R409" i="7" s="1"/>
  <c r="R410" i="7" a="1"/>
  <c r="R410" i="7" s="1"/>
  <c r="R411" i="7" a="1"/>
  <c r="R411" i="7" s="1"/>
  <c r="R412" i="7" a="1"/>
  <c r="R412" i="7" s="1"/>
  <c r="R413" i="7" a="1"/>
  <c r="R413" i="7" s="1"/>
  <c r="R414" i="7" a="1"/>
  <c r="R414" i="7" s="1"/>
  <c r="R415" i="7" a="1"/>
  <c r="R415" i="7" s="1"/>
  <c r="R416" i="7" a="1"/>
  <c r="R416" i="7" s="1"/>
  <c r="R417" i="7" a="1"/>
  <c r="R417" i="7"/>
  <c r="R418" i="7" a="1"/>
  <c r="R418" i="7" s="1"/>
  <c r="R419" i="7" a="1"/>
  <c r="R419" i="7" s="1"/>
  <c r="R420" i="7" a="1"/>
  <c r="R420" i="7" s="1"/>
  <c r="R421" i="7" a="1"/>
  <c r="R421" i="7" s="1"/>
  <c r="R422" i="7" a="1"/>
  <c r="R422" i="7" s="1"/>
  <c r="R423" i="7" a="1"/>
  <c r="R423" i="7" s="1"/>
  <c r="R424" i="7" a="1"/>
  <c r="R424" i="7" s="1"/>
  <c r="R425" i="7" a="1"/>
  <c r="R425" i="7" s="1"/>
  <c r="R426" i="7" a="1"/>
  <c r="R426" i="7" s="1"/>
  <c r="R427" i="7" a="1"/>
  <c r="R427" i="7" s="1"/>
  <c r="R428" i="7" a="1"/>
  <c r="R428" i="7" s="1"/>
  <c r="R429" i="7" a="1"/>
  <c r="R429" i="7" s="1"/>
  <c r="R430" i="7" a="1"/>
  <c r="R430" i="7" s="1"/>
  <c r="R431" i="7" a="1"/>
  <c r="R431" i="7" s="1"/>
  <c r="R432" i="7" a="1"/>
  <c r="R432" i="7" s="1"/>
  <c r="R433" i="7" a="1"/>
  <c r="R433" i="7" s="1"/>
  <c r="R434" i="7" a="1"/>
  <c r="R434" i="7" s="1"/>
  <c r="R435" i="7" a="1"/>
  <c r="R435" i="7" s="1"/>
  <c r="R436" i="7" a="1"/>
  <c r="R436" i="7" s="1"/>
  <c r="R437" i="7" a="1"/>
  <c r="R437" i="7" s="1"/>
  <c r="R438" i="7" a="1"/>
  <c r="R438" i="7" s="1"/>
  <c r="R439" i="7" a="1"/>
  <c r="R439" i="7" s="1"/>
  <c r="R440" i="7" a="1"/>
  <c r="R440" i="7" s="1"/>
  <c r="R441" i="7" a="1"/>
  <c r="R441" i="7" s="1"/>
  <c r="R442" i="7" a="1"/>
  <c r="R442" i="7" s="1"/>
  <c r="R443" i="7" a="1"/>
  <c r="R443" i="7" s="1"/>
  <c r="R444" i="7" a="1"/>
  <c r="R444" i="7" s="1"/>
  <c r="R445" i="7" a="1"/>
  <c r="R445" i="7" s="1"/>
  <c r="R446" i="7" a="1"/>
  <c r="R446" i="7" s="1"/>
  <c r="R447" i="7" a="1"/>
  <c r="R447" i="7" s="1"/>
  <c r="R448" i="7" a="1"/>
  <c r="R448" i="7" s="1"/>
  <c r="R449" i="7" a="1"/>
  <c r="R449" i="7" s="1"/>
  <c r="R450" i="7" a="1"/>
  <c r="R450" i="7" s="1"/>
  <c r="R451" i="7" a="1"/>
  <c r="R451" i="7" s="1"/>
  <c r="R452" i="7" a="1"/>
  <c r="R452" i="7" s="1"/>
  <c r="R453" i="7" a="1"/>
  <c r="R453" i="7" s="1"/>
  <c r="R454" i="7" a="1"/>
  <c r="R454" i="7" s="1"/>
  <c r="R455" i="7" a="1"/>
  <c r="R455" i="7" s="1"/>
  <c r="R456" i="7" a="1"/>
  <c r="R456" i="7" s="1"/>
  <c r="R457" i="7" a="1"/>
  <c r="R457" i="7" s="1"/>
  <c r="R458" i="7" a="1"/>
  <c r="R458" i="7" s="1"/>
  <c r="R459" i="7" a="1"/>
  <c r="R459" i="7" s="1"/>
  <c r="R460" i="7" a="1"/>
  <c r="R460" i="7" s="1"/>
  <c r="R461" i="7" a="1"/>
  <c r="R461" i="7" s="1"/>
  <c r="R462" i="7" a="1"/>
  <c r="R462" i="7" s="1"/>
  <c r="R463" i="7" a="1"/>
  <c r="R463" i="7" s="1"/>
  <c r="R464" i="7" a="1"/>
  <c r="R464" i="7" s="1"/>
  <c r="R465" i="7" a="1"/>
  <c r="R465" i="7" s="1"/>
  <c r="R466" i="7" a="1"/>
  <c r="R466" i="7" s="1"/>
  <c r="R467" i="7" a="1"/>
  <c r="R467" i="7" s="1"/>
  <c r="R468" i="7" a="1"/>
  <c r="R468" i="7" s="1"/>
  <c r="R469" i="7" a="1"/>
  <c r="R469" i="7" s="1"/>
  <c r="R470" i="7" a="1"/>
  <c r="R470" i="7" s="1"/>
  <c r="R471" i="7" a="1"/>
  <c r="R471" i="7" s="1"/>
  <c r="R472" i="7" a="1"/>
  <c r="R472" i="7" s="1"/>
  <c r="R473" i="7" a="1"/>
  <c r="R473" i="7"/>
  <c r="R474" i="7" a="1"/>
  <c r="R474" i="7" s="1"/>
  <c r="R475" i="7" a="1"/>
  <c r="R475" i="7" s="1"/>
  <c r="R476" i="7" a="1"/>
  <c r="R476" i="7" s="1"/>
  <c r="R477" i="7" a="1"/>
  <c r="R477" i="7" s="1"/>
  <c r="R478" i="7" a="1"/>
  <c r="R478" i="7" s="1"/>
  <c r="R479" i="7" a="1"/>
  <c r="R479" i="7" s="1"/>
  <c r="R480" i="7" a="1"/>
  <c r="R480" i="7" s="1"/>
  <c r="R481" i="7" a="1"/>
  <c r="R481" i="7" s="1"/>
  <c r="R482" i="7" a="1"/>
  <c r="R482" i="7" s="1"/>
  <c r="R483" i="7" a="1"/>
  <c r="R483" i="7" s="1"/>
  <c r="R484" i="7" a="1"/>
  <c r="R484" i="7" s="1"/>
  <c r="R485" i="7" a="1"/>
  <c r="R485" i="7" s="1"/>
  <c r="R486" i="7" a="1"/>
  <c r="R486" i="7" s="1"/>
  <c r="R487" i="7" a="1"/>
  <c r="R487" i="7" s="1"/>
  <c r="R488" i="7" a="1"/>
  <c r="R488" i="7" s="1"/>
  <c r="R489" i="7" a="1"/>
  <c r="R489" i="7" s="1"/>
  <c r="R490" i="7" a="1"/>
  <c r="R490" i="7" s="1"/>
  <c r="R491" i="7" a="1"/>
  <c r="R491" i="7" s="1"/>
  <c r="R492" i="7" a="1"/>
  <c r="R492" i="7" s="1"/>
  <c r="R493" i="7" a="1"/>
  <c r="R493" i="7" s="1"/>
  <c r="R494" i="7" a="1"/>
  <c r="R494" i="7" s="1"/>
  <c r="R495" i="7" a="1"/>
  <c r="R495" i="7" s="1"/>
  <c r="R496" i="7" a="1"/>
  <c r="R496" i="7" s="1"/>
  <c r="R497" i="7" a="1"/>
  <c r="R497" i="7" s="1"/>
  <c r="R498" i="7" a="1"/>
  <c r="R498" i="7" s="1"/>
  <c r="R499" i="7" a="1"/>
  <c r="R499" i="7" s="1"/>
  <c r="R500" i="7" a="1"/>
  <c r="R500" i="7" s="1"/>
  <c r="R501" i="7" a="1"/>
  <c r="R501" i="7" s="1"/>
  <c r="R502" i="7" a="1"/>
  <c r="R502" i="7" s="1"/>
  <c r="R503" i="7" a="1"/>
  <c r="R503" i="7" s="1"/>
  <c r="R504" i="7" a="1"/>
  <c r="R504" i="7" s="1"/>
  <c r="R505" i="7" a="1"/>
  <c r="R505" i="7" s="1"/>
  <c r="R506" i="7" a="1"/>
  <c r="R506" i="7" s="1"/>
  <c r="R507" i="7" a="1"/>
  <c r="R507" i="7" s="1"/>
  <c r="R508" i="7" a="1"/>
  <c r="R508" i="7" s="1"/>
  <c r="R509" i="7" a="1"/>
  <c r="R509" i="7" s="1"/>
  <c r="R510" i="7" a="1"/>
  <c r="R510" i="7" s="1"/>
  <c r="R511" i="7" a="1"/>
  <c r="R511" i="7" s="1"/>
  <c r="R512" i="7" a="1"/>
  <c r="R512" i="7" s="1"/>
  <c r="R513" i="7" a="1"/>
  <c r="R513" i="7" s="1"/>
  <c r="R514" i="7" a="1"/>
  <c r="R514" i="7" s="1"/>
  <c r="R515" i="7" a="1"/>
  <c r="R515" i="7" s="1"/>
  <c r="R516" i="7" a="1"/>
  <c r="R516" i="7" s="1"/>
  <c r="R517" i="7" a="1"/>
  <c r="R517" i="7" s="1"/>
  <c r="R518" i="7" a="1"/>
  <c r="R518" i="7" s="1"/>
  <c r="R519" i="7" a="1"/>
  <c r="R519" i="7" s="1"/>
  <c r="R520" i="7" a="1"/>
  <c r="R520" i="7" s="1"/>
  <c r="R521" i="7" a="1"/>
  <c r="R521" i="7" s="1"/>
  <c r="R522" i="7" a="1"/>
  <c r="R522" i="7" s="1"/>
  <c r="R523" i="7" a="1"/>
  <c r="R523" i="7" s="1"/>
  <c r="R524" i="7" a="1"/>
  <c r="R524" i="7" s="1"/>
  <c r="R525" i="7" a="1"/>
  <c r="R525" i="7" s="1"/>
  <c r="R526" i="7" a="1"/>
  <c r="R526" i="7" s="1"/>
  <c r="R527" i="7" a="1"/>
  <c r="R527" i="7" s="1"/>
  <c r="R528" i="7" a="1"/>
  <c r="R528" i="7" s="1"/>
  <c r="R529" i="7" a="1"/>
  <c r="R529" i="7" s="1"/>
  <c r="R530" i="7" a="1"/>
  <c r="R530" i="7" s="1"/>
  <c r="R531" i="7" a="1"/>
  <c r="R531" i="7" s="1"/>
  <c r="R532" i="7" a="1"/>
  <c r="R532" i="7" s="1"/>
  <c r="R533" i="7" a="1"/>
  <c r="R533" i="7" s="1"/>
  <c r="R534" i="7" a="1"/>
  <c r="R534" i="7" s="1"/>
  <c r="R535" i="7" a="1"/>
  <c r="R535" i="7" s="1"/>
  <c r="R536" i="7" a="1"/>
  <c r="R536" i="7" s="1"/>
  <c r="R537" i="7" a="1"/>
  <c r="R537" i="7" s="1"/>
  <c r="R538" i="7" a="1"/>
  <c r="R538" i="7" s="1"/>
  <c r="R539" i="7" a="1"/>
  <c r="R539" i="7" s="1"/>
  <c r="R540" i="7" a="1"/>
  <c r="R540" i="7" s="1"/>
  <c r="R541" i="7" a="1"/>
  <c r="R541" i="7" s="1"/>
  <c r="R542" i="7" a="1"/>
  <c r="R542" i="7" s="1"/>
  <c r="R543" i="7" a="1"/>
  <c r="R543" i="7" s="1"/>
  <c r="R544" i="7" a="1"/>
  <c r="R544" i="7" s="1"/>
  <c r="R545" i="7" a="1"/>
  <c r="R545" i="7"/>
  <c r="R546" i="7" a="1"/>
  <c r="R546" i="7" s="1"/>
  <c r="R547" i="7" a="1"/>
  <c r="R547" i="7" s="1"/>
  <c r="R548" i="7" a="1"/>
  <c r="R548" i="7" s="1"/>
  <c r="R549" i="7" a="1"/>
  <c r="R549" i="7" s="1"/>
  <c r="R550" i="7" a="1"/>
  <c r="R550" i="7" s="1"/>
  <c r="R551" i="7" a="1"/>
  <c r="R551" i="7" s="1"/>
  <c r="R552" i="7" a="1"/>
  <c r="R552" i="7" s="1"/>
  <c r="R553" i="7" a="1"/>
  <c r="R553" i="7" s="1"/>
  <c r="R554" i="7" a="1"/>
  <c r="R554" i="7" s="1"/>
  <c r="R555" i="7" a="1"/>
  <c r="R555" i="7" s="1"/>
  <c r="R556" i="7" a="1"/>
  <c r="R556" i="7" s="1"/>
  <c r="R557" i="7" a="1"/>
  <c r="R557" i="7" s="1"/>
  <c r="R558" i="7" a="1"/>
  <c r="R558" i="7" s="1"/>
  <c r="R559" i="7" a="1"/>
  <c r="R559" i="7" s="1"/>
  <c r="R560" i="7" a="1"/>
  <c r="R560" i="7" s="1"/>
  <c r="R561" i="7" a="1"/>
  <c r="R561" i="7" s="1"/>
  <c r="R562" i="7" a="1"/>
  <c r="R562" i="7" s="1"/>
  <c r="R563" i="7" a="1"/>
  <c r="R563" i="7" s="1"/>
  <c r="R564" i="7" a="1"/>
  <c r="R564" i="7" s="1"/>
  <c r="R565" i="7" a="1"/>
  <c r="R565" i="7" s="1"/>
  <c r="R566" i="7" a="1"/>
  <c r="R566" i="7" s="1"/>
  <c r="R567" i="7" a="1"/>
  <c r="R567" i="7" s="1"/>
  <c r="R568" i="7" a="1"/>
  <c r="R568" i="7" s="1"/>
  <c r="R569" i="7" a="1"/>
  <c r="R569" i="7" s="1"/>
  <c r="R570" i="7" a="1"/>
  <c r="R570" i="7" s="1"/>
  <c r="R571" i="7" a="1"/>
  <c r="R571" i="7" s="1"/>
  <c r="R572" i="7" a="1"/>
  <c r="R572" i="7" s="1"/>
  <c r="R573" i="7" a="1"/>
  <c r="R573" i="7" s="1"/>
  <c r="R574" i="7" a="1"/>
  <c r="R574" i="7" s="1"/>
  <c r="R575" i="7" a="1"/>
  <c r="R575" i="7" s="1"/>
  <c r="R576" i="7" a="1"/>
  <c r="R576" i="7" s="1"/>
  <c r="R577" i="7" a="1"/>
  <c r="R577" i="7" s="1"/>
  <c r="R578" i="7" a="1"/>
  <c r="R578" i="7" s="1"/>
  <c r="R579" i="7" a="1"/>
  <c r="R579" i="7" s="1"/>
  <c r="R580" i="7" a="1"/>
  <c r="R580" i="7" s="1"/>
  <c r="R581" i="7" a="1"/>
  <c r="R581" i="7" s="1"/>
  <c r="R582" i="7" a="1"/>
  <c r="R582" i="7" s="1"/>
  <c r="R583" i="7" a="1"/>
  <c r="R583" i="7" s="1"/>
  <c r="R584" i="7" a="1"/>
  <c r="R584" i="7" s="1"/>
  <c r="R585" i="7" a="1"/>
  <c r="R585" i="7" s="1"/>
  <c r="R586" i="7" a="1"/>
  <c r="R586" i="7" s="1"/>
  <c r="R587" i="7" a="1"/>
  <c r="R587" i="7" s="1"/>
  <c r="R588" i="7" a="1"/>
  <c r="R588" i="7" s="1"/>
  <c r="R589" i="7" a="1"/>
  <c r="R589" i="7" s="1"/>
  <c r="R590" i="7" a="1"/>
  <c r="R590" i="7" s="1"/>
  <c r="R591" i="7" a="1"/>
  <c r="R591" i="7" s="1"/>
  <c r="R592" i="7" a="1"/>
  <c r="R592" i="7" s="1"/>
  <c r="R593" i="7" a="1"/>
  <c r="R593" i="7" s="1"/>
  <c r="R594" i="7" a="1"/>
  <c r="R594" i="7" s="1"/>
  <c r="R595" i="7" a="1"/>
  <c r="R595" i="7" s="1"/>
  <c r="R596" i="7" a="1"/>
  <c r="R596" i="7" s="1"/>
  <c r="R597" i="7" a="1"/>
  <c r="R597" i="7"/>
  <c r="R598" i="7" a="1"/>
  <c r="R598" i="7" s="1"/>
  <c r="R599" i="7" a="1"/>
  <c r="R599" i="7" s="1"/>
  <c r="R600" i="7" a="1"/>
  <c r="R600" i="7" s="1"/>
  <c r="R601" i="7" a="1"/>
  <c r="R601" i="7" s="1"/>
  <c r="R602" i="7" a="1"/>
  <c r="R602" i="7" s="1"/>
  <c r="R603" i="7" a="1"/>
  <c r="R603" i="7" s="1"/>
  <c r="R604" i="7" a="1"/>
  <c r="R604" i="7" s="1"/>
  <c r="R605" i="7" a="1"/>
  <c r="R605" i="7" s="1"/>
  <c r="R606" i="7" a="1"/>
  <c r="R606" i="7" s="1"/>
  <c r="R607" i="7" a="1"/>
  <c r="R607" i="7"/>
  <c r="R608" i="7" a="1"/>
  <c r="R608" i="7" s="1"/>
  <c r="R609" i="7" a="1"/>
  <c r="R609" i="7" s="1"/>
  <c r="R610" i="7" a="1"/>
  <c r="R610" i="7" s="1"/>
  <c r="R611" i="7" a="1"/>
  <c r="R611" i="7" s="1"/>
  <c r="R612" i="7" a="1"/>
  <c r="R612" i="7" s="1"/>
  <c r="R613" i="7" a="1"/>
  <c r="R613" i="7" s="1"/>
  <c r="R614" i="7" a="1"/>
  <c r="R614" i="7"/>
  <c r="R615" i="7" a="1"/>
  <c r="R615" i="7" s="1"/>
  <c r="R616" i="7" a="1"/>
  <c r="R616" i="7" s="1"/>
  <c r="R617" i="7" a="1"/>
  <c r="R617" i="7" s="1"/>
  <c r="R618" i="7" a="1"/>
  <c r="R618" i="7" s="1"/>
  <c r="R619" i="7" a="1"/>
  <c r="R619" i="7" s="1"/>
  <c r="R620" i="7" a="1"/>
  <c r="R620" i="7" s="1"/>
  <c r="R621" i="7" a="1"/>
  <c r="R621" i="7" s="1"/>
  <c r="R622" i="7" a="1"/>
  <c r="R622" i="7" s="1"/>
  <c r="R623" i="7" a="1"/>
  <c r="R623" i="7" s="1"/>
  <c r="R624" i="7" a="1"/>
  <c r="R624" i="7" s="1"/>
  <c r="R625" i="7" a="1"/>
  <c r="R625" i="7" s="1"/>
  <c r="R626" i="7" a="1"/>
  <c r="R626" i="7" s="1"/>
  <c r="R627" i="7" a="1"/>
  <c r="R627" i="7" s="1"/>
  <c r="R628" i="7" a="1"/>
  <c r="R628" i="7" s="1"/>
  <c r="R629" i="7" a="1"/>
  <c r="R629" i="7" s="1"/>
  <c r="R630" i="7" a="1"/>
  <c r="R630" i="7" s="1"/>
  <c r="R631" i="7" a="1"/>
  <c r="R631" i="7" s="1"/>
  <c r="R632" i="7" a="1"/>
  <c r="R632" i="7" s="1"/>
  <c r="R633" i="7" a="1"/>
  <c r="R633" i="7" s="1"/>
  <c r="R634" i="7" a="1"/>
  <c r="R634" i="7" s="1"/>
  <c r="R635" i="7" a="1"/>
  <c r="R635" i="7" s="1"/>
  <c r="R636" i="7" a="1"/>
  <c r="R636" i="7" s="1"/>
  <c r="R637" i="7" a="1"/>
  <c r="R637" i="7" s="1"/>
  <c r="R638" i="7" a="1"/>
  <c r="R638" i="7" s="1"/>
  <c r="R639" i="7" a="1"/>
  <c r="R639" i="7" s="1"/>
  <c r="R640" i="7" a="1"/>
  <c r="R640" i="7" s="1"/>
  <c r="R641" i="7" a="1"/>
  <c r="R641" i="7" s="1"/>
  <c r="R642" i="7" a="1"/>
  <c r="R642" i="7" s="1"/>
  <c r="R643" i="7" a="1"/>
  <c r="R643" i="7" s="1"/>
  <c r="R644" i="7" a="1"/>
  <c r="R644" i="7" s="1"/>
  <c r="R645" i="7" a="1"/>
  <c r="R645" i="7" s="1"/>
  <c r="R646" i="7" a="1"/>
  <c r="R646" i="7" s="1"/>
  <c r="R647" i="7" a="1"/>
  <c r="R647" i="7" s="1"/>
  <c r="R648" i="7" a="1"/>
  <c r="R648" i="7" s="1"/>
  <c r="R649" i="7" a="1"/>
  <c r="R649" i="7" s="1"/>
  <c r="R650" i="7" a="1"/>
  <c r="R650" i="7" s="1"/>
  <c r="R651" i="7" a="1"/>
  <c r="R651" i="7" s="1"/>
  <c r="R652" i="7" a="1"/>
  <c r="R652" i="7" s="1"/>
  <c r="R653" i="7" a="1"/>
  <c r="R653" i="7" s="1"/>
  <c r="R654" i="7" a="1"/>
  <c r="R654" i="7" s="1"/>
  <c r="R655" i="7" a="1"/>
  <c r="R655" i="7" s="1"/>
  <c r="R656" i="7" a="1"/>
  <c r="R656" i="7" s="1"/>
  <c r="R657" i="7" a="1"/>
  <c r="R657" i="7" s="1"/>
  <c r="R658" i="7" a="1"/>
  <c r="R658" i="7" s="1"/>
  <c r="R659" i="7" a="1"/>
  <c r="R659" i="7" s="1"/>
  <c r="R660" i="7" a="1"/>
  <c r="R660" i="7" s="1"/>
  <c r="R661" i="7" a="1"/>
  <c r="R661" i="7" s="1"/>
  <c r="R662" i="7" a="1"/>
  <c r="R662" i="7" s="1"/>
  <c r="R663" i="7" a="1"/>
  <c r="R663" i="7" s="1"/>
  <c r="R664" i="7" a="1"/>
  <c r="R664" i="7" s="1"/>
  <c r="R665" i="7" a="1"/>
  <c r="R665" i="7" s="1"/>
  <c r="R666" i="7" a="1"/>
  <c r="R666" i="7" s="1"/>
  <c r="R667" i="7" a="1"/>
  <c r="R667" i="7" s="1"/>
  <c r="R668" i="7" a="1"/>
  <c r="R668" i="7" s="1"/>
  <c r="R669" i="7" a="1"/>
  <c r="R669" i="7" s="1"/>
  <c r="R670" i="7" a="1"/>
  <c r="R670" i="7" s="1"/>
  <c r="R671" i="7" a="1"/>
  <c r="R671" i="7" s="1"/>
  <c r="R672" i="7" a="1"/>
  <c r="R672" i="7" s="1"/>
  <c r="R673" i="7" a="1"/>
  <c r="R673" i="7" s="1"/>
  <c r="R674" i="7" a="1"/>
  <c r="R674" i="7" s="1"/>
  <c r="R675" i="7" a="1"/>
  <c r="R675" i="7" s="1"/>
  <c r="R676" i="7" a="1"/>
  <c r="R676" i="7" s="1"/>
  <c r="R677" i="7" a="1"/>
  <c r="R677" i="7" s="1"/>
  <c r="R678" i="7" a="1"/>
  <c r="R678" i="7" s="1"/>
  <c r="R679" i="7" a="1"/>
  <c r="R679" i="7" s="1"/>
  <c r="R680" i="7" a="1"/>
  <c r="R680" i="7"/>
  <c r="R681" i="7" a="1"/>
  <c r="R681" i="7" s="1"/>
  <c r="R682" i="7" a="1"/>
  <c r="R682" i="7" s="1"/>
  <c r="R683" i="7" a="1"/>
  <c r="R683" i="7" s="1"/>
  <c r="R684" i="7" a="1"/>
  <c r="R684" i="7" s="1"/>
  <c r="R685" i="7" a="1"/>
  <c r="R685" i="7" s="1"/>
  <c r="R686" i="7" a="1"/>
  <c r="R686" i="7" s="1"/>
  <c r="R687" i="7" a="1"/>
  <c r="R687" i="7" s="1"/>
  <c r="R688" i="7" a="1"/>
  <c r="R688" i="7" s="1"/>
  <c r="R689" i="7" a="1"/>
  <c r="R689" i="7" s="1"/>
  <c r="R690" i="7" a="1"/>
  <c r="R690" i="7" s="1"/>
  <c r="R691" i="7" a="1"/>
  <c r="R691" i="7" s="1"/>
  <c r="R692" i="7" a="1"/>
  <c r="R692" i="7" s="1"/>
  <c r="R693" i="7" a="1"/>
  <c r="R693" i="7" s="1"/>
  <c r="R694" i="7" a="1"/>
  <c r="R694" i="7" s="1"/>
  <c r="R695" i="7" a="1"/>
  <c r="R695" i="7" s="1"/>
  <c r="R696" i="7" a="1"/>
  <c r="R696" i="7"/>
  <c r="R697" i="7" a="1"/>
  <c r="R697" i="7" s="1"/>
  <c r="R698" i="7" a="1"/>
  <c r="R698" i="7" s="1"/>
  <c r="R699" i="7" a="1"/>
  <c r="R699" i="7" s="1"/>
  <c r="R700" i="7" a="1"/>
  <c r="R700" i="7" s="1"/>
  <c r="R701" i="7" a="1"/>
  <c r="R701" i="7" s="1"/>
  <c r="R702" i="7" a="1"/>
  <c r="R702" i="7" s="1"/>
  <c r="R703" i="7" a="1"/>
  <c r="R703" i="7" s="1"/>
  <c r="R704" i="7" a="1"/>
  <c r="R704" i="7" s="1"/>
  <c r="R705" i="7" a="1"/>
  <c r="R705" i="7" s="1"/>
  <c r="R706" i="7" a="1"/>
  <c r="R706" i="7" s="1"/>
  <c r="R707" i="7" a="1"/>
  <c r="R707" i="7" s="1"/>
  <c r="R708" i="7" a="1"/>
  <c r="R708" i="7" s="1"/>
  <c r="R709" i="7" a="1"/>
  <c r="R709" i="7" s="1"/>
  <c r="R710" i="7" a="1"/>
  <c r="R710" i="7" s="1"/>
  <c r="R711" i="7" a="1"/>
  <c r="R711" i="7" s="1"/>
  <c r="R712" i="7" a="1"/>
  <c r="R712" i="7" s="1"/>
  <c r="R713" i="7" a="1"/>
  <c r="R713" i="7" s="1"/>
  <c r="R714" i="7" a="1"/>
  <c r="R714" i="7" s="1"/>
  <c r="R715" i="7" a="1"/>
  <c r="R715" i="7" s="1"/>
  <c r="R716" i="7" a="1"/>
  <c r="R716" i="7" s="1"/>
  <c r="R717" i="7" a="1"/>
  <c r="R717" i="7" s="1"/>
  <c r="R718" i="7" a="1"/>
  <c r="R718" i="7" s="1"/>
  <c r="R719" i="7" a="1"/>
  <c r="R719" i="7" s="1"/>
  <c r="R720" i="7" a="1"/>
  <c r="R720" i="7" s="1"/>
  <c r="R721" i="7" a="1"/>
  <c r="R721" i="7" s="1"/>
  <c r="R722" i="7" a="1"/>
  <c r="R722" i="7" s="1"/>
  <c r="R723" i="7" a="1"/>
  <c r="R723" i="7" s="1"/>
  <c r="R724" i="7" a="1"/>
  <c r="R724" i="7" s="1"/>
  <c r="R725" i="7" a="1"/>
  <c r="R725" i="7" s="1"/>
  <c r="R726" i="7" a="1"/>
  <c r="R726" i="7" s="1"/>
  <c r="R727" i="7" a="1"/>
  <c r="R727" i="7" s="1"/>
  <c r="R728" i="7" a="1"/>
  <c r="R728" i="7" s="1"/>
  <c r="R729" i="7" a="1"/>
  <c r="R729" i="7" s="1"/>
  <c r="R730" i="7" a="1"/>
  <c r="R730" i="7" s="1"/>
  <c r="R731" i="7" a="1"/>
  <c r="R731" i="7" s="1"/>
  <c r="R732" i="7" a="1"/>
  <c r="R732" i="7" s="1"/>
  <c r="R733" i="7" a="1"/>
  <c r="R733" i="7" s="1"/>
  <c r="R734" i="7" a="1"/>
  <c r="R734" i="7" s="1"/>
  <c r="R735" i="7" a="1"/>
  <c r="R735" i="7" s="1"/>
  <c r="R736" i="7" a="1"/>
  <c r="R736" i="7" s="1"/>
  <c r="R737" i="7" a="1"/>
  <c r="R737" i="7" s="1"/>
  <c r="R738" i="7" a="1"/>
  <c r="R738" i="7" s="1"/>
  <c r="R739" i="7" a="1"/>
  <c r="R739" i="7" s="1"/>
  <c r="R740" i="7" a="1"/>
  <c r="R740" i="7" s="1"/>
  <c r="R741" i="7" a="1"/>
  <c r="R741" i="7" s="1"/>
  <c r="R742" i="7" a="1"/>
  <c r="R742" i="7" s="1"/>
  <c r="R743" i="7" a="1"/>
  <c r="R743" i="7" s="1"/>
  <c r="R744" i="7" a="1"/>
  <c r="R744" i="7" s="1"/>
  <c r="R745" i="7" a="1"/>
  <c r="R745" i="7" s="1"/>
  <c r="R746" i="7" a="1"/>
  <c r="R746" i="7" s="1"/>
  <c r="R747" i="7" a="1"/>
  <c r="R747" i="7" s="1"/>
  <c r="R748" i="7" a="1"/>
  <c r="R748" i="7" s="1"/>
  <c r="R749" i="7" a="1"/>
  <c r="R749" i="7" s="1"/>
  <c r="R750" i="7" a="1"/>
  <c r="R750" i="7" s="1"/>
  <c r="R751" i="7" a="1"/>
  <c r="R751" i="7" s="1"/>
  <c r="R752" i="7" a="1"/>
  <c r="R752" i="7" s="1"/>
  <c r="R753" i="7" a="1"/>
  <c r="R753" i="7" s="1"/>
  <c r="R754" i="7" a="1"/>
  <c r="R754" i="7" s="1"/>
  <c r="R755" i="7" a="1"/>
  <c r="R755" i="7" s="1"/>
  <c r="R756" i="7" a="1"/>
  <c r="R756" i="7" s="1"/>
  <c r="R757" i="7" a="1"/>
  <c r="R757" i="7" s="1"/>
  <c r="R758" i="7" a="1"/>
  <c r="R758" i="7" s="1"/>
  <c r="R759" i="7" a="1"/>
  <c r="R759" i="7" s="1"/>
  <c r="R760" i="7" a="1"/>
  <c r="R760" i="7" s="1"/>
  <c r="R761" i="7" a="1"/>
  <c r="R761" i="7" s="1"/>
  <c r="R762" i="7" a="1"/>
  <c r="R762" i="7" s="1"/>
  <c r="R763" i="7" a="1"/>
  <c r="R763" i="7" s="1"/>
  <c r="R764" i="7" a="1"/>
  <c r="R764" i="7" s="1"/>
  <c r="R765" i="7" a="1"/>
  <c r="R765" i="7" s="1"/>
  <c r="R766" i="7" a="1"/>
  <c r="R766" i="7" s="1"/>
  <c r="R767" i="7" a="1"/>
  <c r="R767" i="7" s="1"/>
  <c r="R768" i="7" a="1"/>
  <c r="R768" i="7" s="1"/>
  <c r="R769" i="7" a="1"/>
  <c r="R769" i="7" s="1"/>
  <c r="R770" i="7" a="1"/>
  <c r="R770" i="7" s="1"/>
  <c r="R771" i="7" a="1"/>
  <c r="R771" i="7" s="1"/>
  <c r="R772" i="7" a="1"/>
  <c r="R772" i="7" s="1"/>
  <c r="R773" i="7" a="1"/>
  <c r="R773" i="7" s="1"/>
  <c r="R774" i="7" a="1"/>
  <c r="R774" i="7" s="1"/>
  <c r="R775" i="7" a="1"/>
  <c r="R775" i="7" s="1"/>
  <c r="R776" i="7" a="1"/>
  <c r="R776" i="7" s="1"/>
  <c r="R777" i="7" a="1"/>
  <c r="R777" i="7" s="1"/>
  <c r="R778" i="7" a="1"/>
  <c r="R778" i="7" s="1"/>
  <c r="R779" i="7" a="1"/>
  <c r="R779" i="7" s="1"/>
  <c r="R780" i="7" a="1"/>
  <c r="R780" i="7" s="1"/>
  <c r="R781" i="7" a="1"/>
  <c r="R781" i="7" s="1"/>
  <c r="R782" i="7" a="1"/>
  <c r="R782" i="7" s="1"/>
  <c r="R783" i="7" a="1"/>
  <c r="R783" i="7" s="1"/>
  <c r="R784" i="7" a="1"/>
  <c r="R784" i="7" s="1"/>
  <c r="R785" i="7" a="1"/>
  <c r="R785" i="7" s="1"/>
  <c r="R786" i="7" a="1"/>
  <c r="R786" i="7" s="1"/>
  <c r="R787" i="7" a="1"/>
  <c r="R787" i="7" s="1"/>
  <c r="R788" i="7" a="1"/>
  <c r="R788" i="7" s="1"/>
  <c r="R789" i="7" a="1"/>
  <c r="R789" i="7" s="1"/>
  <c r="R790" i="7" a="1"/>
  <c r="R790" i="7" s="1"/>
  <c r="R791" i="7" a="1"/>
  <c r="R791" i="7" s="1"/>
  <c r="R792" i="7" a="1"/>
  <c r="R792" i="7"/>
  <c r="R793" i="7" a="1"/>
  <c r="R793" i="7" s="1"/>
  <c r="R794" i="7" a="1"/>
  <c r="R794" i="7" s="1"/>
  <c r="R795" i="7" a="1"/>
  <c r="R795" i="7" s="1"/>
  <c r="R796" i="7" a="1"/>
  <c r="R796" i="7" s="1"/>
  <c r="R797" i="7" a="1"/>
  <c r="R797" i="7" s="1"/>
  <c r="R798" i="7" a="1"/>
  <c r="R798" i="7" s="1"/>
  <c r="R799" i="7" a="1"/>
  <c r="R799" i="7" s="1"/>
  <c r="R800" i="7" a="1"/>
  <c r="R800" i="7" s="1"/>
  <c r="R801" i="7" a="1"/>
  <c r="R801" i="7" s="1"/>
  <c r="R802" i="7" a="1"/>
  <c r="R802" i="7" s="1"/>
  <c r="R803" i="7" a="1"/>
  <c r="R803" i="7" s="1"/>
  <c r="R804" i="7" a="1"/>
  <c r="R804" i="7" s="1"/>
  <c r="R805" i="7" a="1"/>
  <c r="R805" i="7" s="1"/>
  <c r="R806" i="7" a="1"/>
  <c r="R806" i="7" s="1"/>
  <c r="R807" i="7" a="1"/>
  <c r="R807" i="7" s="1"/>
  <c r="R808" i="7" a="1"/>
  <c r="R808" i="7"/>
  <c r="R809" i="7" a="1"/>
  <c r="R809" i="7" s="1"/>
  <c r="R810" i="7" a="1"/>
  <c r="R810" i="7" s="1"/>
  <c r="R811" i="7" a="1"/>
  <c r="R811" i="7" s="1"/>
  <c r="R812" i="7" a="1"/>
  <c r="R812" i="7" s="1"/>
  <c r="R813" i="7" a="1"/>
  <c r="R813" i="7" s="1"/>
  <c r="R814" i="7" a="1"/>
  <c r="R814" i="7" s="1"/>
  <c r="R815" i="7" a="1"/>
  <c r="R815" i="7" s="1"/>
  <c r="R816" i="7" a="1"/>
  <c r="R816" i="7" s="1"/>
  <c r="R817" i="7" a="1"/>
  <c r="R817" i="7" s="1"/>
  <c r="R818" i="7" a="1"/>
  <c r="R818" i="7" s="1"/>
  <c r="R819" i="7" a="1"/>
  <c r="R819" i="7" s="1"/>
  <c r="R820" i="7" a="1"/>
  <c r="R820" i="7" s="1"/>
  <c r="R821" i="7" a="1"/>
  <c r="R821" i="7" s="1"/>
  <c r="R822" i="7" a="1"/>
  <c r="R822" i="7" s="1"/>
  <c r="R823" i="7" a="1"/>
  <c r="R823" i="7" s="1"/>
  <c r="R824" i="7" a="1"/>
  <c r="R824" i="7" s="1"/>
  <c r="R825" i="7" a="1"/>
  <c r="R825" i="7" s="1"/>
  <c r="R826" i="7" a="1"/>
  <c r="R826" i="7" s="1"/>
  <c r="R827" i="7" a="1"/>
  <c r="R827" i="7" s="1"/>
  <c r="R828" i="7" a="1"/>
  <c r="R828" i="7" s="1"/>
  <c r="R829" i="7" a="1"/>
  <c r="R829" i="7" s="1"/>
  <c r="R830" i="7" a="1"/>
  <c r="R830" i="7" s="1"/>
  <c r="R831" i="7" a="1"/>
  <c r="R831" i="7" s="1"/>
  <c r="R832" i="7" a="1"/>
  <c r="R832" i="7" s="1"/>
  <c r="R833" i="7" a="1"/>
  <c r="R833" i="7" s="1"/>
  <c r="R834" i="7" a="1"/>
  <c r="R834" i="7" s="1"/>
  <c r="R835" i="7" a="1"/>
  <c r="R835" i="7" s="1"/>
  <c r="R836" i="7" a="1"/>
  <c r="R836" i="7" s="1"/>
  <c r="R837" i="7" a="1"/>
  <c r="R837" i="7" s="1"/>
  <c r="R838" i="7" a="1"/>
  <c r="R838" i="7" s="1"/>
  <c r="R839" i="7" a="1"/>
  <c r="R839" i="7" s="1"/>
  <c r="R840" i="7" a="1"/>
  <c r="R840" i="7" s="1"/>
  <c r="R841" i="7" a="1"/>
  <c r="R841" i="7" s="1"/>
  <c r="R842" i="7" a="1"/>
  <c r="R842" i="7" s="1"/>
  <c r="R843" i="7" a="1"/>
  <c r="R843" i="7" s="1"/>
  <c r="R844" i="7" a="1"/>
  <c r="R844" i="7" s="1"/>
  <c r="R845" i="7" a="1"/>
  <c r="R845" i="7" s="1"/>
  <c r="R846" i="7" a="1"/>
  <c r="R846" i="7" s="1"/>
  <c r="R847" i="7" a="1"/>
  <c r="R847" i="7" s="1"/>
  <c r="R848" i="7" a="1"/>
  <c r="R848" i="7" s="1"/>
  <c r="R849" i="7" a="1"/>
  <c r="R849" i="7" s="1"/>
  <c r="R850" i="7" a="1"/>
  <c r="R850" i="7" s="1"/>
  <c r="R851" i="7" a="1"/>
  <c r="R851" i="7" s="1"/>
  <c r="R852" i="7" a="1"/>
  <c r="R852" i="7" s="1"/>
  <c r="R853" i="7" a="1"/>
  <c r="R853" i="7" s="1"/>
  <c r="R854" i="7" a="1"/>
  <c r="R854" i="7" s="1"/>
  <c r="R855" i="7" a="1"/>
  <c r="R855" i="7" s="1"/>
  <c r="R856" i="7" a="1"/>
  <c r="R856" i="7" s="1"/>
  <c r="R857" i="7" a="1"/>
  <c r="R857" i="7" s="1"/>
  <c r="R858" i="7" a="1"/>
  <c r="R858" i="7" s="1"/>
  <c r="R859" i="7" a="1"/>
  <c r="R859" i="7" s="1"/>
  <c r="R860" i="7" a="1"/>
  <c r="R860" i="7" s="1"/>
  <c r="R861" i="7" a="1"/>
  <c r="R861" i="7" s="1"/>
  <c r="R862" i="7" a="1"/>
  <c r="R862" i="7" s="1"/>
  <c r="R863" i="7" a="1"/>
  <c r="R863" i="7" s="1"/>
  <c r="R864" i="7" a="1"/>
  <c r="R864" i="7" s="1"/>
  <c r="R865" i="7" a="1"/>
  <c r="R865" i="7" s="1"/>
  <c r="R866" i="7" a="1"/>
  <c r="R866" i="7" s="1"/>
  <c r="R867" i="7" a="1"/>
  <c r="R867" i="7" s="1"/>
  <c r="R868" i="7" a="1"/>
  <c r="R868" i="7" s="1"/>
  <c r="R869" i="7" a="1"/>
  <c r="R869" i="7" s="1"/>
  <c r="R870" i="7" a="1"/>
  <c r="R870" i="7" s="1"/>
  <c r="R871" i="7" a="1"/>
  <c r="R871" i="7" s="1"/>
  <c r="R872" i="7" a="1"/>
  <c r="R872" i="7" s="1"/>
  <c r="R873" i="7" a="1"/>
  <c r="R873" i="7" s="1"/>
  <c r="R874" i="7" a="1"/>
  <c r="R874" i="7" s="1"/>
  <c r="R875" i="7" a="1"/>
  <c r="R875" i="7" s="1"/>
  <c r="R876" i="7" a="1"/>
  <c r="R876" i="7" s="1"/>
  <c r="R877" i="7" a="1"/>
  <c r="R877" i="7" s="1"/>
  <c r="R878" i="7" a="1"/>
  <c r="R878" i="7" s="1"/>
  <c r="R879" i="7" a="1"/>
  <c r="R879" i="7" s="1"/>
  <c r="R880" i="7" a="1"/>
  <c r="R880" i="7" s="1"/>
  <c r="R881" i="7" a="1"/>
  <c r="R881" i="7" s="1"/>
  <c r="R882" i="7" a="1"/>
  <c r="R882" i="7" s="1"/>
  <c r="R883" i="7" a="1"/>
  <c r="R883" i="7" s="1"/>
  <c r="R884" i="7" a="1"/>
  <c r="R884" i="7" s="1"/>
  <c r="R885" i="7" a="1"/>
  <c r="R885" i="7" s="1"/>
  <c r="R886" i="7" a="1"/>
  <c r="R886" i="7" s="1"/>
  <c r="R887" i="7" a="1"/>
  <c r="R887" i="7" s="1"/>
  <c r="R888" i="7" a="1"/>
  <c r="R888" i="7" s="1"/>
  <c r="R889" i="7" a="1"/>
  <c r="R889" i="7" s="1"/>
  <c r="R890" i="7" a="1"/>
  <c r="R890" i="7" s="1"/>
  <c r="R891" i="7" a="1"/>
  <c r="R891" i="7" s="1"/>
  <c r="R892" i="7" a="1"/>
  <c r="R892" i="7"/>
  <c r="R893" i="7" a="1"/>
  <c r="R893" i="7" s="1"/>
  <c r="R894" i="7" a="1"/>
  <c r="R894" i="7" s="1"/>
  <c r="R895" i="7" a="1"/>
  <c r="R895" i="7" s="1"/>
  <c r="R896" i="7" a="1"/>
  <c r="R896" i="7" s="1"/>
  <c r="R897" i="7" a="1"/>
  <c r="R897" i="7" s="1"/>
  <c r="R898" i="7" a="1"/>
  <c r="R898" i="7" s="1"/>
  <c r="R899" i="7" a="1"/>
  <c r="R899" i="7" s="1"/>
  <c r="R900" i="7" a="1"/>
  <c r="R900" i="7" s="1"/>
  <c r="R901" i="7" a="1"/>
  <c r="R901" i="7" s="1"/>
  <c r="R902" i="7" a="1"/>
  <c r="R902" i="7" s="1"/>
  <c r="R903" i="7" a="1"/>
  <c r="R903" i="7" s="1"/>
  <c r="R904" i="7" a="1"/>
  <c r="R904" i="7"/>
  <c r="R905" i="7" a="1"/>
  <c r="R905" i="7" s="1"/>
  <c r="R906" i="7" a="1"/>
  <c r="R906" i="7" s="1"/>
  <c r="R907" i="7" a="1"/>
  <c r="R907" i="7" s="1"/>
  <c r="R908" i="7" a="1"/>
  <c r="R908" i="7" s="1"/>
  <c r="R909" i="7" a="1"/>
  <c r="R909" i="7" s="1"/>
  <c r="R910" i="7" a="1"/>
  <c r="R910" i="7" s="1"/>
  <c r="R911" i="7" a="1"/>
  <c r="R911" i="7" s="1"/>
  <c r="R912" i="7" a="1"/>
  <c r="R912" i="7" s="1"/>
  <c r="R913" i="7" a="1"/>
  <c r="R913" i="7" s="1"/>
  <c r="R914" i="7" a="1"/>
  <c r="R914" i="7" s="1"/>
  <c r="R915" i="7" a="1"/>
  <c r="R915" i="7" s="1"/>
  <c r="R916" i="7" a="1"/>
  <c r="R916" i="7" s="1"/>
  <c r="R917" i="7" a="1"/>
  <c r="R917" i="7" s="1"/>
  <c r="R918" i="7" a="1"/>
  <c r="R918" i="7" s="1"/>
  <c r="R919" i="7" a="1"/>
  <c r="R919" i="7" s="1"/>
  <c r="R920" i="7" a="1"/>
  <c r="R920" i="7" s="1"/>
  <c r="R921" i="7" a="1"/>
  <c r="R921" i="7" s="1"/>
  <c r="R922" i="7" a="1"/>
  <c r="R922" i="7" s="1"/>
  <c r="R923" i="7" a="1"/>
  <c r="R923" i="7" s="1"/>
  <c r="R924" i="7" a="1"/>
  <c r="R924" i="7" s="1"/>
  <c r="R925" i="7" a="1"/>
  <c r="R925" i="7" s="1"/>
  <c r="R926" i="7" a="1"/>
  <c r="R926" i="7" s="1"/>
  <c r="R927" i="7" a="1"/>
  <c r="R927" i="7" s="1"/>
  <c r="R928" i="7" a="1"/>
  <c r="R928" i="7" s="1"/>
  <c r="R929" i="7" a="1"/>
  <c r="R929" i="7" s="1"/>
  <c r="R930" i="7" a="1"/>
  <c r="R930" i="7" s="1"/>
  <c r="R931" i="7" a="1"/>
  <c r="R931" i="7" s="1"/>
  <c r="R932" i="7" a="1"/>
  <c r="R932" i="7" s="1"/>
  <c r="R933" i="7" a="1"/>
  <c r="R933" i="7" s="1"/>
  <c r="R934" i="7" a="1"/>
  <c r="R934" i="7" s="1"/>
  <c r="R935" i="7" a="1"/>
  <c r="R935" i="7" s="1"/>
  <c r="R936" i="7" a="1"/>
  <c r="R936" i="7" s="1"/>
  <c r="R937" i="7" a="1"/>
  <c r="R937" i="7" s="1"/>
  <c r="R938" i="7" a="1"/>
  <c r="R938" i="7" s="1"/>
  <c r="R939" i="7" a="1"/>
  <c r="R939" i="7" s="1"/>
  <c r="R940" i="7" a="1"/>
  <c r="R940" i="7" s="1"/>
  <c r="R941" i="7" a="1"/>
  <c r="R941" i="7" s="1"/>
  <c r="R942" i="7" a="1"/>
  <c r="R942" i="7" s="1"/>
  <c r="R943" i="7" a="1"/>
  <c r="R943" i="7" s="1"/>
  <c r="R944" i="7" a="1"/>
  <c r="R944" i="7" s="1"/>
  <c r="R945" i="7" a="1"/>
  <c r="R945" i="7" s="1"/>
  <c r="R946" i="7" a="1"/>
  <c r="R946" i="7" s="1"/>
  <c r="R947" i="7" a="1"/>
  <c r="R947" i="7" s="1"/>
  <c r="R948" i="7" a="1"/>
  <c r="R948" i="7" s="1"/>
  <c r="R949" i="7" a="1"/>
  <c r="R949" i="7" s="1"/>
  <c r="R950" i="7" a="1"/>
  <c r="R950" i="7" s="1"/>
  <c r="R951" i="7" a="1"/>
  <c r="R951" i="7" s="1"/>
  <c r="R952" i="7" a="1"/>
  <c r="R952" i="7" s="1"/>
  <c r="R953" i="7" a="1"/>
  <c r="R953" i="7" s="1"/>
  <c r="R954" i="7" a="1"/>
  <c r="R954" i="7" s="1"/>
  <c r="R955" i="7" a="1"/>
  <c r="R955" i="7" s="1"/>
  <c r="R956" i="7" a="1"/>
  <c r="R956" i="7" s="1"/>
  <c r="R957" i="7" a="1"/>
  <c r="R957" i="7" s="1"/>
  <c r="R958" i="7" a="1"/>
  <c r="R958" i="7" s="1"/>
  <c r="R959" i="7" a="1"/>
  <c r="R959" i="7" s="1"/>
  <c r="R960" i="7" a="1"/>
  <c r="R960" i="7" s="1"/>
  <c r="R961" i="7" a="1"/>
  <c r="R961" i="7" s="1"/>
  <c r="R962" i="7" a="1"/>
  <c r="R962" i="7" s="1"/>
  <c r="R963" i="7" a="1"/>
  <c r="R963" i="7" s="1"/>
  <c r="R964" i="7" a="1"/>
  <c r="R964" i="7" s="1"/>
  <c r="R965" i="7" a="1"/>
  <c r="R965" i="7" s="1"/>
  <c r="R966" i="7" a="1"/>
  <c r="R966" i="7" s="1"/>
  <c r="R967" i="7" a="1"/>
  <c r="R967" i="7" s="1"/>
  <c r="R968" i="7" a="1"/>
  <c r="R968" i="7" s="1"/>
  <c r="R969" i="7" a="1"/>
  <c r="R969" i="7" s="1"/>
  <c r="R970" i="7" a="1"/>
  <c r="R970" i="7" s="1"/>
  <c r="R971" i="7" a="1"/>
  <c r="R971" i="7" s="1"/>
  <c r="R972" i="7" a="1"/>
  <c r="R972" i="7" s="1"/>
  <c r="R973" i="7" a="1"/>
  <c r="R973" i="7" s="1"/>
  <c r="R974" i="7" a="1"/>
  <c r="R974" i="7" s="1"/>
  <c r="R975" i="7" a="1"/>
  <c r="R975" i="7" s="1"/>
  <c r="R976" i="7" a="1"/>
  <c r="R976" i="7" s="1"/>
  <c r="R977" i="7" a="1"/>
  <c r="R977" i="7" s="1"/>
  <c r="R978" i="7" a="1"/>
  <c r="R978" i="7" s="1"/>
  <c r="R979" i="7" a="1"/>
  <c r="R979" i="7" s="1"/>
  <c r="R980" i="7" a="1"/>
  <c r="R980" i="7" s="1"/>
  <c r="R981" i="7" a="1"/>
  <c r="R981" i="7" s="1"/>
  <c r="R982" i="7" a="1"/>
  <c r="R982" i="7" s="1"/>
  <c r="R983" i="7" a="1"/>
  <c r="R983" i="7" s="1"/>
  <c r="R984" i="7" a="1"/>
  <c r="R984" i="7" s="1"/>
  <c r="R985" i="7" a="1"/>
  <c r="R985" i="7" s="1"/>
  <c r="R986" i="7" a="1"/>
  <c r="R986" i="7" s="1"/>
  <c r="R987" i="7" a="1"/>
  <c r="R987" i="7" s="1"/>
  <c r="R988" i="7" a="1"/>
  <c r="R988" i="7" s="1"/>
  <c r="R989" i="7" a="1"/>
  <c r="R989" i="7" s="1"/>
  <c r="R990" i="7" a="1"/>
  <c r="R990" i="7" s="1"/>
  <c r="R991" i="7" a="1"/>
  <c r="R991" i="7" s="1"/>
  <c r="R992" i="7" a="1"/>
  <c r="R992" i="7" s="1"/>
  <c r="R993" i="7" a="1"/>
  <c r="R993" i="7" s="1"/>
  <c r="R994" i="7" a="1"/>
  <c r="R994" i="7" s="1"/>
  <c r="R995" i="7" a="1"/>
  <c r="R995" i="7" s="1"/>
  <c r="R996" i="7" a="1"/>
  <c r="R996" i="7" s="1"/>
  <c r="R997" i="7" a="1"/>
  <c r="R997" i="7" s="1"/>
  <c r="R998" i="7" a="1"/>
  <c r="R998" i="7" s="1"/>
  <c r="R999" i="7" a="1"/>
  <c r="R999" i="7" s="1"/>
  <c r="R1000" i="7" a="1"/>
  <c r="R1000" i="7" s="1"/>
  <c r="R1001" i="7" a="1"/>
  <c r="R1001" i="7" s="1"/>
  <c r="R1002" i="7" a="1"/>
  <c r="R1002" i="7" s="1"/>
  <c r="R1003" i="7" a="1"/>
  <c r="R1003" i="7" s="1"/>
  <c r="R1004" i="7" a="1"/>
  <c r="R1004" i="7" s="1"/>
  <c r="R1005" i="7" a="1"/>
  <c r="R1005" i="7" s="1"/>
  <c r="R1006" i="7" a="1"/>
  <c r="R1006" i="7" s="1"/>
  <c r="R1007" i="7" a="1"/>
  <c r="R1007" i="7" s="1"/>
  <c r="R1008" i="7" a="1"/>
  <c r="R1008" i="7" s="1"/>
  <c r="R1009" i="7" a="1"/>
  <c r="R1009" i="7" s="1"/>
  <c r="R1010" i="7" a="1"/>
  <c r="R1010" i="7" s="1"/>
  <c r="R1011" i="7" a="1"/>
  <c r="R1011" i="7" s="1"/>
  <c r="R1012" i="7" a="1"/>
  <c r="R1012" i="7" s="1"/>
  <c r="R1013" i="7" a="1"/>
  <c r="R1013" i="7" s="1"/>
  <c r="R1014" i="7" a="1"/>
  <c r="R1014" i="7" s="1"/>
  <c r="R1015" i="7" a="1"/>
  <c r="R1015" i="7" s="1"/>
  <c r="R1016" i="7" a="1"/>
  <c r="R1016" i="7" s="1"/>
  <c r="R1017" i="7" a="1"/>
  <c r="R1017" i="7" s="1"/>
  <c r="R1018" i="7" a="1"/>
  <c r="R1018" i="7" s="1"/>
  <c r="R1019" i="7" a="1"/>
  <c r="R1019" i="7" s="1"/>
  <c r="R1020" i="7" a="1"/>
  <c r="R1020" i="7"/>
  <c r="R1021" i="7" a="1"/>
  <c r="R1021" i="7" s="1"/>
  <c r="R1022" i="7" a="1"/>
  <c r="R1022" i="7" s="1"/>
  <c r="R1023" i="7" a="1"/>
  <c r="R1023" i="7" s="1"/>
  <c r="R1024" i="7" a="1"/>
  <c r="R1024" i="7" s="1"/>
  <c r="R1025" i="7" a="1"/>
  <c r="R1025" i="7" s="1"/>
  <c r="R1026" i="7" a="1"/>
  <c r="R1026" i="7" s="1"/>
  <c r="R1027" i="7" a="1"/>
  <c r="R1027" i="7" s="1"/>
  <c r="R1028" i="7" a="1"/>
  <c r="R1028" i="7" s="1"/>
  <c r="R1029" i="7" a="1"/>
  <c r="R1029" i="7" s="1"/>
  <c r="R1030" i="7" a="1"/>
  <c r="R1030" i="7" s="1"/>
  <c r="R1031" i="7" a="1"/>
  <c r="R1031" i="7" s="1"/>
  <c r="R1032" i="7" a="1"/>
  <c r="R1032" i="7"/>
  <c r="R1033" i="7" a="1"/>
  <c r="R1033" i="7" s="1"/>
  <c r="R1034" i="7" a="1"/>
  <c r="R1034" i="7" s="1"/>
  <c r="R1035" i="7" a="1"/>
  <c r="R1035" i="7" s="1"/>
  <c r="R1036" i="7" a="1"/>
  <c r="R1036" i="7" s="1"/>
  <c r="R1037" i="7" a="1"/>
  <c r="R1037" i="7" s="1"/>
  <c r="R1038" i="7" a="1"/>
  <c r="R1038" i="7" s="1"/>
  <c r="R1039" i="7" a="1"/>
  <c r="R1039" i="7" s="1"/>
  <c r="R1040" i="7" a="1"/>
  <c r="R1040" i="7" s="1"/>
  <c r="R1041" i="7" a="1"/>
  <c r="R1041" i="7" s="1"/>
  <c r="R1042" i="7" a="1"/>
  <c r="R1042" i="7" s="1"/>
  <c r="R1043" i="7" a="1"/>
  <c r="R1043" i="7" s="1"/>
  <c r="R1044" i="7" a="1"/>
  <c r="R1044" i="7" s="1"/>
  <c r="R1045" i="7" a="1"/>
  <c r="R1045" i="7" s="1"/>
  <c r="R1046" i="7" a="1"/>
  <c r="R1046" i="7" s="1"/>
  <c r="R1047" i="7" a="1"/>
  <c r="R1047" i="7" s="1"/>
  <c r="R1048" i="7" a="1"/>
  <c r="R1048" i="7" s="1"/>
  <c r="R1049" i="7" a="1"/>
  <c r="R1049" i="7" s="1"/>
  <c r="R1050" i="7" a="1"/>
  <c r="R1050" i="7" s="1"/>
  <c r="R1051" i="7" a="1"/>
  <c r="R1051" i="7" s="1"/>
  <c r="R1052" i="7" a="1"/>
  <c r="R1052" i="7" s="1"/>
  <c r="R1053" i="7" a="1"/>
  <c r="R1053" i="7" s="1"/>
  <c r="R1054" i="7" a="1"/>
  <c r="R1054" i="7" s="1"/>
  <c r="R1055" i="7" a="1"/>
  <c r="R1055" i="7" s="1"/>
  <c r="R1056" i="7" a="1"/>
  <c r="R1056" i="7" s="1"/>
  <c r="R1057" i="7" a="1"/>
  <c r="R1057" i="7" s="1"/>
  <c r="R1058" i="7" a="1"/>
  <c r="R1058" i="7" s="1"/>
  <c r="R1059" i="7" a="1"/>
  <c r="R1059" i="7" s="1"/>
  <c r="R1060" i="7" a="1"/>
  <c r="R1060" i="7" s="1"/>
  <c r="R1061" i="7" a="1"/>
  <c r="R1061" i="7" s="1"/>
  <c r="R1062" i="7" a="1"/>
  <c r="R1062" i="7" s="1"/>
  <c r="R1063" i="7" a="1"/>
  <c r="R1063" i="7" s="1"/>
  <c r="R1064" i="7" a="1"/>
  <c r="R1064" i="7" s="1"/>
  <c r="R1065" i="7" a="1"/>
  <c r="R1065" i="7" s="1"/>
  <c r="R1066" i="7" a="1"/>
  <c r="R1066" i="7" s="1"/>
  <c r="R1067" i="7" a="1"/>
  <c r="R1067" i="7" s="1"/>
  <c r="R1068" i="7" a="1"/>
  <c r="R1068" i="7" s="1"/>
  <c r="R1069" i="7" a="1"/>
  <c r="R1069" i="7" s="1"/>
  <c r="R1070" i="7" a="1"/>
  <c r="R1070" i="7" s="1"/>
  <c r="R1071" i="7" a="1"/>
  <c r="R1071" i="7" s="1"/>
  <c r="R1072" i="7" a="1"/>
  <c r="R1072" i="7" s="1"/>
  <c r="R1073" i="7" a="1"/>
  <c r="R1073" i="7" s="1"/>
  <c r="R1074" i="7" a="1"/>
  <c r="R1074" i="7" s="1"/>
  <c r="R1075" i="7" a="1"/>
  <c r="R1075" i="7" s="1"/>
  <c r="R1076" i="7" a="1"/>
  <c r="R1076" i="7" s="1"/>
  <c r="R1077" i="7" a="1"/>
  <c r="R1077" i="7" s="1"/>
  <c r="R1078" i="7" a="1"/>
  <c r="R1078" i="7" s="1"/>
  <c r="R1079" i="7" a="1"/>
  <c r="R1079" i="7" s="1"/>
  <c r="R1080" i="7" a="1"/>
  <c r="R1080" i="7" s="1"/>
  <c r="R1081" i="7" a="1"/>
  <c r="R1081" i="7" s="1"/>
  <c r="R1082" i="7" a="1"/>
  <c r="R1082" i="7" s="1"/>
  <c r="R1083" i="7" a="1"/>
  <c r="R1083" i="7" s="1"/>
  <c r="R1084" i="7" a="1"/>
  <c r="R1084" i="7" s="1"/>
  <c r="R1085" i="7" a="1"/>
  <c r="R1085" i="7" s="1"/>
  <c r="R1086" i="7" a="1"/>
  <c r="R1086" i="7" s="1"/>
  <c r="R1087" i="7" a="1"/>
  <c r="R1087" i="7" s="1"/>
  <c r="R1088" i="7" a="1"/>
  <c r="R1088" i="7" s="1"/>
  <c r="R1089" i="7" a="1"/>
  <c r="R1089" i="7" s="1"/>
  <c r="R1090" i="7" a="1"/>
  <c r="R1090" i="7" s="1"/>
  <c r="R1091" i="7" a="1"/>
  <c r="R1091" i="7" s="1"/>
  <c r="R1092" i="7" a="1"/>
  <c r="R1092" i="7" s="1"/>
  <c r="R1093" i="7" a="1"/>
  <c r="R1093" i="7" s="1"/>
  <c r="R1094" i="7" a="1"/>
  <c r="R1094" i="7" s="1"/>
  <c r="R1095" i="7" a="1"/>
  <c r="R1095" i="7" s="1"/>
  <c r="R1096" i="7" a="1"/>
  <c r="R1096" i="7" s="1"/>
  <c r="R1097" i="7" a="1"/>
  <c r="R1097" i="7" s="1"/>
  <c r="R1098" i="7" a="1"/>
  <c r="R1098" i="7" s="1"/>
  <c r="R1099" i="7" a="1"/>
  <c r="R1099" i="7" s="1"/>
  <c r="R1100" i="7" a="1"/>
  <c r="R1100" i="7" s="1"/>
  <c r="R1101" i="7" a="1"/>
  <c r="R1101" i="7" s="1"/>
  <c r="R1102" i="7" a="1"/>
  <c r="R1102" i="7" s="1"/>
  <c r="R1103" i="7" a="1"/>
  <c r="R1103" i="7" s="1"/>
  <c r="R1104" i="7" a="1"/>
  <c r="R1104" i="7" s="1"/>
  <c r="R1105" i="7" a="1"/>
  <c r="R1105" i="7" s="1"/>
  <c r="R1106" i="7" a="1"/>
  <c r="R1106" i="7" s="1"/>
  <c r="R1107" i="7" a="1"/>
  <c r="R1107" i="7" s="1"/>
  <c r="R1108" i="7" a="1"/>
  <c r="R1108" i="7" s="1"/>
  <c r="R1109" i="7" a="1"/>
  <c r="R1109" i="7" s="1"/>
  <c r="R1110" i="7" a="1"/>
  <c r="R1110" i="7" s="1"/>
  <c r="R1111" i="7" a="1"/>
  <c r="R1111" i="7" s="1"/>
  <c r="R1112" i="7" a="1"/>
  <c r="R1112" i="7" s="1"/>
  <c r="R1113" i="7" a="1"/>
  <c r="R1113" i="7" s="1"/>
  <c r="R1114" i="7" a="1"/>
  <c r="R1114" i="7" s="1"/>
  <c r="R1115" i="7" a="1"/>
  <c r="R1115" i="7" s="1"/>
  <c r="R1116" i="7" a="1"/>
  <c r="R1116" i="7" s="1"/>
  <c r="R1117" i="7" a="1"/>
  <c r="R1117" i="7" s="1"/>
  <c r="R1118" i="7" a="1"/>
  <c r="R1118" i="7" s="1"/>
  <c r="R1119" i="7" a="1"/>
  <c r="R1119" i="7" s="1"/>
  <c r="R1120" i="7" a="1"/>
  <c r="R1120" i="7" s="1"/>
  <c r="R1121" i="7" a="1"/>
  <c r="R1121" i="7" s="1"/>
  <c r="R1122" i="7" a="1"/>
  <c r="R1122" i="7" s="1"/>
  <c r="R1123" i="7" a="1"/>
  <c r="R1123" i="7" s="1"/>
  <c r="R1124" i="7" a="1"/>
  <c r="R1124" i="7" s="1"/>
  <c r="R1125" i="7" a="1"/>
  <c r="R1125" i="7" s="1"/>
  <c r="R1126" i="7" a="1"/>
  <c r="R1126" i="7" s="1"/>
  <c r="R1127" i="7" a="1"/>
  <c r="R1127" i="7" s="1"/>
  <c r="R1128" i="7" a="1"/>
  <c r="R1128" i="7" s="1"/>
  <c r="R1129" i="7" a="1"/>
  <c r="R1129" i="7" s="1"/>
  <c r="R1130" i="7" a="1"/>
  <c r="R1130" i="7" s="1"/>
  <c r="R1131" i="7" a="1"/>
  <c r="R1131" i="7" s="1"/>
  <c r="R1132" i="7" a="1"/>
  <c r="R1132" i="7" s="1"/>
  <c r="R1133" i="7" a="1"/>
  <c r="R1133" i="7" s="1"/>
  <c r="R1134" i="7" a="1"/>
  <c r="R1134" i="7" s="1"/>
  <c r="R1135" i="7" a="1"/>
  <c r="R1135" i="7" s="1"/>
  <c r="R1136" i="7" a="1"/>
  <c r="R1136" i="7" s="1"/>
  <c r="R1137" i="7" a="1"/>
  <c r="R1137" i="7" s="1"/>
  <c r="R1138" i="7" a="1"/>
  <c r="R1138" i="7" s="1"/>
  <c r="R1139" i="7" a="1"/>
  <c r="R1139" i="7" s="1"/>
  <c r="R1140" i="7" a="1"/>
  <c r="R1140" i="7" s="1"/>
  <c r="R1141" i="7" a="1"/>
  <c r="R1141" i="7" s="1"/>
  <c r="R1142" i="7" a="1"/>
  <c r="R1142" i="7" s="1"/>
  <c r="R1143" i="7" a="1"/>
  <c r="R1143" i="7" s="1"/>
  <c r="R1144" i="7" a="1"/>
  <c r="R1144" i="7" s="1"/>
  <c r="R1145" i="7" a="1"/>
  <c r="R1145" i="7" s="1"/>
  <c r="R1146" i="7" a="1"/>
  <c r="R1146" i="7" s="1"/>
  <c r="R1147" i="7" a="1"/>
  <c r="R1147" i="7" s="1"/>
  <c r="R1148" i="7" a="1"/>
  <c r="R1148" i="7" s="1"/>
  <c r="R1149" i="7" a="1"/>
  <c r="R1149" i="7" s="1"/>
  <c r="R1150" i="7" a="1"/>
  <c r="R1150" i="7" s="1"/>
  <c r="R1151" i="7" a="1"/>
  <c r="R1151" i="7" s="1"/>
  <c r="R1152" i="7" a="1"/>
  <c r="R1152" i="7" s="1"/>
  <c r="R1153" i="7" a="1"/>
  <c r="R1153" i="7" s="1"/>
  <c r="R1154" i="7" a="1"/>
  <c r="R1154" i="7" s="1"/>
  <c r="R1155" i="7" a="1"/>
  <c r="R1155" i="7" s="1"/>
  <c r="R1156" i="7" a="1"/>
  <c r="R1156" i="7" s="1"/>
  <c r="R1157" i="7" a="1"/>
  <c r="R1157" i="7" s="1"/>
  <c r="R1158" i="7" a="1"/>
  <c r="R1158" i="7" s="1"/>
  <c r="R1159" i="7" a="1"/>
  <c r="R1159" i="7" s="1"/>
  <c r="R1160" i="7" a="1"/>
  <c r="R1160" i="7" s="1"/>
  <c r="R1161" i="7" a="1"/>
  <c r="R1161" i="7" s="1"/>
  <c r="R1162" i="7" a="1"/>
  <c r="R1162" i="7" s="1"/>
  <c r="R1163" i="7" a="1"/>
  <c r="R1163" i="7" s="1"/>
  <c r="R1164" i="7" a="1"/>
  <c r="R1164" i="7" s="1"/>
  <c r="R1165" i="7" a="1"/>
  <c r="R1165" i="7" s="1"/>
  <c r="R1166" i="7" a="1"/>
  <c r="R1166" i="7" s="1"/>
  <c r="R1167" i="7" a="1"/>
  <c r="R1167" i="7" s="1"/>
  <c r="R1168" i="7" a="1"/>
  <c r="R1168" i="7" s="1"/>
  <c r="R1169" i="7" a="1"/>
  <c r="R1169" i="7" s="1"/>
  <c r="R1170" i="7" a="1"/>
  <c r="R1170" i="7" s="1"/>
  <c r="R1171" i="7" a="1"/>
  <c r="R1171" i="7" s="1"/>
  <c r="R1172" i="7" a="1"/>
  <c r="R1172" i="7" s="1"/>
  <c r="R1173" i="7" a="1"/>
  <c r="R1173" i="7" s="1"/>
  <c r="R1174" i="7" a="1"/>
  <c r="R1174" i="7" s="1"/>
  <c r="R1175" i="7" a="1"/>
  <c r="R1175" i="7" s="1"/>
  <c r="R1176" i="7" a="1"/>
  <c r="R1176" i="7" s="1"/>
  <c r="R1177" i="7" a="1"/>
  <c r="R1177" i="7" s="1"/>
  <c r="R1178" i="7" a="1"/>
  <c r="R1178" i="7" s="1"/>
  <c r="R1179" i="7" a="1"/>
  <c r="R1179" i="7" s="1"/>
  <c r="R1180" i="7" a="1"/>
  <c r="R1180" i="7"/>
  <c r="R1181" i="7" a="1"/>
  <c r="R1181" i="7" s="1"/>
  <c r="R1182" i="7" a="1"/>
  <c r="R1182" i="7" s="1"/>
  <c r="R1183" i="7" a="1"/>
  <c r="R1183" i="7" s="1"/>
  <c r="R1184" i="7" a="1"/>
  <c r="R1184" i="7" s="1"/>
  <c r="R1185" i="7" a="1"/>
  <c r="R1185" i="7" s="1"/>
  <c r="R1186" i="7" a="1"/>
  <c r="R1186" i="7" s="1"/>
  <c r="R1187" i="7" a="1"/>
  <c r="R1187" i="7" s="1"/>
  <c r="R1188" i="7" a="1"/>
  <c r="R1188" i="7" s="1"/>
  <c r="R1189" i="7" a="1"/>
  <c r="R1189" i="7" s="1"/>
  <c r="R1190" i="7" a="1"/>
  <c r="R1190" i="7" s="1"/>
  <c r="R1191" i="7" a="1"/>
  <c r="R1191" i="7" s="1"/>
  <c r="R1192" i="7" a="1"/>
  <c r="R1192" i="7" s="1"/>
  <c r="R1193" i="7" a="1"/>
  <c r="R1193" i="7" s="1"/>
  <c r="R1194" i="7" a="1"/>
  <c r="R1194" i="7" s="1"/>
  <c r="R1195" i="7" a="1"/>
  <c r="R1195" i="7" s="1"/>
  <c r="R1196" i="7" a="1"/>
  <c r="R1196" i="7"/>
  <c r="R1197" i="7" a="1"/>
  <c r="R1197" i="7" s="1"/>
  <c r="R1198" i="7" a="1"/>
  <c r="R1198" i="7" s="1"/>
  <c r="R1199" i="7" a="1"/>
  <c r="R1199" i="7" s="1"/>
  <c r="R1200" i="7" a="1"/>
  <c r="R1200" i="7" s="1"/>
  <c r="R1201" i="7" a="1"/>
  <c r="R1201" i="7" s="1"/>
  <c r="R1202" i="7" a="1"/>
  <c r="R1202" i="7" s="1"/>
  <c r="R1203" i="7" a="1"/>
  <c r="R1203" i="7" s="1"/>
  <c r="R1204" i="7" a="1"/>
  <c r="R1204" i="7" s="1"/>
  <c r="R1205" i="7" a="1"/>
  <c r="R1205" i="7" s="1"/>
  <c r="R1206" i="7" a="1"/>
  <c r="R1206" i="7" s="1"/>
  <c r="R1207" i="7" a="1"/>
  <c r="R1207" i="7" s="1"/>
  <c r="R1208" i="7" a="1"/>
  <c r="R1208" i="7" s="1"/>
  <c r="R1209" i="7" a="1"/>
  <c r="R1209" i="7" s="1"/>
  <c r="R1210" i="7" a="1"/>
  <c r="R1210" i="7" s="1"/>
  <c r="R1211" i="7" a="1"/>
  <c r="R1211" i="7" s="1"/>
  <c r="R1212" i="7" a="1"/>
  <c r="R1212" i="7" s="1"/>
  <c r="R1213" i="7" a="1"/>
  <c r="R1213" i="7" s="1"/>
  <c r="R1214" i="7" a="1"/>
  <c r="R1214" i="7" s="1"/>
  <c r="R1215" i="7" a="1"/>
  <c r="R1215" i="7" s="1"/>
  <c r="R1216" i="7" a="1"/>
  <c r="R1216" i="7" s="1"/>
  <c r="R1217" i="7" a="1"/>
  <c r="R1217" i="7" s="1"/>
  <c r="R1218" i="7" a="1"/>
  <c r="R1218" i="7" s="1"/>
  <c r="R1219" i="7" a="1"/>
  <c r="R1219" i="7" s="1"/>
  <c r="R1220" i="7" a="1"/>
  <c r="R1220" i="7" s="1"/>
  <c r="R1221" i="7" a="1"/>
  <c r="R1221" i="7" s="1"/>
  <c r="R1222" i="7" a="1"/>
  <c r="R1222" i="7" s="1"/>
  <c r="R1223" i="7" a="1"/>
  <c r="R1223" i="7" s="1"/>
  <c r="R1224" i="7" a="1"/>
  <c r="R1224" i="7" s="1"/>
  <c r="R1225" i="7" a="1"/>
  <c r="R1225" i="7" s="1"/>
  <c r="R1226" i="7" a="1"/>
  <c r="R1226" i="7" s="1"/>
  <c r="R1227" i="7" a="1"/>
  <c r="R1227" i="7" s="1"/>
  <c r="R1228" i="7" a="1"/>
  <c r="R1228" i="7" s="1"/>
  <c r="R1229" i="7" a="1"/>
  <c r="R1229" i="7" s="1"/>
  <c r="R1230" i="7" a="1"/>
  <c r="R1230" i="7" s="1"/>
  <c r="R1231" i="7" a="1"/>
  <c r="R1231" i="7" s="1"/>
  <c r="R1232" i="7" a="1"/>
  <c r="R1232" i="7" s="1"/>
  <c r="R1233" i="7" a="1"/>
  <c r="R1233" i="7" s="1"/>
  <c r="R1234" i="7" a="1"/>
  <c r="R1234" i="7" s="1"/>
  <c r="R1235" i="7" a="1"/>
  <c r="R1235" i="7" s="1"/>
  <c r="R1236" i="7" a="1"/>
  <c r="R1236" i="7" s="1"/>
  <c r="R1237" i="7" a="1"/>
  <c r="R1237" i="7" s="1"/>
  <c r="R1238" i="7" a="1"/>
  <c r="R1238" i="7" s="1"/>
  <c r="R1239" i="7" a="1"/>
  <c r="R1239" i="7" s="1"/>
  <c r="R1240" i="7" a="1"/>
  <c r="R1240" i="7" s="1"/>
  <c r="R1241" i="7" a="1"/>
  <c r="R1241" i="7" s="1"/>
  <c r="R1242" i="7" a="1"/>
  <c r="R1242" i="7" s="1"/>
  <c r="R1243" i="7" a="1"/>
  <c r="R1243" i="7" s="1"/>
  <c r="R1244" i="7" a="1"/>
  <c r="R1244" i="7" s="1"/>
  <c r="R1245" i="7" a="1"/>
  <c r="R1245" i="7" s="1"/>
  <c r="R1246" i="7" a="1"/>
  <c r="R1246" i="7" s="1"/>
  <c r="R1247" i="7" a="1"/>
  <c r="R1247" i="7" s="1"/>
  <c r="R1248" i="7" a="1"/>
  <c r="R1248" i="7" s="1"/>
  <c r="R1249" i="7" a="1"/>
  <c r="R1249" i="7" s="1"/>
  <c r="R1250" i="7" a="1"/>
  <c r="R1250" i="7" s="1"/>
  <c r="R1251" i="7" a="1"/>
  <c r="R1251" i="7" s="1"/>
  <c r="R1252" i="7" a="1"/>
  <c r="R1252" i="7" s="1"/>
  <c r="R1253" i="7" a="1"/>
  <c r="R1253" i="7" s="1"/>
  <c r="R1254" i="7" a="1"/>
  <c r="R1254" i="7" s="1"/>
  <c r="R1255" i="7" a="1"/>
  <c r="R1255" i="7" s="1"/>
  <c r="R1256" i="7" a="1"/>
  <c r="R1256" i="7" s="1"/>
  <c r="R1257" i="7" a="1"/>
  <c r="R1257" i="7" s="1"/>
  <c r="R1258" i="7" a="1"/>
  <c r="R1258" i="7" s="1"/>
  <c r="R1259" i="7" a="1"/>
  <c r="R1259" i="7" s="1"/>
  <c r="R1260" i="7" a="1"/>
  <c r="R1260" i="7" s="1"/>
  <c r="R1261" i="7" a="1"/>
  <c r="R1261" i="7" s="1"/>
  <c r="R1262" i="7" a="1"/>
  <c r="R1262" i="7" s="1"/>
  <c r="R1263" i="7" a="1"/>
  <c r="R1263" i="7" s="1"/>
  <c r="R1264" i="7" a="1"/>
  <c r="R1264" i="7" s="1"/>
  <c r="R1265" i="7" a="1"/>
  <c r="R1265" i="7" s="1"/>
  <c r="R1266" i="7" a="1"/>
  <c r="R1266" i="7" s="1"/>
  <c r="R1267" i="7" a="1"/>
  <c r="R1267" i="7" s="1"/>
  <c r="R1268" i="7" a="1"/>
  <c r="R1268" i="7" s="1"/>
  <c r="R1269" i="7" a="1"/>
  <c r="R1269" i="7" s="1"/>
  <c r="R1270" i="7" a="1"/>
  <c r="R1270" i="7" s="1"/>
  <c r="R1271" i="7" a="1"/>
  <c r="R1271" i="7" s="1"/>
  <c r="R1272" i="7" a="1"/>
  <c r="R1272" i="7" s="1"/>
  <c r="R1273" i="7" a="1"/>
  <c r="R1273" i="7" s="1"/>
  <c r="R1274" i="7" a="1"/>
  <c r="R1274" i="7" s="1"/>
  <c r="R1275" i="7" a="1"/>
  <c r="R1275" i="7" s="1"/>
  <c r="R1276" i="7" a="1"/>
  <c r="R1276" i="7" s="1"/>
  <c r="R1277" i="7" a="1"/>
  <c r="R1277" i="7" s="1"/>
  <c r="R1278" i="7" a="1"/>
  <c r="R1278" i="7" s="1"/>
  <c r="R1279" i="7" a="1"/>
  <c r="R1279" i="7" s="1"/>
  <c r="R1280" i="7" a="1"/>
  <c r="R1280" i="7" s="1"/>
  <c r="R1281" i="7" a="1"/>
  <c r="R1281" i="7" s="1"/>
  <c r="R1282" i="7" a="1"/>
  <c r="R1282" i="7" s="1"/>
  <c r="R1283" i="7" a="1"/>
  <c r="R1283" i="7" s="1"/>
  <c r="R1284" i="7" a="1"/>
  <c r="R1284" i="7" s="1"/>
  <c r="R1285" i="7" a="1"/>
  <c r="R1285" i="7" s="1"/>
  <c r="R1286" i="7" a="1"/>
  <c r="R1286" i="7" s="1"/>
  <c r="R1287" i="7" a="1"/>
  <c r="R1287" i="7" s="1"/>
  <c r="R1288" i="7" a="1"/>
  <c r="R1288" i="7" s="1"/>
  <c r="R1289" i="7" a="1"/>
  <c r="R1289" i="7" s="1"/>
  <c r="R1290" i="7" a="1"/>
  <c r="R1290" i="7" s="1"/>
  <c r="R1291" i="7" a="1"/>
  <c r="R1291" i="7" s="1"/>
  <c r="R1292" i="7" a="1"/>
  <c r="R1292" i="7" s="1"/>
  <c r="R1293" i="7" a="1"/>
  <c r="R1293" i="7" s="1"/>
  <c r="R1294" i="7" a="1"/>
  <c r="R1294" i="7" s="1"/>
  <c r="R1295" i="7" a="1"/>
  <c r="R1295" i="7" s="1"/>
  <c r="R1296" i="7" a="1"/>
  <c r="R1296" i="7" s="1"/>
  <c r="R1297" i="7" a="1"/>
  <c r="R1297" i="7" s="1"/>
  <c r="R1298" i="7" a="1"/>
  <c r="R1298" i="7" s="1"/>
  <c r="R1299" i="7" a="1"/>
  <c r="R1299" i="7" s="1"/>
  <c r="R1300" i="7" a="1"/>
  <c r="R1300" i="7" s="1"/>
  <c r="R1301" i="7" a="1"/>
  <c r="R1301" i="7" s="1"/>
  <c r="R1302" i="7" a="1"/>
  <c r="R1302" i="7" s="1"/>
  <c r="R1303" i="7" a="1"/>
  <c r="R1303" i="7" s="1"/>
  <c r="R1304" i="7" a="1"/>
  <c r="R1304" i="7" s="1"/>
  <c r="R1305" i="7" a="1"/>
  <c r="R1305" i="7" s="1"/>
  <c r="R1306" i="7" a="1"/>
  <c r="R1306" i="7" s="1"/>
  <c r="R1307" i="7" a="1"/>
  <c r="R1307" i="7" s="1"/>
  <c r="R1308" i="7" a="1"/>
  <c r="R1308" i="7" s="1"/>
  <c r="R1309" i="7" a="1"/>
  <c r="R1309" i="7" s="1"/>
  <c r="R1310" i="7" a="1"/>
  <c r="R1310" i="7" s="1"/>
  <c r="R1311" i="7" a="1"/>
  <c r="R1311" i="7" s="1"/>
  <c r="R1312" i="7" a="1"/>
  <c r="R1312" i="7" s="1"/>
  <c r="R1313" i="7" a="1"/>
  <c r="R1313" i="7" s="1"/>
  <c r="R1314" i="7" a="1"/>
  <c r="R1314" i="7" s="1"/>
  <c r="R1315" i="7" a="1"/>
  <c r="R1315" i="7" s="1"/>
  <c r="R1316" i="7" a="1"/>
  <c r="R1316" i="7" s="1"/>
  <c r="R1317" i="7" a="1"/>
  <c r="R1317" i="7" s="1"/>
  <c r="R1318" i="7" a="1"/>
  <c r="R1318" i="7" s="1"/>
  <c r="R1319" i="7" a="1"/>
  <c r="R1319" i="7" s="1"/>
  <c r="R1320" i="7" a="1"/>
  <c r="R1320" i="7" s="1"/>
  <c r="R1321" i="7" a="1"/>
  <c r="R1321" i="7" s="1"/>
  <c r="R1322" i="7" a="1"/>
  <c r="R1322" i="7"/>
  <c r="R1323" i="7" a="1"/>
  <c r="R1323" i="7" s="1"/>
  <c r="R1324" i="7" a="1"/>
  <c r="R1324" i="7" s="1"/>
  <c r="R1325" i="7" a="1"/>
  <c r="R1325" i="7" s="1"/>
  <c r="R1326" i="7" a="1"/>
  <c r="R1326" i="7" s="1"/>
  <c r="R1327" i="7" a="1"/>
  <c r="R1327" i="7" s="1"/>
  <c r="R1328" i="7" a="1"/>
  <c r="R1328" i="7"/>
  <c r="R1329" i="7" a="1"/>
  <c r="R1329" i="7" s="1"/>
  <c r="R1330" i="7" a="1"/>
  <c r="R1330" i="7" s="1"/>
  <c r="R1331" i="7" a="1"/>
  <c r="R1331" i="7" s="1"/>
  <c r="R1332" i="7" a="1"/>
  <c r="R1332" i="7" s="1"/>
  <c r="R1333" i="7" a="1"/>
  <c r="R1333" i="7" s="1"/>
  <c r="R1334" i="7" a="1"/>
  <c r="R1334" i="7" s="1"/>
  <c r="R1335" i="7" a="1"/>
  <c r="R1335" i="7" s="1"/>
  <c r="R1336" i="7" a="1"/>
  <c r="R1336" i="7" s="1"/>
  <c r="R1337" i="7" a="1"/>
  <c r="R1337" i="7" s="1"/>
  <c r="R1338" i="7" a="1"/>
  <c r="R1338" i="7" s="1"/>
  <c r="R1339" i="7" a="1"/>
  <c r="R1339" i="7" s="1"/>
  <c r="R1340" i="7" a="1"/>
  <c r="R1340" i="7" s="1"/>
  <c r="R1341" i="7" a="1"/>
  <c r="R1341" i="7" s="1"/>
  <c r="R1342" i="7" a="1"/>
  <c r="R1342" i="7" s="1"/>
  <c r="R1343" i="7" a="1"/>
  <c r="R1343" i="7" s="1"/>
  <c r="R1344" i="7" a="1"/>
  <c r="R1344" i="7" s="1"/>
  <c r="R1345" i="7" a="1"/>
  <c r="R1345" i="7" s="1"/>
  <c r="R1346" i="7" a="1"/>
  <c r="R1346" i="7" s="1"/>
  <c r="R1347" i="7" a="1"/>
  <c r="R1347" i="7" s="1"/>
  <c r="R1348" i="7" a="1"/>
  <c r="R1348" i="7" s="1"/>
  <c r="R1349" i="7" a="1"/>
  <c r="R1349" i="7" s="1"/>
  <c r="R1350" i="7" a="1"/>
  <c r="R1350" i="7" s="1"/>
  <c r="R1351" i="7" a="1"/>
  <c r="R1351" i="7" s="1"/>
  <c r="R1352" i="7" a="1"/>
  <c r="R1352" i="7" s="1"/>
  <c r="R1353" i="7" a="1"/>
  <c r="R1353" i="7" s="1"/>
  <c r="R1354" i="7" a="1"/>
  <c r="R1354" i="7" s="1"/>
  <c r="R1355" i="7" a="1"/>
  <c r="R1355" i="7" s="1"/>
  <c r="R1356" i="7" a="1"/>
  <c r="R1356" i="7"/>
  <c r="R1357" i="7" a="1"/>
  <c r="R1357" i="7" s="1"/>
  <c r="R1358" i="7" a="1"/>
  <c r="R1358" i="7" s="1"/>
  <c r="R1359" i="7" a="1"/>
  <c r="R1359" i="7" s="1"/>
  <c r="R1360" i="7" a="1"/>
  <c r="R1360" i="7" s="1"/>
  <c r="R1361" i="7" a="1"/>
  <c r="R1361" i="7" s="1"/>
  <c r="R1362" i="7" a="1"/>
  <c r="R1362" i="7" s="1"/>
  <c r="R1363" i="7" a="1"/>
  <c r="R1363" i="7" s="1"/>
  <c r="R1364" i="7" a="1"/>
  <c r="R1364" i="7" s="1"/>
  <c r="R1365" i="7" a="1"/>
  <c r="R1365" i="7" s="1"/>
  <c r="R1366" i="7" a="1"/>
  <c r="R1366" i="7" s="1"/>
  <c r="R1367" i="7" a="1"/>
  <c r="R1367" i="7" s="1"/>
  <c r="R1368" i="7" a="1"/>
  <c r="R1368" i="7" s="1"/>
  <c r="R1369" i="7" a="1"/>
  <c r="R1369" i="7" s="1"/>
  <c r="R1370" i="7" a="1"/>
  <c r="R1370" i="7" s="1"/>
  <c r="R1371" i="7" a="1"/>
  <c r="R1371" i="7" s="1"/>
  <c r="R1372" i="7" a="1"/>
  <c r="R1372" i="7" s="1"/>
  <c r="R1373" i="7" a="1"/>
  <c r="R1373" i="7" s="1"/>
  <c r="R1374" i="7" a="1"/>
  <c r="R1374" i="7" s="1"/>
  <c r="R1375" i="7" a="1"/>
  <c r="R1375" i="7" s="1"/>
  <c r="R1376" i="7" a="1"/>
  <c r="R1376" i="7" s="1"/>
  <c r="R1377" i="7" a="1"/>
  <c r="R1377" i="7" s="1"/>
  <c r="R1378" i="7" a="1"/>
  <c r="R1378" i="7" s="1"/>
  <c r="R1379" i="7" a="1"/>
  <c r="R1379" i="7" s="1"/>
  <c r="R1380" i="7" a="1"/>
  <c r="R1380" i="7" s="1"/>
  <c r="R1381" i="7" a="1"/>
  <c r="R1381" i="7" s="1"/>
  <c r="R1382" i="7" a="1"/>
  <c r="R1382" i="7" s="1"/>
  <c r="R1383" i="7" a="1"/>
  <c r="R1383" i="7" s="1"/>
  <c r="R1384" i="7" a="1"/>
  <c r="R1384" i="7" s="1"/>
  <c r="R1385" i="7" a="1"/>
  <c r="R1385" i="7" s="1"/>
  <c r="R1386" i="7" a="1"/>
  <c r="R1386" i="7" s="1"/>
  <c r="R1387" i="7" a="1"/>
  <c r="R1387" i="7" s="1"/>
  <c r="R1388" i="7" a="1"/>
  <c r="R1388" i="7" s="1"/>
  <c r="R1389" i="7" a="1"/>
  <c r="R1389" i="7" s="1"/>
  <c r="R1390" i="7" a="1"/>
  <c r="R1390" i="7" s="1"/>
  <c r="R1391" i="7" a="1"/>
  <c r="R1391" i="7" s="1"/>
  <c r="R1392" i="7" a="1"/>
  <c r="R1392" i="7"/>
  <c r="R1393" i="7" a="1"/>
  <c r="R1393" i="7" s="1"/>
  <c r="R1394" i="7" a="1"/>
  <c r="R1394" i="7" s="1"/>
  <c r="R1395" i="7" a="1"/>
  <c r="R1395" i="7" s="1"/>
  <c r="R1396" i="7" a="1"/>
  <c r="R1396" i="7" s="1"/>
  <c r="R1397" i="7" a="1"/>
  <c r="R1397" i="7" s="1"/>
  <c r="R1398" i="7" a="1"/>
  <c r="R1398" i="7" s="1"/>
  <c r="R1399" i="7" a="1"/>
  <c r="R1399" i="7" s="1"/>
  <c r="R1400" i="7" a="1"/>
  <c r="R1400" i="7" s="1"/>
  <c r="R1401" i="7" a="1"/>
  <c r="R1401" i="7" s="1"/>
  <c r="R1402" i="7" a="1"/>
  <c r="R1402" i="7" s="1"/>
  <c r="R1403" i="7" a="1"/>
  <c r="R1403" i="7" s="1"/>
  <c r="R1404" i="7" a="1"/>
  <c r="R1404" i="7" s="1"/>
  <c r="R1405" i="7" a="1"/>
  <c r="R1405" i="7" s="1"/>
  <c r="R1406" i="7" a="1"/>
  <c r="R1406" i="7" s="1"/>
  <c r="R1407" i="7" a="1"/>
  <c r="R1407" i="7" s="1"/>
  <c r="R1408" i="7" a="1"/>
  <c r="R1408" i="7" s="1"/>
  <c r="R1409" i="7" a="1"/>
  <c r="R1409" i="7" s="1"/>
  <c r="R1410" i="7" a="1"/>
  <c r="R1410" i="7" s="1"/>
  <c r="R1411" i="7" a="1"/>
  <c r="R1411" i="7" s="1"/>
  <c r="R1412" i="7" a="1"/>
  <c r="R1412" i="7" s="1"/>
  <c r="R1413" i="7" a="1"/>
  <c r="R1413" i="7" s="1"/>
  <c r="R1414" i="7" a="1"/>
  <c r="R1414" i="7" s="1"/>
  <c r="R1415" i="7" a="1"/>
  <c r="R1415" i="7" s="1"/>
  <c r="R1416" i="7" a="1"/>
  <c r="R1416" i="7" s="1"/>
  <c r="R1417" i="7" a="1"/>
  <c r="R1417" i="7" s="1"/>
  <c r="R1418" i="7" a="1"/>
  <c r="R1418" i="7" s="1"/>
  <c r="R1419" i="7" a="1"/>
  <c r="R1419" i="7" s="1"/>
  <c r="R1420" i="7" a="1"/>
  <c r="R1420" i="7"/>
  <c r="R1421" i="7" a="1"/>
  <c r="R1421" i="7" s="1"/>
  <c r="R1422" i="7" a="1"/>
  <c r="R1422" i="7" s="1"/>
  <c r="R1423" i="7" a="1"/>
  <c r="R1423" i="7" s="1"/>
  <c r="R1424" i="7" a="1"/>
  <c r="R1424" i="7" s="1"/>
  <c r="R1425" i="7" a="1"/>
  <c r="R1425" i="7" s="1"/>
  <c r="R1426" i="7" a="1"/>
  <c r="R1426" i="7" s="1"/>
  <c r="R1427" i="7" a="1"/>
  <c r="R1427" i="7" s="1"/>
  <c r="R1428" i="7" a="1"/>
  <c r="R1428" i="7" s="1"/>
  <c r="R1429" i="7" a="1"/>
  <c r="R1429" i="7" s="1"/>
  <c r="R1430" i="7" a="1"/>
  <c r="R1430" i="7" s="1"/>
  <c r="R1431" i="7" a="1"/>
  <c r="R1431" i="7" s="1"/>
  <c r="R1432" i="7" a="1"/>
  <c r="R1432" i="7" s="1"/>
  <c r="R1433" i="7" a="1"/>
  <c r="R1433" i="7" s="1"/>
  <c r="R1434" i="7" a="1"/>
  <c r="R1434" i="7" s="1"/>
  <c r="R1435" i="7" a="1"/>
  <c r="R1435" i="7" s="1"/>
  <c r="R1436" i="7" a="1"/>
  <c r="R1436" i="7" s="1"/>
  <c r="R1437" i="7" a="1"/>
  <c r="R1437" i="7" s="1"/>
  <c r="R1438" i="7" a="1"/>
  <c r="R1438" i="7" s="1"/>
  <c r="R1439" i="7" a="1"/>
  <c r="R1439" i="7" s="1"/>
  <c r="R1440" i="7" a="1"/>
  <c r="R1440" i="7" s="1"/>
  <c r="R1441" i="7" a="1"/>
  <c r="R1441" i="7" s="1"/>
  <c r="R1442" i="7" a="1"/>
  <c r="R1442" i="7" s="1"/>
  <c r="R1443" i="7" a="1"/>
  <c r="R1443" i="7" s="1"/>
  <c r="R1444" i="7" a="1"/>
  <c r="R1444" i="7" s="1"/>
  <c r="R1445" i="7" a="1"/>
  <c r="R1445" i="7" s="1"/>
  <c r="R1446" i="7" a="1"/>
  <c r="R1446" i="7" s="1"/>
  <c r="R1447" i="7" a="1"/>
  <c r="R1447" i="7" s="1"/>
  <c r="R1448" i="7" a="1"/>
  <c r="R1448" i="7" s="1"/>
  <c r="R1449" i="7" a="1"/>
  <c r="R1449" i="7" s="1"/>
  <c r="R1450" i="7" a="1"/>
  <c r="R1450" i="7" s="1"/>
  <c r="R1451" i="7" a="1"/>
  <c r="R1451" i="7" s="1"/>
  <c r="R1452" i="7" a="1"/>
  <c r="R1452" i="7" s="1"/>
  <c r="R1453" i="7" a="1"/>
  <c r="R1453" i="7" s="1"/>
  <c r="R1454" i="7" a="1"/>
  <c r="R1454" i="7" s="1"/>
  <c r="R1455" i="7" a="1"/>
  <c r="R1455" i="7" s="1"/>
  <c r="R1456" i="7" a="1"/>
  <c r="R1456" i="7" s="1"/>
  <c r="R1457" i="7" a="1"/>
  <c r="R1457" i="7" s="1"/>
  <c r="R1458" i="7" a="1"/>
  <c r="R1458" i="7" s="1"/>
  <c r="R1459" i="7" a="1"/>
  <c r="R1459" i="7" s="1"/>
  <c r="R1460" i="7" a="1"/>
  <c r="R1460" i="7" s="1"/>
  <c r="R1461" i="7" a="1"/>
  <c r="R1461" i="7" s="1"/>
  <c r="R1462" i="7" a="1"/>
  <c r="R1462" i="7" s="1"/>
  <c r="R1463" i="7" a="1"/>
  <c r="R1463" i="7" s="1"/>
  <c r="R1464" i="7" a="1"/>
  <c r="R1464" i="7" s="1"/>
  <c r="R1465" i="7" a="1"/>
  <c r="R1465" i="7" s="1"/>
  <c r="R1466" i="7" a="1"/>
  <c r="R1466" i="7" s="1"/>
  <c r="R1467" i="7" a="1"/>
  <c r="R1467" i="7" s="1"/>
  <c r="R1468" i="7" a="1"/>
  <c r="R1468" i="7" s="1"/>
  <c r="R1469" i="7" a="1"/>
  <c r="R1469" i="7" s="1"/>
  <c r="R1470" i="7" a="1"/>
  <c r="R1470" i="7" s="1"/>
  <c r="R1471" i="7" a="1"/>
  <c r="R1471" i="7" s="1"/>
  <c r="R1472" i="7" a="1"/>
  <c r="R1472" i="7" s="1"/>
  <c r="R1473" i="7" a="1"/>
  <c r="R1473" i="7" s="1"/>
  <c r="R1474" i="7" a="1"/>
  <c r="R1474" i="7" s="1"/>
  <c r="R1475" i="7" a="1"/>
  <c r="R1475" i="7" s="1"/>
  <c r="R1476" i="7" a="1"/>
  <c r="R1476" i="7" s="1"/>
  <c r="R1477" i="7" a="1"/>
  <c r="R1477" i="7" s="1"/>
  <c r="R1478" i="7" a="1"/>
  <c r="R1478" i="7" s="1"/>
  <c r="R1479" i="7" a="1"/>
  <c r="R1479" i="7" s="1"/>
  <c r="R1480" i="7" a="1"/>
  <c r="R1480" i="7" s="1"/>
  <c r="R1481" i="7" a="1"/>
  <c r="R1481" i="7" s="1"/>
  <c r="R1482" i="7" a="1"/>
  <c r="R1482" i="7" s="1"/>
  <c r="R1483" i="7" a="1"/>
  <c r="R1483" i="7" s="1"/>
  <c r="R1484" i="7" a="1"/>
  <c r="R1484" i="7" s="1"/>
  <c r="R1485" i="7" a="1"/>
  <c r="R1485" i="7" s="1"/>
  <c r="R1486" i="7" a="1"/>
  <c r="R1486" i="7" s="1"/>
  <c r="R1487" i="7" a="1"/>
  <c r="R1487" i="7" s="1"/>
  <c r="R1488" i="7" a="1"/>
  <c r="R1488" i="7" s="1"/>
  <c r="R1489" i="7" a="1"/>
  <c r="R1489" i="7" s="1"/>
  <c r="R1490" i="7" a="1"/>
  <c r="R1490" i="7" s="1"/>
  <c r="R1491" i="7" a="1"/>
  <c r="R1491" i="7" s="1"/>
  <c r="R1492" i="7" a="1"/>
  <c r="R1492" i="7" s="1"/>
  <c r="R1493" i="7" a="1"/>
  <c r="R1493" i="7" s="1"/>
  <c r="R1494" i="7" a="1"/>
  <c r="R1494" i="7" s="1"/>
  <c r="R1495" i="7" a="1"/>
  <c r="R1495" i="7" s="1"/>
  <c r="R1496" i="7" a="1"/>
  <c r="R1496" i="7" s="1"/>
  <c r="R1497" i="7" a="1"/>
  <c r="R1497" i="7" s="1"/>
  <c r="R1498" i="7" a="1"/>
  <c r="R1498" i="7" s="1"/>
  <c r="R1499" i="7" a="1"/>
  <c r="R1499" i="7" s="1"/>
  <c r="R1500" i="7" a="1"/>
  <c r="R1500" i="7" s="1"/>
  <c r="R1501" i="7" a="1"/>
  <c r="R1501" i="7" s="1"/>
  <c r="R1502" i="7" a="1"/>
  <c r="R1502" i="7" s="1"/>
  <c r="R1503" i="7" a="1"/>
  <c r="R1503" i="7" s="1"/>
  <c r="R1504" i="7" a="1"/>
  <c r="R1504" i="7" s="1"/>
  <c r="R1505" i="7" a="1"/>
  <c r="R1505" i="7" s="1"/>
  <c r="R1506" i="7" a="1"/>
  <c r="R1506" i="7" s="1"/>
  <c r="R1507" i="7" a="1"/>
  <c r="R1507" i="7" s="1"/>
  <c r="R1508" i="7" a="1"/>
  <c r="R1508" i="7" s="1"/>
  <c r="R1509" i="7" a="1"/>
  <c r="R1509" i="7" s="1"/>
  <c r="R1510" i="7" a="1"/>
  <c r="R1510" i="7" s="1"/>
  <c r="R1511" i="7" a="1"/>
  <c r="R1511" i="7" s="1"/>
  <c r="R1512" i="7" a="1"/>
  <c r="R1512" i="7" s="1"/>
  <c r="R1513" i="7" a="1"/>
  <c r="R1513" i="7" s="1"/>
  <c r="R1514" i="7" a="1"/>
  <c r="R1514" i="7" s="1"/>
  <c r="R1515" i="7" a="1"/>
  <c r="R1515" i="7" s="1"/>
  <c r="R1516" i="7" a="1"/>
  <c r="R1516" i="7" s="1"/>
  <c r="R1517" i="7" a="1"/>
  <c r="R1517" i="7" s="1"/>
  <c r="R1518" i="7" a="1"/>
  <c r="R1518" i="7" s="1"/>
  <c r="R1519" i="7" a="1"/>
  <c r="R1519" i="7" s="1"/>
  <c r="R1520" i="7" a="1"/>
  <c r="R1520" i="7" s="1"/>
  <c r="R1521" i="7" a="1"/>
  <c r="R1521" i="7" s="1"/>
  <c r="R1522" i="7" a="1"/>
  <c r="R1522" i="7" s="1"/>
  <c r="R1523" i="7" a="1"/>
  <c r="R1523" i="7" s="1"/>
  <c r="R1524" i="7" a="1"/>
  <c r="R1524" i="7" s="1"/>
  <c r="R1525" i="7" a="1"/>
  <c r="R1525" i="7" s="1"/>
  <c r="R1526" i="7" a="1"/>
  <c r="R1526" i="7" s="1"/>
  <c r="R1527" i="7" a="1"/>
  <c r="R1527" i="7" s="1"/>
  <c r="R1528" i="7" a="1"/>
  <c r="R1528" i="7" s="1"/>
  <c r="R1529" i="7" a="1"/>
  <c r="R1529" i="7" s="1"/>
  <c r="R1530" i="7" a="1"/>
  <c r="R1530" i="7" s="1"/>
  <c r="R1531" i="7" a="1"/>
  <c r="R1531" i="7" s="1"/>
  <c r="R1532" i="7" a="1"/>
  <c r="R1532" i="7" s="1"/>
  <c r="R1533" i="7" a="1"/>
  <c r="R1533" i="7" s="1"/>
  <c r="R1534" i="7" a="1"/>
  <c r="R1534" i="7" s="1"/>
  <c r="R1535" i="7" a="1"/>
  <c r="R1535" i="7" s="1"/>
  <c r="R1536" i="7" a="1"/>
  <c r="R1536" i="7" s="1"/>
  <c r="R1537" i="7" a="1"/>
  <c r="R1537" i="7" s="1"/>
  <c r="R1538" i="7" a="1"/>
  <c r="R1538" i="7" s="1"/>
  <c r="R1539" i="7" a="1"/>
  <c r="R1539" i="7" s="1"/>
  <c r="R1540" i="7" a="1"/>
  <c r="R1540" i="7" s="1"/>
  <c r="R1541" i="7" a="1"/>
  <c r="R1541" i="7" s="1"/>
  <c r="R1542" i="7" a="1"/>
  <c r="R1542" i="7" s="1"/>
  <c r="R1543" i="7" a="1"/>
  <c r="R1543" i="7" s="1"/>
  <c r="R1544" i="7" a="1"/>
  <c r="R1544" i="7" s="1"/>
  <c r="R1545" i="7" a="1"/>
  <c r="R1545" i="7" s="1"/>
  <c r="R1546" i="7" a="1"/>
  <c r="R1546" i="7" s="1"/>
  <c r="R1547" i="7" a="1"/>
  <c r="R1547" i="7" s="1"/>
  <c r="R1548" i="7" a="1"/>
  <c r="R1548" i="7" s="1"/>
  <c r="R1549" i="7" a="1"/>
  <c r="R1549" i="7" s="1"/>
  <c r="R1550" i="7" a="1"/>
  <c r="R1550" i="7" s="1"/>
  <c r="R1551" i="7" a="1"/>
  <c r="R1551" i="7" s="1"/>
  <c r="R1552" i="7" a="1"/>
  <c r="R1552" i="7" s="1"/>
  <c r="R1553" i="7" a="1"/>
  <c r="R1553" i="7" s="1"/>
  <c r="R1554" i="7" a="1"/>
  <c r="R1554" i="7" s="1"/>
  <c r="R1555" i="7" a="1"/>
  <c r="R1555" i="7" s="1"/>
  <c r="R1556" i="7" a="1"/>
  <c r="R1556" i="7" s="1"/>
  <c r="R1557" i="7" a="1"/>
  <c r="R1557" i="7" s="1"/>
  <c r="R1558" i="7" a="1"/>
  <c r="R1558" i="7" s="1"/>
  <c r="R1559" i="7" a="1"/>
  <c r="R1559" i="7" s="1"/>
  <c r="R1560" i="7" a="1"/>
  <c r="R1560" i="7" s="1"/>
  <c r="R1561" i="7" a="1"/>
  <c r="R1561" i="7" s="1"/>
  <c r="R1562" i="7" a="1"/>
  <c r="R1562" i="7" s="1"/>
  <c r="R1563" i="7" a="1"/>
  <c r="R1563" i="7" s="1"/>
  <c r="R1564" i="7" a="1"/>
  <c r="R1564" i="7" s="1"/>
  <c r="R1565" i="7" a="1"/>
  <c r="R1565" i="7" s="1"/>
  <c r="R1566" i="7" a="1"/>
  <c r="R1566" i="7" s="1"/>
  <c r="R1567" i="7" a="1"/>
  <c r="R1567" i="7" s="1"/>
  <c r="R1568" i="7" a="1"/>
  <c r="R1568" i="7" s="1"/>
  <c r="R1569" i="7" a="1"/>
  <c r="R1569" i="7" s="1"/>
  <c r="R1570" i="7" a="1"/>
  <c r="R1570" i="7" s="1"/>
  <c r="R1571" i="7" a="1"/>
  <c r="R1571" i="7" s="1"/>
  <c r="R1572" i="7" a="1"/>
  <c r="R1572" i="7" s="1"/>
  <c r="R1573" i="7" a="1"/>
  <c r="R1573" i="7" s="1"/>
  <c r="R1574" i="7" a="1"/>
  <c r="R1574" i="7" s="1"/>
  <c r="R1575" i="7" a="1"/>
  <c r="R1575" i="7" s="1"/>
  <c r="R1576" i="7" a="1"/>
  <c r="R1576" i="7" s="1"/>
  <c r="R1577" i="7" a="1"/>
  <c r="R1577" i="7" s="1"/>
  <c r="R1578" i="7" a="1"/>
  <c r="R1578" i="7" s="1"/>
  <c r="R1579" i="7" a="1"/>
  <c r="R1579" i="7" s="1"/>
  <c r="R1580" i="7" a="1"/>
  <c r="R1580" i="7" s="1"/>
  <c r="R1581" i="7" a="1"/>
  <c r="R1581" i="7" s="1"/>
  <c r="R1582" i="7" a="1"/>
  <c r="R1582" i="7" s="1"/>
  <c r="R1583" i="7" a="1"/>
  <c r="R1583" i="7" s="1"/>
  <c r="R1584" i="7" a="1"/>
  <c r="R1584" i="7" s="1"/>
  <c r="R1585" i="7" a="1"/>
  <c r="R1585" i="7" s="1"/>
  <c r="R1586" i="7" a="1"/>
  <c r="R1586" i="7" s="1"/>
  <c r="R1587" i="7" a="1"/>
  <c r="R1587" i="7" s="1"/>
  <c r="R1588" i="7" a="1"/>
  <c r="R1588" i="7" s="1"/>
  <c r="R1589" i="7" a="1"/>
  <c r="R1589" i="7" s="1"/>
  <c r="R1590" i="7" a="1"/>
  <c r="R1590" i="7" s="1"/>
  <c r="R1591" i="7" a="1"/>
  <c r="R1591" i="7" s="1"/>
  <c r="R1592" i="7" a="1"/>
  <c r="R1592" i="7" s="1"/>
  <c r="R1593" i="7" a="1"/>
  <c r="R1593" i="7" s="1"/>
  <c r="R1594" i="7" a="1"/>
  <c r="R1594" i="7" s="1"/>
  <c r="R1595" i="7" a="1"/>
  <c r="R1595" i="7" s="1"/>
  <c r="R1596" i="7" a="1"/>
  <c r="R1596" i="7" s="1"/>
  <c r="R1597" i="7" a="1"/>
  <c r="R1597" i="7" s="1"/>
  <c r="R1598" i="7" a="1"/>
  <c r="R1598" i="7" s="1"/>
  <c r="R1599" i="7" a="1"/>
  <c r="R1599" i="7" s="1"/>
  <c r="R1600" i="7" a="1"/>
  <c r="R1600" i="7" s="1"/>
  <c r="R1601" i="7" a="1"/>
  <c r="R1601" i="7" s="1"/>
  <c r="R1602" i="7" a="1"/>
  <c r="R1602" i="7" s="1"/>
  <c r="R1603" i="7" a="1"/>
  <c r="R1603" i="7" s="1"/>
  <c r="R1604" i="7" a="1"/>
  <c r="R1604" i="7" s="1"/>
  <c r="R1605" i="7" a="1"/>
  <c r="R1605" i="7" s="1"/>
  <c r="R1606" i="7" a="1"/>
  <c r="R1606" i="7" s="1"/>
  <c r="R1607" i="7" a="1"/>
  <c r="R1607" i="7" s="1"/>
  <c r="R1608" i="7" a="1"/>
  <c r="R1608" i="7" s="1"/>
  <c r="R1609" i="7" a="1"/>
  <c r="R1609" i="7" s="1"/>
  <c r="R1610" i="7" a="1"/>
  <c r="R1610" i="7" s="1"/>
  <c r="R1611" i="7" a="1"/>
  <c r="R1611" i="7" s="1"/>
  <c r="R1612" i="7" a="1"/>
  <c r="R1612" i="7" s="1"/>
  <c r="R1613" i="7" a="1"/>
  <c r="R1613" i="7" s="1"/>
  <c r="R1614" i="7" a="1"/>
  <c r="R1614" i="7" s="1"/>
  <c r="R1615" i="7" a="1"/>
  <c r="R1615" i="7" s="1"/>
  <c r="R1616" i="7" a="1"/>
  <c r="R1616" i="7" s="1"/>
  <c r="R1617" i="7" a="1"/>
  <c r="R1617" i="7" s="1"/>
  <c r="R1618" i="7" a="1"/>
  <c r="R1618" i="7" s="1"/>
  <c r="R1619" i="7" a="1"/>
  <c r="R1619" i="7" s="1"/>
  <c r="R1620" i="7" a="1"/>
  <c r="R1620" i="7" s="1"/>
  <c r="R1621" i="7" a="1"/>
  <c r="R1621" i="7" s="1"/>
  <c r="R1622" i="7" a="1"/>
  <c r="R1622" i="7" s="1"/>
  <c r="R1623" i="7" a="1"/>
  <c r="R1623" i="7" s="1"/>
  <c r="R1624" i="7" a="1"/>
  <c r="R1624" i="7" s="1"/>
  <c r="R1625" i="7" a="1"/>
  <c r="R1625" i="7" s="1"/>
  <c r="R1626" i="7" a="1"/>
  <c r="R1626" i="7" s="1"/>
  <c r="R1627" i="7" a="1"/>
  <c r="R1627" i="7" s="1"/>
  <c r="R1628" i="7" a="1"/>
  <c r="R1628" i="7" s="1"/>
  <c r="R1629" i="7" a="1"/>
  <c r="R1629" i="7" s="1"/>
  <c r="R1630" i="7" a="1"/>
  <c r="R1630" i="7" s="1"/>
  <c r="R1631" i="7" a="1"/>
  <c r="R1631" i="7" s="1"/>
  <c r="R1632" i="7" a="1"/>
  <c r="R1632" i="7" s="1"/>
  <c r="R1633" i="7" a="1"/>
  <c r="R1633" i="7" s="1"/>
  <c r="R1634" i="7" a="1"/>
  <c r="R1634" i="7" s="1"/>
  <c r="R1635" i="7" a="1"/>
  <c r="R1635" i="7" s="1"/>
  <c r="R1636" i="7" a="1"/>
  <c r="R1636" i="7" s="1"/>
  <c r="R1637" i="7" a="1"/>
  <c r="R1637" i="7" s="1"/>
  <c r="R1638" i="7" a="1"/>
  <c r="R1638" i="7" s="1"/>
  <c r="R1639" i="7" a="1"/>
  <c r="R1639" i="7" s="1"/>
  <c r="R1640" i="7" a="1"/>
  <c r="R1640" i="7" s="1"/>
  <c r="R1641" i="7" a="1"/>
  <c r="R1641" i="7" s="1"/>
  <c r="R1642" i="7" a="1"/>
  <c r="R1642" i="7" s="1"/>
  <c r="R1643" i="7" a="1"/>
  <c r="R1643" i="7" s="1"/>
  <c r="R1644" i="7" a="1"/>
  <c r="R1644" i="7" s="1"/>
  <c r="R1645" i="7" a="1"/>
  <c r="R1645" i="7" s="1"/>
  <c r="R1646" i="7" a="1"/>
  <c r="R1646" i="7" s="1"/>
  <c r="R1647" i="7" a="1"/>
  <c r="R1647" i="7" s="1"/>
  <c r="R1648" i="7" a="1"/>
  <c r="R1648" i="7" s="1"/>
  <c r="R1649" i="7" a="1"/>
  <c r="R1649" i="7" s="1"/>
  <c r="R1650" i="7" a="1"/>
  <c r="R1650" i="7" s="1"/>
  <c r="R1651" i="7" a="1"/>
  <c r="R1651" i="7" s="1"/>
  <c r="R1652" i="7" a="1"/>
  <c r="R1652" i="7" s="1"/>
  <c r="R1653" i="7" a="1"/>
  <c r="R1653" i="7" s="1"/>
  <c r="R1654" i="7" a="1"/>
  <c r="R1654" i="7" s="1"/>
  <c r="R1655" i="7" a="1"/>
  <c r="R1655" i="7" s="1"/>
  <c r="R1656" i="7" a="1"/>
  <c r="R1656" i="7" s="1"/>
  <c r="R1657" i="7" a="1"/>
  <c r="R1657" i="7" s="1"/>
  <c r="R1658" i="7" a="1"/>
  <c r="R1658" i="7" s="1"/>
  <c r="R1659" i="7" a="1"/>
  <c r="R1659" i="7" s="1"/>
  <c r="R1660" i="7" a="1"/>
  <c r="R1660" i="7" s="1"/>
  <c r="R1661" i="7" a="1"/>
  <c r="R1661" i="7" s="1"/>
  <c r="R1662" i="7" a="1"/>
  <c r="R1662" i="7" s="1"/>
  <c r="R1663" i="7" a="1"/>
  <c r="R1663" i="7" s="1"/>
  <c r="R1664" i="7" a="1"/>
  <c r="R1664" i="7" s="1"/>
  <c r="R1665" i="7" a="1"/>
  <c r="R1665" i="7" s="1"/>
  <c r="R1666" i="7" a="1"/>
  <c r="R1666" i="7" s="1"/>
  <c r="R1667" i="7" a="1"/>
  <c r="R1667" i="7" s="1"/>
  <c r="R1668" i="7" a="1"/>
  <c r="R1668" i="7" s="1"/>
  <c r="R1669" i="7" a="1"/>
  <c r="R1669" i="7" s="1"/>
  <c r="R1670" i="7" a="1"/>
  <c r="R1670" i="7" s="1"/>
  <c r="R1671" i="7" a="1"/>
  <c r="R1671" i="7" s="1"/>
  <c r="R1672" i="7" a="1"/>
  <c r="R1672" i="7" s="1"/>
  <c r="R1673" i="7" a="1"/>
  <c r="R1673" i="7" s="1"/>
  <c r="R1674" i="7" a="1"/>
  <c r="R1674" i="7" s="1"/>
  <c r="R1675" i="7" a="1"/>
  <c r="R1675" i="7" s="1"/>
  <c r="R1676" i="7" a="1"/>
  <c r="R1676" i="7" s="1"/>
  <c r="R1677" i="7" a="1"/>
  <c r="R1677" i="7" s="1"/>
  <c r="R1678" i="7" a="1"/>
  <c r="R1678" i="7" s="1"/>
  <c r="R1679" i="7" a="1"/>
  <c r="R1679" i="7" s="1"/>
  <c r="R1680" i="7" a="1"/>
  <c r="R1680" i="7" s="1"/>
  <c r="R1681" i="7" a="1"/>
  <c r="R1681" i="7" s="1"/>
  <c r="R1682" i="7" a="1"/>
  <c r="R1682" i="7" s="1"/>
  <c r="R1683" i="7" a="1"/>
  <c r="R1683" i="7" s="1"/>
  <c r="R1684" i="7" a="1"/>
  <c r="R1684" i="7" s="1"/>
  <c r="R1685" i="7" a="1"/>
  <c r="R1685" i="7" s="1"/>
  <c r="R1686" i="7" a="1"/>
  <c r="R1686" i="7" s="1"/>
  <c r="R1687" i="7" a="1"/>
  <c r="R1687" i="7" s="1"/>
  <c r="R1688" i="7" a="1"/>
  <c r="R1688" i="7" s="1"/>
  <c r="R1689" i="7" a="1"/>
  <c r="R1689" i="7" s="1"/>
  <c r="R1690" i="7" a="1"/>
  <c r="R1690" i="7" s="1"/>
  <c r="R1691" i="7" a="1"/>
  <c r="R1691" i="7" s="1"/>
  <c r="R1692" i="7" a="1"/>
  <c r="R1692" i="7" s="1"/>
  <c r="R1693" i="7" a="1"/>
  <c r="R1693" i="7" s="1"/>
  <c r="R1694" i="7" a="1"/>
  <c r="R1694" i="7" s="1"/>
  <c r="R1695" i="7" a="1"/>
  <c r="R1695" i="7" s="1"/>
  <c r="R1696" i="7" a="1"/>
  <c r="R1696" i="7" s="1"/>
  <c r="R1697" i="7" a="1"/>
  <c r="R1697" i="7" s="1"/>
  <c r="R1698" i="7" a="1"/>
  <c r="R1698" i="7" s="1"/>
  <c r="R1699" i="7" a="1"/>
  <c r="R1699" i="7" s="1"/>
  <c r="R1700" i="7" a="1"/>
  <c r="R1700" i="7" s="1"/>
  <c r="R1701" i="7" a="1"/>
  <c r="R1701" i="7" s="1"/>
  <c r="R1702" i="7" a="1"/>
  <c r="R1702" i="7" s="1"/>
  <c r="R1703" i="7" a="1"/>
  <c r="R1703" i="7" s="1"/>
  <c r="R1704" i="7" a="1"/>
  <c r="R1704" i="7" s="1"/>
  <c r="R1705" i="7" a="1"/>
  <c r="R1705" i="7" s="1"/>
  <c r="R1706" i="7" a="1"/>
  <c r="R1706" i="7" s="1"/>
  <c r="R1707" i="7" a="1"/>
  <c r="R1707" i="7" s="1"/>
  <c r="R1708" i="7" a="1"/>
  <c r="R1708" i="7" s="1"/>
  <c r="R1709" i="7" a="1"/>
  <c r="R1709" i="7"/>
  <c r="R1710" i="7" a="1"/>
  <c r="R1710" i="7" s="1"/>
  <c r="R1711" i="7" a="1"/>
  <c r="R1711" i="7" s="1"/>
  <c r="R1712" i="7" a="1"/>
  <c r="R1712" i="7" s="1"/>
  <c r="R1713" i="7" a="1"/>
  <c r="R1713" i="7" s="1"/>
  <c r="R1714" i="7" a="1"/>
  <c r="R1714" i="7" s="1"/>
  <c r="R1715" i="7" a="1"/>
  <c r="R1715" i="7"/>
  <c r="R1716" i="7" a="1"/>
  <c r="R1716" i="7" s="1"/>
  <c r="R1717" i="7" a="1"/>
  <c r="R1717" i="7" s="1"/>
  <c r="R1718" i="7" a="1"/>
  <c r="R1718" i="7" s="1"/>
  <c r="R1719" i="7" a="1"/>
  <c r="R1719" i="7"/>
  <c r="R1720" i="7" a="1"/>
  <c r="R1720" i="7" s="1"/>
  <c r="R1721" i="7" a="1"/>
  <c r="R1721" i="7" s="1"/>
  <c r="R1722" i="7" a="1"/>
  <c r="R1722" i="7" s="1"/>
  <c r="R1723" i="7" a="1"/>
  <c r="R1723" i="7" s="1"/>
  <c r="R1724" i="7" a="1"/>
  <c r="R1724" i="7" s="1"/>
  <c r="R1725" i="7" a="1"/>
  <c r="R1725" i="7"/>
  <c r="R1726" i="7" a="1"/>
  <c r="R1726" i="7" s="1"/>
  <c r="R1727" i="7" a="1"/>
  <c r="R1727" i="7" s="1"/>
  <c r="R1728" i="7" a="1"/>
  <c r="R1728" i="7" s="1"/>
  <c r="R1729" i="7" a="1"/>
  <c r="R1729" i="7" s="1"/>
  <c r="R1730" i="7" a="1"/>
  <c r="R1730" i="7" s="1"/>
  <c r="R1731" i="7" a="1"/>
  <c r="R1731" i="7" s="1"/>
  <c r="R1732" i="7" a="1"/>
  <c r="R1732" i="7" s="1"/>
  <c r="R1733" i="7" a="1"/>
  <c r="R1733" i="7" s="1"/>
  <c r="R1734" i="7" a="1"/>
  <c r="R1734" i="7" s="1"/>
  <c r="R1735" i="7" a="1"/>
  <c r="R1735" i="7" s="1"/>
  <c r="R1736" i="7" a="1"/>
  <c r="R1736" i="7" s="1"/>
  <c r="R1737" i="7" a="1"/>
  <c r="R1737" i="7" s="1"/>
  <c r="R1738" i="7" a="1"/>
  <c r="R1738" i="7" s="1"/>
  <c r="R1739" i="7" a="1"/>
  <c r="R1739" i="7" s="1"/>
  <c r="R1740" i="7" a="1"/>
  <c r="R1740" i="7" s="1"/>
  <c r="R1741" i="7" a="1"/>
  <c r="R1741" i="7" s="1"/>
  <c r="R1742" i="7" a="1"/>
  <c r="R1742" i="7" s="1"/>
  <c r="R1743" i="7" a="1"/>
  <c r="R1743" i="7" s="1"/>
  <c r="R1744" i="7" a="1"/>
  <c r="R1744" i="7" s="1"/>
  <c r="R1745" i="7" a="1"/>
  <c r="R1745" i="7" s="1"/>
  <c r="R1746" i="7" a="1"/>
  <c r="R1746" i="7" s="1"/>
  <c r="R1747" i="7" a="1"/>
  <c r="R1747" i="7" s="1"/>
  <c r="R1748" i="7" a="1"/>
  <c r="R1748" i="7" s="1"/>
  <c r="R1749" i="7" a="1"/>
  <c r="R1749" i="7" s="1"/>
  <c r="R1750" i="7" a="1"/>
  <c r="R1750" i="7" s="1"/>
  <c r="R1751" i="7" a="1"/>
  <c r="R1751" i="7" s="1"/>
  <c r="R1752" i="7" a="1"/>
  <c r="R1752" i="7" s="1"/>
  <c r="R1753" i="7" a="1"/>
  <c r="R1753" i="7" s="1"/>
  <c r="R1754" i="7" a="1"/>
  <c r="R1754" i="7" s="1"/>
  <c r="R1755" i="7" a="1"/>
  <c r="R1755" i="7" s="1"/>
  <c r="R1756" i="7" a="1"/>
  <c r="R1756" i="7" s="1"/>
  <c r="R1757" i="7" a="1"/>
  <c r="R1757" i="7" s="1"/>
  <c r="R1758" i="7" a="1"/>
  <c r="R1758" i="7" s="1"/>
  <c r="R1759" i="7" a="1"/>
  <c r="R1759" i="7" s="1"/>
  <c r="R1760" i="7" a="1"/>
  <c r="R1760" i="7" s="1"/>
  <c r="R1761" i="7" a="1"/>
  <c r="R1761" i="7" s="1"/>
  <c r="R1762" i="7" a="1"/>
  <c r="R1762" i="7" s="1"/>
  <c r="R1763" i="7" a="1"/>
  <c r="R1763" i="7" s="1"/>
  <c r="R1764" i="7" a="1"/>
  <c r="R1764" i="7" s="1"/>
  <c r="R1765" i="7" a="1"/>
  <c r="R1765" i="7" s="1"/>
  <c r="R1766" i="7" a="1"/>
  <c r="R1766" i="7" s="1"/>
  <c r="R1767" i="7" a="1"/>
  <c r="R1767" i="7" s="1"/>
  <c r="R1768" i="7" a="1"/>
  <c r="R1768" i="7" s="1"/>
  <c r="R1769" i="7" a="1"/>
  <c r="R1769" i="7" s="1"/>
  <c r="R1770" i="7" a="1"/>
  <c r="R1770" i="7" s="1"/>
  <c r="R1771" i="7" a="1"/>
  <c r="R1771" i="7" s="1"/>
  <c r="R1772" i="7" a="1"/>
  <c r="R1772" i="7" s="1"/>
  <c r="R1773" i="7" a="1"/>
  <c r="R1773" i="7" s="1"/>
  <c r="R1774" i="7" a="1"/>
  <c r="R1774" i="7" s="1"/>
  <c r="R1775" i="7" a="1"/>
  <c r="R1775" i="7" s="1"/>
  <c r="R1776" i="7" a="1"/>
  <c r="R1776" i="7" s="1"/>
  <c r="R1777" i="7" a="1"/>
  <c r="R1777" i="7" s="1"/>
  <c r="R1778" i="7" a="1"/>
  <c r="R1778" i="7" s="1"/>
  <c r="R1779" i="7" a="1"/>
  <c r="R1779" i="7" s="1"/>
  <c r="R1780" i="7" a="1"/>
  <c r="R1780" i="7" s="1"/>
  <c r="R1781" i="7" a="1"/>
  <c r="R1781" i="7" s="1"/>
  <c r="R1782" i="7" a="1"/>
  <c r="R1782" i="7" s="1"/>
  <c r="R1783" i="7" a="1"/>
  <c r="R1783" i="7" s="1"/>
  <c r="R1784" i="7" a="1"/>
  <c r="R1784" i="7" s="1"/>
  <c r="R1785" i="7" a="1"/>
  <c r="R1785" i="7" s="1"/>
  <c r="R1786" i="7" a="1"/>
  <c r="R1786" i="7" s="1"/>
  <c r="R1787" i="7" a="1"/>
  <c r="R1787" i="7" s="1"/>
  <c r="R1788" i="7" a="1"/>
  <c r="R1788" i="7" s="1"/>
  <c r="R1789" i="7" a="1"/>
  <c r="R1789" i="7" s="1"/>
  <c r="R1790" i="7" a="1"/>
  <c r="R1790" i="7" s="1"/>
  <c r="R1791" i="7" a="1"/>
  <c r="R1791" i="7" s="1"/>
  <c r="R1792" i="7" a="1"/>
  <c r="R1792" i="7" s="1"/>
  <c r="R1793" i="7" a="1"/>
  <c r="R1793" i="7" s="1"/>
  <c r="R1794" i="7" a="1"/>
  <c r="R1794" i="7" s="1"/>
  <c r="R1795" i="7" a="1"/>
  <c r="R1795" i="7" s="1"/>
  <c r="R1796" i="7" a="1"/>
  <c r="R1796" i="7" s="1"/>
  <c r="R1797" i="7" a="1"/>
  <c r="R1797" i="7" s="1"/>
  <c r="R1798" i="7" a="1"/>
  <c r="R1798" i="7" s="1"/>
  <c r="R1799" i="7" a="1"/>
  <c r="R1799" i="7"/>
  <c r="R1800" i="7" a="1"/>
  <c r="R1800" i="7" s="1"/>
  <c r="R1801" i="7" a="1"/>
  <c r="R1801" i="7" s="1"/>
  <c r="R1802" i="7" a="1"/>
  <c r="R1802" i="7" s="1"/>
  <c r="R1803" i="7" a="1"/>
  <c r="R1803" i="7" s="1"/>
  <c r="R1804" i="7" a="1"/>
  <c r="R1804" i="7" s="1"/>
  <c r="R1805" i="7" a="1"/>
  <c r="R1805" i="7" s="1"/>
  <c r="R1806" i="7" a="1"/>
  <c r="R1806" i="7" s="1"/>
  <c r="R1807" i="7" a="1"/>
  <c r="R1807" i="7" s="1"/>
  <c r="R1808" i="7" a="1"/>
  <c r="R1808" i="7" s="1"/>
  <c r="R1809" i="7" a="1"/>
  <c r="R1809" i="7" s="1"/>
  <c r="R1810" i="7" a="1"/>
  <c r="R1810" i="7" s="1"/>
  <c r="R1811" i="7" a="1"/>
  <c r="R1811" i="7" s="1"/>
  <c r="R1812" i="7" a="1"/>
  <c r="R1812" i="7" s="1"/>
  <c r="R1813" i="7" a="1"/>
  <c r="R1813" i="7" s="1"/>
  <c r="R1814" i="7" a="1"/>
  <c r="R1814" i="7" s="1"/>
  <c r="R1815" i="7" a="1"/>
  <c r="R1815" i="7" s="1"/>
  <c r="R1816" i="7" a="1"/>
  <c r="R1816" i="7" s="1"/>
  <c r="R1817" i="7" a="1"/>
  <c r="R1817" i="7" s="1"/>
  <c r="R1818" i="7" a="1"/>
  <c r="R1818" i="7" s="1"/>
  <c r="R1819" i="7" a="1"/>
  <c r="R1819" i="7" s="1"/>
  <c r="R1820" i="7" a="1"/>
  <c r="R1820" i="7" s="1"/>
  <c r="R1821" i="7" a="1"/>
  <c r="R1821" i="7" s="1"/>
  <c r="R1822" i="7" a="1"/>
  <c r="R1822" i="7" s="1"/>
  <c r="R1823" i="7" a="1"/>
  <c r="R1823" i="7" s="1"/>
  <c r="R1824" i="7" a="1"/>
  <c r="R1824" i="7" s="1"/>
  <c r="R1825" i="7" a="1"/>
  <c r="R1825" i="7" s="1"/>
  <c r="R1826" i="7" a="1"/>
  <c r="R1826" i="7" s="1"/>
  <c r="R1827" i="7" a="1"/>
  <c r="R1827" i="7" s="1"/>
  <c r="R1828" i="7" a="1"/>
  <c r="R1828" i="7" s="1"/>
  <c r="R1829" i="7" a="1"/>
  <c r="R1829" i="7" s="1"/>
  <c r="R1830" i="7" a="1"/>
  <c r="R1830" i="7" s="1"/>
  <c r="R1831" i="7" a="1"/>
  <c r="R1831" i="7" s="1"/>
  <c r="R1832" i="7" a="1"/>
  <c r="R1832" i="7" s="1"/>
  <c r="R1833" i="7" a="1"/>
  <c r="R1833" i="7" s="1"/>
  <c r="R1834" i="7" a="1"/>
  <c r="R1834" i="7" s="1"/>
  <c r="R1835" i="7" a="1"/>
  <c r="R1835" i="7" s="1"/>
  <c r="R1836" i="7" a="1"/>
  <c r="R1836" i="7" s="1"/>
  <c r="R1837" i="7" a="1"/>
  <c r="R1837" i="7" s="1"/>
  <c r="R1838" i="7" a="1"/>
  <c r="R1838" i="7" s="1"/>
  <c r="R1839" i="7" a="1"/>
  <c r="R1839" i="7" s="1"/>
  <c r="R1840" i="7" a="1"/>
  <c r="R1840" i="7" s="1"/>
  <c r="R1841" i="7" a="1"/>
  <c r="R1841" i="7" s="1"/>
  <c r="R1842" i="7" a="1"/>
  <c r="R1842" i="7" s="1"/>
  <c r="R1843" i="7" a="1"/>
  <c r="R1843" i="7" s="1"/>
  <c r="R1844" i="7" a="1"/>
  <c r="R1844" i="7" s="1"/>
  <c r="R1845" i="7" a="1"/>
  <c r="R1845" i="7" s="1"/>
  <c r="R1846" i="7" a="1"/>
  <c r="R1846" i="7" s="1"/>
  <c r="R1847" i="7" a="1"/>
  <c r="R1847" i="7" s="1"/>
  <c r="R1848" i="7" a="1"/>
  <c r="R1848" i="7" s="1"/>
  <c r="R1849" i="7" a="1"/>
  <c r="R1849" i="7" s="1"/>
  <c r="R1850" i="7" a="1"/>
  <c r="R1850" i="7" s="1"/>
  <c r="R1851" i="7" a="1"/>
  <c r="R1851" i="7" s="1"/>
  <c r="R1852" i="7" a="1"/>
  <c r="R1852" i="7" s="1"/>
  <c r="R1853" i="7" a="1"/>
  <c r="R1853" i="7" s="1"/>
  <c r="R1854" i="7" a="1"/>
  <c r="R1854" i="7" s="1"/>
  <c r="R1855" i="7" a="1"/>
  <c r="R1855" i="7" s="1"/>
  <c r="R1856" i="7" a="1"/>
  <c r="R1856" i="7" s="1"/>
  <c r="R1857" i="7" a="1"/>
  <c r="R1857" i="7" s="1"/>
  <c r="R1858" i="7" a="1"/>
  <c r="R1858" i="7" s="1"/>
  <c r="R1859" i="7" a="1"/>
  <c r="R1859" i="7" s="1"/>
  <c r="R1860" i="7" a="1"/>
  <c r="R1860" i="7" s="1"/>
  <c r="R1861" i="7" a="1"/>
  <c r="R1861" i="7" s="1"/>
  <c r="R1862" i="7" a="1"/>
  <c r="R1862" i="7" s="1"/>
  <c r="R1863" i="7" a="1"/>
  <c r="R1863" i="7" s="1"/>
  <c r="R1864" i="7" a="1"/>
  <c r="R1864" i="7" s="1"/>
  <c r="R1865" i="7" a="1"/>
  <c r="R1865" i="7" s="1"/>
  <c r="R1866" i="7" a="1"/>
  <c r="R1866" i="7" s="1"/>
  <c r="R1867" i="7" a="1"/>
  <c r="R1867" i="7" s="1"/>
  <c r="R1868" i="7" a="1"/>
  <c r="R1868" i="7" s="1"/>
  <c r="R1869" i="7" a="1"/>
  <c r="R1869" i="7" s="1"/>
  <c r="R1870" i="7" a="1"/>
  <c r="R1870" i="7" s="1"/>
  <c r="R1871" i="7" a="1"/>
  <c r="R1871" i="7" s="1"/>
  <c r="R1872" i="7" a="1"/>
  <c r="R1872" i="7" s="1"/>
  <c r="R1873" i="7" a="1"/>
  <c r="R1873" i="7" s="1"/>
  <c r="R1874" i="7" a="1"/>
  <c r="R1874" i="7" s="1"/>
  <c r="R1875" i="7" a="1"/>
  <c r="R1875" i="7" s="1"/>
  <c r="R1876" i="7" a="1"/>
  <c r="R1876" i="7" s="1"/>
  <c r="R1877" i="7" a="1"/>
  <c r="R1877" i="7" s="1"/>
  <c r="R1878" i="7" a="1"/>
  <c r="R1878" i="7" s="1"/>
  <c r="R1879" i="7" a="1"/>
  <c r="R1879" i="7" s="1"/>
  <c r="R1880" i="7" a="1"/>
  <c r="R1880" i="7" s="1"/>
  <c r="R1881" i="7" a="1"/>
  <c r="R1881" i="7" s="1"/>
  <c r="R1882" i="7" a="1"/>
  <c r="R1882" i="7" s="1"/>
  <c r="R1883" i="7" a="1"/>
  <c r="R1883" i="7" s="1"/>
  <c r="R1884" i="7" a="1"/>
  <c r="R1884" i="7" s="1"/>
  <c r="R1885" i="7" a="1"/>
  <c r="R1885" i="7" s="1"/>
  <c r="R1886" i="7" a="1"/>
  <c r="R1886" i="7" s="1"/>
  <c r="R1887" i="7" a="1"/>
  <c r="R1887" i="7" s="1"/>
  <c r="R1888" i="7" a="1"/>
  <c r="R1888" i="7" s="1"/>
  <c r="R1889" i="7" a="1"/>
  <c r="R1889" i="7" s="1"/>
  <c r="R1890" i="7" a="1"/>
  <c r="R1890" i="7" s="1"/>
  <c r="R1891" i="7" a="1"/>
  <c r="R1891" i="7"/>
  <c r="R1892" i="7" a="1"/>
  <c r="R1892" i="7" s="1"/>
  <c r="R1893" i="7" a="1"/>
  <c r="R1893" i="7" s="1"/>
  <c r="R1894" i="7" a="1"/>
  <c r="R1894" i="7" s="1"/>
  <c r="R1895" i="7" a="1"/>
  <c r="R1895" i="7" s="1"/>
  <c r="R1896" i="7" a="1"/>
  <c r="R1896" i="7" s="1"/>
  <c r="R1897" i="7" a="1"/>
  <c r="R1897" i="7" s="1"/>
  <c r="R1898" i="7" a="1"/>
  <c r="R1898" i="7" s="1"/>
  <c r="R1899" i="7" a="1"/>
  <c r="R1899" i="7" s="1"/>
  <c r="R1900" i="7" a="1"/>
  <c r="R1900" i="7" s="1"/>
  <c r="R1901" i="7" a="1"/>
  <c r="R1901" i="7" s="1"/>
  <c r="R1902" i="7" a="1"/>
  <c r="R1902" i="7" s="1"/>
  <c r="R1903" i="7" a="1"/>
  <c r="R1903" i="7" s="1"/>
  <c r="R1904" i="7" a="1"/>
  <c r="R1904" i="7" s="1"/>
  <c r="R1905" i="7" a="1"/>
  <c r="R1905" i="7" s="1"/>
  <c r="R1906" i="7" a="1"/>
  <c r="R1906" i="7" s="1"/>
  <c r="R1907" i="7" a="1"/>
  <c r="R1907" i="7" s="1"/>
  <c r="R1908" i="7" a="1"/>
  <c r="R1908" i="7" s="1"/>
  <c r="R1909" i="7" a="1"/>
  <c r="R1909" i="7" s="1"/>
  <c r="R1910" i="7" a="1"/>
  <c r="R1910" i="7" s="1"/>
  <c r="R1911" i="7" a="1"/>
  <c r="R1911" i="7" s="1"/>
  <c r="R1912" i="7" a="1"/>
  <c r="R1912" i="7" s="1"/>
  <c r="R1913" i="7" a="1"/>
  <c r="R1913" i="7" s="1"/>
  <c r="R1914" i="7" a="1"/>
  <c r="R1914" i="7" s="1"/>
  <c r="R1915" i="7" a="1"/>
  <c r="R1915" i="7" s="1"/>
  <c r="R1916" i="7" a="1"/>
  <c r="R1916" i="7" s="1"/>
  <c r="R1917" i="7" a="1"/>
  <c r="R1917" i="7" s="1"/>
  <c r="R1918" i="7" a="1"/>
  <c r="R1918" i="7" s="1"/>
  <c r="R1919" i="7" a="1"/>
  <c r="R1919" i="7" s="1"/>
  <c r="R1920" i="7" a="1"/>
  <c r="R1920" i="7" s="1"/>
  <c r="R1921" i="7" a="1"/>
  <c r="R1921" i="7" s="1"/>
  <c r="R1922" i="7" a="1"/>
  <c r="R1922" i="7" s="1"/>
  <c r="R1923" i="7" a="1"/>
  <c r="R1923" i="7" s="1"/>
  <c r="R1924" i="7" a="1"/>
  <c r="R1924" i="7" s="1"/>
  <c r="R1925" i="7" a="1"/>
  <c r="R1925" i="7" s="1"/>
  <c r="R1926" i="7" a="1"/>
  <c r="R1926" i="7" s="1"/>
  <c r="R1927" i="7" a="1"/>
  <c r="R1927" i="7" s="1"/>
  <c r="R1928" i="7" a="1"/>
  <c r="R1928" i="7" s="1"/>
  <c r="R1929" i="7" a="1"/>
  <c r="R1929" i="7" s="1"/>
  <c r="R1930" i="7" a="1"/>
  <c r="R1930" i="7" s="1"/>
  <c r="R1931" i="7" a="1"/>
  <c r="R1931" i="7" s="1"/>
  <c r="R1932" i="7" a="1"/>
  <c r="R1932" i="7" s="1"/>
  <c r="R1933" i="7" a="1"/>
  <c r="R1933" i="7" s="1"/>
  <c r="R1934" i="7" a="1"/>
  <c r="R1934" i="7" s="1"/>
  <c r="R1935" i="7" a="1"/>
  <c r="R1935" i="7" s="1"/>
  <c r="R1936" i="7" a="1"/>
  <c r="R1936" i="7" s="1"/>
  <c r="R1937" i="7" a="1"/>
  <c r="R1937" i="7" s="1"/>
  <c r="R1938" i="7" a="1"/>
  <c r="R1938" i="7" s="1"/>
  <c r="R1939" i="7" a="1"/>
  <c r="R1939" i="7" s="1"/>
  <c r="R1940" i="7" a="1"/>
  <c r="R1940" i="7" s="1"/>
  <c r="R1941" i="7" a="1"/>
  <c r="R1941" i="7" s="1"/>
  <c r="R1942" i="7" a="1"/>
  <c r="R1942" i="7" s="1"/>
  <c r="R1943" i="7" a="1"/>
  <c r="R1943" i="7" s="1"/>
  <c r="R1944" i="7" a="1"/>
  <c r="R1944" i="7" s="1"/>
  <c r="R1945" i="7" a="1"/>
  <c r="R1945" i="7" s="1"/>
  <c r="R1946" i="7" a="1"/>
  <c r="R1946" i="7" s="1"/>
  <c r="R1947" i="7" a="1"/>
  <c r="R1947" i="7" s="1"/>
  <c r="R1948" i="7" a="1"/>
  <c r="R1948" i="7" s="1"/>
  <c r="R1949" i="7" a="1"/>
  <c r="R1949" i="7"/>
  <c r="R1950" i="7" a="1"/>
  <c r="R1950" i="7" s="1"/>
  <c r="R1951" i="7" a="1"/>
  <c r="R1951" i="7" s="1"/>
  <c r="R1952" i="7" a="1"/>
  <c r="R1952" i="7" s="1"/>
  <c r="R1953" i="7" a="1"/>
  <c r="R1953" i="7" s="1"/>
  <c r="R1954" i="7" a="1"/>
  <c r="R1954" i="7" s="1"/>
  <c r="R1955" i="7" a="1"/>
  <c r="R1955" i="7" s="1"/>
  <c r="R1956" i="7" a="1"/>
  <c r="R1956" i="7" s="1"/>
  <c r="R1957" i="7" a="1"/>
  <c r="R1957" i="7"/>
  <c r="R1958" i="7" a="1"/>
  <c r="R1958" i="7" s="1"/>
  <c r="R1959" i="7" a="1"/>
  <c r="R1959" i="7" s="1"/>
  <c r="R1960" i="7" a="1"/>
  <c r="R1960" i="7" s="1"/>
  <c r="R1961" i="7" a="1"/>
  <c r="R1961" i="7" s="1"/>
  <c r="R1962" i="7" a="1"/>
  <c r="R1962" i="7" s="1"/>
  <c r="R1963" i="7" a="1"/>
  <c r="R1963" i="7"/>
  <c r="R1964" i="7" a="1"/>
  <c r="R1964" i="7" s="1"/>
  <c r="R1965" i="7" a="1"/>
  <c r="R1965" i="7" s="1"/>
  <c r="R1966" i="7" a="1"/>
  <c r="R1966" i="7" s="1"/>
  <c r="R1967" i="7" a="1"/>
  <c r="R1967" i="7"/>
  <c r="R1968" i="7" a="1"/>
  <c r="R1968" i="7" s="1"/>
  <c r="R1969" i="7" a="1"/>
  <c r="R1969" i="7" s="1"/>
  <c r="R1970" i="7" a="1"/>
  <c r="R1970" i="7" s="1"/>
  <c r="R1971" i="7" a="1"/>
  <c r="R1971" i="7" s="1"/>
  <c r="R1972" i="7" a="1"/>
  <c r="R1972" i="7" s="1"/>
  <c r="R1973" i="7" a="1"/>
  <c r="R1973" i="7"/>
  <c r="R1974" i="7" a="1"/>
  <c r="R1974" i="7" s="1"/>
  <c r="R1975" i="7" a="1"/>
  <c r="R1975" i="7" s="1"/>
  <c r="R1976" i="7" a="1"/>
  <c r="R1976" i="7" s="1"/>
  <c r="R1977" i="7" a="1"/>
  <c r="R1977" i="7" s="1"/>
  <c r="R1978" i="7" a="1"/>
  <c r="R1978" i="7" s="1"/>
  <c r="R1979" i="7" a="1"/>
  <c r="R1979" i="7" s="1"/>
  <c r="R1980" i="7" a="1"/>
  <c r="R1980" i="7" s="1"/>
  <c r="R1981" i="7" a="1"/>
  <c r="R1981" i="7" s="1"/>
  <c r="R1982" i="7" a="1"/>
  <c r="R1982" i="7" s="1"/>
  <c r="R1983" i="7" a="1"/>
  <c r="R1983" i="7" s="1"/>
  <c r="R1984" i="7" a="1"/>
  <c r="R1984" i="7" s="1"/>
  <c r="R1985" i="7" a="1"/>
  <c r="R1985" i="7" s="1"/>
  <c r="R1986" i="7" a="1"/>
  <c r="R1986" i="7" s="1"/>
  <c r="R1987" i="7" a="1"/>
  <c r="R1987" i="7" s="1"/>
  <c r="R1988" i="7" a="1"/>
  <c r="R1988" i="7" s="1"/>
  <c r="R1989" i="7" a="1"/>
  <c r="R1989" i="7" s="1"/>
  <c r="R1990" i="7" a="1"/>
  <c r="R1990" i="7" s="1"/>
  <c r="R1991" i="7" a="1"/>
  <c r="R1991" i="7" s="1"/>
  <c r="R1992" i="7" a="1"/>
  <c r="R1992" i="7" s="1"/>
  <c r="R1993" i="7" a="1"/>
  <c r="R1993" i="7" s="1"/>
  <c r="R1994" i="7" a="1"/>
  <c r="R1994" i="7" s="1"/>
  <c r="R1995" i="7" a="1"/>
  <c r="R1995" i="7" s="1"/>
  <c r="R1996" i="7" a="1"/>
  <c r="R1996" i="7" s="1"/>
  <c r="R1997" i="7" a="1"/>
  <c r="R1997" i="7" s="1"/>
  <c r="R1998" i="7" a="1"/>
  <c r="R1998" i="7" s="1"/>
  <c r="R1999" i="7" a="1"/>
  <c r="R1999" i="7" s="1"/>
  <c r="R2000" i="7" a="1"/>
  <c r="R2000" i="7" s="1"/>
  <c r="R2001" i="7" a="1"/>
  <c r="R2001" i="7" s="1"/>
  <c r="R2002" i="7" a="1"/>
  <c r="R2002" i="7" s="1"/>
  <c r="R2003" i="7" a="1"/>
  <c r="R2003" i="7" s="1"/>
  <c r="R2004" i="7" a="1"/>
  <c r="R2004" i="7" s="1"/>
  <c r="R2005" i="7" a="1"/>
  <c r="R2005" i="7" s="1"/>
  <c r="R2006" i="7" a="1"/>
  <c r="R2006" i="7" s="1"/>
  <c r="R2007" i="7" a="1"/>
  <c r="R2007" i="7" s="1"/>
  <c r="R2008" i="7" a="1"/>
  <c r="R2008" i="7" s="1"/>
  <c r="R2009" i="7" a="1"/>
  <c r="R2009" i="7" s="1"/>
  <c r="R2010" i="7" a="1"/>
  <c r="R2010" i="7" s="1"/>
  <c r="R2011" i="7" a="1"/>
  <c r="R2011" i="7" s="1"/>
  <c r="R2012" i="7" a="1"/>
  <c r="R2012" i="7" s="1"/>
  <c r="R2013" i="7" a="1"/>
  <c r="R2013" i="7" s="1"/>
  <c r="R2014" i="7" a="1"/>
  <c r="R2014" i="7" s="1"/>
  <c r="R2015" i="7" a="1"/>
  <c r="R2015" i="7" s="1"/>
  <c r="R2016" i="7" a="1"/>
  <c r="R2016" i="7" s="1"/>
  <c r="R2017" i="7" a="1"/>
  <c r="R2017" i="7" s="1"/>
  <c r="R2018" i="7" a="1"/>
  <c r="R2018" i="7" s="1"/>
  <c r="R2019" i="7" a="1"/>
  <c r="R2019" i="7"/>
  <c r="R2020" i="7" a="1"/>
  <c r="R2020" i="7" s="1"/>
  <c r="R2021" i="7" a="1"/>
  <c r="R2021" i="7" s="1"/>
  <c r="R2022" i="7" a="1"/>
  <c r="R2022" i="7" s="1"/>
  <c r="R2023" i="7" a="1"/>
  <c r="R2023" i="7" s="1"/>
  <c r="R2024" i="7" a="1"/>
  <c r="R2024" i="7" s="1"/>
  <c r="R2025" i="7" a="1"/>
  <c r="R2025" i="7" s="1"/>
  <c r="R2026" i="7" a="1"/>
  <c r="R2026" i="7" s="1"/>
  <c r="R2027" i="7" a="1"/>
  <c r="R2027" i="7" s="1"/>
  <c r="R2028" i="7" a="1"/>
  <c r="R2028" i="7" s="1"/>
  <c r="R2029" i="7" a="1"/>
  <c r="R2029" i="7" s="1"/>
  <c r="R2030" i="7" a="1"/>
  <c r="R2030" i="7" s="1"/>
  <c r="R2031" i="7" a="1"/>
  <c r="R2031" i="7" s="1"/>
  <c r="R2032" i="7" a="1"/>
  <c r="R2032" i="7" s="1"/>
  <c r="R2033" i="7" a="1"/>
  <c r="R2033" i="7" s="1"/>
  <c r="R2034" i="7" a="1"/>
  <c r="R2034" i="7" s="1"/>
  <c r="R2035" i="7" a="1"/>
  <c r="R2035" i="7" s="1"/>
  <c r="R2036" i="7" a="1"/>
  <c r="R2036" i="7" s="1"/>
  <c r="R2037" i="7" a="1"/>
  <c r="R2037" i="7" s="1"/>
  <c r="R2038" i="7" a="1"/>
  <c r="R2038" i="7" s="1"/>
  <c r="R2039" i="7" a="1"/>
  <c r="R2039" i="7" s="1"/>
  <c r="R2040" i="7" a="1"/>
  <c r="R2040" i="7" s="1"/>
  <c r="R2041" i="7" a="1"/>
  <c r="R2041" i="7" s="1"/>
  <c r="R2042" i="7" a="1"/>
  <c r="R2042" i="7" s="1"/>
  <c r="R2043" i="7" a="1"/>
  <c r="R2043" i="7" s="1"/>
  <c r="R2044" i="7" a="1"/>
  <c r="R2044" i="7" s="1"/>
  <c r="R2045" i="7" a="1"/>
  <c r="R2045" i="7" s="1"/>
  <c r="R2046" i="7" a="1"/>
  <c r="R2046" i="7" s="1"/>
  <c r="R2047" i="7" a="1"/>
  <c r="R2047" i="7" s="1"/>
  <c r="R2048" i="7" a="1"/>
  <c r="R2048" i="7" s="1"/>
  <c r="R2049" i="7" a="1"/>
  <c r="R2049" i="7" s="1"/>
  <c r="R2050" i="7" a="1"/>
  <c r="R2050" i="7" s="1"/>
  <c r="R2051" i="7" a="1"/>
  <c r="R2051" i="7" s="1"/>
  <c r="R2052" i="7" a="1"/>
  <c r="R2052" i="7" s="1"/>
  <c r="R2053" i="7" a="1"/>
  <c r="R2053" i="7" s="1"/>
  <c r="R2054" i="7" a="1"/>
  <c r="R2054" i="7" s="1"/>
  <c r="R2055" i="7" a="1"/>
  <c r="R2055" i="7" s="1"/>
  <c r="R2056" i="7" a="1"/>
  <c r="R2056" i="7" s="1"/>
  <c r="R2057" i="7" a="1"/>
  <c r="R2057" i="7" s="1"/>
  <c r="R2058" i="7" a="1"/>
  <c r="R2058" i="7" s="1"/>
  <c r="R2059" i="7" a="1"/>
  <c r="R2059" i="7"/>
  <c r="R2060" i="7" a="1"/>
  <c r="R2060" i="7" s="1"/>
  <c r="R2061" i="7" a="1"/>
  <c r="R2061" i="7" s="1"/>
  <c r="R2062" i="7" a="1"/>
  <c r="R2062" i="7" s="1"/>
  <c r="R2063" i="7" a="1"/>
  <c r="R2063" i="7" s="1"/>
  <c r="R2064" i="7" a="1"/>
  <c r="R2064" i="7" s="1"/>
  <c r="R2065" i="7" a="1"/>
  <c r="R2065" i="7" s="1"/>
  <c r="R2066" i="7" a="1"/>
  <c r="R2066" i="7" s="1"/>
  <c r="R2067" i="7" a="1"/>
  <c r="R2067" i="7" s="1"/>
  <c r="R2068" i="7" a="1"/>
  <c r="R2068" i="7" s="1"/>
  <c r="R2069" i="7" a="1"/>
  <c r="R2069" i="7" s="1"/>
  <c r="R2070" i="7" a="1"/>
  <c r="R2070" i="7" s="1"/>
  <c r="R2071" i="7" a="1"/>
  <c r="R2071" i="7" s="1"/>
  <c r="R2072" i="7" a="1"/>
  <c r="R2072" i="7" s="1"/>
  <c r="R2073" i="7" a="1"/>
  <c r="R2073" i="7" s="1"/>
  <c r="R2074" i="7" a="1"/>
  <c r="R2074" i="7" s="1"/>
  <c r="R2075" i="7" a="1"/>
  <c r="R2075" i="7" s="1"/>
  <c r="R2076" i="7" a="1"/>
  <c r="R2076" i="7" s="1"/>
  <c r="R2077" i="7" a="1"/>
  <c r="R2077" i="7" s="1"/>
  <c r="R2078" i="7" a="1"/>
  <c r="R2078" i="7" s="1"/>
  <c r="R2079" i="7" a="1"/>
  <c r="R2079" i="7" s="1"/>
  <c r="R2080" i="7" a="1"/>
  <c r="R2080" i="7" s="1"/>
  <c r="R2081" i="7" a="1"/>
  <c r="R2081" i="7" s="1"/>
  <c r="R2082" i="7" a="1"/>
  <c r="R2082" i="7" s="1"/>
  <c r="R2083" i="7" a="1"/>
  <c r="R2083" i="7" s="1"/>
  <c r="R2084" i="7" a="1"/>
  <c r="R2084" i="7" s="1"/>
  <c r="R2085" i="7" a="1"/>
  <c r="R2085" i="7" s="1"/>
  <c r="R2086" i="7" a="1"/>
  <c r="R2086" i="7" s="1"/>
  <c r="R2087" i="7" a="1"/>
  <c r="R2087" i="7" s="1"/>
  <c r="R2088" i="7" a="1"/>
  <c r="R2088" i="7" s="1"/>
  <c r="R2089" i="7" a="1"/>
  <c r="R2089" i="7" s="1"/>
  <c r="R2090" i="7" a="1"/>
  <c r="R2090" i="7" s="1"/>
  <c r="R2091" i="7" a="1"/>
  <c r="R2091" i="7" s="1"/>
  <c r="R2092" i="7" a="1"/>
  <c r="R2092" i="7" s="1"/>
  <c r="R2093" i="7" a="1"/>
  <c r="R2093" i="7" s="1"/>
  <c r="R2094" i="7" a="1"/>
  <c r="R2094" i="7" s="1"/>
  <c r="R2095" i="7" a="1"/>
  <c r="R2095" i="7" s="1"/>
  <c r="R2096" i="7" a="1"/>
  <c r="R2096" i="7" s="1"/>
  <c r="R2097" i="7" a="1"/>
  <c r="R2097" i="7" s="1"/>
  <c r="R2098" i="7" a="1"/>
  <c r="R2098" i="7" s="1"/>
  <c r="R2099" i="7" a="1"/>
  <c r="R2099" i="7" s="1"/>
  <c r="R2100" i="7" a="1"/>
  <c r="R2100" i="7" s="1"/>
  <c r="R2101" i="7" a="1"/>
  <c r="R2101" i="7" s="1"/>
  <c r="R2102" i="7" a="1"/>
  <c r="R2102" i="7" s="1"/>
  <c r="R2103" i="7" a="1"/>
  <c r="R2103" i="7" s="1"/>
  <c r="R2104" i="7" a="1"/>
  <c r="R2104" i="7" s="1"/>
  <c r="R2105" i="7" a="1"/>
  <c r="R2105" i="7" s="1"/>
  <c r="R2106" i="7" a="1"/>
  <c r="R2106" i="7" s="1"/>
  <c r="R2107" i="7" a="1"/>
  <c r="R2107" i="7" s="1"/>
  <c r="R2108" i="7" a="1"/>
  <c r="R2108" i="7" s="1"/>
  <c r="R2109" i="7" a="1"/>
  <c r="R2109" i="7" s="1"/>
  <c r="R2110" i="7" a="1"/>
  <c r="R2110" i="7" s="1"/>
  <c r="R2111" i="7" a="1"/>
  <c r="R2111" i="7" s="1"/>
  <c r="R2112" i="7" a="1"/>
  <c r="R2112" i="7" s="1"/>
  <c r="R2113" i="7" a="1"/>
  <c r="R2113" i="7" s="1"/>
  <c r="R2114" i="7" a="1"/>
  <c r="R2114" i="7" s="1"/>
  <c r="R2115" i="7" a="1"/>
  <c r="R2115" i="7" s="1"/>
  <c r="R2116" i="7" a="1"/>
  <c r="R2116" i="7" s="1"/>
  <c r="R2117" i="7" a="1"/>
  <c r="R2117" i="7" s="1"/>
  <c r="R2118" i="7" a="1"/>
  <c r="R2118" i="7" s="1"/>
  <c r="R2119" i="7" a="1"/>
  <c r="R2119" i="7" s="1"/>
  <c r="R2120" i="7" a="1"/>
  <c r="R2120" i="7" s="1"/>
  <c r="R2121" i="7" a="1"/>
  <c r="R2121" i="7" s="1"/>
  <c r="R2122" i="7" a="1"/>
  <c r="R2122" i="7" s="1"/>
  <c r="R2123" i="7" a="1"/>
  <c r="R2123" i="7" s="1"/>
  <c r="R2124" i="7" a="1"/>
  <c r="R2124" i="7" s="1"/>
  <c r="R2125" i="7" a="1"/>
  <c r="R2125" i="7" s="1"/>
  <c r="R2126" i="7" a="1"/>
  <c r="R2126" i="7" s="1"/>
  <c r="R2127" i="7" a="1"/>
  <c r="R2127" i="7" s="1"/>
  <c r="R2128" i="7" a="1"/>
  <c r="R2128" i="7" s="1"/>
  <c r="R2129" i="7" a="1"/>
  <c r="R2129" i="7" s="1"/>
  <c r="R2130" i="7" a="1"/>
  <c r="R2130" i="7" s="1"/>
  <c r="R2131" i="7" a="1"/>
  <c r="R2131" i="7" s="1"/>
  <c r="R2132" i="7" a="1"/>
  <c r="R2132" i="7" s="1"/>
  <c r="R2133" i="7" a="1"/>
  <c r="R2133" i="7" s="1"/>
  <c r="R2134" i="7" a="1"/>
  <c r="R2134" i="7" s="1"/>
  <c r="R2135" i="7" a="1"/>
  <c r="R2135" i="7" s="1"/>
  <c r="R2136" i="7" a="1"/>
  <c r="R2136" i="7" s="1"/>
  <c r="R2137" i="7" a="1"/>
  <c r="R2137" i="7" s="1"/>
  <c r="R2138" i="7" a="1"/>
  <c r="R2138" i="7" s="1"/>
  <c r="R2139" i="7" a="1"/>
  <c r="R2139" i="7" s="1"/>
  <c r="R2140" i="7" a="1"/>
  <c r="R2140" i="7" s="1"/>
  <c r="R2141" i="7" a="1"/>
  <c r="R2141" i="7" s="1"/>
  <c r="R2142" i="7" a="1"/>
  <c r="R2142" i="7" s="1"/>
  <c r="R2143" i="7" a="1"/>
  <c r="R2143" i="7" s="1"/>
  <c r="R2144" i="7" a="1"/>
  <c r="R2144" i="7" s="1"/>
  <c r="R2145" i="7" a="1"/>
  <c r="R2145" i="7" s="1"/>
  <c r="R2146" i="7" a="1"/>
  <c r="R2146" i="7" s="1"/>
  <c r="R2147" i="7" a="1"/>
  <c r="R2147" i="7"/>
  <c r="R2148" i="7" a="1"/>
  <c r="R2148" i="7" s="1"/>
  <c r="R2149" i="7" a="1"/>
  <c r="R2149" i="7" s="1"/>
  <c r="R2150" i="7" a="1"/>
  <c r="R2150" i="7" s="1"/>
  <c r="R2151" i="7" a="1"/>
  <c r="R2151" i="7" s="1"/>
  <c r="R2152" i="7" a="1"/>
  <c r="R2152" i="7" s="1"/>
  <c r="R2153" i="7" a="1"/>
  <c r="R2153" i="7" s="1"/>
  <c r="R2154" i="7" a="1"/>
  <c r="R2154" i="7" s="1"/>
  <c r="R2155" i="7" a="1"/>
  <c r="R2155" i="7" s="1"/>
  <c r="R2156" i="7" a="1"/>
  <c r="R2156" i="7" s="1"/>
  <c r="R2157" i="7" a="1"/>
  <c r="R2157" i="7" s="1"/>
  <c r="R2158" i="7" a="1"/>
  <c r="R2158" i="7" s="1"/>
  <c r="R2159" i="7" a="1"/>
  <c r="R2159" i="7" s="1"/>
  <c r="R2160" i="7" a="1"/>
  <c r="R2160" i="7" s="1"/>
  <c r="R2161" i="7" a="1"/>
  <c r="R2161" i="7" s="1"/>
  <c r="R2162" i="7" a="1"/>
  <c r="R2162" i="7" s="1"/>
  <c r="R2163" i="7" a="1"/>
  <c r="R2163" i="7" s="1"/>
  <c r="R2164" i="7" a="1"/>
  <c r="R2164" i="7" s="1"/>
  <c r="R2165" i="7" a="1"/>
  <c r="R2165" i="7" s="1"/>
  <c r="R2166" i="7" a="1"/>
  <c r="R2166" i="7" s="1"/>
  <c r="R2167" i="7" a="1"/>
  <c r="R2167" i="7" s="1"/>
  <c r="R2168" i="7" a="1"/>
  <c r="R2168" i="7" s="1"/>
  <c r="R2169" i="7" a="1"/>
  <c r="R2169" i="7" s="1"/>
  <c r="R2170" i="7" a="1"/>
  <c r="R2170" i="7" s="1"/>
  <c r="R2171" i="7" a="1"/>
  <c r="R2171" i="7" s="1"/>
  <c r="R2172" i="7" a="1"/>
  <c r="R2172" i="7" s="1"/>
  <c r="R2173" i="7" a="1"/>
  <c r="R2173" i="7" s="1"/>
  <c r="R2174" i="7" a="1"/>
  <c r="R2174" i="7" s="1"/>
  <c r="R2175" i="7" a="1"/>
  <c r="R2175" i="7" s="1"/>
  <c r="R2176" i="7" a="1"/>
  <c r="R2176" i="7" s="1"/>
  <c r="R2177" i="7" a="1"/>
  <c r="R2177" i="7" s="1"/>
  <c r="R2178" i="7" a="1"/>
  <c r="R2178" i="7" s="1"/>
  <c r="R2179" i="7" a="1"/>
  <c r="R2179" i="7" s="1"/>
  <c r="R2180" i="7" a="1"/>
  <c r="R2180" i="7" s="1"/>
  <c r="R2181" i="7" a="1"/>
  <c r="R2181" i="7" s="1"/>
  <c r="R2182" i="7" a="1"/>
  <c r="R2182" i="7" s="1"/>
  <c r="R2183" i="7" a="1"/>
  <c r="R2183" i="7" s="1"/>
  <c r="R2184" i="7" a="1"/>
  <c r="R2184" i="7" s="1"/>
  <c r="R2185" i="7" a="1"/>
  <c r="R2185" i="7" s="1"/>
  <c r="R2186" i="7" a="1"/>
  <c r="R2186" i="7" s="1"/>
  <c r="R2187" i="7" a="1"/>
  <c r="R2187" i="7" s="1"/>
  <c r="R2188" i="7" a="1"/>
  <c r="R2188" i="7" s="1"/>
  <c r="R2189" i="7" a="1"/>
  <c r="R2189" i="7" s="1"/>
  <c r="R2190" i="7" a="1"/>
  <c r="R2190" i="7" s="1"/>
  <c r="R2191" i="7" a="1"/>
  <c r="R2191" i="7" s="1"/>
  <c r="R2192" i="7" a="1"/>
  <c r="R2192" i="7" s="1"/>
  <c r="R2193" i="7" a="1"/>
  <c r="R2193" i="7" s="1"/>
  <c r="R2194" i="7" a="1"/>
  <c r="R2194" i="7" s="1"/>
  <c r="R2195" i="7" a="1"/>
  <c r="R2195" i="7" s="1"/>
  <c r="R2196" i="7" a="1"/>
  <c r="R2196" i="7" s="1"/>
  <c r="R2197" i="7" a="1"/>
  <c r="R2197" i="7" s="1"/>
  <c r="R2198" i="7" a="1"/>
  <c r="R2198" i="7" s="1"/>
  <c r="R2199" i="7" a="1"/>
  <c r="R2199" i="7" s="1"/>
  <c r="R2200" i="7" a="1"/>
  <c r="R2200" i="7" s="1"/>
  <c r="R2201" i="7" a="1"/>
  <c r="R2201" i="7" s="1"/>
  <c r="R2202" i="7" a="1"/>
  <c r="R2202" i="7" s="1"/>
  <c r="R2203" i="7" a="1"/>
  <c r="R2203" i="7" s="1"/>
  <c r="R2204" i="7" a="1"/>
  <c r="R2204" i="7" s="1"/>
  <c r="R2205" i="7" a="1"/>
  <c r="R2205" i="7" s="1"/>
  <c r="R2206" i="7" a="1"/>
  <c r="R2206" i="7" s="1"/>
  <c r="R2207" i="7" a="1"/>
  <c r="R2207" i="7" s="1"/>
  <c r="R2208" i="7" a="1"/>
  <c r="R2208" i="7" s="1"/>
  <c r="R2209" i="7" a="1"/>
  <c r="R2209" i="7" s="1"/>
  <c r="R2210" i="7" a="1"/>
  <c r="R2210" i="7" s="1"/>
  <c r="R2211" i="7" a="1"/>
  <c r="R2211" i="7" s="1"/>
  <c r="R2212" i="7" a="1"/>
  <c r="R2212" i="7" s="1"/>
  <c r="R2213" i="7" a="1"/>
  <c r="R2213" i="7" s="1"/>
  <c r="R2214" i="7" a="1"/>
  <c r="R2214" i="7" s="1"/>
  <c r="R2215" i="7" a="1"/>
  <c r="R2215" i="7"/>
  <c r="R2216" i="7" a="1"/>
  <c r="R2216" i="7" s="1"/>
  <c r="R2217" i="7" a="1"/>
  <c r="R2217" i="7" s="1"/>
  <c r="R2218" i="7" a="1"/>
  <c r="R2218" i="7" s="1"/>
  <c r="R2219" i="7" a="1"/>
  <c r="R2219" i="7" s="1"/>
  <c r="R2220" i="7" a="1"/>
  <c r="R2220" i="7" s="1"/>
  <c r="R2221" i="7" a="1"/>
  <c r="R2221" i="7" s="1"/>
  <c r="R2222" i="7" a="1"/>
  <c r="R2222" i="7" s="1"/>
  <c r="R2223" i="7" a="1"/>
  <c r="R2223" i="7" s="1"/>
  <c r="R2224" i="7" a="1"/>
  <c r="R2224" i="7" s="1"/>
  <c r="R2225" i="7" a="1"/>
  <c r="R2225" i="7" s="1"/>
  <c r="R2226" i="7" a="1"/>
  <c r="R2226" i="7" s="1"/>
  <c r="R2227" i="7" a="1"/>
  <c r="R2227" i="7" s="1"/>
  <c r="R2228" i="7" a="1"/>
  <c r="R2228" i="7" s="1"/>
  <c r="R2229" i="7" a="1"/>
  <c r="R2229" i="7" s="1"/>
  <c r="R2230" i="7" a="1"/>
  <c r="R2230" i="7" s="1"/>
  <c r="R2231" i="7" a="1"/>
  <c r="R2231" i="7" s="1"/>
  <c r="R2232" i="7" a="1"/>
  <c r="R2232" i="7" s="1"/>
  <c r="R2233" i="7" a="1"/>
  <c r="R2233" i="7" s="1"/>
  <c r="R2234" i="7" a="1"/>
  <c r="R2234" i="7" s="1"/>
  <c r="R2235" i="7" a="1"/>
  <c r="R2235" i="7" s="1"/>
  <c r="R2236" i="7" a="1"/>
  <c r="R2236" i="7" s="1"/>
  <c r="R2237" i="7" a="1"/>
  <c r="R2237" i="7" s="1"/>
  <c r="R2238" i="7" a="1"/>
  <c r="R2238" i="7" s="1"/>
  <c r="R2239" i="7" a="1"/>
  <c r="R2239" i="7" s="1"/>
  <c r="R2240" i="7" a="1"/>
  <c r="R2240" i="7" s="1"/>
  <c r="R2241" i="7" a="1"/>
  <c r="R2241" i="7" s="1"/>
  <c r="R2242" i="7" a="1"/>
  <c r="R2242" i="7" s="1"/>
  <c r="R2243" i="7" a="1"/>
  <c r="R2243" i="7" s="1"/>
  <c r="R2244" i="7" a="1"/>
  <c r="R2244" i="7" s="1"/>
  <c r="R2245" i="7" a="1"/>
  <c r="R2245" i="7" s="1"/>
  <c r="R2246" i="7" a="1"/>
  <c r="R2246" i="7" s="1"/>
  <c r="R2247" i="7" a="1"/>
  <c r="R2247" i="7" s="1"/>
  <c r="R2248" i="7" a="1"/>
  <c r="R2248" i="7" s="1"/>
  <c r="R2249" i="7" a="1"/>
  <c r="R2249" i="7" s="1"/>
  <c r="R2250" i="7" a="1"/>
  <c r="R2250" i="7" s="1"/>
  <c r="R2251" i="7" a="1"/>
  <c r="R2251" i="7" s="1"/>
  <c r="R2252" i="7" a="1"/>
  <c r="R2252" i="7" s="1"/>
  <c r="R2253" i="7" a="1"/>
  <c r="R2253" i="7" s="1"/>
  <c r="R2254" i="7" a="1"/>
  <c r="R2254" i="7" s="1"/>
  <c r="R2255" i="7" a="1"/>
  <c r="R2255" i="7" s="1"/>
  <c r="R2256" i="7" a="1"/>
  <c r="R2256" i="7" s="1"/>
  <c r="R2257" i="7" a="1"/>
  <c r="R2257" i="7" s="1"/>
  <c r="R2258" i="7" a="1"/>
  <c r="R2258" i="7" s="1"/>
  <c r="R2259" i="7" a="1"/>
  <c r="R2259" i="7" s="1"/>
  <c r="R2260" i="7" a="1"/>
  <c r="R2260" i="7" s="1"/>
  <c r="R2261" i="7" a="1"/>
  <c r="R2261" i="7" s="1"/>
  <c r="R2262" i="7" a="1"/>
  <c r="R2262" i="7" s="1"/>
  <c r="R2263" i="7" a="1"/>
  <c r="R2263" i="7" s="1"/>
  <c r="R2264" i="7" a="1"/>
  <c r="R2264" i="7" s="1"/>
  <c r="R2265" i="7" a="1"/>
  <c r="R2265" i="7" s="1"/>
  <c r="R2266" i="7" a="1"/>
  <c r="R2266" i="7" s="1"/>
  <c r="R2267" i="7" a="1"/>
  <c r="R2267" i="7" s="1"/>
  <c r="R2268" i="7" a="1"/>
  <c r="R2268" i="7" s="1"/>
  <c r="R2269" i="7" a="1"/>
  <c r="R2269" i="7" s="1"/>
  <c r="R2270" i="7" a="1"/>
  <c r="R2270" i="7" s="1"/>
  <c r="R2271" i="7" a="1"/>
  <c r="R2271" i="7" s="1"/>
  <c r="R2272" i="7" a="1"/>
  <c r="R2272" i="7" s="1"/>
  <c r="R2273" i="7" a="1"/>
  <c r="R2273" i="7" s="1"/>
  <c r="R2274" i="7" a="1"/>
  <c r="R2274" i="7" s="1"/>
  <c r="R2275" i="7" a="1"/>
  <c r="R2275" i="7" s="1"/>
  <c r="R2276" i="7" a="1"/>
  <c r="R2276" i="7" s="1"/>
  <c r="R2277" i="7" a="1"/>
  <c r="R2277" i="7" s="1"/>
  <c r="R2278" i="7" a="1"/>
  <c r="R2278" i="7" s="1"/>
  <c r="R2279" i="7" a="1"/>
  <c r="R2279" i="7" s="1"/>
  <c r="R2280" i="7" a="1"/>
  <c r="R2280" i="7" s="1"/>
  <c r="R2281" i="7" a="1"/>
  <c r="R2281" i="7" s="1"/>
  <c r="R2282" i="7" a="1"/>
  <c r="R2282" i="7" s="1"/>
  <c r="R2283" i="7" a="1"/>
  <c r="R2283" i="7" s="1"/>
  <c r="R2284" i="7" a="1"/>
  <c r="R2284" i="7" s="1"/>
  <c r="R2285" i="7" a="1"/>
  <c r="R2285" i="7" s="1"/>
  <c r="R2286" i="7" a="1"/>
  <c r="R2286" i="7" s="1"/>
  <c r="R2287" i="7" a="1"/>
  <c r="R2287" i="7" s="1"/>
  <c r="R2288" i="7" a="1"/>
  <c r="R2288" i="7" s="1"/>
  <c r="R2289" i="7" a="1"/>
  <c r="R2289" i="7" s="1"/>
  <c r="R2290" i="7" a="1"/>
  <c r="R2290" i="7" s="1"/>
  <c r="R2291" i="7" a="1"/>
  <c r="R2291" i="7" s="1"/>
  <c r="R2292" i="7" a="1"/>
  <c r="R2292" i="7" s="1"/>
  <c r="R2293" i="7" a="1"/>
  <c r="R2293" i="7" s="1"/>
  <c r="R2294" i="7" a="1"/>
  <c r="R2294" i="7" s="1"/>
  <c r="R2295" i="7" a="1"/>
  <c r="R2295" i="7" s="1"/>
  <c r="R2296" i="7" a="1"/>
  <c r="R2296" i="7" s="1"/>
  <c r="R2297" i="7" a="1"/>
  <c r="R2297" i="7" s="1"/>
  <c r="R2298" i="7" a="1"/>
  <c r="R2298" i="7" s="1"/>
  <c r="R2299" i="7" a="1"/>
  <c r="R2299" i="7" s="1"/>
  <c r="R2300" i="7" a="1"/>
  <c r="R2300" i="7" s="1"/>
  <c r="R2301" i="7" a="1"/>
  <c r="R2301" i="7" s="1"/>
  <c r="R2302" i="7" a="1"/>
  <c r="R2302" i="7" s="1"/>
  <c r="R2303" i="7" a="1"/>
  <c r="R2303" i="7" s="1"/>
  <c r="R2304" i="7" a="1"/>
  <c r="R2304" i="7" s="1"/>
  <c r="R2305" i="7" a="1"/>
  <c r="R2305" i="7" s="1"/>
  <c r="R2306" i="7" a="1"/>
  <c r="R2306" i="7" s="1"/>
  <c r="R2307" i="7" a="1"/>
  <c r="R2307" i="7" s="1"/>
  <c r="R2308" i="7" a="1"/>
  <c r="R2308" i="7" s="1"/>
  <c r="R2309" i="7" a="1"/>
  <c r="R2309" i="7" s="1"/>
  <c r="R2310" i="7" a="1"/>
  <c r="R2310" i="7" s="1"/>
  <c r="R2311" i="7" a="1"/>
  <c r="R2311" i="7" s="1"/>
  <c r="R2312" i="7" a="1"/>
  <c r="R2312" i="7" s="1"/>
  <c r="R2313" i="7" a="1"/>
  <c r="R2313" i="7" s="1"/>
  <c r="R2314" i="7" a="1"/>
  <c r="R2314" i="7" s="1"/>
  <c r="R2315" i="7" a="1"/>
  <c r="R2315" i="7" s="1"/>
  <c r="R2316" i="7" a="1"/>
  <c r="R2316" i="7" s="1"/>
  <c r="R2317" i="7" a="1"/>
  <c r="R2317" i="7" s="1"/>
  <c r="R2318" i="7" a="1"/>
  <c r="R2318" i="7" s="1"/>
  <c r="R2319" i="7" a="1"/>
  <c r="R2319" i="7" s="1"/>
  <c r="R2320" i="7" a="1"/>
  <c r="R2320" i="7" s="1"/>
  <c r="R2321" i="7" a="1"/>
  <c r="R2321" i="7" s="1"/>
  <c r="R2322" i="7" a="1"/>
  <c r="R2322" i="7" s="1"/>
  <c r="R2323" i="7" a="1"/>
  <c r="R2323" i="7" s="1"/>
  <c r="R2324" i="7" a="1"/>
  <c r="R2324" i="7" s="1"/>
  <c r="R2325" i="7" a="1"/>
  <c r="R2325" i="7" s="1"/>
  <c r="R2326" i="7" a="1"/>
  <c r="R2326" i="7" s="1"/>
  <c r="R2327" i="7" a="1"/>
  <c r="R2327" i="7" s="1"/>
  <c r="R2328" i="7" a="1"/>
  <c r="R2328" i="7" s="1"/>
  <c r="R2329" i="7" a="1"/>
  <c r="R2329" i="7" s="1"/>
  <c r="R2330" i="7" a="1"/>
  <c r="R2330" i="7" s="1"/>
  <c r="R2331" i="7" a="1"/>
  <c r="R2331" i="7"/>
  <c r="R2332" i="7" a="1"/>
  <c r="R2332" i="7" s="1"/>
  <c r="R2333" i="7" a="1"/>
  <c r="R2333" i="7" s="1"/>
  <c r="R2334" i="7" a="1"/>
  <c r="R2334" i="7" s="1"/>
  <c r="R2335" i="7" a="1"/>
  <c r="R2335" i="7" s="1"/>
  <c r="R2336" i="7" a="1"/>
  <c r="R2336" i="7" s="1"/>
  <c r="R2337" i="7" a="1"/>
  <c r="R2337" i="7" s="1"/>
  <c r="R2338" i="7" a="1"/>
  <c r="R2338" i="7" s="1"/>
  <c r="R2339" i="7" a="1"/>
  <c r="R2339" i="7"/>
  <c r="R2340" i="7" a="1"/>
  <c r="R2340" i="7" s="1"/>
  <c r="R2341" i="7" a="1"/>
  <c r="R2341" i="7" s="1"/>
  <c r="R2342" i="7" a="1"/>
  <c r="R2342" i="7" s="1"/>
  <c r="R2343" i="7" a="1"/>
  <c r="R2343" i="7" s="1"/>
  <c r="R2344" i="7" a="1"/>
  <c r="R2344" i="7" s="1"/>
  <c r="R2345" i="7" a="1"/>
  <c r="R2345" i="7" s="1"/>
  <c r="R2346" i="7" a="1"/>
  <c r="R2346" i="7" s="1"/>
  <c r="R2347" i="7" a="1"/>
  <c r="R2347" i="7" s="1"/>
  <c r="R2348" i="7" a="1"/>
  <c r="R2348" i="7" s="1"/>
  <c r="R2349" i="7" a="1"/>
  <c r="R2349" i="7" s="1"/>
  <c r="R2350" i="7" a="1"/>
  <c r="R2350" i="7" s="1"/>
  <c r="R2351" i="7" a="1"/>
  <c r="R2351" i="7" s="1"/>
  <c r="R2352" i="7" a="1"/>
  <c r="R2352" i="7" s="1"/>
  <c r="R2353" i="7" a="1"/>
  <c r="R2353" i="7" s="1"/>
  <c r="R2354" i="7" a="1"/>
  <c r="R2354" i="7" s="1"/>
  <c r="R2355" i="7" a="1"/>
  <c r="R2355" i="7" s="1"/>
  <c r="R2356" i="7" a="1"/>
  <c r="R2356" i="7" s="1"/>
  <c r="R2357" i="7" a="1"/>
  <c r="R2357" i="7" s="1"/>
  <c r="R2358" i="7" a="1"/>
  <c r="R2358" i="7" s="1"/>
  <c r="R2359" i="7" a="1"/>
  <c r="R2359" i="7" s="1"/>
  <c r="R2360" i="7" a="1"/>
  <c r="R2360" i="7" s="1"/>
  <c r="R2361" i="7" a="1"/>
  <c r="R2361" i="7" s="1"/>
  <c r="R2362" i="7" a="1"/>
  <c r="R2362" i="7" s="1"/>
  <c r="R2363" i="7" a="1"/>
  <c r="R2363" i="7" s="1"/>
  <c r="R2364" i="7" a="1"/>
  <c r="R2364" i="7" s="1"/>
  <c r="R2365" i="7" a="1"/>
  <c r="R2365" i="7" s="1"/>
  <c r="R2366" i="7" a="1"/>
  <c r="R2366" i="7" s="1"/>
  <c r="R2367" i="7" a="1"/>
  <c r="R2367" i="7" s="1"/>
  <c r="R2368" i="7" a="1"/>
  <c r="R2368" i="7" s="1"/>
  <c r="R2369" i="7" a="1"/>
  <c r="R2369" i="7" s="1"/>
  <c r="R2370" i="7" a="1"/>
  <c r="R2370" i="7" s="1"/>
  <c r="R2371" i="7" a="1"/>
  <c r="R2371" i="7" s="1"/>
  <c r="R2372" i="7" a="1"/>
  <c r="R2372" i="7" s="1"/>
  <c r="R2373" i="7" a="1"/>
  <c r="R2373" i="7" s="1"/>
  <c r="R2374" i="7" a="1"/>
  <c r="R2374" i="7" s="1"/>
  <c r="R2375" i="7" a="1"/>
  <c r="R2375" i="7" s="1"/>
  <c r="R2376" i="7" a="1"/>
  <c r="R2376" i="7" s="1"/>
  <c r="R2377" i="7" a="1"/>
  <c r="R2377" i="7" s="1"/>
  <c r="R2378" i="7" a="1"/>
  <c r="R2378" i="7" s="1"/>
  <c r="R2379" i="7" a="1"/>
  <c r="R2379" i="7" s="1"/>
  <c r="R2380" i="7" a="1"/>
  <c r="R2380" i="7" s="1"/>
  <c r="R2381" i="7" a="1"/>
  <c r="R2381" i="7" s="1"/>
  <c r="R2382" i="7" a="1"/>
  <c r="R2382" i="7" s="1"/>
  <c r="R2383" i="7" a="1"/>
  <c r="R2383" i="7" s="1"/>
  <c r="R2384" i="7" a="1"/>
  <c r="R2384" i="7" s="1"/>
  <c r="R2385" i="7" a="1"/>
  <c r="R2385" i="7" s="1"/>
  <c r="R2386" i="7" a="1"/>
  <c r="R2386" i="7" s="1"/>
  <c r="R2387" i="7" a="1"/>
  <c r="R2387" i="7" s="1"/>
  <c r="R2388" i="7" a="1"/>
  <c r="R2388" i="7" s="1"/>
  <c r="R2389" i="7" a="1"/>
  <c r="R2389" i="7" s="1"/>
  <c r="R2390" i="7" a="1"/>
  <c r="R2390" i="7" s="1"/>
  <c r="R2391" i="7" a="1"/>
  <c r="R2391" i="7" s="1"/>
  <c r="R2392" i="7" a="1"/>
  <c r="R2392" i="7" s="1"/>
  <c r="R2393" i="7" a="1"/>
  <c r="R2393" i="7" s="1"/>
  <c r="R2394" i="7" a="1"/>
  <c r="R2394" i="7" s="1"/>
  <c r="R2395" i="7" a="1"/>
  <c r="R2395" i="7" s="1"/>
  <c r="R2396" i="7" a="1"/>
  <c r="R2396" i="7" s="1"/>
  <c r="R2397" i="7" a="1"/>
  <c r="R2397" i="7" s="1"/>
  <c r="R2398" i="7" a="1"/>
  <c r="R2398" i="7" s="1"/>
  <c r="R2399" i="7" a="1"/>
  <c r="R2399" i="7" s="1"/>
  <c r="R2400" i="7" a="1"/>
  <c r="R2400" i="7" s="1"/>
  <c r="R2401" i="7" a="1"/>
  <c r="R2401" i="7" s="1"/>
  <c r="R2402" i="7" a="1"/>
  <c r="R2402" i="7" s="1"/>
  <c r="R2403" i="7" a="1"/>
  <c r="R2403" i="7" s="1"/>
  <c r="R2404" i="7" a="1"/>
  <c r="R2404" i="7" s="1"/>
  <c r="R2405" i="7" a="1"/>
  <c r="R2405" i="7" s="1"/>
  <c r="R2406" i="7" a="1"/>
  <c r="R2406" i="7" s="1"/>
  <c r="R2407" i="7" a="1"/>
  <c r="R2407" i="7" s="1"/>
  <c r="R2408" i="7" a="1"/>
  <c r="R2408" i="7" s="1"/>
  <c r="R2409" i="7" a="1"/>
  <c r="R2409" i="7" s="1"/>
  <c r="R2410" i="7" a="1"/>
  <c r="R2410" i="7" s="1"/>
  <c r="R2411" i="7" a="1"/>
  <c r="R2411" i="7" s="1"/>
  <c r="R2412" i="7" a="1"/>
  <c r="R2412" i="7" s="1"/>
  <c r="R2413" i="7" a="1"/>
  <c r="R2413" i="7" s="1"/>
  <c r="R2414" i="7" a="1"/>
  <c r="R2414" i="7" s="1"/>
  <c r="R2415" i="7" a="1"/>
  <c r="R2415" i="7" s="1"/>
  <c r="R2416" i="7" a="1"/>
  <c r="R2416" i="7" s="1"/>
  <c r="R2417" i="7" a="1"/>
  <c r="R2417" i="7" s="1"/>
  <c r="R2418" i="7" a="1"/>
  <c r="R2418" i="7" s="1"/>
  <c r="R2419" i="7" a="1"/>
  <c r="R2419" i="7" s="1"/>
  <c r="R2420" i="7" a="1"/>
  <c r="R2420" i="7" s="1"/>
  <c r="R2421" i="7" a="1"/>
  <c r="R2421" i="7" s="1"/>
  <c r="R2422" i="7" a="1"/>
  <c r="R2422" i="7" s="1"/>
  <c r="R2423" i="7" a="1"/>
  <c r="R2423" i="7" s="1"/>
  <c r="R2424" i="7" a="1"/>
  <c r="R2424" i="7" s="1"/>
  <c r="R2425" i="7" a="1"/>
  <c r="R2425" i="7" s="1"/>
  <c r="R2426" i="7" a="1"/>
  <c r="R2426" i="7" s="1"/>
  <c r="R2427" i="7" a="1"/>
  <c r="R2427" i="7" s="1"/>
  <c r="R2428" i="7" a="1"/>
  <c r="R2428" i="7" s="1"/>
  <c r="R2429" i="7" a="1"/>
  <c r="R2429" i="7" s="1"/>
  <c r="R2430" i="7" a="1"/>
  <c r="R2430" i="7" s="1"/>
  <c r="R2431" i="7" a="1"/>
  <c r="R2431" i="7" s="1"/>
  <c r="R2432" i="7" a="1"/>
  <c r="R2432" i="7" s="1"/>
  <c r="R2433" i="7" a="1"/>
  <c r="R2433" i="7" s="1"/>
  <c r="R2434" i="7" a="1"/>
  <c r="R2434" i="7" s="1"/>
  <c r="R2435" i="7" a="1"/>
  <c r="R2435" i="7" s="1"/>
  <c r="R2436" i="7" a="1"/>
  <c r="R2436" i="7" s="1"/>
  <c r="R2437" i="7" a="1"/>
  <c r="R2437" i="7" s="1"/>
  <c r="R2438" i="7" a="1"/>
  <c r="R2438" i="7" s="1"/>
  <c r="R2439" i="7" a="1"/>
  <c r="R2439" i="7" s="1"/>
  <c r="R2440" i="7" a="1"/>
  <c r="R2440" i="7" s="1"/>
  <c r="R2441" i="7" a="1"/>
  <c r="R2441" i="7" s="1"/>
  <c r="R2442" i="7" a="1"/>
  <c r="R2442" i="7" s="1"/>
  <c r="R2443" i="7" a="1"/>
  <c r="R2443" i="7" s="1"/>
  <c r="R2444" i="7" a="1"/>
  <c r="R2444" i="7" s="1"/>
  <c r="R2445" i="7" a="1"/>
  <c r="R2445" i="7" s="1"/>
  <c r="R2446" i="7" a="1"/>
  <c r="R2446" i="7" s="1"/>
  <c r="R2447" i="7" a="1"/>
  <c r="R2447" i="7" s="1"/>
  <c r="R2448" i="7" a="1"/>
  <c r="R2448" i="7" s="1"/>
  <c r="R2449" i="7" a="1"/>
  <c r="R2449" i="7" s="1"/>
  <c r="R2450" i="7" a="1"/>
  <c r="R2450" i="7" s="1"/>
  <c r="R2451" i="7" a="1"/>
  <c r="R2451" i="7" s="1"/>
  <c r="R2452" i="7" a="1"/>
  <c r="R2452" i="7" s="1"/>
  <c r="R2453" i="7" a="1"/>
  <c r="R2453" i="7" s="1"/>
  <c r="R2454" i="7" a="1"/>
  <c r="R2454" i="7" s="1"/>
  <c r="R2455" i="7" a="1"/>
  <c r="R2455" i="7"/>
  <c r="R2456" i="7" a="1"/>
  <c r="R2456" i="7" s="1"/>
  <c r="R2457" i="7" a="1"/>
  <c r="R2457" i="7" s="1"/>
  <c r="R2458" i="7" a="1"/>
  <c r="R2458" i="7" s="1"/>
  <c r="R2459" i="7" a="1"/>
  <c r="R2459" i="7" s="1"/>
  <c r="R2460" i="7" a="1"/>
  <c r="R2460" i="7" s="1"/>
  <c r="R2461" i="7" a="1"/>
  <c r="R2461" i="7" s="1"/>
  <c r="R2462" i="7" a="1"/>
  <c r="R2462" i="7" s="1"/>
  <c r="R2463" i="7" a="1"/>
  <c r="R2463" i="7" s="1"/>
  <c r="R2464" i="7" a="1"/>
  <c r="R2464" i="7" s="1"/>
  <c r="R2465" i="7" a="1"/>
  <c r="R2465" i="7" s="1"/>
  <c r="R2466" i="7" a="1"/>
  <c r="R2466" i="7" s="1"/>
  <c r="R2467" i="7" a="1"/>
  <c r="R2467" i="7" s="1"/>
  <c r="R2468" i="7" a="1"/>
  <c r="R2468" i="7" s="1"/>
  <c r="R2469" i="7" a="1"/>
  <c r="R2469" i="7" s="1"/>
  <c r="R2470" i="7" a="1"/>
  <c r="R2470" i="7" s="1"/>
  <c r="R2471" i="7" a="1"/>
  <c r="R2471" i="7" s="1"/>
  <c r="R2472" i="7" a="1"/>
  <c r="R2472" i="7" s="1"/>
  <c r="R2473" i="7" a="1"/>
  <c r="R2473" i="7" s="1"/>
  <c r="R2474" i="7" a="1"/>
  <c r="R2474" i="7" s="1"/>
  <c r="R2475" i="7" a="1"/>
  <c r="R2475" i="7" s="1"/>
  <c r="R2476" i="7" a="1"/>
  <c r="R2476" i="7" s="1"/>
  <c r="R2477" i="7" a="1"/>
  <c r="R2477" i="7" s="1"/>
  <c r="R2478" i="7" a="1"/>
  <c r="R2478" i="7" s="1"/>
  <c r="R2479" i="7" a="1"/>
  <c r="R2479" i="7"/>
  <c r="R2480" i="7" a="1"/>
  <c r="R2480" i="7" s="1"/>
  <c r="R2481" i="7" a="1"/>
  <c r="R2481" i="7" s="1"/>
  <c r="R2482" i="7" a="1"/>
  <c r="R2482" i="7" s="1"/>
  <c r="R2483" i="7" a="1"/>
  <c r="R2483" i="7" s="1"/>
  <c r="R2484" i="7" a="1"/>
  <c r="R2484" i="7" s="1"/>
  <c r="R2485" i="7" a="1"/>
  <c r="R2485" i="7" s="1"/>
  <c r="R2486" i="7" a="1"/>
  <c r="R2486" i="7" s="1"/>
  <c r="R2487" i="7" a="1"/>
  <c r="R2487" i="7" s="1"/>
  <c r="R2488" i="7" a="1"/>
  <c r="R2488" i="7" s="1"/>
  <c r="R2489" i="7" a="1"/>
  <c r="R2489" i="7" s="1"/>
  <c r="R2490" i="7" a="1"/>
  <c r="R2490" i="7" s="1"/>
  <c r="R2491" i="7" a="1"/>
  <c r="R2491" i="7" s="1"/>
  <c r="R2492" i="7" a="1"/>
  <c r="R2492" i="7" s="1"/>
  <c r="R2493" i="7" a="1"/>
  <c r="R2493" i="7" s="1"/>
  <c r="R2494" i="7" a="1"/>
  <c r="R2494" i="7" s="1"/>
  <c r="R2495" i="7" a="1"/>
  <c r="R2495" i="7" s="1"/>
  <c r="R2496" i="7" a="1"/>
  <c r="R2496" i="7" s="1"/>
  <c r="R2497" i="7" a="1"/>
  <c r="R2497" i="7" s="1"/>
  <c r="R2498" i="7" a="1"/>
  <c r="R2498" i="7" s="1"/>
  <c r="R2499" i="7" a="1"/>
  <c r="R2499" i="7" s="1"/>
  <c r="R2500" i="7" a="1"/>
  <c r="R2500" i="7" s="1"/>
  <c r="R2501" i="7" a="1"/>
  <c r="R2501" i="7" s="1"/>
  <c r="R2502" i="7" a="1"/>
  <c r="R2502" i="7" s="1"/>
  <c r="R2503" i="7" a="1"/>
  <c r="R2503" i="7" s="1"/>
  <c r="R2504" i="7" a="1"/>
  <c r="R2504" i="7" s="1"/>
  <c r="R2505" i="7" a="1"/>
  <c r="R2505" i="7" s="1"/>
  <c r="R2506" i="7" a="1"/>
  <c r="R2506" i="7" s="1"/>
  <c r="R2507" i="7" a="1"/>
  <c r="R2507" i="7" s="1"/>
  <c r="R2508" i="7" a="1"/>
  <c r="R2508" i="7" s="1"/>
  <c r="R2509" i="7" a="1"/>
  <c r="R2509" i="7" s="1"/>
  <c r="R2510" i="7" a="1"/>
  <c r="R2510" i="7" s="1"/>
  <c r="R2511" i="7" a="1"/>
  <c r="R2511" i="7" s="1"/>
  <c r="R2512" i="7" a="1"/>
  <c r="R2512" i="7" s="1"/>
  <c r="R2513" i="7" a="1"/>
  <c r="R2513" i="7" s="1"/>
  <c r="R2514" i="7" a="1"/>
  <c r="R2514" i="7" s="1"/>
  <c r="R2515" i="7" a="1"/>
  <c r="R2515" i="7" s="1"/>
  <c r="R2516" i="7" a="1"/>
  <c r="R2516" i="7" s="1"/>
  <c r="R2517" i="7" a="1"/>
  <c r="R2517" i="7"/>
  <c r="R2518" i="7" a="1"/>
  <c r="R2518" i="7" s="1"/>
  <c r="R2519" i="7" a="1"/>
  <c r="R2519" i="7" s="1"/>
  <c r="R2520" i="7" a="1"/>
  <c r="R2520" i="7" s="1"/>
  <c r="R2521" i="7" a="1"/>
  <c r="R2521" i="7" s="1"/>
  <c r="R2522" i="7" a="1"/>
  <c r="R2522" i="7" s="1"/>
  <c r="R2523" i="7" a="1"/>
  <c r="R2523" i="7" s="1"/>
  <c r="R2524" i="7" a="1"/>
  <c r="R2524" i="7" s="1"/>
  <c r="R2525" i="7" a="1"/>
  <c r="R2525" i="7" s="1"/>
  <c r="R2526" i="7" a="1"/>
  <c r="R2526" i="7" s="1"/>
  <c r="R2527" i="7" a="1"/>
  <c r="R2527" i="7"/>
  <c r="R2528" i="7" a="1"/>
  <c r="R2528" i="7" s="1"/>
  <c r="R2529" i="7" a="1"/>
  <c r="R2529" i="7" s="1"/>
  <c r="R2530" i="7" a="1"/>
  <c r="R2530" i="7" s="1"/>
  <c r="R2531" i="7" a="1"/>
  <c r="R2531" i="7" s="1"/>
  <c r="R2532" i="7" a="1"/>
  <c r="R2532" i="7" s="1"/>
  <c r="R2533" i="7" a="1"/>
  <c r="R2533" i="7" s="1"/>
  <c r="R2534" i="7" a="1"/>
  <c r="R2534" i="7" s="1"/>
  <c r="R2535" i="7" a="1"/>
  <c r="R2535" i="7" s="1"/>
  <c r="R2536" i="7" a="1"/>
  <c r="R2536" i="7" s="1"/>
  <c r="R2537" i="7" a="1"/>
  <c r="R2537" i="7" s="1"/>
  <c r="R2538" i="7" a="1"/>
  <c r="R2538" i="7" s="1"/>
  <c r="R2539" i="7" a="1"/>
  <c r="R2539" i="7" s="1"/>
  <c r="R2540" i="7" a="1"/>
  <c r="R2540" i="7" s="1"/>
  <c r="R2541" i="7" a="1"/>
  <c r="R2541" i="7" s="1"/>
  <c r="R2542" i="7" a="1"/>
  <c r="R2542" i="7" s="1"/>
  <c r="R2543" i="7" a="1"/>
  <c r="R2543" i="7" s="1"/>
  <c r="R2544" i="7" a="1"/>
  <c r="R2544" i="7" s="1"/>
  <c r="R2545" i="7" a="1"/>
  <c r="R2545" i="7" s="1"/>
  <c r="R2546" i="7" a="1"/>
  <c r="R2546" i="7" s="1"/>
  <c r="R2547" i="7" a="1"/>
  <c r="R2547" i="7" s="1"/>
  <c r="R2548" i="7" a="1"/>
  <c r="R2548" i="7" s="1"/>
  <c r="R2549" i="7" a="1"/>
  <c r="R2549" i="7" s="1"/>
  <c r="R2550" i="7" a="1"/>
  <c r="R2550" i="7" s="1"/>
  <c r="R2551" i="7" a="1"/>
  <c r="R2551" i="7" s="1"/>
  <c r="R2552" i="7" a="1"/>
  <c r="R2552" i="7" s="1"/>
  <c r="R2553" i="7" a="1"/>
  <c r="R2553" i="7" s="1"/>
  <c r="R2554" i="7" a="1"/>
  <c r="R2554" i="7" s="1"/>
  <c r="R2555" i="7" a="1"/>
  <c r="R2555" i="7" s="1"/>
  <c r="R2556" i="7" a="1"/>
  <c r="R2556" i="7" s="1"/>
  <c r="R2557" i="7" a="1"/>
  <c r="R2557" i="7" s="1"/>
  <c r="R2558" i="7" a="1"/>
  <c r="R2558" i="7" s="1"/>
  <c r="R2559" i="7" a="1"/>
  <c r="R2559" i="7" s="1"/>
  <c r="R2560" i="7" a="1"/>
  <c r="R2560" i="7" s="1"/>
  <c r="R2561" i="7" a="1"/>
  <c r="R2561" i="7" s="1"/>
  <c r="R2562" i="7" a="1"/>
  <c r="R2562" i="7" s="1"/>
  <c r="R2563" i="7" a="1"/>
  <c r="R2563" i="7" s="1"/>
  <c r="R2564" i="7" a="1"/>
  <c r="R2564" i="7" s="1"/>
  <c r="R2565" i="7" a="1"/>
  <c r="R2565" i="7" s="1"/>
  <c r="R2566" i="7" a="1"/>
  <c r="R2566" i="7" s="1"/>
  <c r="R2567" i="7" a="1"/>
  <c r="R2567" i="7" s="1"/>
  <c r="R2568" i="7" a="1"/>
  <c r="R2568" i="7" s="1"/>
  <c r="R2569" i="7" a="1"/>
  <c r="R2569" i="7" s="1"/>
  <c r="R2570" i="7" a="1"/>
  <c r="R2570" i="7" s="1"/>
  <c r="R2571" i="7" a="1"/>
  <c r="R2571" i="7" s="1"/>
  <c r="R2572" i="7" a="1"/>
  <c r="R2572" i="7" s="1"/>
  <c r="R2573" i="7" a="1"/>
  <c r="R2573" i="7" s="1"/>
  <c r="R2574" i="7" a="1"/>
  <c r="R2574" i="7" s="1"/>
  <c r="R2575" i="7" a="1"/>
  <c r="R2575" i="7" s="1"/>
  <c r="R2576" i="7" a="1"/>
  <c r="R2576" i="7" s="1"/>
  <c r="R2577" i="7" a="1"/>
  <c r="R2577" i="7" s="1"/>
  <c r="R2578" i="7" a="1"/>
  <c r="R2578" i="7" s="1"/>
  <c r="R2579" i="7" a="1"/>
  <c r="R2579" i="7" s="1"/>
  <c r="R2580" i="7" a="1"/>
  <c r="R2580" i="7" s="1"/>
  <c r="R2581" i="7" a="1"/>
  <c r="R2581" i="7" s="1"/>
  <c r="R2582" i="7" a="1"/>
  <c r="R2582" i="7" s="1"/>
  <c r="R2583" i="7" a="1"/>
  <c r="R2583" i="7" s="1"/>
  <c r="R2584" i="7" a="1"/>
  <c r="R2584" i="7" s="1"/>
  <c r="R2585" i="7" a="1"/>
  <c r="R2585" i="7" s="1"/>
  <c r="R2586" i="7" a="1"/>
  <c r="R2586" i="7" s="1"/>
  <c r="R2587" i="7" a="1"/>
  <c r="R2587" i="7" s="1"/>
  <c r="R2588" i="7" a="1"/>
  <c r="R2588" i="7" s="1"/>
  <c r="R2589" i="7" a="1"/>
  <c r="R2589" i="7" s="1"/>
  <c r="R2590" i="7" a="1"/>
  <c r="R2590" i="7" s="1"/>
  <c r="R2591" i="7" a="1"/>
  <c r="R2591" i="7" s="1"/>
  <c r="R2592" i="7" a="1"/>
  <c r="R2592" i="7" s="1"/>
  <c r="R2593" i="7" a="1"/>
  <c r="R2593" i="7" s="1"/>
  <c r="R2594" i="7" a="1"/>
  <c r="R2594" i="7" s="1"/>
  <c r="R2595" i="7" a="1"/>
  <c r="R2595" i="7" s="1"/>
  <c r="R2596" i="7" a="1"/>
  <c r="R2596" i="7" s="1"/>
  <c r="R2597" i="7" a="1"/>
  <c r="R2597" i="7"/>
  <c r="R2598" i="7" a="1"/>
  <c r="R2598" i="7" s="1"/>
  <c r="R2599" i="7" a="1"/>
  <c r="R2599" i="7" s="1"/>
  <c r="R2600" i="7" a="1"/>
  <c r="R2600" i="7" s="1"/>
  <c r="R2601" i="7" a="1"/>
  <c r="R2601" i="7" s="1"/>
  <c r="R2602" i="7" a="1"/>
  <c r="R2602" i="7" s="1"/>
  <c r="R2603" i="7" a="1"/>
  <c r="R2603" i="7"/>
  <c r="R2604" i="7" a="1"/>
  <c r="R2604" i="7" s="1"/>
  <c r="R2605" i="7" a="1"/>
  <c r="R2605" i="7" s="1"/>
  <c r="R2606" i="7" a="1"/>
  <c r="R2606" i="7" s="1"/>
  <c r="R2607" i="7" a="1"/>
  <c r="R2607" i="7" s="1"/>
  <c r="R2608" i="7" a="1"/>
  <c r="R2608" i="7" s="1"/>
  <c r="R2609" i="7" a="1"/>
  <c r="R2609" i="7" s="1"/>
  <c r="R2610" i="7" a="1"/>
  <c r="R2610" i="7" s="1"/>
  <c r="R2611" i="7" a="1"/>
  <c r="R2611" i="7" s="1"/>
  <c r="R2612" i="7" a="1"/>
  <c r="R2612" i="7" s="1"/>
  <c r="R2613" i="7" a="1"/>
  <c r="R2613" i="7" s="1"/>
  <c r="R2614" i="7" a="1"/>
  <c r="R2614" i="7" s="1"/>
  <c r="R2615" i="7" a="1"/>
  <c r="R2615" i="7" s="1"/>
  <c r="R2616" i="7" a="1"/>
  <c r="R2616" i="7" s="1"/>
  <c r="R2617" i="7" a="1"/>
  <c r="R2617" i="7" s="1"/>
  <c r="R2618" i="7" a="1"/>
  <c r="R2618" i="7" s="1"/>
  <c r="R2619" i="7" a="1"/>
  <c r="R2619" i="7" s="1"/>
  <c r="R2620" i="7" a="1"/>
  <c r="R2620" i="7" s="1"/>
  <c r="R2621" i="7" a="1"/>
  <c r="R2621" i="7" s="1"/>
  <c r="R2622" i="7" a="1"/>
  <c r="R2622" i="7" s="1"/>
  <c r="R2623" i="7" a="1"/>
  <c r="R2623" i="7" s="1"/>
  <c r="R2624" i="7" a="1"/>
  <c r="R2624" i="7" s="1"/>
  <c r="R2625" i="7" a="1"/>
  <c r="R2625" i="7" s="1"/>
  <c r="R2626" i="7" a="1"/>
  <c r="R2626" i="7" s="1"/>
  <c r="R2627" i="7" a="1"/>
  <c r="R2627" i="7" s="1"/>
  <c r="R2628" i="7" a="1"/>
  <c r="R2628" i="7" s="1"/>
  <c r="R2629" i="7" a="1"/>
  <c r="R2629" i="7" s="1"/>
  <c r="R2630" i="7" a="1"/>
  <c r="R2630" i="7" s="1"/>
  <c r="R2631" i="7" a="1"/>
  <c r="R2631" i="7" s="1"/>
  <c r="R2632" i="7" a="1"/>
  <c r="R2632" i="7" s="1"/>
  <c r="R2633" i="7" a="1"/>
  <c r="R2633" i="7" s="1"/>
  <c r="R2634" i="7" a="1"/>
  <c r="R2634" i="7" s="1"/>
  <c r="R2635" i="7" a="1"/>
  <c r="R2635" i="7" s="1"/>
  <c r="R2636" i="7" a="1"/>
  <c r="R2636" i="7" s="1"/>
  <c r="R2637" i="7" a="1"/>
  <c r="R2637" i="7" s="1"/>
  <c r="R2638" i="7" a="1"/>
  <c r="R2638" i="7" s="1"/>
  <c r="R2639" i="7" a="1"/>
  <c r="R2639" i="7" s="1"/>
  <c r="R2640" i="7" a="1"/>
  <c r="R2640" i="7" s="1"/>
  <c r="R2641" i="7" a="1"/>
  <c r="R2641" i="7" s="1"/>
  <c r="R2642" i="7" a="1"/>
  <c r="R2642" i="7" s="1"/>
  <c r="R2643" i="7" a="1"/>
  <c r="R2643" i="7" s="1"/>
  <c r="R2644" i="7" a="1"/>
  <c r="R2644" i="7" s="1"/>
  <c r="R2645" i="7" a="1"/>
  <c r="R2645" i="7" s="1"/>
  <c r="R2646" i="7" a="1"/>
  <c r="R2646" i="7" s="1"/>
  <c r="R2647" i="7" a="1"/>
  <c r="R2647" i="7" s="1"/>
  <c r="R2648" i="7" a="1"/>
  <c r="R2648" i="7" s="1"/>
  <c r="R2649" i="7" a="1"/>
  <c r="R2649" i="7" s="1"/>
  <c r="R2650" i="7" a="1"/>
  <c r="R2650" i="7" s="1"/>
  <c r="R2651" i="7" a="1"/>
  <c r="R2651" i="7" s="1"/>
  <c r="R2652" i="7" a="1"/>
  <c r="R2652" i="7" s="1"/>
  <c r="R2653" i="7" a="1"/>
  <c r="R2653" i="7" s="1"/>
  <c r="R2654" i="7" a="1"/>
  <c r="R2654" i="7" s="1"/>
  <c r="R2655" i="7" a="1"/>
  <c r="R2655" i="7" s="1"/>
  <c r="R2656" i="7" a="1"/>
  <c r="R2656" i="7" s="1"/>
  <c r="R2657" i="7" a="1"/>
  <c r="R2657" i="7" s="1"/>
  <c r="R2658" i="7" a="1"/>
  <c r="R2658" i="7" s="1"/>
  <c r="R2659" i="7" a="1"/>
  <c r="R2659" i="7"/>
  <c r="R2660" i="7" a="1"/>
  <c r="R2660" i="7" s="1"/>
  <c r="R2661" i="7" a="1"/>
  <c r="R2661" i="7" s="1"/>
  <c r="R2662" i="7" a="1"/>
  <c r="R2662" i="7" s="1"/>
  <c r="R2663" i="7" a="1"/>
  <c r="R2663" i="7" s="1"/>
  <c r="R2664" i="7" a="1"/>
  <c r="R2664" i="7" s="1"/>
  <c r="R2665" i="7" a="1"/>
  <c r="R2665" i="7" s="1"/>
  <c r="R2666" i="7" a="1"/>
  <c r="R2666" i="7" s="1"/>
  <c r="R2667" i="7" a="1"/>
  <c r="R2667" i="7" s="1"/>
  <c r="R2668" i="7" a="1"/>
  <c r="R2668" i="7" s="1"/>
  <c r="R2669" i="7" a="1"/>
  <c r="R2669" i="7" s="1"/>
  <c r="R2670" i="7" a="1"/>
  <c r="R2670" i="7" s="1"/>
  <c r="R2671" i="7" a="1"/>
  <c r="R2671" i="7" s="1"/>
  <c r="R2672" i="7" a="1"/>
  <c r="R2672" i="7" s="1"/>
  <c r="R2673" i="7" a="1"/>
  <c r="R2673" i="7" s="1"/>
  <c r="R2674" i="7" a="1"/>
  <c r="R2674" i="7" s="1"/>
  <c r="R2675" i="7" a="1"/>
  <c r="R2675" i="7" s="1"/>
  <c r="R2676" i="7" a="1"/>
  <c r="R2676" i="7" s="1"/>
  <c r="R2677" i="7" a="1"/>
  <c r="R2677" i="7" s="1"/>
  <c r="R2678" i="7" a="1"/>
  <c r="R2678" i="7" s="1"/>
  <c r="R2679" i="7" a="1"/>
  <c r="R2679" i="7" s="1"/>
  <c r="R2680" i="7" a="1"/>
  <c r="R2680" i="7" s="1"/>
  <c r="R2681" i="7" a="1"/>
  <c r="R2681" i="7" s="1"/>
  <c r="R2682" i="7" a="1"/>
  <c r="R2682" i="7" s="1"/>
  <c r="R2683" i="7" a="1"/>
  <c r="R2683" i="7" s="1"/>
  <c r="R2684" i="7" a="1"/>
  <c r="R2684" i="7" s="1"/>
  <c r="R2685" i="7" a="1"/>
  <c r="R2685" i="7"/>
  <c r="R2686" i="7" a="1"/>
  <c r="R2686" i="7" s="1"/>
  <c r="R2687" i="7" a="1"/>
  <c r="R2687" i="7" s="1"/>
  <c r="R2688" i="7" a="1"/>
  <c r="R2688" i="7" s="1"/>
  <c r="R2689" i="7" a="1"/>
  <c r="R2689" i="7" s="1"/>
  <c r="R2690" i="7" a="1"/>
  <c r="R2690" i="7" s="1"/>
  <c r="R2691" i="7" a="1"/>
  <c r="R2691" i="7" s="1"/>
  <c r="R2692" i="7" a="1"/>
  <c r="R2692" i="7" s="1"/>
  <c r="R2693" i="7" a="1"/>
  <c r="R2693" i="7" s="1"/>
  <c r="R2694" i="7" a="1"/>
  <c r="R2694" i="7" s="1"/>
  <c r="R2695" i="7" a="1"/>
  <c r="R2695" i="7" s="1"/>
  <c r="R2696" i="7" a="1"/>
  <c r="R2696" i="7" s="1"/>
  <c r="R2697" i="7" a="1"/>
  <c r="R2697" i="7" s="1"/>
  <c r="R2698" i="7" a="1"/>
  <c r="R2698" i="7" s="1"/>
  <c r="R2699" i="7" a="1"/>
  <c r="R2699" i="7"/>
  <c r="R2700" i="7" a="1"/>
  <c r="R2700" i="7" s="1"/>
  <c r="R2701" i="7" a="1"/>
  <c r="R2701" i="7" s="1"/>
  <c r="R2702" i="7" a="1"/>
  <c r="R2702" i="7" s="1"/>
  <c r="R2703" i="7" a="1"/>
  <c r="R2703" i="7" s="1"/>
  <c r="R2704" i="7" a="1"/>
  <c r="R2704" i="7" s="1"/>
  <c r="R2705" i="7" a="1"/>
  <c r="R2705" i="7" s="1"/>
  <c r="R2706" i="7" a="1"/>
  <c r="R2706" i="7" s="1"/>
  <c r="R2707" i="7" a="1"/>
  <c r="R2707" i="7" s="1"/>
  <c r="R2708" i="7" a="1"/>
  <c r="R2708" i="7" s="1"/>
  <c r="R2709" i="7" a="1"/>
  <c r="R2709" i="7" s="1"/>
  <c r="R2710" i="7" a="1"/>
  <c r="R2710" i="7" s="1"/>
  <c r="R2711" i="7" a="1"/>
  <c r="R2711" i="7" s="1"/>
  <c r="R2712" i="7" a="1"/>
  <c r="R2712" i="7" s="1"/>
  <c r="R2713" i="7" a="1"/>
  <c r="R2713" i="7" s="1"/>
  <c r="R2714" i="7" a="1"/>
  <c r="R2714" i="7" s="1"/>
  <c r="R2715" i="7" a="1"/>
  <c r="R2715" i="7" s="1"/>
  <c r="R2716" i="7" a="1"/>
  <c r="R2716" i="7" s="1"/>
  <c r="R2717" i="7" a="1"/>
  <c r="R2717" i="7" s="1"/>
  <c r="R2718" i="7" a="1"/>
  <c r="R2718" i="7" s="1"/>
  <c r="R2719" i="7" a="1"/>
  <c r="R2719" i="7" s="1"/>
  <c r="R2720" i="7" a="1"/>
  <c r="R2720" i="7" s="1"/>
  <c r="R2721" i="7" a="1"/>
  <c r="R2721" i="7" s="1"/>
  <c r="R2722" i="7" a="1"/>
  <c r="R2722" i="7" s="1"/>
  <c r="R2723" i="7" a="1"/>
  <c r="R2723" i="7" s="1"/>
  <c r="R2724" i="7" a="1"/>
  <c r="R2724" i="7" s="1"/>
  <c r="R2725" i="7" a="1"/>
  <c r="R2725" i="7" s="1"/>
  <c r="R2726" i="7" a="1"/>
  <c r="R2726" i="7" s="1"/>
  <c r="R2727" i="7" a="1"/>
  <c r="R2727" i="7" s="1"/>
  <c r="R2728" i="7" a="1"/>
  <c r="R2728" i="7" s="1"/>
  <c r="R2729" i="7" a="1"/>
  <c r="R2729" i="7" s="1"/>
  <c r="R2730" i="7" a="1"/>
  <c r="R2730" i="7" s="1"/>
  <c r="R2731" i="7" a="1"/>
  <c r="R2731" i="7" s="1"/>
  <c r="R2732" i="7" a="1"/>
  <c r="R2732" i="7" s="1"/>
  <c r="R2733" i="7" a="1"/>
  <c r="R2733" i="7" s="1"/>
  <c r="R2734" i="7" a="1"/>
  <c r="R2734" i="7" s="1"/>
  <c r="R2735" i="7" a="1"/>
  <c r="R2735" i="7" s="1"/>
  <c r="R2736" i="7" a="1"/>
  <c r="R2736" i="7" s="1"/>
  <c r="R2737" i="7" a="1"/>
  <c r="R2737" i="7" s="1"/>
  <c r="R2738" i="7" a="1"/>
  <c r="R2738" i="7" s="1"/>
  <c r="R2739" i="7" a="1"/>
  <c r="R2739" i="7" s="1"/>
  <c r="R2740" i="7" a="1"/>
  <c r="R2740" i="7" s="1"/>
  <c r="R2741" i="7" a="1"/>
  <c r="R2741" i="7" s="1"/>
  <c r="R2742" i="7" a="1"/>
  <c r="R2742" i="7" s="1"/>
  <c r="R2743" i="7" a="1"/>
  <c r="R2743" i="7" s="1"/>
  <c r="R2744" i="7" a="1"/>
  <c r="R2744" i="7" s="1"/>
  <c r="R2745" i="7" a="1"/>
  <c r="R2745" i="7" s="1"/>
  <c r="R2746" i="7" a="1"/>
  <c r="R2746" i="7" s="1"/>
  <c r="R2747" i="7" a="1"/>
  <c r="R2747" i="7" s="1"/>
  <c r="R2748" i="7" a="1"/>
  <c r="R2748" i="7" s="1"/>
  <c r="R2749" i="7" a="1"/>
  <c r="R2749" i="7" s="1"/>
  <c r="R2750" i="7" a="1"/>
  <c r="R2750" i="7" s="1"/>
  <c r="R2751" i="7" a="1"/>
  <c r="R2751" i="7" s="1"/>
  <c r="R2752" i="7" a="1"/>
  <c r="R2752" i="7" s="1"/>
  <c r="R2753" i="7" a="1"/>
  <c r="R2753" i="7" s="1"/>
  <c r="R2754" i="7" a="1"/>
  <c r="R2754" i="7" s="1"/>
  <c r="R2755" i="7" a="1"/>
  <c r="R2755" i="7" s="1"/>
  <c r="R2756" i="7" a="1"/>
  <c r="R2756" i="7" s="1"/>
  <c r="R2757" i="7" a="1"/>
  <c r="R2757" i="7" s="1"/>
  <c r="R2758" i="7" a="1"/>
  <c r="R2758" i="7" s="1"/>
  <c r="R2759" i="7" a="1"/>
  <c r="R2759" i="7" s="1"/>
  <c r="R2760" i="7" a="1"/>
  <c r="R2760" i="7" s="1"/>
  <c r="R2761" i="7" a="1"/>
  <c r="R2761" i="7" s="1"/>
  <c r="R2762" i="7" a="1"/>
  <c r="R2762" i="7" s="1"/>
  <c r="R2763" i="7" a="1"/>
  <c r="R2763" i="7" s="1"/>
  <c r="R2764" i="7" a="1"/>
  <c r="R2764" i="7" s="1"/>
  <c r="R2765" i="7" a="1"/>
  <c r="R2765" i="7" s="1"/>
  <c r="R2766" i="7" a="1"/>
  <c r="R2766" i="7" s="1"/>
  <c r="R2767" i="7" a="1"/>
  <c r="R2767" i="7" s="1"/>
  <c r="R2768" i="7" a="1"/>
  <c r="R2768" i="7" s="1"/>
  <c r="R2769" i="7" a="1"/>
  <c r="R2769" i="7" s="1"/>
  <c r="R2770" i="7" a="1"/>
  <c r="R2770" i="7" s="1"/>
  <c r="R2771" i="7" a="1"/>
  <c r="R2771" i="7" s="1"/>
  <c r="R2772" i="7" a="1"/>
  <c r="R2772" i="7" s="1"/>
  <c r="R2773" i="7" a="1"/>
  <c r="R2773" i="7" s="1"/>
  <c r="R2774" i="7" a="1"/>
  <c r="R2774" i="7" s="1"/>
  <c r="R2775" i="7" a="1"/>
  <c r="R2775" i="7" s="1"/>
  <c r="R2776" i="7" a="1"/>
  <c r="R2776" i="7" s="1"/>
  <c r="R2777" i="7" a="1"/>
  <c r="R2777" i="7" s="1"/>
  <c r="R2778" i="7" a="1"/>
  <c r="R2778" i="7" s="1"/>
  <c r="R2779" i="7" a="1"/>
  <c r="R2779" i="7" s="1"/>
  <c r="R2780" i="7" a="1"/>
  <c r="R2780" i="7" s="1"/>
  <c r="R2781" i="7" a="1"/>
  <c r="R2781" i="7" s="1"/>
  <c r="R2782" i="7" a="1"/>
  <c r="R2782" i="7" s="1"/>
  <c r="R2783" i="7" a="1"/>
  <c r="R2783" i="7" s="1"/>
  <c r="R2784" i="7" a="1"/>
  <c r="R2784" i="7" s="1"/>
  <c r="R2785" i="7" a="1"/>
  <c r="R2785" i="7" s="1"/>
  <c r="R2786" i="7" a="1"/>
  <c r="R2786" i="7" s="1"/>
  <c r="R2787" i="7" a="1"/>
  <c r="R2787" i="7" s="1"/>
  <c r="R2788" i="7" a="1"/>
  <c r="R2788" i="7" s="1"/>
  <c r="R2789" i="7" a="1"/>
  <c r="R2789" i="7" s="1"/>
  <c r="R2790" i="7" a="1"/>
  <c r="R2790" i="7" s="1"/>
  <c r="R2791" i="7" a="1"/>
  <c r="R2791" i="7" s="1"/>
  <c r="R2792" i="7" a="1"/>
  <c r="R2792" i="7" s="1"/>
  <c r="R2793" i="7" a="1"/>
  <c r="R2793" i="7" s="1"/>
  <c r="R2794" i="7" a="1"/>
  <c r="R2794" i="7" s="1"/>
  <c r="R2795" i="7" a="1"/>
  <c r="R2795" i="7" s="1"/>
  <c r="R2796" i="7" a="1"/>
  <c r="R2796" i="7" s="1"/>
  <c r="R2797" i="7" a="1"/>
  <c r="R2797" i="7" s="1"/>
  <c r="R2798" i="7" a="1"/>
  <c r="R2798" i="7" s="1"/>
  <c r="R2799" i="7" a="1"/>
  <c r="R2799" i="7" s="1"/>
  <c r="R2800" i="7" a="1"/>
  <c r="R2800" i="7" s="1"/>
  <c r="R2801" i="7" a="1"/>
  <c r="R2801" i="7" s="1"/>
  <c r="R2802" i="7" a="1"/>
  <c r="R2802" i="7" s="1"/>
  <c r="R2803" i="7" a="1"/>
  <c r="R2803" i="7" s="1"/>
  <c r="R2804" i="7" a="1"/>
  <c r="R2804" i="7" s="1"/>
  <c r="R2805" i="7" a="1"/>
  <c r="R2805" i="7" s="1"/>
  <c r="R2806" i="7" a="1"/>
  <c r="R2806" i="7" s="1"/>
  <c r="R2807" i="7" a="1"/>
  <c r="R2807" i="7" s="1"/>
  <c r="R2808" i="7" a="1"/>
  <c r="R2808" i="7" s="1"/>
  <c r="R2809" i="7" a="1"/>
  <c r="R2809" i="7" s="1"/>
  <c r="R2810" i="7" a="1"/>
  <c r="R2810" i="7" s="1"/>
  <c r="R2811" i="7" a="1"/>
  <c r="R2811" i="7" s="1"/>
  <c r="R2812" i="7" a="1"/>
  <c r="R2812" i="7" s="1"/>
  <c r="R2813" i="7" a="1"/>
  <c r="R2813" i="7" s="1"/>
  <c r="R2814" i="7" a="1"/>
  <c r="R2814" i="7" s="1"/>
  <c r="R2815" i="7" a="1"/>
  <c r="R2815" i="7" s="1"/>
  <c r="R2816" i="7" a="1"/>
  <c r="R2816" i="7" s="1"/>
  <c r="R2817" i="7" a="1"/>
  <c r="R2817" i="7" s="1"/>
  <c r="R2818" i="7" a="1"/>
  <c r="R2818" i="7" s="1"/>
  <c r="R2819" i="7" a="1"/>
  <c r="R2819" i="7"/>
  <c r="R2820" i="7" a="1"/>
  <c r="R2820" i="7" s="1"/>
  <c r="R2821" i="7" a="1"/>
  <c r="R2821" i="7" s="1"/>
  <c r="R2822" i="7" a="1"/>
  <c r="R2822" i="7" s="1"/>
  <c r="R2823" i="7" a="1"/>
  <c r="R2823" i="7" s="1"/>
  <c r="R2824" i="7" a="1"/>
  <c r="R2824" i="7" s="1"/>
  <c r="R2825" i="7" a="1"/>
  <c r="R2825" i="7" s="1"/>
  <c r="R2826" i="7" a="1"/>
  <c r="R2826" i="7" s="1"/>
  <c r="R2827" i="7" a="1"/>
  <c r="R2827" i="7" s="1"/>
  <c r="R2828" i="7" a="1"/>
  <c r="R2828" i="7" s="1"/>
  <c r="R2829" i="7" a="1"/>
  <c r="R2829" i="7" s="1"/>
  <c r="R2830" i="7" a="1"/>
  <c r="R2830" i="7" s="1"/>
  <c r="R2831" i="7" a="1"/>
  <c r="R2831" i="7" s="1"/>
  <c r="R2832" i="7" a="1"/>
  <c r="R2832" i="7" s="1"/>
  <c r="R2833" i="7" a="1"/>
  <c r="R2833" i="7" s="1"/>
  <c r="R2834" i="7" a="1"/>
  <c r="R2834" i="7" s="1"/>
  <c r="R2835" i="7" a="1"/>
  <c r="R2835" i="7" s="1"/>
  <c r="R2836" i="7" a="1"/>
  <c r="R2836" i="7" s="1"/>
  <c r="R2837" i="7" a="1"/>
  <c r="R2837" i="7" s="1"/>
  <c r="R2838" i="7" a="1"/>
  <c r="R2838" i="7" s="1"/>
  <c r="R2839" i="7" a="1"/>
  <c r="R2839" i="7" s="1"/>
  <c r="R2840" i="7" a="1"/>
  <c r="R2840" i="7" s="1"/>
  <c r="R2841" i="7" a="1"/>
  <c r="R2841" i="7" s="1"/>
  <c r="R2842" i="7" a="1"/>
  <c r="R2842" i="7" s="1"/>
  <c r="R2843" i="7" a="1"/>
  <c r="R2843" i="7" s="1"/>
  <c r="R2844" i="7" a="1"/>
  <c r="R2844" i="7" s="1"/>
  <c r="R2845" i="7" a="1"/>
  <c r="R2845" i="7"/>
  <c r="R2846" i="7" a="1"/>
  <c r="R2846" i="7" s="1"/>
  <c r="R2847" i="7" a="1"/>
  <c r="R2847" i="7" s="1"/>
  <c r="R2848" i="7" a="1"/>
  <c r="R2848" i="7" s="1"/>
  <c r="R2849" i="7" a="1"/>
  <c r="R2849" i="7" s="1"/>
  <c r="R2850" i="7" a="1"/>
  <c r="R2850" i="7" s="1"/>
  <c r="R2851" i="7" a="1"/>
  <c r="R2851" i="7" s="1"/>
  <c r="R2852" i="7" a="1"/>
  <c r="R2852" i="7" s="1"/>
  <c r="R2853" i="7" a="1"/>
  <c r="R2853" i="7" s="1"/>
  <c r="R2854" i="7" a="1"/>
  <c r="R2854" i="7" s="1"/>
  <c r="R2855" i="7" a="1"/>
  <c r="R2855" i="7" s="1"/>
  <c r="R2856" i="7" a="1"/>
  <c r="R2856" i="7" s="1"/>
  <c r="R2857" i="7" a="1"/>
  <c r="R2857" i="7" s="1"/>
  <c r="R2858" i="7" a="1"/>
  <c r="R2858" i="7" s="1"/>
  <c r="R2859" i="7" a="1"/>
  <c r="R2859" i="7" s="1"/>
  <c r="R2860" i="7" a="1"/>
  <c r="R2860" i="7" s="1"/>
  <c r="R2861" i="7" a="1"/>
  <c r="R2861" i="7" s="1"/>
  <c r="R2862" i="7" a="1"/>
  <c r="R2862" i="7" s="1"/>
  <c r="R2863" i="7" a="1"/>
  <c r="R2863" i="7" s="1"/>
  <c r="R2864" i="7" a="1"/>
  <c r="R2864" i="7" s="1"/>
  <c r="R2865" i="7" a="1"/>
  <c r="R2865" i="7" s="1"/>
  <c r="R2866" i="7" a="1"/>
  <c r="R2866" i="7" s="1"/>
  <c r="R2867" i="7" a="1"/>
  <c r="R2867" i="7" s="1"/>
  <c r="R2868" i="7" a="1"/>
  <c r="R2868" i="7" s="1"/>
  <c r="R2869" i="7" a="1"/>
  <c r="R2869" i="7" s="1"/>
  <c r="R2870" i="7" a="1"/>
  <c r="R2870" i="7" s="1"/>
  <c r="R2871" i="7" a="1"/>
  <c r="R2871" i="7" s="1"/>
  <c r="R2872" i="7" a="1"/>
  <c r="R2872" i="7" s="1"/>
  <c r="R2873" i="7" a="1"/>
  <c r="R2873" i="7" s="1"/>
  <c r="R2874" i="7" a="1"/>
  <c r="R2874" i="7" s="1"/>
  <c r="R2875" i="7" a="1"/>
  <c r="R2875" i="7" s="1"/>
  <c r="R2876" i="7" a="1"/>
  <c r="R2876" i="7" s="1"/>
  <c r="R2877" i="7" a="1"/>
  <c r="R2877" i="7" s="1"/>
  <c r="R2878" i="7" a="1"/>
  <c r="R2878" i="7" s="1"/>
  <c r="R2879" i="7" a="1"/>
  <c r="R2879" i="7" s="1"/>
  <c r="R2880" i="7" a="1"/>
  <c r="R2880" i="7" s="1"/>
  <c r="R2881" i="7" a="1"/>
  <c r="R2881" i="7" s="1"/>
  <c r="R2882" i="7" a="1"/>
  <c r="R2882" i="7" s="1"/>
  <c r="R2883" i="7" a="1"/>
  <c r="R2883" i="7" s="1"/>
  <c r="R2884" i="7" a="1"/>
  <c r="R2884" i="7" s="1"/>
  <c r="R2885" i="7" a="1"/>
  <c r="R2885" i="7" s="1"/>
  <c r="R2886" i="7" a="1"/>
  <c r="R2886" i="7" s="1"/>
  <c r="R2887" i="7" a="1"/>
  <c r="R2887" i="7" s="1"/>
  <c r="R2888" i="7" a="1"/>
  <c r="R2888" i="7" s="1"/>
  <c r="R2889" i="7" a="1"/>
  <c r="R2889" i="7" s="1"/>
  <c r="R2890" i="7" a="1"/>
  <c r="R2890" i="7" s="1"/>
  <c r="R2891" i="7" a="1"/>
  <c r="R2891" i="7" s="1"/>
  <c r="R2892" i="7" a="1"/>
  <c r="R2892" i="7" s="1"/>
  <c r="R2893" i="7" a="1"/>
  <c r="R2893" i="7" s="1"/>
  <c r="R2894" i="7" a="1"/>
  <c r="R2894" i="7" s="1"/>
  <c r="R2895" i="7" a="1"/>
  <c r="R2895" i="7" s="1"/>
  <c r="R2896" i="7" a="1"/>
  <c r="R2896" i="7" s="1"/>
  <c r="R2897" i="7" a="1"/>
  <c r="R2897" i="7" s="1"/>
  <c r="R2898" i="7" a="1"/>
  <c r="R2898" i="7" s="1"/>
  <c r="R2899" i="7" a="1"/>
  <c r="R2899" i="7" s="1"/>
  <c r="R2900" i="7" a="1"/>
  <c r="R2900" i="7" s="1"/>
  <c r="R2901" i="7" a="1"/>
  <c r="R2901" i="7" s="1"/>
  <c r="R2902" i="7" a="1"/>
  <c r="R2902" i="7" s="1"/>
  <c r="R2903" i="7" a="1"/>
  <c r="R2903" i="7"/>
  <c r="R2904" i="7" a="1"/>
  <c r="R2904" i="7" s="1"/>
  <c r="R2905" i="7" a="1"/>
  <c r="R2905" i="7" s="1"/>
  <c r="R2906" i="7" a="1"/>
  <c r="R2906" i="7" s="1"/>
  <c r="R2907" i="7" a="1"/>
  <c r="R2907" i="7" s="1"/>
  <c r="R2908" i="7" a="1"/>
  <c r="R2908" i="7" s="1"/>
  <c r="R2909" i="7" a="1"/>
  <c r="R2909" i="7" s="1"/>
  <c r="R2910" i="7" a="1"/>
  <c r="R2910" i="7" s="1"/>
  <c r="R2911" i="7" a="1"/>
  <c r="R2911" i="7" s="1"/>
  <c r="R2912" i="7" a="1"/>
  <c r="R2912" i="7" s="1"/>
  <c r="R2913" i="7" a="1"/>
  <c r="R2913" i="7" s="1"/>
  <c r="R2914" i="7" a="1"/>
  <c r="R2914" i="7" s="1"/>
  <c r="R2915" i="7" a="1"/>
  <c r="R2915" i="7" s="1"/>
  <c r="R2916" i="7" a="1"/>
  <c r="R2916" i="7" s="1"/>
  <c r="R2917" i="7" a="1"/>
  <c r="R2917" i="7" s="1"/>
  <c r="R2918" i="7" a="1"/>
  <c r="R2918" i="7" s="1"/>
  <c r="R2919" i="7" a="1"/>
  <c r="R2919" i="7" s="1"/>
  <c r="R2920" i="7" a="1"/>
  <c r="R2920" i="7" s="1"/>
  <c r="R2921" i="7" a="1"/>
  <c r="R2921" i="7" s="1"/>
  <c r="R2922" i="7" a="1"/>
  <c r="R2922" i="7" s="1"/>
  <c r="R2923" i="7" a="1"/>
  <c r="R2923" i="7" s="1"/>
  <c r="R2924" i="7" a="1"/>
  <c r="R2924" i="7" s="1"/>
  <c r="R2925" i="7" a="1"/>
  <c r="R2925" i="7" s="1"/>
  <c r="R2926" i="7" a="1"/>
  <c r="R2926" i="7" s="1"/>
  <c r="R2927" i="7" a="1"/>
  <c r="R2927" i="7" s="1"/>
  <c r="R2928" i="7" a="1"/>
  <c r="R2928" i="7" s="1"/>
  <c r="R2929" i="7" a="1"/>
  <c r="R2929" i="7" s="1"/>
  <c r="R2930" i="7" a="1"/>
  <c r="R2930" i="7" s="1"/>
  <c r="R2931" i="7" a="1"/>
  <c r="R2931" i="7" s="1"/>
  <c r="R2932" i="7" a="1"/>
  <c r="R2932" i="7" s="1"/>
  <c r="R2933" i="7" a="1"/>
  <c r="R2933" i="7" s="1"/>
  <c r="R2934" i="7" a="1"/>
  <c r="R2934" i="7" s="1"/>
  <c r="R2935" i="7" a="1"/>
  <c r="R2935" i="7" s="1"/>
  <c r="R2936" i="7" a="1"/>
  <c r="R2936" i="7" s="1"/>
  <c r="R2937" i="7" a="1"/>
  <c r="R2937" i="7" s="1"/>
  <c r="R2938" i="7" a="1"/>
  <c r="R2938" i="7" s="1"/>
  <c r="R2939" i="7" a="1"/>
  <c r="R2939" i="7" s="1"/>
  <c r="R2940" i="7" a="1"/>
  <c r="R2940" i="7" s="1"/>
  <c r="R2941" i="7" a="1"/>
  <c r="R2941" i="7" s="1"/>
  <c r="R2942" i="7" a="1"/>
  <c r="R2942" i="7" s="1"/>
  <c r="R2943" i="7" a="1"/>
  <c r="R2943" i="7" s="1"/>
  <c r="R2944" i="7" a="1"/>
  <c r="R2944" i="7" s="1"/>
  <c r="R2945" i="7" a="1"/>
  <c r="R2945" i="7" s="1"/>
  <c r="R2946" i="7" a="1"/>
  <c r="R2946" i="7" s="1"/>
  <c r="R2947" i="7" a="1"/>
  <c r="R2947" i="7" s="1"/>
  <c r="R2948" i="7" a="1"/>
  <c r="R2948" i="7" s="1"/>
  <c r="R2949" i="7" a="1"/>
  <c r="R2949" i="7" s="1"/>
  <c r="R2950" i="7" a="1"/>
  <c r="R2950" i="7" s="1"/>
  <c r="R2951" i="7" a="1"/>
  <c r="R2951" i="7" s="1"/>
  <c r="R2952" i="7" a="1"/>
  <c r="R2952" i="7" s="1"/>
  <c r="R2953" i="7" a="1"/>
  <c r="R2953" i="7" s="1"/>
  <c r="R2954" i="7" a="1"/>
  <c r="R2954" i="7" s="1"/>
  <c r="R2955" i="7" a="1"/>
  <c r="R2955" i="7" s="1"/>
  <c r="R2956" i="7" a="1"/>
  <c r="R2956" i="7" s="1"/>
  <c r="R2957" i="7" a="1"/>
  <c r="R2957" i="7" s="1"/>
  <c r="R2958" i="7" a="1"/>
  <c r="R2958" i="7" s="1"/>
  <c r="R2959" i="7" a="1"/>
  <c r="R2959" i="7" s="1"/>
  <c r="R2960" i="7" a="1"/>
  <c r="R2960" i="7" s="1"/>
  <c r="R2961" i="7" a="1"/>
  <c r="R2961" i="7" s="1"/>
  <c r="R2962" i="7" a="1"/>
  <c r="R2962" i="7" s="1"/>
  <c r="R2963" i="7" a="1"/>
  <c r="R2963" i="7" s="1"/>
  <c r="R2964" i="7" a="1"/>
  <c r="R2964" i="7" s="1"/>
  <c r="R2965" i="7" a="1"/>
  <c r="R2965" i="7" s="1"/>
  <c r="R2966" i="7" a="1"/>
  <c r="R2966" i="7" s="1"/>
  <c r="R2967" i="7" a="1"/>
  <c r="R2967" i="7" s="1"/>
  <c r="R2968" i="7" a="1"/>
  <c r="R2968" i="7" s="1"/>
  <c r="R2969" i="7" a="1"/>
  <c r="R2969" i="7" s="1"/>
  <c r="R2970" i="7" a="1"/>
  <c r="R2970" i="7" s="1"/>
  <c r="R2971" i="7" a="1"/>
  <c r="R2971" i="7" s="1"/>
  <c r="R2972" i="7" a="1"/>
  <c r="R2972" i="7" s="1"/>
  <c r="R2973" i="7" a="1"/>
  <c r="R2973" i="7" s="1"/>
  <c r="R2974" i="7" a="1"/>
  <c r="R2974" i="7" s="1"/>
  <c r="R2975" i="7" a="1"/>
  <c r="R2975" i="7" s="1"/>
  <c r="R2976" i="7" a="1"/>
  <c r="R2976" i="7" s="1"/>
  <c r="R2977" i="7" a="1"/>
  <c r="R2977" i="7" s="1"/>
  <c r="R2978" i="7" a="1"/>
  <c r="R2978" i="7" s="1"/>
  <c r="R2979" i="7" a="1"/>
  <c r="R2979" i="7" s="1"/>
  <c r="R2980" i="7" a="1"/>
  <c r="R2980" i="7" s="1"/>
  <c r="R2981" i="7" a="1"/>
  <c r="R2981" i="7" s="1"/>
  <c r="R2982" i="7" a="1"/>
  <c r="R2982" i="7" s="1"/>
  <c r="R2983" i="7" a="1"/>
  <c r="R2983" i="7" s="1"/>
  <c r="R2984" i="7" a="1"/>
  <c r="R2984" i="7" s="1"/>
  <c r="R2985" i="7" a="1"/>
  <c r="R2985" i="7" s="1"/>
  <c r="R2986" i="7" a="1"/>
  <c r="R2986" i="7" s="1"/>
  <c r="R2987" i="7" a="1"/>
  <c r="R2987" i="7" s="1"/>
  <c r="R2988" i="7" a="1"/>
  <c r="R2988" i="7" s="1"/>
  <c r="R2989" i="7" a="1"/>
  <c r="R2989" i="7" s="1"/>
  <c r="R2990" i="7" a="1"/>
  <c r="R2990" i="7" s="1"/>
  <c r="R2991" i="7" a="1"/>
  <c r="R2991" i="7" s="1"/>
  <c r="R2992" i="7" a="1"/>
  <c r="R2992" i="7" s="1"/>
  <c r="R2993" i="7" a="1"/>
  <c r="R2993" i="7" s="1"/>
  <c r="R2994" i="7" a="1"/>
  <c r="R2994" i="7" s="1"/>
  <c r="R2995" i="7" a="1"/>
  <c r="R2995" i="7" s="1"/>
  <c r="R2996" i="7" a="1"/>
  <c r="R2996" i="7" s="1"/>
  <c r="R2997" i="7" a="1"/>
  <c r="R2997" i="7" s="1"/>
  <c r="R2998" i="7" a="1"/>
  <c r="R2998" i="7" s="1"/>
  <c r="R2999" i="7" a="1"/>
  <c r="R2999" i="7" s="1"/>
  <c r="R3000" i="7" a="1"/>
  <c r="R3000" i="7" s="1"/>
  <c r="R3001" i="7" a="1"/>
  <c r="R3001" i="7" s="1"/>
  <c r="R3002" i="7" a="1"/>
  <c r="R3002" i="7" s="1"/>
  <c r="R3003" i="7" a="1"/>
  <c r="R3003" i="7" s="1"/>
  <c r="R3004" i="7" a="1"/>
  <c r="R3004" i="7" s="1"/>
  <c r="R3005" i="7" a="1"/>
  <c r="R3005" i="7" s="1"/>
  <c r="R3006" i="7" a="1"/>
  <c r="R3006" i="7" s="1"/>
  <c r="R3007" i="7" a="1"/>
  <c r="R3007" i="7" s="1"/>
  <c r="R3008" i="7" a="1"/>
  <c r="R3008" i="7" s="1"/>
  <c r="R3009" i="7" a="1"/>
  <c r="R3009" i="7" s="1"/>
  <c r="R3010" i="7" a="1"/>
  <c r="R3010" i="7" s="1"/>
  <c r="R3011" i="7" a="1"/>
  <c r="R3011" i="7" s="1"/>
  <c r="R3012" i="7" a="1"/>
  <c r="R3012" i="7" s="1"/>
  <c r="R3013" i="7" a="1"/>
  <c r="R3013" i="7" s="1"/>
  <c r="R3014" i="7" a="1"/>
  <c r="R3014" i="7" s="1"/>
  <c r="R3015" i="7" a="1"/>
  <c r="R3015" i="7" s="1"/>
  <c r="R3016" i="7" a="1"/>
  <c r="R3016" i="7" s="1"/>
  <c r="R3017" i="7" a="1"/>
  <c r="R3017" i="7" s="1"/>
  <c r="R3018" i="7" a="1"/>
  <c r="R3018" i="7" s="1"/>
  <c r="R3019" i="7" a="1"/>
  <c r="R3019" i="7" s="1"/>
  <c r="R3020" i="7" a="1"/>
  <c r="R3020" i="7" s="1"/>
  <c r="R3021" i="7" a="1"/>
  <c r="R3021" i="7" s="1"/>
  <c r="R3022" i="7" a="1"/>
  <c r="R3022" i="7" s="1"/>
  <c r="R3023" i="7" a="1"/>
  <c r="R3023" i="7" s="1"/>
  <c r="R3024" i="7" a="1"/>
  <c r="R3024" i="7" s="1"/>
  <c r="R3025" i="7" a="1"/>
  <c r="R3025" i="7" s="1"/>
  <c r="R3026" i="7" a="1"/>
  <c r="R3026" i="7" s="1"/>
  <c r="R3027" i="7" a="1"/>
  <c r="R3027" i="7" s="1"/>
  <c r="R3028" i="7" a="1"/>
  <c r="R3028" i="7" s="1"/>
  <c r="R3029" i="7" a="1"/>
  <c r="R3029" i="7" s="1"/>
  <c r="R3030" i="7" a="1"/>
  <c r="R3030" i="7" s="1"/>
  <c r="R3031" i="7" a="1"/>
  <c r="R3031" i="7" s="1"/>
  <c r="R3032" i="7" a="1"/>
  <c r="R3032" i="7" s="1"/>
  <c r="R3033" i="7" a="1"/>
  <c r="R3033" i="7"/>
  <c r="R3034" i="7" a="1"/>
  <c r="R3034" i="7" s="1"/>
  <c r="R3035" i="7" a="1"/>
  <c r="R3035" i="7" s="1"/>
  <c r="R3036" i="7" a="1"/>
  <c r="R3036" i="7" s="1"/>
  <c r="R3037" i="7" a="1"/>
  <c r="R3037" i="7" s="1"/>
  <c r="R3038" i="7" a="1"/>
  <c r="R3038" i="7" s="1"/>
  <c r="R3039" i="7" a="1"/>
  <c r="R3039" i="7" s="1"/>
  <c r="R3040" i="7" a="1"/>
  <c r="R3040" i="7" s="1"/>
  <c r="R3041" i="7" a="1"/>
  <c r="R3041" i="7" s="1"/>
  <c r="R3042" i="7" a="1"/>
  <c r="R3042" i="7" s="1"/>
  <c r="R3043" i="7" a="1"/>
  <c r="R3043" i="7" s="1"/>
  <c r="R3044" i="7" a="1"/>
  <c r="R3044" i="7" s="1"/>
  <c r="R3045" i="7" a="1"/>
  <c r="R3045" i="7" s="1"/>
  <c r="R3046" i="7" a="1"/>
  <c r="R3046" i="7" s="1"/>
  <c r="R3047" i="7" a="1"/>
  <c r="R3047" i="7" s="1"/>
  <c r="R3048" i="7" a="1"/>
  <c r="R3048" i="7" s="1"/>
  <c r="R3049" i="7" a="1"/>
  <c r="R3049" i="7" s="1"/>
  <c r="R3050" i="7" a="1"/>
  <c r="R3050" i="7" s="1"/>
  <c r="R3051" i="7" a="1"/>
  <c r="R3051" i="7" s="1"/>
  <c r="R3052" i="7" a="1"/>
  <c r="R3052" i="7" s="1"/>
  <c r="R3053" i="7" a="1"/>
  <c r="R3053" i="7" s="1"/>
  <c r="R3054" i="7" a="1"/>
  <c r="R3054" i="7" s="1"/>
  <c r="R3055" i="7" a="1"/>
  <c r="R3055" i="7" s="1"/>
  <c r="R3056" i="7" a="1"/>
  <c r="R3056" i="7" s="1"/>
  <c r="R3057" i="7" a="1"/>
  <c r="R3057" i="7" s="1"/>
  <c r="R3058" i="7" a="1"/>
  <c r="R3058" i="7" s="1"/>
  <c r="R3059" i="7" a="1"/>
  <c r="R3059" i="7" s="1"/>
  <c r="R3060" i="7" a="1"/>
  <c r="R3060" i="7" s="1"/>
  <c r="R3061" i="7" a="1"/>
  <c r="R3061" i="7" s="1"/>
  <c r="R3062" i="7" a="1"/>
  <c r="R3062" i="7" s="1"/>
  <c r="R3063" i="7" a="1"/>
  <c r="R3063" i="7" s="1"/>
  <c r="R3064" i="7" a="1"/>
  <c r="R3064" i="7" s="1"/>
  <c r="R3065" i="7" a="1"/>
  <c r="R3065" i="7" s="1"/>
  <c r="R3066" i="7" a="1"/>
  <c r="R3066" i="7" s="1"/>
  <c r="R3067" i="7" a="1"/>
  <c r="R3067" i="7" s="1"/>
  <c r="R3068" i="7" a="1"/>
  <c r="R3068" i="7" s="1"/>
  <c r="R3069" i="7" a="1"/>
  <c r="R3069" i="7" s="1"/>
  <c r="R3070" i="7" a="1"/>
  <c r="R3070" i="7" s="1"/>
  <c r="R3071" i="7" a="1"/>
  <c r="R3071" i="7" s="1"/>
  <c r="R3072" i="7" a="1"/>
  <c r="R3072" i="7" s="1"/>
  <c r="R3073" i="7" a="1"/>
  <c r="R3073" i="7" s="1"/>
  <c r="R3074" i="7" a="1"/>
  <c r="R3074" i="7" s="1"/>
  <c r="R3075" i="7" a="1"/>
  <c r="R3075" i="7" s="1"/>
  <c r="R3076" i="7" a="1"/>
  <c r="R3076" i="7" s="1"/>
  <c r="R3077" i="7" a="1"/>
  <c r="R3077" i="7" s="1"/>
  <c r="R3078" i="7" a="1"/>
  <c r="R3078" i="7" s="1"/>
  <c r="R3079" i="7" a="1"/>
  <c r="R3079" i="7" s="1"/>
  <c r="R3080" i="7" a="1"/>
  <c r="R3080" i="7" s="1"/>
  <c r="R3081" i="7" a="1"/>
  <c r="R3081" i="7" s="1"/>
  <c r="R3082" i="7" a="1"/>
  <c r="R3082" i="7" s="1"/>
  <c r="R3083" i="7" a="1"/>
  <c r="R3083" i="7" s="1"/>
  <c r="R3084" i="7" a="1"/>
  <c r="R3084" i="7" s="1"/>
  <c r="R3085" i="7" a="1"/>
  <c r="R3085" i="7" s="1"/>
  <c r="R3086" i="7" a="1"/>
  <c r="R3086" i="7" s="1"/>
  <c r="R3087" i="7" a="1"/>
  <c r="R3087" i="7" s="1"/>
  <c r="R3088" i="7" a="1"/>
  <c r="R3088" i="7" s="1"/>
  <c r="R3089" i="7" a="1"/>
  <c r="R3089" i="7" s="1"/>
  <c r="R3090" i="7" a="1"/>
  <c r="R3090" i="7" s="1"/>
  <c r="R3091" i="7" a="1"/>
  <c r="R3091" i="7" s="1"/>
  <c r="R3092" i="7" a="1"/>
  <c r="R3092" i="7" s="1"/>
  <c r="R3093" i="7" a="1"/>
  <c r="R3093" i="7" s="1"/>
  <c r="R3094" i="7" a="1"/>
  <c r="R3094" i="7" s="1"/>
  <c r="R3095" i="7" a="1"/>
  <c r="R3095" i="7" s="1"/>
  <c r="R3096" i="7" a="1"/>
  <c r="R3096" i="7" s="1"/>
  <c r="R3097" i="7" a="1"/>
  <c r="R3097" i="7" s="1"/>
  <c r="R3098" i="7" a="1"/>
  <c r="R3098" i="7" s="1"/>
  <c r="R3099" i="7" a="1"/>
  <c r="R3099" i="7" s="1"/>
  <c r="R3100" i="7" a="1"/>
  <c r="R3100" i="7" s="1"/>
  <c r="R3101" i="7" a="1"/>
  <c r="R3101" i="7" s="1"/>
  <c r="R3102" i="7" a="1"/>
  <c r="R3102" i="7" s="1"/>
  <c r="R3103" i="7" a="1"/>
  <c r="R3103" i="7" s="1"/>
  <c r="R3104" i="7" a="1"/>
  <c r="R3104" i="7" s="1"/>
  <c r="R3105" i="7" a="1"/>
  <c r="R3105" i="7" s="1"/>
  <c r="R3106" i="7" a="1"/>
  <c r="R3106" i="7" s="1"/>
  <c r="R3107" i="7" a="1"/>
  <c r="R3107" i="7" s="1"/>
  <c r="R3108" i="7" a="1"/>
  <c r="R3108" i="7" s="1"/>
  <c r="R3109" i="7" a="1"/>
  <c r="R3109" i="7" s="1"/>
  <c r="R3110" i="7" a="1"/>
  <c r="R3110" i="7" s="1"/>
  <c r="R3111" i="7" a="1"/>
  <c r="R3111" i="7" s="1"/>
  <c r="R3112" i="7" a="1"/>
  <c r="R3112" i="7" s="1"/>
  <c r="R3113" i="7" a="1"/>
  <c r="R3113" i="7" s="1"/>
  <c r="R3114" i="7" a="1"/>
  <c r="R3114" i="7" s="1"/>
  <c r="R3115" i="7" a="1"/>
  <c r="R3115" i="7" s="1"/>
  <c r="R3116" i="7" a="1"/>
  <c r="R3116" i="7" s="1"/>
  <c r="R3117" i="7" a="1"/>
  <c r="R3117" i="7" s="1"/>
  <c r="R3118" i="7" a="1"/>
  <c r="R3118" i="7" s="1"/>
  <c r="R3119" i="7" a="1"/>
  <c r="R3119" i="7" s="1"/>
  <c r="R3120" i="7" a="1"/>
  <c r="R3120" i="7" s="1"/>
  <c r="R3121" i="7" a="1"/>
  <c r="R3121" i="7" s="1"/>
  <c r="R3122" i="7" a="1"/>
  <c r="R3122" i="7" s="1"/>
  <c r="R3123" i="7" a="1"/>
  <c r="R3123" i="7" s="1"/>
  <c r="R3124" i="7" a="1"/>
  <c r="R3124" i="7" s="1"/>
  <c r="R3125" i="7" a="1"/>
  <c r="R3125" i="7" s="1"/>
  <c r="R3126" i="7" a="1"/>
  <c r="R3126" i="7" s="1"/>
  <c r="R3127" i="7" a="1"/>
  <c r="R3127" i="7" s="1"/>
  <c r="R3128" i="7" a="1"/>
  <c r="R3128" i="7" s="1"/>
  <c r="R3129" i="7" a="1"/>
  <c r="R3129" i="7" s="1"/>
  <c r="R3130" i="7" a="1"/>
  <c r="R3130" i="7" s="1"/>
  <c r="R3131" i="7" a="1"/>
  <c r="R3131" i="7" s="1"/>
  <c r="R3132" i="7" a="1"/>
  <c r="R3132" i="7" s="1"/>
  <c r="R3133" i="7" a="1"/>
  <c r="R3133" i="7" s="1"/>
  <c r="R3134" i="7" a="1"/>
  <c r="R3134" i="7" s="1"/>
  <c r="R3135" i="7" a="1"/>
  <c r="R3135" i="7" s="1"/>
  <c r="R3136" i="7" a="1"/>
  <c r="R3136" i="7" s="1"/>
  <c r="R3137" i="7" a="1"/>
  <c r="R3137" i="7" s="1"/>
  <c r="R3138" i="7" a="1"/>
  <c r="R3138" i="7" s="1"/>
  <c r="R3139" i="7" a="1"/>
  <c r="R3139" i="7" s="1"/>
  <c r="R3140" i="7" a="1"/>
  <c r="R3140" i="7" s="1"/>
  <c r="R3141" i="7" a="1"/>
  <c r="R3141" i="7" s="1"/>
  <c r="R3142" i="7" a="1"/>
  <c r="R3142" i="7" s="1"/>
  <c r="R3143" i="7" a="1"/>
  <c r="R3143" i="7" s="1"/>
  <c r="R3144" i="7" a="1"/>
  <c r="R3144" i="7" s="1"/>
  <c r="R3145" i="7" a="1"/>
  <c r="R3145" i="7" s="1"/>
  <c r="R3146" i="7" a="1"/>
  <c r="R3146" i="7" s="1"/>
  <c r="R3147" i="7" a="1"/>
  <c r="R3147" i="7" s="1"/>
  <c r="R3148" i="7" a="1"/>
  <c r="R3148" i="7" s="1"/>
  <c r="R3149" i="7" a="1"/>
  <c r="R3149" i="7" s="1"/>
  <c r="R3150" i="7" a="1"/>
  <c r="R3150" i="7" s="1"/>
  <c r="R3151" i="7" a="1"/>
  <c r="R3151" i="7" s="1"/>
  <c r="R3152" i="7" a="1"/>
  <c r="R3152" i="7" s="1"/>
  <c r="R3153" i="7" a="1"/>
  <c r="R3153" i="7" s="1"/>
  <c r="R3154" i="7" a="1"/>
  <c r="R3154" i="7" s="1"/>
  <c r="R3155" i="7" a="1"/>
  <c r="R3155" i="7" s="1"/>
  <c r="R3156" i="7" a="1"/>
  <c r="R3156" i="7" s="1"/>
  <c r="R3157" i="7" a="1"/>
  <c r="R3157" i="7" s="1"/>
  <c r="R3158" i="7" a="1"/>
  <c r="R3158" i="7" s="1"/>
  <c r="R3159" i="7" a="1"/>
  <c r="R3159" i="7" s="1"/>
  <c r="R3160" i="7" a="1"/>
  <c r="R3160" i="7" s="1"/>
  <c r="R3161" i="7" a="1"/>
  <c r="R3161" i="7" s="1"/>
  <c r="R3162" i="7" a="1"/>
  <c r="R3162" i="7" s="1"/>
  <c r="R3163" i="7" a="1"/>
  <c r="R3163" i="7" s="1"/>
  <c r="R3164" i="7" a="1"/>
  <c r="R3164" i="7" s="1"/>
  <c r="R3165" i="7" a="1"/>
  <c r="R3165" i="7" s="1"/>
  <c r="R3166" i="7" a="1"/>
  <c r="R3166" i="7" s="1"/>
  <c r="R3167" i="7" a="1"/>
  <c r="R3167" i="7" s="1"/>
  <c r="R3168" i="7" a="1"/>
  <c r="R3168" i="7" s="1"/>
  <c r="R3169" i="7" a="1"/>
  <c r="R3169" i="7" s="1"/>
  <c r="R3170" i="7" a="1"/>
  <c r="R3170" i="7" s="1"/>
  <c r="R3171" i="7" a="1"/>
  <c r="R3171" i="7" s="1"/>
  <c r="R3172" i="7" a="1"/>
  <c r="R3172" i="7" s="1"/>
  <c r="R3173" i="7" a="1"/>
  <c r="R3173" i="7" s="1"/>
  <c r="R3174" i="7" a="1"/>
  <c r="R3174" i="7" s="1"/>
  <c r="R3175" i="7" a="1"/>
  <c r="R3175" i="7" s="1"/>
  <c r="R3176" i="7" a="1"/>
  <c r="R3176" i="7" s="1"/>
  <c r="R3177" i="7" a="1"/>
  <c r="R3177" i="7" s="1"/>
  <c r="R3178" i="7" a="1"/>
  <c r="R3178" i="7" s="1"/>
  <c r="R3179" i="7" a="1"/>
  <c r="R3179" i="7" s="1"/>
  <c r="R3180" i="7" a="1"/>
  <c r="R3180" i="7" s="1"/>
  <c r="R3181" i="7" a="1"/>
  <c r="R3181" i="7" s="1"/>
  <c r="R3182" i="7" a="1"/>
  <c r="R3182" i="7" s="1"/>
  <c r="R3183" i="7" a="1"/>
  <c r="R3183" i="7" s="1"/>
  <c r="R3184" i="7" a="1"/>
  <c r="R3184" i="7" s="1"/>
  <c r="R3185" i="7" a="1"/>
  <c r="R3185" i="7" s="1"/>
  <c r="R3186" i="7" a="1"/>
  <c r="R3186" i="7" s="1"/>
  <c r="R3187" i="7" a="1"/>
  <c r="R3187" i="7" s="1"/>
  <c r="R3188" i="7" a="1"/>
  <c r="R3188" i="7" s="1"/>
  <c r="R3189" i="7" a="1"/>
  <c r="R3189" i="7" s="1"/>
  <c r="R3190" i="7" a="1"/>
  <c r="R3190" i="7" s="1"/>
  <c r="R3191" i="7" a="1"/>
  <c r="R3191" i="7" s="1"/>
  <c r="R3192" i="7" a="1"/>
  <c r="R3192" i="7" s="1"/>
  <c r="R3193" i="7" a="1"/>
  <c r="R3193" i="7" s="1"/>
  <c r="R3194" i="7" a="1"/>
  <c r="R3194" i="7" s="1"/>
  <c r="R3195" i="7" a="1"/>
  <c r="R3195" i="7" s="1"/>
  <c r="R3196" i="7" a="1"/>
  <c r="R3196" i="7" s="1"/>
  <c r="R3197" i="7" a="1"/>
  <c r="R3197" i="7" s="1"/>
  <c r="R3198" i="7" a="1"/>
  <c r="R3198" i="7" s="1"/>
  <c r="R3199" i="7" a="1"/>
  <c r="R3199" i="7" s="1"/>
  <c r="R3200" i="7" a="1"/>
  <c r="R3200" i="7" s="1"/>
  <c r="R3201" i="7" a="1"/>
  <c r="R3201" i="7" s="1"/>
  <c r="R3202" i="7" a="1"/>
  <c r="R3202" i="7" s="1"/>
  <c r="R3203" i="7" a="1"/>
  <c r="R3203" i="7" s="1"/>
  <c r="R3204" i="7" a="1"/>
  <c r="R3204" i="7" s="1"/>
  <c r="R3205" i="7" a="1"/>
  <c r="R3205" i="7" s="1"/>
  <c r="R3206" i="7" a="1"/>
  <c r="R3206" i="7" s="1"/>
  <c r="R3207" i="7" a="1"/>
  <c r="R3207" i="7" s="1"/>
  <c r="R3208" i="7" a="1"/>
  <c r="R3208" i="7" s="1"/>
  <c r="R3209" i="7" a="1"/>
  <c r="R3209" i="7" s="1"/>
  <c r="R3210" i="7" a="1"/>
  <c r="R3210" i="7" s="1"/>
  <c r="R3211" i="7" a="1"/>
  <c r="R3211" i="7" s="1"/>
  <c r="R3212" i="7" a="1"/>
  <c r="R3212" i="7" s="1"/>
  <c r="R3213" i="7" a="1"/>
  <c r="R3213" i="7" s="1"/>
  <c r="R3214" i="7" a="1"/>
  <c r="R3214" i="7" s="1"/>
  <c r="R3215" i="7" a="1"/>
  <c r="R3215" i="7" s="1"/>
  <c r="R3216" i="7" a="1"/>
  <c r="R3216" i="7" s="1"/>
  <c r="R3217" i="7" a="1"/>
  <c r="R3217" i="7" s="1"/>
  <c r="R3218" i="7" a="1"/>
  <c r="R3218" i="7" s="1"/>
  <c r="R3219" i="7" a="1"/>
  <c r="R3219" i="7" s="1"/>
  <c r="R3220" i="7" a="1"/>
  <c r="R3220" i="7" s="1"/>
  <c r="R3221" i="7" a="1"/>
  <c r="R3221" i="7" s="1"/>
  <c r="R3222" i="7" a="1"/>
  <c r="R3222" i="7" s="1"/>
  <c r="R3223" i="7" a="1"/>
  <c r="R3223" i="7" s="1"/>
  <c r="R3224" i="7" a="1"/>
  <c r="R3224" i="7" s="1"/>
  <c r="R3225" i="7" a="1"/>
  <c r="R3225" i="7" s="1"/>
  <c r="R3226" i="7" a="1"/>
  <c r="R3226" i="7" s="1"/>
  <c r="R3227" i="7" a="1"/>
  <c r="R3227" i="7" s="1"/>
  <c r="R3228" i="7" a="1"/>
  <c r="R3228" i="7" s="1"/>
  <c r="R3229" i="7" a="1"/>
  <c r="R3229" i="7" s="1"/>
  <c r="R3230" i="7" a="1"/>
  <c r="R3230" i="7" s="1"/>
  <c r="R3231" i="7" a="1"/>
  <c r="R3231" i="7" s="1"/>
  <c r="R3232" i="7" a="1"/>
  <c r="R3232" i="7" s="1"/>
  <c r="R3233" i="7" a="1"/>
  <c r="R3233" i="7" s="1"/>
  <c r="R3234" i="7" a="1"/>
  <c r="R3234" i="7" s="1"/>
  <c r="R3235" i="7" a="1"/>
  <c r="R3235" i="7" s="1"/>
  <c r="R3236" i="7" a="1"/>
  <c r="R3236" i="7" s="1"/>
  <c r="R3237" i="7" a="1"/>
  <c r="R3237" i="7" s="1"/>
  <c r="R3238" i="7" a="1"/>
  <c r="R3238" i="7" s="1"/>
  <c r="R3239" i="7" a="1"/>
  <c r="R3239" i="7" s="1"/>
  <c r="R3240" i="7" a="1"/>
  <c r="R3240" i="7" s="1"/>
  <c r="R3241" i="7" a="1"/>
  <c r="R3241" i="7" s="1"/>
  <c r="R3242" i="7" a="1"/>
  <c r="R3242" i="7" s="1"/>
  <c r="R3243" i="7" a="1"/>
  <c r="R3243" i="7" s="1"/>
  <c r="R3244" i="7" a="1"/>
  <c r="R3244" i="7" s="1"/>
  <c r="R3245" i="7" a="1"/>
  <c r="R3245" i="7" s="1"/>
  <c r="R3246" i="7" a="1"/>
  <c r="R3246" i="7" s="1"/>
  <c r="R3247" i="7" a="1"/>
  <c r="R3247" i="7" s="1"/>
  <c r="R3248" i="7" a="1"/>
  <c r="R3248" i="7" s="1"/>
  <c r="R3249" i="7" a="1"/>
  <c r="R3249" i="7" s="1"/>
  <c r="R3250" i="7" a="1"/>
  <c r="R3250" i="7" s="1"/>
  <c r="R3251" i="7" a="1"/>
  <c r="R3251" i="7" s="1"/>
  <c r="R3252" i="7" a="1"/>
  <c r="R3252" i="7" s="1"/>
  <c r="R3253" i="7" a="1"/>
  <c r="R3253" i="7" s="1"/>
  <c r="R3254" i="7" a="1"/>
  <c r="R3254" i="7" s="1"/>
  <c r="R3255" i="7" a="1"/>
  <c r="R3255" i="7" s="1"/>
  <c r="R3256" i="7" a="1"/>
  <c r="R3256" i="7" s="1"/>
  <c r="R3257" i="7" a="1"/>
  <c r="R3257" i="7"/>
  <c r="R3258" i="7" a="1"/>
  <c r="R3258" i="7" s="1"/>
  <c r="R3259" i="7" a="1"/>
  <c r="R3259" i="7" s="1"/>
  <c r="R3260" i="7" a="1"/>
  <c r="R3260" i="7" s="1"/>
  <c r="R3261" i="7" a="1"/>
  <c r="R3261" i="7" s="1"/>
  <c r="R3262" i="7" a="1"/>
  <c r="R3262" i="7" s="1"/>
  <c r="R3263" i="7" a="1"/>
  <c r="R3263" i="7" s="1"/>
  <c r="R3264" i="7" a="1"/>
  <c r="R3264" i="7" s="1"/>
  <c r="R3265" i="7" a="1"/>
  <c r="R3265" i="7" s="1"/>
  <c r="R3266" i="7" a="1"/>
  <c r="R3266" i="7" s="1"/>
  <c r="R3267" i="7" a="1"/>
  <c r="R3267" i="7" s="1"/>
  <c r="R3268" i="7" a="1"/>
  <c r="R3268" i="7" s="1"/>
  <c r="R3269" i="7" a="1"/>
  <c r="R3269" i="7" s="1"/>
  <c r="R3270" i="7" a="1"/>
  <c r="R3270" i="7" s="1"/>
  <c r="R3271" i="7" a="1"/>
  <c r="R3271" i="7" s="1"/>
  <c r="R3272" i="7" a="1"/>
  <c r="R3272" i="7" s="1"/>
  <c r="R3273" i="7" a="1"/>
  <c r="R3273" i="7" s="1"/>
  <c r="R3274" i="7" a="1"/>
  <c r="R3274" i="7" s="1"/>
  <c r="R3275" i="7" a="1"/>
  <c r="R3275" i="7" s="1"/>
  <c r="R3276" i="7" a="1"/>
  <c r="R3276" i="7" s="1"/>
  <c r="R3277" i="7" a="1"/>
  <c r="R3277" i="7" s="1"/>
  <c r="R3278" i="7" a="1"/>
  <c r="R3278" i="7" s="1"/>
  <c r="R3279" i="7" a="1"/>
  <c r="R3279" i="7" s="1"/>
  <c r="R3280" i="7" a="1"/>
  <c r="R3280" i="7" s="1"/>
  <c r="R3281" i="7" a="1"/>
  <c r="R3281" i="7" s="1"/>
  <c r="R3282" i="7" a="1"/>
  <c r="R3282" i="7" s="1"/>
  <c r="R3283" i="7" a="1"/>
  <c r="R3283" i="7" s="1"/>
  <c r="R3284" i="7" a="1"/>
  <c r="R3284" i="7" s="1"/>
  <c r="R3285" i="7" a="1"/>
  <c r="R3285" i="7" s="1"/>
  <c r="R3286" i="7" a="1"/>
  <c r="R3286" i="7" s="1"/>
  <c r="R3287" i="7" a="1"/>
  <c r="R3287" i="7" s="1"/>
  <c r="R3288" i="7" a="1"/>
  <c r="R3288" i="7" s="1"/>
  <c r="R3289" i="7" a="1"/>
  <c r="R3289" i="7"/>
  <c r="R3290" i="7" a="1"/>
  <c r="R3290" i="7" s="1"/>
  <c r="R3291" i="7" a="1"/>
  <c r="R3291" i="7" s="1"/>
  <c r="R3292" i="7" a="1"/>
  <c r="R3292" i="7" s="1"/>
  <c r="R3293" i="7" a="1"/>
  <c r="R3293" i="7" s="1"/>
  <c r="R3294" i="7" a="1"/>
  <c r="R3294" i="7" s="1"/>
  <c r="R3295" i="7" a="1"/>
  <c r="R3295" i="7" s="1"/>
  <c r="R3296" i="7" a="1"/>
  <c r="R3296" i="7" s="1"/>
  <c r="R3297" i="7" a="1"/>
  <c r="R3297" i="7" s="1"/>
  <c r="R3298" i="7" a="1"/>
  <c r="R3298" i="7" s="1"/>
  <c r="R3299" i="7" a="1"/>
  <c r="R3299" i="7" s="1"/>
  <c r="R3300" i="7" a="1"/>
  <c r="R3300" i="7" s="1"/>
  <c r="R3301" i="7" a="1"/>
  <c r="R3301" i="7" s="1"/>
  <c r="R3302" i="7" a="1"/>
  <c r="R3302" i="7" s="1"/>
  <c r="R3303" i="7" a="1"/>
  <c r="R3303" i="7" s="1"/>
  <c r="R3304" i="7" a="1"/>
  <c r="R3304" i="7" s="1"/>
  <c r="R3305" i="7" a="1"/>
  <c r="R3305" i="7" s="1"/>
  <c r="R3306" i="7" a="1"/>
  <c r="R3306" i="7" s="1"/>
  <c r="R3307" i="7" a="1"/>
  <c r="R3307" i="7" s="1"/>
  <c r="R3308" i="7" a="1"/>
  <c r="R3308" i="7" s="1"/>
  <c r="R3309" i="7" a="1"/>
  <c r="R3309" i="7" s="1"/>
  <c r="R3310" i="7" a="1"/>
  <c r="R3310" i="7" s="1"/>
  <c r="R3311" i="7" a="1"/>
  <c r="R3311" i="7" s="1"/>
  <c r="R3312" i="7" a="1"/>
  <c r="R3312" i="7" s="1"/>
  <c r="R3313" i="7" a="1"/>
  <c r="R3313" i="7" s="1"/>
  <c r="R3314" i="7" a="1"/>
  <c r="R3314" i="7" s="1"/>
  <c r="R3315" i="7" a="1"/>
  <c r="R3315" i="7" s="1"/>
  <c r="R3316" i="7" a="1"/>
  <c r="R3316" i="7" s="1"/>
  <c r="R3317" i="7" a="1"/>
  <c r="R3317" i="7" s="1"/>
  <c r="R3318" i="7" a="1"/>
  <c r="R3318" i="7" s="1"/>
  <c r="R3319" i="7" a="1"/>
  <c r="R3319" i="7" s="1"/>
  <c r="R3320" i="7" a="1"/>
  <c r="R3320" i="7" s="1"/>
  <c r="R3321" i="7" a="1"/>
  <c r="R3321" i="7" s="1"/>
  <c r="R3322" i="7" a="1"/>
  <c r="R3322" i="7" s="1"/>
  <c r="R3323" i="7" a="1"/>
  <c r="R3323" i="7" s="1"/>
  <c r="R3324" i="7" a="1"/>
  <c r="R3324" i="7" s="1"/>
  <c r="R3325" i="7" a="1"/>
  <c r="R3325" i="7" s="1"/>
  <c r="R3326" i="7" a="1"/>
  <c r="R3326" i="7" s="1"/>
  <c r="R3327" i="7" a="1"/>
  <c r="R3327" i="7" s="1"/>
  <c r="R3328" i="7" a="1"/>
  <c r="R3328" i="7" s="1"/>
  <c r="R3329" i="7" a="1"/>
  <c r="R3329" i="7" s="1"/>
  <c r="R3330" i="7" a="1"/>
  <c r="R3330" i="7" s="1"/>
  <c r="R3331" i="7" a="1"/>
  <c r="R3331" i="7" s="1"/>
  <c r="R3332" i="7" a="1"/>
  <c r="R3332" i="7" s="1"/>
  <c r="R3333" i="7" a="1"/>
  <c r="R3333" i="7" s="1"/>
  <c r="R3334" i="7" a="1"/>
  <c r="R3334" i="7" s="1"/>
  <c r="R3335" i="7" a="1"/>
  <c r="R3335" i="7" s="1"/>
  <c r="R3336" i="7" a="1"/>
  <c r="R3336" i="7" s="1"/>
  <c r="R3337" i="7" a="1"/>
  <c r="R3337" i="7" s="1"/>
  <c r="R3338" i="7" a="1"/>
  <c r="R3338" i="7" s="1"/>
  <c r="R3339" i="7" a="1"/>
  <c r="R3339" i="7" s="1"/>
  <c r="R3340" i="7" a="1"/>
  <c r="R3340" i="7" s="1"/>
  <c r="R3341" i="7" a="1"/>
  <c r="R3341" i="7" s="1"/>
  <c r="R3342" i="7" a="1"/>
  <c r="R3342" i="7" s="1"/>
  <c r="R3343" i="7" a="1"/>
  <c r="R3343" i="7" s="1"/>
  <c r="R3344" i="7" a="1"/>
  <c r="R3344" i="7" s="1"/>
  <c r="R3345" i="7" a="1"/>
  <c r="R3345" i="7" s="1"/>
  <c r="R3346" i="7" a="1"/>
  <c r="R3346" i="7" s="1"/>
  <c r="R3347" i="7" a="1"/>
  <c r="R3347" i="7" s="1"/>
  <c r="R3348" i="7" a="1"/>
  <c r="R3348" i="7" s="1"/>
  <c r="R3349" i="7" a="1"/>
  <c r="R3349" i="7" s="1"/>
  <c r="R3350" i="7" a="1"/>
  <c r="R3350" i="7" s="1"/>
  <c r="R3351" i="7" a="1"/>
  <c r="R3351" i="7" s="1"/>
  <c r="R3352" i="7" a="1"/>
  <c r="R3352" i="7" s="1"/>
  <c r="R3353" i="7" a="1"/>
  <c r="R3353" i="7" s="1"/>
  <c r="R3354" i="7" a="1"/>
  <c r="R3354" i="7" s="1"/>
  <c r="R3355" i="7" a="1"/>
  <c r="R3355" i="7" s="1"/>
  <c r="R3356" i="7" a="1"/>
  <c r="R3356" i="7" s="1"/>
  <c r="R3357" i="7" a="1"/>
  <c r="R3357" i="7" s="1"/>
  <c r="R3358" i="7" a="1"/>
  <c r="R3358" i="7" s="1"/>
  <c r="R3359" i="7" a="1"/>
  <c r="R3359" i="7" s="1"/>
  <c r="R3360" i="7" a="1"/>
  <c r="R3360" i="7" s="1"/>
  <c r="R3361" i="7" a="1"/>
  <c r="R3361" i="7" s="1"/>
  <c r="R3362" i="7" a="1"/>
  <c r="R3362" i="7" s="1"/>
  <c r="R3363" i="7" a="1"/>
  <c r="R3363" i="7" s="1"/>
  <c r="R3364" i="7" a="1"/>
  <c r="R3364" i="7" s="1"/>
  <c r="R3365" i="7" a="1"/>
  <c r="R3365" i="7" s="1"/>
  <c r="R3366" i="7" a="1"/>
  <c r="R3366" i="7" s="1"/>
  <c r="R3367" i="7" a="1"/>
  <c r="R3367" i="7" s="1"/>
  <c r="R3368" i="7" a="1"/>
  <c r="R3368" i="7" s="1"/>
  <c r="R3369" i="7" a="1"/>
  <c r="R3369" i="7" s="1"/>
  <c r="R3370" i="7" a="1"/>
  <c r="R3370" i="7" s="1"/>
  <c r="R3371" i="7" a="1"/>
  <c r="R3371" i="7" s="1"/>
  <c r="R3372" i="7" a="1"/>
  <c r="R3372" i="7" s="1"/>
  <c r="R3373" i="7" a="1"/>
  <c r="R3373" i="7" s="1"/>
  <c r="R3374" i="7" a="1"/>
  <c r="R3374" i="7" s="1"/>
  <c r="R3375" i="7" a="1"/>
  <c r="R3375" i="7" s="1"/>
  <c r="R3376" i="7" a="1"/>
  <c r="R3376" i="7" s="1"/>
  <c r="R3377" i="7" a="1"/>
  <c r="R3377" i="7" s="1"/>
  <c r="R3378" i="7" a="1"/>
  <c r="R3378" i="7" s="1"/>
  <c r="R3379" i="7" a="1"/>
  <c r="R3379" i="7" s="1"/>
  <c r="R3380" i="7" a="1"/>
  <c r="R3380" i="7" s="1"/>
  <c r="R3381" i="7" a="1"/>
  <c r="R3381" i="7" s="1"/>
  <c r="R3382" i="7" a="1"/>
  <c r="R3382" i="7" s="1"/>
  <c r="R3383" i="7" a="1"/>
  <c r="R3383" i="7" s="1"/>
  <c r="R3384" i="7" a="1"/>
  <c r="R3384" i="7" s="1"/>
  <c r="R3385" i="7" a="1"/>
  <c r="R3385" i="7" s="1"/>
  <c r="R3386" i="7" a="1"/>
  <c r="R3386" i="7" s="1"/>
  <c r="R3387" i="7" a="1"/>
  <c r="R3387" i="7" s="1"/>
  <c r="R3388" i="7" a="1"/>
  <c r="R3388" i="7" s="1"/>
  <c r="R3389" i="7" a="1"/>
  <c r="R3389" i="7" s="1"/>
  <c r="R3390" i="7" a="1"/>
  <c r="R3390" i="7" s="1"/>
  <c r="R3391" i="7" a="1"/>
  <c r="R3391" i="7" s="1"/>
  <c r="R3392" i="7" a="1"/>
  <c r="R3392" i="7" s="1"/>
  <c r="R3393" i="7" a="1"/>
  <c r="R3393" i="7" s="1"/>
  <c r="R3394" i="7" a="1"/>
  <c r="R3394" i="7" s="1"/>
  <c r="R3395" i="7" a="1"/>
  <c r="R3395" i="7" s="1"/>
  <c r="R3396" i="7" a="1"/>
  <c r="R3396" i="7" s="1"/>
  <c r="R3397" i="7" a="1"/>
  <c r="R3397" i="7" s="1"/>
  <c r="R3398" i="7" a="1"/>
  <c r="R3398" i="7" s="1"/>
  <c r="R3399" i="7" a="1"/>
  <c r="R3399" i="7" s="1"/>
  <c r="R3400" i="7" a="1"/>
  <c r="R3400" i="7" s="1"/>
  <c r="R3401" i="7" a="1"/>
  <c r="R3401" i="7" s="1"/>
  <c r="R3402" i="7" a="1"/>
  <c r="R3402" i="7" s="1"/>
  <c r="R3403" i="7" a="1"/>
  <c r="R3403" i="7" s="1"/>
  <c r="R3404" i="7" a="1"/>
  <c r="R3404" i="7" s="1"/>
  <c r="R3405" i="7" a="1"/>
  <c r="R3405" i="7" s="1"/>
  <c r="R3406" i="7" a="1"/>
  <c r="R3406" i="7" s="1"/>
  <c r="R3407" i="7" a="1"/>
  <c r="R3407" i="7" s="1"/>
  <c r="R3408" i="7" a="1"/>
  <c r="R3408" i="7" s="1"/>
  <c r="R3409" i="7" a="1"/>
  <c r="R3409" i="7" s="1"/>
  <c r="R3410" i="7" a="1"/>
  <c r="R3410" i="7" s="1"/>
  <c r="R3411" i="7" a="1"/>
  <c r="R3411" i="7" s="1"/>
  <c r="R3412" i="7" a="1"/>
  <c r="R3412" i="7" s="1"/>
  <c r="R3413" i="7" a="1"/>
  <c r="R3413" i="7" s="1"/>
  <c r="R3414" i="7" a="1"/>
  <c r="R3414" i="7" s="1"/>
  <c r="R3415" i="7" a="1"/>
  <c r="R3415" i="7" s="1"/>
  <c r="R3416" i="7" a="1"/>
  <c r="R3416" i="7" s="1"/>
  <c r="R3417" i="7" a="1"/>
  <c r="R3417" i="7" s="1"/>
  <c r="R3418" i="7" a="1"/>
  <c r="R3418" i="7" s="1"/>
  <c r="R3419" i="7" a="1"/>
  <c r="R3419" i="7" s="1"/>
  <c r="R3420" i="7" a="1"/>
  <c r="R3420" i="7" s="1"/>
  <c r="R3421" i="7" a="1"/>
  <c r="R3421" i="7" s="1"/>
  <c r="R3422" i="7" a="1"/>
  <c r="R3422" i="7" s="1"/>
  <c r="R3423" i="7" a="1"/>
  <c r="R3423" i="7" s="1"/>
  <c r="R3424" i="7" a="1"/>
  <c r="R3424" i="7" s="1"/>
  <c r="R3425" i="7" a="1"/>
  <c r="R3425" i="7" s="1"/>
  <c r="R3426" i="7" a="1"/>
  <c r="R3426" i="7" s="1"/>
  <c r="R3427" i="7" a="1"/>
  <c r="R3427" i="7" s="1"/>
  <c r="R3428" i="7" a="1"/>
  <c r="R3428" i="7" s="1"/>
  <c r="R3429" i="7" a="1"/>
  <c r="R3429" i="7" s="1"/>
  <c r="R3430" i="7" a="1"/>
  <c r="R3430" i="7" s="1"/>
  <c r="R3431" i="7" a="1"/>
  <c r="R3431" i="7" s="1"/>
  <c r="R3432" i="7" a="1"/>
  <c r="R3432" i="7" s="1"/>
  <c r="R3433" i="7" a="1"/>
  <c r="R3433" i="7" s="1"/>
  <c r="R3434" i="7" a="1"/>
  <c r="R3434" i="7" s="1"/>
  <c r="R3435" i="7" a="1"/>
  <c r="R3435" i="7" s="1"/>
  <c r="R3436" i="7" a="1"/>
  <c r="R3436" i="7" s="1"/>
  <c r="R3437" i="7" a="1"/>
  <c r="R3437" i="7" s="1"/>
  <c r="R3438" i="7" a="1"/>
  <c r="R3438" i="7" s="1"/>
  <c r="R3439" i="7" a="1"/>
  <c r="R3439" i="7" s="1"/>
  <c r="R3440" i="7" a="1"/>
  <c r="R3440" i="7" s="1"/>
  <c r="R3441" i="7" a="1"/>
  <c r="R3441" i="7" s="1"/>
  <c r="R3442" i="7" a="1"/>
  <c r="R3442" i="7" s="1"/>
  <c r="R3443" i="7" a="1"/>
  <c r="R3443" i="7" s="1"/>
  <c r="R3444" i="7" a="1"/>
  <c r="R3444" i="7" s="1"/>
  <c r="R3445" i="7" a="1"/>
  <c r="R3445" i="7" s="1"/>
  <c r="R3446" i="7" a="1"/>
  <c r="R3446" i="7" s="1"/>
  <c r="R3447" i="7" a="1"/>
  <c r="R3447" i="7" s="1"/>
  <c r="R3448" i="7" a="1"/>
  <c r="R3448" i="7" s="1"/>
  <c r="R3449" i="7" a="1"/>
  <c r="R3449" i="7" s="1"/>
  <c r="R3450" i="7" a="1"/>
  <c r="R3450" i="7" s="1"/>
  <c r="R3451" i="7" a="1"/>
  <c r="R3451" i="7" s="1"/>
  <c r="R3452" i="7" a="1"/>
  <c r="R3452" i="7" s="1"/>
  <c r="R3453" i="7" a="1"/>
  <c r="R3453" i="7" s="1"/>
  <c r="R3454" i="7" a="1"/>
  <c r="R3454" i="7" s="1"/>
  <c r="R3455" i="7" a="1"/>
  <c r="R3455" i="7" s="1"/>
  <c r="R3456" i="7" a="1"/>
  <c r="R3456" i="7" s="1"/>
  <c r="R3457" i="7" a="1"/>
  <c r="R3457" i="7" s="1"/>
  <c r="R3458" i="7" a="1"/>
  <c r="R3458" i="7" s="1"/>
  <c r="R3459" i="7" a="1"/>
  <c r="R3459" i="7" s="1"/>
  <c r="R3460" i="7" a="1"/>
  <c r="R3460" i="7" s="1"/>
  <c r="R3461" i="7" a="1"/>
  <c r="R3461" i="7" s="1"/>
  <c r="R3462" i="7" a="1"/>
  <c r="R3462" i="7" s="1"/>
  <c r="R3463" i="7" a="1"/>
  <c r="R3463" i="7" s="1"/>
  <c r="R3464" i="7" a="1"/>
  <c r="R3464" i="7" s="1"/>
  <c r="R3465" i="7" a="1"/>
  <c r="R3465" i="7" s="1"/>
  <c r="R3466" i="7" a="1"/>
  <c r="R3466" i="7" s="1"/>
  <c r="R3467" i="7" a="1"/>
  <c r="R3467" i="7" s="1"/>
  <c r="R3468" i="7" a="1"/>
  <c r="R3468" i="7" s="1"/>
  <c r="R3469" i="7" a="1"/>
  <c r="R3469" i="7" s="1"/>
  <c r="R3470" i="7" a="1"/>
  <c r="R3470" i="7" s="1"/>
  <c r="R3471" i="7" a="1"/>
  <c r="R3471" i="7" s="1"/>
  <c r="R3472" i="7" a="1"/>
  <c r="R3472" i="7" s="1"/>
  <c r="R3473" i="7" a="1"/>
  <c r="R3473" i="7" s="1"/>
  <c r="R3474" i="7" a="1"/>
  <c r="R3474" i="7" s="1"/>
  <c r="R3475" i="7" a="1"/>
  <c r="R3475" i="7" s="1"/>
  <c r="R3476" i="7" a="1"/>
  <c r="R3476" i="7" s="1"/>
  <c r="R3477" i="7" a="1"/>
  <c r="R3477" i="7" s="1"/>
  <c r="R3478" i="7" a="1"/>
  <c r="R3478" i="7" s="1"/>
  <c r="R3479" i="7" a="1"/>
  <c r="R3479" i="7" s="1"/>
  <c r="R3480" i="7" a="1"/>
  <c r="R3480" i="7" s="1"/>
  <c r="R3481" i="7" a="1"/>
  <c r="R3481" i="7" s="1"/>
  <c r="R3482" i="7" a="1"/>
  <c r="R3482" i="7" s="1"/>
  <c r="R3483" i="7" a="1"/>
  <c r="R3483" i="7" s="1"/>
  <c r="R3484" i="7" a="1"/>
  <c r="R3484" i="7" s="1"/>
  <c r="R3485" i="7" a="1"/>
  <c r="R3485" i="7" s="1"/>
  <c r="R3486" i="7" a="1"/>
  <c r="R3486" i="7" s="1"/>
  <c r="R3487" i="7" a="1"/>
  <c r="R3487" i="7" s="1"/>
  <c r="R3488" i="7" a="1"/>
  <c r="R3488" i="7" s="1"/>
  <c r="R3489" i="7" a="1"/>
  <c r="R3489" i="7" s="1"/>
  <c r="R3490" i="7" a="1"/>
  <c r="R3490" i="7" s="1"/>
  <c r="R3491" i="7" a="1"/>
  <c r="R3491" i="7" s="1"/>
  <c r="R3492" i="7" a="1"/>
  <c r="R3492" i="7" s="1"/>
  <c r="R3493" i="7" a="1"/>
  <c r="R3493" i="7" s="1"/>
  <c r="R3494" i="7" a="1"/>
  <c r="R3494" i="7" s="1"/>
  <c r="R3495" i="7" a="1"/>
  <c r="R3495" i="7" s="1"/>
  <c r="R3496" i="7" a="1"/>
  <c r="R3496" i="7" s="1"/>
  <c r="R3497" i="7" a="1"/>
  <c r="R3497" i="7" s="1"/>
  <c r="R3498" i="7" a="1"/>
  <c r="R3498" i="7" s="1"/>
  <c r="R3499" i="7" a="1"/>
  <c r="R3499" i="7" s="1"/>
  <c r="R3500" i="7" a="1"/>
  <c r="R3500" i="7" s="1"/>
  <c r="R3501" i="7" a="1"/>
  <c r="R3501" i="7" s="1"/>
  <c r="R3502" i="7" a="1"/>
  <c r="R3502" i="7" s="1"/>
  <c r="R3503" i="7" a="1"/>
  <c r="R3503" i="7" s="1"/>
  <c r="R3504" i="7" a="1"/>
  <c r="R3504" i="7" s="1"/>
  <c r="R3505" i="7" a="1"/>
  <c r="R3505" i="7" s="1"/>
  <c r="R3506" i="7" a="1"/>
  <c r="R3506" i="7" s="1"/>
  <c r="R3507" i="7" a="1"/>
  <c r="R3507" i="7" s="1"/>
  <c r="R3508" i="7" a="1"/>
  <c r="R3508" i="7" s="1"/>
  <c r="R3509" i="7" a="1"/>
  <c r="R3509" i="7" s="1"/>
  <c r="R3510" i="7" a="1"/>
  <c r="R3510" i="7" s="1"/>
  <c r="R3511" i="7" a="1"/>
  <c r="R3511" i="7" s="1"/>
  <c r="R3512" i="7" a="1"/>
  <c r="R3512" i="7" s="1"/>
  <c r="R3513" i="7" a="1"/>
  <c r="R3513" i="7" s="1"/>
  <c r="R3514" i="7" a="1"/>
  <c r="R3514" i="7" s="1"/>
  <c r="R3515" i="7" a="1"/>
  <c r="R3515" i="7" s="1"/>
  <c r="R3516" i="7" a="1"/>
  <c r="R3516" i="7" s="1"/>
  <c r="R3517" i="7" a="1"/>
  <c r="R3517" i="7" s="1"/>
  <c r="R3518" i="7" a="1"/>
  <c r="R3518" i="7" s="1"/>
  <c r="R3519" i="7" a="1"/>
  <c r="R3519" i="7" s="1"/>
  <c r="R3520" i="7" a="1"/>
  <c r="R3520" i="7" s="1"/>
  <c r="R3521" i="7" a="1"/>
  <c r="R3521" i="7" s="1"/>
  <c r="R3522" i="7" a="1"/>
  <c r="R3522" i="7" s="1"/>
  <c r="R3523" i="7" a="1"/>
  <c r="R3523" i="7" s="1"/>
  <c r="R3524" i="7" a="1"/>
  <c r="R3524" i="7" s="1"/>
  <c r="R3525" i="7" a="1"/>
  <c r="R3525" i="7" s="1"/>
  <c r="R3526" i="7" a="1"/>
  <c r="R3526" i="7" s="1"/>
  <c r="R3527" i="7" a="1"/>
  <c r="R3527" i="7" s="1"/>
  <c r="R3528" i="7" a="1"/>
  <c r="R3528" i="7" s="1"/>
  <c r="R3529" i="7" a="1"/>
  <c r="R3529" i="7" s="1"/>
  <c r="R3530" i="7" a="1"/>
  <c r="R3530" i="7" s="1"/>
  <c r="R3531" i="7" a="1"/>
  <c r="R3531" i="7" s="1"/>
  <c r="R3532" i="7" a="1"/>
  <c r="R3532" i="7" s="1"/>
  <c r="R3533" i="7" a="1"/>
  <c r="R3533" i="7" s="1"/>
  <c r="R3534" i="7" a="1"/>
  <c r="R3534" i="7" s="1"/>
  <c r="R3535" i="7" a="1"/>
  <c r="R3535" i="7" s="1"/>
  <c r="R3536" i="7" a="1"/>
  <c r="R3536" i="7" s="1"/>
  <c r="R3537" i="7" a="1"/>
  <c r="R3537" i="7" s="1"/>
  <c r="R3538" i="7" a="1"/>
  <c r="R3538" i="7" s="1"/>
  <c r="R3539" i="7" a="1"/>
  <c r="R3539" i="7" s="1"/>
  <c r="R3540" i="7" a="1"/>
  <c r="R3540" i="7" s="1"/>
  <c r="R3541" i="7" a="1"/>
  <c r="R3541" i="7" s="1"/>
  <c r="R3542" i="7" a="1"/>
  <c r="R3542" i="7" s="1"/>
  <c r="R3543" i="7" a="1"/>
  <c r="R3543" i="7" s="1"/>
  <c r="R3544" i="7" a="1"/>
  <c r="R3544" i="7" s="1"/>
  <c r="R3545" i="7" a="1"/>
  <c r="R3545" i="7" s="1"/>
  <c r="R3546" i="7" a="1"/>
  <c r="R3546" i="7" s="1"/>
  <c r="R3547" i="7" a="1"/>
  <c r="R3547" i="7" s="1"/>
  <c r="R3548" i="7" a="1"/>
  <c r="R3548" i="7" s="1"/>
  <c r="R3549" i="7" a="1"/>
  <c r="R3549" i="7" s="1"/>
  <c r="R3550" i="7" a="1"/>
  <c r="R3550" i="7" s="1"/>
  <c r="R3551" i="7" a="1"/>
  <c r="R3551" i="7" s="1"/>
  <c r="R3552" i="7" a="1"/>
  <c r="R3552" i="7" s="1"/>
  <c r="R3553" i="7" a="1"/>
  <c r="R3553" i="7" s="1"/>
  <c r="R3554" i="7" a="1"/>
  <c r="R3554" i="7" s="1"/>
  <c r="R3555" i="7" a="1"/>
  <c r="R3555" i="7" s="1"/>
  <c r="R3556" i="7" a="1"/>
  <c r="R3556" i="7" s="1"/>
  <c r="R3557" i="7" a="1"/>
  <c r="R3557" i="7" s="1"/>
  <c r="R3558" i="7" a="1"/>
  <c r="R3558" i="7" s="1"/>
  <c r="R3559" i="7" a="1"/>
  <c r="R3559" i="7" s="1"/>
  <c r="R3560" i="7" a="1"/>
  <c r="R3560" i="7" s="1"/>
  <c r="R3561" i="7" a="1"/>
  <c r="R3561" i="7" s="1"/>
  <c r="R3562" i="7" a="1"/>
  <c r="R3562" i="7" s="1"/>
  <c r="R3563" i="7" a="1"/>
  <c r="R3563" i="7" s="1"/>
  <c r="R3564" i="7" a="1"/>
  <c r="R3564" i="7" s="1"/>
  <c r="R3565" i="7" a="1"/>
  <c r="R3565" i="7" s="1"/>
  <c r="R3566" i="7" a="1"/>
  <c r="R3566" i="7" s="1"/>
  <c r="R3567" i="7" a="1"/>
  <c r="R3567" i="7" s="1"/>
  <c r="R3568" i="7" a="1"/>
  <c r="R3568" i="7" s="1"/>
  <c r="R3569" i="7" a="1"/>
  <c r="R3569" i="7" s="1"/>
  <c r="R3570" i="7" a="1"/>
  <c r="R3570" i="7" s="1"/>
  <c r="R3571" i="7" a="1"/>
  <c r="R3571" i="7" s="1"/>
  <c r="R3572" i="7" a="1"/>
  <c r="R3572" i="7" s="1"/>
  <c r="R3573" i="7" a="1"/>
  <c r="R3573" i="7" s="1"/>
  <c r="R3574" i="7" a="1"/>
  <c r="R3574" i="7" s="1"/>
  <c r="R3575" i="7" a="1"/>
  <c r="R3575" i="7" s="1"/>
  <c r="R3576" i="7" a="1"/>
  <c r="R3576" i="7" s="1"/>
  <c r="R3577" i="7" a="1"/>
  <c r="R3577" i="7" s="1"/>
  <c r="R3578" i="7" a="1"/>
  <c r="R3578" i="7" s="1"/>
  <c r="R3579" i="7" a="1"/>
  <c r="R3579" i="7" s="1"/>
  <c r="R3580" i="7" a="1"/>
  <c r="R3580" i="7" s="1"/>
  <c r="R3581" i="7" a="1"/>
  <c r="R3581" i="7" s="1"/>
  <c r="R3582" i="7" a="1"/>
  <c r="R3582" i="7" s="1"/>
  <c r="R3583" i="7" a="1"/>
  <c r="R3583" i="7" s="1"/>
  <c r="R3584" i="7" a="1"/>
  <c r="R3584" i="7" s="1"/>
  <c r="R3585" i="7" a="1"/>
  <c r="R3585" i="7" s="1"/>
  <c r="R3586" i="7" a="1"/>
  <c r="R3586" i="7" s="1"/>
  <c r="R3587" i="7" a="1"/>
  <c r="R3587" i="7" s="1"/>
  <c r="R3588" i="7" a="1"/>
  <c r="R3588" i="7" s="1"/>
  <c r="R3589" i="7" a="1"/>
  <c r="R3589" i="7" s="1"/>
  <c r="R3590" i="7" a="1"/>
  <c r="R3590" i="7" s="1"/>
  <c r="R3591" i="7" a="1"/>
  <c r="R3591" i="7" s="1"/>
  <c r="R3592" i="7" a="1"/>
  <c r="R3592" i="7" s="1"/>
  <c r="R3593" i="7" a="1"/>
  <c r="R3593" i="7" s="1"/>
  <c r="R3594" i="7" a="1"/>
  <c r="R3594" i="7" s="1"/>
  <c r="R3595" i="7" a="1"/>
  <c r="R3595" i="7" s="1"/>
  <c r="R3596" i="7" a="1"/>
  <c r="R3596" i="7" s="1"/>
  <c r="R3597" i="7" a="1"/>
  <c r="R3597" i="7" s="1"/>
  <c r="R3598" i="7" a="1"/>
  <c r="R3598" i="7" s="1"/>
  <c r="R3599" i="7" a="1"/>
  <c r="R3599" i="7" s="1"/>
  <c r="R3600" i="7" a="1"/>
  <c r="R3600" i="7" s="1"/>
  <c r="R3601" i="7" a="1"/>
  <c r="R3601" i="7" s="1"/>
  <c r="R3602" i="7" a="1"/>
  <c r="R3602" i="7" s="1"/>
  <c r="R3603" i="7" a="1"/>
  <c r="R3603" i="7" s="1"/>
  <c r="R3604" i="7" a="1"/>
  <c r="R3604" i="7" s="1"/>
  <c r="R3605" i="7" a="1"/>
  <c r="R3605" i="7" s="1"/>
  <c r="R3606" i="7" a="1"/>
  <c r="R3606" i="7" s="1"/>
  <c r="R3607" i="7" a="1"/>
  <c r="R3607" i="7" s="1"/>
  <c r="R3608" i="7" a="1"/>
  <c r="R3608" i="7" s="1"/>
  <c r="R3609" i="7" a="1"/>
  <c r="R3609" i="7" s="1"/>
  <c r="R3610" i="7" a="1"/>
  <c r="R3610" i="7" s="1"/>
  <c r="R3611" i="7" a="1"/>
  <c r="R3611" i="7" s="1"/>
  <c r="R3612" i="7" a="1"/>
  <c r="R3612" i="7" s="1"/>
  <c r="R3613" i="7" a="1"/>
  <c r="R3613" i="7" s="1"/>
  <c r="R3614" i="7" a="1"/>
  <c r="R3614" i="7" s="1"/>
  <c r="R3615" i="7" a="1"/>
  <c r="R3615" i="7" s="1"/>
  <c r="R3616" i="7" a="1"/>
  <c r="R3616" i="7" s="1"/>
  <c r="R3617" i="7" a="1"/>
  <c r="R3617" i="7" s="1"/>
  <c r="R3618" i="7" a="1"/>
  <c r="R3618" i="7" s="1"/>
  <c r="R3619" i="7" a="1"/>
  <c r="R3619" i="7" s="1"/>
  <c r="R3620" i="7" a="1"/>
  <c r="R3620" i="7" s="1"/>
  <c r="R3621" i="7" a="1"/>
  <c r="R3621" i="7" s="1"/>
  <c r="R3622" i="7" a="1"/>
  <c r="R3622" i="7" s="1"/>
  <c r="R3623" i="7" a="1"/>
  <c r="R3623" i="7" s="1"/>
  <c r="R3624" i="7" a="1"/>
  <c r="R3624" i="7" s="1"/>
  <c r="R3625" i="7" a="1"/>
  <c r="R3625" i="7" s="1"/>
  <c r="R3626" i="7" a="1"/>
  <c r="R3626" i="7" s="1"/>
  <c r="R3627" i="7" a="1"/>
  <c r="R3627" i="7" s="1"/>
  <c r="R3628" i="7" a="1"/>
  <c r="R3628" i="7" s="1"/>
  <c r="R3629" i="7" a="1"/>
  <c r="R3629" i="7" s="1"/>
  <c r="R3630" i="7" a="1"/>
  <c r="R3630" i="7" s="1"/>
  <c r="R3631" i="7" a="1"/>
  <c r="R3631" i="7" s="1"/>
  <c r="R3632" i="7" a="1"/>
  <c r="R3632" i="7" s="1"/>
  <c r="R3633" i="7" a="1"/>
  <c r="R3633" i="7" s="1"/>
  <c r="R3634" i="7" a="1"/>
  <c r="R3634" i="7" s="1"/>
  <c r="R3635" i="7" a="1"/>
  <c r="R3635" i="7" s="1"/>
  <c r="R3636" i="7" a="1"/>
  <c r="R3636" i="7" s="1"/>
  <c r="R3637" i="7" a="1"/>
  <c r="R3637" i="7" s="1"/>
  <c r="R3638" i="7" a="1"/>
  <c r="R3638" i="7" s="1"/>
  <c r="R3639" i="7" a="1"/>
  <c r="R3639" i="7" s="1"/>
  <c r="R3640" i="7" a="1"/>
  <c r="R3640" i="7" s="1"/>
  <c r="R3641" i="7" a="1"/>
  <c r="R3641" i="7" s="1"/>
  <c r="R3642" i="7" a="1"/>
  <c r="R3642" i="7" s="1"/>
  <c r="R3643" i="7" a="1"/>
  <c r="R3643" i="7" s="1"/>
  <c r="R3644" i="7" a="1"/>
  <c r="R3644" i="7" s="1"/>
  <c r="R3645" i="7" a="1"/>
  <c r="R3645" i="7" s="1"/>
  <c r="R3646" i="7" a="1"/>
  <c r="R3646" i="7" s="1"/>
  <c r="R3647" i="7" a="1"/>
  <c r="R3647" i="7" s="1"/>
  <c r="R3648" i="7" a="1"/>
  <c r="R3648" i="7" s="1"/>
  <c r="R3649" i="7" a="1"/>
  <c r="R3649" i="7" s="1"/>
  <c r="R3650" i="7" a="1"/>
  <c r="R3650" i="7" s="1"/>
  <c r="R3651" i="7" a="1"/>
  <c r="R3651" i="7" s="1"/>
  <c r="R3652" i="7" a="1"/>
  <c r="R3652" i="7" s="1"/>
  <c r="R3653" i="7" a="1"/>
  <c r="R3653" i="7" s="1"/>
  <c r="R3654" i="7" a="1"/>
  <c r="R3654" i="7" s="1"/>
  <c r="R3655" i="7" a="1"/>
  <c r="R3655" i="7" s="1"/>
  <c r="R3656" i="7" a="1"/>
  <c r="R3656" i="7" s="1"/>
  <c r="R3657" i="7" a="1"/>
  <c r="R3657" i="7" s="1"/>
  <c r="R3658" i="7" a="1"/>
  <c r="R3658" i="7" s="1"/>
  <c r="R3659" i="7" a="1"/>
  <c r="R3659" i="7" s="1"/>
  <c r="R3660" i="7" a="1"/>
  <c r="R3660" i="7" s="1"/>
  <c r="R3661" i="7" a="1"/>
  <c r="R3661" i="7" s="1"/>
  <c r="R3662" i="7" a="1"/>
  <c r="R3662" i="7" s="1"/>
  <c r="R3663" i="7" a="1"/>
  <c r="R3663" i="7" s="1"/>
  <c r="R3664" i="7" a="1"/>
  <c r="R3664" i="7" s="1"/>
  <c r="R3665" i="7" a="1"/>
  <c r="R3665" i="7" s="1"/>
  <c r="R3666" i="7" a="1"/>
  <c r="R3666" i="7" s="1"/>
  <c r="R3667" i="7" a="1"/>
  <c r="R3667" i="7" s="1"/>
  <c r="R3668" i="7" a="1"/>
  <c r="R3668" i="7" s="1"/>
  <c r="R3669" i="7" a="1"/>
  <c r="R3669" i="7" s="1"/>
  <c r="R3670" i="7" a="1"/>
  <c r="R3670" i="7" s="1"/>
  <c r="R3671" i="7" a="1"/>
  <c r="R3671" i="7" s="1"/>
  <c r="R3672" i="7" a="1"/>
  <c r="R3672" i="7" s="1"/>
  <c r="R3673" i="7" a="1"/>
  <c r="R3673" i="7" s="1"/>
  <c r="R3674" i="7" a="1"/>
  <c r="R3674" i="7" s="1"/>
  <c r="R3675" i="7" a="1"/>
  <c r="R3675" i="7" s="1"/>
  <c r="R3676" i="7" a="1"/>
  <c r="R3676" i="7" s="1"/>
  <c r="R3677" i="7" a="1"/>
  <c r="R3677" i="7" s="1"/>
  <c r="R3678" i="7" a="1"/>
  <c r="R3678" i="7" s="1"/>
  <c r="R3679" i="7" a="1"/>
  <c r="R3679" i="7" s="1"/>
  <c r="R3680" i="7" a="1"/>
  <c r="R3680" i="7" s="1"/>
  <c r="R3681" i="7" a="1"/>
  <c r="R3681" i="7" s="1"/>
  <c r="R3682" i="7" a="1"/>
  <c r="R3682" i="7" s="1"/>
  <c r="R3683" i="7" a="1"/>
  <c r="R3683" i="7" s="1"/>
  <c r="R3684" i="7" a="1"/>
  <c r="R3684" i="7" s="1"/>
  <c r="R3685" i="7" a="1"/>
  <c r="R3685" i="7" s="1"/>
  <c r="R3686" i="7" a="1"/>
  <c r="R3686" i="7" s="1"/>
  <c r="R3687" i="7" a="1"/>
  <c r="R3687" i="7" s="1"/>
  <c r="R3688" i="7" a="1"/>
  <c r="R3688" i="7" s="1"/>
  <c r="R3689" i="7" a="1"/>
  <c r="R3689" i="7" s="1"/>
  <c r="R3690" i="7" a="1"/>
  <c r="R3690" i="7" s="1"/>
  <c r="R3691" i="7" a="1"/>
  <c r="R3691" i="7" s="1"/>
  <c r="R3692" i="7" a="1"/>
  <c r="R3692" i="7" s="1"/>
  <c r="R3693" i="7" a="1"/>
  <c r="R3693" i="7" s="1"/>
  <c r="R3694" i="7" a="1"/>
  <c r="R3694" i="7" s="1"/>
  <c r="R3695" i="7" a="1"/>
  <c r="R3695" i="7" s="1"/>
  <c r="R3696" i="7" a="1"/>
  <c r="R3696" i="7" s="1"/>
  <c r="R3697" i="7" a="1"/>
  <c r="R3697" i="7" s="1"/>
  <c r="R3698" i="7" a="1"/>
  <c r="R3698" i="7" s="1"/>
  <c r="R3699" i="7" a="1"/>
  <c r="R3699" i="7" s="1"/>
  <c r="R3700" i="7" a="1"/>
  <c r="R3700" i="7" s="1"/>
  <c r="R3701" i="7" a="1"/>
  <c r="R3701" i="7" s="1"/>
  <c r="R3702" i="7" a="1"/>
  <c r="R3702" i="7" s="1"/>
  <c r="R3703" i="7" a="1"/>
  <c r="R3703" i="7" s="1"/>
  <c r="R3704" i="7" a="1"/>
  <c r="R3704" i="7" s="1"/>
  <c r="R3705" i="7" a="1"/>
  <c r="R3705" i="7" s="1"/>
  <c r="R3706" i="7" a="1"/>
  <c r="R3706" i="7" s="1"/>
  <c r="R3707" i="7" a="1"/>
  <c r="R3707" i="7" s="1"/>
  <c r="R3708" i="7" a="1"/>
  <c r="R3708" i="7" s="1"/>
  <c r="R3709" i="7" a="1"/>
  <c r="R3709" i="7" s="1"/>
  <c r="R3710" i="7" a="1"/>
  <c r="R3710" i="7" s="1"/>
  <c r="R3711" i="7" a="1"/>
  <c r="R3711" i="7" s="1"/>
  <c r="R3712" i="7" a="1"/>
  <c r="R3712" i="7" s="1"/>
  <c r="R3713" i="7" a="1"/>
  <c r="R3713" i="7" s="1"/>
  <c r="R3714" i="7" a="1"/>
  <c r="R3714" i="7" s="1"/>
  <c r="R3715" i="7" a="1"/>
  <c r="R3715" i="7" s="1"/>
  <c r="R3716" i="7" a="1"/>
  <c r="R3716" i="7" s="1"/>
  <c r="R3717" i="7" a="1"/>
  <c r="R3717" i="7" s="1"/>
  <c r="R3718" i="7" a="1"/>
  <c r="R3718" i="7" s="1"/>
  <c r="R3719" i="7" a="1"/>
  <c r="R3719" i="7" s="1"/>
  <c r="R3720" i="7" a="1"/>
  <c r="R3720" i="7" s="1"/>
  <c r="R3721" i="7" a="1"/>
  <c r="R3721" i="7" s="1"/>
  <c r="R3722" i="7" a="1"/>
  <c r="R3722" i="7" s="1"/>
  <c r="R3723" i="7" a="1"/>
  <c r="R3723" i="7" s="1"/>
  <c r="R3724" i="7" a="1"/>
  <c r="R3724" i="7" s="1"/>
  <c r="Q3" i="7" a="1"/>
  <c r="Q3" i="7" s="1"/>
  <c r="Q4" i="7" a="1"/>
  <c r="Q4" i="7" s="1"/>
  <c r="Q5" i="7" a="1"/>
  <c r="Q5" i="7" s="1"/>
  <c r="Q6" i="7" a="1"/>
  <c r="Q6" i="7" s="1"/>
  <c r="Q7" i="7" a="1"/>
  <c r="Q7" i="7" s="1"/>
  <c r="Q8" i="7" a="1"/>
  <c r="Q8" i="7" s="1"/>
  <c r="Q9" i="7" a="1"/>
  <c r="Q9" i="7" s="1"/>
  <c r="Q10" i="7" a="1"/>
  <c r="Q10" i="7" s="1"/>
  <c r="Q11" i="7" a="1"/>
  <c r="Q11" i="7" s="1"/>
  <c r="Q12" i="7" a="1"/>
  <c r="Q12" i="7" s="1"/>
  <c r="Q13" i="7" a="1"/>
  <c r="Q13" i="7" s="1"/>
  <c r="Q14" i="7" a="1"/>
  <c r="Q14" i="7" s="1"/>
  <c r="Q15" i="7" a="1"/>
  <c r="Q15" i="7" s="1"/>
  <c r="Q16" i="7" a="1"/>
  <c r="Q16" i="7" s="1"/>
  <c r="Q17" i="7" a="1"/>
  <c r="Q17" i="7" s="1"/>
  <c r="Q18" i="7" a="1"/>
  <c r="Q18" i="7" s="1"/>
  <c r="Q19" i="7" a="1"/>
  <c r="Q19" i="7" s="1"/>
  <c r="Q20" i="7" a="1"/>
  <c r="Q20" i="7" s="1"/>
  <c r="Q21" i="7" a="1"/>
  <c r="Q21" i="7" s="1"/>
  <c r="Q22" i="7" a="1"/>
  <c r="Q22" i="7" s="1"/>
  <c r="Q23" i="7" a="1"/>
  <c r="Q23" i="7" s="1"/>
  <c r="Q24" i="7" a="1"/>
  <c r="Q24" i="7" s="1"/>
  <c r="Q25" i="7" a="1"/>
  <c r="Q25" i="7" s="1"/>
  <c r="Q26" i="7" a="1"/>
  <c r="Q26" i="7" s="1"/>
  <c r="Q27" i="7" a="1"/>
  <c r="Q27" i="7" s="1"/>
  <c r="Q28" i="7" a="1"/>
  <c r="Q28" i="7" s="1"/>
  <c r="Q29" i="7" a="1"/>
  <c r="Q29" i="7" s="1"/>
  <c r="Q30" i="7" a="1"/>
  <c r="Q30" i="7" s="1"/>
  <c r="Q31" i="7" a="1"/>
  <c r="Q31" i="7" s="1"/>
  <c r="Q32" i="7" a="1"/>
  <c r="Q32" i="7" s="1"/>
  <c r="Q33" i="7" a="1"/>
  <c r="Q33" i="7" s="1"/>
  <c r="Q34" i="7" a="1"/>
  <c r="Q34" i="7" s="1"/>
  <c r="Q35" i="7" a="1"/>
  <c r="Q35" i="7" s="1"/>
  <c r="Q36" i="7" a="1"/>
  <c r="Q36" i="7" s="1"/>
  <c r="Q37" i="7" a="1"/>
  <c r="Q37" i="7" s="1"/>
  <c r="Q38" i="7" a="1"/>
  <c r="Q38" i="7" s="1"/>
  <c r="Q39" i="7" a="1"/>
  <c r="Q39" i="7" s="1"/>
  <c r="Q40" i="7" a="1"/>
  <c r="Q40" i="7" s="1"/>
  <c r="Q41" i="7" a="1"/>
  <c r="Q41" i="7" s="1"/>
  <c r="Q42" i="7" a="1"/>
  <c r="Q42" i="7" s="1"/>
  <c r="Q43" i="7" a="1"/>
  <c r="Q43" i="7" s="1"/>
  <c r="Q44" i="7" a="1"/>
  <c r="Q44" i="7" s="1"/>
  <c r="Q45" i="7" a="1"/>
  <c r="Q45" i="7" s="1"/>
  <c r="Q46" i="7" a="1"/>
  <c r="Q46" i="7" s="1"/>
  <c r="Q47" i="7" a="1"/>
  <c r="Q47" i="7" s="1"/>
  <c r="Q48" i="7" a="1"/>
  <c r="Q48" i="7" s="1"/>
  <c r="Q49" i="7" a="1"/>
  <c r="Q49" i="7" s="1"/>
  <c r="Q50" i="7" a="1"/>
  <c r="Q50" i="7" s="1"/>
  <c r="Q51" i="7" a="1"/>
  <c r="Q51" i="7" s="1"/>
  <c r="Q52" i="7" a="1"/>
  <c r="Q52" i="7" s="1"/>
  <c r="Q53" i="7" a="1"/>
  <c r="Q53" i="7" s="1"/>
  <c r="Q54" i="7" a="1"/>
  <c r="Q54" i="7" s="1"/>
  <c r="Q55" i="7" a="1"/>
  <c r="Q55" i="7" s="1"/>
  <c r="Q56" i="7" a="1"/>
  <c r="Q56" i="7" s="1"/>
  <c r="Q57" i="7" a="1"/>
  <c r="Q57" i="7" s="1"/>
  <c r="Q58" i="7" a="1"/>
  <c r="Q58" i="7" s="1"/>
  <c r="Q59" i="7" a="1"/>
  <c r="Q59" i="7" s="1"/>
  <c r="Q60" i="7" a="1"/>
  <c r="Q60" i="7" s="1"/>
  <c r="Q61" i="7" a="1"/>
  <c r="Q61" i="7" s="1"/>
  <c r="Q62" i="7" a="1"/>
  <c r="Q62" i="7" s="1"/>
  <c r="Q63" i="7" a="1"/>
  <c r="Q63" i="7" s="1"/>
  <c r="Q64" i="7" a="1"/>
  <c r="Q64" i="7" s="1"/>
  <c r="Q65" i="7" a="1"/>
  <c r="Q65" i="7" s="1"/>
  <c r="Q66" i="7" a="1"/>
  <c r="Q66" i="7" s="1"/>
  <c r="Q67" i="7" a="1"/>
  <c r="Q67" i="7" s="1"/>
  <c r="Q68" i="7" a="1"/>
  <c r="Q68" i="7" s="1"/>
  <c r="Q69" i="7" a="1"/>
  <c r="Q69" i="7" s="1"/>
  <c r="Q70" i="7" a="1"/>
  <c r="Q70" i="7" s="1"/>
  <c r="Q71" i="7" a="1"/>
  <c r="Q71" i="7" s="1"/>
  <c r="Q72" i="7" a="1"/>
  <c r="Q72" i="7" s="1"/>
  <c r="Q73" i="7" a="1"/>
  <c r="Q73" i="7" s="1"/>
  <c r="Q74" i="7" a="1"/>
  <c r="Q74" i="7" s="1"/>
  <c r="Q75" i="7" a="1"/>
  <c r="Q75" i="7" s="1"/>
  <c r="Q76" i="7" a="1"/>
  <c r="Q76" i="7" s="1"/>
  <c r="Q77" i="7" a="1"/>
  <c r="Q77" i="7" s="1"/>
  <c r="Q78" i="7" a="1"/>
  <c r="Q78" i="7" s="1"/>
  <c r="Q79" i="7" a="1"/>
  <c r="Q79" i="7" s="1"/>
  <c r="Q80" i="7" a="1"/>
  <c r="Q80" i="7" s="1"/>
  <c r="Q81" i="7" a="1"/>
  <c r="Q81" i="7" s="1"/>
  <c r="Q82" i="7" a="1"/>
  <c r="Q82" i="7" s="1"/>
  <c r="Q83" i="7" a="1"/>
  <c r="Q83" i="7" s="1"/>
  <c r="Q84" i="7" a="1"/>
  <c r="Q84" i="7" s="1"/>
  <c r="Q85" i="7" a="1"/>
  <c r="Q85" i="7" s="1"/>
  <c r="Q86" i="7" a="1"/>
  <c r="Q86" i="7" s="1"/>
  <c r="Q87" i="7" a="1"/>
  <c r="Q87" i="7" s="1"/>
  <c r="Q88" i="7" a="1"/>
  <c r="Q88" i="7" s="1"/>
  <c r="Q89" i="7" a="1"/>
  <c r="Q89" i="7" s="1"/>
  <c r="Q90" i="7" a="1"/>
  <c r="Q90" i="7" s="1"/>
  <c r="Q91" i="7" a="1"/>
  <c r="Q91" i="7" s="1"/>
  <c r="Q92" i="7" a="1"/>
  <c r="Q92" i="7" s="1"/>
  <c r="Q93" i="7" a="1"/>
  <c r="Q93" i="7" s="1"/>
  <c r="Q94" i="7" a="1"/>
  <c r="Q94" i="7" s="1"/>
  <c r="Q95" i="7" a="1"/>
  <c r="Q95" i="7" s="1"/>
  <c r="Q96" i="7" a="1"/>
  <c r="Q96" i="7" s="1"/>
  <c r="Q97" i="7" a="1"/>
  <c r="Q97" i="7" s="1"/>
  <c r="Q98" i="7" a="1"/>
  <c r="Q98" i="7" s="1"/>
  <c r="Q99" i="7" a="1"/>
  <c r="Q99" i="7" s="1"/>
  <c r="Q100" i="7" a="1"/>
  <c r="Q100" i="7" s="1"/>
  <c r="Q101" i="7" a="1"/>
  <c r="Q101" i="7" s="1"/>
  <c r="Q102" i="7" a="1"/>
  <c r="Q102" i="7" s="1"/>
  <c r="Q103" i="7" a="1"/>
  <c r="Q103" i="7" s="1"/>
  <c r="Q104" i="7" a="1"/>
  <c r="Q104" i="7" s="1"/>
  <c r="Q105" i="7" a="1"/>
  <c r="Q105" i="7" s="1"/>
  <c r="Q106" i="7" a="1"/>
  <c r="Q106" i="7" s="1"/>
  <c r="Q107" i="7" a="1"/>
  <c r="Q107" i="7" s="1"/>
  <c r="Q108" i="7" a="1"/>
  <c r="Q108" i="7" s="1"/>
  <c r="Q109" i="7" a="1"/>
  <c r="Q109" i="7" s="1"/>
  <c r="Q110" i="7" a="1"/>
  <c r="Q110" i="7" s="1"/>
  <c r="Q111" i="7" a="1"/>
  <c r="Q111" i="7" s="1"/>
  <c r="Q112" i="7" a="1"/>
  <c r="Q112" i="7" s="1"/>
  <c r="Q113" i="7" a="1"/>
  <c r="Q113" i="7" s="1"/>
  <c r="Q114" i="7" a="1"/>
  <c r="Q114" i="7" s="1"/>
  <c r="Q115" i="7" a="1"/>
  <c r="Q115" i="7" s="1"/>
  <c r="Q116" i="7" a="1"/>
  <c r="Q116" i="7" s="1"/>
  <c r="Q117" i="7" a="1"/>
  <c r="Q117" i="7" s="1"/>
  <c r="Q118" i="7" a="1"/>
  <c r="Q118" i="7" s="1"/>
  <c r="Q119" i="7" a="1"/>
  <c r="Q119" i="7" s="1"/>
  <c r="Q120" i="7" a="1"/>
  <c r="Q120" i="7" s="1"/>
  <c r="Q121" i="7" a="1"/>
  <c r="Q121" i="7" s="1"/>
  <c r="Q122" i="7" a="1"/>
  <c r="Q122" i="7" s="1"/>
  <c r="Q123" i="7" a="1"/>
  <c r="Q123" i="7" s="1"/>
  <c r="Q124" i="7" a="1"/>
  <c r="Q124" i="7" s="1"/>
  <c r="Q125" i="7" a="1"/>
  <c r="Q125" i="7" s="1"/>
  <c r="Q126" i="7" a="1"/>
  <c r="Q126" i="7" s="1"/>
  <c r="Q127" i="7" a="1"/>
  <c r="Q127" i="7" s="1"/>
  <c r="Q128" i="7" a="1"/>
  <c r="Q128" i="7" s="1"/>
  <c r="Q129" i="7" a="1"/>
  <c r="Q129" i="7" s="1"/>
  <c r="Q130" i="7" a="1"/>
  <c r="Q130" i="7" s="1"/>
  <c r="Q131" i="7" a="1"/>
  <c r="Q131" i="7" s="1"/>
  <c r="Q132" i="7" a="1"/>
  <c r="Q132" i="7" s="1"/>
  <c r="Q133" i="7" a="1"/>
  <c r="Q133" i="7" s="1"/>
  <c r="Q134" i="7" a="1"/>
  <c r="Q134" i="7" s="1"/>
  <c r="Q135" i="7" a="1"/>
  <c r="Q135" i="7" s="1"/>
  <c r="Q136" i="7" a="1"/>
  <c r="Q136" i="7" s="1"/>
  <c r="Q137" i="7" a="1"/>
  <c r="Q137" i="7" s="1"/>
  <c r="Q138" i="7" a="1"/>
  <c r="Q138" i="7"/>
  <c r="Q139" i="7" a="1"/>
  <c r="Q139" i="7" s="1"/>
  <c r="Q140" i="7" a="1"/>
  <c r="Q140" i="7" s="1"/>
  <c r="Q141" i="7" a="1"/>
  <c r="Q141" i="7" s="1"/>
  <c r="Q142" i="7" a="1"/>
  <c r="Q142" i="7" s="1"/>
  <c r="Q143" i="7" a="1"/>
  <c r="Q143" i="7" s="1"/>
  <c r="Q144" i="7" a="1"/>
  <c r="Q144" i="7" s="1"/>
  <c r="Q145" i="7" a="1"/>
  <c r="Q145" i="7" s="1"/>
  <c r="Q146" i="7" a="1"/>
  <c r="Q146" i="7" s="1"/>
  <c r="Q147" i="7" a="1"/>
  <c r="Q147" i="7" s="1"/>
  <c r="Q148" i="7" a="1"/>
  <c r="Q148" i="7" s="1"/>
  <c r="Q149" i="7" a="1"/>
  <c r="Q149" i="7" s="1"/>
  <c r="Q150" i="7" a="1"/>
  <c r="Q150" i="7" s="1"/>
  <c r="Q151" i="7" a="1"/>
  <c r="Q151" i="7" s="1"/>
  <c r="Q152" i="7" a="1"/>
  <c r="Q152" i="7" s="1"/>
  <c r="Q153" i="7" a="1"/>
  <c r="Q153" i="7" s="1"/>
  <c r="Q154" i="7" a="1"/>
  <c r="Q154" i="7" s="1"/>
  <c r="Q155" i="7" a="1"/>
  <c r="Q155" i="7" s="1"/>
  <c r="Q156" i="7" a="1"/>
  <c r="Q156" i="7" s="1"/>
  <c r="Q157" i="7" a="1"/>
  <c r="Q157" i="7" s="1"/>
  <c r="Q158" i="7" a="1"/>
  <c r="Q158" i="7" s="1"/>
  <c r="Q159" i="7" a="1"/>
  <c r="Q159" i="7" s="1"/>
  <c r="Q160" i="7" a="1"/>
  <c r="Q160" i="7" s="1"/>
  <c r="Q161" i="7" a="1"/>
  <c r="Q161" i="7" s="1"/>
  <c r="Q162" i="7" a="1"/>
  <c r="Q162" i="7" s="1"/>
  <c r="Q163" i="7" a="1"/>
  <c r="Q163" i="7" s="1"/>
  <c r="Q164" i="7" a="1"/>
  <c r="Q164" i="7"/>
  <c r="Q165" i="7" a="1"/>
  <c r="Q165" i="7" s="1"/>
  <c r="Q166" i="7" a="1"/>
  <c r="Q166" i="7" s="1"/>
  <c r="Q167" i="7" a="1"/>
  <c r="Q167" i="7" s="1"/>
  <c r="Q168" i="7" a="1"/>
  <c r="Q168" i="7" s="1"/>
  <c r="Q169" i="7" a="1"/>
  <c r="Q169" i="7" s="1"/>
  <c r="Q170" i="7" a="1"/>
  <c r="Q170" i="7" s="1"/>
  <c r="Q171" i="7" a="1"/>
  <c r="Q171" i="7" s="1"/>
  <c r="Q172" i="7" a="1"/>
  <c r="Q172" i="7" s="1"/>
  <c r="Q173" i="7" a="1"/>
  <c r="Q173" i="7" s="1"/>
  <c r="Q174" i="7" a="1"/>
  <c r="Q174" i="7" s="1"/>
  <c r="Q175" i="7" a="1"/>
  <c r="Q175" i="7" s="1"/>
  <c r="Q176" i="7" a="1"/>
  <c r="Q176" i="7" s="1"/>
  <c r="Q177" i="7" a="1"/>
  <c r="Q177" i="7" s="1"/>
  <c r="Q178" i="7" a="1"/>
  <c r="Q178" i="7" s="1"/>
  <c r="Q179" i="7" a="1"/>
  <c r="Q179" i="7" s="1"/>
  <c r="Q180" i="7" a="1"/>
  <c r="Q180" i="7" s="1"/>
  <c r="Q181" i="7" a="1"/>
  <c r="Q181" i="7" s="1"/>
  <c r="Q182" i="7" a="1"/>
  <c r="Q182" i="7" s="1"/>
  <c r="Q183" i="7" a="1"/>
  <c r="Q183" i="7" s="1"/>
  <c r="Q184" i="7" a="1"/>
  <c r="Q184" i="7" s="1"/>
  <c r="Q185" i="7" a="1"/>
  <c r="Q185" i="7" s="1"/>
  <c r="Q186" i="7" a="1"/>
  <c r="Q186" i="7" s="1"/>
  <c r="Q187" i="7" a="1"/>
  <c r="Q187" i="7" s="1"/>
  <c r="Q188" i="7" a="1"/>
  <c r="Q188" i="7" s="1"/>
  <c r="Q189" i="7" a="1"/>
  <c r="Q189" i="7" s="1"/>
  <c r="Q190" i="7" a="1"/>
  <c r="Q190" i="7" s="1"/>
  <c r="Q191" i="7" a="1"/>
  <c r="Q191" i="7" s="1"/>
  <c r="Q192" i="7" a="1"/>
  <c r="Q192" i="7" s="1"/>
  <c r="Q193" i="7" a="1"/>
  <c r="Q193" i="7" s="1"/>
  <c r="Q194" i="7" a="1"/>
  <c r="Q194" i="7" s="1"/>
  <c r="Q195" i="7" a="1"/>
  <c r="Q195" i="7" s="1"/>
  <c r="Q196" i="7" a="1"/>
  <c r="Q196" i="7" s="1"/>
  <c r="Q197" i="7" a="1"/>
  <c r="Q197" i="7" s="1"/>
  <c r="Q198" i="7" a="1"/>
  <c r="Q198" i="7" s="1"/>
  <c r="Q199" i="7" a="1"/>
  <c r="Q199" i="7" s="1"/>
  <c r="Q200" i="7" a="1"/>
  <c r="Q200" i="7" s="1"/>
  <c r="Q201" i="7" a="1"/>
  <c r="Q201" i="7" s="1"/>
  <c r="Q202" i="7" a="1"/>
  <c r="Q202" i="7" s="1"/>
  <c r="Q203" i="7" a="1"/>
  <c r="Q203" i="7" s="1"/>
  <c r="Q204" i="7" a="1"/>
  <c r="Q204" i="7" s="1"/>
  <c r="Q205" i="7" a="1"/>
  <c r="Q205" i="7" s="1"/>
  <c r="Q206" i="7" a="1"/>
  <c r="Q206" i="7" s="1"/>
  <c r="Q207" i="7" a="1"/>
  <c r="Q207" i="7" s="1"/>
  <c r="Q208" i="7" a="1"/>
  <c r="Q208" i="7" s="1"/>
  <c r="Q209" i="7" a="1"/>
  <c r="Q209" i="7" s="1"/>
  <c r="Q210" i="7" a="1"/>
  <c r="Q210" i="7" s="1"/>
  <c r="Q211" i="7" a="1"/>
  <c r="Q211" i="7" s="1"/>
  <c r="Q212" i="7" a="1"/>
  <c r="Q212" i="7" s="1"/>
  <c r="Q213" i="7" a="1"/>
  <c r="Q213" i="7" s="1"/>
  <c r="Q214" i="7" a="1"/>
  <c r="Q214" i="7" s="1"/>
  <c r="Q215" i="7" a="1"/>
  <c r="Q215" i="7" s="1"/>
  <c r="Q216" i="7" a="1"/>
  <c r="Q216" i="7" s="1"/>
  <c r="Q217" i="7" a="1"/>
  <c r="Q217" i="7" s="1"/>
  <c r="Q218" i="7" a="1"/>
  <c r="Q218" i="7" s="1"/>
  <c r="Q219" i="7" a="1"/>
  <c r="Q219" i="7" s="1"/>
  <c r="Q220" i="7" a="1"/>
  <c r="Q220" i="7" s="1"/>
  <c r="Q221" i="7" a="1"/>
  <c r="Q221" i="7" s="1"/>
  <c r="Q222" i="7" a="1"/>
  <c r="Q222" i="7" s="1"/>
  <c r="Q223" i="7" a="1"/>
  <c r="Q223" i="7" s="1"/>
  <c r="Q224" i="7" a="1"/>
  <c r="Q224" i="7" s="1"/>
  <c r="Q225" i="7" a="1"/>
  <c r="Q225" i="7" s="1"/>
  <c r="Q226" i="7" a="1"/>
  <c r="Q226" i="7" s="1"/>
  <c r="Q227" i="7" a="1"/>
  <c r="Q227" i="7" s="1"/>
  <c r="Q228" i="7" a="1"/>
  <c r="Q228" i="7" s="1"/>
  <c r="Q229" i="7" a="1"/>
  <c r="Q229" i="7" s="1"/>
  <c r="Q230" i="7" a="1"/>
  <c r="Q230" i="7" s="1"/>
  <c r="Q231" i="7" a="1"/>
  <c r="Q231" i="7" s="1"/>
  <c r="Q232" i="7" a="1"/>
  <c r="Q232" i="7" s="1"/>
  <c r="Q233" i="7" a="1"/>
  <c r="Q233" i="7" s="1"/>
  <c r="Q234" i="7" a="1"/>
  <c r="Q234" i="7" s="1"/>
  <c r="Q235" i="7" a="1"/>
  <c r="Q235" i="7" s="1"/>
  <c r="Q236" i="7" a="1"/>
  <c r="Q236" i="7" s="1"/>
  <c r="Q237" i="7" a="1"/>
  <c r="Q237" i="7" s="1"/>
  <c r="Q238" i="7" a="1"/>
  <c r="Q238" i="7" s="1"/>
  <c r="Q239" i="7" a="1"/>
  <c r="Q239" i="7" s="1"/>
  <c r="Q240" i="7" a="1"/>
  <c r="Q240" i="7" s="1"/>
  <c r="Q241" i="7" a="1"/>
  <c r="Q241" i="7" s="1"/>
  <c r="Q242" i="7" a="1"/>
  <c r="Q242" i="7" s="1"/>
  <c r="Q243" i="7" a="1"/>
  <c r="Q243" i="7" s="1"/>
  <c r="Q244" i="7" a="1"/>
  <c r="Q244" i="7" s="1"/>
  <c r="Q245" i="7" a="1"/>
  <c r="Q245" i="7" s="1"/>
  <c r="Q246" i="7" a="1"/>
  <c r="Q246" i="7" s="1"/>
  <c r="Q247" i="7" a="1"/>
  <c r="Q247" i="7" s="1"/>
  <c r="Q248" i="7" a="1"/>
  <c r="Q248" i="7" s="1"/>
  <c r="Q249" i="7" a="1"/>
  <c r="Q249" i="7" s="1"/>
  <c r="Q250" i="7" a="1"/>
  <c r="Q250" i="7" s="1"/>
  <c r="Q251" i="7" a="1"/>
  <c r="Q251" i="7" s="1"/>
  <c r="Q252" i="7" a="1"/>
  <c r="Q252" i="7" s="1"/>
  <c r="Q253" i="7" a="1"/>
  <c r="Q253" i="7" s="1"/>
  <c r="Q254" i="7" a="1"/>
  <c r="Q254" i="7" s="1"/>
  <c r="Q255" i="7" a="1"/>
  <c r="Q255" i="7" s="1"/>
  <c r="Q256" i="7" a="1"/>
  <c r="Q256" i="7" s="1"/>
  <c r="Q257" i="7" a="1"/>
  <c r="Q257" i="7" s="1"/>
  <c r="Q258" i="7" a="1"/>
  <c r="Q258" i="7" s="1"/>
  <c r="Q259" i="7" a="1"/>
  <c r="Q259" i="7" s="1"/>
  <c r="Q260" i="7" a="1"/>
  <c r="Q260" i="7" s="1"/>
  <c r="Q261" i="7" a="1"/>
  <c r="Q261" i="7" s="1"/>
  <c r="Q262" i="7" a="1"/>
  <c r="Q262" i="7" s="1"/>
  <c r="Q263" i="7" a="1"/>
  <c r="Q263" i="7" s="1"/>
  <c r="Q264" i="7" a="1"/>
  <c r="Q264" i="7" s="1"/>
  <c r="Q265" i="7" a="1"/>
  <c r="Q265" i="7" s="1"/>
  <c r="Q266" i="7" a="1"/>
  <c r="Q266" i="7" s="1"/>
  <c r="Q267" i="7" a="1"/>
  <c r="Q267" i="7" s="1"/>
  <c r="Q268" i="7" a="1"/>
  <c r="Q268" i="7" s="1"/>
  <c r="Q269" i="7" a="1"/>
  <c r="Q269" i="7" s="1"/>
  <c r="Q270" i="7" a="1"/>
  <c r="Q270" i="7" s="1"/>
  <c r="Q271" i="7" a="1"/>
  <c r="Q271" i="7" s="1"/>
  <c r="Q272" i="7" a="1"/>
  <c r="Q272" i="7" s="1"/>
  <c r="Q273" i="7" a="1"/>
  <c r="Q273" i="7" s="1"/>
  <c r="Q274" i="7" a="1"/>
  <c r="Q274" i="7" s="1"/>
  <c r="Q275" i="7" a="1"/>
  <c r="Q275" i="7" s="1"/>
  <c r="Q276" i="7" a="1"/>
  <c r="Q276" i="7" s="1"/>
  <c r="Q277" i="7" a="1"/>
  <c r="Q277" i="7" s="1"/>
  <c r="Q278" i="7" a="1"/>
  <c r="Q278" i="7" s="1"/>
  <c r="Q279" i="7" a="1"/>
  <c r="Q279" i="7" s="1"/>
  <c r="Q280" i="7" a="1"/>
  <c r="Q280" i="7" s="1"/>
  <c r="Q281" i="7" a="1"/>
  <c r="Q281" i="7" s="1"/>
  <c r="Q282" i="7" a="1"/>
  <c r="Q282" i="7" s="1"/>
  <c r="Q283" i="7" a="1"/>
  <c r="Q283" i="7" s="1"/>
  <c r="Q284" i="7" a="1"/>
  <c r="Q284" i="7" s="1"/>
  <c r="Q285" i="7" a="1"/>
  <c r="Q285" i="7" s="1"/>
  <c r="Q286" i="7" a="1"/>
  <c r="Q286" i="7" s="1"/>
  <c r="Q287" i="7" a="1"/>
  <c r="Q287" i="7" s="1"/>
  <c r="Q288" i="7" a="1"/>
  <c r="Q288" i="7" s="1"/>
  <c r="Q289" i="7" a="1"/>
  <c r="Q289" i="7" s="1"/>
  <c r="Q290" i="7" a="1"/>
  <c r="Q290" i="7" s="1"/>
  <c r="Q291" i="7" a="1"/>
  <c r="Q291" i="7" s="1"/>
  <c r="Q292" i="7" a="1"/>
  <c r="Q292" i="7" s="1"/>
  <c r="Q293" i="7" a="1"/>
  <c r="Q293" i="7" s="1"/>
  <c r="Q294" i="7" a="1"/>
  <c r="Q294" i="7" s="1"/>
  <c r="Q295" i="7" a="1"/>
  <c r="Q295" i="7" s="1"/>
  <c r="Q296" i="7" a="1"/>
  <c r="Q296" i="7" s="1"/>
  <c r="Q297" i="7" a="1"/>
  <c r="Q297" i="7" s="1"/>
  <c r="Q298" i="7" a="1"/>
  <c r="Q298" i="7" s="1"/>
  <c r="Q299" i="7" a="1"/>
  <c r="Q299" i="7" s="1"/>
  <c r="Q300" i="7" a="1"/>
  <c r="Q300" i="7" s="1"/>
  <c r="Q301" i="7" a="1"/>
  <c r="Q301" i="7" s="1"/>
  <c r="Q302" i="7" a="1"/>
  <c r="Q302" i="7" s="1"/>
  <c r="Q303" i="7" a="1"/>
  <c r="Q303" i="7" s="1"/>
  <c r="Q304" i="7" a="1"/>
  <c r="Q304" i="7" s="1"/>
  <c r="Q305" i="7" a="1"/>
  <c r="Q305" i="7" s="1"/>
  <c r="Q306" i="7" a="1"/>
  <c r="Q306" i="7" s="1"/>
  <c r="Q307" i="7" a="1"/>
  <c r="Q307" i="7" s="1"/>
  <c r="Q308" i="7" a="1"/>
  <c r="Q308" i="7" s="1"/>
  <c r="Q309" i="7" a="1"/>
  <c r="Q309" i="7" s="1"/>
  <c r="Q310" i="7" a="1"/>
  <c r="Q310" i="7" s="1"/>
  <c r="Q311" i="7" a="1"/>
  <c r="Q311" i="7" s="1"/>
  <c r="Q312" i="7" a="1"/>
  <c r="Q312" i="7" s="1"/>
  <c r="Q313" i="7" a="1"/>
  <c r="Q313" i="7" s="1"/>
  <c r="Q314" i="7" a="1"/>
  <c r="Q314" i="7" s="1"/>
  <c r="Q315" i="7" a="1"/>
  <c r="Q315" i="7" s="1"/>
  <c r="Q316" i="7" a="1"/>
  <c r="Q316" i="7" s="1"/>
  <c r="Q317" i="7" a="1"/>
  <c r="Q317" i="7" s="1"/>
  <c r="Q318" i="7" a="1"/>
  <c r="Q318" i="7" s="1"/>
  <c r="Q319" i="7" a="1"/>
  <c r="Q319" i="7" s="1"/>
  <c r="Q320" i="7" a="1"/>
  <c r="Q320" i="7" s="1"/>
  <c r="Q321" i="7" a="1"/>
  <c r="Q321" i="7" s="1"/>
  <c r="Q322" i="7" a="1"/>
  <c r="Q322" i="7" s="1"/>
  <c r="Q323" i="7" a="1"/>
  <c r="Q323" i="7" s="1"/>
  <c r="Q324" i="7" a="1"/>
  <c r="Q324" i="7" s="1"/>
  <c r="Q325" i="7" a="1"/>
  <c r="Q325" i="7" s="1"/>
  <c r="Q326" i="7" a="1"/>
  <c r="Q326" i="7" s="1"/>
  <c r="Q327" i="7" a="1"/>
  <c r="Q327" i="7" s="1"/>
  <c r="Q328" i="7" a="1"/>
  <c r="Q328" i="7" s="1"/>
  <c r="Q329" i="7" a="1"/>
  <c r="Q329" i="7" s="1"/>
  <c r="Q330" i="7" a="1"/>
  <c r="Q330" i="7" s="1"/>
  <c r="Q331" i="7" a="1"/>
  <c r="Q331" i="7" s="1"/>
  <c r="Q332" i="7" a="1"/>
  <c r="Q332" i="7" s="1"/>
  <c r="Q333" i="7" a="1"/>
  <c r="Q333" i="7" s="1"/>
  <c r="Q334" i="7" a="1"/>
  <c r="Q334" i="7" s="1"/>
  <c r="Q335" i="7" a="1"/>
  <c r="Q335" i="7" s="1"/>
  <c r="Q336" i="7" a="1"/>
  <c r="Q336" i="7" s="1"/>
  <c r="Q337" i="7" a="1"/>
  <c r="Q337" i="7" s="1"/>
  <c r="Q338" i="7" a="1"/>
  <c r="Q338" i="7" s="1"/>
  <c r="Q339" i="7" a="1"/>
  <c r="Q339" i="7" s="1"/>
  <c r="Q340" i="7" a="1"/>
  <c r="Q340" i="7" s="1"/>
  <c r="Q341" i="7" a="1"/>
  <c r="Q341" i="7" s="1"/>
  <c r="Q342" i="7" a="1"/>
  <c r="Q342" i="7" s="1"/>
  <c r="Q343" i="7" a="1"/>
  <c r="Q343" i="7" s="1"/>
  <c r="Q344" i="7" a="1"/>
  <c r="Q344" i="7" s="1"/>
  <c r="Q345" i="7" a="1"/>
  <c r="Q345" i="7" s="1"/>
  <c r="Q346" i="7" a="1"/>
  <c r="Q346" i="7" s="1"/>
  <c r="Q347" i="7" a="1"/>
  <c r="Q347" i="7" s="1"/>
  <c r="Q348" i="7" a="1"/>
  <c r="Q348" i="7" s="1"/>
  <c r="Q349" i="7" a="1"/>
  <c r="Q349" i="7" s="1"/>
  <c r="Q350" i="7" a="1"/>
  <c r="Q350" i="7" s="1"/>
  <c r="Q351" i="7" a="1"/>
  <c r="Q351" i="7" s="1"/>
  <c r="Q352" i="7" a="1"/>
  <c r="Q352" i="7" s="1"/>
  <c r="Q353" i="7" a="1"/>
  <c r="Q353" i="7" s="1"/>
  <c r="Q354" i="7" a="1"/>
  <c r="Q354" i="7" s="1"/>
  <c r="Q355" i="7" a="1"/>
  <c r="Q355" i="7" s="1"/>
  <c r="Q356" i="7" a="1"/>
  <c r="Q356" i="7" s="1"/>
  <c r="Q357" i="7" a="1"/>
  <c r="Q357" i="7" s="1"/>
  <c r="Q358" i="7" a="1"/>
  <c r="Q358" i="7" s="1"/>
  <c r="Q359" i="7" a="1"/>
  <c r="Q359" i="7" s="1"/>
  <c r="Q360" i="7" a="1"/>
  <c r="Q360" i="7" s="1"/>
  <c r="Q361" i="7" a="1"/>
  <c r="Q361" i="7" s="1"/>
  <c r="Q362" i="7" a="1"/>
  <c r="Q362" i="7" s="1"/>
  <c r="Q363" i="7" a="1"/>
  <c r="Q363" i="7" s="1"/>
  <c r="Q364" i="7" a="1"/>
  <c r="Q364" i="7" s="1"/>
  <c r="Q365" i="7" a="1"/>
  <c r="Q365" i="7" s="1"/>
  <c r="Q366" i="7" a="1"/>
  <c r="Q366" i="7" s="1"/>
  <c r="Q367" i="7" a="1"/>
  <c r="Q367" i="7" s="1"/>
  <c r="Q368" i="7" a="1"/>
  <c r="Q368" i="7" s="1"/>
  <c r="Q369" i="7" a="1"/>
  <c r="Q369" i="7" s="1"/>
  <c r="Q370" i="7" a="1"/>
  <c r="Q370" i="7" s="1"/>
  <c r="Q371" i="7" a="1"/>
  <c r="Q371" i="7" s="1"/>
  <c r="Q372" i="7" a="1"/>
  <c r="Q372" i="7" s="1"/>
  <c r="Q373" i="7" a="1"/>
  <c r="Q373" i="7" s="1"/>
  <c r="Q374" i="7" a="1"/>
  <c r="Q374" i="7" s="1"/>
  <c r="Q375" i="7" a="1"/>
  <c r="Q375" i="7" s="1"/>
  <c r="Q376" i="7" a="1"/>
  <c r="Q376" i="7" s="1"/>
  <c r="Q377" i="7" a="1"/>
  <c r="Q377" i="7" s="1"/>
  <c r="Q378" i="7" a="1"/>
  <c r="Q378" i="7" s="1"/>
  <c r="Q379" i="7" a="1"/>
  <c r="Q379" i="7" s="1"/>
  <c r="Q380" i="7" a="1"/>
  <c r="Q380" i="7" s="1"/>
  <c r="Q381" i="7" a="1"/>
  <c r="Q381" i="7" s="1"/>
  <c r="Q382" i="7" a="1"/>
  <c r="Q382" i="7" s="1"/>
  <c r="Q383" i="7" a="1"/>
  <c r="Q383" i="7" s="1"/>
  <c r="Q384" i="7" a="1"/>
  <c r="Q384" i="7" s="1"/>
  <c r="Q385" i="7" a="1"/>
  <c r="Q385" i="7" s="1"/>
  <c r="Q386" i="7" a="1"/>
  <c r="Q386" i="7" s="1"/>
  <c r="Q387" i="7" a="1"/>
  <c r="Q387" i="7" s="1"/>
  <c r="Q388" i="7" a="1"/>
  <c r="Q388" i="7" s="1"/>
  <c r="Q389" i="7" a="1"/>
  <c r="Q389" i="7" s="1"/>
  <c r="Q390" i="7" a="1"/>
  <c r="Q390" i="7" s="1"/>
  <c r="Q391" i="7" a="1"/>
  <c r="Q391" i="7" s="1"/>
  <c r="Q392" i="7" a="1"/>
  <c r="Q392" i="7" s="1"/>
  <c r="Q393" i="7" a="1"/>
  <c r="Q393" i="7" s="1"/>
  <c r="Q394" i="7" a="1"/>
  <c r="Q394" i="7" s="1"/>
  <c r="Q395" i="7" a="1"/>
  <c r="Q395" i="7" s="1"/>
  <c r="Q396" i="7" a="1"/>
  <c r="Q396" i="7" s="1"/>
  <c r="Q397" i="7" a="1"/>
  <c r="Q397" i="7" s="1"/>
  <c r="Q398" i="7" a="1"/>
  <c r="Q398" i="7" s="1"/>
  <c r="Q399" i="7" a="1"/>
  <c r="Q399" i="7" s="1"/>
  <c r="Q400" i="7" a="1"/>
  <c r="Q400" i="7" s="1"/>
  <c r="Q401" i="7" a="1"/>
  <c r="Q401" i="7" s="1"/>
  <c r="Q402" i="7" a="1"/>
  <c r="Q402" i="7" s="1"/>
  <c r="Q403" i="7" a="1"/>
  <c r="Q403" i="7" s="1"/>
  <c r="Q404" i="7" a="1"/>
  <c r="Q404" i="7" s="1"/>
  <c r="Q405" i="7" a="1"/>
  <c r="Q405" i="7" s="1"/>
  <c r="Q406" i="7" a="1"/>
  <c r="Q406" i="7" s="1"/>
  <c r="Q407" i="7" a="1"/>
  <c r="Q407" i="7" s="1"/>
  <c r="Q408" i="7" a="1"/>
  <c r="Q408" i="7" s="1"/>
  <c r="Q409" i="7" a="1"/>
  <c r="Q409" i="7" s="1"/>
  <c r="Q410" i="7" a="1"/>
  <c r="Q410" i="7" s="1"/>
  <c r="Q411" i="7" a="1"/>
  <c r="Q411" i="7" s="1"/>
  <c r="Q412" i="7" a="1"/>
  <c r="Q412" i="7" s="1"/>
  <c r="Q413" i="7" a="1"/>
  <c r="Q413" i="7" s="1"/>
  <c r="Q414" i="7" a="1"/>
  <c r="Q414" i="7" s="1"/>
  <c r="Q415" i="7" a="1"/>
  <c r="Q415" i="7" s="1"/>
  <c r="Q416" i="7" a="1"/>
  <c r="Q416" i="7" s="1"/>
  <c r="Q417" i="7" a="1"/>
  <c r="Q417" i="7" s="1"/>
  <c r="Q418" i="7" a="1"/>
  <c r="Q418" i="7" s="1"/>
  <c r="Q419" i="7" a="1"/>
  <c r="Q419" i="7" s="1"/>
  <c r="Q420" i="7" a="1"/>
  <c r="Q420" i="7" s="1"/>
  <c r="Q421" i="7" a="1"/>
  <c r="Q421" i="7" s="1"/>
  <c r="Q422" i="7" a="1"/>
  <c r="Q422" i="7" s="1"/>
  <c r="Q423" i="7" a="1"/>
  <c r="Q423" i="7" s="1"/>
  <c r="Q424" i="7" a="1"/>
  <c r="Q424" i="7" s="1"/>
  <c r="Q425" i="7" a="1"/>
  <c r="Q425" i="7" s="1"/>
  <c r="Q426" i="7" a="1"/>
  <c r="Q426" i="7" s="1"/>
  <c r="Q427" i="7" a="1"/>
  <c r="Q427" i="7" s="1"/>
  <c r="Q428" i="7" a="1"/>
  <c r="Q428" i="7" s="1"/>
  <c r="Q429" i="7" a="1"/>
  <c r="Q429" i="7" s="1"/>
  <c r="Q430" i="7" a="1"/>
  <c r="Q430" i="7" s="1"/>
  <c r="Q431" i="7" a="1"/>
  <c r="Q431" i="7" s="1"/>
  <c r="Q432" i="7" a="1"/>
  <c r="Q432" i="7" s="1"/>
  <c r="Q433" i="7" a="1"/>
  <c r="Q433" i="7" s="1"/>
  <c r="Q434" i="7" a="1"/>
  <c r="Q434" i="7" s="1"/>
  <c r="Q435" i="7" a="1"/>
  <c r="Q435" i="7" s="1"/>
  <c r="Q436" i="7" a="1"/>
  <c r="Q436" i="7" s="1"/>
  <c r="Q437" i="7" a="1"/>
  <c r="Q437" i="7" s="1"/>
  <c r="Q438" i="7" a="1"/>
  <c r="Q438" i="7" s="1"/>
  <c r="Q439" i="7" a="1"/>
  <c r="Q439" i="7" s="1"/>
  <c r="Q440" i="7" a="1"/>
  <c r="Q440" i="7" s="1"/>
  <c r="Q441" i="7" a="1"/>
  <c r="Q441" i="7" s="1"/>
  <c r="Q442" i="7" a="1"/>
  <c r="Q442" i="7" s="1"/>
  <c r="Q443" i="7" a="1"/>
  <c r="Q443" i="7" s="1"/>
  <c r="Q444" i="7" a="1"/>
  <c r="Q444" i="7" s="1"/>
  <c r="Q445" i="7" a="1"/>
  <c r="Q445" i="7" s="1"/>
  <c r="Q446" i="7" a="1"/>
  <c r="Q446" i="7" s="1"/>
  <c r="Q447" i="7" a="1"/>
  <c r="Q447" i="7" s="1"/>
  <c r="Q448" i="7" a="1"/>
  <c r="Q448" i="7" s="1"/>
  <c r="Q449" i="7" a="1"/>
  <c r="Q449" i="7" s="1"/>
  <c r="Q450" i="7" a="1"/>
  <c r="Q450" i="7" s="1"/>
  <c r="Q451" i="7" a="1"/>
  <c r="Q451" i="7" s="1"/>
  <c r="Q452" i="7" a="1"/>
  <c r="Q452" i="7" s="1"/>
  <c r="Q453" i="7" a="1"/>
  <c r="Q453" i="7" s="1"/>
  <c r="Q454" i="7" a="1"/>
  <c r="Q454" i="7" s="1"/>
  <c r="Q455" i="7" a="1"/>
  <c r="Q455" i="7" s="1"/>
  <c r="Q456" i="7" a="1"/>
  <c r="Q456" i="7" s="1"/>
  <c r="Q457" i="7" a="1"/>
  <c r="Q457" i="7" s="1"/>
  <c r="Q458" i="7" a="1"/>
  <c r="Q458" i="7" s="1"/>
  <c r="Q459" i="7" a="1"/>
  <c r="Q459" i="7" s="1"/>
  <c r="Q460" i="7" a="1"/>
  <c r="Q460" i="7" s="1"/>
  <c r="Q461" i="7" a="1"/>
  <c r="Q461" i="7" s="1"/>
  <c r="Q462" i="7" a="1"/>
  <c r="Q462" i="7" s="1"/>
  <c r="Q463" i="7" a="1"/>
  <c r="Q463" i="7" s="1"/>
  <c r="Q464" i="7" a="1"/>
  <c r="Q464" i="7" s="1"/>
  <c r="Q465" i="7" a="1"/>
  <c r="Q465" i="7" s="1"/>
  <c r="Q466" i="7" a="1"/>
  <c r="Q466" i="7" s="1"/>
  <c r="Q467" i="7" a="1"/>
  <c r="Q467" i="7" s="1"/>
  <c r="Q468" i="7" a="1"/>
  <c r="Q468" i="7" s="1"/>
  <c r="Q469" i="7" a="1"/>
  <c r="Q469" i="7" s="1"/>
  <c r="Q470" i="7" a="1"/>
  <c r="Q470" i="7" s="1"/>
  <c r="Q471" i="7" a="1"/>
  <c r="Q471" i="7" s="1"/>
  <c r="Q472" i="7" a="1"/>
  <c r="Q472" i="7" s="1"/>
  <c r="Q473" i="7" a="1"/>
  <c r="Q473" i="7" s="1"/>
  <c r="Q474" i="7" a="1"/>
  <c r="Q474" i="7" s="1"/>
  <c r="Q475" i="7" a="1"/>
  <c r="Q475" i="7" s="1"/>
  <c r="Q476" i="7" a="1"/>
  <c r="Q476" i="7" s="1"/>
  <c r="Q477" i="7" a="1"/>
  <c r="Q477" i="7" s="1"/>
  <c r="Q478" i="7" a="1"/>
  <c r="Q478" i="7" s="1"/>
  <c r="Q479" i="7" a="1"/>
  <c r="Q479" i="7" s="1"/>
  <c r="Q480" i="7" a="1"/>
  <c r="Q480" i="7" s="1"/>
  <c r="Q481" i="7" a="1"/>
  <c r="Q481" i="7" s="1"/>
  <c r="Q482" i="7" a="1"/>
  <c r="Q482" i="7" s="1"/>
  <c r="Q483" i="7" a="1"/>
  <c r="Q483" i="7" s="1"/>
  <c r="Q484" i="7" a="1"/>
  <c r="Q484" i="7" s="1"/>
  <c r="Q485" i="7" a="1"/>
  <c r="Q485" i="7" s="1"/>
  <c r="Q486" i="7" a="1"/>
  <c r="Q486" i="7" s="1"/>
  <c r="Q487" i="7" a="1"/>
  <c r="Q487" i="7" s="1"/>
  <c r="Q488" i="7" a="1"/>
  <c r="Q488" i="7" s="1"/>
  <c r="Q489" i="7" a="1"/>
  <c r="Q489" i="7" s="1"/>
  <c r="Q490" i="7" a="1"/>
  <c r="Q490" i="7" s="1"/>
  <c r="Q491" i="7" a="1"/>
  <c r="Q491" i="7" s="1"/>
  <c r="Q492" i="7" a="1"/>
  <c r="Q492" i="7" s="1"/>
  <c r="Q493" i="7" a="1"/>
  <c r="Q493" i="7" s="1"/>
  <c r="Q494" i="7" a="1"/>
  <c r="Q494" i="7" s="1"/>
  <c r="Q495" i="7" a="1"/>
  <c r="Q495" i="7" s="1"/>
  <c r="Q496" i="7" a="1"/>
  <c r="Q496" i="7" s="1"/>
  <c r="Q497" i="7" a="1"/>
  <c r="Q497" i="7" s="1"/>
  <c r="Q498" i="7" a="1"/>
  <c r="Q498" i="7" s="1"/>
  <c r="Q499" i="7" a="1"/>
  <c r="Q499" i="7" s="1"/>
  <c r="Q500" i="7" a="1"/>
  <c r="Q500" i="7" s="1"/>
  <c r="Q501" i="7" a="1"/>
  <c r="Q501" i="7" s="1"/>
  <c r="Q502" i="7" a="1"/>
  <c r="Q502" i="7" s="1"/>
  <c r="Q503" i="7" a="1"/>
  <c r="Q503" i="7" s="1"/>
  <c r="Q504" i="7" a="1"/>
  <c r="Q504" i="7" s="1"/>
  <c r="Q505" i="7" a="1"/>
  <c r="Q505" i="7" s="1"/>
  <c r="Q506" i="7" a="1"/>
  <c r="Q506" i="7" s="1"/>
  <c r="Q507" i="7" a="1"/>
  <c r="Q507" i="7" s="1"/>
  <c r="Q508" i="7" a="1"/>
  <c r="Q508" i="7" s="1"/>
  <c r="Q509" i="7" a="1"/>
  <c r="Q509" i="7" s="1"/>
  <c r="Q510" i="7" a="1"/>
  <c r="Q510" i="7" s="1"/>
  <c r="Q511" i="7" a="1"/>
  <c r="Q511" i="7" s="1"/>
  <c r="Q512" i="7" a="1"/>
  <c r="Q512" i="7" s="1"/>
  <c r="Q513" i="7" a="1"/>
  <c r="Q513" i="7" s="1"/>
  <c r="Q514" i="7" a="1"/>
  <c r="Q514" i="7" s="1"/>
  <c r="Q515" i="7" a="1"/>
  <c r="Q515" i="7" s="1"/>
  <c r="Q516" i="7" a="1"/>
  <c r="Q516" i="7" s="1"/>
  <c r="Q517" i="7" a="1"/>
  <c r="Q517" i="7" s="1"/>
  <c r="Q518" i="7" a="1"/>
  <c r="Q518" i="7" s="1"/>
  <c r="Q519" i="7" a="1"/>
  <c r="Q519" i="7" s="1"/>
  <c r="Q520" i="7" a="1"/>
  <c r="Q520" i="7" s="1"/>
  <c r="Q521" i="7" a="1"/>
  <c r="Q521" i="7" s="1"/>
  <c r="Q522" i="7" a="1"/>
  <c r="Q522" i="7" s="1"/>
  <c r="Q523" i="7" a="1"/>
  <c r="Q523" i="7" s="1"/>
  <c r="Q524" i="7" a="1"/>
  <c r="Q524" i="7" s="1"/>
  <c r="Q525" i="7" a="1"/>
  <c r="Q525" i="7" s="1"/>
  <c r="Q526" i="7" a="1"/>
  <c r="Q526" i="7" s="1"/>
  <c r="Q527" i="7" a="1"/>
  <c r="Q527" i="7" s="1"/>
  <c r="Q528" i="7" a="1"/>
  <c r="Q528" i="7" s="1"/>
  <c r="Q529" i="7" a="1"/>
  <c r="Q529" i="7" s="1"/>
  <c r="Q530" i="7" a="1"/>
  <c r="Q530" i="7" s="1"/>
  <c r="Q531" i="7" a="1"/>
  <c r="Q531" i="7" s="1"/>
  <c r="Q532" i="7" a="1"/>
  <c r="Q532" i="7" s="1"/>
  <c r="Q533" i="7" a="1"/>
  <c r="Q533" i="7" s="1"/>
  <c r="Q534" i="7" a="1"/>
  <c r="Q534" i="7" s="1"/>
  <c r="Q535" i="7" a="1"/>
  <c r="Q535" i="7" s="1"/>
  <c r="Q536" i="7" a="1"/>
  <c r="Q536" i="7" s="1"/>
  <c r="Q537" i="7" a="1"/>
  <c r="Q537" i="7" s="1"/>
  <c r="Q538" i="7" a="1"/>
  <c r="Q538" i="7" s="1"/>
  <c r="Q539" i="7" a="1"/>
  <c r="Q539" i="7" s="1"/>
  <c r="Q540" i="7" a="1"/>
  <c r="Q540" i="7" s="1"/>
  <c r="Q541" i="7" a="1"/>
  <c r="Q541" i="7" s="1"/>
  <c r="Q542" i="7" a="1"/>
  <c r="Q542" i="7" s="1"/>
  <c r="Q543" i="7" a="1"/>
  <c r="Q543" i="7" s="1"/>
  <c r="Q544" i="7" a="1"/>
  <c r="Q544" i="7" s="1"/>
  <c r="Q545" i="7" a="1"/>
  <c r="Q545" i="7" s="1"/>
  <c r="Q546" i="7" a="1"/>
  <c r="Q546" i="7" s="1"/>
  <c r="Q547" i="7" a="1"/>
  <c r="Q547" i="7" s="1"/>
  <c r="Q548" i="7" a="1"/>
  <c r="Q548" i="7" s="1"/>
  <c r="Q549" i="7" a="1"/>
  <c r="Q549" i="7" s="1"/>
  <c r="Q550" i="7" a="1"/>
  <c r="Q550" i="7" s="1"/>
  <c r="Q551" i="7" a="1"/>
  <c r="Q551" i="7" s="1"/>
  <c r="Q552" i="7" a="1"/>
  <c r="Q552" i="7" s="1"/>
  <c r="Q553" i="7" a="1"/>
  <c r="Q553" i="7" s="1"/>
  <c r="Q554" i="7" a="1"/>
  <c r="Q554" i="7" s="1"/>
  <c r="Q555" i="7" a="1"/>
  <c r="Q555" i="7" s="1"/>
  <c r="Q556" i="7" a="1"/>
  <c r="Q556" i="7" s="1"/>
  <c r="Q557" i="7" a="1"/>
  <c r="Q557" i="7" s="1"/>
  <c r="Q558" i="7" a="1"/>
  <c r="Q558" i="7" s="1"/>
  <c r="Q559" i="7" a="1"/>
  <c r="Q559" i="7" s="1"/>
  <c r="Q560" i="7" a="1"/>
  <c r="Q560" i="7" s="1"/>
  <c r="Q561" i="7" a="1"/>
  <c r="Q561" i="7" s="1"/>
  <c r="Q562" i="7" a="1"/>
  <c r="Q562" i="7" s="1"/>
  <c r="Q563" i="7" a="1"/>
  <c r="Q563" i="7" s="1"/>
  <c r="Q564" i="7" a="1"/>
  <c r="Q564" i="7" s="1"/>
  <c r="Q565" i="7" a="1"/>
  <c r="Q565" i="7" s="1"/>
  <c r="Q566" i="7" a="1"/>
  <c r="Q566" i="7" s="1"/>
  <c r="Q567" i="7" a="1"/>
  <c r="Q567" i="7" s="1"/>
  <c r="Q568" i="7" a="1"/>
  <c r="Q568" i="7" s="1"/>
  <c r="Q569" i="7" a="1"/>
  <c r="Q569" i="7" s="1"/>
  <c r="Q570" i="7" a="1"/>
  <c r="Q570" i="7" s="1"/>
  <c r="Q571" i="7" a="1"/>
  <c r="Q571" i="7" s="1"/>
  <c r="Q572" i="7" a="1"/>
  <c r="Q572" i="7" s="1"/>
  <c r="Q573" i="7" a="1"/>
  <c r="Q573" i="7" s="1"/>
  <c r="Q574" i="7" a="1"/>
  <c r="Q574" i="7"/>
  <c r="Q575" i="7" a="1"/>
  <c r="Q575" i="7" s="1"/>
  <c r="Q576" i="7" a="1"/>
  <c r="Q576" i="7" s="1"/>
  <c r="Q577" i="7" a="1"/>
  <c r="Q577" i="7" s="1"/>
  <c r="Q578" i="7" a="1"/>
  <c r="Q578" i="7" s="1"/>
  <c r="Q579" i="7" a="1"/>
  <c r="Q579" i="7" s="1"/>
  <c r="Q580" i="7" a="1"/>
  <c r="Q580" i="7" s="1"/>
  <c r="Q581" i="7" a="1"/>
  <c r="Q581" i="7" s="1"/>
  <c r="Q582" i="7" a="1"/>
  <c r="Q582" i="7" s="1"/>
  <c r="Q583" i="7" a="1"/>
  <c r="Q583" i="7" s="1"/>
  <c r="Q584" i="7" a="1"/>
  <c r="Q584" i="7" s="1"/>
  <c r="Q585" i="7" a="1"/>
  <c r="Q585" i="7" s="1"/>
  <c r="Q586" i="7" a="1"/>
  <c r="Q586" i="7" s="1"/>
  <c r="Q587" i="7" a="1"/>
  <c r="Q587" i="7" s="1"/>
  <c r="Q588" i="7" a="1"/>
  <c r="Q588" i="7" s="1"/>
  <c r="Q589" i="7" a="1"/>
  <c r="Q589" i="7" s="1"/>
  <c r="Q590" i="7" a="1"/>
  <c r="Q590" i="7" s="1"/>
  <c r="Q591" i="7" a="1"/>
  <c r="Q591" i="7" s="1"/>
  <c r="Q592" i="7" a="1"/>
  <c r="Q592" i="7" s="1"/>
  <c r="Q593" i="7" a="1"/>
  <c r="Q593" i="7" s="1"/>
  <c r="Q594" i="7" a="1"/>
  <c r="Q594" i="7" s="1"/>
  <c r="Q595" i="7" a="1"/>
  <c r="Q595" i="7" s="1"/>
  <c r="Q596" i="7" a="1"/>
  <c r="Q596" i="7" s="1"/>
  <c r="Q597" i="7" a="1"/>
  <c r="Q597" i="7" s="1"/>
  <c r="Q598" i="7" a="1"/>
  <c r="Q598" i="7" s="1"/>
  <c r="Q599" i="7" a="1"/>
  <c r="Q599" i="7" s="1"/>
  <c r="Q600" i="7" a="1"/>
  <c r="Q600" i="7" s="1"/>
  <c r="Q601" i="7" a="1"/>
  <c r="Q601" i="7" s="1"/>
  <c r="Q602" i="7" a="1"/>
  <c r="Q602" i="7" s="1"/>
  <c r="Q603" i="7" a="1"/>
  <c r="Q603" i="7" s="1"/>
  <c r="Q604" i="7" a="1"/>
  <c r="Q604" i="7" s="1"/>
  <c r="Q605" i="7" a="1"/>
  <c r="Q605" i="7" s="1"/>
  <c r="Q606" i="7" a="1"/>
  <c r="Q606" i="7" s="1"/>
  <c r="Q607" i="7" a="1"/>
  <c r="Q607" i="7" s="1"/>
  <c r="Q608" i="7" a="1"/>
  <c r="Q608" i="7" s="1"/>
  <c r="Q609" i="7" a="1"/>
  <c r="Q609" i="7" s="1"/>
  <c r="Q610" i="7" a="1"/>
  <c r="Q610" i="7" s="1"/>
  <c r="Q611" i="7" a="1"/>
  <c r="Q611" i="7" s="1"/>
  <c r="Q612" i="7" a="1"/>
  <c r="Q612" i="7" s="1"/>
  <c r="Q613" i="7" a="1"/>
  <c r="Q613" i="7" s="1"/>
  <c r="Q614" i="7" a="1"/>
  <c r="Q614" i="7" s="1"/>
  <c r="Q615" i="7" a="1"/>
  <c r="Q615" i="7" s="1"/>
  <c r="Q616" i="7" a="1"/>
  <c r="Q616" i="7" s="1"/>
  <c r="Q617" i="7" a="1"/>
  <c r="Q617" i="7" s="1"/>
  <c r="Q618" i="7" a="1"/>
  <c r="Q618" i="7" s="1"/>
  <c r="Q619" i="7" a="1"/>
  <c r="Q619" i="7" s="1"/>
  <c r="Q620" i="7" a="1"/>
  <c r="Q620" i="7" s="1"/>
  <c r="Q621" i="7" a="1"/>
  <c r="Q621" i="7" s="1"/>
  <c r="Q622" i="7" a="1"/>
  <c r="Q622" i="7"/>
  <c r="Q623" i="7" a="1"/>
  <c r="Q623" i="7" s="1"/>
  <c r="Q624" i="7" a="1"/>
  <c r="Q624" i="7" s="1"/>
  <c r="Q625" i="7" a="1"/>
  <c r="Q625" i="7" s="1"/>
  <c r="Q626" i="7" a="1"/>
  <c r="Q626" i="7" s="1"/>
  <c r="Q627" i="7" a="1"/>
  <c r="Q627" i="7" s="1"/>
  <c r="Q628" i="7" a="1"/>
  <c r="Q628" i="7" s="1"/>
  <c r="Q629" i="7" a="1"/>
  <c r="Q629" i="7" s="1"/>
  <c r="Q630" i="7" a="1"/>
  <c r="Q630" i="7" s="1"/>
  <c r="Q631" i="7" a="1"/>
  <c r="Q631" i="7" s="1"/>
  <c r="Q632" i="7" a="1"/>
  <c r="Q632" i="7" s="1"/>
  <c r="Q633" i="7" a="1"/>
  <c r="Q633" i="7" s="1"/>
  <c r="Q634" i="7" a="1"/>
  <c r="Q634" i="7" s="1"/>
  <c r="Q635" i="7" a="1"/>
  <c r="Q635" i="7" s="1"/>
  <c r="Q636" i="7" a="1"/>
  <c r="Q636" i="7" s="1"/>
  <c r="Q637" i="7" a="1"/>
  <c r="Q637" i="7" s="1"/>
  <c r="Q638" i="7" a="1"/>
  <c r="Q638" i="7" s="1"/>
  <c r="Q639" i="7" a="1"/>
  <c r="Q639" i="7" s="1"/>
  <c r="Q640" i="7" a="1"/>
  <c r="Q640" i="7" s="1"/>
  <c r="Q641" i="7" a="1"/>
  <c r="Q641" i="7" s="1"/>
  <c r="Q642" i="7" a="1"/>
  <c r="Q642" i="7" s="1"/>
  <c r="Q643" i="7" a="1"/>
  <c r="Q643" i="7" s="1"/>
  <c r="Q644" i="7" a="1"/>
  <c r="Q644" i="7" s="1"/>
  <c r="Q645" i="7" a="1"/>
  <c r="Q645" i="7" s="1"/>
  <c r="Q646" i="7" a="1"/>
  <c r="Q646" i="7" s="1"/>
  <c r="Q647" i="7" a="1"/>
  <c r="Q647" i="7" s="1"/>
  <c r="Q648" i="7" a="1"/>
  <c r="Q648" i="7" s="1"/>
  <c r="Q649" i="7" a="1"/>
  <c r="Q649" i="7" s="1"/>
  <c r="Q650" i="7" a="1"/>
  <c r="Q650" i="7" s="1"/>
  <c r="Q651" i="7" a="1"/>
  <c r="Q651" i="7" s="1"/>
  <c r="Q652" i="7" a="1"/>
  <c r="Q652" i="7" s="1"/>
  <c r="Q653" i="7" a="1"/>
  <c r="Q653" i="7" s="1"/>
  <c r="Q654" i="7" a="1"/>
  <c r="Q654" i="7" s="1"/>
  <c r="Q655" i="7" a="1"/>
  <c r="Q655" i="7" s="1"/>
  <c r="Q656" i="7" a="1"/>
  <c r="Q656" i="7" s="1"/>
  <c r="Q657" i="7" a="1"/>
  <c r="Q657" i="7" s="1"/>
  <c r="Q658" i="7" a="1"/>
  <c r="Q658" i="7" s="1"/>
  <c r="Q659" i="7" a="1"/>
  <c r="Q659" i="7" s="1"/>
  <c r="Q660" i="7" a="1"/>
  <c r="Q660" i="7" s="1"/>
  <c r="Q661" i="7" a="1"/>
  <c r="Q661" i="7" s="1"/>
  <c r="Q662" i="7" a="1"/>
  <c r="Q662" i="7" s="1"/>
  <c r="Q663" i="7" a="1"/>
  <c r="Q663" i="7" s="1"/>
  <c r="Q664" i="7" a="1"/>
  <c r="Q664" i="7" s="1"/>
  <c r="Q665" i="7" a="1"/>
  <c r="Q665" i="7" s="1"/>
  <c r="Q666" i="7" a="1"/>
  <c r="Q666" i="7" s="1"/>
  <c r="Q667" i="7" a="1"/>
  <c r="Q667" i="7" s="1"/>
  <c r="Q668" i="7" a="1"/>
  <c r="Q668" i="7" s="1"/>
  <c r="Q669" i="7" a="1"/>
  <c r="Q669" i="7" s="1"/>
  <c r="Q670" i="7" a="1"/>
  <c r="Q670" i="7" s="1"/>
  <c r="Q671" i="7" a="1"/>
  <c r="Q671" i="7" s="1"/>
  <c r="Q672" i="7" a="1"/>
  <c r="Q672" i="7" s="1"/>
  <c r="Q673" i="7" a="1"/>
  <c r="Q673" i="7" s="1"/>
  <c r="Q674" i="7" a="1"/>
  <c r="Q674" i="7" s="1"/>
  <c r="Q675" i="7" a="1"/>
  <c r="Q675" i="7" s="1"/>
  <c r="Q676" i="7" a="1"/>
  <c r="Q676" i="7" s="1"/>
  <c r="Q677" i="7" a="1"/>
  <c r="Q677" i="7" s="1"/>
  <c r="Q678" i="7" a="1"/>
  <c r="Q678" i="7" s="1"/>
  <c r="Q679" i="7" a="1"/>
  <c r="Q679" i="7" s="1"/>
  <c r="Q680" i="7" a="1"/>
  <c r="Q680" i="7" s="1"/>
  <c r="Q681" i="7" a="1"/>
  <c r="Q681" i="7" s="1"/>
  <c r="Q682" i="7" a="1"/>
  <c r="Q682" i="7" s="1"/>
  <c r="Q683" i="7" a="1"/>
  <c r="Q683" i="7" s="1"/>
  <c r="Q684" i="7" a="1"/>
  <c r="Q684" i="7" s="1"/>
  <c r="Q685" i="7" a="1"/>
  <c r="Q685" i="7" s="1"/>
  <c r="Q686" i="7" a="1"/>
  <c r="Q686" i="7" s="1"/>
  <c r="Q687" i="7" a="1"/>
  <c r="Q687" i="7" s="1"/>
  <c r="Q688" i="7" a="1"/>
  <c r="Q688" i="7" s="1"/>
  <c r="Q689" i="7" a="1"/>
  <c r="Q689" i="7" s="1"/>
  <c r="Q690" i="7" a="1"/>
  <c r="Q690" i="7" s="1"/>
  <c r="Q691" i="7" a="1"/>
  <c r="Q691" i="7" s="1"/>
  <c r="Q692" i="7" a="1"/>
  <c r="Q692" i="7" s="1"/>
  <c r="Q693" i="7" a="1"/>
  <c r="Q693" i="7" s="1"/>
  <c r="Q694" i="7" a="1"/>
  <c r="Q694" i="7" s="1"/>
  <c r="Q695" i="7" a="1"/>
  <c r="Q695" i="7" s="1"/>
  <c r="Q696" i="7" a="1"/>
  <c r="Q696" i="7" s="1"/>
  <c r="Q697" i="7" a="1"/>
  <c r="Q697" i="7" s="1"/>
  <c r="Q698" i="7" a="1"/>
  <c r="Q698" i="7" s="1"/>
  <c r="Q699" i="7" a="1"/>
  <c r="Q699" i="7" s="1"/>
  <c r="Q700" i="7" a="1"/>
  <c r="Q700" i="7" s="1"/>
  <c r="Q701" i="7" a="1"/>
  <c r="Q701" i="7" s="1"/>
  <c r="Q702" i="7" a="1"/>
  <c r="Q702" i="7" s="1"/>
  <c r="Q703" i="7" a="1"/>
  <c r="Q703" i="7" s="1"/>
  <c r="Q704" i="7" a="1"/>
  <c r="Q704" i="7" s="1"/>
  <c r="Q705" i="7" a="1"/>
  <c r="Q705" i="7" s="1"/>
  <c r="Q706" i="7" a="1"/>
  <c r="Q706" i="7" s="1"/>
  <c r="Q707" i="7" a="1"/>
  <c r="Q707" i="7" s="1"/>
  <c r="Q708" i="7" a="1"/>
  <c r="Q708" i="7" s="1"/>
  <c r="Q709" i="7" a="1"/>
  <c r="Q709" i="7" s="1"/>
  <c r="Q710" i="7" a="1"/>
  <c r="Q710" i="7" s="1"/>
  <c r="Q711" i="7" a="1"/>
  <c r="Q711" i="7" s="1"/>
  <c r="Q712" i="7" a="1"/>
  <c r="Q712" i="7" s="1"/>
  <c r="Q713" i="7" a="1"/>
  <c r="Q713" i="7" s="1"/>
  <c r="Q714" i="7" a="1"/>
  <c r="Q714" i="7" s="1"/>
  <c r="Q715" i="7" a="1"/>
  <c r="Q715" i="7" s="1"/>
  <c r="Q716" i="7" a="1"/>
  <c r="Q716" i="7" s="1"/>
  <c r="Q717" i="7" a="1"/>
  <c r="Q717" i="7" s="1"/>
  <c r="Q718" i="7" a="1"/>
  <c r="Q718" i="7" s="1"/>
  <c r="Q719" i="7" a="1"/>
  <c r="Q719" i="7" s="1"/>
  <c r="Q720" i="7" a="1"/>
  <c r="Q720" i="7" s="1"/>
  <c r="Q721" i="7" a="1"/>
  <c r="Q721" i="7" s="1"/>
  <c r="Q722" i="7" a="1"/>
  <c r="Q722" i="7" s="1"/>
  <c r="Q723" i="7" a="1"/>
  <c r="Q723" i="7" s="1"/>
  <c r="Q724" i="7" a="1"/>
  <c r="Q724" i="7" s="1"/>
  <c r="Q725" i="7" a="1"/>
  <c r="Q725" i="7" s="1"/>
  <c r="Q726" i="7" a="1"/>
  <c r="Q726" i="7" s="1"/>
  <c r="Q727" i="7" a="1"/>
  <c r="Q727" i="7" s="1"/>
  <c r="Q728" i="7" a="1"/>
  <c r="Q728" i="7" s="1"/>
  <c r="Q729" i="7" a="1"/>
  <c r="Q729" i="7" s="1"/>
  <c r="Q730" i="7" a="1"/>
  <c r="Q730" i="7" s="1"/>
  <c r="Q731" i="7" a="1"/>
  <c r="Q731" i="7" s="1"/>
  <c r="Q732" i="7" a="1"/>
  <c r="Q732" i="7" s="1"/>
  <c r="Q733" i="7" a="1"/>
  <c r="Q733" i="7" s="1"/>
  <c r="Q734" i="7" a="1"/>
  <c r="Q734" i="7" s="1"/>
  <c r="Q735" i="7" a="1"/>
  <c r="Q735" i="7" s="1"/>
  <c r="Q736" i="7" a="1"/>
  <c r="Q736" i="7" s="1"/>
  <c r="Q737" i="7" a="1"/>
  <c r="Q737" i="7" s="1"/>
  <c r="Q738" i="7" a="1"/>
  <c r="Q738" i="7" s="1"/>
  <c r="Q739" i="7" a="1"/>
  <c r="Q739" i="7" s="1"/>
  <c r="Q740" i="7" a="1"/>
  <c r="Q740" i="7" s="1"/>
  <c r="Q741" i="7" a="1"/>
  <c r="Q741" i="7" s="1"/>
  <c r="Q742" i="7" a="1"/>
  <c r="Q742" i="7" s="1"/>
  <c r="Q743" i="7" a="1"/>
  <c r="Q743" i="7" s="1"/>
  <c r="Q744" i="7" a="1"/>
  <c r="Q744" i="7" s="1"/>
  <c r="Q745" i="7" a="1"/>
  <c r="Q745" i="7" s="1"/>
  <c r="Q746" i="7" a="1"/>
  <c r="Q746" i="7" s="1"/>
  <c r="Q747" i="7" a="1"/>
  <c r="Q747" i="7" s="1"/>
  <c r="Q748" i="7" a="1"/>
  <c r="Q748" i="7" s="1"/>
  <c r="Q749" i="7" a="1"/>
  <c r="Q749" i="7" s="1"/>
  <c r="Q750" i="7" a="1"/>
  <c r="Q750" i="7" s="1"/>
  <c r="Q751" i="7" a="1"/>
  <c r="Q751" i="7" s="1"/>
  <c r="Q752" i="7" a="1"/>
  <c r="Q752" i="7" s="1"/>
  <c r="Q753" i="7" a="1"/>
  <c r="Q753" i="7" s="1"/>
  <c r="Q754" i="7" a="1"/>
  <c r="Q754" i="7" s="1"/>
  <c r="Q755" i="7" a="1"/>
  <c r="Q755" i="7" s="1"/>
  <c r="Q756" i="7" a="1"/>
  <c r="Q756" i="7" s="1"/>
  <c r="Q757" i="7" a="1"/>
  <c r="Q757" i="7" s="1"/>
  <c r="Q758" i="7" a="1"/>
  <c r="Q758" i="7" s="1"/>
  <c r="Q759" i="7" a="1"/>
  <c r="Q759" i="7" s="1"/>
  <c r="Q760" i="7" a="1"/>
  <c r="Q760" i="7" s="1"/>
  <c r="Q761" i="7" a="1"/>
  <c r="Q761" i="7" s="1"/>
  <c r="Q762" i="7" a="1"/>
  <c r="Q762" i="7" s="1"/>
  <c r="Q763" i="7" a="1"/>
  <c r="Q763" i="7" s="1"/>
  <c r="Q764" i="7" a="1"/>
  <c r="Q764" i="7" s="1"/>
  <c r="Q765" i="7" a="1"/>
  <c r="Q765" i="7" s="1"/>
  <c r="Q766" i="7" a="1"/>
  <c r="Q766" i="7" s="1"/>
  <c r="Q767" i="7" a="1"/>
  <c r="Q767" i="7" s="1"/>
  <c r="Q768" i="7" a="1"/>
  <c r="Q768" i="7" s="1"/>
  <c r="Q769" i="7" a="1"/>
  <c r="Q769" i="7" s="1"/>
  <c r="Q770" i="7" a="1"/>
  <c r="Q770" i="7" s="1"/>
  <c r="Q771" i="7" a="1"/>
  <c r="Q771" i="7" s="1"/>
  <c r="Q772" i="7" a="1"/>
  <c r="Q772" i="7" s="1"/>
  <c r="Q773" i="7" a="1"/>
  <c r="Q773" i="7" s="1"/>
  <c r="Q774" i="7" a="1"/>
  <c r="Q774" i="7" s="1"/>
  <c r="Q775" i="7" a="1"/>
  <c r="Q775" i="7" s="1"/>
  <c r="Q776" i="7" a="1"/>
  <c r="Q776" i="7" s="1"/>
  <c r="Q777" i="7" a="1"/>
  <c r="Q777" i="7" s="1"/>
  <c r="Q778" i="7" a="1"/>
  <c r="Q778" i="7" s="1"/>
  <c r="Q779" i="7" a="1"/>
  <c r="Q779" i="7" s="1"/>
  <c r="Q780" i="7" a="1"/>
  <c r="Q780" i="7" s="1"/>
  <c r="Q781" i="7" a="1"/>
  <c r="Q781" i="7" s="1"/>
  <c r="Q782" i="7" a="1"/>
  <c r="Q782" i="7" s="1"/>
  <c r="Q783" i="7" a="1"/>
  <c r="Q783" i="7" s="1"/>
  <c r="Q784" i="7" a="1"/>
  <c r="Q784" i="7" s="1"/>
  <c r="Q785" i="7" a="1"/>
  <c r="Q785" i="7" s="1"/>
  <c r="Q786" i="7" a="1"/>
  <c r="Q786" i="7" s="1"/>
  <c r="Q787" i="7" a="1"/>
  <c r="Q787" i="7" s="1"/>
  <c r="Q788" i="7" a="1"/>
  <c r="Q788" i="7" s="1"/>
  <c r="Q789" i="7" a="1"/>
  <c r="Q789" i="7" s="1"/>
  <c r="Q790" i="7" a="1"/>
  <c r="Q790" i="7" s="1"/>
  <c r="Q791" i="7" a="1"/>
  <c r="Q791" i="7" s="1"/>
  <c r="Q792" i="7" a="1"/>
  <c r="Q792" i="7" s="1"/>
  <c r="Q793" i="7" a="1"/>
  <c r="Q793" i="7" s="1"/>
  <c r="Q794" i="7" a="1"/>
  <c r="Q794" i="7" s="1"/>
  <c r="Q795" i="7" a="1"/>
  <c r="Q795" i="7" s="1"/>
  <c r="Q796" i="7" a="1"/>
  <c r="Q796" i="7" s="1"/>
  <c r="Q797" i="7" a="1"/>
  <c r="Q797" i="7" s="1"/>
  <c r="Q798" i="7" a="1"/>
  <c r="Q798" i="7" s="1"/>
  <c r="Q799" i="7" a="1"/>
  <c r="Q799" i="7" s="1"/>
  <c r="Q800" i="7" a="1"/>
  <c r="Q800" i="7" s="1"/>
  <c r="Q801" i="7" a="1"/>
  <c r="Q801" i="7" s="1"/>
  <c r="Q802" i="7" a="1"/>
  <c r="Q802" i="7" s="1"/>
  <c r="Q803" i="7" a="1"/>
  <c r="Q803" i="7" s="1"/>
  <c r="Q804" i="7" a="1"/>
  <c r="Q804" i="7" s="1"/>
  <c r="Q805" i="7" a="1"/>
  <c r="Q805" i="7" s="1"/>
  <c r="Q806" i="7" a="1"/>
  <c r="Q806" i="7" s="1"/>
  <c r="Q807" i="7" a="1"/>
  <c r="Q807" i="7" s="1"/>
  <c r="Q808" i="7" a="1"/>
  <c r="Q808" i="7" s="1"/>
  <c r="Q809" i="7" a="1"/>
  <c r="Q809" i="7" s="1"/>
  <c r="Q810" i="7" a="1"/>
  <c r="Q810" i="7" s="1"/>
  <c r="Q811" i="7" a="1"/>
  <c r="Q811" i="7" s="1"/>
  <c r="Q812" i="7" a="1"/>
  <c r="Q812" i="7" s="1"/>
  <c r="Q813" i="7" a="1"/>
  <c r="Q813" i="7" s="1"/>
  <c r="Q814" i="7" a="1"/>
  <c r="Q814" i="7" s="1"/>
  <c r="Q815" i="7" a="1"/>
  <c r="Q815" i="7" s="1"/>
  <c r="Q816" i="7" a="1"/>
  <c r="Q816" i="7" s="1"/>
  <c r="Q817" i="7" a="1"/>
  <c r="Q817" i="7" s="1"/>
  <c r="Q818" i="7" a="1"/>
  <c r="Q818" i="7" s="1"/>
  <c r="Q819" i="7" a="1"/>
  <c r="Q819" i="7" s="1"/>
  <c r="Q820" i="7" a="1"/>
  <c r="Q820" i="7" s="1"/>
  <c r="Q821" i="7" a="1"/>
  <c r="Q821" i="7" s="1"/>
  <c r="Q822" i="7" a="1"/>
  <c r="Q822" i="7" s="1"/>
  <c r="Q823" i="7" a="1"/>
  <c r="Q823" i="7" s="1"/>
  <c r="Q824" i="7" a="1"/>
  <c r="Q824" i="7" s="1"/>
  <c r="Q825" i="7" a="1"/>
  <c r="Q825" i="7" s="1"/>
  <c r="Q826" i="7" a="1"/>
  <c r="Q826" i="7" s="1"/>
  <c r="Q827" i="7" a="1"/>
  <c r="Q827" i="7" s="1"/>
  <c r="Q828" i="7" a="1"/>
  <c r="Q828" i="7" s="1"/>
  <c r="Q829" i="7" a="1"/>
  <c r="Q829" i="7" s="1"/>
  <c r="Q830" i="7" a="1"/>
  <c r="Q830" i="7" s="1"/>
  <c r="Q831" i="7" a="1"/>
  <c r="Q831" i="7" s="1"/>
  <c r="Q832" i="7" a="1"/>
  <c r="Q832" i="7" s="1"/>
  <c r="Q833" i="7" a="1"/>
  <c r="Q833" i="7" s="1"/>
  <c r="Q834" i="7" a="1"/>
  <c r="Q834" i="7" s="1"/>
  <c r="Q835" i="7" a="1"/>
  <c r="Q835" i="7" s="1"/>
  <c r="Q836" i="7" a="1"/>
  <c r="Q836" i="7" s="1"/>
  <c r="Q837" i="7" a="1"/>
  <c r="Q837" i="7" s="1"/>
  <c r="Q838" i="7" a="1"/>
  <c r="Q838" i="7" s="1"/>
  <c r="Q839" i="7" a="1"/>
  <c r="Q839" i="7" s="1"/>
  <c r="Q840" i="7" a="1"/>
  <c r="Q840" i="7" s="1"/>
  <c r="Q841" i="7" a="1"/>
  <c r="Q841" i="7" s="1"/>
  <c r="Q842" i="7" a="1"/>
  <c r="Q842" i="7" s="1"/>
  <c r="Q843" i="7" a="1"/>
  <c r="Q843" i="7" s="1"/>
  <c r="Q844" i="7" a="1"/>
  <c r="Q844" i="7" s="1"/>
  <c r="Q845" i="7" a="1"/>
  <c r="Q845" i="7" s="1"/>
  <c r="Q846" i="7" a="1"/>
  <c r="Q846" i="7" s="1"/>
  <c r="Q847" i="7" a="1"/>
  <c r="Q847" i="7" s="1"/>
  <c r="Q848" i="7" a="1"/>
  <c r="Q848" i="7" s="1"/>
  <c r="Q849" i="7" a="1"/>
  <c r="Q849" i="7" s="1"/>
  <c r="Q850" i="7" a="1"/>
  <c r="Q850" i="7" s="1"/>
  <c r="Q851" i="7" a="1"/>
  <c r="Q851" i="7" s="1"/>
  <c r="Q852" i="7" a="1"/>
  <c r="Q852" i="7" s="1"/>
  <c r="Q853" i="7" a="1"/>
  <c r="Q853" i="7" s="1"/>
  <c r="Q854" i="7" a="1"/>
  <c r="Q854" i="7" s="1"/>
  <c r="Q855" i="7" a="1"/>
  <c r="Q855" i="7" s="1"/>
  <c r="Q856" i="7" a="1"/>
  <c r="Q856" i="7" s="1"/>
  <c r="Q857" i="7" a="1"/>
  <c r="Q857" i="7" s="1"/>
  <c r="Q858" i="7" a="1"/>
  <c r="Q858" i="7" s="1"/>
  <c r="Q859" i="7" a="1"/>
  <c r="Q859" i="7" s="1"/>
  <c r="Q860" i="7" a="1"/>
  <c r="Q860" i="7" s="1"/>
  <c r="Q861" i="7" a="1"/>
  <c r="Q861" i="7" s="1"/>
  <c r="Q862" i="7" a="1"/>
  <c r="Q862" i="7" s="1"/>
  <c r="Q863" i="7" a="1"/>
  <c r="Q863" i="7" s="1"/>
  <c r="Q864" i="7" a="1"/>
  <c r="Q864" i="7" s="1"/>
  <c r="Q865" i="7" a="1"/>
  <c r="Q865" i="7" s="1"/>
  <c r="Q866" i="7" a="1"/>
  <c r="Q866" i="7" s="1"/>
  <c r="Q867" i="7" a="1"/>
  <c r="Q867" i="7" s="1"/>
  <c r="Q868" i="7" a="1"/>
  <c r="Q868" i="7" s="1"/>
  <c r="Q869" i="7" a="1"/>
  <c r="Q869" i="7" s="1"/>
  <c r="Q870" i="7" a="1"/>
  <c r="Q870" i="7" s="1"/>
  <c r="Q871" i="7" a="1"/>
  <c r="Q871" i="7" s="1"/>
  <c r="Q872" i="7" a="1"/>
  <c r="Q872" i="7" s="1"/>
  <c r="Q873" i="7" a="1"/>
  <c r="Q873" i="7" s="1"/>
  <c r="Q874" i="7" a="1"/>
  <c r="Q874" i="7" s="1"/>
  <c r="Q875" i="7" a="1"/>
  <c r="Q875" i="7" s="1"/>
  <c r="Q876" i="7" a="1"/>
  <c r="Q876" i="7" s="1"/>
  <c r="Q877" i="7" a="1"/>
  <c r="Q877" i="7" s="1"/>
  <c r="Q878" i="7" a="1"/>
  <c r="Q878" i="7" s="1"/>
  <c r="Q879" i="7" a="1"/>
  <c r="Q879" i="7" s="1"/>
  <c r="Q880" i="7" a="1"/>
  <c r="Q880" i="7" s="1"/>
  <c r="Q881" i="7" a="1"/>
  <c r="Q881" i="7" s="1"/>
  <c r="Q882" i="7" a="1"/>
  <c r="Q882" i="7" s="1"/>
  <c r="Q883" i="7" a="1"/>
  <c r="Q883" i="7" s="1"/>
  <c r="Q884" i="7" a="1"/>
  <c r="Q884" i="7" s="1"/>
  <c r="Q885" i="7" a="1"/>
  <c r="Q885" i="7" s="1"/>
  <c r="Q886" i="7" a="1"/>
  <c r="Q886" i="7" s="1"/>
  <c r="Q887" i="7" a="1"/>
  <c r="Q887" i="7" s="1"/>
  <c r="Q888" i="7" a="1"/>
  <c r="Q888" i="7" s="1"/>
  <c r="Q889" i="7" a="1"/>
  <c r="Q889" i="7" s="1"/>
  <c r="Q890" i="7" a="1"/>
  <c r="Q890" i="7" s="1"/>
  <c r="Q891" i="7" a="1"/>
  <c r="Q891" i="7" s="1"/>
  <c r="Q892" i="7" a="1"/>
  <c r="Q892" i="7" s="1"/>
  <c r="Q893" i="7" a="1"/>
  <c r="Q893" i="7" s="1"/>
  <c r="Q894" i="7" a="1"/>
  <c r="Q894" i="7" s="1"/>
  <c r="Q895" i="7" a="1"/>
  <c r="Q895" i="7" s="1"/>
  <c r="Q896" i="7" a="1"/>
  <c r="Q896" i="7" s="1"/>
  <c r="Q897" i="7" a="1"/>
  <c r="Q897" i="7" s="1"/>
  <c r="Q898" i="7" a="1"/>
  <c r="Q898" i="7" s="1"/>
  <c r="Q899" i="7" a="1"/>
  <c r="Q899" i="7" s="1"/>
  <c r="Q900" i="7" a="1"/>
  <c r="Q900" i="7" s="1"/>
  <c r="Q901" i="7" a="1"/>
  <c r="Q901" i="7" s="1"/>
  <c r="Q902" i="7" a="1"/>
  <c r="Q902" i="7" s="1"/>
  <c r="Q903" i="7" a="1"/>
  <c r="Q903" i="7" s="1"/>
  <c r="Q904" i="7" a="1"/>
  <c r="Q904" i="7" s="1"/>
  <c r="Q905" i="7" a="1"/>
  <c r="Q905" i="7" s="1"/>
  <c r="Q906" i="7" a="1"/>
  <c r="Q906" i="7" s="1"/>
  <c r="Q907" i="7" a="1"/>
  <c r="Q907" i="7" s="1"/>
  <c r="Q908" i="7" a="1"/>
  <c r="Q908" i="7" s="1"/>
  <c r="Q909" i="7" a="1"/>
  <c r="Q909" i="7" s="1"/>
  <c r="Q910" i="7" a="1"/>
  <c r="Q910" i="7" s="1"/>
  <c r="Q911" i="7" a="1"/>
  <c r="Q911" i="7" s="1"/>
  <c r="Q912" i="7" a="1"/>
  <c r="Q912" i="7" s="1"/>
  <c r="Q913" i="7" a="1"/>
  <c r="Q913" i="7" s="1"/>
  <c r="Q914" i="7" a="1"/>
  <c r="Q914" i="7" s="1"/>
  <c r="Q915" i="7" a="1"/>
  <c r="Q915" i="7" s="1"/>
  <c r="Q916" i="7" a="1"/>
  <c r="Q916" i="7" s="1"/>
  <c r="Q917" i="7" a="1"/>
  <c r="Q917" i="7" s="1"/>
  <c r="Q918" i="7" a="1"/>
  <c r="Q918" i="7" s="1"/>
  <c r="Q919" i="7" a="1"/>
  <c r="Q919" i="7" s="1"/>
  <c r="Q920" i="7" a="1"/>
  <c r="Q920" i="7" s="1"/>
  <c r="Q921" i="7" a="1"/>
  <c r="Q921" i="7" s="1"/>
  <c r="Q922" i="7" a="1"/>
  <c r="Q922" i="7" s="1"/>
  <c r="Q923" i="7" a="1"/>
  <c r="Q923" i="7" s="1"/>
  <c r="Q924" i="7" a="1"/>
  <c r="Q924" i="7" s="1"/>
  <c r="Q925" i="7" a="1"/>
  <c r="Q925" i="7" s="1"/>
  <c r="Q926" i="7" a="1"/>
  <c r="Q926" i="7" s="1"/>
  <c r="Q927" i="7" a="1"/>
  <c r="Q927" i="7" s="1"/>
  <c r="Q928" i="7" a="1"/>
  <c r="Q928" i="7" s="1"/>
  <c r="Q929" i="7" a="1"/>
  <c r="Q929" i="7" s="1"/>
  <c r="Q930" i="7" a="1"/>
  <c r="Q930" i="7" s="1"/>
  <c r="Q931" i="7" a="1"/>
  <c r="Q931" i="7" s="1"/>
  <c r="Q932" i="7" a="1"/>
  <c r="Q932" i="7" s="1"/>
  <c r="Q933" i="7" a="1"/>
  <c r="Q933" i="7" s="1"/>
  <c r="Q934" i="7" a="1"/>
  <c r="Q934" i="7" s="1"/>
  <c r="Q935" i="7" a="1"/>
  <c r="Q935" i="7" s="1"/>
  <c r="Q936" i="7" a="1"/>
  <c r="Q936" i="7" s="1"/>
  <c r="Q937" i="7" a="1"/>
  <c r="Q937" i="7" s="1"/>
  <c r="Q938" i="7" a="1"/>
  <c r="Q938" i="7" s="1"/>
  <c r="Q939" i="7" a="1"/>
  <c r="Q939" i="7" s="1"/>
  <c r="Q940" i="7" a="1"/>
  <c r="Q940" i="7" s="1"/>
  <c r="Q941" i="7" a="1"/>
  <c r="Q941" i="7" s="1"/>
  <c r="Q942" i="7" a="1"/>
  <c r="Q942" i="7" s="1"/>
  <c r="Q943" i="7" a="1"/>
  <c r="Q943" i="7" s="1"/>
  <c r="Q944" i="7" a="1"/>
  <c r="Q944" i="7" s="1"/>
  <c r="Q945" i="7" a="1"/>
  <c r="Q945" i="7" s="1"/>
  <c r="Q946" i="7" a="1"/>
  <c r="Q946" i="7" s="1"/>
  <c r="Q947" i="7" a="1"/>
  <c r="Q947" i="7" s="1"/>
  <c r="Q948" i="7" a="1"/>
  <c r="Q948" i="7" s="1"/>
  <c r="Q949" i="7" a="1"/>
  <c r="Q949" i="7" s="1"/>
  <c r="Q950" i="7" a="1"/>
  <c r="Q950" i="7" s="1"/>
  <c r="Q951" i="7" a="1"/>
  <c r="Q951" i="7" s="1"/>
  <c r="Q952" i="7" a="1"/>
  <c r="Q952" i="7" s="1"/>
  <c r="Q953" i="7" a="1"/>
  <c r="Q953" i="7" s="1"/>
  <c r="Q954" i="7" a="1"/>
  <c r="Q954" i="7" s="1"/>
  <c r="Q955" i="7" a="1"/>
  <c r="Q955" i="7" s="1"/>
  <c r="Q956" i="7" a="1"/>
  <c r="Q956" i="7" s="1"/>
  <c r="Q957" i="7" a="1"/>
  <c r="Q957" i="7" s="1"/>
  <c r="Q958" i="7" a="1"/>
  <c r="Q958" i="7" s="1"/>
  <c r="Q959" i="7" a="1"/>
  <c r="Q959" i="7" s="1"/>
  <c r="Q960" i="7" a="1"/>
  <c r="Q960" i="7" s="1"/>
  <c r="Q961" i="7" a="1"/>
  <c r="Q961" i="7" s="1"/>
  <c r="Q962" i="7" a="1"/>
  <c r="Q962" i="7" s="1"/>
  <c r="Q963" i="7" a="1"/>
  <c r="Q963" i="7" s="1"/>
  <c r="Q964" i="7" a="1"/>
  <c r="Q964" i="7" s="1"/>
  <c r="Q965" i="7" a="1"/>
  <c r="Q965" i="7" s="1"/>
  <c r="Q966" i="7" a="1"/>
  <c r="Q966" i="7" s="1"/>
  <c r="Q967" i="7" a="1"/>
  <c r="Q967" i="7" s="1"/>
  <c r="Q968" i="7" a="1"/>
  <c r="Q968" i="7" s="1"/>
  <c r="Q969" i="7" a="1"/>
  <c r="Q969" i="7" s="1"/>
  <c r="Q970" i="7" a="1"/>
  <c r="Q970" i="7" s="1"/>
  <c r="Q971" i="7" a="1"/>
  <c r="Q971" i="7" s="1"/>
  <c r="Q972" i="7" a="1"/>
  <c r="Q972" i="7" s="1"/>
  <c r="Q973" i="7" a="1"/>
  <c r="Q973" i="7" s="1"/>
  <c r="Q974" i="7" a="1"/>
  <c r="Q974" i="7" s="1"/>
  <c r="Q975" i="7" a="1"/>
  <c r="Q975" i="7" s="1"/>
  <c r="Q976" i="7" a="1"/>
  <c r="Q976" i="7" s="1"/>
  <c r="Q977" i="7" a="1"/>
  <c r="Q977" i="7" s="1"/>
  <c r="Q978" i="7" a="1"/>
  <c r="Q978" i="7" s="1"/>
  <c r="Q979" i="7" a="1"/>
  <c r="Q979" i="7" s="1"/>
  <c r="Q980" i="7" a="1"/>
  <c r="Q980" i="7" s="1"/>
  <c r="Q981" i="7" a="1"/>
  <c r="Q981" i="7" s="1"/>
  <c r="Q982" i="7" a="1"/>
  <c r="Q982" i="7" s="1"/>
  <c r="Q983" i="7" a="1"/>
  <c r="Q983" i="7" s="1"/>
  <c r="Q984" i="7" a="1"/>
  <c r="Q984" i="7" s="1"/>
  <c r="Q985" i="7" a="1"/>
  <c r="Q985" i="7" s="1"/>
  <c r="Q986" i="7" a="1"/>
  <c r="Q986" i="7" s="1"/>
  <c r="Q987" i="7" a="1"/>
  <c r="Q987" i="7" s="1"/>
  <c r="Q988" i="7" a="1"/>
  <c r="Q988" i="7" s="1"/>
  <c r="Q989" i="7" a="1"/>
  <c r="Q989" i="7" s="1"/>
  <c r="Q990" i="7" a="1"/>
  <c r="Q990" i="7" s="1"/>
  <c r="Q991" i="7" a="1"/>
  <c r="Q991" i="7" s="1"/>
  <c r="Q992" i="7" a="1"/>
  <c r="Q992" i="7" s="1"/>
  <c r="Q993" i="7" a="1"/>
  <c r="Q993" i="7" s="1"/>
  <c r="Q994" i="7" a="1"/>
  <c r="Q994" i="7" s="1"/>
  <c r="Q995" i="7" a="1"/>
  <c r="Q995" i="7" s="1"/>
  <c r="Q996" i="7" a="1"/>
  <c r="Q996" i="7" s="1"/>
  <c r="Q997" i="7" a="1"/>
  <c r="Q997" i="7" s="1"/>
  <c r="Q998" i="7" a="1"/>
  <c r="Q998" i="7" s="1"/>
  <c r="Q999" i="7" a="1"/>
  <c r="Q999" i="7" s="1"/>
  <c r="Q1000" i="7" a="1"/>
  <c r="Q1000" i="7" s="1"/>
  <c r="Q1001" i="7" a="1"/>
  <c r="Q1001" i="7" s="1"/>
  <c r="Q1002" i="7" a="1"/>
  <c r="Q1002" i="7" s="1"/>
  <c r="Q1003" i="7" a="1"/>
  <c r="Q1003" i="7" s="1"/>
  <c r="Q1004" i="7" a="1"/>
  <c r="Q1004" i="7" s="1"/>
  <c r="Q1005" i="7" a="1"/>
  <c r="Q1005" i="7" s="1"/>
  <c r="Q1006" i="7" a="1"/>
  <c r="Q1006" i="7" s="1"/>
  <c r="Q1007" i="7" a="1"/>
  <c r="Q1007" i="7" s="1"/>
  <c r="Q1008" i="7" a="1"/>
  <c r="Q1008" i="7" s="1"/>
  <c r="Q1009" i="7" a="1"/>
  <c r="Q1009" i="7" s="1"/>
  <c r="Q1010" i="7" a="1"/>
  <c r="Q1010" i="7" s="1"/>
  <c r="Q1011" i="7" a="1"/>
  <c r="Q1011" i="7" s="1"/>
  <c r="Q1012" i="7" a="1"/>
  <c r="Q1012" i="7" s="1"/>
  <c r="Q1013" i="7" a="1"/>
  <c r="Q1013" i="7" s="1"/>
  <c r="Q1014" i="7" a="1"/>
  <c r="Q1014" i="7" s="1"/>
  <c r="Q1015" i="7" a="1"/>
  <c r="Q1015" i="7" s="1"/>
  <c r="Q1016" i="7" a="1"/>
  <c r="Q1016" i="7" s="1"/>
  <c r="Q1017" i="7" a="1"/>
  <c r="Q1017" i="7" s="1"/>
  <c r="Q1018" i="7" a="1"/>
  <c r="Q1018" i="7" s="1"/>
  <c r="Q1019" i="7" a="1"/>
  <c r="Q1019" i="7" s="1"/>
  <c r="Q1020" i="7" a="1"/>
  <c r="Q1020" i="7" s="1"/>
  <c r="Q1021" i="7" a="1"/>
  <c r="Q1021" i="7" s="1"/>
  <c r="Q1022" i="7" a="1"/>
  <c r="Q1022" i="7" s="1"/>
  <c r="Q1023" i="7" a="1"/>
  <c r="Q1023" i="7" s="1"/>
  <c r="Q1024" i="7" a="1"/>
  <c r="Q1024" i="7" s="1"/>
  <c r="Q1025" i="7" a="1"/>
  <c r="Q1025" i="7" s="1"/>
  <c r="Q1026" i="7" a="1"/>
  <c r="Q1026" i="7" s="1"/>
  <c r="Q1027" i="7" a="1"/>
  <c r="Q1027" i="7" s="1"/>
  <c r="Q1028" i="7" a="1"/>
  <c r="Q1028" i="7" s="1"/>
  <c r="Q1029" i="7" a="1"/>
  <c r="Q1029" i="7" s="1"/>
  <c r="Q1030" i="7" a="1"/>
  <c r="Q1030" i="7" s="1"/>
  <c r="Q1031" i="7" a="1"/>
  <c r="Q1031" i="7" s="1"/>
  <c r="Q1032" i="7" a="1"/>
  <c r="Q1032" i="7" s="1"/>
  <c r="Q1033" i="7" a="1"/>
  <c r="Q1033" i="7" s="1"/>
  <c r="Q1034" i="7" a="1"/>
  <c r="Q1034" i="7" s="1"/>
  <c r="Q1035" i="7" a="1"/>
  <c r="Q1035" i="7" s="1"/>
  <c r="Q1036" i="7" a="1"/>
  <c r="Q1036" i="7" s="1"/>
  <c r="Q1037" i="7" a="1"/>
  <c r="Q1037" i="7" s="1"/>
  <c r="Q1038" i="7" a="1"/>
  <c r="Q1038" i="7" s="1"/>
  <c r="Q1039" i="7" a="1"/>
  <c r="Q1039" i="7" s="1"/>
  <c r="Q1040" i="7" a="1"/>
  <c r="Q1040" i="7" s="1"/>
  <c r="Q1041" i="7" a="1"/>
  <c r="Q1041" i="7" s="1"/>
  <c r="Q1042" i="7" a="1"/>
  <c r="Q1042" i="7" s="1"/>
  <c r="Q1043" i="7" a="1"/>
  <c r="Q1043" i="7" s="1"/>
  <c r="Q1044" i="7" a="1"/>
  <c r="Q1044" i="7" s="1"/>
  <c r="Q1045" i="7" a="1"/>
  <c r="Q1045" i="7" s="1"/>
  <c r="Q1046" i="7" a="1"/>
  <c r="Q1046" i="7" s="1"/>
  <c r="Q1047" i="7" a="1"/>
  <c r="Q1047" i="7" s="1"/>
  <c r="Q1048" i="7" a="1"/>
  <c r="Q1048" i="7" s="1"/>
  <c r="Q1049" i="7" a="1"/>
  <c r="Q1049" i="7" s="1"/>
  <c r="Q1050" i="7" a="1"/>
  <c r="Q1050" i="7" s="1"/>
  <c r="Q1051" i="7" a="1"/>
  <c r="Q1051" i="7" s="1"/>
  <c r="Q1052" i="7" a="1"/>
  <c r="Q1052" i="7" s="1"/>
  <c r="Q1053" i="7" a="1"/>
  <c r="Q1053" i="7" s="1"/>
  <c r="Q1054" i="7" a="1"/>
  <c r="Q1054" i="7" s="1"/>
  <c r="Q1055" i="7" a="1"/>
  <c r="Q1055" i="7" s="1"/>
  <c r="Q1056" i="7" a="1"/>
  <c r="Q1056" i="7" s="1"/>
  <c r="Q1057" i="7" a="1"/>
  <c r="Q1057" i="7" s="1"/>
  <c r="Q1058" i="7" a="1"/>
  <c r="Q1058" i="7" s="1"/>
  <c r="Q1059" i="7" a="1"/>
  <c r="Q1059" i="7" s="1"/>
  <c r="Q1060" i="7" a="1"/>
  <c r="Q1060" i="7" s="1"/>
  <c r="Q1061" i="7" a="1"/>
  <c r="Q1061" i="7" s="1"/>
  <c r="Q1062" i="7" a="1"/>
  <c r="Q1062" i="7" s="1"/>
  <c r="Q1063" i="7" a="1"/>
  <c r="Q1063" i="7" s="1"/>
  <c r="Q1064" i="7" a="1"/>
  <c r="Q1064" i="7" s="1"/>
  <c r="Q1065" i="7" a="1"/>
  <c r="Q1065" i="7" s="1"/>
  <c r="Q1066" i="7" a="1"/>
  <c r="Q1066" i="7" s="1"/>
  <c r="Q1067" i="7" a="1"/>
  <c r="Q1067" i="7" s="1"/>
  <c r="Q1068" i="7" a="1"/>
  <c r="Q1068" i="7" s="1"/>
  <c r="Q1069" i="7" a="1"/>
  <c r="Q1069" i="7" s="1"/>
  <c r="Q1070" i="7" a="1"/>
  <c r="Q1070" i="7" s="1"/>
  <c r="Q1071" i="7" a="1"/>
  <c r="Q1071" i="7" s="1"/>
  <c r="Q1072" i="7" a="1"/>
  <c r="Q1072" i="7" s="1"/>
  <c r="Q1073" i="7" a="1"/>
  <c r="Q1073" i="7" s="1"/>
  <c r="Q1074" i="7" a="1"/>
  <c r="Q1074" i="7" s="1"/>
  <c r="Q1075" i="7" a="1"/>
  <c r="Q1075" i="7" s="1"/>
  <c r="Q1076" i="7" a="1"/>
  <c r="Q1076" i="7" s="1"/>
  <c r="Q1077" i="7" a="1"/>
  <c r="Q1077" i="7" s="1"/>
  <c r="Q1078" i="7" a="1"/>
  <c r="Q1078" i="7" s="1"/>
  <c r="Q1079" i="7" a="1"/>
  <c r="Q1079" i="7" s="1"/>
  <c r="Q1080" i="7" a="1"/>
  <c r="Q1080" i="7" s="1"/>
  <c r="Q1081" i="7" a="1"/>
  <c r="Q1081" i="7" s="1"/>
  <c r="Q1082" i="7" a="1"/>
  <c r="Q1082" i="7" s="1"/>
  <c r="Q1083" i="7" a="1"/>
  <c r="Q1083" i="7" s="1"/>
  <c r="Q1084" i="7" a="1"/>
  <c r="Q1084" i="7" s="1"/>
  <c r="Q1085" i="7" a="1"/>
  <c r="Q1085" i="7" s="1"/>
  <c r="Q1086" i="7" a="1"/>
  <c r="Q1086" i="7" s="1"/>
  <c r="Q1087" i="7" a="1"/>
  <c r="Q1087" i="7" s="1"/>
  <c r="Q1088" i="7" a="1"/>
  <c r="Q1088" i="7" s="1"/>
  <c r="Q1089" i="7" a="1"/>
  <c r="Q1089" i="7" s="1"/>
  <c r="Q1090" i="7" a="1"/>
  <c r="Q1090" i="7" s="1"/>
  <c r="Q1091" i="7" a="1"/>
  <c r="Q1091" i="7" s="1"/>
  <c r="Q1092" i="7" a="1"/>
  <c r="Q1092" i="7" s="1"/>
  <c r="Q1093" i="7" a="1"/>
  <c r="Q1093" i="7" s="1"/>
  <c r="Q1094" i="7" a="1"/>
  <c r="Q1094" i="7" s="1"/>
  <c r="Q1095" i="7" a="1"/>
  <c r="Q1095" i="7" s="1"/>
  <c r="Q1096" i="7" a="1"/>
  <c r="Q1096" i="7" s="1"/>
  <c r="Q1097" i="7" a="1"/>
  <c r="Q1097" i="7" s="1"/>
  <c r="Q1098" i="7" a="1"/>
  <c r="Q1098" i="7" s="1"/>
  <c r="Q1099" i="7" a="1"/>
  <c r="Q1099" i="7" s="1"/>
  <c r="Q1100" i="7" a="1"/>
  <c r="Q1100" i="7" s="1"/>
  <c r="Q1101" i="7" a="1"/>
  <c r="Q1101" i="7" s="1"/>
  <c r="Q1102" i="7" a="1"/>
  <c r="Q1102" i="7" s="1"/>
  <c r="Q1103" i="7" a="1"/>
  <c r="Q1103" i="7" s="1"/>
  <c r="Q1104" i="7" a="1"/>
  <c r="Q1104" i="7" s="1"/>
  <c r="Q1105" i="7" a="1"/>
  <c r="Q1105" i="7" s="1"/>
  <c r="Q1106" i="7" a="1"/>
  <c r="Q1106" i="7" s="1"/>
  <c r="Q1107" i="7" a="1"/>
  <c r="Q1107" i="7" s="1"/>
  <c r="Q1108" i="7" a="1"/>
  <c r="Q1108" i="7" s="1"/>
  <c r="Q1109" i="7" a="1"/>
  <c r="Q1109" i="7" s="1"/>
  <c r="Q1110" i="7" a="1"/>
  <c r="Q1110" i="7" s="1"/>
  <c r="Q1111" i="7" a="1"/>
  <c r="Q1111" i="7" s="1"/>
  <c r="Q1112" i="7" a="1"/>
  <c r="Q1112" i="7" s="1"/>
  <c r="Q1113" i="7" a="1"/>
  <c r="Q1113" i="7" s="1"/>
  <c r="Q1114" i="7" a="1"/>
  <c r="Q1114" i="7" s="1"/>
  <c r="Q1115" i="7" a="1"/>
  <c r="Q1115" i="7" s="1"/>
  <c r="Q1116" i="7" a="1"/>
  <c r="Q1116" i="7" s="1"/>
  <c r="Q1117" i="7" a="1"/>
  <c r="Q1117" i="7" s="1"/>
  <c r="Q1118" i="7" a="1"/>
  <c r="Q1118" i="7" s="1"/>
  <c r="Q1119" i="7" a="1"/>
  <c r="Q1119" i="7" s="1"/>
  <c r="Q1120" i="7" a="1"/>
  <c r="Q1120" i="7" s="1"/>
  <c r="Q1121" i="7" a="1"/>
  <c r="Q1121" i="7" s="1"/>
  <c r="Q1122" i="7" a="1"/>
  <c r="Q1122" i="7" s="1"/>
  <c r="Q1123" i="7" a="1"/>
  <c r="Q1123" i="7" s="1"/>
  <c r="Q1124" i="7" a="1"/>
  <c r="Q1124" i="7" s="1"/>
  <c r="Q1125" i="7" a="1"/>
  <c r="Q1125" i="7" s="1"/>
  <c r="Q1126" i="7" a="1"/>
  <c r="Q1126" i="7" s="1"/>
  <c r="Q1127" i="7" a="1"/>
  <c r="Q1127" i="7" s="1"/>
  <c r="Q1128" i="7" a="1"/>
  <c r="Q1128" i="7" s="1"/>
  <c r="Q1129" i="7" a="1"/>
  <c r="Q1129" i="7" s="1"/>
  <c r="Q1130" i="7" a="1"/>
  <c r="Q1130" i="7" s="1"/>
  <c r="Q1131" i="7" a="1"/>
  <c r="Q1131" i="7" s="1"/>
  <c r="Q1132" i="7" a="1"/>
  <c r="Q1132" i="7" s="1"/>
  <c r="Q1133" i="7" a="1"/>
  <c r="Q1133" i="7" s="1"/>
  <c r="Q1134" i="7" a="1"/>
  <c r="Q1134" i="7" s="1"/>
  <c r="Q1135" i="7" a="1"/>
  <c r="Q1135" i="7" s="1"/>
  <c r="Q1136" i="7" a="1"/>
  <c r="Q1136" i="7" s="1"/>
  <c r="Q1137" i="7" a="1"/>
  <c r="Q1137" i="7" s="1"/>
  <c r="Q1138" i="7" a="1"/>
  <c r="Q1138" i="7" s="1"/>
  <c r="Q1139" i="7" a="1"/>
  <c r="Q1139" i="7" s="1"/>
  <c r="Q1140" i="7" a="1"/>
  <c r="Q1140" i="7" s="1"/>
  <c r="Q1141" i="7" a="1"/>
  <c r="Q1141" i="7" s="1"/>
  <c r="Q1142" i="7" a="1"/>
  <c r="Q1142" i="7" s="1"/>
  <c r="Q1143" i="7" a="1"/>
  <c r="Q1143" i="7" s="1"/>
  <c r="Q1144" i="7" a="1"/>
  <c r="Q1144" i="7" s="1"/>
  <c r="Q1145" i="7" a="1"/>
  <c r="Q1145" i="7" s="1"/>
  <c r="Q1146" i="7" a="1"/>
  <c r="Q1146" i="7" s="1"/>
  <c r="Q1147" i="7" a="1"/>
  <c r="Q1147" i="7" s="1"/>
  <c r="Q1148" i="7" a="1"/>
  <c r="Q1148" i="7" s="1"/>
  <c r="Q1149" i="7" a="1"/>
  <c r="Q1149" i="7" s="1"/>
  <c r="Q1150" i="7" a="1"/>
  <c r="Q1150" i="7" s="1"/>
  <c r="Q1151" i="7" a="1"/>
  <c r="Q1151" i="7" s="1"/>
  <c r="Q1152" i="7" a="1"/>
  <c r="Q1152" i="7" s="1"/>
  <c r="Q1153" i="7" a="1"/>
  <c r="Q1153" i="7" s="1"/>
  <c r="Q1154" i="7" a="1"/>
  <c r="Q1154" i="7" s="1"/>
  <c r="Q1155" i="7" a="1"/>
  <c r="Q1155" i="7" s="1"/>
  <c r="Q1156" i="7" a="1"/>
  <c r="Q1156" i="7" s="1"/>
  <c r="Q1157" i="7" a="1"/>
  <c r="Q1157" i="7" s="1"/>
  <c r="Q1158" i="7" a="1"/>
  <c r="Q1158" i="7" s="1"/>
  <c r="Q1159" i="7" a="1"/>
  <c r="Q1159" i="7" s="1"/>
  <c r="Q1160" i="7" a="1"/>
  <c r="Q1160" i="7" s="1"/>
  <c r="Q1161" i="7" a="1"/>
  <c r="Q1161" i="7" s="1"/>
  <c r="Q1162" i="7" a="1"/>
  <c r="Q1162" i="7" s="1"/>
  <c r="Q1163" i="7" a="1"/>
  <c r="Q1163" i="7" s="1"/>
  <c r="Q1164" i="7" a="1"/>
  <c r="Q1164" i="7" s="1"/>
  <c r="Q1165" i="7" a="1"/>
  <c r="Q1165" i="7"/>
  <c r="Q1166" i="7" a="1"/>
  <c r="Q1166" i="7" s="1"/>
  <c r="Q1167" i="7" a="1"/>
  <c r="Q1167" i="7" s="1"/>
  <c r="Q1168" i="7" a="1"/>
  <c r="Q1168" i="7" s="1"/>
  <c r="Q1169" i="7" a="1"/>
  <c r="Q1169" i="7" s="1"/>
  <c r="Q1170" i="7" a="1"/>
  <c r="Q1170" i="7" s="1"/>
  <c r="Q1171" i="7" a="1"/>
  <c r="Q1171" i="7" s="1"/>
  <c r="Q1172" i="7" a="1"/>
  <c r="Q1172" i="7" s="1"/>
  <c r="Q1173" i="7" a="1"/>
  <c r="Q1173" i="7" s="1"/>
  <c r="Q1174" i="7" a="1"/>
  <c r="Q1174" i="7" s="1"/>
  <c r="Q1175" i="7" a="1"/>
  <c r="Q1175" i="7" s="1"/>
  <c r="Q1176" i="7" a="1"/>
  <c r="Q1176" i="7" s="1"/>
  <c r="Q1177" i="7" a="1"/>
  <c r="Q1177" i="7" s="1"/>
  <c r="Q1178" i="7" a="1"/>
  <c r="Q1178" i="7" s="1"/>
  <c r="Q1179" i="7" a="1"/>
  <c r="Q1179" i="7" s="1"/>
  <c r="Q1180" i="7" a="1"/>
  <c r="Q1180" i="7" s="1"/>
  <c r="Q1181" i="7" a="1"/>
  <c r="Q1181" i="7" s="1"/>
  <c r="Q1182" i="7" a="1"/>
  <c r="Q1182" i="7" s="1"/>
  <c r="Q1183" i="7" a="1"/>
  <c r="Q1183" i="7" s="1"/>
  <c r="Q1184" i="7" a="1"/>
  <c r="Q1184" i="7" s="1"/>
  <c r="Q1185" i="7" a="1"/>
  <c r="Q1185" i="7" s="1"/>
  <c r="Q1186" i="7" a="1"/>
  <c r="Q1186" i="7" s="1"/>
  <c r="Q1187" i="7" a="1"/>
  <c r="Q1187" i="7" s="1"/>
  <c r="Q1188" i="7" a="1"/>
  <c r="Q1188" i="7" s="1"/>
  <c r="Q1189" i="7" a="1"/>
  <c r="Q1189" i="7" s="1"/>
  <c r="Q1190" i="7" a="1"/>
  <c r="Q1190" i="7" s="1"/>
  <c r="Q1191" i="7" a="1"/>
  <c r="Q1191" i="7" s="1"/>
  <c r="Q1192" i="7" a="1"/>
  <c r="Q1192" i="7" s="1"/>
  <c r="Q1193" i="7" a="1"/>
  <c r="Q1193" i="7" s="1"/>
  <c r="Q1194" i="7" a="1"/>
  <c r="Q1194" i="7" s="1"/>
  <c r="Q1195" i="7" a="1"/>
  <c r="Q1195" i="7" s="1"/>
  <c r="Q1196" i="7" a="1"/>
  <c r="Q1196" i="7" s="1"/>
  <c r="Q1197" i="7" a="1"/>
  <c r="Q1197" i="7" s="1"/>
  <c r="Q1198" i="7" a="1"/>
  <c r="Q1198" i="7" s="1"/>
  <c r="Q1199" i="7" a="1"/>
  <c r="Q1199" i="7" s="1"/>
  <c r="Q1200" i="7" a="1"/>
  <c r="Q1200" i="7" s="1"/>
  <c r="Q1201" i="7" a="1"/>
  <c r="Q1201" i="7" s="1"/>
  <c r="Q1202" i="7" a="1"/>
  <c r="Q1202" i="7" s="1"/>
  <c r="Q1203" i="7" a="1"/>
  <c r="Q1203" i="7" s="1"/>
  <c r="Q1204" i="7" a="1"/>
  <c r="Q1204" i="7" s="1"/>
  <c r="Q1205" i="7" a="1"/>
  <c r="Q1205" i="7" s="1"/>
  <c r="Q1206" i="7" a="1"/>
  <c r="Q1206" i="7" s="1"/>
  <c r="Q1207" i="7" a="1"/>
  <c r="Q1207" i="7" s="1"/>
  <c r="Q1208" i="7" a="1"/>
  <c r="Q1208" i="7" s="1"/>
  <c r="Q1209" i="7" a="1"/>
  <c r="Q1209" i="7" s="1"/>
  <c r="Q1210" i="7" a="1"/>
  <c r="Q1210" i="7" s="1"/>
  <c r="Q1211" i="7" a="1"/>
  <c r="Q1211" i="7" s="1"/>
  <c r="Q1212" i="7" a="1"/>
  <c r="Q1212" i="7" s="1"/>
  <c r="Q1213" i="7" a="1"/>
  <c r="Q1213" i="7" s="1"/>
  <c r="Q1214" i="7" a="1"/>
  <c r="Q1214" i="7" s="1"/>
  <c r="Q1215" i="7" a="1"/>
  <c r="Q1215" i="7" s="1"/>
  <c r="Q1216" i="7" a="1"/>
  <c r="Q1216" i="7" s="1"/>
  <c r="Q1217" i="7" a="1"/>
  <c r="Q1217" i="7" s="1"/>
  <c r="Q1218" i="7" a="1"/>
  <c r="Q1218" i="7" s="1"/>
  <c r="Q1219" i="7" a="1"/>
  <c r="Q1219" i="7" s="1"/>
  <c r="Q1220" i="7" a="1"/>
  <c r="Q1220" i="7" s="1"/>
  <c r="Q1221" i="7" a="1"/>
  <c r="Q1221" i="7" s="1"/>
  <c r="Q1222" i="7" a="1"/>
  <c r="Q1222" i="7" s="1"/>
  <c r="Q1223" i="7" a="1"/>
  <c r="Q1223" i="7" s="1"/>
  <c r="Q1224" i="7" a="1"/>
  <c r="Q1224" i="7" s="1"/>
  <c r="Q1225" i="7" a="1"/>
  <c r="Q1225" i="7" s="1"/>
  <c r="Q1226" i="7" a="1"/>
  <c r="Q1226" i="7" s="1"/>
  <c r="Q1227" i="7" a="1"/>
  <c r="Q1227" i="7" s="1"/>
  <c r="Q1228" i="7" a="1"/>
  <c r="Q1228" i="7" s="1"/>
  <c r="Q1229" i="7" a="1"/>
  <c r="Q1229" i="7" s="1"/>
  <c r="Q1230" i="7" a="1"/>
  <c r="Q1230" i="7" s="1"/>
  <c r="Q1231" i="7" a="1"/>
  <c r="Q1231" i="7" s="1"/>
  <c r="Q1232" i="7" a="1"/>
  <c r="Q1232" i="7" s="1"/>
  <c r="Q1233" i="7" a="1"/>
  <c r="Q1233" i="7" s="1"/>
  <c r="Q1234" i="7" a="1"/>
  <c r="Q1234" i="7" s="1"/>
  <c r="Q1235" i="7" a="1"/>
  <c r="Q1235" i="7" s="1"/>
  <c r="Q1236" i="7" a="1"/>
  <c r="Q1236" i="7" s="1"/>
  <c r="Q1237" i="7" a="1"/>
  <c r="Q1237" i="7" s="1"/>
  <c r="Q1238" i="7" a="1"/>
  <c r="Q1238" i="7" s="1"/>
  <c r="Q1239" i="7" a="1"/>
  <c r="Q1239" i="7" s="1"/>
  <c r="Q1240" i="7" a="1"/>
  <c r="Q1240" i="7" s="1"/>
  <c r="Q1241" i="7" a="1"/>
  <c r="Q1241" i="7" s="1"/>
  <c r="Q1242" i="7" a="1"/>
  <c r="Q1242" i="7" s="1"/>
  <c r="Q1243" i="7" a="1"/>
  <c r="Q1243" i="7" s="1"/>
  <c r="Q1244" i="7" a="1"/>
  <c r="Q1244" i="7" s="1"/>
  <c r="Q1245" i="7" a="1"/>
  <c r="Q1245" i="7" s="1"/>
  <c r="Q1246" i="7" a="1"/>
  <c r="Q1246" i="7" s="1"/>
  <c r="Q1247" i="7" a="1"/>
  <c r="Q1247" i="7" s="1"/>
  <c r="Q1248" i="7" a="1"/>
  <c r="Q1248" i="7" s="1"/>
  <c r="Q1249" i="7" a="1"/>
  <c r="Q1249" i="7" s="1"/>
  <c r="Q1250" i="7" a="1"/>
  <c r="Q1250" i="7" s="1"/>
  <c r="Q1251" i="7" a="1"/>
  <c r="Q1251" i="7" s="1"/>
  <c r="Q1252" i="7" a="1"/>
  <c r="Q1252" i="7" s="1"/>
  <c r="Q1253" i="7" a="1"/>
  <c r="Q1253" i="7" s="1"/>
  <c r="Q1254" i="7" a="1"/>
  <c r="Q1254" i="7" s="1"/>
  <c r="Q1255" i="7" a="1"/>
  <c r="Q1255" i="7" s="1"/>
  <c r="Q1256" i="7" a="1"/>
  <c r="Q1256" i="7" s="1"/>
  <c r="Q1257" i="7" a="1"/>
  <c r="Q1257" i="7" s="1"/>
  <c r="Q1258" i="7" a="1"/>
  <c r="Q1258" i="7" s="1"/>
  <c r="Q1259" i="7" a="1"/>
  <c r="Q1259" i="7" s="1"/>
  <c r="Q1260" i="7" a="1"/>
  <c r="Q1260" i="7" s="1"/>
  <c r="Q1261" i="7" a="1"/>
  <c r="Q1261" i="7" s="1"/>
  <c r="Q1262" i="7" a="1"/>
  <c r="Q1262" i="7" s="1"/>
  <c r="Q1263" i="7" a="1"/>
  <c r="Q1263" i="7" s="1"/>
  <c r="Q1264" i="7" a="1"/>
  <c r="Q1264" i="7" s="1"/>
  <c r="Q1265" i="7" a="1"/>
  <c r="Q1265" i="7" s="1"/>
  <c r="Q1266" i="7" a="1"/>
  <c r="Q1266" i="7" s="1"/>
  <c r="Q1267" i="7" a="1"/>
  <c r="Q1267" i="7" s="1"/>
  <c r="Q1268" i="7" a="1"/>
  <c r="Q1268" i="7" s="1"/>
  <c r="Q1269" i="7" a="1"/>
  <c r="Q1269" i="7" s="1"/>
  <c r="Q1270" i="7" a="1"/>
  <c r="Q1270" i="7" s="1"/>
  <c r="Q1271" i="7" a="1"/>
  <c r="Q1271" i="7" s="1"/>
  <c r="Q1272" i="7" a="1"/>
  <c r="Q1272" i="7" s="1"/>
  <c r="Q1273" i="7" a="1"/>
  <c r="Q1273" i="7" s="1"/>
  <c r="Q1274" i="7" a="1"/>
  <c r="Q1274" i="7" s="1"/>
  <c r="Q1275" i="7" a="1"/>
  <c r="Q1275" i="7" s="1"/>
  <c r="Q1276" i="7" a="1"/>
  <c r="Q1276" i="7" s="1"/>
  <c r="Q1277" i="7" a="1"/>
  <c r="Q1277" i="7" s="1"/>
  <c r="Q1278" i="7" a="1"/>
  <c r="Q1278" i="7" s="1"/>
  <c r="Q1279" i="7" a="1"/>
  <c r="Q1279" i="7" s="1"/>
  <c r="Q1280" i="7" a="1"/>
  <c r="Q1280" i="7" s="1"/>
  <c r="Q1281" i="7" a="1"/>
  <c r="Q1281" i="7" s="1"/>
  <c r="Q1282" i="7" a="1"/>
  <c r="Q1282" i="7" s="1"/>
  <c r="Q1283" i="7" a="1"/>
  <c r="Q1283" i="7" s="1"/>
  <c r="Q1284" i="7" a="1"/>
  <c r="Q1284" i="7" s="1"/>
  <c r="Q1285" i="7" a="1"/>
  <c r="Q1285" i="7" s="1"/>
  <c r="Q1286" i="7" a="1"/>
  <c r="Q1286" i="7" s="1"/>
  <c r="Q1287" i="7" a="1"/>
  <c r="Q1287" i="7" s="1"/>
  <c r="Q1288" i="7" a="1"/>
  <c r="Q1288" i="7" s="1"/>
  <c r="Q1289" i="7" a="1"/>
  <c r="Q1289" i="7" s="1"/>
  <c r="Q1290" i="7" a="1"/>
  <c r="Q1290" i="7" s="1"/>
  <c r="Q1291" i="7" a="1"/>
  <c r="Q1291" i="7" s="1"/>
  <c r="Q1292" i="7" a="1"/>
  <c r="Q1292" i="7" s="1"/>
  <c r="Q1293" i="7" a="1"/>
  <c r="Q1293" i="7" s="1"/>
  <c r="Q1294" i="7" a="1"/>
  <c r="Q1294" i="7" s="1"/>
  <c r="Q1295" i="7" a="1"/>
  <c r="Q1295" i="7" s="1"/>
  <c r="Q1296" i="7" a="1"/>
  <c r="Q1296" i="7" s="1"/>
  <c r="Q1297" i="7" a="1"/>
  <c r="Q1297" i="7" s="1"/>
  <c r="Q1298" i="7" a="1"/>
  <c r="Q1298" i="7" s="1"/>
  <c r="Q1299" i="7" a="1"/>
  <c r="Q1299" i="7" s="1"/>
  <c r="Q1300" i="7" a="1"/>
  <c r="Q1300" i="7" s="1"/>
  <c r="Q1301" i="7" a="1"/>
  <c r="Q1301" i="7" s="1"/>
  <c r="Q1302" i="7" a="1"/>
  <c r="Q1302" i="7" s="1"/>
  <c r="Q1303" i="7" a="1"/>
  <c r="Q1303" i="7" s="1"/>
  <c r="Q1304" i="7" a="1"/>
  <c r="Q1304" i="7" s="1"/>
  <c r="Q1305" i="7" a="1"/>
  <c r="Q1305" i="7" s="1"/>
  <c r="Q1306" i="7" a="1"/>
  <c r="Q1306" i="7" s="1"/>
  <c r="Q1307" i="7" a="1"/>
  <c r="Q1307" i="7" s="1"/>
  <c r="Q1308" i="7" a="1"/>
  <c r="Q1308" i="7" s="1"/>
  <c r="Q1309" i="7" a="1"/>
  <c r="Q1309" i="7" s="1"/>
  <c r="Q1310" i="7" a="1"/>
  <c r="Q1310" i="7" s="1"/>
  <c r="Q1311" i="7" a="1"/>
  <c r="Q1311" i="7" s="1"/>
  <c r="Q1312" i="7" a="1"/>
  <c r="Q1312" i="7" s="1"/>
  <c r="Q1313" i="7" a="1"/>
  <c r="Q1313" i="7" s="1"/>
  <c r="Q1314" i="7" a="1"/>
  <c r="Q1314" i="7" s="1"/>
  <c r="Q1315" i="7" a="1"/>
  <c r="Q1315" i="7" s="1"/>
  <c r="Q1316" i="7" a="1"/>
  <c r="Q1316" i="7" s="1"/>
  <c r="Q1317" i="7" a="1"/>
  <c r="Q1317" i="7" s="1"/>
  <c r="Q1318" i="7" a="1"/>
  <c r="Q1318" i="7" s="1"/>
  <c r="Q1319" i="7" a="1"/>
  <c r="Q1319" i="7" s="1"/>
  <c r="Q1320" i="7" a="1"/>
  <c r="Q1320" i="7" s="1"/>
  <c r="Q1321" i="7" a="1"/>
  <c r="Q1321" i="7" s="1"/>
  <c r="Q1322" i="7" a="1"/>
  <c r="Q1322" i="7" s="1"/>
  <c r="Q1323" i="7" a="1"/>
  <c r="Q1323" i="7" s="1"/>
  <c r="Q1324" i="7" a="1"/>
  <c r="Q1324" i="7" s="1"/>
  <c r="Q1325" i="7" a="1"/>
  <c r="Q1325" i="7" s="1"/>
  <c r="Q1326" i="7" a="1"/>
  <c r="Q1326" i="7" s="1"/>
  <c r="Q1327" i="7" a="1"/>
  <c r="Q1327" i="7" s="1"/>
  <c r="Q1328" i="7" a="1"/>
  <c r="Q1328" i="7" s="1"/>
  <c r="Q1329" i="7" a="1"/>
  <c r="Q1329" i="7" s="1"/>
  <c r="Q1330" i="7" a="1"/>
  <c r="Q1330" i="7" s="1"/>
  <c r="Q1331" i="7" a="1"/>
  <c r="Q1331" i="7" s="1"/>
  <c r="Q1332" i="7" a="1"/>
  <c r="Q1332" i="7" s="1"/>
  <c r="Q1333" i="7" a="1"/>
  <c r="Q1333" i="7" s="1"/>
  <c r="Q1334" i="7" a="1"/>
  <c r="Q1334" i="7" s="1"/>
  <c r="Q1335" i="7" a="1"/>
  <c r="Q1335" i="7" s="1"/>
  <c r="Q1336" i="7" a="1"/>
  <c r="Q1336" i="7" s="1"/>
  <c r="Q1337" i="7" a="1"/>
  <c r="Q1337" i="7" s="1"/>
  <c r="Q1338" i="7" a="1"/>
  <c r="Q1338" i="7" s="1"/>
  <c r="Q1339" i="7" a="1"/>
  <c r="Q1339" i="7" s="1"/>
  <c r="Q1340" i="7" a="1"/>
  <c r="Q1340" i="7" s="1"/>
  <c r="Q1341" i="7" a="1"/>
  <c r="Q1341" i="7" s="1"/>
  <c r="Q1342" i="7" a="1"/>
  <c r="Q1342" i="7" s="1"/>
  <c r="Q1343" i="7" a="1"/>
  <c r="Q1343" i="7" s="1"/>
  <c r="Q1344" i="7" a="1"/>
  <c r="Q1344" i="7" s="1"/>
  <c r="Q1345" i="7" a="1"/>
  <c r="Q1345" i="7" s="1"/>
  <c r="Q1346" i="7" a="1"/>
  <c r="Q1346" i="7" s="1"/>
  <c r="Q1347" i="7" a="1"/>
  <c r="Q1347" i="7" s="1"/>
  <c r="Q1348" i="7" a="1"/>
  <c r="Q1348" i="7" s="1"/>
  <c r="Q1349" i="7" a="1"/>
  <c r="Q1349" i="7" s="1"/>
  <c r="Q1350" i="7" a="1"/>
  <c r="Q1350" i="7" s="1"/>
  <c r="Q1351" i="7" a="1"/>
  <c r="Q1351" i="7" s="1"/>
  <c r="Q1352" i="7" a="1"/>
  <c r="Q1352" i="7" s="1"/>
  <c r="Q1353" i="7" a="1"/>
  <c r="Q1353" i="7" s="1"/>
  <c r="Q1354" i="7" a="1"/>
  <c r="Q1354" i="7" s="1"/>
  <c r="Q1355" i="7" a="1"/>
  <c r="Q1355" i="7" s="1"/>
  <c r="Q1356" i="7" a="1"/>
  <c r="Q1356" i="7" s="1"/>
  <c r="Q1357" i="7" a="1"/>
  <c r="Q1357" i="7" s="1"/>
  <c r="Q1358" i="7" a="1"/>
  <c r="Q1358" i="7" s="1"/>
  <c r="Q1359" i="7" a="1"/>
  <c r="Q1359" i="7" s="1"/>
  <c r="Q1360" i="7" a="1"/>
  <c r="Q1360" i="7" s="1"/>
  <c r="Q1361" i="7" a="1"/>
  <c r="Q1361" i="7" s="1"/>
  <c r="Q1362" i="7" a="1"/>
  <c r="Q1362" i="7" s="1"/>
  <c r="Q1363" i="7" a="1"/>
  <c r="Q1363" i="7" s="1"/>
  <c r="Q1364" i="7" a="1"/>
  <c r="Q1364" i="7" s="1"/>
  <c r="Q1365" i="7" a="1"/>
  <c r="Q1365" i="7" s="1"/>
  <c r="Q1366" i="7" a="1"/>
  <c r="Q1366" i="7" s="1"/>
  <c r="Q1367" i="7" a="1"/>
  <c r="Q1367" i="7" s="1"/>
  <c r="Q1368" i="7" a="1"/>
  <c r="Q1368" i="7" s="1"/>
  <c r="Q1369" i="7" a="1"/>
  <c r="Q1369" i="7" s="1"/>
  <c r="Q1370" i="7" a="1"/>
  <c r="Q1370" i="7" s="1"/>
  <c r="Q1371" i="7" a="1"/>
  <c r="Q1371" i="7" s="1"/>
  <c r="Q1372" i="7" a="1"/>
  <c r="Q1372" i="7" s="1"/>
  <c r="Q1373" i="7" a="1"/>
  <c r="Q1373" i="7" s="1"/>
  <c r="Q1374" i="7" a="1"/>
  <c r="Q1374" i="7" s="1"/>
  <c r="Q1375" i="7" a="1"/>
  <c r="Q1375" i="7" s="1"/>
  <c r="Q1376" i="7" a="1"/>
  <c r="Q1376" i="7" s="1"/>
  <c r="Q1377" i="7" a="1"/>
  <c r="Q1377" i="7" s="1"/>
  <c r="Q1378" i="7" a="1"/>
  <c r="Q1378" i="7" s="1"/>
  <c r="Q1379" i="7" a="1"/>
  <c r="Q1379" i="7" s="1"/>
  <c r="Q1380" i="7" a="1"/>
  <c r="Q1380" i="7" s="1"/>
  <c r="Q1381" i="7" a="1"/>
  <c r="Q1381" i="7" s="1"/>
  <c r="Q1382" i="7" a="1"/>
  <c r="Q1382" i="7" s="1"/>
  <c r="Q1383" i="7" a="1"/>
  <c r="Q1383" i="7" s="1"/>
  <c r="Q1384" i="7" a="1"/>
  <c r="Q1384" i="7" s="1"/>
  <c r="Q1385" i="7" a="1"/>
  <c r="Q1385" i="7" s="1"/>
  <c r="Q1386" i="7" a="1"/>
  <c r="Q1386" i="7" s="1"/>
  <c r="Q1387" i="7" a="1"/>
  <c r="Q1387" i="7" s="1"/>
  <c r="Q1388" i="7" a="1"/>
  <c r="Q1388" i="7" s="1"/>
  <c r="Q1389" i="7" a="1"/>
  <c r="Q1389" i="7" s="1"/>
  <c r="Q1390" i="7" a="1"/>
  <c r="Q1390" i="7" s="1"/>
  <c r="Q1391" i="7" a="1"/>
  <c r="Q1391" i="7" s="1"/>
  <c r="Q1392" i="7" a="1"/>
  <c r="Q1392" i="7" s="1"/>
  <c r="Q1393" i="7" a="1"/>
  <c r="Q1393" i="7" s="1"/>
  <c r="Q1394" i="7" a="1"/>
  <c r="Q1394" i="7" s="1"/>
  <c r="Q1395" i="7" a="1"/>
  <c r="Q1395" i="7" s="1"/>
  <c r="Q1396" i="7" a="1"/>
  <c r="Q1396" i="7" s="1"/>
  <c r="Q1397" i="7" a="1"/>
  <c r="Q1397" i="7" s="1"/>
  <c r="Q1398" i="7" a="1"/>
  <c r="Q1398" i="7" s="1"/>
  <c r="Q1399" i="7" a="1"/>
  <c r="Q1399" i="7" s="1"/>
  <c r="Q1400" i="7" a="1"/>
  <c r="Q1400" i="7" s="1"/>
  <c r="Q1401" i="7" a="1"/>
  <c r="Q1401" i="7" s="1"/>
  <c r="Q1402" i="7" a="1"/>
  <c r="Q1402" i="7" s="1"/>
  <c r="Q1403" i="7" a="1"/>
  <c r="Q1403" i="7" s="1"/>
  <c r="Q1404" i="7" a="1"/>
  <c r="Q1404" i="7" s="1"/>
  <c r="Q1405" i="7" a="1"/>
  <c r="Q1405" i="7" s="1"/>
  <c r="Q1406" i="7" a="1"/>
  <c r="Q1406" i="7" s="1"/>
  <c r="Q1407" i="7" a="1"/>
  <c r="Q1407" i="7" s="1"/>
  <c r="Q1408" i="7" a="1"/>
  <c r="Q1408" i="7" s="1"/>
  <c r="Q1409" i="7" a="1"/>
  <c r="Q1409" i="7" s="1"/>
  <c r="Q1410" i="7" a="1"/>
  <c r="Q1410" i="7" s="1"/>
  <c r="Q1411" i="7" a="1"/>
  <c r="Q1411" i="7" s="1"/>
  <c r="Q1412" i="7" a="1"/>
  <c r="Q1412" i="7" s="1"/>
  <c r="Q1413" i="7" a="1"/>
  <c r="Q1413" i="7" s="1"/>
  <c r="Q1414" i="7" a="1"/>
  <c r="Q1414" i="7" s="1"/>
  <c r="Q1415" i="7" a="1"/>
  <c r="Q1415" i="7" s="1"/>
  <c r="Q1416" i="7" a="1"/>
  <c r="Q1416" i="7" s="1"/>
  <c r="Q1417" i="7" a="1"/>
  <c r="Q1417" i="7" s="1"/>
  <c r="Q1418" i="7" a="1"/>
  <c r="Q1418" i="7" s="1"/>
  <c r="Q1419" i="7" a="1"/>
  <c r="Q1419" i="7" s="1"/>
  <c r="Q1420" i="7" a="1"/>
  <c r="Q1420" i="7" s="1"/>
  <c r="Q1421" i="7" a="1"/>
  <c r="Q1421" i="7" s="1"/>
  <c r="Q1422" i="7" a="1"/>
  <c r="Q1422" i="7" s="1"/>
  <c r="Q1423" i="7" a="1"/>
  <c r="Q1423" i="7" s="1"/>
  <c r="Q1424" i="7" a="1"/>
  <c r="Q1424" i="7" s="1"/>
  <c r="Q1425" i="7" a="1"/>
  <c r="Q1425" i="7" s="1"/>
  <c r="Q1426" i="7" a="1"/>
  <c r="Q1426" i="7" s="1"/>
  <c r="Q1427" i="7" a="1"/>
  <c r="Q1427" i="7" s="1"/>
  <c r="Q1428" i="7" a="1"/>
  <c r="Q1428" i="7" s="1"/>
  <c r="Q1429" i="7" a="1"/>
  <c r="Q1429" i="7" s="1"/>
  <c r="Q1430" i="7" a="1"/>
  <c r="Q1430" i="7" s="1"/>
  <c r="Q1431" i="7" a="1"/>
  <c r="Q1431" i="7" s="1"/>
  <c r="Q1432" i="7" a="1"/>
  <c r="Q1432" i="7" s="1"/>
  <c r="Q1433" i="7" a="1"/>
  <c r="Q1433" i="7" s="1"/>
  <c r="Q1434" i="7" a="1"/>
  <c r="Q1434" i="7" s="1"/>
  <c r="Q1435" i="7" a="1"/>
  <c r="Q1435" i="7" s="1"/>
  <c r="Q1436" i="7" a="1"/>
  <c r="Q1436" i="7" s="1"/>
  <c r="Q1437" i="7" a="1"/>
  <c r="Q1437" i="7" s="1"/>
  <c r="Q1438" i="7" a="1"/>
  <c r="Q1438" i="7" s="1"/>
  <c r="Q1439" i="7" a="1"/>
  <c r="Q1439" i="7" s="1"/>
  <c r="Q1440" i="7" a="1"/>
  <c r="Q1440" i="7" s="1"/>
  <c r="Q1441" i="7" a="1"/>
  <c r="Q1441" i="7" s="1"/>
  <c r="Q1442" i="7" a="1"/>
  <c r="Q1442" i="7" s="1"/>
  <c r="Q1443" i="7" a="1"/>
  <c r="Q1443" i="7" s="1"/>
  <c r="Q1444" i="7" a="1"/>
  <c r="Q1444" i="7" s="1"/>
  <c r="Q1445" i="7" a="1"/>
  <c r="Q1445" i="7" s="1"/>
  <c r="Q1446" i="7" a="1"/>
  <c r="Q1446" i="7" s="1"/>
  <c r="Q1447" i="7" a="1"/>
  <c r="Q1447" i="7" s="1"/>
  <c r="Q1448" i="7" a="1"/>
  <c r="Q1448" i="7" s="1"/>
  <c r="Q1449" i="7" a="1"/>
  <c r="Q1449" i="7" s="1"/>
  <c r="Q1450" i="7" a="1"/>
  <c r="Q1450" i="7" s="1"/>
  <c r="Q1451" i="7" a="1"/>
  <c r="Q1451" i="7" s="1"/>
  <c r="Q1452" i="7" a="1"/>
  <c r="Q1452" i="7" s="1"/>
  <c r="Q1453" i="7" a="1"/>
  <c r="Q1453" i="7" s="1"/>
  <c r="Q1454" i="7" a="1"/>
  <c r="Q1454" i="7" s="1"/>
  <c r="Q1455" i="7" a="1"/>
  <c r="Q1455" i="7" s="1"/>
  <c r="Q1456" i="7" a="1"/>
  <c r="Q1456" i="7" s="1"/>
  <c r="Q1457" i="7" a="1"/>
  <c r="Q1457" i="7" s="1"/>
  <c r="Q1458" i="7" a="1"/>
  <c r="Q1458" i="7" s="1"/>
  <c r="Q1459" i="7" a="1"/>
  <c r="Q1459" i="7" s="1"/>
  <c r="Q1460" i="7" a="1"/>
  <c r="Q1460" i="7" s="1"/>
  <c r="Q1461" i="7" a="1"/>
  <c r="Q1461" i="7" s="1"/>
  <c r="Q1462" i="7" a="1"/>
  <c r="Q1462" i="7" s="1"/>
  <c r="Q1463" i="7" a="1"/>
  <c r="Q1463" i="7" s="1"/>
  <c r="Q1464" i="7" a="1"/>
  <c r="Q1464" i="7" s="1"/>
  <c r="Q1465" i="7" a="1"/>
  <c r="Q1465" i="7" s="1"/>
  <c r="Q1466" i="7" a="1"/>
  <c r="Q1466" i="7" s="1"/>
  <c r="Q1467" i="7" a="1"/>
  <c r="Q1467" i="7" s="1"/>
  <c r="Q1468" i="7" a="1"/>
  <c r="Q1468" i="7" s="1"/>
  <c r="Q1469" i="7" a="1"/>
  <c r="Q1469" i="7" s="1"/>
  <c r="Q1470" i="7" a="1"/>
  <c r="Q1470" i="7" s="1"/>
  <c r="Q1471" i="7" a="1"/>
  <c r="Q1471" i="7" s="1"/>
  <c r="Q1472" i="7" a="1"/>
  <c r="Q1472" i="7" s="1"/>
  <c r="Q1473" i="7" a="1"/>
  <c r="Q1473" i="7" s="1"/>
  <c r="Q1474" i="7" a="1"/>
  <c r="Q1474" i="7" s="1"/>
  <c r="Q1475" i="7" a="1"/>
  <c r="Q1475" i="7" s="1"/>
  <c r="Q1476" i="7" a="1"/>
  <c r="Q1476" i="7" s="1"/>
  <c r="Q1477" i="7" a="1"/>
  <c r="Q1477" i="7" s="1"/>
  <c r="Q1478" i="7" a="1"/>
  <c r="Q1478" i="7" s="1"/>
  <c r="Q1479" i="7" a="1"/>
  <c r="Q1479" i="7" s="1"/>
  <c r="Q1480" i="7" a="1"/>
  <c r="Q1480" i="7" s="1"/>
  <c r="Q1481" i="7" a="1"/>
  <c r="Q1481" i="7" s="1"/>
  <c r="Q1482" i="7" a="1"/>
  <c r="Q1482" i="7" s="1"/>
  <c r="Q1483" i="7" a="1"/>
  <c r="Q1483" i="7" s="1"/>
  <c r="Q1484" i="7" a="1"/>
  <c r="Q1484" i="7" s="1"/>
  <c r="Q1485" i="7" a="1"/>
  <c r="Q1485" i="7" s="1"/>
  <c r="Q1486" i="7" a="1"/>
  <c r="Q1486" i="7" s="1"/>
  <c r="Q1487" i="7" a="1"/>
  <c r="Q1487" i="7" s="1"/>
  <c r="Q1488" i="7" a="1"/>
  <c r="Q1488" i="7" s="1"/>
  <c r="Q1489" i="7" a="1"/>
  <c r="Q1489" i="7" s="1"/>
  <c r="Q1490" i="7" a="1"/>
  <c r="Q1490" i="7" s="1"/>
  <c r="Q1491" i="7" a="1"/>
  <c r="Q1491" i="7" s="1"/>
  <c r="Q1492" i="7" a="1"/>
  <c r="Q1492" i="7" s="1"/>
  <c r="Q1493" i="7" a="1"/>
  <c r="Q1493" i="7" s="1"/>
  <c r="Q1494" i="7" a="1"/>
  <c r="Q1494" i="7" s="1"/>
  <c r="Q1495" i="7" a="1"/>
  <c r="Q1495" i="7" s="1"/>
  <c r="Q1496" i="7" a="1"/>
  <c r="Q1496" i="7" s="1"/>
  <c r="Q1497" i="7" a="1"/>
  <c r="Q1497" i="7" s="1"/>
  <c r="Q1498" i="7" a="1"/>
  <c r="Q1498" i="7" s="1"/>
  <c r="Q1499" i="7" a="1"/>
  <c r="Q1499" i="7" s="1"/>
  <c r="Q1500" i="7" a="1"/>
  <c r="Q1500" i="7" s="1"/>
  <c r="Q1501" i="7" a="1"/>
  <c r="Q1501" i="7" s="1"/>
  <c r="Q1502" i="7" a="1"/>
  <c r="Q1502" i="7" s="1"/>
  <c r="Q1503" i="7" a="1"/>
  <c r="Q1503" i="7" s="1"/>
  <c r="Q1504" i="7" a="1"/>
  <c r="Q1504" i="7" s="1"/>
  <c r="Q1505" i="7" a="1"/>
  <c r="Q1505" i="7" s="1"/>
  <c r="Q1506" i="7" a="1"/>
  <c r="Q1506" i="7" s="1"/>
  <c r="Q1507" i="7" a="1"/>
  <c r="Q1507" i="7" s="1"/>
  <c r="Q1508" i="7" a="1"/>
  <c r="Q1508" i="7" s="1"/>
  <c r="Q1509" i="7" a="1"/>
  <c r="Q1509" i="7" s="1"/>
  <c r="Q1510" i="7" a="1"/>
  <c r="Q1510" i="7" s="1"/>
  <c r="Q1511" i="7" a="1"/>
  <c r="Q1511" i="7" s="1"/>
  <c r="Q1512" i="7" a="1"/>
  <c r="Q1512" i="7" s="1"/>
  <c r="Q1513" i="7" a="1"/>
  <c r="Q1513" i="7" s="1"/>
  <c r="Q1514" i="7" a="1"/>
  <c r="Q1514" i="7" s="1"/>
  <c r="Q1515" i="7" a="1"/>
  <c r="Q1515" i="7" s="1"/>
  <c r="Q1516" i="7" a="1"/>
  <c r="Q1516" i="7" s="1"/>
  <c r="Q1517" i="7" a="1"/>
  <c r="Q1517" i="7" s="1"/>
  <c r="Q1518" i="7" a="1"/>
  <c r="Q1518" i="7" s="1"/>
  <c r="Q1519" i="7" a="1"/>
  <c r="Q1519" i="7" s="1"/>
  <c r="Q1520" i="7" a="1"/>
  <c r="Q1520" i="7" s="1"/>
  <c r="Q1521" i="7" a="1"/>
  <c r="Q1521" i="7" s="1"/>
  <c r="Q1522" i="7" a="1"/>
  <c r="Q1522" i="7" s="1"/>
  <c r="Q1523" i="7" a="1"/>
  <c r="Q1523" i="7" s="1"/>
  <c r="Q1524" i="7" a="1"/>
  <c r="Q1524" i="7" s="1"/>
  <c r="Q1525" i="7" a="1"/>
  <c r="Q1525" i="7" s="1"/>
  <c r="Q1526" i="7" a="1"/>
  <c r="Q1526" i="7" s="1"/>
  <c r="Q1527" i="7" a="1"/>
  <c r="Q1527" i="7" s="1"/>
  <c r="Q1528" i="7" a="1"/>
  <c r="Q1528" i="7" s="1"/>
  <c r="Q1529" i="7" a="1"/>
  <c r="Q1529" i="7" s="1"/>
  <c r="Q1530" i="7" a="1"/>
  <c r="Q1530" i="7" s="1"/>
  <c r="Q1531" i="7" a="1"/>
  <c r="Q1531" i="7" s="1"/>
  <c r="Q1532" i="7" a="1"/>
  <c r="Q1532" i="7" s="1"/>
  <c r="Q1533" i="7" a="1"/>
  <c r="Q1533" i="7" s="1"/>
  <c r="Q1534" i="7" a="1"/>
  <c r="Q1534" i="7" s="1"/>
  <c r="Q1535" i="7" a="1"/>
  <c r="Q1535" i="7" s="1"/>
  <c r="Q1536" i="7" a="1"/>
  <c r="Q1536" i="7" s="1"/>
  <c r="Q1537" i="7" a="1"/>
  <c r="Q1537" i="7" s="1"/>
  <c r="Q1538" i="7" a="1"/>
  <c r="Q1538" i="7" s="1"/>
  <c r="Q1539" i="7" a="1"/>
  <c r="Q1539" i="7" s="1"/>
  <c r="Q1540" i="7" a="1"/>
  <c r="Q1540" i="7" s="1"/>
  <c r="Q1541" i="7" a="1"/>
  <c r="Q1541" i="7" s="1"/>
  <c r="Q1542" i="7" a="1"/>
  <c r="Q1542" i="7" s="1"/>
  <c r="Q1543" i="7" a="1"/>
  <c r="Q1543" i="7" s="1"/>
  <c r="Q1544" i="7" a="1"/>
  <c r="Q1544" i="7" s="1"/>
  <c r="Q1545" i="7" a="1"/>
  <c r="Q1545" i="7" s="1"/>
  <c r="Q1546" i="7" a="1"/>
  <c r="Q1546" i="7" s="1"/>
  <c r="Q1547" i="7" a="1"/>
  <c r="Q1547" i="7" s="1"/>
  <c r="Q1548" i="7" a="1"/>
  <c r="Q1548" i="7" s="1"/>
  <c r="Q1549" i="7" a="1"/>
  <c r="Q1549" i="7" s="1"/>
  <c r="Q1550" i="7" a="1"/>
  <c r="Q1550" i="7" s="1"/>
  <c r="Q1551" i="7" a="1"/>
  <c r="Q1551" i="7" s="1"/>
  <c r="Q1552" i="7" a="1"/>
  <c r="Q1552" i="7" s="1"/>
  <c r="Q1553" i="7" a="1"/>
  <c r="Q1553" i="7" s="1"/>
  <c r="Q1554" i="7" a="1"/>
  <c r="Q1554" i="7" s="1"/>
  <c r="Q1555" i="7" a="1"/>
  <c r="Q1555" i="7" s="1"/>
  <c r="Q1556" i="7" a="1"/>
  <c r="Q1556" i="7" s="1"/>
  <c r="Q1557" i="7" a="1"/>
  <c r="Q1557" i="7" s="1"/>
  <c r="Q1558" i="7" a="1"/>
  <c r="Q1558" i="7" s="1"/>
  <c r="Q1559" i="7" a="1"/>
  <c r="Q1559" i="7" s="1"/>
  <c r="Q1560" i="7" a="1"/>
  <c r="Q1560" i="7" s="1"/>
  <c r="Q1561" i="7" a="1"/>
  <c r="Q1561" i="7" s="1"/>
  <c r="Q1562" i="7" a="1"/>
  <c r="Q1562" i="7" s="1"/>
  <c r="Q1563" i="7" a="1"/>
  <c r="Q1563" i="7" s="1"/>
  <c r="Q1564" i="7" a="1"/>
  <c r="Q1564" i="7" s="1"/>
  <c r="Q1565" i="7" a="1"/>
  <c r="Q1565" i="7" s="1"/>
  <c r="Q1566" i="7" a="1"/>
  <c r="Q1566" i="7" s="1"/>
  <c r="Q1567" i="7" a="1"/>
  <c r="Q1567" i="7" s="1"/>
  <c r="Q1568" i="7" a="1"/>
  <c r="Q1568" i="7" s="1"/>
  <c r="Q1569" i="7" a="1"/>
  <c r="Q1569" i="7" s="1"/>
  <c r="Q1570" i="7" a="1"/>
  <c r="Q1570" i="7" s="1"/>
  <c r="Q1571" i="7" a="1"/>
  <c r="Q1571" i="7" s="1"/>
  <c r="Q1572" i="7" a="1"/>
  <c r="Q1572" i="7" s="1"/>
  <c r="Q1573" i="7" a="1"/>
  <c r="Q1573" i="7" s="1"/>
  <c r="Q1574" i="7" a="1"/>
  <c r="Q1574" i="7" s="1"/>
  <c r="Q1575" i="7" a="1"/>
  <c r="Q1575" i="7" s="1"/>
  <c r="Q1576" i="7" a="1"/>
  <c r="Q1576" i="7" s="1"/>
  <c r="Q1577" i="7" a="1"/>
  <c r="Q1577" i="7" s="1"/>
  <c r="Q1578" i="7" a="1"/>
  <c r="Q1578" i="7" s="1"/>
  <c r="Q1579" i="7" a="1"/>
  <c r="Q1579" i="7" s="1"/>
  <c r="Q1580" i="7" a="1"/>
  <c r="Q1580" i="7" s="1"/>
  <c r="Q1581" i="7" a="1"/>
  <c r="Q1581" i="7" s="1"/>
  <c r="Q1582" i="7" a="1"/>
  <c r="Q1582" i="7" s="1"/>
  <c r="Q1583" i="7" a="1"/>
  <c r="Q1583" i="7" s="1"/>
  <c r="Q1584" i="7" a="1"/>
  <c r="Q1584" i="7" s="1"/>
  <c r="Q1585" i="7" a="1"/>
  <c r="Q1585" i="7" s="1"/>
  <c r="Q1586" i="7" a="1"/>
  <c r="Q1586" i="7" s="1"/>
  <c r="Q1587" i="7" a="1"/>
  <c r="Q1587" i="7" s="1"/>
  <c r="Q1588" i="7" a="1"/>
  <c r="Q1588" i="7" s="1"/>
  <c r="Q1589" i="7" a="1"/>
  <c r="Q1589" i="7" s="1"/>
  <c r="Q1590" i="7" a="1"/>
  <c r="Q1590" i="7" s="1"/>
  <c r="Q1591" i="7" a="1"/>
  <c r="Q1591" i="7" s="1"/>
  <c r="Q1592" i="7" a="1"/>
  <c r="Q1592" i="7" s="1"/>
  <c r="Q1593" i="7" a="1"/>
  <c r="Q1593" i="7" s="1"/>
  <c r="Q1594" i="7" a="1"/>
  <c r="Q1594" i="7" s="1"/>
  <c r="Q1595" i="7" a="1"/>
  <c r="Q1595" i="7" s="1"/>
  <c r="Q1596" i="7" a="1"/>
  <c r="Q1596" i="7" s="1"/>
  <c r="Q1597" i="7" a="1"/>
  <c r="Q1597" i="7" s="1"/>
  <c r="Q1598" i="7" a="1"/>
  <c r="Q1598" i="7" s="1"/>
  <c r="Q1599" i="7" a="1"/>
  <c r="Q1599" i="7" s="1"/>
  <c r="Q1600" i="7" a="1"/>
  <c r="Q1600" i="7" s="1"/>
  <c r="Q1601" i="7" a="1"/>
  <c r="Q1601" i="7" s="1"/>
  <c r="Q1602" i="7" a="1"/>
  <c r="Q1602" i="7" s="1"/>
  <c r="Q1603" i="7" a="1"/>
  <c r="Q1603" i="7" s="1"/>
  <c r="Q1604" i="7" a="1"/>
  <c r="Q1604" i="7" s="1"/>
  <c r="Q1605" i="7" a="1"/>
  <c r="Q1605" i="7" s="1"/>
  <c r="Q1606" i="7" a="1"/>
  <c r="Q1606" i="7" s="1"/>
  <c r="Q1607" i="7" a="1"/>
  <c r="Q1607" i="7" s="1"/>
  <c r="Q1608" i="7" a="1"/>
  <c r="Q1608" i="7" s="1"/>
  <c r="Q1609" i="7" a="1"/>
  <c r="Q1609" i="7" s="1"/>
  <c r="Q1610" i="7" a="1"/>
  <c r="Q1610" i="7" s="1"/>
  <c r="Q1611" i="7" a="1"/>
  <c r="Q1611" i="7" s="1"/>
  <c r="Q1612" i="7" a="1"/>
  <c r="Q1612" i="7" s="1"/>
  <c r="Q1613" i="7" a="1"/>
  <c r="Q1613" i="7" s="1"/>
  <c r="Q1614" i="7" a="1"/>
  <c r="Q1614" i="7" s="1"/>
  <c r="Q1615" i="7" a="1"/>
  <c r="Q1615" i="7" s="1"/>
  <c r="Q1616" i="7" a="1"/>
  <c r="Q1616" i="7" s="1"/>
  <c r="Q1617" i="7" a="1"/>
  <c r="Q1617" i="7" s="1"/>
  <c r="Q1618" i="7" a="1"/>
  <c r="Q1618" i="7" s="1"/>
  <c r="Q1619" i="7" a="1"/>
  <c r="Q1619" i="7" s="1"/>
  <c r="Q1620" i="7" a="1"/>
  <c r="Q1620" i="7" s="1"/>
  <c r="Q1621" i="7" a="1"/>
  <c r="Q1621" i="7" s="1"/>
  <c r="Q1622" i="7" a="1"/>
  <c r="Q1622" i="7" s="1"/>
  <c r="Q1623" i="7" a="1"/>
  <c r="Q1623" i="7" s="1"/>
  <c r="Q1624" i="7" a="1"/>
  <c r="Q1624" i="7" s="1"/>
  <c r="Q1625" i="7" a="1"/>
  <c r="Q1625" i="7" s="1"/>
  <c r="Q1626" i="7" a="1"/>
  <c r="Q1626" i="7" s="1"/>
  <c r="Q1627" i="7" a="1"/>
  <c r="Q1627" i="7" s="1"/>
  <c r="Q1628" i="7" a="1"/>
  <c r="Q1628" i="7" s="1"/>
  <c r="Q1629" i="7" a="1"/>
  <c r="Q1629" i="7" s="1"/>
  <c r="Q1630" i="7" a="1"/>
  <c r="Q1630" i="7" s="1"/>
  <c r="Q1631" i="7" a="1"/>
  <c r="Q1631" i="7" s="1"/>
  <c r="Q1632" i="7" a="1"/>
  <c r="Q1632" i="7" s="1"/>
  <c r="Q1633" i="7" a="1"/>
  <c r="Q1633" i="7" s="1"/>
  <c r="Q1634" i="7" a="1"/>
  <c r="Q1634" i="7" s="1"/>
  <c r="Q1635" i="7" a="1"/>
  <c r="Q1635" i="7" s="1"/>
  <c r="Q1636" i="7" a="1"/>
  <c r="Q1636" i="7" s="1"/>
  <c r="Q1637" i="7" a="1"/>
  <c r="Q1637" i="7" s="1"/>
  <c r="Q1638" i="7" a="1"/>
  <c r="Q1638" i="7" s="1"/>
  <c r="Q1639" i="7" a="1"/>
  <c r="Q1639" i="7" s="1"/>
  <c r="Q1640" i="7" a="1"/>
  <c r="Q1640" i="7" s="1"/>
  <c r="Q1641" i="7" a="1"/>
  <c r="Q1641" i="7" s="1"/>
  <c r="Q1642" i="7" a="1"/>
  <c r="Q1642" i="7" s="1"/>
  <c r="Q1643" i="7" a="1"/>
  <c r="Q1643" i="7" s="1"/>
  <c r="Q1644" i="7" a="1"/>
  <c r="Q1644" i="7" s="1"/>
  <c r="Q1645" i="7" a="1"/>
  <c r="Q1645" i="7" s="1"/>
  <c r="Q1646" i="7" a="1"/>
  <c r="Q1646" i="7" s="1"/>
  <c r="Q1647" i="7" a="1"/>
  <c r="Q1647" i="7" s="1"/>
  <c r="Q1648" i="7" a="1"/>
  <c r="Q1648" i="7" s="1"/>
  <c r="Q1649" i="7" a="1"/>
  <c r="Q1649" i="7" s="1"/>
  <c r="Q1650" i="7" a="1"/>
  <c r="Q1650" i="7" s="1"/>
  <c r="Q1651" i="7" a="1"/>
  <c r="Q1651" i="7" s="1"/>
  <c r="Q1652" i="7" a="1"/>
  <c r="Q1652" i="7" s="1"/>
  <c r="Q1653" i="7" a="1"/>
  <c r="Q1653" i="7" s="1"/>
  <c r="Q1654" i="7" a="1"/>
  <c r="Q1654" i="7" s="1"/>
  <c r="Q1655" i="7" a="1"/>
  <c r="Q1655" i="7" s="1"/>
  <c r="Q1656" i="7" a="1"/>
  <c r="Q1656" i="7" s="1"/>
  <c r="Q1657" i="7" a="1"/>
  <c r="Q1657" i="7" s="1"/>
  <c r="Q1658" i="7" a="1"/>
  <c r="Q1658" i="7" s="1"/>
  <c r="Q1659" i="7" a="1"/>
  <c r="Q1659" i="7" s="1"/>
  <c r="Q1660" i="7" a="1"/>
  <c r="Q1660" i="7" s="1"/>
  <c r="Q1661" i="7" a="1"/>
  <c r="Q1661" i="7" s="1"/>
  <c r="Q1662" i="7" a="1"/>
  <c r="Q1662" i="7" s="1"/>
  <c r="Q1663" i="7" a="1"/>
  <c r="Q1663" i="7" s="1"/>
  <c r="Q1664" i="7" a="1"/>
  <c r="Q1664" i="7" s="1"/>
  <c r="Q1665" i="7" a="1"/>
  <c r="Q1665" i="7" s="1"/>
  <c r="Q1666" i="7" a="1"/>
  <c r="Q1666" i="7" s="1"/>
  <c r="Q1667" i="7" a="1"/>
  <c r="Q1667" i="7" s="1"/>
  <c r="Q1668" i="7" a="1"/>
  <c r="Q1668" i="7" s="1"/>
  <c r="Q1669" i="7" a="1"/>
  <c r="Q1669" i="7" s="1"/>
  <c r="Q1670" i="7" a="1"/>
  <c r="Q1670" i="7" s="1"/>
  <c r="Q1671" i="7" a="1"/>
  <c r="Q1671" i="7" s="1"/>
  <c r="Q1672" i="7" a="1"/>
  <c r="Q1672" i="7" s="1"/>
  <c r="Q1673" i="7" a="1"/>
  <c r="Q1673" i="7" s="1"/>
  <c r="Q1674" i="7" a="1"/>
  <c r="Q1674" i="7" s="1"/>
  <c r="Q1675" i="7" a="1"/>
  <c r="Q1675" i="7" s="1"/>
  <c r="Q1676" i="7" a="1"/>
  <c r="Q1676" i="7" s="1"/>
  <c r="Q1677" i="7" a="1"/>
  <c r="Q1677" i="7" s="1"/>
  <c r="Q1678" i="7" a="1"/>
  <c r="Q1678" i="7" s="1"/>
  <c r="Q1679" i="7" a="1"/>
  <c r="Q1679" i="7" s="1"/>
  <c r="Q1680" i="7" a="1"/>
  <c r="Q1680" i="7" s="1"/>
  <c r="Q1681" i="7" a="1"/>
  <c r="Q1681" i="7" s="1"/>
  <c r="Q1682" i="7" a="1"/>
  <c r="Q1682" i="7" s="1"/>
  <c r="Q1683" i="7" a="1"/>
  <c r="Q1683" i="7" s="1"/>
  <c r="Q1684" i="7" a="1"/>
  <c r="Q1684" i="7" s="1"/>
  <c r="Q1685" i="7" a="1"/>
  <c r="Q1685" i="7" s="1"/>
  <c r="Q1686" i="7" a="1"/>
  <c r="Q1686" i="7" s="1"/>
  <c r="Q1687" i="7" a="1"/>
  <c r="Q1687" i="7" s="1"/>
  <c r="Q1688" i="7" a="1"/>
  <c r="Q1688" i="7" s="1"/>
  <c r="Q1689" i="7" a="1"/>
  <c r="Q1689" i="7" s="1"/>
  <c r="Q1690" i="7" a="1"/>
  <c r="Q1690" i="7" s="1"/>
  <c r="Q1691" i="7" a="1"/>
  <c r="Q1691" i="7" s="1"/>
  <c r="Q1692" i="7" a="1"/>
  <c r="Q1692" i="7" s="1"/>
  <c r="Q1693" i="7" a="1"/>
  <c r="Q1693" i="7" s="1"/>
  <c r="Q1694" i="7" a="1"/>
  <c r="Q1694" i="7" s="1"/>
  <c r="Q1695" i="7" a="1"/>
  <c r="Q1695" i="7" s="1"/>
  <c r="Q1696" i="7" a="1"/>
  <c r="Q1696" i="7" s="1"/>
  <c r="Q1697" i="7" a="1"/>
  <c r="Q1697" i="7" s="1"/>
  <c r="Q1698" i="7" a="1"/>
  <c r="Q1698" i="7" s="1"/>
  <c r="Q1699" i="7" a="1"/>
  <c r="Q1699" i="7" s="1"/>
  <c r="Q1700" i="7" a="1"/>
  <c r="Q1700" i="7" s="1"/>
  <c r="Q1701" i="7" a="1"/>
  <c r="Q1701" i="7" s="1"/>
  <c r="Q1702" i="7" a="1"/>
  <c r="Q1702" i="7" s="1"/>
  <c r="Q1703" i="7" a="1"/>
  <c r="Q1703" i="7" s="1"/>
  <c r="Q1704" i="7" a="1"/>
  <c r="Q1704" i="7" s="1"/>
  <c r="Q1705" i="7" a="1"/>
  <c r="Q1705" i="7" s="1"/>
  <c r="Q1706" i="7" a="1"/>
  <c r="Q1706" i="7" s="1"/>
  <c r="Q1707" i="7" a="1"/>
  <c r="Q1707" i="7" s="1"/>
  <c r="Q1708" i="7" a="1"/>
  <c r="Q1708" i="7" s="1"/>
  <c r="Q1709" i="7" a="1"/>
  <c r="Q1709" i="7" s="1"/>
  <c r="Q1710" i="7" a="1"/>
  <c r="Q1710" i="7" s="1"/>
  <c r="Q1711" i="7" a="1"/>
  <c r="Q1711" i="7" s="1"/>
  <c r="Q1712" i="7" a="1"/>
  <c r="Q1712" i="7" s="1"/>
  <c r="Q1713" i="7" a="1"/>
  <c r="Q1713" i="7" s="1"/>
  <c r="Q1714" i="7" a="1"/>
  <c r="Q1714" i="7" s="1"/>
  <c r="Q1715" i="7" a="1"/>
  <c r="Q1715" i="7" s="1"/>
  <c r="Q1716" i="7" a="1"/>
  <c r="Q1716" i="7" s="1"/>
  <c r="Q1717" i="7" a="1"/>
  <c r="Q1717" i="7" s="1"/>
  <c r="Q1718" i="7" a="1"/>
  <c r="Q1718" i="7" s="1"/>
  <c r="Q1719" i="7" a="1"/>
  <c r="Q1719" i="7" s="1"/>
  <c r="Q1720" i="7" a="1"/>
  <c r="Q1720" i="7" s="1"/>
  <c r="Q1721" i="7" a="1"/>
  <c r="Q1721" i="7" s="1"/>
  <c r="Q1722" i="7" a="1"/>
  <c r="Q1722" i="7" s="1"/>
  <c r="Q1723" i="7" a="1"/>
  <c r="Q1723" i="7" s="1"/>
  <c r="Q1724" i="7" a="1"/>
  <c r="Q1724" i="7" s="1"/>
  <c r="Q1725" i="7" a="1"/>
  <c r="Q1725" i="7" s="1"/>
  <c r="Q1726" i="7" a="1"/>
  <c r="Q1726" i="7" s="1"/>
  <c r="Q1727" i="7" a="1"/>
  <c r="Q1727" i="7" s="1"/>
  <c r="Q1728" i="7" a="1"/>
  <c r="Q1728" i="7" s="1"/>
  <c r="Q1729" i="7" a="1"/>
  <c r="Q1729" i="7" s="1"/>
  <c r="Q1730" i="7" a="1"/>
  <c r="Q1730" i="7" s="1"/>
  <c r="Q1731" i="7" a="1"/>
  <c r="Q1731" i="7" s="1"/>
  <c r="Q1732" i="7" a="1"/>
  <c r="Q1732" i="7" s="1"/>
  <c r="Q1733" i="7" a="1"/>
  <c r="Q1733" i="7" s="1"/>
  <c r="Q1734" i="7" a="1"/>
  <c r="Q1734" i="7" s="1"/>
  <c r="Q1735" i="7" a="1"/>
  <c r="Q1735" i="7" s="1"/>
  <c r="Q1736" i="7" a="1"/>
  <c r="Q1736" i="7" s="1"/>
  <c r="Q1737" i="7" a="1"/>
  <c r="Q1737" i="7" s="1"/>
  <c r="Q1738" i="7" a="1"/>
  <c r="Q1738" i="7" s="1"/>
  <c r="Q1739" i="7" a="1"/>
  <c r="Q1739" i="7" s="1"/>
  <c r="Q1740" i="7" a="1"/>
  <c r="Q1740" i="7" s="1"/>
  <c r="Q1741" i="7" a="1"/>
  <c r="Q1741" i="7" s="1"/>
  <c r="Q1742" i="7" a="1"/>
  <c r="Q1742" i="7" s="1"/>
  <c r="Q1743" i="7" a="1"/>
  <c r="Q1743" i="7" s="1"/>
  <c r="Q1744" i="7" a="1"/>
  <c r="Q1744" i="7" s="1"/>
  <c r="Q1745" i="7" a="1"/>
  <c r="Q1745" i="7" s="1"/>
  <c r="Q1746" i="7" a="1"/>
  <c r="Q1746" i="7" s="1"/>
  <c r="Q1747" i="7" a="1"/>
  <c r="Q1747" i="7" s="1"/>
  <c r="Q1748" i="7" a="1"/>
  <c r="Q1748" i="7" s="1"/>
  <c r="Q1749" i="7" a="1"/>
  <c r="Q1749" i="7" s="1"/>
  <c r="Q1750" i="7" a="1"/>
  <c r="Q1750" i="7" s="1"/>
  <c r="Q1751" i="7" a="1"/>
  <c r="Q1751" i="7" s="1"/>
  <c r="Q1752" i="7" a="1"/>
  <c r="Q1752" i="7" s="1"/>
  <c r="Q1753" i="7" a="1"/>
  <c r="Q1753" i="7" s="1"/>
  <c r="Q1754" i="7" a="1"/>
  <c r="Q1754" i="7" s="1"/>
  <c r="Q1755" i="7" a="1"/>
  <c r="Q1755" i="7" s="1"/>
  <c r="Q1756" i="7" a="1"/>
  <c r="Q1756" i="7" s="1"/>
  <c r="Q1757" i="7" a="1"/>
  <c r="Q1757" i="7" s="1"/>
  <c r="Q1758" i="7" a="1"/>
  <c r="Q1758" i="7" s="1"/>
  <c r="Q1759" i="7" a="1"/>
  <c r="Q1759" i="7" s="1"/>
  <c r="Q1760" i="7" a="1"/>
  <c r="Q1760" i="7" s="1"/>
  <c r="Q1761" i="7" a="1"/>
  <c r="Q1761" i="7" s="1"/>
  <c r="Q1762" i="7" a="1"/>
  <c r="Q1762" i="7" s="1"/>
  <c r="Q1763" i="7" a="1"/>
  <c r="Q1763" i="7" s="1"/>
  <c r="Q1764" i="7" a="1"/>
  <c r="Q1764" i="7" s="1"/>
  <c r="Q1765" i="7" a="1"/>
  <c r="Q1765" i="7" s="1"/>
  <c r="Q1766" i="7" a="1"/>
  <c r="Q1766" i="7" s="1"/>
  <c r="Q1767" i="7" a="1"/>
  <c r="Q1767" i="7" s="1"/>
  <c r="Q1768" i="7" a="1"/>
  <c r="Q1768" i="7" s="1"/>
  <c r="Q1769" i="7" a="1"/>
  <c r="Q1769" i="7" s="1"/>
  <c r="Q1770" i="7" a="1"/>
  <c r="Q1770" i="7" s="1"/>
  <c r="Q1771" i="7" a="1"/>
  <c r="Q1771" i="7" s="1"/>
  <c r="Q1772" i="7" a="1"/>
  <c r="Q1772" i="7" s="1"/>
  <c r="Q1773" i="7" a="1"/>
  <c r="Q1773" i="7" s="1"/>
  <c r="Q1774" i="7" a="1"/>
  <c r="Q1774" i="7" s="1"/>
  <c r="Q1775" i="7" a="1"/>
  <c r="Q1775" i="7" s="1"/>
  <c r="Q1776" i="7" a="1"/>
  <c r="Q1776" i="7" s="1"/>
  <c r="Q1777" i="7" a="1"/>
  <c r="Q1777" i="7" s="1"/>
  <c r="Q1778" i="7" a="1"/>
  <c r="Q1778" i="7" s="1"/>
  <c r="Q1779" i="7" a="1"/>
  <c r="Q1779" i="7" s="1"/>
  <c r="Q1780" i="7" a="1"/>
  <c r="Q1780" i="7" s="1"/>
  <c r="Q1781" i="7" a="1"/>
  <c r="Q1781" i="7" s="1"/>
  <c r="Q1782" i="7" a="1"/>
  <c r="Q1782" i="7" s="1"/>
  <c r="Q1783" i="7" a="1"/>
  <c r="Q1783" i="7" s="1"/>
  <c r="Q1784" i="7" a="1"/>
  <c r="Q1784" i="7" s="1"/>
  <c r="Q1785" i="7" a="1"/>
  <c r="Q1785" i="7" s="1"/>
  <c r="Q1786" i="7" a="1"/>
  <c r="Q1786" i="7" s="1"/>
  <c r="Q1787" i="7" a="1"/>
  <c r="Q1787" i="7" s="1"/>
  <c r="Q1788" i="7" a="1"/>
  <c r="Q1788" i="7" s="1"/>
  <c r="Q1789" i="7" a="1"/>
  <c r="Q1789" i="7" s="1"/>
  <c r="Q1790" i="7" a="1"/>
  <c r="Q1790" i="7" s="1"/>
  <c r="Q1791" i="7" a="1"/>
  <c r="Q1791" i="7" s="1"/>
  <c r="Q1792" i="7" a="1"/>
  <c r="Q1792" i="7" s="1"/>
  <c r="Q1793" i="7" a="1"/>
  <c r="Q1793" i="7" s="1"/>
  <c r="Q1794" i="7" a="1"/>
  <c r="Q1794" i="7" s="1"/>
  <c r="Q1795" i="7" a="1"/>
  <c r="Q1795" i="7" s="1"/>
  <c r="Q1796" i="7" a="1"/>
  <c r="Q1796" i="7" s="1"/>
  <c r="Q1797" i="7" a="1"/>
  <c r="Q1797" i="7" s="1"/>
  <c r="Q1798" i="7" a="1"/>
  <c r="Q1798" i="7" s="1"/>
  <c r="Q1799" i="7" a="1"/>
  <c r="Q1799" i="7" s="1"/>
  <c r="Q1800" i="7" a="1"/>
  <c r="Q1800" i="7" s="1"/>
  <c r="Q1801" i="7" a="1"/>
  <c r="Q1801" i="7" s="1"/>
  <c r="Q1802" i="7" a="1"/>
  <c r="Q1802" i="7" s="1"/>
  <c r="Q1803" i="7" a="1"/>
  <c r="Q1803" i="7" s="1"/>
  <c r="Q1804" i="7" a="1"/>
  <c r="Q1804" i="7" s="1"/>
  <c r="Q1805" i="7" a="1"/>
  <c r="Q1805" i="7" s="1"/>
  <c r="Q1806" i="7" a="1"/>
  <c r="Q1806" i="7" s="1"/>
  <c r="Q1807" i="7" a="1"/>
  <c r="Q1807" i="7" s="1"/>
  <c r="Q1808" i="7" a="1"/>
  <c r="Q1808" i="7" s="1"/>
  <c r="Q1809" i="7" a="1"/>
  <c r="Q1809" i="7" s="1"/>
  <c r="Q1810" i="7" a="1"/>
  <c r="Q1810" i="7" s="1"/>
  <c r="Q1811" i="7" a="1"/>
  <c r="Q1811" i="7" s="1"/>
  <c r="Q1812" i="7" a="1"/>
  <c r="Q1812" i="7" s="1"/>
  <c r="Q1813" i="7" a="1"/>
  <c r="Q1813" i="7" s="1"/>
  <c r="Q1814" i="7" a="1"/>
  <c r="Q1814" i="7" s="1"/>
  <c r="Q1815" i="7" a="1"/>
  <c r="Q1815" i="7" s="1"/>
  <c r="Q1816" i="7" a="1"/>
  <c r="Q1816" i="7" s="1"/>
  <c r="Q1817" i="7" a="1"/>
  <c r="Q1817" i="7" s="1"/>
  <c r="Q1818" i="7" a="1"/>
  <c r="Q1818" i="7" s="1"/>
  <c r="Q1819" i="7" a="1"/>
  <c r="Q1819" i="7" s="1"/>
  <c r="Q1820" i="7" a="1"/>
  <c r="Q1820" i="7" s="1"/>
  <c r="Q1821" i="7" a="1"/>
  <c r="Q1821" i="7" s="1"/>
  <c r="Q1822" i="7" a="1"/>
  <c r="Q1822" i="7" s="1"/>
  <c r="Q1823" i="7" a="1"/>
  <c r="Q1823" i="7" s="1"/>
  <c r="Q1824" i="7" a="1"/>
  <c r="Q1824" i="7" s="1"/>
  <c r="Q1825" i="7" a="1"/>
  <c r="Q1825" i="7" s="1"/>
  <c r="Q1826" i="7" a="1"/>
  <c r="Q1826" i="7" s="1"/>
  <c r="Q1827" i="7" a="1"/>
  <c r="Q1827" i="7" s="1"/>
  <c r="Q1828" i="7" a="1"/>
  <c r="Q1828" i="7" s="1"/>
  <c r="Q1829" i="7" a="1"/>
  <c r="Q1829" i="7" s="1"/>
  <c r="Q1830" i="7" a="1"/>
  <c r="Q1830" i="7" s="1"/>
  <c r="Q1831" i="7" a="1"/>
  <c r="Q1831" i="7" s="1"/>
  <c r="Q1832" i="7" a="1"/>
  <c r="Q1832" i="7" s="1"/>
  <c r="Q1833" i="7" a="1"/>
  <c r="Q1833" i="7" s="1"/>
  <c r="Q1834" i="7" a="1"/>
  <c r="Q1834" i="7" s="1"/>
  <c r="Q1835" i="7" a="1"/>
  <c r="Q1835" i="7" s="1"/>
  <c r="Q1836" i="7" a="1"/>
  <c r="Q1836" i="7" s="1"/>
  <c r="Q1837" i="7" a="1"/>
  <c r="Q1837" i="7" s="1"/>
  <c r="Q1838" i="7" a="1"/>
  <c r="Q1838" i="7" s="1"/>
  <c r="Q1839" i="7" a="1"/>
  <c r="Q1839" i="7" s="1"/>
  <c r="Q1840" i="7" a="1"/>
  <c r="Q1840" i="7" s="1"/>
  <c r="Q1841" i="7" a="1"/>
  <c r="Q1841" i="7" s="1"/>
  <c r="Q1842" i="7" a="1"/>
  <c r="Q1842" i="7" s="1"/>
  <c r="Q1843" i="7" a="1"/>
  <c r="Q1843" i="7" s="1"/>
  <c r="Q1844" i="7" a="1"/>
  <c r="Q1844" i="7" s="1"/>
  <c r="Q1845" i="7" a="1"/>
  <c r="Q1845" i="7" s="1"/>
  <c r="Q1846" i="7" a="1"/>
  <c r="Q1846" i="7" s="1"/>
  <c r="Q1847" i="7" a="1"/>
  <c r="Q1847" i="7" s="1"/>
  <c r="Q1848" i="7" a="1"/>
  <c r="Q1848" i="7" s="1"/>
  <c r="Q1849" i="7" a="1"/>
  <c r="Q1849" i="7" s="1"/>
  <c r="Q1850" i="7" a="1"/>
  <c r="Q1850" i="7" s="1"/>
  <c r="Q1851" i="7" a="1"/>
  <c r="Q1851" i="7" s="1"/>
  <c r="Q1852" i="7" a="1"/>
  <c r="Q1852" i="7" s="1"/>
  <c r="Q1853" i="7" a="1"/>
  <c r="Q1853" i="7" s="1"/>
  <c r="Q1854" i="7" a="1"/>
  <c r="Q1854" i="7" s="1"/>
  <c r="Q1855" i="7" a="1"/>
  <c r="Q1855" i="7" s="1"/>
  <c r="Q1856" i="7" a="1"/>
  <c r="Q1856" i="7" s="1"/>
  <c r="Q1857" i="7" a="1"/>
  <c r="Q1857" i="7" s="1"/>
  <c r="Q1858" i="7" a="1"/>
  <c r="Q1858" i="7" s="1"/>
  <c r="Q1859" i="7" a="1"/>
  <c r="Q1859" i="7" s="1"/>
  <c r="Q1860" i="7" a="1"/>
  <c r="Q1860" i="7" s="1"/>
  <c r="Q1861" i="7" a="1"/>
  <c r="Q1861" i="7" s="1"/>
  <c r="Q1862" i="7" a="1"/>
  <c r="Q1862" i="7" s="1"/>
  <c r="Q1863" i="7" a="1"/>
  <c r="Q1863" i="7" s="1"/>
  <c r="Q1864" i="7" a="1"/>
  <c r="Q1864" i="7" s="1"/>
  <c r="Q1865" i="7" a="1"/>
  <c r="Q1865" i="7" s="1"/>
  <c r="Q1866" i="7" a="1"/>
  <c r="Q1866" i="7" s="1"/>
  <c r="Q1867" i="7" a="1"/>
  <c r="Q1867" i="7" s="1"/>
  <c r="Q1868" i="7" a="1"/>
  <c r="Q1868" i="7" s="1"/>
  <c r="Q1869" i="7" a="1"/>
  <c r="Q1869" i="7" s="1"/>
  <c r="Q1870" i="7" a="1"/>
  <c r="Q1870" i="7" s="1"/>
  <c r="Q1871" i="7" a="1"/>
  <c r="Q1871" i="7" s="1"/>
  <c r="Q1872" i="7" a="1"/>
  <c r="Q1872" i="7" s="1"/>
  <c r="Q1873" i="7" a="1"/>
  <c r="Q1873" i="7" s="1"/>
  <c r="Q1874" i="7" a="1"/>
  <c r="Q1874" i="7" s="1"/>
  <c r="Q1875" i="7" a="1"/>
  <c r="Q1875" i="7" s="1"/>
  <c r="Q1876" i="7" a="1"/>
  <c r="Q1876" i="7" s="1"/>
  <c r="Q1877" i="7" a="1"/>
  <c r="Q1877" i="7" s="1"/>
  <c r="Q1878" i="7" a="1"/>
  <c r="Q1878" i="7" s="1"/>
  <c r="Q1879" i="7" a="1"/>
  <c r="Q1879" i="7" s="1"/>
  <c r="Q1880" i="7" a="1"/>
  <c r="Q1880" i="7" s="1"/>
  <c r="Q1881" i="7" a="1"/>
  <c r="Q1881" i="7" s="1"/>
  <c r="Q1882" i="7" a="1"/>
  <c r="Q1882" i="7" s="1"/>
  <c r="Q1883" i="7" a="1"/>
  <c r="Q1883" i="7" s="1"/>
  <c r="Q1884" i="7" a="1"/>
  <c r="Q1884" i="7" s="1"/>
  <c r="Q1885" i="7" a="1"/>
  <c r="Q1885" i="7" s="1"/>
  <c r="Q1886" i="7" a="1"/>
  <c r="Q1886" i="7" s="1"/>
  <c r="Q1887" i="7" a="1"/>
  <c r="Q1887" i="7" s="1"/>
  <c r="Q1888" i="7" a="1"/>
  <c r="Q1888" i="7" s="1"/>
  <c r="Q1889" i="7" a="1"/>
  <c r="Q1889" i="7" s="1"/>
  <c r="Q1890" i="7" a="1"/>
  <c r="Q1890" i="7" s="1"/>
  <c r="Q1891" i="7" a="1"/>
  <c r="Q1891" i="7" s="1"/>
  <c r="Q1892" i="7" a="1"/>
  <c r="Q1892" i="7" s="1"/>
  <c r="Q1893" i="7" a="1"/>
  <c r="Q1893" i="7" s="1"/>
  <c r="Q1894" i="7" a="1"/>
  <c r="Q1894" i="7" s="1"/>
  <c r="Q1895" i="7" a="1"/>
  <c r="Q1895" i="7" s="1"/>
  <c r="Q1896" i="7" a="1"/>
  <c r="Q1896" i="7" s="1"/>
  <c r="Q1897" i="7" a="1"/>
  <c r="Q1897" i="7" s="1"/>
  <c r="Q1898" i="7" a="1"/>
  <c r="Q1898" i="7" s="1"/>
  <c r="Q1899" i="7" a="1"/>
  <c r="Q1899" i="7" s="1"/>
  <c r="Q1900" i="7" a="1"/>
  <c r="Q1900" i="7" s="1"/>
  <c r="Q1901" i="7" a="1"/>
  <c r="Q1901" i="7" s="1"/>
  <c r="Q1902" i="7" a="1"/>
  <c r="Q1902" i="7" s="1"/>
  <c r="Q1903" i="7" a="1"/>
  <c r="Q1903" i="7" s="1"/>
  <c r="Q1904" i="7" a="1"/>
  <c r="Q1904" i="7" s="1"/>
  <c r="Q1905" i="7" a="1"/>
  <c r="Q1905" i="7" s="1"/>
  <c r="Q1906" i="7" a="1"/>
  <c r="Q1906" i="7" s="1"/>
  <c r="Q1907" i="7" a="1"/>
  <c r="Q1907" i="7" s="1"/>
  <c r="Q1908" i="7" a="1"/>
  <c r="Q1908" i="7" s="1"/>
  <c r="Q1909" i="7" a="1"/>
  <c r="Q1909" i="7" s="1"/>
  <c r="Q1910" i="7" a="1"/>
  <c r="Q1910" i="7" s="1"/>
  <c r="Q1911" i="7" a="1"/>
  <c r="Q1911" i="7" s="1"/>
  <c r="Q1912" i="7" a="1"/>
  <c r="Q1912" i="7" s="1"/>
  <c r="Q1913" i="7" a="1"/>
  <c r="Q1913" i="7" s="1"/>
  <c r="Q1914" i="7" a="1"/>
  <c r="Q1914" i="7" s="1"/>
  <c r="Q1915" i="7" a="1"/>
  <c r="Q1915" i="7" s="1"/>
  <c r="Q1916" i="7" a="1"/>
  <c r="Q1916" i="7" s="1"/>
  <c r="Q1917" i="7" a="1"/>
  <c r="Q1917" i="7" s="1"/>
  <c r="Q1918" i="7" a="1"/>
  <c r="Q1918" i="7" s="1"/>
  <c r="Q1919" i="7" a="1"/>
  <c r="Q1919" i="7" s="1"/>
  <c r="Q1920" i="7" a="1"/>
  <c r="Q1920" i="7" s="1"/>
  <c r="Q1921" i="7" a="1"/>
  <c r="Q1921" i="7" s="1"/>
  <c r="Q1922" i="7" a="1"/>
  <c r="Q1922" i="7" s="1"/>
  <c r="Q1923" i="7" a="1"/>
  <c r="Q1923" i="7" s="1"/>
  <c r="Q1924" i="7" a="1"/>
  <c r="Q1924" i="7" s="1"/>
  <c r="Q1925" i="7" a="1"/>
  <c r="Q1925" i="7" s="1"/>
  <c r="Q1926" i="7" a="1"/>
  <c r="Q1926" i="7" s="1"/>
  <c r="Q1927" i="7" a="1"/>
  <c r="Q1927" i="7" s="1"/>
  <c r="Q1928" i="7" a="1"/>
  <c r="Q1928" i="7" s="1"/>
  <c r="Q1929" i="7" a="1"/>
  <c r="Q1929" i="7" s="1"/>
  <c r="Q1930" i="7" a="1"/>
  <c r="Q1930" i="7" s="1"/>
  <c r="Q1931" i="7" a="1"/>
  <c r="Q1931" i="7" s="1"/>
  <c r="Q1932" i="7" a="1"/>
  <c r="Q1932" i="7" s="1"/>
  <c r="Q1933" i="7" a="1"/>
  <c r="Q1933" i="7" s="1"/>
  <c r="Q1934" i="7" a="1"/>
  <c r="Q1934" i="7" s="1"/>
  <c r="Q1935" i="7" a="1"/>
  <c r="Q1935" i="7" s="1"/>
  <c r="Q1936" i="7" a="1"/>
  <c r="Q1936" i="7" s="1"/>
  <c r="Q1937" i="7" a="1"/>
  <c r="Q1937" i="7" s="1"/>
  <c r="Q1938" i="7" a="1"/>
  <c r="Q1938" i="7" s="1"/>
  <c r="Q1939" i="7" a="1"/>
  <c r="Q1939" i="7" s="1"/>
  <c r="Q1940" i="7" a="1"/>
  <c r="Q1940" i="7" s="1"/>
  <c r="Q1941" i="7" a="1"/>
  <c r="Q1941" i="7" s="1"/>
  <c r="Q1942" i="7" a="1"/>
  <c r="Q1942" i="7" s="1"/>
  <c r="Q1943" i="7" a="1"/>
  <c r="Q1943" i="7" s="1"/>
  <c r="Q1944" i="7" a="1"/>
  <c r="Q1944" i="7" s="1"/>
  <c r="Q1945" i="7" a="1"/>
  <c r="Q1945" i="7" s="1"/>
  <c r="Q1946" i="7" a="1"/>
  <c r="Q1946" i="7" s="1"/>
  <c r="Q1947" i="7" a="1"/>
  <c r="Q1947" i="7" s="1"/>
  <c r="Q1948" i="7" a="1"/>
  <c r="Q1948" i="7" s="1"/>
  <c r="Q1949" i="7" a="1"/>
  <c r="Q1949" i="7" s="1"/>
  <c r="Q1950" i="7" a="1"/>
  <c r="Q1950" i="7" s="1"/>
  <c r="Q1951" i="7" a="1"/>
  <c r="Q1951" i="7" s="1"/>
  <c r="Q1952" i="7" a="1"/>
  <c r="Q1952" i="7" s="1"/>
  <c r="Q1953" i="7" a="1"/>
  <c r="Q1953" i="7" s="1"/>
  <c r="Q1954" i="7" a="1"/>
  <c r="Q1954" i="7" s="1"/>
  <c r="Q1955" i="7" a="1"/>
  <c r="Q1955" i="7" s="1"/>
  <c r="Q1956" i="7" a="1"/>
  <c r="Q1956" i="7" s="1"/>
  <c r="Q1957" i="7" a="1"/>
  <c r="Q1957" i="7" s="1"/>
  <c r="Q1958" i="7" a="1"/>
  <c r="Q1958" i="7" s="1"/>
  <c r="Q1959" i="7" a="1"/>
  <c r="Q1959" i="7" s="1"/>
  <c r="Q1960" i="7" a="1"/>
  <c r="Q1960" i="7" s="1"/>
  <c r="Q1961" i="7" a="1"/>
  <c r="Q1961" i="7" s="1"/>
  <c r="Q1962" i="7" a="1"/>
  <c r="Q1962" i="7" s="1"/>
  <c r="Q1963" i="7" a="1"/>
  <c r="Q1963" i="7" s="1"/>
  <c r="Q1964" i="7" a="1"/>
  <c r="Q1964" i="7" s="1"/>
  <c r="Q1965" i="7" a="1"/>
  <c r="Q1965" i="7" s="1"/>
  <c r="Q1966" i="7" a="1"/>
  <c r="Q1966" i="7" s="1"/>
  <c r="Q1967" i="7" a="1"/>
  <c r="Q1967" i="7" s="1"/>
  <c r="Q1968" i="7" a="1"/>
  <c r="Q1968" i="7" s="1"/>
  <c r="Q1969" i="7" a="1"/>
  <c r="Q1969" i="7" s="1"/>
  <c r="Q1970" i="7" a="1"/>
  <c r="Q1970" i="7" s="1"/>
  <c r="Q1971" i="7" a="1"/>
  <c r="Q1971" i="7" s="1"/>
  <c r="Q1972" i="7" a="1"/>
  <c r="Q1972" i="7" s="1"/>
  <c r="Q1973" i="7" a="1"/>
  <c r="Q1973" i="7" s="1"/>
  <c r="Q1974" i="7" a="1"/>
  <c r="Q1974" i="7" s="1"/>
  <c r="Q1975" i="7" a="1"/>
  <c r="Q1975" i="7" s="1"/>
  <c r="Q1976" i="7" a="1"/>
  <c r="Q1976" i="7" s="1"/>
  <c r="Q1977" i="7" a="1"/>
  <c r="Q1977" i="7" s="1"/>
  <c r="Q1978" i="7" a="1"/>
  <c r="Q1978" i="7" s="1"/>
  <c r="Q1979" i="7" a="1"/>
  <c r="Q1979" i="7" s="1"/>
  <c r="Q1980" i="7" a="1"/>
  <c r="Q1980" i="7" s="1"/>
  <c r="Q1981" i="7" a="1"/>
  <c r="Q1981" i="7" s="1"/>
  <c r="Q1982" i="7" a="1"/>
  <c r="Q1982" i="7" s="1"/>
  <c r="Q1983" i="7" a="1"/>
  <c r="Q1983" i="7" s="1"/>
  <c r="Q1984" i="7" a="1"/>
  <c r="Q1984" i="7" s="1"/>
  <c r="Q1985" i="7" a="1"/>
  <c r="Q1985" i="7" s="1"/>
  <c r="Q1986" i="7" a="1"/>
  <c r="Q1986" i="7" s="1"/>
  <c r="Q1987" i="7" a="1"/>
  <c r="Q1987" i="7" s="1"/>
  <c r="Q1988" i="7" a="1"/>
  <c r="Q1988" i="7" s="1"/>
  <c r="Q1989" i="7" a="1"/>
  <c r="Q1989" i="7" s="1"/>
  <c r="Q1990" i="7" a="1"/>
  <c r="Q1990" i="7" s="1"/>
  <c r="Q1991" i="7" a="1"/>
  <c r="Q1991" i="7" s="1"/>
  <c r="Q1992" i="7" a="1"/>
  <c r="Q1992" i="7" s="1"/>
  <c r="Q1993" i="7" a="1"/>
  <c r="Q1993" i="7" s="1"/>
  <c r="Q1994" i="7" a="1"/>
  <c r="Q1994" i="7" s="1"/>
  <c r="Q1995" i="7" a="1"/>
  <c r="Q1995" i="7" s="1"/>
  <c r="Q1996" i="7" a="1"/>
  <c r="Q1996" i="7" s="1"/>
  <c r="Q1997" i="7" a="1"/>
  <c r="Q1997" i="7" s="1"/>
  <c r="Q1998" i="7" a="1"/>
  <c r="Q1998" i="7" s="1"/>
  <c r="Q1999" i="7" a="1"/>
  <c r="Q1999" i="7" s="1"/>
  <c r="Q2000" i="7" a="1"/>
  <c r="Q2000" i="7" s="1"/>
  <c r="Q2001" i="7" a="1"/>
  <c r="Q2001" i="7" s="1"/>
  <c r="Q2002" i="7" a="1"/>
  <c r="Q2002" i="7" s="1"/>
  <c r="Q2003" i="7" a="1"/>
  <c r="Q2003" i="7" s="1"/>
  <c r="Q2004" i="7" a="1"/>
  <c r="Q2004" i="7" s="1"/>
  <c r="Q2005" i="7" a="1"/>
  <c r="Q2005" i="7" s="1"/>
  <c r="Q2006" i="7" a="1"/>
  <c r="Q2006" i="7" s="1"/>
  <c r="Q2007" i="7" a="1"/>
  <c r="Q2007" i="7" s="1"/>
  <c r="Q2008" i="7" a="1"/>
  <c r="Q2008" i="7" s="1"/>
  <c r="Q2009" i="7" a="1"/>
  <c r="Q2009" i="7" s="1"/>
  <c r="Q2010" i="7" a="1"/>
  <c r="Q2010" i="7" s="1"/>
  <c r="Q2011" i="7" a="1"/>
  <c r="Q2011" i="7" s="1"/>
  <c r="Q2012" i="7" a="1"/>
  <c r="Q2012" i="7" s="1"/>
  <c r="Q2013" i="7" a="1"/>
  <c r="Q2013" i="7" s="1"/>
  <c r="Q2014" i="7" a="1"/>
  <c r="Q2014" i="7" s="1"/>
  <c r="Q2015" i="7" a="1"/>
  <c r="Q2015" i="7" s="1"/>
  <c r="Q2016" i="7" a="1"/>
  <c r="Q2016" i="7" s="1"/>
  <c r="Q2017" i="7" a="1"/>
  <c r="Q2017" i="7" s="1"/>
  <c r="Q2018" i="7" a="1"/>
  <c r="Q2018" i="7" s="1"/>
  <c r="Q2019" i="7" a="1"/>
  <c r="Q2019" i="7" s="1"/>
  <c r="Q2020" i="7" a="1"/>
  <c r="Q2020" i="7" s="1"/>
  <c r="Q2021" i="7" a="1"/>
  <c r="Q2021" i="7" s="1"/>
  <c r="Q2022" i="7" a="1"/>
  <c r="Q2022" i="7" s="1"/>
  <c r="Q2023" i="7" a="1"/>
  <c r="Q2023" i="7" s="1"/>
  <c r="Q2024" i="7" a="1"/>
  <c r="Q2024" i="7" s="1"/>
  <c r="Q2025" i="7" a="1"/>
  <c r="Q2025" i="7" s="1"/>
  <c r="Q2026" i="7" a="1"/>
  <c r="Q2026" i="7" s="1"/>
  <c r="Q2027" i="7" a="1"/>
  <c r="Q2027" i="7" s="1"/>
  <c r="Q2028" i="7" a="1"/>
  <c r="Q2028" i="7" s="1"/>
  <c r="Q2029" i="7" a="1"/>
  <c r="Q2029" i="7" s="1"/>
  <c r="Q2030" i="7" a="1"/>
  <c r="Q2030" i="7" s="1"/>
  <c r="Q2031" i="7" a="1"/>
  <c r="Q2031" i="7" s="1"/>
  <c r="Q2032" i="7" a="1"/>
  <c r="Q2032" i="7" s="1"/>
  <c r="Q2033" i="7" a="1"/>
  <c r="Q2033" i="7" s="1"/>
  <c r="Q2034" i="7" a="1"/>
  <c r="Q2034" i="7" s="1"/>
  <c r="Q2035" i="7" a="1"/>
  <c r="Q2035" i="7" s="1"/>
  <c r="Q2036" i="7" a="1"/>
  <c r="Q2036" i="7" s="1"/>
  <c r="Q2037" i="7" a="1"/>
  <c r="Q2037" i="7" s="1"/>
  <c r="Q2038" i="7" a="1"/>
  <c r="Q2038" i="7" s="1"/>
  <c r="Q2039" i="7" a="1"/>
  <c r="Q2039" i="7" s="1"/>
  <c r="Q2040" i="7" a="1"/>
  <c r="Q2040" i="7" s="1"/>
  <c r="Q2041" i="7" a="1"/>
  <c r="Q2041" i="7" s="1"/>
  <c r="Q2042" i="7" a="1"/>
  <c r="Q2042" i="7" s="1"/>
  <c r="Q2043" i="7" a="1"/>
  <c r="Q2043" i="7" s="1"/>
  <c r="Q2044" i="7" a="1"/>
  <c r="Q2044" i="7" s="1"/>
  <c r="Q2045" i="7" a="1"/>
  <c r="Q2045" i="7" s="1"/>
  <c r="Q2046" i="7" a="1"/>
  <c r="Q2046" i="7" s="1"/>
  <c r="Q2047" i="7" a="1"/>
  <c r="Q2047" i="7" s="1"/>
  <c r="Q2048" i="7" a="1"/>
  <c r="Q2048" i="7" s="1"/>
  <c r="Q2049" i="7" a="1"/>
  <c r="Q2049" i="7" s="1"/>
  <c r="Q2050" i="7" a="1"/>
  <c r="Q2050" i="7" s="1"/>
  <c r="Q2051" i="7" a="1"/>
  <c r="Q2051" i="7" s="1"/>
  <c r="Q2052" i="7" a="1"/>
  <c r="Q2052" i="7" s="1"/>
  <c r="Q2053" i="7" a="1"/>
  <c r="Q2053" i="7" s="1"/>
  <c r="Q2054" i="7" a="1"/>
  <c r="Q2054" i="7" s="1"/>
  <c r="Q2055" i="7" a="1"/>
  <c r="Q2055" i="7" s="1"/>
  <c r="Q2056" i="7" a="1"/>
  <c r="Q2056" i="7" s="1"/>
  <c r="Q2057" i="7" a="1"/>
  <c r="Q2057" i="7" s="1"/>
  <c r="Q2058" i="7" a="1"/>
  <c r="Q2058" i="7" s="1"/>
  <c r="Q2059" i="7" a="1"/>
  <c r="Q2059" i="7" s="1"/>
  <c r="Q2060" i="7" a="1"/>
  <c r="Q2060" i="7" s="1"/>
  <c r="Q2061" i="7" a="1"/>
  <c r="Q2061" i="7" s="1"/>
  <c r="Q2062" i="7" a="1"/>
  <c r="Q2062" i="7" s="1"/>
  <c r="Q2063" i="7" a="1"/>
  <c r="Q2063" i="7" s="1"/>
  <c r="Q2064" i="7" a="1"/>
  <c r="Q2064" i="7" s="1"/>
  <c r="Q2065" i="7" a="1"/>
  <c r="Q2065" i="7" s="1"/>
  <c r="Q2066" i="7" a="1"/>
  <c r="Q2066" i="7" s="1"/>
  <c r="Q2067" i="7" a="1"/>
  <c r="Q2067" i="7" s="1"/>
  <c r="Q2068" i="7" a="1"/>
  <c r="Q2068" i="7" s="1"/>
  <c r="Q2069" i="7" a="1"/>
  <c r="Q2069" i="7" s="1"/>
  <c r="Q2070" i="7" a="1"/>
  <c r="Q2070" i="7" s="1"/>
  <c r="Q2071" i="7" a="1"/>
  <c r="Q2071" i="7" s="1"/>
  <c r="Q2072" i="7" a="1"/>
  <c r="Q2072" i="7" s="1"/>
  <c r="Q2073" i="7" a="1"/>
  <c r="Q2073" i="7" s="1"/>
  <c r="Q2074" i="7" a="1"/>
  <c r="Q2074" i="7" s="1"/>
  <c r="Q2075" i="7" a="1"/>
  <c r="Q2075" i="7" s="1"/>
  <c r="Q2076" i="7" a="1"/>
  <c r="Q2076" i="7" s="1"/>
  <c r="Q2077" i="7" a="1"/>
  <c r="Q2077" i="7" s="1"/>
  <c r="Q2078" i="7" a="1"/>
  <c r="Q2078" i="7" s="1"/>
  <c r="Q2079" i="7" a="1"/>
  <c r="Q2079" i="7" s="1"/>
  <c r="Q2080" i="7" a="1"/>
  <c r="Q2080" i="7" s="1"/>
  <c r="Q2081" i="7" a="1"/>
  <c r="Q2081" i="7" s="1"/>
  <c r="Q2082" i="7" a="1"/>
  <c r="Q2082" i="7" s="1"/>
  <c r="Q2083" i="7" a="1"/>
  <c r="Q2083" i="7" s="1"/>
  <c r="Q2084" i="7" a="1"/>
  <c r="Q2084" i="7" s="1"/>
  <c r="Q2085" i="7" a="1"/>
  <c r="Q2085" i="7" s="1"/>
  <c r="Q2086" i="7" a="1"/>
  <c r="Q2086" i="7" s="1"/>
  <c r="Q2087" i="7" a="1"/>
  <c r="Q2087" i="7" s="1"/>
  <c r="Q2088" i="7" a="1"/>
  <c r="Q2088" i="7" s="1"/>
  <c r="Q2089" i="7" a="1"/>
  <c r="Q2089" i="7" s="1"/>
  <c r="Q2090" i="7" a="1"/>
  <c r="Q2090" i="7" s="1"/>
  <c r="Q2091" i="7" a="1"/>
  <c r="Q2091" i="7" s="1"/>
  <c r="Q2092" i="7" a="1"/>
  <c r="Q2092" i="7" s="1"/>
  <c r="Q2093" i="7" a="1"/>
  <c r="Q2093" i="7" s="1"/>
  <c r="Q2094" i="7" a="1"/>
  <c r="Q2094" i="7" s="1"/>
  <c r="Q2095" i="7" a="1"/>
  <c r="Q2095" i="7" s="1"/>
  <c r="Q2096" i="7" a="1"/>
  <c r="Q2096" i="7" s="1"/>
  <c r="Q2097" i="7" a="1"/>
  <c r="Q2097" i="7" s="1"/>
  <c r="Q2098" i="7" a="1"/>
  <c r="Q2098" i="7" s="1"/>
  <c r="Q2099" i="7" a="1"/>
  <c r="Q2099" i="7" s="1"/>
  <c r="Q2100" i="7" a="1"/>
  <c r="Q2100" i="7" s="1"/>
  <c r="Q2101" i="7" a="1"/>
  <c r="Q2101" i="7" s="1"/>
  <c r="Q2102" i="7" a="1"/>
  <c r="Q2102" i="7" s="1"/>
  <c r="Q2103" i="7" a="1"/>
  <c r="Q2103" i="7" s="1"/>
  <c r="Q2104" i="7" a="1"/>
  <c r="Q2104" i="7" s="1"/>
  <c r="Q2105" i="7" a="1"/>
  <c r="Q2105" i="7" s="1"/>
  <c r="Q2106" i="7" a="1"/>
  <c r="Q2106" i="7" s="1"/>
  <c r="Q2107" i="7" a="1"/>
  <c r="Q2107" i="7" s="1"/>
  <c r="Q2108" i="7" a="1"/>
  <c r="Q2108" i="7" s="1"/>
  <c r="Q2109" i="7" a="1"/>
  <c r="Q2109" i="7" s="1"/>
  <c r="Q2110" i="7" a="1"/>
  <c r="Q2110" i="7" s="1"/>
  <c r="Q2111" i="7" a="1"/>
  <c r="Q2111" i="7" s="1"/>
  <c r="Q2112" i="7" a="1"/>
  <c r="Q2112" i="7" s="1"/>
  <c r="Q2113" i="7" a="1"/>
  <c r="Q2113" i="7" s="1"/>
  <c r="Q2114" i="7" a="1"/>
  <c r="Q2114" i="7" s="1"/>
  <c r="Q2115" i="7" a="1"/>
  <c r="Q2115" i="7" s="1"/>
  <c r="Q2116" i="7" a="1"/>
  <c r="Q2116" i="7" s="1"/>
  <c r="Q2117" i="7" a="1"/>
  <c r="Q2117" i="7" s="1"/>
  <c r="Q2118" i="7" a="1"/>
  <c r="Q2118" i="7" s="1"/>
  <c r="Q2119" i="7" a="1"/>
  <c r="Q2119" i="7" s="1"/>
  <c r="Q2120" i="7" a="1"/>
  <c r="Q2120" i="7" s="1"/>
  <c r="Q2121" i="7" a="1"/>
  <c r="Q2121" i="7" s="1"/>
  <c r="Q2122" i="7" a="1"/>
  <c r="Q2122" i="7" s="1"/>
  <c r="Q2123" i="7" a="1"/>
  <c r="Q2123" i="7" s="1"/>
  <c r="Q2124" i="7" a="1"/>
  <c r="Q2124" i="7" s="1"/>
  <c r="Q2125" i="7" a="1"/>
  <c r="Q2125" i="7" s="1"/>
  <c r="Q2126" i="7" a="1"/>
  <c r="Q2126" i="7" s="1"/>
  <c r="Q2127" i="7" a="1"/>
  <c r="Q2127" i="7" s="1"/>
  <c r="Q2128" i="7" a="1"/>
  <c r="Q2128" i="7" s="1"/>
  <c r="Q2129" i="7" a="1"/>
  <c r="Q2129" i="7" s="1"/>
  <c r="Q2130" i="7" a="1"/>
  <c r="Q2130" i="7" s="1"/>
  <c r="Q2131" i="7" a="1"/>
  <c r="Q2131" i="7" s="1"/>
  <c r="Q2132" i="7" a="1"/>
  <c r="Q2132" i="7" s="1"/>
  <c r="Q2133" i="7" a="1"/>
  <c r="Q2133" i="7" s="1"/>
  <c r="Q2134" i="7" a="1"/>
  <c r="Q2134" i="7" s="1"/>
  <c r="Q2135" i="7" a="1"/>
  <c r="Q2135" i="7" s="1"/>
  <c r="Q2136" i="7" a="1"/>
  <c r="Q2136" i="7" s="1"/>
  <c r="Q2137" i="7" a="1"/>
  <c r="Q2137" i="7" s="1"/>
  <c r="Q2138" i="7" a="1"/>
  <c r="Q2138" i="7" s="1"/>
  <c r="Q2139" i="7" a="1"/>
  <c r="Q2139" i="7" s="1"/>
  <c r="Q2140" i="7" a="1"/>
  <c r="Q2140" i="7" s="1"/>
  <c r="Q2141" i="7" a="1"/>
  <c r="Q2141" i="7" s="1"/>
  <c r="Q2142" i="7" a="1"/>
  <c r="Q2142" i="7" s="1"/>
  <c r="Q2143" i="7" a="1"/>
  <c r="Q2143" i="7" s="1"/>
  <c r="Q2144" i="7" a="1"/>
  <c r="Q2144" i="7" s="1"/>
  <c r="Q2145" i="7" a="1"/>
  <c r="Q2145" i="7" s="1"/>
  <c r="Q2146" i="7" a="1"/>
  <c r="Q2146" i="7" s="1"/>
  <c r="Q2147" i="7" a="1"/>
  <c r="Q2147" i="7" s="1"/>
  <c r="Q2148" i="7" a="1"/>
  <c r="Q2148" i="7" s="1"/>
  <c r="Q2149" i="7" a="1"/>
  <c r="Q2149" i="7" s="1"/>
  <c r="Q2150" i="7" a="1"/>
  <c r="Q2150" i="7" s="1"/>
  <c r="Q2151" i="7" a="1"/>
  <c r="Q2151" i="7" s="1"/>
  <c r="Q2152" i="7" a="1"/>
  <c r="Q2152" i="7" s="1"/>
  <c r="Q2153" i="7" a="1"/>
  <c r="Q2153" i="7" s="1"/>
  <c r="Q2154" i="7" a="1"/>
  <c r="Q2154" i="7" s="1"/>
  <c r="Q2155" i="7" a="1"/>
  <c r="Q2155" i="7" s="1"/>
  <c r="Q2156" i="7" a="1"/>
  <c r="Q2156" i="7" s="1"/>
  <c r="Q2157" i="7" a="1"/>
  <c r="Q2157" i="7" s="1"/>
  <c r="Q2158" i="7" a="1"/>
  <c r="Q2158" i="7" s="1"/>
  <c r="Q2159" i="7" a="1"/>
  <c r="Q2159" i="7" s="1"/>
  <c r="Q2160" i="7" a="1"/>
  <c r="Q2160" i="7" s="1"/>
  <c r="Q2161" i="7" a="1"/>
  <c r="Q2161" i="7" s="1"/>
  <c r="Q2162" i="7" a="1"/>
  <c r="Q2162" i="7" s="1"/>
  <c r="Q2163" i="7" a="1"/>
  <c r="Q2163" i="7" s="1"/>
  <c r="Q2164" i="7" a="1"/>
  <c r="Q2164" i="7" s="1"/>
  <c r="Q2165" i="7" a="1"/>
  <c r="Q2165" i="7" s="1"/>
  <c r="Q2166" i="7" a="1"/>
  <c r="Q2166" i="7" s="1"/>
  <c r="Q2167" i="7" a="1"/>
  <c r="Q2167" i="7" s="1"/>
  <c r="Q2168" i="7" a="1"/>
  <c r="Q2168" i="7" s="1"/>
  <c r="Q2169" i="7" a="1"/>
  <c r="Q2169" i="7" s="1"/>
  <c r="Q2170" i="7" a="1"/>
  <c r="Q2170" i="7" s="1"/>
  <c r="Q2171" i="7" a="1"/>
  <c r="Q2171" i="7" s="1"/>
  <c r="Q2172" i="7" a="1"/>
  <c r="Q2172" i="7" s="1"/>
  <c r="Q2173" i="7" a="1"/>
  <c r="Q2173" i="7" s="1"/>
  <c r="Q2174" i="7" a="1"/>
  <c r="Q2174" i="7" s="1"/>
  <c r="Q2175" i="7" a="1"/>
  <c r="Q2175" i="7" s="1"/>
  <c r="Q2176" i="7" a="1"/>
  <c r="Q2176" i="7" s="1"/>
  <c r="Q2177" i="7" a="1"/>
  <c r="Q2177" i="7" s="1"/>
  <c r="Q2178" i="7" a="1"/>
  <c r="Q2178" i="7" s="1"/>
  <c r="Q2179" i="7" a="1"/>
  <c r="Q2179" i="7" s="1"/>
  <c r="Q2180" i="7" a="1"/>
  <c r="Q2180" i="7" s="1"/>
  <c r="Q2181" i="7" a="1"/>
  <c r="Q2181" i="7" s="1"/>
  <c r="Q2182" i="7" a="1"/>
  <c r="Q2182" i="7" s="1"/>
  <c r="Q2183" i="7" a="1"/>
  <c r="Q2183" i="7" s="1"/>
  <c r="Q2184" i="7" a="1"/>
  <c r="Q2184" i="7" s="1"/>
  <c r="Q2185" i="7" a="1"/>
  <c r="Q2185" i="7" s="1"/>
  <c r="Q2186" i="7" a="1"/>
  <c r="Q2186" i="7" s="1"/>
  <c r="Q2187" i="7" a="1"/>
  <c r="Q2187" i="7" s="1"/>
  <c r="Q2188" i="7" a="1"/>
  <c r="Q2188" i="7" s="1"/>
  <c r="Q2189" i="7" a="1"/>
  <c r="Q2189" i="7" s="1"/>
  <c r="Q2190" i="7" a="1"/>
  <c r="Q2190" i="7" s="1"/>
  <c r="Q2191" i="7" a="1"/>
  <c r="Q2191" i="7" s="1"/>
  <c r="Q2192" i="7" a="1"/>
  <c r="Q2192" i="7" s="1"/>
  <c r="Q2193" i="7" a="1"/>
  <c r="Q2193" i="7" s="1"/>
  <c r="Q2194" i="7" a="1"/>
  <c r="Q2194" i="7" s="1"/>
  <c r="Q2195" i="7" a="1"/>
  <c r="Q2195" i="7" s="1"/>
  <c r="Q2196" i="7" a="1"/>
  <c r="Q2196" i="7" s="1"/>
  <c r="Q2197" i="7" a="1"/>
  <c r="Q2197" i="7" s="1"/>
  <c r="Q2198" i="7" a="1"/>
  <c r="Q2198" i="7" s="1"/>
  <c r="Q2199" i="7" a="1"/>
  <c r="Q2199" i="7" s="1"/>
  <c r="Q2200" i="7" a="1"/>
  <c r="Q2200" i="7" s="1"/>
  <c r="Q2201" i="7" a="1"/>
  <c r="Q2201" i="7" s="1"/>
  <c r="Q2202" i="7" a="1"/>
  <c r="Q2202" i="7" s="1"/>
  <c r="Q2203" i="7" a="1"/>
  <c r="Q2203" i="7" s="1"/>
  <c r="Q2204" i="7" a="1"/>
  <c r="Q2204" i="7" s="1"/>
  <c r="Q2205" i="7" a="1"/>
  <c r="Q2205" i="7" s="1"/>
  <c r="Q2206" i="7" a="1"/>
  <c r="Q2206" i="7" s="1"/>
  <c r="Q2207" i="7" a="1"/>
  <c r="Q2207" i="7" s="1"/>
  <c r="Q2208" i="7" a="1"/>
  <c r="Q2208" i="7" s="1"/>
  <c r="Q2209" i="7" a="1"/>
  <c r="Q2209" i="7" s="1"/>
  <c r="Q2210" i="7" a="1"/>
  <c r="Q2210" i="7" s="1"/>
  <c r="Q2211" i="7" a="1"/>
  <c r="Q2211" i="7" s="1"/>
  <c r="Q2212" i="7" a="1"/>
  <c r="Q2212" i="7" s="1"/>
  <c r="Q2213" i="7" a="1"/>
  <c r="Q2213" i="7" s="1"/>
  <c r="Q2214" i="7" a="1"/>
  <c r="Q2214" i="7" s="1"/>
  <c r="Q2215" i="7" a="1"/>
  <c r="Q2215" i="7" s="1"/>
  <c r="Q2216" i="7" a="1"/>
  <c r="Q2216" i="7" s="1"/>
  <c r="Q2217" i="7" a="1"/>
  <c r="Q2217" i="7" s="1"/>
  <c r="Q2218" i="7" a="1"/>
  <c r="Q2218" i="7" s="1"/>
  <c r="Q2219" i="7" a="1"/>
  <c r="Q2219" i="7" s="1"/>
  <c r="Q2220" i="7" a="1"/>
  <c r="Q2220" i="7" s="1"/>
  <c r="Q2221" i="7" a="1"/>
  <c r="Q2221" i="7" s="1"/>
  <c r="Q2222" i="7" a="1"/>
  <c r="Q2222" i="7" s="1"/>
  <c r="Q2223" i="7" a="1"/>
  <c r="Q2223" i="7" s="1"/>
  <c r="Q2224" i="7" a="1"/>
  <c r="Q2224" i="7" s="1"/>
  <c r="Q2225" i="7" a="1"/>
  <c r="Q2225" i="7" s="1"/>
  <c r="Q2226" i="7" a="1"/>
  <c r="Q2226" i="7" s="1"/>
  <c r="Q2227" i="7" a="1"/>
  <c r="Q2227" i="7" s="1"/>
  <c r="Q2228" i="7" a="1"/>
  <c r="Q2228" i="7" s="1"/>
  <c r="Q2229" i="7" a="1"/>
  <c r="Q2229" i="7" s="1"/>
  <c r="Q2230" i="7" a="1"/>
  <c r="Q2230" i="7" s="1"/>
  <c r="Q2231" i="7" a="1"/>
  <c r="Q2231" i="7" s="1"/>
  <c r="Q2232" i="7" a="1"/>
  <c r="Q2232" i="7" s="1"/>
  <c r="Q2233" i="7" a="1"/>
  <c r="Q2233" i="7" s="1"/>
  <c r="Q2234" i="7" a="1"/>
  <c r="Q2234" i="7" s="1"/>
  <c r="Q2235" i="7" a="1"/>
  <c r="Q2235" i="7" s="1"/>
  <c r="Q2236" i="7" a="1"/>
  <c r="Q2236" i="7" s="1"/>
  <c r="Q2237" i="7" a="1"/>
  <c r="Q2237" i="7" s="1"/>
  <c r="Q2238" i="7" a="1"/>
  <c r="Q2238" i="7" s="1"/>
  <c r="Q2239" i="7" a="1"/>
  <c r="Q2239" i="7" s="1"/>
  <c r="Q2240" i="7" a="1"/>
  <c r="Q2240" i="7" s="1"/>
  <c r="Q2241" i="7" a="1"/>
  <c r="Q2241" i="7" s="1"/>
  <c r="Q2242" i="7" a="1"/>
  <c r="Q2242" i="7" s="1"/>
  <c r="Q2243" i="7" a="1"/>
  <c r="Q2243" i="7" s="1"/>
  <c r="Q2244" i="7" a="1"/>
  <c r="Q2244" i="7" s="1"/>
  <c r="Q2245" i="7" a="1"/>
  <c r="Q2245" i="7" s="1"/>
  <c r="Q2246" i="7" a="1"/>
  <c r="Q2246" i="7" s="1"/>
  <c r="Q2247" i="7" a="1"/>
  <c r="Q2247" i="7" s="1"/>
  <c r="Q2248" i="7" a="1"/>
  <c r="Q2248" i="7" s="1"/>
  <c r="Q2249" i="7" a="1"/>
  <c r="Q2249" i="7" s="1"/>
  <c r="Q2250" i="7" a="1"/>
  <c r="Q2250" i="7" s="1"/>
  <c r="Q2251" i="7" a="1"/>
  <c r="Q2251" i="7" s="1"/>
  <c r="Q2252" i="7" a="1"/>
  <c r="Q2252" i="7" s="1"/>
  <c r="Q2253" i="7" a="1"/>
  <c r="Q2253" i="7" s="1"/>
  <c r="Q2254" i="7" a="1"/>
  <c r="Q2254" i="7" s="1"/>
  <c r="Q2255" i="7" a="1"/>
  <c r="Q2255" i="7" s="1"/>
  <c r="Q2256" i="7" a="1"/>
  <c r="Q2256" i="7" s="1"/>
  <c r="Q2257" i="7" a="1"/>
  <c r="Q2257" i="7" s="1"/>
  <c r="Q2258" i="7" a="1"/>
  <c r="Q2258" i="7" s="1"/>
  <c r="Q2259" i="7" a="1"/>
  <c r="Q2259" i="7" s="1"/>
  <c r="Q2260" i="7" a="1"/>
  <c r="Q2260" i="7" s="1"/>
  <c r="Q2261" i="7" a="1"/>
  <c r="Q2261" i="7" s="1"/>
  <c r="Q2262" i="7" a="1"/>
  <c r="Q2262" i="7" s="1"/>
  <c r="Q2263" i="7" a="1"/>
  <c r="Q2263" i="7" s="1"/>
  <c r="Q2264" i="7" a="1"/>
  <c r="Q2264" i="7" s="1"/>
  <c r="Q2265" i="7" a="1"/>
  <c r="Q2265" i="7" s="1"/>
  <c r="Q2266" i="7" a="1"/>
  <c r="Q2266" i="7" s="1"/>
  <c r="Q2267" i="7" a="1"/>
  <c r="Q2267" i="7" s="1"/>
  <c r="Q2268" i="7" a="1"/>
  <c r="Q2268" i="7" s="1"/>
  <c r="Q2269" i="7" a="1"/>
  <c r="Q2269" i="7" s="1"/>
  <c r="Q2270" i="7" a="1"/>
  <c r="Q2270" i="7" s="1"/>
  <c r="Q2271" i="7" a="1"/>
  <c r="Q2271" i="7" s="1"/>
  <c r="Q2272" i="7" a="1"/>
  <c r="Q2272" i="7" s="1"/>
  <c r="Q2273" i="7" a="1"/>
  <c r="Q2273" i="7" s="1"/>
  <c r="Q2274" i="7" a="1"/>
  <c r="Q2274" i="7" s="1"/>
  <c r="Q2275" i="7" a="1"/>
  <c r="Q2275" i="7" s="1"/>
  <c r="Q2276" i="7" a="1"/>
  <c r="Q2276" i="7" s="1"/>
  <c r="Q2277" i="7" a="1"/>
  <c r="Q2277" i="7" s="1"/>
  <c r="Q2278" i="7" a="1"/>
  <c r="Q2278" i="7" s="1"/>
  <c r="Q2279" i="7" a="1"/>
  <c r="Q2279" i="7" s="1"/>
  <c r="Q2280" i="7" a="1"/>
  <c r="Q2280" i="7" s="1"/>
  <c r="Q2281" i="7" a="1"/>
  <c r="Q2281" i="7" s="1"/>
  <c r="Q2282" i="7" a="1"/>
  <c r="Q2282" i="7" s="1"/>
  <c r="Q2283" i="7" a="1"/>
  <c r="Q2283" i="7" s="1"/>
  <c r="Q2284" i="7" a="1"/>
  <c r="Q2284" i="7" s="1"/>
  <c r="Q2285" i="7" a="1"/>
  <c r="Q2285" i="7" s="1"/>
  <c r="Q2286" i="7" a="1"/>
  <c r="Q2286" i="7" s="1"/>
  <c r="Q2287" i="7" a="1"/>
  <c r="Q2287" i="7" s="1"/>
  <c r="Q2288" i="7" a="1"/>
  <c r="Q2288" i="7" s="1"/>
  <c r="Q2289" i="7" a="1"/>
  <c r="Q2289" i="7" s="1"/>
  <c r="Q2290" i="7" a="1"/>
  <c r="Q2290" i="7" s="1"/>
  <c r="Q2291" i="7" a="1"/>
  <c r="Q2291" i="7" s="1"/>
  <c r="Q2292" i="7" a="1"/>
  <c r="Q2292" i="7" s="1"/>
  <c r="Q2293" i="7" a="1"/>
  <c r="Q2293" i="7" s="1"/>
  <c r="Q2294" i="7" a="1"/>
  <c r="Q2294" i="7" s="1"/>
  <c r="Q2295" i="7" a="1"/>
  <c r="Q2295" i="7" s="1"/>
  <c r="Q2296" i="7" a="1"/>
  <c r="Q2296" i="7" s="1"/>
  <c r="Q2297" i="7" a="1"/>
  <c r="Q2297" i="7" s="1"/>
  <c r="Q2298" i="7" a="1"/>
  <c r="Q2298" i="7" s="1"/>
  <c r="Q2299" i="7" a="1"/>
  <c r="Q2299" i="7" s="1"/>
  <c r="Q2300" i="7" a="1"/>
  <c r="Q2300" i="7" s="1"/>
  <c r="Q2301" i="7" a="1"/>
  <c r="Q2301" i="7" s="1"/>
  <c r="Q2302" i="7" a="1"/>
  <c r="Q2302" i="7" s="1"/>
  <c r="Q2303" i="7" a="1"/>
  <c r="Q2303" i="7" s="1"/>
  <c r="Q2304" i="7" a="1"/>
  <c r="Q2304" i="7" s="1"/>
  <c r="Q2305" i="7" a="1"/>
  <c r="Q2305" i="7" s="1"/>
  <c r="Q2306" i="7" a="1"/>
  <c r="Q2306" i="7" s="1"/>
  <c r="Q2307" i="7" a="1"/>
  <c r="Q2307" i="7" s="1"/>
  <c r="Q2308" i="7" a="1"/>
  <c r="Q2308" i="7" s="1"/>
  <c r="Q2309" i="7" a="1"/>
  <c r="Q2309" i="7" s="1"/>
  <c r="Q2310" i="7" a="1"/>
  <c r="Q2310" i="7" s="1"/>
  <c r="Q2311" i="7" a="1"/>
  <c r="Q2311" i="7" s="1"/>
  <c r="Q2312" i="7" a="1"/>
  <c r="Q2312" i="7" s="1"/>
  <c r="Q2313" i="7" a="1"/>
  <c r="Q2313" i="7" s="1"/>
  <c r="Q2314" i="7" a="1"/>
  <c r="Q2314" i="7" s="1"/>
  <c r="Q2315" i="7" a="1"/>
  <c r="Q2315" i="7" s="1"/>
  <c r="Q2316" i="7" a="1"/>
  <c r="Q2316" i="7" s="1"/>
  <c r="Q2317" i="7" a="1"/>
  <c r="Q2317" i="7" s="1"/>
  <c r="Q2318" i="7" a="1"/>
  <c r="Q2318" i="7" s="1"/>
  <c r="Q2319" i="7" a="1"/>
  <c r="Q2319" i="7" s="1"/>
  <c r="Q2320" i="7" a="1"/>
  <c r="Q2320" i="7" s="1"/>
  <c r="Q2321" i="7" a="1"/>
  <c r="Q2321" i="7" s="1"/>
  <c r="Q2322" i="7" a="1"/>
  <c r="Q2322" i="7" s="1"/>
  <c r="Q2323" i="7" a="1"/>
  <c r="Q2323" i="7" s="1"/>
  <c r="Q2324" i="7" a="1"/>
  <c r="Q2324" i="7" s="1"/>
  <c r="Q2325" i="7" a="1"/>
  <c r="Q2325" i="7" s="1"/>
  <c r="Q2326" i="7" a="1"/>
  <c r="Q2326" i="7" s="1"/>
  <c r="Q2327" i="7" a="1"/>
  <c r="Q2327" i="7" s="1"/>
  <c r="Q2328" i="7" a="1"/>
  <c r="Q2328" i="7" s="1"/>
  <c r="Q2329" i="7" a="1"/>
  <c r="Q2329" i="7" s="1"/>
  <c r="Q2330" i="7" a="1"/>
  <c r="Q2330" i="7" s="1"/>
  <c r="Q2331" i="7" a="1"/>
  <c r="Q2331" i="7" s="1"/>
  <c r="Q2332" i="7" a="1"/>
  <c r="Q2332" i="7" s="1"/>
  <c r="Q2333" i="7" a="1"/>
  <c r="Q2333" i="7" s="1"/>
  <c r="Q2334" i="7" a="1"/>
  <c r="Q2334" i="7" s="1"/>
  <c r="Q2335" i="7" a="1"/>
  <c r="Q2335" i="7" s="1"/>
  <c r="Q2336" i="7" a="1"/>
  <c r="Q2336" i="7" s="1"/>
  <c r="Q2337" i="7" a="1"/>
  <c r="Q2337" i="7" s="1"/>
  <c r="Q2338" i="7" a="1"/>
  <c r="Q2338" i="7" s="1"/>
  <c r="Q2339" i="7" a="1"/>
  <c r="Q2339" i="7" s="1"/>
  <c r="Q2340" i="7" a="1"/>
  <c r="Q2340" i="7" s="1"/>
  <c r="Q2341" i="7" a="1"/>
  <c r="Q2341" i="7" s="1"/>
  <c r="Q2342" i="7" a="1"/>
  <c r="Q2342" i="7" s="1"/>
  <c r="Q2343" i="7" a="1"/>
  <c r="Q2343" i="7" s="1"/>
  <c r="Q2344" i="7" a="1"/>
  <c r="Q2344" i="7" s="1"/>
  <c r="Q2345" i="7" a="1"/>
  <c r="Q2345" i="7" s="1"/>
  <c r="Q2346" i="7" a="1"/>
  <c r="Q2346" i="7" s="1"/>
  <c r="Q2347" i="7" a="1"/>
  <c r="Q2347" i="7" s="1"/>
  <c r="Q2348" i="7" a="1"/>
  <c r="Q2348" i="7" s="1"/>
  <c r="Q2349" i="7" a="1"/>
  <c r="Q2349" i="7" s="1"/>
  <c r="Q2350" i="7" a="1"/>
  <c r="Q2350" i="7" s="1"/>
  <c r="Q2351" i="7" a="1"/>
  <c r="Q2351" i="7" s="1"/>
  <c r="Q2352" i="7" a="1"/>
  <c r="Q2352" i="7" s="1"/>
  <c r="Q2353" i="7" a="1"/>
  <c r="Q2353" i="7" s="1"/>
  <c r="Q2354" i="7" a="1"/>
  <c r="Q2354" i="7" s="1"/>
  <c r="Q2355" i="7" a="1"/>
  <c r="Q2355" i="7" s="1"/>
  <c r="Q2356" i="7" a="1"/>
  <c r="Q2356" i="7" s="1"/>
  <c r="Q2357" i="7" a="1"/>
  <c r="Q2357" i="7" s="1"/>
  <c r="Q2358" i="7" a="1"/>
  <c r="Q2358" i="7" s="1"/>
  <c r="Q2359" i="7" a="1"/>
  <c r="Q2359" i="7" s="1"/>
  <c r="Q2360" i="7" a="1"/>
  <c r="Q2360" i="7" s="1"/>
  <c r="Q2361" i="7" a="1"/>
  <c r="Q2361" i="7" s="1"/>
  <c r="Q2362" i="7" a="1"/>
  <c r="Q2362" i="7" s="1"/>
  <c r="Q2363" i="7" a="1"/>
  <c r="Q2363" i="7" s="1"/>
  <c r="Q2364" i="7" a="1"/>
  <c r="Q2364" i="7" s="1"/>
  <c r="Q2365" i="7" a="1"/>
  <c r="Q2365" i="7" s="1"/>
  <c r="Q2366" i="7" a="1"/>
  <c r="Q2366" i="7" s="1"/>
  <c r="Q2367" i="7" a="1"/>
  <c r="Q2367" i="7" s="1"/>
  <c r="Q2368" i="7" a="1"/>
  <c r="Q2368" i="7" s="1"/>
  <c r="Q2369" i="7" a="1"/>
  <c r="Q2369" i="7" s="1"/>
  <c r="Q2370" i="7" a="1"/>
  <c r="Q2370" i="7" s="1"/>
  <c r="Q2371" i="7" a="1"/>
  <c r="Q2371" i="7" s="1"/>
  <c r="Q2372" i="7" a="1"/>
  <c r="Q2372" i="7" s="1"/>
  <c r="Q2373" i="7" a="1"/>
  <c r="Q2373" i="7" s="1"/>
  <c r="Q2374" i="7" a="1"/>
  <c r="Q2374" i="7" s="1"/>
  <c r="Q2375" i="7" a="1"/>
  <c r="Q2375" i="7" s="1"/>
  <c r="Q2376" i="7" a="1"/>
  <c r="Q2376" i="7" s="1"/>
  <c r="Q2377" i="7" a="1"/>
  <c r="Q2377" i="7" s="1"/>
  <c r="Q2378" i="7" a="1"/>
  <c r="Q2378" i="7" s="1"/>
  <c r="Q2379" i="7" a="1"/>
  <c r="Q2379" i="7" s="1"/>
  <c r="Q2380" i="7" a="1"/>
  <c r="Q2380" i="7" s="1"/>
  <c r="Q2381" i="7" a="1"/>
  <c r="Q2381" i="7" s="1"/>
  <c r="Q2382" i="7" a="1"/>
  <c r="Q2382" i="7" s="1"/>
  <c r="Q2383" i="7" a="1"/>
  <c r="Q2383" i="7" s="1"/>
  <c r="Q2384" i="7" a="1"/>
  <c r="Q2384" i="7" s="1"/>
  <c r="Q2385" i="7" a="1"/>
  <c r="Q2385" i="7" s="1"/>
  <c r="Q2386" i="7" a="1"/>
  <c r="Q2386" i="7" s="1"/>
  <c r="Q2387" i="7" a="1"/>
  <c r="Q2387" i="7" s="1"/>
  <c r="Q2388" i="7" a="1"/>
  <c r="Q2388" i="7" s="1"/>
  <c r="Q2389" i="7" a="1"/>
  <c r="Q2389" i="7" s="1"/>
  <c r="Q2390" i="7" a="1"/>
  <c r="Q2390" i="7" s="1"/>
  <c r="Q2391" i="7" a="1"/>
  <c r="Q2391" i="7" s="1"/>
  <c r="Q2392" i="7" a="1"/>
  <c r="Q2392" i="7" s="1"/>
  <c r="Q2393" i="7" a="1"/>
  <c r="Q2393" i="7" s="1"/>
  <c r="Q2394" i="7" a="1"/>
  <c r="Q2394" i="7" s="1"/>
  <c r="Q2395" i="7" a="1"/>
  <c r="Q2395" i="7" s="1"/>
  <c r="Q2396" i="7" a="1"/>
  <c r="Q2396" i="7" s="1"/>
  <c r="Q2397" i="7" a="1"/>
  <c r="Q2397" i="7" s="1"/>
  <c r="Q2398" i="7" a="1"/>
  <c r="Q2398" i="7" s="1"/>
  <c r="Q2399" i="7" a="1"/>
  <c r="Q2399" i="7" s="1"/>
  <c r="Q2400" i="7" a="1"/>
  <c r="Q2400" i="7" s="1"/>
  <c r="Q2401" i="7" a="1"/>
  <c r="Q2401" i="7" s="1"/>
  <c r="Q2402" i="7" a="1"/>
  <c r="Q2402" i="7" s="1"/>
  <c r="Q2403" i="7" a="1"/>
  <c r="Q2403" i="7" s="1"/>
  <c r="Q2404" i="7" a="1"/>
  <c r="Q2404" i="7" s="1"/>
  <c r="Q2405" i="7" a="1"/>
  <c r="Q2405" i="7" s="1"/>
  <c r="Q2406" i="7" a="1"/>
  <c r="Q2406" i="7" s="1"/>
  <c r="Q2407" i="7" a="1"/>
  <c r="Q2407" i="7" s="1"/>
  <c r="Q2408" i="7" a="1"/>
  <c r="Q2408" i="7" s="1"/>
  <c r="Q2409" i="7" a="1"/>
  <c r="Q2409" i="7" s="1"/>
  <c r="Q2410" i="7" a="1"/>
  <c r="Q2410" i="7" s="1"/>
  <c r="Q2411" i="7" a="1"/>
  <c r="Q2411" i="7" s="1"/>
  <c r="Q2412" i="7" a="1"/>
  <c r="Q2412" i="7" s="1"/>
  <c r="Q2413" i="7" a="1"/>
  <c r="Q2413" i="7" s="1"/>
  <c r="Q2414" i="7" a="1"/>
  <c r="Q2414" i="7" s="1"/>
  <c r="Q2415" i="7" a="1"/>
  <c r="Q2415" i="7" s="1"/>
  <c r="Q2416" i="7" a="1"/>
  <c r="Q2416" i="7" s="1"/>
  <c r="Q2417" i="7" a="1"/>
  <c r="Q2417" i="7" s="1"/>
  <c r="Q2418" i="7" a="1"/>
  <c r="Q2418" i="7" s="1"/>
  <c r="Q2419" i="7" a="1"/>
  <c r="Q2419" i="7" s="1"/>
  <c r="Q2420" i="7" a="1"/>
  <c r="Q2420" i="7" s="1"/>
  <c r="Q2421" i="7" a="1"/>
  <c r="Q2421" i="7" s="1"/>
  <c r="Q2422" i="7" a="1"/>
  <c r="Q2422" i="7" s="1"/>
  <c r="Q2423" i="7" a="1"/>
  <c r="Q2423" i="7" s="1"/>
  <c r="Q2424" i="7" a="1"/>
  <c r="Q2424" i="7" s="1"/>
  <c r="Q2425" i="7" a="1"/>
  <c r="Q2425" i="7" s="1"/>
  <c r="Q2426" i="7" a="1"/>
  <c r="Q2426" i="7" s="1"/>
  <c r="Q2427" i="7" a="1"/>
  <c r="Q2427" i="7" s="1"/>
  <c r="Q2428" i="7" a="1"/>
  <c r="Q2428" i="7" s="1"/>
  <c r="Q2429" i="7" a="1"/>
  <c r="Q2429" i="7" s="1"/>
  <c r="Q2430" i="7" a="1"/>
  <c r="Q2430" i="7" s="1"/>
  <c r="Q2431" i="7" a="1"/>
  <c r="Q2431" i="7" s="1"/>
  <c r="Q2432" i="7" a="1"/>
  <c r="Q2432" i="7" s="1"/>
  <c r="Q2433" i="7" a="1"/>
  <c r="Q2433" i="7" s="1"/>
  <c r="Q2434" i="7" a="1"/>
  <c r="Q2434" i="7" s="1"/>
  <c r="Q2435" i="7" a="1"/>
  <c r="Q2435" i="7" s="1"/>
  <c r="Q2436" i="7" a="1"/>
  <c r="Q2436" i="7" s="1"/>
  <c r="Q2437" i="7" a="1"/>
  <c r="Q2437" i="7" s="1"/>
  <c r="Q2438" i="7" a="1"/>
  <c r="Q2438" i="7" s="1"/>
  <c r="Q2439" i="7" a="1"/>
  <c r="Q2439" i="7" s="1"/>
  <c r="Q2440" i="7" a="1"/>
  <c r="Q2440" i="7" s="1"/>
  <c r="Q2441" i="7" a="1"/>
  <c r="Q2441" i="7" s="1"/>
  <c r="Q2442" i="7" a="1"/>
  <c r="Q2442" i="7" s="1"/>
  <c r="Q2443" i="7" a="1"/>
  <c r="Q2443" i="7" s="1"/>
  <c r="Q2444" i="7" a="1"/>
  <c r="Q2444" i="7" s="1"/>
  <c r="Q2445" i="7" a="1"/>
  <c r="Q2445" i="7" s="1"/>
  <c r="Q2446" i="7" a="1"/>
  <c r="Q2446" i="7" s="1"/>
  <c r="Q2447" i="7" a="1"/>
  <c r="Q2447" i="7" s="1"/>
  <c r="Q2448" i="7" a="1"/>
  <c r="Q2448" i="7" s="1"/>
  <c r="Q2449" i="7" a="1"/>
  <c r="Q2449" i="7" s="1"/>
  <c r="Q2450" i="7" a="1"/>
  <c r="Q2450" i="7" s="1"/>
  <c r="Q2451" i="7" a="1"/>
  <c r="Q2451" i="7" s="1"/>
  <c r="Q2452" i="7" a="1"/>
  <c r="Q2452" i="7" s="1"/>
  <c r="Q2453" i="7" a="1"/>
  <c r="Q2453" i="7" s="1"/>
  <c r="Q2454" i="7" a="1"/>
  <c r="Q2454" i="7" s="1"/>
  <c r="Q2455" i="7" a="1"/>
  <c r="Q2455" i="7" s="1"/>
  <c r="Q2456" i="7" a="1"/>
  <c r="Q2456" i="7" s="1"/>
  <c r="Q2457" i="7" a="1"/>
  <c r="Q2457" i="7" s="1"/>
  <c r="Q2458" i="7" a="1"/>
  <c r="Q2458" i="7" s="1"/>
  <c r="Q2459" i="7" a="1"/>
  <c r="Q2459" i="7" s="1"/>
  <c r="Q2460" i="7" a="1"/>
  <c r="Q2460" i="7" s="1"/>
  <c r="Q2461" i="7" a="1"/>
  <c r="Q2461" i="7" s="1"/>
  <c r="Q2462" i="7" a="1"/>
  <c r="Q2462" i="7" s="1"/>
  <c r="Q2463" i="7" a="1"/>
  <c r="Q2463" i="7" s="1"/>
  <c r="Q2464" i="7" a="1"/>
  <c r="Q2464" i="7" s="1"/>
  <c r="Q2465" i="7" a="1"/>
  <c r="Q2465" i="7" s="1"/>
  <c r="Q2466" i="7" a="1"/>
  <c r="Q2466" i="7" s="1"/>
  <c r="Q2467" i="7" a="1"/>
  <c r="Q2467" i="7" s="1"/>
  <c r="Q2468" i="7" a="1"/>
  <c r="Q2468" i="7" s="1"/>
  <c r="Q2469" i="7" a="1"/>
  <c r="Q2469" i="7" s="1"/>
  <c r="Q2470" i="7" a="1"/>
  <c r="Q2470" i="7" s="1"/>
  <c r="Q2471" i="7" a="1"/>
  <c r="Q2471" i="7" s="1"/>
  <c r="Q2472" i="7" a="1"/>
  <c r="Q2472" i="7" s="1"/>
  <c r="Q2473" i="7" a="1"/>
  <c r="Q2473" i="7" s="1"/>
  <c r="Q2474" i="7" a="1"/>
  <c r="Q2474" i="7" s="1"/>
  <c r="Q2475" i="7" a="1"/>
  <c r="Q2475" i="7" s="1"/>
  <c r="Q2476" i="7" a="1"/>
  <c r="Q2476" i="7" s="1"/>
  <c r="Q2477" i="7" a="1"/>
  <c r="Q2477" i="7" s="1"/>
  <c r="Q2478" i="7" a="1"/>
  <c r="Q2478" i="7" s="1"/>
  <c r="Q2479" i="7" a="1"/>
  <c r="Q2479" i="7" s="1"/>
  <c r="Q2480" i="7" a="1"/>
  <c r="Q2480" i="7" s="1"/>
  <c r="Q2481" i="7" a="1"/>
  <c r="Q2481" i="7" s="1"/>
  <c r="Q2482" i="7" a="1"/>
  <c r="Q2482" i="7" s="1"/>
  <c r="Q2483" i="7" a="1"/>
  <c r="Q2483" i="7" s="1"/>
  <c r="Q2484" i="7" a="1"/>
  <c r="Q2484" i="7" s="1"/>
  <c r="Q2485" i="7" a="1"/>
  <c r="Q2485" i="7" s="1"/>
  <c r="Q2486" i="7" a="1"/>
  <c r="Q2486" i="7" s="1"/>
  <c r="Q2487" i="7" a="1"/>
  <c r="Q2487" i="7" s="1"/>
  <c r="Q2488" i="7" a="1"/>
  <c r="Q2488" i="7" s="1"/>
  <c r="Q2489" i="7" a="1"/>
  <c r="Q2489" i="7" s="1"/>
  <c r="Q2490" i="7" a="1"/>
  <c r="Q2490" i="7" s="1"/>
  <c r="Q2491" i="7" a="1"/>
  <c r="Q2491" i="7" s="1"/>
  <c r="Q2492" i="7" a="1"/>
  <c r="Q2492" i="7" s="1"/>
  <c r="Q2493" i="7" a="1"/>
  <c r="Q2493" i="7" s="1"/>
  <c r="Q2494" i="7" a="1"/>
  <c r="Q2494" i="7" s="1"/>
  <c r="Q2495" i="7" a="1"/>
  <c r="Q2495" i="7" s="1"/>
  <c r="Q2496" i="7" a="1"/>
  <c r="Q2496" i="7" s="1"/>
  <c r="Q2497" i="7" a="1"/>
  <c r="Q2497" i="7" s="1"/>
  <c r="Q2498" i="7" a="1"/>
  <c r="Q2498" i="7" s="1"/>
  <c r="Q2499" i="7" a="1"/>
  <c r="Q2499" i="7" s="1"/>
  <c r="Q2500" i="7" a="1"/>
  <c r="Q2500" i="7" s="1"/>
  <c r="Q2501" i="7" a="1"/>
  <c r="Q2501" i="7" s="1"/>
  <c r="Q2502" i="7" a="1"/>
  <c r="Q2502" i="7" s="1"/>
  <c r="Q2503" i="7" a="1"/>
  <c r="Q2503" i="7" s="1"/>
  <c r="Q2504" i="7" a="1"/>
  <c r="Q2504" i="7" s="1"/>
  <c r="Q2505" i="7" a="1"/>
  <c r="Q2505" i="7" s="1"/>
  <c r="Q2506" i="7" a="1"/>
  <c r="Q2506" i="7" s="1"/>
  <c r="Q2507" i="7" a="1"/>
  <c r="Q2507" i="7" s="1"/>
  <c r="Q2508" i="7" a="1"/>
  <c r="Q2508" i="7" s="1"/>
  <c r="Q2509" i="7" a="1"/>
  <c r="Q2509" i="7" s="1"/>
  <c r="Q2510" i="7" a="1"/>
  <c r="Q2510" i="7" s="1"/>
  <c r="Q2511" i="7" a="1"/>
  <c r="Q2511" i="7" s="1"/>
  <c r="Q2512" i="7" a="1"/>
  <c r="Q2512" i="7" s="1"/>
  <c r="Q2513" i="7" a="1"/>
  <c r="Q2513" i="7" s="1"/>
  <c r="Q2514" i="7" a="1"/>
  <c r="Q2514" i="7" s="1"/>
  <c r="Q2515" i="7" a="1"/>
  <c r="Q2515" i="7" s="1"/>
  <c r="Q2516" i="7" a="1"/>
  <c r="Q2516" i="7" s="1"/>
  <c r="Q2517" i="7" a="1"/>
  <c r="Q2517" i="7" s="1"/>
  <c r="Q2518" i="7" a="1"/>
  <c r="Q2518" i="7" s="1"/>
  <c r="Q2519" i="7" a="1"/>
  <c r="Q2519" i="7" s="1"/>
  <c r="Q2520" i="7" a="1"/>
  <c r="Q2520" i="7" s="1"/>
  <c r="Q2521" i="7" a="1"/>
  <c r="Q2521" i="7" s="1"/>
  <c r="Q2522" i="7" a="1"/>
  <c r="Q2522" i="7" s="1"/>
  <c r="Q2523" i="7" a="1"/>
  <c r="Q2523" i="7" s="1"/>
  <c r="Q2524" i="7" a="1"/>
  <c r="Q2524" i="7" s="1"/>
  <c r="Q2525" i="7" a="1"/>
  <c r="Q2525" i="7" s="1"/>
  <c r="Q2526" i="7" a="1"/>
  <c r="Q2526" i="7" s="1"/>
  <c r="Q2527" i="7" a="1"/>
  <c r="Q2527" i="7" s="1"/>
  <c r="Q2528" i="7" a="1"/>
  <c r="Q2528" i="7" s="1"/>
  <c r="Q2529" i="7" a="1"/>
  <c r="Q2529" i="7" s="1"/>
  <c r="Q2530" i="7" a="1"/>
  <c r="Q2530" i="7" s="1"/>
  <c r="Q2531" i="7" a="1"/>
  <c r="Q2531" i="7" s="1"/>
  <c r="Q2532" i="7" a="1"/>
  <c r="Q2532" i="7" s="1"/>
  <c r="Q2533" i="7" a="1"/>
  <c r="Q2533" i="7" s="1"/>
  <c r="Q2534" i="7" a="1"/>
  <c r="Q2534" i="7" s="1"/>
  <c r="Q2535" i="7" a="1"/>
  <c r="Q2535" i="7" s="1"/>
  <c r="Q2536" i="7" a="1"/>
  <c r="Q2536" i="7" s="1"/>
  <c r="Q2537" i="7" a="1"/>
  <c r="Q2537" i="7" s="1"/>
  <c r="Q2538" i="7" a="1"/>
  <c r="Q2538" i="7" s="1"/>
  <c r="Q2539" i="7" a="1"/>
  <c r="Q2539" i="7" s="1"/>
  <c r="Q2540" i="7" a="1"/>
  <c r="Q2540" i="7" s="1"/>
  <c r="Q2541" i="7" a="1"/>
  <c r="Q2541" i="7" s="1"/>
  <c r="Q2542" i="7" a="1"/>
  <c r="Q2542" i="7" s="1"/>
  <c r="Q2543" i="7" a="1"/>
  <c r="Q2543" i="7" s="1"/>
  <c r="Q2544" i="7" a="1"/>
  <c r="Q2544" i="7" s="1"/>
  <c r="Q2545" i="7" a="1"/>
  <c r="Q2545" i="7" s="1"/>
  <c r="Q2546" i="7" a="1"/>
  <c r="Q2546" i="7" s="1"/>
  <c r="Q2547" i="7" a="1"/>
  <c r="Q2547" i="7" s="1"/>
  <c r="Q2548" i="7" a="1"/>
  <c r="Q2548" i="7" s="1"/>
  <c r="Q2549" i="7" a="1"/>
  <c r="Q2549" i="7" s="1"/>
  <c r="Q2550" i="7" a="1"/>
  <c r="Q2550" i="7" s="1"/>
  <c r="Q2551" i="7" a="1"/>
  <c r="Q2551" i="7" s="1"/>
  <c r="Q2552" i="7" a="1"/>
  <c r="Q2552" i="7" s="1"/>
  <c r="Q2553" i="7" a="1"/>
  <c r="Q2553" i="7" s="1"/>
  <c r="Q2554" i="7" a="1"/>
  <c r="Q2554" i="7" s="1"/>
  <c r="Q2555" i="7" a="1"/>
  <c r="Q2555" i="7" s="1"/>
  <c r="Q2556" i="7" a="1"/>
  <c r="Q2556" i="7" s="1"/>
  <c r="Q2557" i="7" a="1"/>
  <c r="Q2557" i="7" s="1"/>
  <c r="Q2558" i="7" a="1"/>
  <c r="Q2558" i="7" s="1"/>
  <c r="Q2559" i="7" a="1"/>
  <c r="Q2559" i="7" s="1"/>
  <c r="Q2560" i="7" a="1"/>
  <c r="Q2560" i="7" s="1"/>
  <c r="Q2561" i="7" a="1"/>
  <c r="Q2561" i="7" s="1"/>
  <c r="Q2562" i="7" a="1"/>
  <c r="Q2562" i="7" s="1"/>
  <c r="Q2563" i="7" a="1"/>
  <c r="Q2563" i="7" s="1"/>
  <c r="Q2564" i="7" a="1"/>
  <c r="Q2564" i="7" s="1"/>
  <c r="Q2565" i="7" a="1"/>
  <c r="Q2565" i="7" s="1"/>
  <c r="Q2566" i="7" a="1"/>
  <c r="Q2566" i="7" s="1"/>
  <c r="Q2567" i="7" a="1"/>
  <c r="Q2567" i="7" s="1"/>
  <c r="Q2568" i="7" a="1"/>
  <c r="Q2568" i="7" s="1"/>
  <c r="Q2569" i="7" a="1"/>
  <c r="Q2569" i="7" s="1"/>
  <c r="Q2570" i="7" a="1"/>
  <c r="Q2570" i="7" s="1"/>
  <c r="Q2571" i="7" a="1"/>
  <c r="Q2571" i="7" s="1"/>
  <c r="Q2572" i="7" a="1"/>
  <c r="Q2572" i="7" s="1"/>
  <c r="Q2573" i="7" a="1"/>
  <c r="Q2573" i="7" s="1"/>
  <c r="Q2574" i="7" a="1"/>
  <c r="Q2574" i="7" s="1"/>
  <c r="Q2575" i="7" a="1"/>
  <c r="Q2575" i="7" s="1"/>
  <c r="Q2576" i="7" a="1"/>
  <c r="Q2576" i="7" s="1"/>
  <c r="Q2577" i="7" a="1"/>
  <c r="Q2577" i="7" s="1"/>
  <c r="Q2578" i="7" a="1"/>
  <c r="Q2578" i="7" s="1"/>
  <c r="Q2579" i="7" a="1"/>
  <c r="Q2579" i="7" s="1"/>
  <c r="Q2580" i="7" a="1"/>
  <c r="Q2580" i="7" s="1"/>
  <c r="Q2581" i="7" a="1"/>
  <c r="Q2581" i="7" s="1"/>
  <c r="Q2582" i="7" a="1"/>
  <c r="Q2582" i="7" s="1"/>
  <c r="Q2583" i="7" a="1"/>
  <c r="Q2583" i="7" s="1"/>
  <c r="Q2584" i="7" a="1"/>
  <c r="Q2584" i="7" s="1"/>
  <c r="Q2585" i="7" a="1"/>
  <c r="Q2585" i="7" s="1"/>
  <c r="Q2586" i="7" a="1"/>
  <c r="Q2586" i="7" s="1"/>
  <c r="Q2587" i="7" a="1"/>
  <c r="Q2587" i="7" s="1"/>
  <c r="Q2588" i="7" a="1"/>
  <c r="Q2588" i="7" s="1"/>
  <c r="Q2589" i="7" a="1"/>
  <c r="Q2589" i="7" s="1"/>
  <c r="Q2590" i="7" a="1"/>
  <c r="Q2590" i="7" s="1"/>
  <c r="Q2591" i="7" a="1"/>
  <c r="Q2591" i="7" s="1"/>
  <c r="Q2592" i="7" a="1"/>
  <c r="Q2592" i="7" s="1"/>
  <c r="Q2593" i="7" a="1"/>
  <c r="Q2593" i="7" s="1"/>
  <c r="Q2594" i="7" a="1"/>
  <c r="Q2594" i="7" s="1"/>
  <c r="Q2595" i="7" a="1"/>
  <c r="Q2595" i="7" s="1"/>
  <c r="Q2596" i="7" a="1"/>
  <c r="Q2596" i="7" s="1"/>
  <c r="Q2597" i="7" a="1"/>
  <c r="Q2597" i="7" s="1"/>
  <c r="Q2598" i="7" a="1"/>
  <c r="Q2598" i="7" s="1"/>
  <c r="Q2599" i="7" a="1"/>
  <c r="Q2599" i="7" s="1"/>
  <c r="Q2600" i="7" a="1"/>
  <c r="Q2600" i="7" s="1"/>
  <c r="Q2601" i="7" a="1"/>
  <c r="Q2601" i="7" s="1"/>
  <c r="Q2602" i="7" a="1"/>
  <c r="Q2602" i="7" s="1"/>
  <c r="Q2603" i="7" a="1"/>
  <c r="Q2603" i="7" s="1"/>
  <c r="Q2604" i="7" a="1"/>
  <c r="Q2604" i="7" s="1"/>
  <c r="Q2605" i="7" a="1"/>
  <c r="Q2605" i="7" s="1"/>
  <c r="Q2606" i="7" a="1"/>
  <c r="Q2606" i="7" s="1"/>
  <c r="Q2607" i="7" a="1"/>
  <c r="Q2607" i="7" s="1"/>
  <c r="Q2608" i="7" a="1"/>
  <c r="Q2608" i="7" s="1"/>
  <c r="Q2609" i="7" a="1"/>
  <c r="Q2609" i="7" s="1"/>
  <c r="Q2610" i="7" a="1"/>
  <c r="Q2610" i="7" s="1"/>
  <c r="Q2611" i="7" a="1"/>
  <c r="Q2611" i="7" s="1"/>
  <c r="Q2612" i="7" a="1"/>
  <c r="Q2612" i="7" s="1"/>
  <c r="Q2613" i="7" a="1"/>
  <c r="Q2613" i="7" s="1"/>
  <c r="Q2614" i="7" a="1"/>
  <c r="Q2614" i="7" s="1"/>
  <c r="Q2615" i="7" a="1"/>
  <c r="Q2615" i="7" s="1"/>
  <c r="Q2616" i="7" a="1"/>
  <c r="Q2616" i="7" s="1"/>
  <c r="Q2617" i="7" a="1"/>
  <c r="Q2617" i="7" s="1"/>
  <c r="Q2618" i="7" a="1"/>
  <c r="Q2618" i="7" s="1"/>
  <c r="Q2619" i="7" a="1"/>
  <c r="Q2619" i="7" s="1"/>
  <c r="Q2620" i="7" a="1"/>
  <c r="Q2620" i="7" s="1"/>
  <c r="Q2621" i="7" a="1"/>
  <c r="Q2621" i="7" s="1"/>
  <c r="Q2622" i="7" a="1"/>
  <c r="Q2622" i="7" s="1"/>
  <c r="Q2623" i="7" a="1"/>
  <c r="Q2623" i="7" s="1"/>
  <c r="Q2624" i="7" a="1"/>
  <c r="Q2624" i="7" s="1"/>
  <c r="Q2625" i="7" a="1"/>
  <c r="Q2625" i="7" s="1"/>
  <c r="Q2626" i="7" a="1"/>
  <c r="Q2626" i="7" s="1"/>
  <c r="Q2627" i="7" a="1"/>
  <c r="Q2627" i="7" s="1"/>
  <c r="Q2628" i="7" a="1"/>
  <c r="Q2628" i="7" s="1"/>
  <c r="Q2629" i="7" a="1"/>
  <c r="Q2629" i="7" s="1"/>
  <c r="Q2630" i="7" a="1"/>
  <c r="Q2630" i="7" s="1"/>
  <c r="Q2631" i="7" a="1"/>
  <c r="Q2631" i="7" s="1"/>
  <c r="Q2632" i="7" a="1"/>
  <c r="Q2632" i="7" s="1"/>
  <c r="Q2633" i="7" a="1"/>
  <c r="Q2633" i="7" s="1"/>
  <c r="Q2634" i="7" a="1"/>
  <c r="Q2634" i="7" s="1"/>
  <c r="Q2635" i="7" a="1"/>
  <c r="Q2635" i="7" s="1"/>
  <c r="Q2636" i="7" a="1"/>
  <c r="Q2636" i="7" s="1"/>
  <c r="Q2637" i="7" a="1"/>
  <c r="Q2637" i="7" s="1"/>
  <c r="Q2638" i="7" a="1"/>
  <c r="Q2638" i="7" s="1"/>
  <c r="Q2639" i="7" a="1"/>
  <c r="Q2639" i="7" s="1"/>
  <c r="Q2640" i="7" a="1"/>
  <c r="Q2640" i="7" s="1"/>
  <c r="Q2641" i="7" a="1"/>
  <c r="Q2641" i="7" s="1"/>
  <c r="Q2642" i="7" a="1"/>
  <c r="Q2642" i="7" s="1"/>
  <c r="Q2643" i="7" a="1"/>
  <c r="Q2643" i="7" s="1"/>
  <c r="Q2644" i="7" a="1"/>
  <c r="Q2644" i="7" s="1"/>
  <c r="Q2645" i="7" a="1"/>
  <c r="Q2645" i="7" s="1"/>
  <c r="Q2646" i="7" a="1"/>
  <c r="Q2646" i="7" s="1"/>
  <c r="Q2647" i="7" a="1"/>
  <c r="Q2647" i="7" s="1"/>
  <c r="Q2648" i="7" a="1"/>
  <c r="Q2648" i="7" s="1"/>
  <c r="Q2649" i="7" a="1"/>
  <c r="Q2649" i="7" s="1"/>
  <c r="Q2650" i="7" a="1"/>
  <c r="Q2650" i="7" s="1"/>
  <c r="Q2651" i="7" a="1"/>
  <c r="Q2651" i="7" s="1"/>
  <c r="Q2652" i="7" a="1"/>
  <c r="Q2652" i="7" s="1"/>
  <c r="Q2653" i="7" a="1"/>
  <c r="Q2653" i="7" s="1"/>
  <c r="Q2654" i="7" a="1"/>
  <c r="Q2654" i="7" s="1"/>
  <c r="Q2655" i="7" a="1"/>
  <c r="Q2655" i="7" s="1"/>
  <c r="Q2656" i="7" a="1"/>
  <c r="Q2656" i="7" s="1"/>
  <c r="Q2657" i="7" a="1"/>
  <c r="Q2657" i="7" s="1"/>
  <c r="Q2658" i="7" a="1"/>
  <c r="Q2658" i="7" s="1"/>
  <c r="Q2659" i="7" a="1"/>
  <c r="Q2659" i="7" s="1"/>
  <c r="Q2660" i="7" a="1"/>
  <c r="Q2660" i="7" s="1"/>
  <c r="Q2661" i="7" a="1"/>
  <c r="Q2661" i="7" s="1"/>
  <c r="Q2662" i="7" a="1"/>
  <c r="Q2662" i="7" s="1"/>
  <c r="Q2663" i="7" a="1"/>
  <c r="Q2663" i="7" s="1"/>
  <c r="Q2664" i="7" a="1"/>
  <c r="Q2664" i="7" s="1"/>
  <c r="Q2665" i="7" a="1"/>
  <c r="Q2665" i="7" s="1"/>
  <c r="Q2666" i="7" a="1"/>
  <c r="Q2666" i="7" s="1"/>
  <c r="Q2667" i="7" a="1"/>
  <c r="Q2667" i="7" s="1"/>
  <c r="Q2668" i="7" a="1"/>
  <c r="Q2668" i="7" s="1"/>
  <c r="Q2669" i="7" a="1"/>
  <c r="Q2669" i="7" s="1"/>
  <c r="Q2670" i="7" a="1"/>
  <c r="Q2670" i="7" s="1"/>
  <c r="Q2671" i="7" a="1"/>
  <c r="Q2671" i="7" s="1"/>
  <c r="Q2672" i="7" a="1"/>
  <c r="Q2672" i="7" s="1"/>
  <c r="Q2673" i="7" a="1"/>
  <c r="Q2673" i="7" s="1"/>
  <c r="Q2674" i="7" a="1"/>
  <c r="Q2674" i="7" s="1"/>
  <c r="Q2675" i="7" a="1"/>
  <c r="Q2675" i="7" s="1"/>
  <c r="Q2676" i="7" a="1"/>
  <c r="Q2676" i="7" s="1"/>
  <c r="Q2677" i="7" a="1"/>
  <c r="Q2677" i="7" s="1"/>
  <c r="Q2678" i="7" a="1"/>
  <c r="Q2678" i="7" s="1"/>
  <c r="Q2679" i="7" a="1"/>
  <c r="Q2679" i="7" s="1"/>
  <c r="Q2680" i="7" a="1"/>
  <c r="Q2680" i="7" s="1"/>
  <c r="Q2681" i="7" a="1"/>
  <c r="Q2681" i="7" s="1"/>
  <c r="Q2682" i="7" a="1"/>
  <c r="Q2682" i="7" s="1"/>
  <c r="Q2683" i="7" a="1"/>
  <c r="Q2683" i="7" s="1"/>
  <c r="Q2684" i="7" a="1"/>
  <c r="Q2684" i="7" s="1"/>
  <c r="Q2685" i="7" a="1"/>
  <c r="Q2685" i="7" s="1"/>
  <c r="Q2686" i="7" a="1"/>
  <c r="Q2686" i="7" s="1"/>
  <c r="Q2687" i="7" a="1"/>
  <c r="Q2687" i="7" s="1"/>
  <c r="Q2688" i="7" a="1"/>
  <c r="Q2688" i="7" s="1"/>
  <c r="Q2689" i="7" a="1"/>
  <c r="Q2689" i="7" s="1"/>
  <c r="Q2690" i="7" a="1"/>
  <c r="Q2690" i="7" s="1"/>
  <c r="Q2691" i="7" a="1"/>
  <c r="Q2691" i="7" s="1"/>
  <c r="Q2692" i="7" a="1"/>
  <c r="Q2692" i="7" s="1"/>
  <c r="Q2693" i="7" a="1"/>
  <c r="Q2693" i="7" s="1"/>
  <c r="Q2694" i="7" a="1"/>
  <c r="Q2694" i="7" s="1"/>
  <c r="Q2695" i="7" a="1"/>
  <c r="Q2695" i="7" s="1"/>
  <c r="Q2696" i="7" a="1"/>
  <c r="Q2696" i="7" s="1"/>
  <c r="Q2697" i="7" a="1"/>
  <c r="Q2697" i="7" s="1"/>
  <c r="Q2698" i="7" a="1"/>
  <c r="Q2698" i="7" s="1"/>
  <c r="Q2699" i="7" a="1"/>
  <c r="Q2699" i="7" s="1"/>
  <c r="Q2700" i="7" a="1"/>
  <c r="Q2700" i="7" s="1"/>
  <c r="Q2701" i="7" a="1"/>
  <c r="Q2701" i="7" s="1"/>
  <c r="Q2702" i="7" a="1"/>
  <c r="Q2702" i="7" s="1"/>
  <c r="Q2703" i="7" a="1"/>
  <c r="Q2703" i="7" s="1"/>
  <c r="Q2704" i="7" a="1"/>
  <c r="Q2704" i="7" s="1"/>
  <c r="Q2705" i="7" a="1"/>
  <c r="Q2705" i="7" s="1"/>
  <c r="Q2706" i="7" a="1"/>
  <c r="Q2706" i="7" s="1"/>
  <c r="Q2707" i="7" a="1"/>
  <c r="Q2707" i="7" s="1"/>
  <c r="Q2708" i="7" a="1"/>
  <c r="Q2708" i="7" s="1"/>
  <c r="Q2709" i="7" a="1"/>
  <c r="Q2709" i="7" s="1"/>
  <c r="Q2710" i="7" a="1"/>
  <c r="Q2710" i="7" s="1"/>
  <c r="Q2711" i="7" a="1"/>
  <c r="Q2711" i="7" s="1"/>
  <c r="Q2712" i="7" a="1"/>
  <c r="Q2712" i="7" s="1"/>
  <c r="Q2713" i="7" a="1"/>
  <c r="Q2713" i="7" s="1"/>
  <c r="Q2714" i="7" a="1"/>
  <c r="Q2714" i="7" s="1"/>
  <c r="Q2715" i="7" a="1"/>
  <c r="Q2715" i="7" s="1"/>
  <c r="Q2716" i="7" a="1"/>
  <c r="Q2716" i="7" s="1"/>
  <c r="Q2717" i="7" a="1"/>
  <c r="Q2717" i="7" s="1"/>
  <c r="Q2718" i="7" a="1"/>
  <c r="Q2718" i="7" s="1"/>
  <c r="Q2719" i="7" a="1"/>
  <c r="Q2719" i="7" s="1"/>
  <c r="Q2720" i="7" a="1"/>
  <c r="Q2720" i="7" s="1"/>
  <c r="Q2721" i="7" a="1"/>
  <c r="Q2721" i="7" s="1"/>
  <c r="Q2722" i="7" a="1"/>
  <c r="Q2722" i="7" s="1"/>
  <c r="Q2723" i="7" a="1"/>
  <c r="Q2723" i="7" s="1"/>
  <c r="Q2724" i="7" a="1"/>
  <c r="Q2724" i="7" s="1"/>
  <c r="Q2725" i="7" a="1"/>
  <c r="Q2725" i="7" s="1"/>
  <c r="Q2726" i="7" a="1"/>
  <c r="Q2726" i="7" s="1"/>
  <c r="Q2727" i="7" a="1"/>
  <c r="Q2727" i="7" s="1"/>
  <c r="Q2728" i="7" a="1"/>
  <c r="Q2728" i="7" s="1"/>
  <c r="Q2729" i="7" a="1"/>
  <c r="Q2729" i="7" s="1"/>
  <c r="Q2730" i="7" a="1"/>
  <c r="Q2730" i="7" s="1"/>
  <c r="Q2731" i="7" a="1"/>
  <c r="Q2731" i="7" s="1"/>
  <c r="Q2732" i="7" a="1"/>
  <c r="Q2732" i="7" s="1"/>
  <c r="Q2733" i="7" a="1"/>
  <c r="Q2733" i="7" s="1"/>
  <c r="Q2734" i="7" a="1"/>
  <c r="Q2734" i="7" s="1"/>
  <c r="Q2735" i="7" a="1"/>
  <c r="Q2735" i="7" s="1"/>
  <c r="Q2736" i="7" a="1"/>
  <c r="Q2736" i="7" s="1"/>
  <c r="Q2737" i="7" a="1"/>
  <c r="Q2737" i="7" s="1"/>
  <c r="Q2738" i="7" a="1"/>
  <c r="Q2738" i="7" s="1"/>
  <c r="Q2739" i="7" a="1"/>
  <c r="Q2739" i="7" s="1"/>
  <c r="Q2740" i="7" a="1"/>
  <c r="Q2740" i="7" s="1"/>
  <c r="Q2741" i="7" a="1"/>
  <c r="Q2741" i="7" s="1"/>
  <c r="Q2742" i="7" a="1"/>
  <c r="Q2742" i="7" s="1"/>
  <c r="Q2743" i="7" a="1"/>
  <c r="Q2743" i="7" s="1"/>
  <c r="Q2744" i="7" a="1"/>
  <c r="Q2744" i="7" s="1"/>
  <c r="Q2745" i="7" a="1"/>
  <c r="Q2745" i="7" s="1"/>
  <c r="Q2746" i="7" a="1"/>
  <c r="Q2746" i="7" s="1"/>
  <c r="Q2747" i="7" a="1"/>
  <c r="Q2747" i="7" s="1"/>
  <c r="Q2748" i="7" a="1"/>
  <c r="Q2748" i="7" s="1"/>
  <c r="Q2749" i="7" a="1"/>
  <c r="Q2749" i="7" s="1"/>
  <c r="Q2750" i="7" a="1"/>
  <c r="Q2750" i="7" s="1"/>
  <c r="Q2751" i="7" a="1"/>
  <c r="Q2751" i="7" s="1"/>
  <c r="Q2752" i="7" a="1"/>
  <c r="Q2752" i="7" s="1"/>
  <c r="Q2753" i="7" a="1"/>
  <c r="Q2753" i="7" s="1"/>
  <c r="Q2754" i="7" a="1"/>
  <c r="Q2754" i="7" s="1"/>
  <c r="Q2755" i="7" a="1"/>
  <c r="Q2755" i="7" s="1"/>
  <c r="Q2756" i="7" a="1"/>
  <c r="Q2756" i="7" s="1"/>
  <c r="Q2757" i="7" a="1"/>
  <c r="Q2757" i="7" s="1"/>
  <c r="Q2758" i="7" a="1"/>
  <c r="Q2758" i="7" s="1"/>
  <c r="Q2759" i="7" a="1"/>
  <c r="Q2759" i="7" s="1"/>
  <c r="Q2760" i="7" a="1"/>
  <c r="Q2760" i="7" s="1"/>
  <c r="Q2761" i="7" a="1"/>
  <c r="Q2761" i="7" s="1"/>
  <c r="Q2762" i="7" a="1"/>
  <c r="Q2762" i="7" s="1"/>
  <c r="Q2763" i="7" a="1"/>
  <c r="Q2763" i="7" s="1"/>
  <c r="Q2764" i="7" a="1"/>
  <c r="Q2764" i="7" s="1"/>
  <c r="Q2765" i="7" a="1"/>
  <c r="Q2765" i="7" s="1"/>
  <c r="Q2766" i="7" a="1"/>
  <c r="Q2766" i="7" s="1"/>
  <c r="Q2767" i="7" a="1"/>
  <c r="Q2767" i="7" s="1"/>
  <c r="Q2768" i="7" a="1"/>
  <c r="Q2768" i="7" s="1"/>
  <c r="Q2769" i="7" a="1"/>
  <c r="Q2769" i="7" s="1"/>
  <c r="Q2770" i="7" a="1"/>
  <c r="Q2770" i="7" s="1"/>
  <c r="Q2771" i="7" a="1"/>
  <c r="Q2771" i="7" s="1"/>
  <c r="Q2772" i="7" a="1"/>
  <c r="Q2772" i="7" s="1"/>
  <c r="Q2773" i="7" a="1"/>
  <c r="Q2773" i="7" s="1"/>
  <c r="Q2774" i="7" a="1"/>
  <c r="Q2774" i="7" s="1"/>
  <c r="Q2775" i="7" a="1"/>
  <c r="Q2775" i="7" s="1"/>
  <c r="Q2776" i="7" a="1"/>
  <c r="Q2776" i="7" s="1"/>
  <c r="Q2777" i="7" a="1"/>
  <c r="Q2777" i="7" s="1"/>
  <c r="Q2778" i="7" a="1"/>
  <c r="Q2778" i="7" s="1"/>
  <c r="Q2779" i="7" a="1"/>
  <c r="Q2779" i="7" s="1"/>
  <c r="Q2780" i="7" a="1"/>
  <c r="Q2780" i="7" s="1"/>
  <c r="Q2781" i="7" a="1"/>
  <c r="Q2781" i="7" s="1"/>
  <c r="Q2782" i="7" a="1"/>
  <c r="Q2782" i="7" s="1"/>
  <c r="Q2783" i="7" a="1"/>
  <c r="Q2783" i="7" s="1"/>
  <c r="Q2784" i="7" a="1"/>
  <c r="Q2784" i="7" s="1"/>
  <c r="Q2785" i="7" a="1"/>
  <c r="Q2785" i="7" s="1"/>
  <c r="Q2786" i="7" a="1"/>
  <c r="Q2786" i="7" s="1"/>
  <c r="Q2787" i="7" a="1"/>
  <c r="Q2787" i="7" s="1"/>
  <c r="Q2788" i="7" a="1"/>
  <c r="Q2788" i="7" s="1"/>
  <c r="Q2789" i="7" a="1"/>
  <c r="Q2789" i="7" s="1"/>
  <c r="Q2790" i="7" a="1"/>
  <c r="Q2790" i="7" s="1"/>
  <c r="Q2791" i="7" a="1"/>
  <c r="Q2791" i="7" s="1"/>
  <c r="Q2792" i="7" a="1"/>
  <c r="Q2792" i="7" s="1"/>
  <c r="Q2793" i="7" a="1"/>
  <c r="Q2793" i="7" s="1"/>
  <c r="Q2794" i="7" a="1"/>
  <c r="Q2794" i="7" s="1"/>
  <c r="Q2795" i="7" a="1"/>
  <c r="Q2795" i="7" s="1"/>
  <c r="Q2796" i="7" a="1"/>
  <c r="Q2796" i="7" s="1"/>
  <c r="Q2797" i="7" a="1"/>
  <c r="Q2797" i="7" s="1"/>
  <c r="Q2798" i="7" a="1"/>
  <c r="Q2798" i="7" s="1"/>
  <c r="Q2799" i="7" a="1"/>
  <c r="Q2799" i="7" s="1"/>
  <c r="Q2800" i="7" a="1"/>
  <c r="Q2800" i="7" s="1"/>
  <c r="Q2801" i="7" a="1"/>
  <c r="Q2801" i="7" s="1"/>
  <c r="Q2802" i="7" a="1"/>
  <c r="Q2802" i="7" s="1"/>
  <c r="Q2803" i="7" a="1"/>
  <c r="Q2803" i="7" s="1"/>
  <c r="Q2804" i="7" a="1"/>
  <c r="Q2804" i="7" s="1"/>
  <c r="Q2805" i="7" a="1"/>
  <c r="Q2805" i="7" s="1"/>
  <c r="Q2806" i="7" a="1"/>
  <c r="Q2806" i="7" s="1"/>
  <c r="Q2807" i="7" a="1"/>
  <c r="Q2807" i="7" s="1"/>
  <c r="Q2808" i="7" a="1"/>
  <c r="Q2808" i="7" s="1"/>
  <c r="Q2809" i="7" a="1"/>
  <c r="Q2809" i="7" s="1"/>
  <c r="Q2810" i="7" a="1"/>
  <c r="Q2810" i="7" s="1"/>
  <c r="Q2811" i="7" a="1"/>
  <c r="Q2811" i="7" s="1"/>
  <c r="Q2812" i="7" a="1"/>
  <c r="Q2812" i="7" s="1"/>
  <c r="Q2813" i="7" a="1"/>
  <c r="Q2813" i="7" s="1"/>
  <c r="Q2814" i="7" a="1"/>
  <c r="Q2814" i="7" s="1"/>
  <c r="Q2815" i="7" a="1"/>
  <c r="Q2815" i="7" s="1"/>
  <c r="Q2816" i="7" a="1"/>
  <c r="Q2816" i="7" s="1"/>
  <c r="Q2817" i="7" a="1"/>
  <c r="Q2817" i="7" s="1"/>
  <c r="Q2818" i="7" a="1"/>
  <c r="Q2818" i="7" s="1"/>
  <c r="Q2819" i="7" a="1"/>
  <c r="Q2819" i="7" s="1"/>
  <c r="Q2820" i="7" a="1"/>
  <c r="Q2820" i="7" s="1"/>
  <c r="Q2821" i="7" a="1"/>
  <c r="Q2821" i="7" s="1"/>
  <c r="Q2822" i="7" a="1"/>
  <c r="Q2822" i="7" s="1"/>
  <c r="Q2823" i="7" a="1"/>
  <c r="Q2823" i="7" s="1"/>
  <c r="Q2824" i="7" a="1"/>
  <c r="Q2824" i="7" s="1"/>
  <c r="Q2825" i="7" a="1"/>
  <c r="Q2825" i="7" s="1"/>
  <c r="Q2826" i="7" a="1"/>
  <c r="Q2826" i="7" s="1"/>
  <c r="Q2827" i="7" a="1"/>
  <c r="Q2827" i="7" s="1"/>
  <c r="Q2828" i="7" a="1"/>
  <c r="Q2828" i="7" s="1"/>
  <c r="Q2829" i="7" a="1"/>
  <c r="Q2829" i="7" s="1"/>
  <c r="Q2830" i="7" a="1"/>
  <c r="Q2830" i="7" s="1"/>
  <c r="Q2831" i="7" a="1"/>
  <c r="Q2831" i="7" s="1"/>
  <c r="Q2832" i="7" a="1"/>
  <c r="Q2832" i="7" s="1"/>
  <c r="Q2833" i="7" a="1"/>
  <c r="Q2833" i="7" s="1"/>
  <c r="Q2834" i="7" a="1"/>
  <c r="Q2834" i="7" s="1"/>
  <c r="Q2835" i="7" a="1"/>
  <c r="Q2835" i="7" s="1"/>
  <c r="Q2836" i="7" a="1"/>
  <c r="Q2836" i="7" s="1"/>
  <c r="Q2837" i="7" a="1"/>
  <c r="Q2837" i="7" s="1"/>
  <c r="Q2838" i="7" a="1"/>
  <c r="Q2838" i="7" s="1"/>
  <c r="Q2839" i="7" a="1"/>
  <c r="Q2839" i="7" s="1"/>
  <c r="Q2840" i="7" a="1"/>
  <c r="Q2840" i="7" s="1"/>
  <c r="Q2841" i="7" a="1"/>
  <c r="Q2841" i="7" s="1"/>
  <c r="Q2842" i="7" a="1"/>
  <c r="Q2842" i="7" s="1"/>
  <c r="Q2843" i="7" a="1"/>
  <c r="Q2843" i="7" s="1"/>
  <c r="Q2844" i="7" a="1"/>
  <c r="Q2844" i="7" s="1"/>
  <c r="Q2845" i="7" a="1"/>
  <c r="Q2845" i="7" s="1"/>
  <c r="Q2846" i="7" a="1"/>
  <c r="Q2846" i="7" s="1"/>
  <c r="Q2847" i="7" a="1"/>
  <c r="Q2847" i="7" s="1"/>
  <c r="Q2848" i="7" a="1"/>
  <c r="Q2848" i="7" s="1"/>
  <c r="Q2849" i="7" a="1"/>
  <c r="Q2849" i="7" s="1"/>
  <c r="Q2850" i="7" a="1"/>
  <c r="Q2850" i="7" s="1"/>
  <c r="Q2851" i="7" a="1"/>
  <c r="Q2851" i="7" s="1"/>
  <c r="Q2852" i="7" a="1"/>
  <c r="Q2852" i="7" s="1"/>
  <c r="Q2853" i="7" a="1"/>
  <c r="Q2853" i="7" s="1"/>
  <c r="Q2854" i="7" a="1"/>
  <c r="Q2854" i="7" s="1"/>
  <c r="Q2855" i="7" a="1"/>
  <c r="Q2855" i="7" s="1"/>
  <c r="Q2856" i="7" a="1"/>
  <c r="Q2856" i="7" s="1"/>
  <c r="Q2857" i="7" a="1"/>
  <c r="Q2857" i="7" s="1"/>
  <c r="Q2858" i="7" a="1"/>
  <c r="Q2858" i="7" s="1"/>
  <c r="Q2859" i="7" a="1"/>
  <c r="Q2859" i="7" s="1"/>
  <c r="Q2860" i="7" a="1"/>
  <c r="Q2860" i="7" s="1"/>
  <c r="Q2861" i="7" a="1"/>
  <c r="Q2861" i="7" s="1"/>
  <c r="Q2862" i="7" a="1"/>
  <c r="Q2862" i="7" s="1"/>
  <c r="Q2863" i="7" a="1"/>
  <c r="Q2863" i="7" s="1"/>
  <c r="Q2864" i="7" a="1"/>
  <c r="Q2864" i="7" s="1"/>
  <c r="Q2865" i="7" a="1"/>
  <c r="Q2865" i="7" s="1"/>
  <c r="Q2866" i="7" a="1"/>
  <c r="Q2866" i="7" s="1"/>
  <c r="Q2867" i="7" a="1"/>
  <c r="Q2867" i="7" s="1"/>
  <c r="Q2868" i="7" a="1"/>
  <c r="Q2868" i="7" s="1"/>
  <c r="Q2869" i="7" a="1"/>
  <c r="Q2869" i="7" s="1"/>
  <c r="Q2870" i="7" a="1"/>
  <c r="Q2870" i="7" s="1"/>
  <c r="Q2871" i="7" a="1"/>
  <c r="Q2871" i="7" s="1"/>
  <c r="Q2872" i="7" a="1"/>
  <c r="Q2872" i="7" s="1"/>
  <c r="Q2873" i="7" a="1"/>
  <c r="Q2873" i="7" s="1"/>
  <c r="Q2874" i="7" a="1"/>
  <c r="Q2874" i="7" s="1"/>
  <c r="Q2875" i="7" a="1"/>
  <c r="Q2875" i="7" s="1"/>
  <c r="Q2876" i="7" a="1"/>
  <c r="Q2876" i="7" s="1"/>
  <c r="Q2877" i="7" a="1"/>
  <c r="Q2877" i="7" s="1"/>
  <c r="Q2878" i="7" a="1"/>
  <c r="Q2878" i="7" s="1"/>
  <c r="Q2879" i="7" a="1"/>
  <c r="Q2879" i="7" s="1"/>
  <c r="Q2880" i="7" a="1"/>
  <c r="Q2880" i="7" s="1"/>
  <c r="Q2881" i="7" a="1"/>
  <c r="Q2881" i="7" s="1"/>
  <c r="Q2882" i="7" a="1"/>
  <c r="Q2882" i="7" s="1"/>
  <c r="Q2883" i="7" a="1"/>
  <c r="Q2883" i="7" s="1"/>
  <c r="Q2884" i="7" a="1"/>
  <c r="Q2884" i="7" s="1"/>
  <c r="Q2885" i="7" a="1"/>
  <c r="Q2885" i="7" s="1"/>
  <c r="Q2886" i="7" a="1"/>
  <c r="Q2886" i="7" s="1"/>
  <c r="Q2887" i="7" a="1"/>
  <c r="Q2887" i="7" s="1"/>
  <c r="Q2888" i="7" a="1"/>
  <c r="Q2888" i="7" s="1"/>
  <c r="Q2889" i="7" a="1"/>
  <c r="Q2889" i="7" s="1"/>
  <c r="Q2890" i="7" a="1"/>
  <c r="Q2890" i="7" s="1"/>
  <c r="Q2891" i="7" a="1"/>
  <c r="Q2891" i="7" s="1"/>
  <c r="Q2892" i="7" a="1"/>
  <c r="Q2892" i="7" s="1"/>
  <c r="Q2893" i="7" a="1"/>
  <c r="Q2893" i="7" s="1"/>
  <c r="Q2894" i="7" a="1"/>
  <c r="Q2894" i="7" s="1"/>
  <c r="Q2895" i="7" a="1"/>
  <c r="Q2895" i="7" s="1"/>
  <c r="Q2896" i="7" a="1"/>
  <c r="Q2896" i="7" s="1"/>
  <c r="Q2897" i="7" a="1"/>
  <c r="Q2897" i="7" s="1"/>
  <c r="Q2898" i="7" a="1"/>
  <c r="Q2898" i="7" s="1"/>
  <c r="Q2899" i="7" a="1"/>
  <c r="Q2899" i="7" s="1"/>
  <c r="Q2900" i="7" a="1"/>
  <c r="Q2900" i="7" s="1"/>
  <c r="Q2901" i="7" a="1"/>
  <c r="Q2901" i="7" s="1"/>
  <c r="Q2902" i="7" a="1"/>
  <c r="Q2902" i="7" s="1"/>
  <c r="Q2903" i="7" a="1"/>
  <c r="Q2903" i="7" s="1"/>
  <c r="Q2904" i="7" a="1"/>
  <c r="Q2904" i="7" s="1"/>
  <c r="Q2905" i="7" a="1"/>
  <c r="Q2905" i="7" s="1"/>
  <c r="Q2906" i="7" a="1"/>
  <c r="Q2906" i="7" s="1"/>
  <c r="Q2907" i="7" a="1"/>
  <c r="Q2907" i="7" s="1"/>
  <c r="Q2908" i="7" a="1"/>
  <c r="Q2908" i="7" s="1"/>
  <c r="Q2909" i="7" a="1"/>
  <c r="Q2909" i="7" s="1"/>
  <c r="Q2910" i="7" a="1"/>
  <c r="Q2910" i="7" s="1"/>
  <c r="Q2911" i="7" a="1"/>
  <c r="Q2911" i="7" s="1"/>
  <c r="Q2912" i="7" a="1"/>
  <c r="Q2912" i="7" s="1"/>
  <c r="Q2913" i="7" a="1"/>
  <c r="Q2913" i="7" s="1"/>
  <c r="Q2914" i="7" a="1"/>
  <c r="Q2914" i="7" s="1"/>
  <c r="Q2915" i="7" a="1"/>
  <c r="Q2915" i="7" s="1"/>
  <c r="Q2916" i="7" a="1"/>
  <c r="Q2916" i="7" s="1"/>
  <c r="Q2917" i="7" a="1"/>
  <c r="Q2917" i="7" s="1"/>
  <c r="Q2918" i="7" a="1"/>
  <c r="Q2918" i="7" s="1"/>
  <c r="Q2919" i="7" a="1"/>
  <c r="Q2919" i="7" s="1"/>
  <c r="Q2920" i="7" a="1"/>
  <c r="Q2920" i="7" s="1"/>
  <c r="Q2921" i="7" a="1"/>
  <c r="Q2921" i="7" s="1"/>
  <c r="Q2922" i="7" a="1"/>
  <c r="Q2922" i="7" s="1"/>
  <c r="Q2923" i="7" a="1"/>
  <c r="Q2923" i="7" s="1"/>
  <c r="Q2924" i="7" a="1"/>
  <c r="Q2924" i="7" s="1"/>
  <c r="Q2925" i="7" a="1"/>
  <c r="Q2925" i="7" s="1"/>
  <c r="Q2926" i="7" a="1"/>
  <c r="Q2926" i="7" s="1"/>
  <c r="Q2927" i="7" a="1"/>
  <c r="Q2927" i="7" s="1"/>
  <c r="Q2928" i="7" a="1"/>
  <c r="Q2928" i="7" s="1"/>
  <c r="Q2929" i="7" a="1"/>
  <c r="Q2929" i="7" s="1"/>
  <c r="Q2930" i="7" a="1"/>
  <c r="Q2930" i="7" s="1"/>
  <c r="Q2931" i="7" a="1"/>
  <c r="Q2931" i="7" s="1"/>
  <c r="Q2932" i="7" a="1"/>
  <c r="Q2932" i="7" s="1"/>
  <c r="Q2933" i="7" a="1"/>
  <c r="Q2933" i="7" s="1"/>
  <c r="Q2934" i="7" a="1"/>
  <c r="Q2934" i="7" s="1"/>
  <c r="Q2935" i="7" a="1"/>
  <c r="Q2935" i="7" s="1"/>
  <c r="Q2936" i="7" a="1"/>
  <c r="Q2936" i="7" s="1"/>
  <c r="Q2937" i="7" a="1"/>
  <c r="Q2937" i="7" s="1"/>
  <c r="Q2938" i="7" a="1"/>
  <c r="Q2938" i="7" s="1"/>
  <c r="Q2939" i="7" a="1"/>
  <c r="Q2939" i="7" s="1"/>
  <c r="Q2940" i="7" a="1"/>
  <c r="Q2940" i="7" s="1"/>
  <c r="Q2941" i="7" a="1"/>
  <c r="Q2941" i="7" s="1"/>
  <c r="Q2942" i="7" a="1"/>
  <c r="Q2942" i="7" s="1"/>
  <c r="Q2943" i="7" a="1"/>
  <c r="Q2943" i="7" s="1"/>
  <c r="Q2944" i="7" a="1"/>
  <c r="Q2944" i="7" s="1"/>
  <c r="Q2945" i="7" a="1"/>
  <c r="Q2945" i="7" s="1"/>
  <c r="Q2946" i="7" a="1"/>
  <c r="Q2946" i="7" s="1"/>
  <c r="Q2947" i="7" a="1"/>
  <c r="Q2947" i="7" s="1"/>
  <c r="Q2948" i="7" a="1"/>
  <c r="Q2948" i="7" s="1"/>
  <c r="Q2949" i="7" a="1"/>
  <c r="Q2949" i="7" s="1"/>
  <c r="Q2950" i="7" a="1"/>
  <c r="Q2950" i="7" s="1"/>
  <c r="Q2951" i="7" a="1"/>
  <c r="Q2951" i="7" s="1"/>
  <c r="Q2952" i="7" a="1"/>
  <c r="Q2952" i="7" s="1"/>
  <c r="Q2953" i="7" a="1"/>
  <c r="Q2953" i="7" s="1"/>
  <c r="Q2954" i="7" a="1"/>
  <c r="Q2954" i="7" s="1"/>
  <c r="Q2955" i="7" a="1"/>
  <c r="Q2955" i="7" s="1"/>
  <c r="Q2956" i="7" a="1"/>
  <c r="Q2956" i="7" s="1"/>
  <c r="Q2957" i="7" a="1"/>
  <c r="Q2957" i="7" s="1"/>
  <c r="Q2958" i="7" a="1"/>
  <c r="Q2958" i="7" s="1"/>
  <c r="Q2959" i="7" a="1"/>
  <c r="Q2959" i="7" s="1"/>
  <c r="Q2960" i="7" a="1"/>
  <c r="Q2960" i="7" s="1"/>
  <c r="Q2961" i="7" a="1"/>
  <c r="Q2961" i="7" s="1"/>
  <c r="Q2962" i="7" a="1"/>
  <c r="Q2962" i="7" s="1"/>
  <c r="Q2963" i="7" a="1"/>
  <c r="Q2963" i="7" s="1"/>
  <c r="Q2964" i="7" a="1"/>
  <c r="Q2964" i="7" s="1"/>
  <c r="Q2965" i="7" a="1"/>
  <c r="Q2965" i="7" s="1"/>
  <c r="Q2966" i="7" a="1"/>
  <c r="Q2966" i="7" s="1"/>
  <c r="Q2967" i="7" a="1"/>
  <c r="Q2967" i="7" s="1"/>
  <c r="Q2968" i="7" a="1"/>
  <c r="Q2968" i="7" s="1"/>
  <c r="Q2969" i="7" a="1"/>
  <c r="Q2969" i="7" s="1"/>
  <c r="Q2970" i="7" a="1"/>
  <c r="Q2970" i="7" s="1"/>
  <c r="Q2971" i="7" a="1"/>
  <c r="Q2971" i="7" s="1"/>
  <c r="Q2972" i="7" a="1"/>
  <c r="Q2972" i="7" s="1"/>
  <c r="Q2973" i="7" a="1"/>
  <c r="Q2973" i="7" s="1"/>
  <c r="Q2974" i="7" a="1"/>
  <c r="Q2974" i="7" s="1"/>
  <c r="Q2975" i="7" a="1"/>
  <c r="Q2975" i="7" s="1"/>
  <c r="Q2976" i="7" a="1"/>
  <c r="Q2976" i="7" s="1"/>
  <c r="Q2977" i="7" a="1"/>
  <c r="Q2977" i="7" s="1"/>
  <c r="Q2978" i="7" a="1"/>
  <c r="Q2978" i="7" s="1"/>
  <c r="Q2979" i="7" a="1"/>
  <c r="Q2979" i="7" s="1"/>
  <c r="Q2980" i="7" a="1"/>
  <c r="Q2980" i="7" s="1"/>
  <c r="Q2981" i="7" a="1"/>
  <c r="Q2981" i="7" s="1"/>
  <c r="Q2982" i="7" a="1"/>
  <c r="Q2982" i="7" s="1"/>
  <c r="Q2983" i="7" a="1"/>
  <c r="Q2983" i="7" s="1"/>
  <c r="Q2984" i="7" a="1"/>
  <c r="Q2984" i="7" s="1"/>
  <c r="Q2985" i="7" a="1"/>
  <c r="Q2985" i="7" s="1"/>
  <c r="Q2986" i="7" a="1"/>
  <c r="Q2986" i="7" s="1"/>
  <c r="Q2987" i="7" a="1"/>
  <c r="Q2987" i="7" s="1"/>
  <c r="Q2988" i="7" a="1"/>
  <c r="Q2988" i="7" s="1"/>
  <c r="Q2989" i="7" a="1"/>
  <c r="Q2989" i="7" s="1"/>
  <c r="Q2990" i="7" a="1"/>
  <c r="Q2990" i="7" s="1"/>
  <c r="Q2991" i="7" a="1"/>
  <c r="Q2991" i="7" s="1"/>
  <c r="Q2992" i="7" a="1"/>
  <c r="Q2992" i="7" s="1"/>
  <c r="Q2993" i="7" a="1"/>
  <c r="Q2993" i="7" s="1"/>
  <c r="Q2994" i="7" a="1"/>
  <c r="Q2994" i="7" s="1"/>
  <c r="Q2995" i="7" a="1"/>
  <c r="Q2995" i="7" s="1"/>
  <c r="Q2996" i="7" a="1"/>
  <c r="Q2996" i="7" s="1"/>
  <c r="Q2997" i="7" a="1"/>
  <c r="Q2997" i="7" s="1"/>
  <c r="Q2998" i="7" a="1"/>
  <c r="Q2998" i="7" s="1"/>
  <c r="Q2999" i="7" a="1"/>
  <c r="Q2999" i="7" s="1"/>
  <c r="Q3000" i="7" a="1"/>
  <c r="Q3000" i="7" s="1"/>
  <c r="Q3001" i="7" a="1"/>
  <c r="Q3001" i="7" s="1"/>
  <c r="Q3002" i="7" a="1"/>
  <c r="Q3002" i="7" s="1"/>
  <c r="Q3003" i="7" a="1"/>
  <c r="Q3003" i="7" s="1"/>
  <c r="Q3004" i="7" a="1"/>
  <c r="Q3004" i="7" s="1"/>
  <c r="Q3005" i="7" a="1"/>
  <c r="Q3005" i="7" s="1"/>
  <c r="Q3006" i="7" a="1"/>
  <c r="Q3006" i="7" s="1"/>
  <c r="Q3007" i="7" a="1"/>
  <c r="Q3007" i="7" s="1"/>
  <c r="Q3008" i="7" a="1"/>
  <c r="Q3008" i="7" s="1"/>
  <c r="Q3009" i="7" a="1"/>
  <c r="Q3009" i="7" s="1"/>
  <c r="Q3010" i="7" a="1"/>
  <c r="Q3010" i="7" s="1"/>
  <c r="Q3011" i="7" a="1"/>
  <c r="Q3011" i="7" s="1"/>
  <c r="Q3012" i="7" a="1"/>
  <c r="Q3012" i="7" s="1"/>
  <c r="Q3013" i="7" a="1"/>
  <c r="Q3013" i="7" s="1"/>
  <c r="Q3014" i="7" a="1"/>
  <c r="Q3014" i="7" s="1"/>
  <c r="Q3015" i="7" a="1"/>
  <c r="Q3015" i="7" s="1"/>
  <c r="Q3016" i="7" a="1"/>
  <c r="Q3016" i="7" s="1"/>
  <c r="Q3017" i="7" a="1"/>
  <c r="Q3017" i="7" s="1"/>
  <c r="Q3018" i="7" a="1"/>
  <c r="Q3018" i="7" s="1"/>
  <c r="Q3019" i="7" a="1"/>
  <c r="Q3019" i="7" s="1"/>
  <c r="Q3020" i="7" a="1"/>
  <c r="Q3020" i="7" s="1"/>
  <c r="Q3021" i="7" a="1"/>
  <c r="Q3021" i="7" s="1"/>
  <c r="Q3022" i="7" a="1"/>
  <c r="Q3022" i="7" s="1"/>
  <c r="Q3023" i="7" a="1"/>
  <c r="Q3023" i="7" s="1"/>
  <c r="Q3024" i="7" a="1"/>
  <c r="Q3024" i="7" s="1"/>
  <c r="Q3025" i="7" a="1"/>
  <c r="Q3025" i="7" s="1"/>
  <c r="Q3026" i="7" a="1"/>
  <c r="Q3026" i="7" s="1"/>
  <c r="Q3027" i="7" a="1"/>
  <c r="Q3027" i="7" s="1"/>
  <c r="Q3028" i="7" a="1"/>
  <c r="Q3028" i="7" s="1"/>
  <c r="Q3029" i="7" a="1"/>
  <c r="Q3029" i="7" s="1"/>
  <c r="Q3030" i="7" a="1"/>
  <c r="Q3030" i="7" s="1"/>
  <c r="Q3031" i="7" a="1"/>
  <c r="Q3031" i="7" s="1"/>
  <c r="Q3032" i="7" a="1"/>
  <c r="Q3032" i="7" s="1"/>
  <c r="Q3033" i="7" a="1"/>
  <c r="Q3033" i="7" s="1"/>
  <c r="Q3034" i="7" a="1"/>
  <c r="Q3034" i="7" s="1"/>
  <c r="Q3035" i="7" a="1"/>
  <c r="Q3035" i="7" s="1"/>
  <c r="Q3036" i="7" a="1"/>
  <c r="Q3036" i="7" s="1"/>
  <c r="Q3037" i="7" a="1"/>
  <c r="Q3037" i="7" s="1"/>
  <c r="Q3038" i="7" a="1"/>
  <c r="Q3038" i="7" s="1"/>
  <c r="Q3039" i="7" a="1"/>
  <c r="Q3039" i="7" s="1"/>
  <c r="Q3040" i="7" a="1"/>
  <c r="Q3040" i="7" s="1"/>
  <c r="Q3041" i="7" a="1"/>
  <c r="Q3041" i="7" s="1"/>
  <c r="Q3042" i="7" a="1"/>
  <c r="Q3042" i="7" s="1"/>
  <c r="Q3043" i="7" a="1"/>
  <c r="Q3043" i="7" s="1"/>
  <c r="Q3044" i="7" a="1"/>
  <c r="Q3044" i="7" s="1"/>
  <c r="Q3045" i="7" a="1"/>
  <c r="Q3045" i="7" s="1"/>
  <c r="Q3046" i="7" a="1"/>
  <c r="Q3046" i="7" s="1"/>
  <c r="Q3047" i="7" a="1"/>
  <c r="Q3047" i="7" s="1"/>
  <c r="Q3048" i="7" a="1"/>
  <c r="Q3048" i="7" s="1"/>
  <c r="Q3049" i="7" a="1"/>
  <c r="Q3049" i="7" s="1"/>
  <c r="Q3050" i="7" a="1"/>
  <c r="Q3050" i="7" s="1"/>
  <c r="Q3051" i="7" a="1"/>
  <c r="Q3051" i="7" s="1"/>
  <c r="Q3052" i="7" a="1"/>
  <c r="Q3052" i="7" s="1"/>
  <c r="Q3053" i="7" a="1"/>
  <c r="Q3053" i="7" s="1"/>
  <c r="Q3054" i="7" a="1"/>
  <c r="Q3054" i="7" s="1"/>
  <c r="Q3055" i="7" a="1"/>
  <c r="Q3055" i="7" s="1"/>
  <c r="Q3056" i="7" a="1"/>
  <c r="Q3056" i="7" s="1"/>
  <c r="Q3057" i="7" a="1"/>
  <c r="Q3057" i="7" s="1"/>
  <c r="Q3058" i="7" a="1"/>
  <c r="Q3058" i="7" s="1"/>
  <c r="Q3059" i="7" a="1"/>
  <c r="Q3059" i="7" s="1"/>
  <c r="Q3060" i="7" a="1"/>
  <c r="Q3060" i="7" s="1"/>
  <c r="Q3061" i="7" a="1"/>
  <c r="Q3061" i="7" s="1"/>
  <c r="Q3062" i="7" a="1"/>
  <c r="Q3062" i="7" s="1"/>
  <c r="Q3063" i="7" a="1"/>
  <c r="Q3063" i="7" s="1"/>
  <c r="Q3064" i="7" a="1"/>
  <c r="Q3064" i="7" s="1"/>
  <c r="Q3065" i="7" a="1"/>
  <c r="Q3065" i="7" s="1"/>
  <c r="Q3066" i="7" a="1"/>
  <c r="Q3066" i="7" s="1"/>
  <c r="Q3067" i="7" a="1"/>
  <c r="Q3067" i="7" s="1"/>
  <c r="Q3068" i="7" a="1"/>
  <c r="Q3068" i="7" s="1"/>
  <c r="Q3069" i="7" a="1"/>
  <c r="Q3069" i="7" s="1"/>
  <c r="Q3070" i="7" a="1"/>
  <c r="Q3070" i="7" s="1"/>
  <c r="Q3071" i="7" a="1"/>
  <c r="Q3071" i="7" s="1"/>
  <c r="Q3072" i="7" a="1"/>
  <c r="Q3072" i="7" s="1"/>
  <c r="Q3073" i="7" a="1"/>
  <c r="Q3073" i="7" s="1"/>
  <c r="Q3074" i="7" a="1"/>
  <c r="Q3074" i="7" s="1"/>
  <c r="Q3075" i="7" a="1"/>
  <c r="Q3075" i="7" s="1"/>
  <c r="Q3076" i="7" a="1"/>
  <c r="Q3076" i="7" s="1"/>
  <c r="Q3077" i="7" a="1"/>
  <c r="Q3077" i="7" s="1"/>
  <c r="Q3078" i="7" a="1"/>
  <c r="Q3078" i="7" s="1"/>
  <c r="Q3079" i="7" a="1"/>
  <c r="Q3079" i="7" s="1"/>
  <c r="Q3080" i="7" a="1"/>
  <c r="Q3080" i="7" s="1"/>
  <c r="Q3081" i="7" a="1"/>
  <c r="Q3081" i="7" s="1"/>
  <c r="Q3082" i="7" a="1"/>
  <c r="Q3082" i="7" s="1"/>
  <c r="Q3083" i="7" a="1"/>
  <c r="Q3083" i="7" s="1"/>
  <c r="Q3084" i="7" a="1"/>
  <c r="Q3084" i="7" s="1"/>
  <c r="Q3085" i="7" a="1"/>
  <c r="Q3085" i="7" s="1"/>
  <c r="Q3086" i="7" a="1"/>
  <c r="Q3086" i="7" s="1"/>
  <c r="Q3087" i="7" a="1"/>
  <c r="Q3087" i="7" s="1"/>
  <c r="Q3088" i="7" a="1"/>
  <c r="Q3088" i="7" s="1"/>
  <c r="Q3089" i="7" a="1"/>
  <c r="Q3089" i="7" s="1"/>
  <c r="Q3090" i="7" a="1"/>
  <c r="Q3090" i="7" s="1"/>
  <c r="Q3091" i="7" a="1"/>
  <c r="Q3091" i="7" s="1"/>
  <c r="Q3092" i="7" a="1"/>
  <c r="Q3092" i="7" s="1"/>
  <c r="Q3093" i="7" a="1"/>
  <c r="Q3093" i="7" s="1"/>
  <c r="Q3094" i="7" a="1"/>
  <c r="Q3094" i="7" s="1"/>
  <c r="Q3095" i="7" a="1"/>
  <c r="Q3095" i="7" s="1"/>
  <c r="Q3096" i="7" a="1"/>
  <c r="Q3096" i="7" s="1"/>
  <c r="Q3097" i="7" a="1"/>
  <c r="Q3097" i="7" s="1"/>
  <c r="Q3098" i="7" a="1"/>
  <c r="Q3098" i="7" s="1"/>
  <c r="Q3099" i="7" a="1"/>
  <c r="Q3099" i="7" s="1"/>
  <c r="Q3100" i="7" a="1"/>
  <c r="Q3100" i="7" s="1"/>
  <c r="Q3101" i="7" a="1"/>
  <c r="Q3101" i="7" s="1"/>
  <c r="Q3102" i="7" a="1"/>
  <c r="Q3102" i="7" s="1"/>
  <c r="Q3103" i="7" a="1"/>
  <c r="Q3103" i="7" s="1"/>
  <c r="Q3104" i="7" a="1"/>
  <c r="Q3104" i="7" s="1"/>
  <c r="Q3105" i="7" a="1"/>
  <c r="Q3105" i="7" s="1"/>
  <c r="Q3106" i="7" a="1"/>
  <c r="Q3106" i="7" s="1"/>
  <c r="Q3107" i="7" a="1"/>
  <c r="Q3107" i="7" s="1"/>
  <c r="Q3108" i="7" a="1"/>
  <c r="Q3108" i="7" s="1"/>
  <c r="Q3109" i="7" a="1"/>
  <c r="Q3109" i="7" s="1"/>
  <c r="Q3110" i="7" a="1"/>
  <c r="Q3110" i="7" s="1"/>
  <c r="Q3111" i="7" a="1"/>
  <c r="Q3111" i="7" s="1"/>
  <c r="Q3112" i="7" a="1"/>
  <c r="Q3112" i="7" s="1"/>
  <c r="Q3113" i="7" a="1"/>
  <c r="Q3113" i="7" s="1"/>
  <c r="Q3114" i="7" a="1"/>
  <c r="Q3114" i="7" s="1"/>
  <c r="Q3115" i="7" a="1"/>
  <c r="Q3115" i="7" s="1"/>
  <c r="Q3116" i="7" a="1"/>
  <c r="Q3116" i="7" s="1"/>
  <c r="Q3117" i="7" a="1"/>
  <c r="Q3117" i="7" s="1"/>
  <c r="Q3118" i="7" a="1"/>
  <c r="Q3118" i="7" s="1"/>
  <c r="Q3119" i="7" a="1"/>
  <c r="Q3119" i="7" s="1"/>
  <c r="Q3120" i="7" a="1"/>
  <c r="Q3120" i="7" s="1"/>
  <c r="Q3121" i="7" a="1"/>
  <c r="Q3121" i="7" s="1"/>
  <c r="Q3122" i="7" a="1"/>
  <c r="Q3122" i="7" s="1"/>
  <c r="Q3123" i="7" a="1"/>
  <c r="Q3123" i="7" s="1"/>
  <c r="Q3124" i="7" a="1"/>
  <c r="Q3124" i="7" s="1"/>
  <c r="Q3125" i="7" a="1"/>
  <c r="Q3125" i="7" s="1"/>
  <c r="Q3126" i="7" a="1"/>
  <c r="Q3126" i="7" s="1"/>
  <c r="Q3127" i="7" a="1"/>
  <c r="Q3127" i="7" s="1"/>
  <c r="Q3128" i="7" a="1"/>
  <c r="Q3128" i="7" s="1"/>
  <c r="Q3129" i="7" a="1"/>
  <c r="Q3129" i="7" s="1"/>
  <c r="Q3130" i="7" a="1"/>
  <c r="Q3130" i="7" s="1"/>
  <c r="Q3131" i="7" a="1"/>
  <c r="Q3131" i="7" s="1"/>
  <c r="Q3132" i="7" a="1"/>
  <c r="Q3132" i="7" s="1"/>
  <c r="Q3133" i="7" a="1"/>
  <c r="Q3133" i="7" s="1"/>
  <c r="Q3134" i="7" a="1"/>
  <c r="Q3134" i="7" s="1"/>
  <c r="Q3135" i="7" a="1"/>
  <c r="Q3135" i="7" s="1"/>
  <c r="Q3136" i="7" a="1"/>
  <c r="Q3136" i="7" s="1"/>
  <c r="Q3137" i="7" a="1"/>
  <c r="Q3137" i="7" s="1"/>
  <c r="Q3138" i="7" a="1"/>
  <c r="Q3138" i="7" s="1"/>
  <c r="Q3139" i="7" a="1"/>
  <c r="Q3139" i="7" s="1"/>
  <c r="Q3140" i="7" a="1"/>
  <c r="Q3140" i="7" s="1"/>
  <c r="Q3141" i="7" a="1"/>
  <c r="Q3141" i="7" s="1"/>
  <c r="Q3142" i="7" a="1"/>
  <c r="Q3142" i="7" s="1"/>
  <c r="Q3143" i="7" a="1"/>
  <c r="Q3143" i="7" s="1"/>
  <c r="Q3144" i="7" a="1"/>
  <c r="Q3144" i="7" s="1"/>
  <c r="Q3145" i="7" a="1"/>
  <c r="Q3145" i="7" s="1"/>
  <c r="Q3146" i="7" a="1"/>
  <c r="Q3146" i="7" s="1"/>
  <c r="Q3147" i="7" a="1"/>
  <c r="Q3147" i="7" s="1"/>
  <c r="Q3148" i="7" a="1"/>
  <c r="Q3148" i="7" s="1"/>
  <c r="Q3149" i="7" a="1"/>
  <c r="Q3149" i="7" s="1"/>
  <c r="Q3150" i="7" a="1"/>
  <c r="Q3150" i="7" s="1"/>
  <c r="Q3151" i="7" a="1"/>
  <c r="Q3151" i="7" s="1"/>
  <c r="Q3152" i="7" a="1"/>
  <c r="Q3152" i="7" s="1"/>
  <c r="Q3153" i="7" a="1"/>
  <c r="Q3153" i="7" s="1"/>
  <c r="Q3154" i="7" a="1"/>
  <c r="Q3154" i="7" s="1"/>
  <c r="Q3155" i="7" a="1"/>
  <c r="Q3155" i="7" s="1"/>
  <c r="Q3156" i="7" a="1"/>
  <c r="Q3156" i="7" s="1"/>
  <c r="Q3157" i="7" a="1"/>
  <c r="Q3157" i="7" s="1"/>
  <c r="Q3158" i="7" a="1"/>
  <c r="Q3158" i="7" s="1"/>
  <c r="Q3159" i="7" a="1"/>
  <c r="Q3159" i="7" s="1"/>
  <c r="Q3160" i="7" a="1"/>
  <c r="Q3160" i="7" s="1"/>
  <c r="Q3161" i="7" a="1"/>
  <c r="Q3161" i="7" s="1"/>
  <c r="Q3162" i="7" a="1"/>
  <c r="Q3162" i="7" s="1"/>
  <c r="Q3163" i="7" a="1"/>
  <c r="Q3163" i="7" s="1"/>
  <c r="Q3164" i="7" a="1"/>
  <c r="Q3164" i="7" s="1"/>
  <c r="Q3165" i="7" a="1"/>
  <c r="Q3165" i="7" s="1"/>
  <c r="Q3166" i="7" a="1"/>
  <c r="Q3166" i="7" s="1"/>
  <c r="Q3167" i="7" a="1"/>
  <c r="Q3167" i="7" s="1"/>
  <c r="Q3168" i="7" a="1"/>
  <c r="Q3168" i="7" s="1"/>
  <c r="Q3169" i="7" a="1"/>
  <c r="Q3169" i="7" s="1"/>
  <c r="Q3170" i="7" a="1"/>
  <c r="Q3170" i="7" s="1"/>
  <c r="Q3171" i="7" a="1"/>
  <c r="Q3171" i="7" s="1"/>
  <c r="Q3172" i="7" a="1"/>
  <c r="Q3172" i="7" s="1"/>
  <c r="Q3173" i="7" a="1"/>
  <c r="Q3173" i="7" s="1"/>
  <c r="Q3174" i="7" a="1"/>
  <c r="Q3174" i="7" s="1"/>
  <c r="Q3175" i="7" a="1"/>
  <c r="Q3175" i="7" s="1"/>
  <c r="Q3176" i="7" a="1"/>
  <c r="Q3176" i="7" s="1"/>
  <c r="Q3177" i="7" a="1"/>
  <c r="Q3177" i="7" s="1"/>
  <c r="Q3178" i="7" a="1"/>
  <c r="Q3178" i="7" s="1"/>
  <c r="Q3179" i="7" a="1"/>
  <c r="Q3179" i="7" s="1"/>
  <c r="Q3180" i="7" a="1"/>
  <c r="Q3180" i="7" s="1"/>
  <c r="Q3181" i="7" a="1"/>
  <c r="Q3181" i="7" s="1"/>
  <c r="Q3182" i="7" a="1"/>
  <c r="Q3182" i="7" s="1"/>
  <c r="Q3183" i="7" a="1"/>
  <c r="Q3183" i="7" s="1"/>
  <c r="Q3184" i="7" a="1"/>
  <c r="Q3184" i="7" s="1"/>
  <c r="Q3185" i="7" a="1"/>
  <c r="Q3185" i="7" s="1"/>
  <c r="Q3186" i="7" a="1"/>
  <c r="Q3186" i="7" s="1"/>
  <c r="Q3187" i="7" a="1"/>
  <c r="Q3187" i="7" s="1"/>
  <c r="Q3188" i="7" a="1"/>
  <c r="Q3188" i="7" s="1"/>
  <c r="Q3189" i="7" a="1"/>
  <c r="Q3189" i="7" s="1"/>
  <c r="Q3190" i="7" a="1"/>
  <c r="Q3190" i="7" s="1"/>
  <c r="Q3191" i="7" a="1"/>
  <c r="Q3191" i="7" s="1"/>
  <c r="Q3192" i="7" a="1"/>
  <c r="Q3192" i="7" s="1"/>
  <c r="Q3193" i="7" a="1"/>
  <c r="Q3193" i="7" s="1"/>
  <c r="Q3194" i="7" a="1"/>
  <c r="Q3194" i="7" s="1"/>
  <c r="Q3195" i="7" a="1"/>
  <c r="Q3195" i="7" s="1"/>
  <c r="Q3196" i="7" a="1"/>
  <c r="Q3196" i="7" s="1"/>
  <c r="Q3197" i="7" a="1"/>
  <c r="Q3197" i="7" s="1"/>
  <c r="Q3198" i="7" a="1"/>
  <c r="Q3198" i="7" s="1"/>
  <c r="Q3199" i="7" a="1"/>
  <c r="Q3199" i="7" s="1"/>
  <c r="Q3200" i="7" a="1"/>
  <c r="Q3200" i="7" s="1"/>
  <c r="Q3201" i="7" a="1"/>
  <c r="Q3201" i="7" s="1"/>
  <c r="Q3202" i="7" a="1"/>
  <c r="Q3202" i="7" s="1"/>
  <c r="Q3203" i="7" a="1"/>
  <c r="Q3203" i="7" s="1"/>
  <c r="Q3204" i="7" a="1"/>
  <c r="Q3204" i="7" s="1"/>
  <c r="Q3205" i="7" a="1"/>
  <c r="Q3205" i="7" s="1"/>
  <c r="Q3206" i="7" a="1"/>
  <c r="Q3206" i="7" s="1"/>
  <c r="Q3207" i="7" a="1"/>
  <c r="Q3207" i="7" s="1"/>
  <c r="Q3208" i="7" a="1"/>
  <c r="Q3208" i="7" s="1"/>
  <c r="Q3209" i="7" a="1"/>
  <c r="Q3209" i="7" s="1"/>
  <c r="Q3210" i="7" a="1"/>
  <c r="Q3210" i="7" s="1"/>
  <c r="Q3211" i="7" a="1"/>
  <c r="Q3211" i="7" s="1"/>
  <c r="Q3212" i="7" a="1"/>
  <c r="Q3212" i="7" s="1"/>
  <c r="Q3213" i="7" a="1"/>
  <c r="Q3213" i="7" s="1"/>
  <c r="Q3214" i="7" a="1"/>
  <c r="Q3214" i="7" s="1"/>
  <c r="Q3215" i="7" a="1"/>
  <c r="Q3215" i="7" s="1"/>
  <c r="Q3216" i="7" a="1"/>
  <c r="Q3216" i="7" s="1"/>
  <c r="Q3217" i="7" a="1"/>
  <c r="Q3217" i="7" s="1"/>
  <c r="Q3218" i="7" a="1"/>
  <c r="Q3218" i="7" s="1"/>
  <c r="Q3219" i="7" a="1"/>
  <c r="Q3219" i="7" s="1"/>
  <c r="Q3220" i="7" a="1"/>
  <c r="Q3220" i="7" s="1"/>
  <c r="Q3221" i="7" a="1"/>
  <c r="Q3221" i="7" s="1"/>
  <c r="Q3222" i="7" a="1"/>
  <c r="Q3222" i="7" s="1"/>
  <c r="Q3223" i="7" a="1"/>
  <c r="Q3223" i="7" s="1"/>
  <c r="Q3224" i="7" a="1"/>
  <c r="Q3224" i="7" s="1"/>
  <c r="Q3225" i="7" a="1"/>
  <c r="Q3225" i="7" s="1"/>
  <c r="Q3226" i="7" a="1"/>
  <c r="Q3226" i="7" s="1"/>
  <c r="Q3227" i="7" a="1"/>
  <c r="Q3227" i="7" s="1"/>
  <c r="Q3228" i="7" a="1"/>
  <c r="Q3228" i="7" s="1"/>
  <c r="Q3229" i="7" a="1"/>
  <c r="Q3229" i="7" s="1"/>
  <c r="Q3230" i="7" a="1"/>
  <c r="Q3230" i="7" s="1"/>
  <c r="Q3231" i="7" a="1"/>
  <c r="Q3231" i="7" s="1"/>
  <c r="Q3232" i="7" a="1"/>
  <c r="Q3232" i="7" s="1"/>
  <c r="Q3233" i="7" a="1"/>
  <c r="Q3233" i="7" s="1"/>
  <c r="Q3234" i="7" a="1"/>
  <c r="Q3234" i="7" s="1"/>
  <c r="Q3235" i="7" a="1"/>
  <c r="Q3235" i="7" s="1"/>
  <c r="Q3236" i="7" a="1"/>
  <c r="Q3236" i="7" s="1"/>
  <c r="Q3237" i="7" a="1"/>
  <c r="Q3237" i="7" s="1"/>
  <c r="Q3238" i="7" a="1"/>
  <c r="Q3238" i="7" s="1"/>
  <c r="Q3239" i="7" a="1"/>
  <c r="Q3239" i="7" s="1"/>
  <c r="Q3240" i="7" a="1"/>
  <c r="Q3240" i="7" s="1"/>
  <c r="Q3241" i="7" a="1"/>
  <c r="Q3241" i="7" s="1"/>
  <c r="Q3242" i="7" a="1"/>
  <c r="Q3242" i="7" s="1"/>
  <c r="Q3243" i="7" a="1"/>
  <c r="Q3243" i="7" s="1"/>
  <c r="Q3244" i="7" a="1"/>
  <c r="Q3244" i="7" s="1"/>
  <c r="Q3245" i="7" a="1"/>
  <c r="Q3245" i="7" s="1"/>
  <c r="Q3246" i="7" a="1"/>
  <c r="Q3246" i="7" s="1"/>
  <c r="Q3247" i="7" a="1"/>
  <c r="Q3247" i="7" s="1"/>
  <c r="Q3248" i="7" a="1"/>
  <c r="Q3248" i="7" s="1"/>
  <c r="Q3249" i="7" a="1"/>
  <c r="Q3249" i="7" s="1"/>
  <c r="Q3250" i="7" a="1"/>
  <c r="Q3250" i="7" s="1"/>
  <c r="Q3251" i="7" a="1"/>
  <c r="Q3251" i="7" s="1"/>
  <c r="Q3252" i="7" a="1"/>
  <c r="Q3252" i="7" s="1"/>
  <c r="Q3253" i="7" a="1"/>
  <c r="Q3253" i="7" s="1"/>
  <c r="Q3254" i="7" a="1"/>
  <c r="Q3254" i="7" s="1"/>
  <c r="Q3255" i="7" a="1"/>
  <c r="Q3255" i="7" s="1"/>
  <c r="Q3256" i="7" a="1"/>
  <c r="Q3256" i="7" s="1"/>
  <c r="Q3257" i="7" a="1"/>
  <c r="Q3257" i="7" s="1"/>
  <c r="Q3258" i="7" a="1"/>
  <c r="Q3258" i="7" s="1"/>
  <c r="Q3259" i="7" a="1"/>
  <c r="Q3259" i="7" s="1"/>
  <c r="Q3260" i="7" a="1"/>
  <c r="Q3260" i="7" s="1"/>
  <c r="Q3261" i="7" a="1"/>
  <c r="Q3261" i="7" s="1"/>
  <c r="Q3262" i="7" a="1"/>
  <c r="Q3262" i="7" s="1"/>
  <c r="Q3263" i="7" a="1"/>
  <c r="Q3263" i="7" s="1"/>
  <c r="Q3264" i="7" a="1"/>
  <c r="Q3264" i="7" s="1"/>
  <c r="Q3265" i="7" a="1"/>
  <c r="Q3265" i="7" s="1"/>
  <c r="Q3266" i="7" a="1"/>
  <c r="Q3266" i="7" s="1"/>
  <c r="Q3267" i="7" a="1"/>
  <c r="Q3267" i="7" s="1"/>
  <c r="Q3268" i="7" a="1"/>
  <c r="Q3268" i="7" s="1"/>
  <c r="Q3269" i="7" a="1"/>
  <c r="Q3269" i="7" s="1"/>
  <c r="Q3270" i="7" a="1"/>
  <c r="Q3270" i="7" s="1"/>
  <c r="Q3271" i="7" a="1"/>
  <c r="Q3271" i="7" s="1"/>
  <c r="Q3272" i="7" a="1"/>
  <c r="Q3272" i="7" s="1"/>
  <c r="Q3273" i="7" a="1"/>
  <c r="Q3273" i="7" s="1"/>
  <c r="Q3274" i="7" a="1"/>
  <c r="Q3274" i="7" s="1"/>
  <c r="Q3275" i="7" a="1"/>
  <c r="Q3275" i="7" s="1"/>
  <c r="Q3276" i="7" a="1"/>
  <c r="Q3276" i="7" s="1"/>
  <c r="Q3277" i="7" a="1"/>
  <c r="Q3277" i="7" s="1"/>
  <c r="Q3278" i="7" a="1"/>
  <c r="Q3278" i="7" s="1"/>
  <c r="Q3279" i="7" a="1"/>
  <c r="Q3279" i="7" s="1"/>
  <c r="Q3280" i="7" a="1"/>
  <c r="Q3280" i="7" s="1"/>
  <c r="Q3281" i="7" a="1"/>
  <c r="Q3281" i="7" s="1"/>
  <c r="Q3282" i="7" a="1"/>
  <c r="Q3282" i="7" s="1"/>
  <c r="Q3283" i="7" a="1"/>
  <c r="Q3283" i="7" s="1"/>
  <c r="Q3284" i="7" a="1"/>
  <c r="Q3284" i="7" s="1"/>
  <c r="Q3285" i="7" a="1"/>
  <c r="Q3285" i="7" s="1"/>
  <c r="Q3286" i="7" a="1"/>
  <c r="Q3286" i="7" s="1"/>
  <c r="Q3287" i="7" a="1"/>
  <c r="Q3287" i="7" s="1"/>
  <c r="Q3288" i="7" a="1"/>
  <c r="Q3288" i="7" s="1"/>
  <c r="Q3289" i="7" a="1"/>
  <c r="Q3289" i="7" s="1"/>
  <c r="Q3290" i="7" a="1"/>
  <c r="Q3290" i="7"/>
  <c r="Q3291" i="7" a="1"/>
  <c r="Q3291" i="7" s="1"/>
  <c r="Q3292" i="7" a="1"/>
  <c r="Q3292" i="7" s="1"/>
  <c r="Q3293" i="7" a="1"/>
  <c r="Q3293" i="7" s="1"/>
  <c r="Q3294" i="7" a="1"/>
  <c r="Q3294" i="7" s="1"/>
  <c r="Q3295" i="7" a="1"/>
  <c r="Q3295" i="7" s="1"/>
  <c r="Q3296" i="7" a="1"/>
  <c r="Q3296" i="7" s="1"/>
  <c r="Q3297" i="7" a="1"/>
  <c r="Q3297" i="7" s="1"/>
  <c r="Q3298" i="7" a="1"/>
  <c r="Q3298" i="7" s="1"/>
  <c r="Q3299" i="7" a="1"/>
  <c r="Q3299" i="7" s="1"/>
  <c r="Q3300" i="7" a="1"/>
  <c r="Q3300" i="7" s="1"/>
  <c r="Q3301" i="7" a="1"/>
  <c r="Q3301" i="7" s="1"/>
  <c r="Q3302" i="7" a="1"/>
  <c r="Q3302" i="7" s="1"/>
  <c r="Q3303" i="7" a="1"/>
  <c r="Q3303" i="7" s="1"/>
  <c r="Q3304" i="7" a="1"/>
  <c r="Q3304" i="7" s="1"/>
  <c r="Q3305" i="7" a="1"/>
  <c r="Q3305" i="7" s="1"/>
  <c r="Q3306" i="7" a="1"/>
  <c r="Q3306" i="7" s="1"/>
  <c r="Q3307" i="7" a="1"/>
  <c r="Q3307" i="7" s="1"/>
  <c r="Q3308" i="7" a="1"/>
  <c r="Q3308" i="7" s="1"/>
  <c r="Q3309" i="7" a="1"/>
  <c r="Q3309" i="7" s="1"/>
  <c r="Q3310" i="7" a="1"/>
  <c r="Q3310" i="7" s="1"/>
  <c r="Q3311" i="7" a="1"/>
  <c r="Q3311" i="7" s="1"/>
  <c r="Q3312" i="7" a="1"/>
  <c r="Q3312" i="7" s="1"/>
  <c r="Q3313" i="7" a="1"/>
  <c r="Q3313" i="7" s="1"/>
  <c r="Q3314" i="7" a="1"/>
  <c r="Q3314" i="7" s="1"/>
  <c r="Q3315" i="7" a="1"/>
  <c r="Q3315" i="7" s="1"/>
  <c r="Q3316" i="7" a="1"/>
  <c r="Q3316" i="7" s="1"/>
  <c r="Q3317" i="7" a="1"/>
  <c r="Q3317" i="7" s="1"/>
  <c r="Q3318" i="7" a="1"/>
  <c r="Q3318" i="7" s="1"/>
  <c r="Q3319" i="7" a="1"/>
  <c r="Q3319" i="7" s="1"/>
  <c r="Q3320" i="7" a="1"/>
  <c r="Q3320" i="7" s="1"/>
  <c r="Q3321" i="7" a="1"/>
  <c r="Q3321" i="7" s="1"/>
  <c r="Q3322" i="7" a="1"/>
  <c r="Q3322" i="7" s="1"/>
  <c r="Q3323" i="7" a="1"/>
  <c r="Q3323" i="7" s="1"/>
  <c r="Q3324" i="7" a="1"/>
  <c r="Q3324" i="7" s="1"/>
  <c r="Q3325" i="7" a="1"/>
  <c r="Q3325" i="7" s="1"/>
  <c r="Q3326" i="7" a="1"/>
  <c r="Q3326" i="7" s="1"/>
  <c r="Q3327" i="7" a="1"/>
  <c r="Q3327" i="7" s="1"/>
  <c r="Q3328" i="7" a="1"/>
  <c r="Q3328" i="7" s="1"/>
  <c r="Q3329" i="7" a="1"/>
  <c r="Q3329" i="7" s="1"/>
  <c r="Q3330" i="7" a="1"/>
  <c r="Q3330" i="7" s="1"/>
  <c r="Q3331" i="7" a="1"/>
  <c r="Q3331" i="7" s="1"/>
  <c r="Q3332" i="7" a="1"/>
  <c r="Q3332" i="7" s="1"/>
  <c r="Q3333" i="7" a="1"/>
  <c r="Q3333" i="7" s="1"/>
  <c r="Q3334" i="7" a="1"/>
  <c r="Q3334" i="7" s="1"/>
  <c r="Q3335" i="7" a="1"/>
  <c r="Q3335" i="7" s="1"/>
  <c r="Q3336" i="7" a="1"/>
  <c r="Q3336" i="7" s="1"/>
  <c r="Q3337" i="7" a="1"/>
  <c r="Q3337" i="7" s="1"/>
  <c r="Q3338" i="7" a="1"/>
  <c r="Q3338" i="7" s="1"/>
  <c r="Q3339" i="7" a="1"/>
  <c r="Q3339" i="7" s="1"/>
  <c r="Q3340" i="7" a="1"/>
  <c r="Q3340" i="7" s="1"/>
  <c r="Q3341" i="7" a="1"/>
  <c r="Q3341" i="7" s="1"/>
  <c r="Q3342" i="7" a="1"/>
  <c r="Q3342" i="7" s="1"/>
  <c r="Q3343" i="7" a="1"/>
  <c r="Q3343" i="7" s="1"/>
  <c r="Q3344" i="7" a="1"/>
  <c r="Q3344" i="7" s="1"/>
  <c r="Q3345" i="7" a="1"/>
  <c r="Q3345" i="7" s="1"/>
  <c r="Q3346" i="7" a="1"/>
  <c r="Q3346" i="7" s="1"/>
  <c r="Q3347" i="7" a="1"/>
  <c r="Q3347" i="7" s="1"/>
  <c r="Q3348" i="7" a="1"/>
  <c r="Q3348" i="7" s="1"/>
  <c r="Q3349" i="7" a="1"/>
  <c r="Q3349" i="7" s="1"/>
  <c r="Q3350" i="7" a="1"/>
  <c r="Q3350" i="7" s="1"/>
  <c r="Q3351" i="7" a="1"/>
  <c r="Q3351" i="7" s="1"/>
  <c r="Q3352" i="7" a="1"/>
  <c r="Q3352" i="7" s="1"/>
  <c r="Q3353" i="7" a="1"/>
  <c r="Q3353" i="7" s="1"/>
  <c r="Q3354" i="7" a="1"/>
  <c r="Q3354" i="7" s="1"/>
  <c r="Q3355" i="7" a="1"/>
  <c r="Q3355" i="7" s="1"/>
  <c r="Q3356" i="7" a="1"/>
  <c r="Q3356" i="7" s="1"/>
  <c r="Q3357" i="7" a="1"/>
  <c r="Q3357" i="7" s="1"/>
  <c r="Q3358" i="7" a="1"/>
  <c r="Q3358" i="7" s="1"/>
  <c r="Q3359" i="7" a="1"/>
  <c r="Q3359" i="7" s="1"/>
  <c r="Q3360" i="7" a="1"/>
  <c r="Q3360" i="7" s="1"/>
  <c r="Q3361" i="7" a="1"/>
  <c r="Q3361" i="7" s="1"/>
  <c r="Q3362" i="7" a="1"/>
  <c r="Q3362" i="7" s="1"/>
  <c r="Q3363" i="7" a="1"/>
  <c r="Q3363" i="7" s="1"/>
  <c r="Q3364" i="7" a="1"/>
  <c r="Q3364" i="7" s="1"/>
  <c r="Q3365" i="7" a="1"/>
  <c r="Q3365" i="7" s="1"/>
  <c r="Q3366" i="7" a="1"/>
  <c r="Q3366" i="7" s="1"/>
  <c r="Q3367" i="7" a="1"/>
  <c r="Q3367" i="7" s="1"/>
  <c r="Q3368" i="7" a="1"/>
  <c r="Q3368" i="7" s="1"/>
  <c r="Q3369" i="7" a="1"/>
  <c r="Q3369" i="7" s="1"/>
  <c r="Q3370" i="7" a="1"/>
  <c r="Q3370" i="7" s="1"/>
  <c r="Q3371" i="7" a="1"/>
  <c r="Q3371" i="7" s="1"/>
  <c r="Q3372" i="7" a="1"/>
  <c r="Q3372" i="7" s="1"/>
  <c r="Q3373" i="7" a="1"/>
  <c r="Q3373" i="7" s="1"/>
  <c r="Q3374" i="7" a="1"/>
  <c r="Q3374" i="7" s="1"/>
  <c r="Q3375" i="7" a="1"/>
  <c r="Q3375" i="7" s="1"/>
  <c r="Q3376" i="7" a="1"/>
  <c r="Q3376" i="7" s="1"/>
  <c r="Q3377" i="7" a="1"/>
  <c r="Q3377" i="7" s="1"/>
  <c r="Q3378" i="7" a="1"/>
  <c r="Q3378" i="7" s="1"/>
  <c r="Q3379" i="7" a="1"/>
  <c r="Q3379" i="7" s="1"/>
  <c r="Q3380" i="7" a="1"/>
  <c r="Q3380" i="7" s="1"/>
  <c r="Q3381" i="7" a="1"/>
  <c r="Q3381" i="7" s="1"/>
  <c r="Q3382" i="7" a="1"/>
  <c r="Q3382" i="7" s="1"/>
  <c r="Q3383" i="7" a="1"/>
  <c r="Q3383" i="7" s="1"/>
  <c r="Q3384" i="7" a="1"/>
  <c r="Q3384" i="7" s="1"/>
  <c r="Q3385" i="7" a="1"/>
  <c r="Q3385" i="7" s="1"/>
  <c r="Q3386" i="7" a="1"/>
  <c r="Q3386" i="7" s="1"/>
  <c r="Q3387" i="7" a="1"/>
  <c r="Q3387" i="7" s="1"/>
  <c r="Q3388" i="7" a="1"/>
  <c r="Q3388" i="7" s="1"/>
  <c r="Q3389" i="7" a="1"/>
  <c r="Q3389" i="7" s="1"/>
  <c r="Q3390" i="7" a="1"/>
  <c r="Q3390" i="7" s="1"/>
  <c r="Q3391" i="7" a="1"/>
  <c r="Q3391" i="7" s="1"/>
  <c r="Q3392" i="7" a="1"/>
  <c r="Q3392" i="7" s="1"/>
  <c r="Q3393" i="7" a="1"/>
  <c r="Q3393" i="7" s="1"/>
  <c r="Q3394" i="7" a="1"/>
  <c r="Q3394" i="7" s="1"/>
  <c r="Q3395" i="7" a="1"/>
  <c r="Q3395" i="7" s="1"/>
  <c r="Q3396" i="7" a="1"/>
  <c r="Q3396" i="7" s="1"/>
  <c r="Q3397" i="7" a="1"/>
  <c r="Q3397" i="7" s="1"/>
  <c r="Q3398" i="7" a="1"/>
  <c r="Q3398" i="7" s="1"/>
  <c r="Q3399" i="7" a="1"/>
  <c r="Q3399" i="7" s="1"/>
  <c r="Q3400" i="7" a="1"/>
  <c r="Q3400" i="7" s="1"/>
  <c r="Q3401" i="7" a="1"/>
  <c r="Q3401" i="7" s="1"/>
  <c r="Q3402" i="7" a="1"/>
  <c r="Q3402" i="7" s="1"/>
  <c r="Q3403" i="7" a="1"/>
  <c r="Q3403" i="7" s="1"/>
  <c r="Q3404" i="7" a="1"/>
  <c r="Q3404" i="7" s="1"/>
  <c r="Q3405" i="7" a="1"/>
  <c r="Q3405" i="7" s="1"/>
  <c r="Q3406" i="7" a="1"/>
  <c r="Q3406" i="7" s="1"/>
  <c r="Q3407" i="7" a="1"/>
  <c r="Q3407" i="7" s="1"/>
  <c r="Q3408" i="7" a="1"/>
  <c r="Q3408" i="7" s="1"/>
  <c r="Q3409" i="7" a="1"/>
  <c r="Q3409" i="7" s="1"/>
  <c r="Q3410" i="7" a="1"/>
  <c r="Q3410" i="7" s="1"/>
  <c r="Q3411" i="7" a="1"/>
  <c r="Q3411" i="7" s="1"/>
  <c r="Q3412" i="7" a="1"/>
  <c r="Q3412" i="7" s="1"/>
  <c r="Q3413" i="7" a="1"/>
  <c r="Q3413" i="7" s="1"/>
  <c r="Q3414" i="7" a="1"/>
  <c r="Q3414" i="7" s="1"/>
  <c r="Q3415" i="7" a="1"/>
  <c r="Q3415" i="7" s="1"/>
  <c r="Q3416" i="7" a="1"/>
  <c r="Q3416" i="7" s="1"/>
  <c r="Q3417" i="7" a="1"/>
  <c r="Q3417" i="7" s="1"/>
  <c r="Q3418" i="7" a="1"/>
  <c r="Q3418" i="7" s="1"/>
  <c r="Q3419" i="7" a="1"/>
  <c r="Q3419" i="7" s="1"/>
  <c r="Q3420" i="7" a="1"/>
  <c r="Q3420" i="7" s="1"/>
  <c r="Q3421" i="7" a="1"/>
  <c r="Q3421" i="7" s="1"/>
  <c r="Q3422" i="7" a="1"/>
  <c r="Q3422" i="7" s="1"/>
  <c r="Q3423" i="7" a="1"/>
  <c r="Q3423" i="7" s="1"/>
  <c r="Q3424" i="7" a="1"/>
  <c r="Q3424" i="7" s="1"/>
  <c r="Q3425" i="7" a="1"/>
  <c r="Q3425" i="7" s="1"/>
  <c r="Q3426" i="7" a="1"/>
  <c r="Q3426" i="7" s="1"/>
  <c r="Q3427" i="7" a="1"/>
  <c r="Q3427" i="7" s="1"/>
  <c r="Q3428" i="7" a="1"/>
  <c r="Q3428" i="7" s="1"/>
  <c r="Q3429" i="7" a="1"/>
  <c r="Q3429" i="7" s="1"/>
  <c r="Q3430" i="7" a="1"/>
  <c r="Q3430" i="7" s="1"/>
  <c r="Q3431" i="7" a="1"/>
  <c r="Q3431" i="7" s="1"/>
  <c r="Q3432" i="7" a="1"/>
  <c r="Q3432" i="7" s="1"/>
  <c r="Q3433" i="7" a="1"/>
  <c r="Q3433" i="7" s="1"/>
  <c r="Q3434" i="7" a="1"/>
  <c r="Q3434" i="7" s="1"/>
  <c r="Q3435" i="7" a="1"/>
  <c r="Q3435" i="7" s="1"/>
  <c r="Q3436" i="7" a="1"/>
  <c r="Q3436" i="7" s="1"/>
  <c r="Q3437" i="7" a="1"/>
  <c r="Q3437" i="7" s="1"/>
  <c r="Q3438" i="7" a="1"/>
  <c r="Q3438" i="7" s="1"/>
  <c r="Q3439" i="7" a="1"/>
  <c r="Q3439" i="7" s="1"/>
  <c r="Q3440" i="7" a="1"/>
  <c r="Q3440" i="7" s="1"/>
  <c r="Q3441" i="7" a="1"/>
  <c r="Q3441" i="7" s="1"/>
  <c r="Q3442" i="7" a="1"/>
  <c r="Q3442" i="7" s="1"/>
  <c r="Q3443" i="7" a="1"/>
  <c r="Q3443" i="7" s="1"/>
  <c r="Q3444" i="7" a="1"/>
  <c r="Q3444" i="7" s="1"/>
  <c r="Q3445" i="7" a="1"/>
  <c r="Q3445" i="7" s="1"/>
  <c r="Q3446" i="7" a="1"/>
  <c r="Q3446" i="7" s="1"/>
  <c r="Q3447" i="7" a="1"/>
  <c r="Q3447" i="7" s="1"/>
  <c r="Q3448" i="7" a="1"/>
  <c r="Q3448" i="7" s="1"/>
  <c r="Q3449" i="7" a="1"/>
  <c r="Q3449" i="7" s="1"/>
  <c r="Q3450" i="7" a="1"/>
  <c r="Q3450" i="7" s="1"/>
  <c r="Q3451" i="7" a="1"/>
  <c r="Q3451" i="7" s="1"/>
  <c r="Q3452" i="7" a="1"/>
  <c r="Q3452" i="7" s="1"/>
  <c r="Q3453" i="7" a="1"/>
  <c r="Q3453" i="7" s="1"/>
  <c r="Q3454" i="7" a="1"/>
  <c r="Q3454" i="7" s="1"/>
  <c r="Q3455" i="7" a="1"/>
  <c r="Q3455" i="7" s="1"/>
  <c r="Q3456" i="7" a="1"/>
  <c r="Q3456" i="7" s="1"/>
  <c r="Q3457" i="7" a="1"/>
  <c r="Q3457" i="7" s="1"/>
  <c r="Q3458" i="7" a="1"/>
  <c r="Q3458" i="7" s="1"/>
  <c r="Q3459" i="7" a="1"/>
  <c r="Q3459" i="7" s="1"/>
  <c r="Q3460" i="7" a="1"/>
  <c r="Q3460" i="7" s="1"/>
  <c r="Q3461" i="7" a="1"/>
  <c r="Q3461" i="7" s="1"/>
  <c r="Q3462" i="7" a="1"/>
  <c r="Q3462" i="7" s="1"/>
  <c r="Q3463" i="7" a="1"/>
  <c r="Q3463" i="7" s="1"/>
  <c r="Q3464" i="7" a="1"/>
  <c r="Q3464" i="7" s="1"/>
  <c r="Q3465" i="7" a="1"/>
  <c r="Q3465" i="7" s="1"/>
  <c r="Q3466" i="7" a="1"/>
  <c r="Q3466" i="7" s="1"/>
  <c r="Q3467" i="7" a="1"/>
  <c r="Q3467" i="7" s="1"/>
  <c r="Q3468" i="7" a="1"/>
  <c r="Q3468" i="7" s="1"/>
  <c r="Q3469" i="7" a="1"/>
  <c r="Q3469" i="7" s="1"/>
  <c r="Q3470" i="7" a="1"/>
  <c r="Q3470" i="7" s="1"/>
  <c r="Q3471" i="7" a="1"/>
  <c r="Q3471" i="7" s="1"/>
  <c r="Q3472" i="7" a="1"/>
  <c r="Q3472" i="7" s="1"/>
  <c r="Q3473" i="7" a="1"/>
  <c r="Q3473" i="7" s="1"/>
  <c r="Q3474" i="7" a="1"/>
  <c r="Q3474" i="7" s="1"/>
  <c r="Q3475" i="7" a="1"/>
  <c r="Q3475" i="7" s="1"/>
  <c r="Q3476" i="7" a="1"/>
  <c r="Q3476" i="7" s="1"/>
  <c r="Q3477" i="7" a="1"/>
  <c r="Q3477" i="7" s="1"/>
  <c r="Q3478" i="7" a="1"/>
  <c r="Q3478" i="7" s="1"/>
  <c r="Q3479" i="7" a="1"/>
  <c r="Q3479" i="7" s="1"/>
  <c r="Q3480" i="7" a="1"/>
  <c r="Q3480" i="7" s="1"/>
  <c r="Q3481" i="7" a="1"/>
  <c r="Q3481" i="7" s="1"/>
  <c r="Q3482" i="7" a="1"/>
  <c r="Q3482" i="7" s="1"/>
  <c r="Q3483" i="7" a="1"/>
  <c r="Q3483" i="7" s="1"/>
  <c r="Q3484" i="7" a="1"/>
  <c r="Q3484" i="7" s="1"/>
  <c r="Q3485" i="7" a="1"/>
  <c r="Q3485" i="7" s="1"/>
  <c r="Q3486" i="7" a="1"/>
  <c r="Q3486" i="7" s="1"/>
  <c r="Q3487" i="7" a="1"/>
  <c r="Q3487" i="7" s="1"/>
  <c r="Q3488" i="7" a="1"/>
  <c r="Q3488" i="7" s="1"/>
  <c r="Q3489" i="7" a="1"/>
  <c r="Q3489" i="7" s="1"/>
  <c r="Q3490" i="7" a="1"/>
  <c r="Q3490" i="7" s="1"/>
  <c r="Q3491" i="7" a="1"/>
  <c r="Q3491" i="7" s="1"/>
  <c r="Q3492" i="7" a="1"/>
  <c r="Q3492" i="7" s="1"/>
  <c r="Q3493" i="7" a="1"/>
  <c r="Q3493" i="7" s="1"/>
  <c r="Q3494" i="7" a="1"/>
  <c r="Q3494" i="7" s="1"/>
  <c r="Q3495" i="7" a="1"/>
  <c r="Q3495" i="7" s="1"/>
  <c r="Q3496" i="7" a="1"/>
  <c r="Q3496" i="7" s="1"/>
  <c r="Q3497" i="7" a="1"/>
  <c r="Q3497" i="7" s="1"/>
  <c r="Q3498" i="7" a="1"/>
  <c r="Q3498" i="7" s="1"/>
  <c r="Q3499" i="7" a="1"/>
  <c r="Q3499" i="7" s="1"/>
  <c r="Q3500" i="7" a="1"/>
  <c r="Q3500" i="7" s="1"/>
  <c r="Q3501" i="7" a="1"/>
  <c r="Q3501" i="7" s="1"/>
  <c r="Q3502" i="7" a="1"/>
  <c r="Q3502" i="7" s="1"/>
  <c r="Q3503" i="7" a="1"/>
  <c r="Q3503" i="7" s="1"/>
  <c r="Q3504" i="7" a="1"/>
  <c r="Q3504" i="7" s="1"/>
  <c r="Q3505" i="7" a="1"/>
  <c r="Q3505" i="7" s="1"/>
  <c r="Q3506" i="7" a="1"/>
  <c r="Q3506" i="7" s="1"/>
  <c r="Q3507" i="7" a="1"/>
  <c r="Q3507" i="7" s="1"/>
  <c r="Q3508" i="7" a="1"/>
  <c r="Q3508" i="7" s="1"/>
  <c r="Q3509" i="7" a="1"/>
  <c r="Q3509" i="7" s="1"/>
  <c r="Q3510" i="7" a="1"/>
  <c r="Q3510" i="7" s="1"/>
  <c r="Q3511" i="7" a="1"/>
  <c r="Q3511" i="7" s="1"/>
  <c r="Q3512" i="7" a="1"/>
  <c r="Q3512" i="7" s="1"/>
  <c r="Q3513" i="7" a="1"/>
  <c r="Q3513" i="7" s="1"/>
  <c r="Q3514" i="7" a="1"/>
  <c r="Q3514" i="7" s="1"/>
  <c r="Q3515" i="7" a="1"/>
  <c r="Q3515" i="7" s="1"/>
  <c r="Q3516" i="7" a="1"/>
  <c r="Q3516" i="7" s="1"/>
  <c r="Q3517" i="7" a="1"/>
  <c r="Q3517" i="7" s="1"/>
  <c r="Q3518" i="7" a="1"/>
  <c r="Q3518" i="7" s="1"/>
  <c r="Q3519" i="7" a="1"/>
  <c r="Q3519" i="7" s="1"/>
  <c r="Q3520" i="7" a="1"/>
  <c r="Q3520" i="7" s="1"/>
  <c r="Q3521" i="7" a="1"/>
  <c r="Q3521" i="7" s="1"/>
  <c r="Q3522" i="7" a="1"/>
  <c r="Q3522" i="7" s="1"/>
  <c r="Q3523" i="7" a="1"/>
  <c r="Q3523" i="7" s="1"/>
  <c r="Q3524" i="7" a="1"/>
  <c r="Q3524" i="7" s="1"/>
  <c r="Q3525" i="7" a="1"/>
  <c r="Q3525" i="7" s="1"/>
  <c r="Q3526" i="7" a="1"/>
  <c r="Q3526" i="7" s="1"/>
  <c r="Q3527" i="7" a="1"/>
  <c r="Q3527" i="7" s="1"/>
  <c r="Q3528" i="7" a="1"/>
  <c r="Q3528" i="7" s="1"/>
  <c r="Q3529" i="7" a="1"/>
  <c r="Q3529" i="7" s="1"/>
  <c r="Q3530" i="7" a="1"/>
  <c r="Q3530" i="7" s="1"/>
  <c r="Q3531" i="7" a="1"/>
  <c r="Q3531" i="7" s="1"/>
  <c r="Q3532" i="7" a="1"/>
  <c r="Q3532" i="7" s="1"/>
  <c r="Q3533" i="7" a="1"/>
  <c r="Q3533" i="7" s="1"/>
  <c r="Q3534" i="7" a="1"/>
  <c r="Q3534" i="7" s="1"/>
  <c r="Q3535" i="7" a="1"/>
  <c r="Q3535" i="7" s="1"/>
  <c r="Q3536" i="7" a="1"/>
  <c r="Q3536" i="7" s="1"/>
  <c r="Q3537" i="7" a="1"/>
  <c r="Q3537" i="7" s="1"/>
  <c r="Q3538" i="7" a="1"/>
  <c r="Q3538" i="7" s="1"/>
  <c r="Q3539" i="7" a="1"/>
  <c r="Q3539" i="7" s="1"/>
  <c r="Q3540" i="7" a="1"/>
  <c r="Q3540" i="7" s="1"/>
  <c r="Q3541" i="7" a="1"/>
  <c r="Q3541" i="7" s="1"/>
  <c r="Q3542" i="7" a="1"/>
  <c r="Q3542" i="7" s="1"/>
  <c r="Q3543" i="7" a="1"/>
  <c r="Q3543" i="7" s="1"/>
  <c r="Q3544" i="7" a="1"/>
  <c r="Q3544" i="7" s="1"/>
  <c r="Q3545" i="7" a="1"/>
  <c r="Q3545" i="7" s="1"/>
  <c r="Q3546" i="7" a="1"/>
  <c r="Q3546" i="7" s="1"/>
  <c r="Q3547" i="7" a="1"/>
  <c r="Q3547" i="7" s="1"/>
  <c r="Q3548" i="7" a="1"/>
  <c r="Q3548" i="7" s="1"/>
  <c r="Q3549" i="7" a="1"/>
  <c r="Q3549" i="7" s="1"/>
  <c r="Q3550" i="7" a="1"/>
  <c r="Q3550" i="7" s="1"/>
  <c r="Q3551" i="7" a="1"/>
  <c r="Q3551" i="7" s="1"/>
  <c r="Q3552" i="7" a="1"/>
  <c r="Q3552" i="7" s="1"/>
  <c r="Q3553" i="7" a="1"/>
  <c r="Q3553" i="7" s="1"/>
  <c r="Q3554" i="7" a="1"/>
  <c r="Q3554" i="7" s="1"/>
  <c r="Q3555" i="7" a="1"/>
  <c r="Q3555" i="7" s="1"/>
  <c r="Q3556" i="7" a="1"/>
  <c r="Q3556" i="7" s="1"/>
  <c r="Q3557" i="7" a="1"/>
  <c r="Q3557" i="7" s="1"/>
  <c r="Q3558" i="7" a="1"/>
  <c r="Q3558" i="7" s="1"/>
  <c r="Q3559" i="7" a="1"/>
  <c r="Q3559" i="7" s="1"/>
  <c r="Q3560" i="7" a="1"/>
  <c r="Q3560" i="7" s="1"/>
  <c r="Q3561" i="7" a="1"/>
  <c r="Q3561" i="7" s="1"/>
  <c r="Q3562" i="7" a="1"/>
  <c r="Q3562" i="7" s="1"/>
  <c r="Q3563" i="7" a="1"/>
  <c r="Q3563" i="7" s="1"/>
  <c r="Q3564" i="7" a="1"/>
  <c r="Q3564" i="7" s="1"/>
  <c r="Q3565" i="7" a="1"/>
  <c r="Q3565" i="7" s="1"/>
  <c r="Q3566" i="7" a="1"/>
  <c r="Q3566" i="7" s="1"/>
  <c r="Q3567" i="7" a="1"/>
  <c r="Q3567" i="7" s="1"/>
  <c r="Q3568" i="7" a="1"/>
  <c r="Q3568" i="7" s="1"/>
  <c r="Q3569" i="7" a="1"/>
  <c r="Q3569" i="7" s="1"/>
  <c r="Q3570" i="7" a="1"/>
  <c r="Q3570" i="7" s="1"/>
  <c r="Q3571" i="7" a="1"/>
  <c r="Q3571" i="7" s="1"/>
  <c r="Q3572" i="7" a="1"/>
  <c r="Q3572" i="7" s="1"/>
  <c r="Q3573" i="7" a="1"/>
  <c r="Q3573" i="7" s="1"/>
  <c r="Q3574" i="7" a="1"/>
  <c r="Q3574" i="7" s="1"/>
  <c r="Q3575" i="7" a="1"/>
  <c r="Q3575" i="7" s="1"/>
  <c r="Q3576" i="7" a="1"/>
  <c r="Q3576" i="7" s="1"/>
  <c r="Q3577" i="7" a="1"/>
  <c r="Q3577" i="7" s="1"/>
  <c r="Q3578" i="7" a="1"/>
  <c r="Q3578" i="7" s="1"/>
  <c r="Q3579" i="7" a="1"/>
  <c r="Q3579" i="7" s="1"/>
  <c r="Q3580" i="7" a="1"/>
  <c r="Q3580" i="7" s="1"/>
  <c r="Q3581" i="7" a="1"/>
  <c r="Q3581" i="7" s="1"/>
  <c r="Q3582" i="7" a="1"/>
  <c r="Q3582" i="7" s="1"/>
  <c r="Q3583" i="7" a="1"/>
  <c r="Q3583" i="7" s="1"/>
  <c r="Q3584" i="7" a="1"/>
  <c r="Q3584" i="7" s="1"/>
  <c r="Q3585" i="7" a="1"/>
  <c r="Q3585" i="7" s="1"/>
  <c r="Q3586" i="7" a="1"/>
  <c r="Q3586" i="7" s="1"/>
  <c r="Q3587" i="7" a="1"/>
  <c r="Q3587" i="7" s="1"/>
  <c r="Q3588" i="7" a="1"/>
  <c r="Q3588" i="7" s="1"/>
  <c r="Q3589" i="7" a="1"/>
  <c r="Q3589" i="7" s="1"/>
  <c r="Q3590" i="7" a="1"/>
  <c r="Q3590" i="7" s="1"/>
  <c r="Q3591" i="7" a="1"/>
  <c r="Q3591" i="7" s="1"/>
  <c r="Q3592" i="7" a="1"/>
  <c r="Q3592" i="7" s="1"/>
  <c r="Q3593" i="7" a="1"/>
  <c r="Q3593" i="7" s="1"/>
  <c r="Q3594" i="7" a="1"/>
  <c r="Q3594" i="7" s="1"/>
  <c r="Q3595" i="7" a="1"/>
  <c r="Q3595" i="7" s="1"/>
  <c r="Q3596" i="7" a="1"/>
  <c r="Q3596" i="7" s="1"/>
  <c r="Q3597" i="7" a="1"/>
  <c r="Q3597" i="7" s="1"/>
  <c r="Q3598" i="7" a="1"/>
  <c r="Q3598" i="7" s="1"/>
  <c r="Q3599" i="7" a="1"/>
  <c r="Q3599" i="7" s="1"/>
  <c r="Q3600" i="7" a="1"/>
  <c r="Q3600" i="7" s="1"/>
  <c r="Q3601" i="7" a="1"/>
  <c r="Q3601" i="7" s="1"/>
  <c r="Q3602" i="7" a="1"/>
  <c r="Q3602" i="7" s="1"/>
  <c r="Q3603" i="7" a="1"/>
  <c r="Q3603" i="7" s="1"/>
  <c r="Q3604" i="7" a="1"/>
  <c r="Q3604" i="7" s="1"/>
  <c r="Q3605" i="7" a="1"/>
  <c r="Q3605" i="7" s="1"/>
  <c r="Q3606" i="7" a="1"/>
  <c r="Q3606" i="7" s="1"/>
  <c r="Q3607" i="7" a="1"/>
  <c r="Q3607" i="7" s="1"/>
  <c r="Q3608" i="7" a="1"/>
  <c r="Q3608" i="7" s="1"/>
  <c r="Q3609" i="7" a="1"/>
  <c r="Q3609" i="7" s="1"/>
  <c r="Q3610" i="7" a="1"/>
  <c r="Q3610" i="7" s="1"/>
  <c r="Q3611" i="7" a="1"/>
  <c r="Q3611" i="7" s="1"/>
  <c r="Q3612" i="7" a="1"/>
  <c r="Q3612" i="7" s="1"/>
  <c r="Q3613" i="7" a="1"/>
  <c r="Q3613" i="7" s="1"/>
  <c r="Q3614" i="7" a="1"/>
  <c r="Q3614" i="7" s="1"/>
  <c r="Q3615" i="7" a="1"/>
  <c r="Q3615" i="7" s="1"/>
  <c r="Q3616" i="7" a="1"/>
  <c r="Q3616" i="7" s="1"/>
  <c r="Q3617" i="7" a="1"/>
  <c r="Q3617" i="7" s="1"/>
  <c r="Q3618" i="7" a="1"/>
  <c r="Q3618" i="7" s="1"/>
  <c r="Q3619" i="7" a="1"/>
  <c r="Q3619" i="7" s="1"/>
  <c r="Q3620" i="7" a="1"/>
  <c r="Q3620" i="7" s="1"/>
  <c r="Q3621" i="7" a="1"/>
  <c r="Q3621" i="7" s="1"/>
  <c r="Q3622" i="7" a="1"/>
  <c r="Q3622" i="7" s="1"/>
  <c r="Q3623" i="7" a="1"/>
  <c r="Q3623" i="7" s="1"/>
  <c r="Q3624" i="7" a="1"/>
  <c r="Q3624" i="7" s="1"/>
  <c r="Q3625" i="7" a="1"/>
  <c r="Q3625" i="7" s="1"/>
  <c r="Q3626" i="7" a="1"/>
  <c r="Q3626" i="7" s="1"/>
  <c r="Q3627" i="7" a="1"/>
  <c r="Q3627" i="7" s="1"/>
  <c r="Q3628" i="7" a="1"/>
  <c r="Q3628" i="7" s="1"/>
  <c r="Q3629" i="7" a="1"/>
  <c r="Q3629" i="7" s="1"/>
  <c r="Q3630" i="7" a="1"/>
  <c r="Q3630" i="7" s="1"/>
  <c r="Q3631" i="7" a="1"/>
  <c r="Q3631" i="7" s="1"/>
  <c r="Q3632" i="7" a="1"/>
  <c r="Q3632" i="7" s="1"/>
  <c r="Q3633" i="7" a="1"/>
  <c r="Q3633" i="7" s="1"/>
  <c r="Q3634" i="7" a="1"/>
  <c r="Q3634" i="7" s="1"/>
  <c r="Q3635" i="7" a="1"/>
  <c r="Q3635" i="7" s="1"/>
  <c r="Q3636" i="7" a="1"/>
  <c r="Q3636" i="7" s="1"/>
  <c r="Q3637" i="7" a="1"/>
  <c r="Q3637" i="7" s="1"/>
  <c r="Q3638" i="7" a="1"/>
  <c r="Q3638" i="7" s="1"/>
  <c r="Q3639" i="7" a="1"/>
  <c r="Q3639" i="7" s="1"/>
  <c r="Q3640" i="7" a="1"/>
  <c r="Q3640" i="7" s="1"/>
  <c r="Q3641" i="7" a="1"/>
  <c r="Q3641" i="7" s="1"/>
  <c r="Q3642" i="7" a="1"/>
  <c r="Q3642" i="7" s="1"/>
  <c r="Q3643" i="7" a="1"/>
  <c r="Q3643" i="7" s="1"/>
  <c r="Q3644" i="7" a="1"/>
  <c r="Q3644" i="7" s="1"/>
  <c r="Q3645" i="7" a="1"/>
  <c r="Q3645" i="7" s="1"/>
  <c r="Q3646" i="7" a="1"/>
  <c r="Q3646" i="7" s="1"/>
  <c r="Q3647" i="7" a="1"/>
  <c r="Q3647" i="7" s="1"/>
  <c r="Q3648" i="7" a="1"/>
  <c r="Q3648" i="7" s="1"/>
  <c r="Q3649" i="7" a="1"/>
  <c r="Q3649" i="7" s="1"/>
  <c r="Q3650" i="7" a="1"/>
  <c r="Q3650" i="7" s="1"/>
  <c r="Q3651" i="7" a="1"/>
  <c r="Q3651" i="7" s="1"/>
  <c r="Q3652" i="7" a="1"/>
  <c r="Q3652" i="7" s="1"/>
  <c r="Q3653" i="7" a="1"/>
  <c r="Q3653" i="7" s="1"/>
  <c r="Q3654" i="7" a="1"/>
  <c r="Q3654" i="7" s="1"/>
  <c r="Q3655" i="7" a="1"/>
  <c r="Q3655" i="7" s="1"/>
  <c r="Q3656" i="7" a="1"/>
  <c r="Q3656" i="7" s="1"/>
  <c r="Q3657" i="7" a="1"/>
  <c r="Q3657" i="7" s="1"/>
  <c r="Q3658" i="7" a="1"/>
  <c r="Q3658" i="7" s="1"/>
  <c r="Q3659" i="7" a="1"/>
  <c r="Q3659" i="7" s="1"/>
  <c r="Q3660" i="7" a="1"/>
  <c r="Q3660" i="7" s="1"/>
  <c r="Q3661" i="7" a="1"/>
  <c r="Q3661" i="7" s="1"/>
  <c r="Q3662" i="7" a="1"/>
  <c r="Q3662" i="7" s="1"/>
  <c r="Q3663" i="7" a="1"/>
  <c r="Q3663" i="7" s="1"/>
  <c r="Q3664" i="7" a="1"/>
  <c r="Q3664" i="7" s="1"/>
  <c r="Q3665" i="7" a="1"/>
  <c r="Q3665" i="7" s="1"/>
  <c r="Q3666" i="7" a="1"/>
  <c r="Q3666" i="7" s="1"/>
  <c r="Q3667" i="7" a="1"/>
  <c r="Q3667" i="7" s="1"/>
  <c r="Q3668" i="7" a="1"/>
  <c r="Q3668" i="7" s="1"/>
  <c r="Q3669" i="7" a="1"/>
  <c r="Q3669" i="7" s="1"/>
  <c r="Q3670" i="7" a="1"/>
  <c r="Q3670" i="7" s="1"/>
  <c r="Q3671" i="7" a="1"/>
  <c r="Q3671" i="7" s="1"/>
  <c r="Q3672" i="7" a="1"/>
  <c r="Q3672" i="7" s="1"/>
  <c r="Q3673" i="7" a="1"/>
  <c r="Q3673" i="7" s="1"/>
  <c r="Q3674" i="7" a="1"/>
  <c r="Q3674" i="7" s="1"/>
  <c r="Q3675" i="7" a="1"/>
  <c r="Q3675" i="7" s="1"/>
  <c r="Q3676" i="7" a="1"/>
  <c r="Q3676" i="7" s="1"/>
  <c r="Q3677" i="7" a="1"/>
  <c r="Q3677" i="7" s="1"/>
  <c r="Q3678" i="7" a="1"/>
  <c r="Q3678" i="7" s="1"/>
  <c r="Q3679" i="7" a="1"/>
  <c r="Q3679" i="7" s="1"/>
  <c r="Q3680" i="7" a="1"/>
  <c r="Q3680" i="7" s="1"/>
  <c r="Q3681" i="7" a="1"/>
  <c r="Q3681" i="7" s="1"/>
  <c r="Q3682" i="7" a="1"/>
  <c r="Q3682" i="7" s="1"/>
  <c r="Q3683" i="7" a="1"/>
  <c r="Q3683" i="7" s="1"/>
  <c r="Q3684" i="7" a="1"/>
  <c r="Q3684" i="7" s="1"/>
  <c r="Q3685" i="7" a="1"/>
  <c r="Q3685" i="7" s="1"/>
  <c r="Q3686" i="7" a="1"/>
  <c r="Q3686" i="7" s="1"/>
  <c r="Q3687" i="7" a="1"/>
  <c r="Q3687" i="7" s="1"/>
  <c r="Q3688" i="7" a="1"/>
  <c r="Q3688" i="7" s="1"/>
  <c r="Q3689" i="7" a="1"/>
  <c r="Q3689" i="7" s="1"/>
  <c r="Q3690" i="7" a="1"/>
  <c r="Q3690" i="7" s="1"/>
  <c r="Q3691" i="7" a="1"/>
  <c r="Q3691" i="7" s="1"/>
  <c r="Q3692" i="7" a="1"/>
  <c r="Q3692" i="7" s="1"/>
  <c r="Q3693" i="7" a="1"/>
  <c r="Q3693" i="7" s="1"/>
  <c r="Q3694" i="7" a="1"/>
  <c r="Q3694" i="7" s="1"/>
  <c r="Q3695" i="7" a="1"/>
  <c r="Q3695" i="7" s="1"/>
  <c r="Q3696" i="7" a="1"/>
  <c r="Q3696" i="7" s="1"/>
  <c r="Q3697" i="7" a="1"/>
  <c r="Q3697" i="7" s="1"/>
  <c r="Q3698" i="7" a="1"/>
  <c r="Q3698" i="7" s="1"/>
  <c r="Q3699" i="7" a="1"/>
  <c r="Q3699" i="7" s="1"/>
  <c r="Q3700" i="7" a="1"/>
  <c r="Q3700" i="7" s="1"/>
  <c r="Q3701" i="7" a="1"/>
  <c r="Q3701" i="7" s="1"/>
  <c r="Q3702" i="7" a="1"/>
  <c r="Q3702" i="7" s="1"/>
  <c r="Q3703" i="7" a="1"/>
  <c r="Q3703" i="7" s="1"/>
  <c r="Q3704" i="7" a="1"/>
  <c r="Q3704" i="7" s="1"/>
  <c r="Q3705" i="7" a="1"/>
  <c r="Q3705" i="7" s="1"/>
  <c r="Q3706" i="7" a="1"/>
  <c r="Q3706" i="7" s="1"/>
  <c r="Q3707" i="7" a="1"/>
  <c r="Q3707" i="7" s="1"/>
  <c r="Q3708" i="7" a="1"/>
  <c r="Q3708" i="7" s="1"/>
  <c r="Q3709" i="7" a="1"/>
  <c r="Q3709" i="7" s="1"/>
  <c r="Q3710" i="7" a="1"/>
  <c r="Q3710" i="7" s="1"/>
  <c r="Q3711" i="7" a="1"/>
  <c r="Q3711" i="7" s="1"/>
  <c r="Q3712" i="7" a="1"/>
  <c r="Q3712" i="7" s="1"/>
  <c r="Q3713" i="7" a="1"/>
  <c r="Q3713" i="7" s="1"/>
  <c r="Q3714" i="7" a="1"/>
  <c r="Q3714" i="7" s="1"/>
  <c r="Q3715" i="7" a="1"/>
  <c r="Q3715" i="7" s="1"/>
  <c r="Q3716" i="7" a="1"/>
  <c r="Q3716" i="7" s="1"/>
  <c r="Q3717" i="7" a="1"/>
  <c r="Q3717" i="7" s="1"/>
  <c r="Q3718" i="7" a="1"/>
  <c r="Q3718" i="7" s="1"/>
  <c r="Q3719" i="7" a="1"/>
  <c r="Q3719" i="7" s="1"/>
  <c r="Q3720" i="7" a="1"/>
  <c r="Q3720" i="7" s="1"/>
  <c r="Q3721" i="7" a="1"/>
  <c r="Q3721" i="7" s="1"/>
  <c r="Q3722" i="7" a="1"/>
  <c r="Q3722" i="7" s="1"/>
  <c r="Q3723" i="7" a="1"/>
  <c r="Q3723" i="7" s="1"/>
  <c r="Q3724" i="7" a="1"/>
  <c r="Q3724" i="7" s="1"/>
  <c r="E3" i="7" a="1"/>
  <c r="E3" i="7" s="1"/>
  <c r="E4" i="7" a="1"/>
  <c r="E4" i="7" s="1"/>
  <c r="E5" i="7" a="1"/>
  <c r="E5" i="7" s="1"/>
  <c r="E6" i="7" a="1"/>
  <c r="E6" i="7" s="1"/>
  <c r="E7" i="7" a="1"/>
  <c r="E7" i="7" s="1"/>
  <c r="E8" i="7" a="1"/>
  <c r="E8" i="7" s="1"/>
  <c r="E9" i="7" a="1"/>
  <c r="E9" i="7" s="1"/>
  <c r="E10" i="7" a="1"/>
  <c r="E10" i="7" s="1"/>
  <c r="E11" i="7" a="1"/>
  <c r="E11" i="7" s="1"/>
  <c r="E12" i="7" a="1"/>
  <c r="E12" i="7" s="1"/>
  <c r="E13" i="7" a="1"/>
  <c r="E13" i="7" s="1"/>
  <c r="E14" i="7" a="1"/>
  <c r="E14" i="7" s="1"/>
  <c r="E15" i="7" a="1"/>
  <c r="E15" i="7" s="1"/>
  <c r="E16" i="7" a="1"/>
  <c r="E16" i="7" s="1"/>
  <c r="E17" i="7" a="1"/>
  <c r="E17" i="7" s="1"/>
  <c r="E18" i="7" a="1"/>
  <c r="E18" i="7" s="1"/>
  <c r="E19" i="7" a="1"/>
  <c r="E19" i="7" s="1"/>
  <c r="E20" i="7" a="1"/>
  <c r="E20" i="7" s="1"/>
  <c r="E21" i="7" a="1"/>
  <c r="E21" i="7" s="1"/>
  <c r="E22" i="7" a="1"/>
  <c r="E22" i="7" s="1"/>
  <c r="E23" i="7" a="1"/>
  <c r="E23" i="7" s="1"/>
  <c r="E24" i="7" a="1"/>
  <c r="E24" i="7" s="1"/>
  <c r="E25" i="7" a="1"/>
  <c r="E25" i="7" s="1"/>
  <c r="E26" i="7" a="1"/>
  <c r="E26" i="7" s="1"/>
  <c r="E27" i="7" a="1"/>
  <c r="E27" i="7" s="1"/>
  <c r="E28" i="7" a="1"/>
  <c r="E28" i="7" s="1"/>
  <c r="E29" i="7" a="1"/>
  <c r="E29" i="7" s="1"/>
  <c r="E30" i="7" a="1"/>
  <c r="E30" i="7" s="1"/>
  <c r="E31" i="7" a="1"/>
  <c r="E31" i="7" s="1"/>
  <c r="E32" i="7" a="1"/>
  <c r="E32" i="7" s="1"/>
  <c r="E33" i="7" a="1"/>
  <c r="E33" i="7" s="1"/>
  <c r="E34" i="7" a="1"/>
  <c r="E34" i="7" s="1"/>
  <c r="E35" i="7" a="1"/>
  <c r="E35" i="7" s="1"/>
  <c r="E36" i="7" a="1"/>
  <c r="E36" i="7" s="1"/>
  <c r="E37" i="7" a="1"/>
  <c r="E37" i="7" s="1"/>
  <c r="E38" i="7" a="1"/>
  <c r="E38" i="7"/>
  <c r="E39" i="7" a="1"/>
  <c r="E39" i="7" s="1"/>
  <c r="E40" i="7" a="1"/>
  <c r="E40" i="7" s="1"/>
  <c r="E41" i="7" a="1"/>
  <c r="E41" i="7" s="1"/>
  <c r="E42" i="7" a="1"/>
  <c r="E42" i="7" s="1"/>
  <c r="E43" i="7" a="1"/>
  <c r="E43" i="7" s="1"/>
  <c r="E44" i="7" a="1"/>
  <c r="E44" i="7" s="1"/>
  <c r="E45" i="7" a="1"/>
  <c r="E45" i="7" s="1"/>
  <c r="E46" i="7" a="1"/>
  <c r="E46" i="7" s="1"/>
  <c r="E47" i="7" a="1"/>
  <c r="E47" i="7" s="1"/>
  <c r="E48" i="7" a="1"/>
  <c r="E48" i="7" s="1"/>
  <c r="E49" i="7" a="1"/>
  <c r="E49" i="7" s="1"/>
  <c r="E50" i="7" a="1"/>
  <c r="E50" i="7" s="1"/>
  <c r="E51" i="7" a="1"/>
  <c r="E51" i="7" s="1"/>
  <c r="E52" i="7" a="1"/>
  <c r="E52" i="7" s="1"/>
  <c r="E53" i="7" a="1"/>
  <c r="E53" i="7" s="1"/>
  <c r="E54" i="7" a="1"/>
  <c r="E54" i="7" s="1"/>
  <c r="E55" i="7" a="1"/>
  <c r="E55" i="7" s="1"/>
  <c r="E56" i="7" a="1"/>
  <c r="E56" i="7" s="1"/>
  <c r="E57" i="7" a="1"/>
  <c r="E57" i="7" s="1"/>
  <c r="E58" i="7" a="1"/>
  <c r="E58" i="7" s="1"/>
  <c r="E59" i="7" a="1"/>
  <c r="E59" i="7" s="1"/>
  <c r="E60" i="7" a="1"/>
  <c r="E60" i="7" s="1"/>
  <c r="E61" i="7" a="1"/>
  <c r="E61" i="7" s="1"/>
  <c r="E62" i="7" a="1"/>
  <c r="E62" i="7" s="1"/>
  <c r="E63" i="7" a="1"/>
  <c r="E63" i="7" s="1"/>
  <c r="E64" i="7" a="1"/>
  <c r="E64" i="7" s="1"/>
  <c r="E65" i="7" a="1"/>
  <c r="E65" i="7" s="1"/>
  <c r="E66" i="7" a="1"/>
  <c r="E66" i="7" s="1"/>
  <c r="E67" i="7" a="1"/>
  <c r="E67" i="7" s="1"/>
  <c r="E68" i="7" a="1"/>
  <c r="E68" i="7" s="1"/>
  <c r="E69" i="7" a="1"/>
  <c r="E69" i="7" s="1"/>
  <c r="E70" i="7" a="1"/>
  <c r="E70" i="7"/>
  <c r="E71" i="7" a="1"/>
  <c r="E71" i="7" s="1"/>
  <c r="E72" i="7" a="1"/>
  <c r="E72" i="7" s="1"/>
  <c r="E73" i="7" a="1"/>
  <c r="E73" i="7" s="1"/>
  <c r="E74" i="7" a="1"/>
  <c r="E74" i="7" s="1"/>
  <c r="E75" i="7" a="1"/>
  <c r="E75" i="7" s="1"/>
  <c r="E76" i="7" a="1"/>
  <c r="E76" i="7" s="1"/>
  <c r="E77" i="7" a="1"/>
  <c r="E77" i="7" s="1"/>
  <c r="E78" i="7" a="1"/>
  <c r="E78" i="7" s="1"/>
  <c r="E79" i="7" a="1"/>
  <c r="E79" i="7" s="1"/>
  <c r="E80" i="7" a="1"/>
  <c r="E80" i="7" s="1"/>
  <c r="E81" i="7" a="1"/>
  <c r="E81" i="7" s="1"/>
  <c r="E82" i="7" a="1"/>
  <c r="E82" i="7" s="1"/>
  <c r="E83" i="7" a="1"/>
  <c r="E83" i="7" s="1"/>
  <c r="E84" i="7" a="1"/>
  <c r="E84" i="7" s="1"/>
  <c r="E85" i="7" a="1"/>
  <c r="E85" i="7" s="1"/>
  <c r="E86" i="7" a="1"/>
  <c r="E86" i="7" s="1"/>
  <c r="E87" i="7" a="1"/>
  <c r="E87" i="7" s="1"/>
  <c r="E88" i="7" a="1"/>
  <c r="E88" i="7" s="1"/>
  <c r="E89" i="7" a="1"/>
  <c r="E89" i="7" s="1"/>
  <c r="E90" i="7" a="1"/>
  <c r="E90" i="7" s="1"/>
  <c r="E91" i="7" a="1"/>
  <c r="E91" i="7" s="1"/>
  <c r="E92" i="7" a="1"/>
  <c r="E92" i="7" s="1"/>
  <c r="E93" i="7" a="1"/>
  <c r="E93" i="7" s="1"/>
  <c r="E94" i="7" a="1"/>
  <c r="E94" i="7" s="1"/>
  <c r="E95" i="7" a="1"/>
  <c r="E95" i="7" s="1"/>
  <c r="E96" i="7" a="1"/>
  <c r="E96" i="7" s="1"/>
  <c r="E97" i="7" a="1"/>
  <c r="E97" i="7" s="1"/>
  <c r="E98" i="7" a="1"/>
  <c r="E98" i="7" s="1"/>
  <c r="E99" i="7" a="1"/>
  <c r="E99" i="7" s="1"/>
  <c r="E100" i="7" a="1"/>
  <c r="E100" i="7" s="1"/>
  <c r="E101" i="7" a="1"/>
  <c r="E101" i="7" s="1"/>
  <c r="E102" i="7" a="1"/>
  <c r="E102" i="7" s="1"/>
  <c r="E103" i="7" a="1"/>
  <c r="E103" i="7" s="1"/>
  <c r="E104" i="7" a="1"/>
  <c r="E104" i="7" s="1"/>
  <c r="E105" i="7" a="1"/>
  <c r="E105" i="7" s="1"/>
  <c r="E106" i="7" a="1"/>
  <c r="E106" i="7" s="1"/>
  <c r="E107" i="7" a="1"/>
  <c r="E107" i="7" s="1"/>
  <c r="E108" i="7" a="1"/>
  <c r="E108" i="7" s="1"/>
  <c r="E109" i="7" a="1"/>
  <c r="E109" i="7" s="1"/>
  <c r="E110" i="7" a="1"/>
  <c r="E110" i="7" s="1"/>
  <c r="E111" i="7" a="1"/>
  <c r="E111" i="7" s="1"/>
  <c r="E112" i="7" a="1"/>
  <c r="E112" i="7" s="1"/>
  <c r="E113" i="7" a="1"/>
  <c r="E113" i="7" s="1"/>
  <c r="E114" i="7" a="1"/>
  <c r="E114" i="7" s="1"/>
  <c r="E115" i="7" a="1"/>
  <c r="E115" i="7" s="1"/>
  <c r="E116" i="7" a="1"/>
  <c r="E116" i="7" s="1"/>
  <c r="E117" i="7" a="1"/>
  <c r="E117" i="7" s="1"/>
  <c r="E118" i="7" a="1"/>
  <c r="E118" i="7" s="1"/>
  <c r="E119" i="7" a="1"/>
  <c r="E119" i="7" s="1"/>
  <c r="E120" i="7" a="1"/>
  <c r="E120" i="7" s="1"/>
  <c r="E121" i="7" a="1"/>
  <c r="E121" i="7" s="1"/>
  <c r="E122" i="7" a="1"/>
  <c r="E122" i="7" s="1"/>
  <c r="E123" i="7" a="1"/>
  <c r="E123" i="7" s="1"/>
  <c r="E124" i="7" a="1"/>
  <c r="E124" i="7" s="1"/>
  <c r="E125" i="7" a="1"/>
  <c r="E125" i="7" s="1"/>
  <c r="E126" i="7" a="1"/>
  <c r="E126" i="7" s="1"/>
  <c r="E127" i="7" a="1"/>
  <c r="E127" i="7" s="1"/>
  <c r="E128" i="7" a="1"/>
  <c r="E128" i="7" s="1"/>
  <c r="E129" i="7" a="1"/>
  <c r="E129" i="7" s="1"/>
  <c r="E130" i="7" a="1"/>
  <c r="E130" i="7" s="1"/>
  <c r="E131" i="7" a="1"/>
  <c r="E131" i="7" s="1"/>
  <c r="E132" i="7" a="1"/>
  <c r="E132" i="7" s="1"/>
  <c r="E133" i="7" a="1"/>
  <c r="E133" i="7" s="1"/>
  <c r="E134" i="7" a="1"/>
  <c r="E134" i="7"/>
  <c r="E135" i="7" a="1"/>
  <c r="E135" i="7" s="1"/>
  <c r="E136" i="7" a="1"/>
  <c r="E136" i="7" s="1"/>
  <c r="E137" i="7" a="1"/>
  <c r="E137" i="7" s="1"/>
  <c r="E138" i="7" a="1"/>
  <c r="E138" i="7" s="1"/>
  <c r="E139" i="7" a="1"/>
  <c r="E139" i="7" s="1"/>
  <c r="E140" i="7" a="1"/>
  <c r="E140" i="7" s="1"/>
  <c r="E141" i="7" a="1"/>
  <c r="E141" i="7" s="1"/>
  <c r="E142" i="7" a="1"/>
  <c r="E142" i="7" s="1"/>
  <c r="E143" i="7" a="1"/>
  <c r="E143" i="7" s="1"/>
  <c r="E144" i="7" a="1"/>
  <c r="E144" i="7" s="1"/>
  <c r="E145" i="7" a="1"/>
  <c r="E145" i="7" s="1"/>
  <c r="E146" i="7" a="1"/>
  <c r="E146" i="7" s="1"/>
  <c r="E147" i="7" a="1"/>
  <c r="E147" i="7" s="1"/>
  <c r="E148" i="7" a="1"/>
  <c r="E148" i="7" s="1"/>
  <c r="E149" i="7" a="1"/>
  <c r="E149" i="7" s="1"/>
  <c r="E150" i="7" a="1"/>
  <c r="E150" i="7" s="1"/>
  <c r="E151" i="7" a="1"/>
  <c r="E151" i="7" s="1"/>
  <c r="E152" i="7" a="1"/>
  <c r="E152" i="7" s="1"/>
  <c r="E153" i="7" a="1"/>
  <c r="E153" i="7" s="1"/>
  <c r="E154" i="7" a="1"/>
  <c r="E154" i="7" s="1"/>
  <c r="E155" i="7" a="1"/>
  <c r="E155" i="7" s="1"/>
  <c r="E156" i="7" a="1"/>
  <c r="E156" i="7" s="1"/>
  <c r="E157" i="7" a="1"/>
  <c r="E157" i="7" s="1"/>
  <c r="E158" i="7" a="1"/>
  <c r="E158" i="7" s="1"/>
  <c r="E159" i="7" a="1"/>
  <c r="E159" i="7" s="1"/>
  <c r="E160" i="7" a="1"/>
  <c r="E160" i="7" s="1"/>
  <c r="E161" i="7" a="1"/>
  <c r="E161" i="7" s="1"/>
  <c r="E162" i="7" a="1"/>
  <c r="E162" i="7" s="1"/>
  <c r="E163" i="7" a="1"/>
  <c r="E163" i="7" s="1"/>
  <c r="E164" i="7" a="1"/>
  <c r="E164" i="7" s="1"/>
  <c r="E165" i="7" a="1"/>
  <c r="E165" i="7" s="1"/>
  <c r="E166" i="7" a="1"/>
  <c r="E166" i="7" s="1"/>
  <c r="E167" i="7" a="1"/>
  <c r="E167" i="7" s="1"/>
  <c r="E168" i="7" a="1"/>
  <c r="E168" i="7" s="1"/>
  <c r="E169" i="7" a="1"/>
  <c r="E169" i="7" s="1"/>
  <c r="E170" i="7" a="1"/>
  <c r="E170" i="7" s="1"/>
  <c r="E171" i="7" a="1"/>
  <c r="E171" i="7" s="1"/>
  <c r="E172" i="7" a="1"/>
  <c r="E172" i="7" s="1"/>
  <c r="E173" i="7" a="1"/>
  <c r="E173" i="7" s="1"/>
  <c r="E174" i="7" a="1"/>
  <c r="E174" i="7" s="1"/>
  <c r="E175" i="7" a="1"/>
  <c r="E175" i="7" s="1"/>
  <c r="E176" i="7" a="1"/>
  <c r="E176" i="7" s="1"/>
  <c r="E177" i="7" a="1"/>
  <c r="E177" i="7" s="1"/>
  <c r="E178" i="7" a="1"/>
  <c r="E178" i="7" s="1"/>
  <c r="E179" i="7" a="1"/>
  <c r="E179" i="7" s="1"/>
  <c r="E180" i="7" a="1"/>
  <c r="E180" i="7" s="1"/>
  <c r="E181" i="7" a="1"/>
  <c r="E181" i="7" s="1"/>
  <c r="E182" i="7" a="1"/>
  <c r="E182" i="7" s="1"/>
  <c r="E183" i="7" a="1"/>
  <c r="E183" i="7" s="1"/>
  <c r="E184" i="7" a="1"/>
  <c r="E184" i="7" s="1"/>
  <c r="E185" i="7" a="1"/>
  <c r="E185" i="7" s="1"/>
  <c r="E186" i="7" a="1"/>
  <c r="E186" i="7" s="1"/>
  <c r="E187" i="7" a="1"/>
  <c r="E187" i="7" s="1"/>
  <c r="E188" i="7" a="1"/>
  <c r="E188" i="7"/>
  <c r="E189" i="7" a="1"/>
  <c r="E189" i="7" s="1"/>
  <c r="E190" i="7" a="1"/>
  <c r="E190" i="7" s="1"/>
  <c r="E191" i="7" a="1"/>
  <c r="E191" i="7" s="1"/>
  <c r="E192" i="7" a="1"/>
  <c r="E192" i="7" s="1"/>
  <c r="E193" i="7" a="1"/>
  <c r="E193" i="7" s="1"/>
  <c r="E194" i="7" a="1"/>
  <c r="E194" i="7" s="1"/>
  <c r="E195" i="7" a="1"/>
  <c r="E195" i="7" s="1"/>
  <c r="E196" i="7" a="1"/>
  <c r="E196" i="7" s="1"/>
  <c r="E197" i="7" a="1"/>
  <c r="E197" i="7" s="1"/>
  <c r="E198" i="7" a="1"/>
  <c r="E198" i="7" s="1"/>
  <c r="E199" i="7" a="1"/>
  <c r="E199" i="7" s="1"/>
  <c r="E200" i="7" a="1"/>
  <c r="E200" i="7" s="1"/>
  <c r="E201" i="7" a="1"/>
  <c r="E201" i="7" s="1"/>
  <c r="E202" i="7" a="1"/>
  <c r="E202" i="7" s="1"/>
  <c r="E203" i="7" a="1"/>
  <c r="E203" i="7" s="1"/>
  <c r="E204" i="7" a="1"/>
  <c r="E204" i="7" s="1"/>
  <c r="E205" i="7" a="1"/>
  <c r="E205" i="7" s="1"/>
  <c r="E206" i="7" a="1"/>
  <c r="E206" i="7" s="1"/>
  <c r="E207" i="7" a="1"/>
  <c r="E207" i="7" s="1"/>
  <c r="E208" i="7" a="1"/>
  <c r="E208" i="7" s="1"/>
  <c r="E209" i="7" a="1"/>
  <c r="E209" i="7" s="1"/>
  <c r="E210" i="7" a="1"/>
  <c r="E210" i="7" s="1"/>
  <c r="E211" i="7" a="1"/>
  <c r="E211" i="7" s="1"/>
  <c r="E212" i="7" a="1"/>
  <c r="E212" i="7" s="1"/>
  <c r="E213" i="7" a="1"/>
  <c r="E213" i="7" s="1"/>
  <c r="E214" i="7" a="1"/>
  <c r="E214" i="7" s="1"/>
  <c r="E215" i="7" a="1"/>
  <c r="E215" i="7" s="1"/>
  <c r="E216" i="7" a="1"/>
  <c r="E216" i="7" s="1"/>
  <c r="E217" i="7" a="1"/>
  <c r="E217" i="7" s="1"/>
  <c r="E218" i="7" a="1"/>
  <c r="E218" i="7" s="1"/>
  <c r="E219" i="7" a="1"/>
  <c r="E219" i="7" s="1"/>
  <c r="E220" i="7" a="1"/>
  <c r="E220" i="7" s="1"/>
  <c r="E221" i="7" a="1"/>
  <c r="E221" i="7" s="1"/>
  <c r="E222" i="7" a="1"/>
  <c r="E222" i="7" s="1"/>
  <c r="E223" i="7" a="1"/>
  <c r="E223" i="7" s="1"/>
  <c r="E224" i="7" a="1"/>
  <c r="E224" i="7" s="1"/>
  <c r="E225" i="7" a="1"/>
  <c r="E225" i="7" s="1"/>
  <c r="E226" i="7" a="1"/>
  <c r="E226" i="7" s="1"/>
  <c r="E227" i="7" a="1"/>
  <c r="E227" i="7" s="1"/>
  <c r="E228" i="7" a="1"/>
  <c r="E228" i="7" s="1"/>
  <c r="E229" i="7" a="1"/>
  <c r="E229" i="7" s="1"/>
  <c r="E230" i="7" a="1"/>
  <c r="E230" i="7" s="1"/>
  <c r="E231" i="7" a="1"/>
  <c r="E231" i="7" s="1"/>
  <c r="E232" i="7" a="1"/>
  <c r="E232" i="7" s="1"/>
  <c r="E233" i="7" a="1"/>
  <c r="E233" i="7" s="1"/>
  <c r="E234" i="7" a="1"/>
  <c r="E234" i="7" s="1"/>
  <c r="E235" i="7" a="1"/>
  <c r="E235" i="7" s="1"/>
  <c r="E236" i="7" a="1"/>
  <c r="E236" i="7" s="1"/>
  <c r="E237" i="7" a="1"/>
  <c r="E237" i="7" s="1"/>
  <c r="E238" i="7" a="1"/>
  <c r="E238" i="7" s="1"/>
  <c r="E239" i="7" a="1"/>
  <c r="E239" i="7" s="1"/>
  <c r="E240" i="7" a="1"/>
  <c r="E240" i="7" s="1"/>
  <c r="E241" i="7" a="1"/>
  <c r="E241" i="7" s="1"/>
  <c r="E242" i="7" a="1"/>
  <c r="E242" i="7" s="1"/>
  <c r="E243" i="7" a="1"/>
  <c r="E243" i="7" s="1"/>
  <c r="E244" i="7" a="1"/>
  <c r="E244" i="7" s="1"/>
  <c r="E245" i="7" a="1"/>
  <c r="E245" i="7" s="1"/>
  <c r="E246" i="7" a="1"/>
  <c r="E246" i="7" s="1"/>
  <c r="E247" i="7" a="1"/>
  <c r="E247" i="7" s="1"/>
  <c r="E248" i="7" a="1"/>
  <c r="E248" i="7" s="1"/>
  <c r="E249" i="7" a="1"/>
  <c r="E249" i="7" s="1"/>
  <c r="E250" i="7" a="1"/>
  <c r="E250" i="7" s="1"/>
  <c r="E251" i="7" a="1"/>
  <c r="E251" i="7" s="1"/>
  <c r="E252" i="7" a="1"/>
  <c r="E252" i="7" s="1"/>
  <c r="E253" i="7" a="1"/>
  <c r="E253" i="7" s="1"/>
  <c r="E254" i="7" a="1"/>
  <c r="E254" i="7" s="1"/>
  <c r="E255" i="7" a="1"/>
  <c r="E255" i="7" s="1"/>
  <c r="E256" i="7" a="1"/>
  <c r="E256" i="7" s="1"/>
  <c r="E257" i="7" a="1"/>
  <c r="E257" i="7" s="1"/>
  <c r="E258" i="7" a="1"/>
  <c r="E258" i="7" s="1"/>
  <c r="E259" i="7" a="1"/>
  <c r="E259" i="7" s="1"/>
  <c r="E260" i="7" a="1"/>
  <c r="E260" i="7" s="1"/>
  <c r="E261" i="7" a="1"/>
  <c r="E261" i="7" s="1"/>
  <c r="E262" i="7" a="1"/>
  <c r="E262" i="7" s="1"/>
  <c r="E263" i="7" a="1"/>
  <c r="E263" i="7" s="1"/>
  <c r="E264" i="7" a="1"/>
  <c r="E264" i="7" s="1"/>
  <c r="E265" i="7" a="1"/>
  <c r="E265" i="7" s="1"/>
  <c r="E266" i="7" a="1"/>
  <c r="E266" i="7" s="1"/>
  <c r="E267" i="7" a="1"/>
  <c r="E267" i="7" s="1"/>
  <c r="E268" i="7" a="1"/>
  <c r="E268" i="7" s="1"/>
  <c r="E269" i="7" a="1"/>
  <c r="E269" i="7" s="1"/>
  <c r="E270" i="7" a="1"/>
  <c r="E270" i="7" s="1"/>
  <c r="E271" i="7" a="1"/>
  <c r="E271" i="7" s="1"/>
  <c r="E272" i="7" a="1"/>
  <c r="E272" i="7" s="1"/>
  <c r="E273" i="7" a="1"/>
  <c r="E273" i="7" s="1"/>
  <c r="E274" i="7" a="1"/>
  <c r="E274" i="7" s="1"/>
  <c r="E275" i="7" a="1"/>
  <c r="E275" i="7" s="1"/>
  <c r="E276" i="7" a="1"/>
  <c r="E276" i="7" s="1"/>
  <c r="E277" i="7" a="1"/>
  <c r="E277" i="7" s="1"/>
  <c r="E278" i="7" a="1"/>
  <c r="E278" i="7" s="1"/>
  <c r="E279" i="7" a="1"/>
  <c r="E279" i="7" s="1"/>
  <c r="E280" i="7" a="1"/>
  <c r="E280" i="7" s="1"/>
  <c r="E281" i="7" a="1"/>
  <c r="E281" i="7" s="1"/>
  <c r="E282" i="7" a="1"/>
  <c r="E282" i="7" s="1"/>
  <c r="E283" i="7" a="1"/>
  <c r="E283" i="7" s="1"/>
  <c r="E284" i="7" a="1"/>
  <c r="E284" i="7" s="1"/>
  <c r="E285" i="7" a="1"/>
  <c r="E285" i="7" s="1"/>
  <c r="E286" i="7" a="1"/>
  <c r="E286" i="7" s="1"/>
  <c r="E287" i="7" a="1"/>
  <c r="E287" i="7" s="1"/>
  <c r="E288" i="7" a="1"/>
  <c r="E288" i="7"/>
  <c r="E289" i="7" a="1"/>
  <c r="E289" i="7" s="1"/>
  <c r="E290" i="7" a="1"/>
  <c r="E290" i="7" s="1"/>
  <c r="E291" i="7" a="1"/>
  <c r="E291" i="7" s="1"/>
  <c r="E292" i="7" a="1"/>
  <c r="E292" i="7" s="1"/>
  <c r="E293" i="7" a="1"/>
  <c r="E293" i="7" s="1"/>
  <c r="E294" i="7" a="1"/>
  <c r="E294" i="7" s="1"/>
  <c r="E295" i="7" a="1"/>
  <c r="E295" i="7" s="1"/>
  <c r="E296" i="7" a="1"/>
  <c r="E296" i="7" s="1"/>
  <c r="E297" i="7" a="1"/>
  <c r="E297" i="7" s="1"/>
  <c r="E298" i="7" a="1"/>
  <c r="E298" i="7" s="1"/>
  <c r="E299" i="7" a="1"/>
  <c r="E299" i="7" s="1"/>
  <c r="E300" i="7" a="1"/>
  <c r="E300" i="7" s="1"/>
  <c r="E301" i="7" a="1"/>
  <c r="E301" i="7" s="1"/>
  <c r="E302" i="7" a="1"/>
  <c r="E302" i="7" s="1"/>
  <c r="E303" i="7" a="1"/>
  <c r="E303" i="7" s="1"/>
  <c r="E304" i="7" a="1"/>
  <c r="E304" i="7" s="1"/>
  <c r="E305" i="7" a="1"/>
  <c r="E305" i="7" s="1"/>
  <c r="E306" i="7" a="1"/>
  <c r="E306" i="7" s="1"/>
  <c r="E307" i="7" a="1"/>
  <c r="E307" i="7" s="1"/>
  <c r="E308" i="7" a="1"/>
  <c r="E308" i="7" s="1"/>
  <c r="E309" i="7" a="1"/>
  <c r="E309" i="7" s="1"/>
  <c r="E310" i="7" a="1"/>
  <c r="E310" i="7" s="1"/>
  <c r="E311" i="7" a="1"/>
  <c r="E311" i="7" s="1"/>
  <c r="E312" i="7" a="1"/>
  <c r="E312" i="7" s="1"/>
  <c r="E313" i="7" a="1"/>
  <c r="E313" i="7" s="1"/>
  <c r="E314" i="7" a="1"/>
  <c r="E314" i="7"/>
  <c r="E315" i="7" a="1"/>
  <c r="E315" i="7" s="1"/>
  <c r="E316" i="7" a="1"/>
  <c r="E316" i="7" s="1"/>
  <c r="E317" i="7" a="1"/>
  <c r="E317" i="7" s="1"/>
  <c r="E318" i="7" a="1"/>
  <c r="E318" i="7" s="1"/>
  <c r="E319" i="7" a="1"/>
  <c r="E319" i="7" s="1"/>
  <c r="E320" i="7" a="1"/>
  <c r="E320" i="7" s="1"/>
  <c r="E321" i="7" a="1"/>
  <c r="E321" i="7" s="1"/>
  <c r="E322" i="7" a="1"/>
  <c r="E322" i="7" s="1"/>
  <c r="E323" i="7" a="1"/>
  <c r="E323" i="7" s="1"/>
  <c r="E324" i="7" a="1"/>
  <c r="E324" i="7" s="1"/>
  <c r="E325" i="7" a="1"/>
  <c r="E325" i="7" s="1"/>
  <c r="E326" i="7" a="1"/>
  <c r="E326" i="7" s="1"/>
  <c r="E327" i="7" a="1"/>
  <c r="E327" i="7" s="1"/>
  <c r="E328" i="7" a="1"/>
  <c r="E328" i="7" s="1"/>
  <c r="E329" i="7" a="1"/>
  <c r="E329" i="7" s="1"/>
  <c r="E330" i="7" a="1"/>
  <c r="E330" i="7" s="1"/>
  <c r="E331" i="7" a="1"/>
  <c r="E331" i="7" s="1"/>
  <c r="E332" i="7" a="1"/>
  <c r="E332" i="7" s="1"/>
  <c r="E333" i="7" a="1"/>
  <c r="E333" i="7" s="1"/>
  <c r="E334" i="7" a="1"/>
  <c r="E334" i="7" s="1"/>
  <c r="E335" i="7" a="1"/>
  <c r="E335" i="7" s="1"/>
  <c r="E336" i="7" a="1"/>
  <c r="E336" i="7" s="1"/>
  <c r="E337" i="7" a="1"/>
  <c r="E337" i="7" s="1"/>
  <c r="E338" i="7" a="1"/>
  <c r="E338" i="7" s="1"/>
  <c r="E339" i="7" a="1"/>
  <c r="E339" i="7" s="1"/>
  <c r="E340" i="7" a="1"/>
  <c r="E340" i="7" s="1"/>
  <c r="E341" i="7" a="1"/>
  <c r="E341" i="7" s="1"/>
  <c r="E342" i="7" a="1"/>
  <c r="E342" i="7" s="1"/>
  <c r="E343" i="7" a="1"/>
  <c r="E343" i="7" s="1"/>
  <c r="E344" i="7" a="1"/>
  <c r="E344" i="7" s="1"/>
  <c r="E345" i="7" a="1"/>
  <c r="E345" i="7" s="1"/>
  <c r="E346" i="7" a="1"/>
  <c r="E346" i="7" s="1"/>
  <c r="E347" i="7" a="1"/>
  <c r="E347" i="7" s="1"/>
  <c r="E348" i="7" a="1"/>
  <c r="E348" i="7" s="1"/>
  <c r="E349" i="7" a="1"/>
  <c r="E349" i="7" s="1"/>
  <c r="E350" i="7" a="1"/>
  <c r="E350" i="7" s="1"/>
  <c r="E351" i="7" a="1"/>
  <c r="E351" i="7" s="1"/>
  <c r="E352" i="7" a="1"/>
  <c r="E352" i="7" s="1"/>
  <c r="E353" i="7" a="1"/>
  <c r="E353" i="7" s="1"/>
  <c r="E354" i="7" a="1"/>
  <c r="E354" i="7" s="1"/>
  <c r="E355" i="7" a="1"/>
  <c r="E355" i="7" s="1"/>
  <c r="E356" i="7" a="1"/>
  <c r="E356" i="7" s="1"/>
  <c r="E357" i="7" a="1"/>
  <c r="E357" i="7" s="1"/>
  <c r="E358" i="7" a="1"/>
  <c r="E358" i="7" s="1"/>
  <c r="E359" i="7" a="1"/>
  <c r="E359" i="7" s="1"/>
  <c r="E360" i="7" a="1"/>
  <c r="E360" i="7" s="1"/>
  <c r="E361" i="7" a="1"/>
  <c r="E361" i="7" s="1"/>
  <c r="E362" i="7" a="1"/>
  <c r="E362" i="7" s="1"/>
  <c r="E363" i="7" a="1"/>
  <c r="E363" i="7" s="1"/>
  <c r="E364" i="7" a="1"/>
  <c r="E364" i="7" s="1"/>
  <c r="E365" i="7" a="1"/>
  <c r="E365" i="7" s="1"/>
  <c r="E366" i="7" a="1"/>
  <c r="E366" i="7" s="1"/>
  <c r="E367" i="7" a="1"/>
  <c r="E367" i="7" s="1"/>
  <c r="E368" i="7" a="1"/>
  <c r="E368" i="7" s="1"/>
  <c r="E369" i="7" a="1"/>
  <c r="E369" i="7" s="1"/>
  <c r="E370" i="7" a="1"/>
  <c r="E370" i="7" s="1"/>
  <c r="E371" i="7" a="1"/>
  <c r="E371" i="7" s="1"/>
  <c r="E372" i="7" a="1"/>
  <c r="E372" i="7" s="1"/>
  <c r="E373" i="7" a="1"/>
  <c r="E373" i="7" s="1"/>
  <c r="E374" i="7" a="1"/>
  <c r="E374" i="7" s="1"/>
  <c r="E375" i="7" a="1"/>
  <c r="E375" i="7" s="1"/>
  <c r="E376" i="7" a="1"/>
  <c r="E376" i="7" s="1"/>
  <c r="E377" i="7" a="1"/>
  <c r="E377" i="7" s="1"/>
  <c r="E378" i="7" a="1"/>
  <c r="E378" i="7" s="1"/>
  <c r="E379" i="7" a="1"/>
  <c r="E379" i="7" s="1"/>
  <c r="E380" i="7" a="1"/>
  <c r="E380" i="7" s="1"/>
  <c r="E381" i="7" a="1"/>
  <c r="E381" i="7" s="1"/>
  <c r="E382" i="7" a="1"/>
  <c r="E382" i="7" s="1"/>
  <c r="E383" i="7" a="1"/>
  <c r="E383" i="7" s="1"/>
  <c r="E384" i="7" a="1"/>
  <c r="E384" i="7" s="1"/>
  <c r="E385" i="7" a="1"/>
  <c r="E385" i="7" s="1"/>
  <c r="E386" i="7" a="1"/>
  <c r="E386" i="7" s="1"/>
  <c r="E387" i="7" a="1"/>
  <c r="E387" i="7" s="1"/>
  <c r="E388" i="7" a="1"/>
  <c r="E388" i="7" s="1"/>
  <c r="E389" i="7" a="1"/>
  <c r="E389" i="7" s="1"/>
  <c r="E390" i="7" a="1"/>
  <c r="E390" i="7" s="1"/>
  <c r="E391" i="7" a="1"/>
  <c r="E391" i="7" s="1"/>
  <c r="E392" i="7" a="1"/>
  <c r="E392" i="7" s="1"/>
  <c r="E393" i="7" a="1"/>
  <c r="E393" i="7" s="1"/>
  <c r="E394" i="7" a="1"/>
  <c r="E394" i="7" s="1"/>
  <c r="E395" i="7" a="1"/>
  <c r="E395" i="7" s="1"/>
  <c r="E396" i="7" a="1"/>
  <c r="E396" i="7" s="1"/>
  <c r="E397" i="7" a="1"/>
  <c r="E397" i="7" s="1"/>
  <c r="E398" i="7" a="1"/>
  <c r="E398" i="7" s="1"/>
  <c r="E399" i="7" a="1"/>
  <c r="E399" i="7" s="1"/>
  <c r="E400" i="7" a="1"/>
  <c r="E400" i="7" s="1"/>
  <c r="E401" i="7" a="1"/>
  <c r="E401" i="7" s="1"/>
  <c r="E402" i="7" a="1"/>
  <c r="E402" i="7" s="1"/>
  <c r="E403" i="7" a="1"/>
  <c r="E403" i="7" s="1"/>
  <c r="E404" i="7" a="1"/>
  <c r="E404" i="7" s="1"/>
  <c r="E405" i="7" a="1"/>
  <c r="E405" i="7" s="1"/>
  <c r="E406" i="7" a="1"/>
  <c r="E406" i="7" s="1"/>
  <c r="E407" i="7" a="1"/>
  <c r="E407" i="7" s="1"/>
  <c r="E408" i="7" a="1"/>
  <c r="E408" i="7" s="1"/>
  <c r="E409" i="7" a="1"/>
  <c r="E409" i="7" s="1"/>
  <c r="E410" i="7" a="1"/>
  <c r="E410" i="7" s="1"/>
  <c r="E411" i="7" a="1"/>
  <c r="E411" i="7" s="1"/>
  <c r="E412" i="7" a="1"/>
  <c r="E412" i="7" s="1"/>
  <c r="E413" i="7" a="1"/>
  <c r="E413" i="7" s="1"/>
  <c r="E414" i="7" a="1"/>
  <c r="E414" i="7" s="1"/>
  <c r="E415" i="7" a="1"/>
  <c r="E415" i="7" s="1"/>
  <c r="E416" i="7" a="1"/>
  <c r="E416" i="7" s="1"/>
  <c r="E417" i="7" a="1"/>
  <c r="E417" i="7" s="1"/>
  <c r="E418" i="7" a="1"/>
  <c r="E418" i="7" s="1"/>
  <c r="E419" i="7" a="1"/>
  <c r="E419" i="7" s="1"/>
  <c r="E420" i="7" a="1"/>
  <c r="E420" i="7" s="1"/>
  <c r="E421" i="7" a="1"/>
  <c r="E421" i="7" s="1"/>
  <c r="E422" i="7" a="1"/>
  <c r="E422" i="7" s="1"/>
  <c r="E423" i="7" a="1"/>
  <c r="E423" i="7" s="1"/>
  <c r="E424" i="7" a="1"/>
  <c r="E424" i="7" s="1"/>
  <c r="E425" i="7" a="1"/>
  <c r="E425" i="7" s="1"/>
  <c r="E426" i="7" a="1"/>
  <c r="E426" i="7"/>
  <c r="E427" i="7" a="1"/>
  <c r="E427" i="7" s="1"/>
  <c r="E428" i="7" a="1"/>
  <c r="E428" i="7" s="1"/>
  <c r="E429" i="7" a="1"/>
  <c r="E429" i="7" s="1"/>
  <c r="E430" i="7" a="1"/>
  <c r="E430" i="7" s="1"/>
  <c r="E431" i="7" a="1"/>
  <c r="E431" i="7" s="1"/>
  <c r="E432" i="7" a="1"/>
  <c r="E432" i="7" s="1"/>
  <c r="E433" i="7" a="1"/>
  <c r="E433" i="7"/>
  <c r="E434" i="7" a="1"/>
  <c r="E434" i="7" s="1"/>
  <c r="E435" i="7" a="1"/>
  <c r="E435" i="7" s="1"/>
  <c r="E436" i="7" a="1"/>
  <c r="E436" i="7" s="1"/>
  <c r="E437" i="7" a="1"/>
  <c r="E437" i="7" s="1"/>
  <c r="E438" i="7" a="1"/>
  <c r="E438" i="7" s="1"/>
  <c r="E439" i="7" a="1"/>
  <c r="E439" i="7" s="1"/>
  <c r="E440" i="7" a="1"/>
  <c r="E440" i="7" s="1"/>
  <c r="E441" i="7" a="1"/>
  <c r="E441" i="7" s="1"/>
  <c r="E442" i="7" a="1"/>
  <c r="E442" i="7" s="1"/>
  <c r="E443" i="7" a="1"/>
  <c r="E443" i="7" s="1"/>
  <c r="E444" i="7" a="1"/>
  <c r="E444" i="7" s="1"/>
  <c r="E445" i="7" a="1"/>
  <c r="E445" i="7" s="1"/>
  <c r="E446" i="7" a="1"/>
  <c r="E446" i="7" s="1"/>
  <c r="E447" i="7" a="1"/>
  <c r="E447" i="7" s="1"/>
  <c r="E448" i="7" a="1"/>
  <c r="E448" i="7" s="1"/>
  <c r="E449" i="7" a="1"/>
  <c r="E449" i="7" s="1"/>
  <c r="E450" i="7" a="1"/>
  <c r="E450" i="7" s="1"/>
  <c r="E451" i="7" a="1"/>
  <c r="E451" i="7" s="1"/>
  <c r="E452" i="7" a="1"/>
  <c r="E452" i="7" s="1"/>
  <c r="E453" i="7" a="1"/>
  <c r="E453" i="7" s="1"/>
  <c r="E454" i="7" a="1"/>
  <c r="E454" i="7" s="1"/>
  <c r="E455" i="7" a="1"/>
  <c r="E455" i="7" s="1"/>
  <c r="E456" i="7" a="1"/>
  <c r="E456" i="7" s="1"/>
  <c r="E457" i="7" a="1"/>
  <c r="E457" i="7" s="1"/>
  <c r="E458" i="7" a="1"/>
  <c r="E458" i="7" s="1"/>
  <c r="E459" i="7" a="1"/>
  <c r="E459" i="7" s="1"/>
  <c r="E460" i="7" a="1"/>
  <c r="E460" i="7" s="1"/>
  <c r="E461" i="7" a="1"/>
  <c r="E461" i="7" s="1"/>
  <c r="E462" i="7" a="1"/>
  <c r="E462" i="7" s="1"/>
  <c r="E463" i="7" a="1"/>
  <c r="E463" i="7" s="1"/>
  <c r="E464" i="7" a="1"/>
  <c r="E464" i="7" s="1"/>
  <c r="E465" i="7" a="1"/>
  <c r="E465" i="7" s="1"/>
  <c r="E466" i="7" a="1"/>
  <c r="E466" i="7" s="1"/>
  <c r="E467" i="7" a="1"/>
  <c r="E467" i="7" s="1"/>
  <c r="E468" i="7" a="1"/>
  <c r="E468" i="7" s="1"/>
  <c r="E469" i="7" a="1"/>
  <c r="E469" i="7" s="1"/>
  <c r="E470" i="7" a="1"/>
  <c r="E470" i="7" s="1"/>
  <c r="E471" i="7" a="1"/>
  <c r="E471" i="7" s="1"/>
  <c r="E472" i="7" a="1"/>
  <c r="E472" i="7" s="1"/>
  <c r="E473" i="7" a="1"/>
  <c r="E473" i="7" s="1"/>
  <c r="E474" i="7" a="1"/>
  <c r="E474" i="7" s="1"/>
  <c r="E475" i="7" a="1"/>
  <c r="E475" i="7" s="1"/>
  <c r="E476" i="7" a="1"/>
  <c r="E476" i="7" s="1"/>
  <c r="E477" i="7" a="1"/>
  <c r="E477" i="7" s="1"/>
  <c r="E478" i="7" a="1"/>
  <c r="E478" i="7" s="1"/>
  <c r="E479" i="7" a="1"/>
  <c r="E479" i="7" s="1"/>
  <c r="E480" i="7" a="1"/>
  <c r="E480" i="7" s="1"/>
  <c r="E481" i="7" a="1"/>
  <c r="E481" i="7" s="1"/>
  <c r="E482" i="7" a="1"/>
  <c r="E482" i="7" s="1"/>
  <c r="E483" i="7" a="1"/>
  <c r="E483" i="7" s="1"/>
  <c r="E484" i="7" a="1"/>
  <c r="E484" i="7" s="1"/>
  <c r="E485" i="7" a="1"/>
  <c r="E485" i="7" s="1"/>
  <c r="E486" i="7" a="1"/>
  <c r="E486" i="7" s="1"/>
  <c r="E487" i="7" a="1"/>
  <c r="E487" i="7" s="1"/>
  <c r="E488" i="7" a="1"/>
  <c r="E488" i="7" s="1"/>
  <c r="E489" i="7" a="1"/>
  <c r="E489" i="7" s="1"/>
  <c r="E490" i="7" a="1"/>
  <c r="E490" i="7" s="1"/>
  <c r="E491" i="7" a="1"/>
  <c r="E491" i="7" s="1"/>
  <c r="E492" i="7" a="1"/>
  <c r="E492" i="7" s="1"/>
  <c r="E493" i="7" a="1"/>
  <c r="E493" i="7" s="1"/>
  <c r="E494" i="7" a="1"/>
  <c r="E494" i="7" s="1"/>
  <c r="E495" i="7" a="1"/>
  <c r="E495" i="7" s="1"/>
  <c r="E496" i="7" a="1"/>
  <c r="E496" i="7" s="1"/>
  <c r="E497" i="7" a="1"/>
  <c r="E497" i="7" s="1"/>
  <c r="E498" i="7" a="1"/>
  <c r="E498" i="7" s="1"/>
  <c r="E499" i="7" a="1"/>
  <c r="E499" i="7" s="1"/>
  <c r="E500" i="7" a="1"/>
  <c r="E500" i="7" s="1"/>
  <c r="E501" i="7" a="1"/>
  <c r="E501" i="7" s="1"/>
  <c r="E502" i="7" a="1"/>
  <c r="E502" i="7" s="1"/>
  <c r="E503" i="7" a="1"/>
  <c r="E503" i="7" s="1"/>
  <c r="E504" i="7" a="1"/>
  <c r="E504" i="7" s="1"/>
  <c r="E505" i="7" a="1"/>
  <c r="E505" i="7" s="1"/>
  <c r="E506" i="7" a="1"/>
  <c r="E506" i="7" s="1"/>
  <c r="E507" i="7" a="1"/>
  <c r="E507" i="7" s="1"/>
  <c r="E508" i="7" a="1"/>
  <c r="E508" i="7" s="1"/>
  <c r="E509" i="7" a="1"/>
  <c r="E509" i="7" s="1"/>
  <c r="E510" i="7" a="1"/>
  <c r="E510" i="7" s="1"/>
  <c r="E511" i="7" a="1"/>
  <c r="E511" i="7" s="1"/>
  <c r="E512" i="7" a="1"/>
  <c r="E512" i="7" s="1"/>
  <c r="E513" i="7" a="1"/>
  <c r="E513" i="7" s="1"/>
  <c r="E514" i="7" a="1"/>
  <c r="E514" i="7" s="1"/>
  <c r="E515" i="7" a="1"/>
  <c r="E515" i="7" s="1"/>
  <c r="E516" i="7" a="1"/>
  <c r="E516" i="7" s="1"/>
  <c r="E517" i="7" a="1"/>
  <c r="E517" i="7" s="1"/>
  <c r="E518" i="7" a="1"/>
  <c r="E518" i="7" s="1"/>
  <c r="E519" i="7" a="1"/>
  <c r="E519" i="7" s="1"/>
  <c r="E520" i="7" a="1"/>
  <c r="E520" i="7" s="1"/>
  <c r="E521" i="7" a="1"/>
  <c r="E521" i="7" s="1"/>
  <c r="E522" i="7" a="1"/>
  <c r="E522" i="7" s="1"/>
  <c r="E523" i="7" a="1"/>
  <c r="E523" i="7" s="1"/>
  <c r="E524" i="7" a="1"/>
  <c r="E524" i="7" s="1"/>
  <c r="E525" i="7" a="1"/>
  <c r="E525" i="7" s="1"/>
  <c r="E526" i="7" a="1"/>
  <c r="E526" i="7" s="1"/>
  <c r="E527" i="7" a="1"/>
  <c r="E527" i="7" s="1"/>
  <c r="E528" i="7" a="1"/>
  <c r="E528" i="7" s="1"/>
  <c r="E529" i="7" a="1"/>
  <c r="E529" i="7" s="1"/>
  <c r="E530" i="7" a="1"/>
  <c r="E530" i="7" s="1"/>
  <c r="E531" i="7" a="1"/>
  <c r="E531" i="7" s="1"/>
  <c r="E532" i="7" a="1"/>
  <c r="E532" i="7" s="1"/>
  <c r="E533" i="7" a="1"/>
  <c r="E533" i="7" s="1"/>
  <c r="E534" i="7" a="1"/>
  <c r="E534" i="7" s="1"/>
  <c r="E535" i="7" a="1"/>
  <c r="E535" i="7" s="1"/>
  <c r="E536" i="7" a="1"/>
  <c r="E536" i="7" s="1"/>
  <c r="E537" i="7" a="1"/>
  <c r="E537" i="7" s="1"/>
  <c r="E538" i="7" a="1"/>
  <c r="E538" i="7" s="1"/>
  <c r="E539" i="7" a="1"/>
  <c r="E539" i="7" s="1"/>
  <c r="E540" i="7" a="1"/>
  <c r="E540" i="7" s="1"/>
  <c r="E541" i="7" a="1"/>
  <c r="E541" i="7" s="1"/>
  <c r="E542" i="7" a="1"/>
  <c r="E542" i="7" s="1"/>
  <c r="E543" i="7" a="1"/>
  <c r="E543" i="7" s="1"/>
  <c r="E544" i="7" a="1"/>
  <c r="E544" i="7" s="1"/>
  <c r="E545" i="7" a="1"/>
  <c r="E545" i="7" s="1"/>
  <c r="E546" i="7" a="1"/>
  <c r="E546" i="7" s="1"/>
  <c r="E547" i="7" a="1"/>
  <c r="E547" i="7" s="1"/>
  <c r="E548" i="7" a="1"/>
  <c r="E548" i="7" s="1"/>
  <c r="E549" i="7" a="1"/>
  <c r="E549" i="7" s="1"/>
  <c r="E550" i="7" a="1"/>
  <c r="E550" i="7" s="1"/>
  <c r="E551" i="7" a="1"/>
  <c r="E551" i="7" s="1"/>
  <c r="E552" i="7" a="1"/>
  <c r="E552" i="7" s="1"/>
  <c r="E553" i="7" a="1"/>
  <c r="E553" i="7" s="1"/>
  <c r="E554" i="7" a="1"/>
  <c r="E554" i="7" s="1"/>
  <c r="E555" i="7" a="1"/>
  <c r="E555" i="7" s="1"/>
  <c r="E556" i="7" a="1"/>
  <c r="E556" i="7" s="1"/>
  <c r="E557" i="7" a="1"/>
  <c r="E557" i="7" s="1"/>
  <c r="E558" i="7" a="1"/>
  <c r="E558" i="7" s="1"/>
  <c r="E559" i="7" a="1"/>
  <c r="E559" i="7" s="1"/>
  <c r="E560" i="7" a="1"/>
  <c r="E560" i="7" s="1"/>
  <c r="E561" i="7" a="1"/>
  <c r="E561" i="7" s="1"/>
  <c r="E562" i="7" a="1"/>
  <c r="E562" i="7" s="1"/>
  <c r="E563" i="7" a="1"/>
  <c r="E563" i="7" s="1"/>
  <c r="E564" i="7" a="1"/>
  <c r="E564" i="7" s="1"/>
  <c r="E565" i="7" a="1"/>
  <c r="E565" i="7" s="1"/>
  <c r="E566" i="7" a="1"/>
  <c r="E566" i="7" s="1"/>
  <c r="E567" i="7" a="1"/>
  <c r="E567" i="7" s="1"/>
  <c r="E568" i="7" a="1"/>
  <c r="E568" i="7" s="1"/>
  <c r="E569" i="7" a="1"/>
  <c r="E569" i="7" s="1"/>
  <c r="E570" i="7" a="1"/>
  <c r="E570" i="7" s="1"/>
  <c r="E571" i="7" a="1"/>
  <c r="E571" i="7" s="1"/>
  <c r="E572" i="7" a="1"/>
  <c r="E572" i="7" s="1"/>
  <c r="E573" i="7" a="1"/>
  <c r="E573" i="7" s="1"/>
  <c r="E574" i="7" a="1"/>
  <c r="E574" i="7" s="1"/>
  <c r="E575" i="7" a="1"/>
  <c r="E575" i="7" s="1"/>
  <c r="E576" i="7" a="1"/>
  <c r="E576" i="7" s="1"/>
  <c r="E577" i="7" a="1"/>
  <c r="E577" i="7" s="1"/>
  <c r="E578" i="7" a="1"/>
  <c r="E578" i="7" s="1"/>
  <c r="E579" i="7" a="1"/>
  <c r="E579" i="7" s="1"/>
  <c r="E580" i="7" a="1"/>
  <c r="E580" i="7" s="1"/>
  <c r="E581" i="7" a="1"/>
  <c r="E581" i="7" s="1"/>
  <c r="E582" i="7" a="1"/>
  <c r="E582" i="7" s="1"/>
  <c r="E583" i="7" a="1"/>
  <c r="E583" i="7" s="1"/>
  <c r="E584" i="7" a="1"/>
  <c r="E584" i="7" s="1"/>
  <c r="E585" i="7" a="1"/>
  <c r="E585" i="7" s="1"/>
  <c r="E586" i="7" a="1"/>
  <c r="E586" i="7" s="1"/>
  <c r="E587" i="7" a="1"/>
  <c r="E587" i="7" s="1"/>
  <c r="E588" i="7" a="1"/>
  <c r="E588" i="7" s="1"/>
  <c r="E589" i="7" a="1"/>
  <c r="E589" i="7" s="1"/>
  <c r="E590" i="7" a="1"/>
  <c r="E590" i="7" s="1"/>
  <c r="E591" i="7" a="1"/>
  <c r="E591" i="7" s="1"/>
  <c r="E592" i="7" a="1"/>
  <c r="E592" i="7" s="1"/>
  <c r="E593" i="7" a="1"/>
  <c r="E593" i="7" s="1"/>
  <c r="E594" i="7" a="1"/>
  <c r="E594" i="7" s="1"/>
  <c r="E595" i="7" a="1"/>
  <c r="E595" i="7" s="1"/>
  <c r="E596" i="7" a="1"/>
  <c r="E596" i="7" s="1"/>
  <c r="E597" i="7" a="1"/>
  <c r="E597" i="7" s="1"/>
  <c r="E598" i="7" a="1"/>
  <c r="E598" i="7" s="1"/>
  <c r="E599" i="7" a="1"/>
  <c r="E599" i="7" s="1"/>
  <c r="E600" i="7" a="1"/>
  <c r="E600" i="7" s="1"/>
  <c r="E601" i="7" a="1"/>
  <c r="E601" i="7" s="1"/>
  <c r="E602" i="7" a="1"/>
  <c r="E602" i="7" s="1"/>
  <c r="E603" i="7" a="1"/>
  <c r="E603" i="7" s="1"/>
  <c r="E604" i="7" a="1"/>
  <c r="E604" i="7" s="1"/>
  <c r="E605" i="7" a="1"/>
  <c r="E605" i="7" s="1"/>
  <c r="E606" i="7" a="1"/>
  <c r="E606" i="7" s="1"/>
  <c r="E607" i="7" a="1"/>
  <c r="E607" i="7" s="1"/>
  <c r="E608" i="7" a="1"/>
  <c r="E608" i="7" s="1"/>
  <c r="E609" i="7" a="1"/>
  <c r="E609" i="7" s="1"/>
  <c r="E610" i="7" a="1"/>
  <c r="E610" i="7" s="1"/>
  <c r="E611" i="7" a="1"/>
  <c r="E611" i="7" s="1"/>
  <c r="E612" i="7" a="1"/>
  <c r="E612" i="7" s="1"/>
  <c r="E613" i="7" a="1"/>
  <c r="E613" i="7" s="1"/>
  <c r="E614" i="7" a="1"/>
  <c r="E614" i="7" s="1"/>
  <c r="E615" i="7" a="1"/>
  <c r="E615" i="7" s="1"/>
  <c r="E616" i="7" a="1"/>
  <c r="E616" i="7" s="1"/>
  <c r="E617" i="7" a="1"/>
  <c r="E617" i="7" s="1"/>
  <c r="E618" i="7" a="1"/>
  <c r="E618" i="7" s="1"/>
  <c r="E619" i="7" a="1"/>
  <c r="E619" i="7" s="1"/>
  <c r="E620" i="7" a="1"/>
  <c r="E620" i="7" s="1"/>
  <c r="E621" i="7" a="1"/>
  <c r="E621" i="7" s="1"/>
  <c r="E622" i="7" a="1"/>
  <c r="E622" i="7" s="1"/>
  <c r="E623" i="7" a="1"/>
  <c r="E623" i="7" s="1"/>
  <c r="E624" i="7" a="1"/>
  <c r="E624" i="7" s="1"/>
  <c r="E625" i="7" a="1"/>
  <c r="E625" i="7" s="1"/>
  <c r="E626" i="7" a="1"/>
  <c r="E626" i="7" s="1"/>
  <c r="E627" i="7" a="1"/>
  <c r="E627" i="7" s="1"/>
  <c r="E628" i="7" a="1"/>
  <c r="E628" i="7" s="1"/>
  <c r="E629" i="7" a="1"/>
  <c r="E629" i="7" s="1"/>
  <c r="E630" i="7" a="1"/>
  <c r="E630" i="7" s="1"/>
  <c r="E631" i="7" a="1"/>
  <c r="E631" i="7" s="1"/>
  <c r="E632" i="7" a="1"/>
  <c r="E632" i="7" s="1"/>
  <c r="E633" i="7" a="1"/>
  <c r="E633" i="7" s="1"/>
  <c r="E634" i="7" a="1"/>
  <c r="E634" i="7" s="1"/>
  <c r="E635" i="7" a="1"/>
  <c r="E635" i="7" s="1"/>
  <c r="E636" i="7" a="1"/>
  <c r="E636" i="7" s="1"/>
  <c r="E637" i="7" a="1"/>
  <c r="E637" i="7" s="1"/>
  <c r="E638" i="7" a="1"/>
  <c r="E638" i="7" s="1"/>
  <c r="E639" i="7" a="1"/>
  <c r="E639" i="7" s="1"/>
  <c r="E640" i="7" a="1"/>
  <c r="E640" i="7" s="1"/>
  <c r="E641" i="7" a="1"/>
  <c r="E641" i="7" s="1"/>
  <c r="E642" i="7" a="1"/>
  <c r="E642" i="7" s="1"/>
  <c r="E643" i="7" a="1"/>
  <c r="E643" i="7" s="1"/>
  <c r="E644" i="7" a="1"/>
  <c r="E644" i="7" s="1"/>
  <c r="E645" i="7" a="1"/>
  <c r="E645" i="7" s="1"/>
  <c r="E646" i="7" a="1"/>
  <c r="E646" i="7" s="1"/>
  <c r="E647" i="7" a="1"/>
  <c r="E647" i="7" s="1"/>
  <c r="E648" i="7" a="1"/>
  <c r="E648" i="7" s="1"/>
  <c r="E649" i="7" a="1"/>
  <c r="E649" i="7" s="1"/>
  <c r="E650" i="7" a="1"/>
  <c r="E650" i="7" s="1"/>
  <c r="E651" i="7" a="1"/>
  <c r="E651" i="7" s="1"/>
  <c r="E652" i="7" a="1"/>
  <c r="E652" i="7" s="1"/>
  <c r="E653" i="7" a="1"/>
  <c r="E653" i="7" s="1"/>
  <c r="E654" i="7" a="1"/>
  <c r="E654" i="7" s="1"/>
  <c r="E655" i="7" a="1"/>
  <c r="E655" i="7" s="1"/>
  <c r="E656" i="7" a="1"/>
  <c r="E656" i="7" s="1"/>
  <c r="E657" i="7" a="1"/>
  <c r="E657" i="7" s="1"/>
  <c r="E658" i="7" a="1"/>
  <c r="E658" i="7" s="1"/>
  <c r="E659" i="7" a="1"/>
  <c r="E659" i="7" s="1"/>
  <c r="E660" i="7" a="1"/>
  <c r="E660" i="7" s="1"/>
  <c r="E661" i="7" a="1"/>
  <c r="E661" i="7" s="1"/>
  <c r="E662" i="7" a="1"/>
  <c r="E662" i="7" s="1"/>
  <c r="E663" i="7" a="1"/>
  <c r="E663" i="7" s="1"/>
  <c r="E664" i="7" a="1"/>
  <c r="E664" i="7" s="1"/>
  <c r="E665" i="7" a="1"/>
  <c r="E665" i="7" s="1"/>
  <c r="E666" i="7" a="1"/>
  <c r="E666" i="7" s="1"/>
  <c r="E667" i="7" a="1"/>
  <c r="E667" i="7" s="1"/>
  <c r="E668" i="7" a="1"/>
  <c r="E668" i="7" s="1"/>
  <c r="E669" i="7" a="1"/>
  <c r="E669" i="7" s="1"/>
  <c r="E670" i="7" a="1"/>
  <c r="E670" i="7" s="1"/>
  <c r="E671" i="7" a="1"/>
  <c r="E671" i="7" s="1"/>
  <c r="E672" i="7" a="1"/>
  <c r="E672" i="7" s="1"/>
  <c r="E673" i="7" a="1"/>
  <c r="E673" i="7" s="1"/>
  <c r="E674" i="7" a="1"/>
  <c r="E674" i="7" s="1"/>
  <c r="E675" i="7" a="1"/>
  <c r="E675" i="7" s="1"/>
  <c r="E676" i="7" a="1"/>
  <c r="E676" i="7" s="1"/>
  <c r="E677" i="7" a="1"/>
  <c r="E677" i="7" s="1"/>
  <c r="E678" i="7" a="1"/>
  <c r="E678" i="7" s="1"/>
  <c r="E679" i="7" a="1"/>
  <c r="E679" i="7" s="1"/>
  <c r="E680" i="7" a="1"/>
  <c r="E680" i="7" s="1"/>
  <c r="E681" i="7" a="1"/>
  <c r="E681" i="7" s="1"/>
  <c r="E682" i="7" a="1"/>
  <c r="E682" i="7" s="1"/>
  <c r="E683" i="7" a="1"/>
  <c r="E683" i="7" s="1"/>
  <c r="E684" i="7" a="1"/>
  <c r="E684" i="7" s="1"/>
  <c r="E685" i="7" a="1"/>
  <c r="E685" i="7" s="1"/>
  <c r="E686" i="7" a="1"/>
  <c r="E686" i="7" s="1"/>
  <c r="E687" i="7" a="1"/>
  <c r="E687" i="7" s="1"/>
  <c r="E688" i="7" a="1"/>
  <c r="E688" i="7" s="1"/>
  <c r="E689" i="7" a="1"/>
  <c r="E689" i="7" s="1"/>
  <c r="E690" i="7" a="1"/>
  <c r="E690" i="7" s="1"/>
  <c r="E691" i="7" a="1"/>
  <c r="E691" i="7" s="1"/>
  <c r="E692" i="7" a="1"/>
  <c r="E692" i="7" s="1"/>
  <c r="E693" i="7" a="1"/>
  <c r="E693" i="7" s="1"/>
  <c r="E694" i="7" a="1"/>
  <c r="E694" i="7" s="1"/>
  <c r="E695" i="7" a="1"/>
  <c r="E695" i="7" s="1"/>
  <c r="E696" i="7" a="1"/>
  <c r="E696" i="7" s="1"/>
  <c r="E697" i="7" a="1"/>
  <c r="E697" i="7" s="1"/>
  <c r="E698" i="7" a="1"/>
  <c r="E698" i="7" s="1"/>
  <c r="E699" i="7" a="1"/>
  <c r="E699" i="7" s="1"/>
  <c r="E700" i="7" a="1"/>
  <c r="E700" i="7" s="1"/>
  <c r="E701" i="7" a="1"/>
  <c r="E701" i="7" s="1"/>
  <c r="E702" i="7" a="1"/>
  <c r="E702" i="7" s="1"/>
  <c r="E703" i="7" a="1"/>
  <c r="E703" i="7" s="1"/>
  <c r="E704" i="7" a="1"/>
  <c r="E704" i="7" s="1"/>
  <c r="E705" i="7" a="1"/>
  <c r="E705" i="7" s="1"/>
  <c r="E706" i="7" a="1"/>
  <c r="E706" i="7" s="1"/>
  <c r="E707" i="7" a="1"/>
  <c r="E707" i="7" s="1"/>
  <c r="E708" i="7" a="1"/>
  <c r="E708" i="7" s="1"/>
  <c r="E709" i="7" a="1"/>
  <c r="E709" i="7" s="1"/>
  <c r="E710" i="7" a="1"/>
  <c r="E710" i="7" s="1"/>
  <c r="E711" i="7" a="1"/>
  <c r="E711" i="7" s="1"/>
  <c r="E712" i="7" a="1"/>
  <c r="E712" i="7" s="1"/>
  <c r="E713" i="7" a="1"/>
  <c r="E713" i="7" s="1"/>
  <c r="E714" i="7" a="1"/>
  <c r="E714" i="7" s="1"/>
  <c r="E715" i="7" a="1"/>
  <c r="E715" i="7" s="1"/>
  <c r="E716" i="7" a="1"/>
  <c r="E716" i="7" s="1"/>
  <c r="E717" i="7" a="1"/>
  <c r="E717" i="7" s="1"/>
  <c r="E718" i="7" a="1"/>
  <c r="E718" i="7" s="1"/>
  <c r="E719" i="7" a="1"/>
  <c r="E719" i="7" s="1"/>
  <c r="E720" i="7" a="1"/>
  <c r="E720" i="7" s="1"/>
  <c r="E721" i="7" a="1"/>
  <c r="E721" i="7" s="1"/>
  <c r="E722" i="7" a="1"/>
  <c r="E722" i="7" s="1"/>
  <c r="E723" i="7" a="1"/>
  <c r="E723" i="7" s="1"/>
  <c r="E724" i="7" a="1"/>
  <c r="E724" i="7" s="1"/>
  <c r="E725" i="7" a="1"/>
  <c r="E725" i="7" s="1"/>
  <c r="E726" i="7" a="1"/>
  <c r="E726" i="7" s="1"/>
  <c r="E727" i="7" a="1"/>
  <c r="E727" i="7" s="1"/>
  <c r="E728" i="7" a="1"/>
  <c r="E728" i="7" s="1"/>
  <c r="E729" i="7" a="1"/>
  <c r="E729" i="7" s="1"/>
  <c r="E730" i="7" a="1"/>
  <c r="E730" i="7" s="1"/>
  <c r="E731" i="7" a="1"/>
  <c r="E731" i="7" s="1"/>
  <c r="E732" i="7" a="1"/>
  <c r="E732" i="7" s="1"/>
  <c r="E733" i="7" a="1"/>
  <c r="E733" i="7" s="1"/>
  <c r="E734" i="7" a="1"/>
  <c r="E734" i="7" s="1"/>
  <c r="E735" i="7" a="1"/>
  <c r="E735" i="7" s="1"/>
  <c r="E736" i="7" a="1"/>
  <c r="E736" i="7" s="1"/>
  <c r="E737" i="7" a="1"/>
  <c r="E737" i="7" s="1"/>
  <c r="E738" i="7" a="1"/>
  <c r="E738" i="7" s="1"/>
  <c r="E739" i="7" a="1"/>
  <c r="E739" i="7" s="1"/>
  <c r="E740" i="7" a="1"/>
  <c r="E740" i="7" s="1"/>
  <c r="E741" i="7" a="1"/>
  <c r="E741" i="7" s="1"/>
  <c r="E742" i="7" a="1"/>
  <c r="E742" i="7" s="1"/>
  <c r="E743" i="7" a="1"/>
  <c r="E743" i="7" s="1"/>
  <c r="E744" i="7" a="1"/>
  <c r="E744" i="7" s="1"/>
  <c r="E745" i="7" a="1"/>
  <c r="E745" i="7" s="1"/>
  <c r="E746" i="7" a="1"/>
  <c r="E746" i="7" s="1"/>
  <c r="E747" i="7" a="1"/>
  <c r="E747" i="7" s="1"/>
  <c r="E748" i="7" a="1"/>
  <c r="E748" i="7" s="1"/>
  <c r="E749" i="7" a="1"/>
  <c r="E749" i="7" s="1"/>
  <c r="E750" i="7" a="1"/>
  <c r="E750" i="7" s="1"/>
  <c r="E751" i="7" a="1"/>
  <c r="E751" i="7" s="1"/>
  <c r="E752" i="7" a="1"/>
  <c r="E752" i="7" s="1"/>
  <c r="E753" i="7" a="1"/>
  <c r="E753" i="7" s="1"/>
  <c r="E754" i="7" a="1"/>
  <c r="E754" i="7" s="1"/>
  <c r="E755" i="7" a="1"/>
  <c r="E755" i="7" s="1"/>
  <c r="E756" i="7" a="1"/>
  <c r="E756" i="7" s="1"/>
  <c r="E757" i="7" a="1"/>
  <c r="E757" i="7" s="1"/>
  <c r="E758" i="7" a="1"/>
  <c r="E758" i="7" s="1"/>
  <c r="E759" i="7" a="1"/>
  <c r="E759" i="7" s="1"/>
  <c r="E760" i="7" a="1"/>
  <c r="E760" i="7" s="1"/>
  <c r="E761" i="7" a="1"/>
  <c r="E761" i="7" s="1"/>
  <c r="E762" i="7" a="1"/>
  <c r="E762" i="7" s="1"/>
  <c r="E763" i="7" a="1"/>
  <c r="E763" i="7" s="1"/>
  <c r="E764" i="7" a="1"/>
  <c r="E764" i="7" s="1"/>
  <c r="E765" i="7" a="1"/>
  <c r="E765" i="7" s="1"/>
  <c r="E766" i="7" a="1"/>
  <c r="E766" i="7" s="1"/>
  <c r="E767" i="7" a="1"/>
  <c r="E767" i="7" s="1"/>
  <c r="E768" i="7" a="1"/>
  <c r="E768" i="7" s="1"/>
  <c r="E769" i="7" a="1"/>
  <c r="E769" i="7" s="1"/>
  <c r="E770" i="7" a="1"/>
  <c r="E770" i="7" s="1"/>
  <c r="E771" i="7" a="1"/>
  <c r="E771" i="7" s="1"/>
  <c r="E772" i="7" a="1"/>
  <c r="E772" i="7" s="1"/>
  <c r="E773" i="7" a="1"/>
  <c r="E773" i="7" s="1"/>
  <c r="E774" i="7" a="1"/>
  <c r="E774" i="7" s="1"/>
  <c r="E775" i="7" a="1"/>
  <c r="E775" i="7" s="1"/>
  <c r="E776" i="7" a="1"/>
  <c r="E776" i="7" s="1"/>
  <c r="E777" i="7" a="1"/>
  <c r="E777" i="7" s="1"/>
  <c r="E778" i="7" a="1"/>
  <c r="E778" i="7" s="1"/>
  <c r="E779" i="7" a="1"/>
  <c r="E779" i="7" s="1"/>
  <c r="E780" i="7" a="1"/>
  <c r="E780" i="7" s="1"/>
  <c r="E781" i="7" a="1"/>
  <c r="E781" i="7" s="1"/>
  <c r="E782" i="7" a="1"/>
  <c r="E782" i="7" s="1"/>
  <c r="E783" i="7" a="1"/>
  <c r="E783" i="7" s="1"/>
  <c r="E784" i="7" a="1"/>
  <c r="E784" i="7" s="1"/>
  <c r="E785" i="7" a="1"/>
  <c r="E785" i="7" s="1"/>
  <c r="E786" i="7" a="1"/>
  <c r="E786" i="7" s="1"/>
  <c r="E787" i="7" a="1"/>
  <c r="E787" i="7" s="1"/>
  <c r="E788" i="7" a="1"/>
  <c r="E788" i="7" s="1"/>
  <c r="E789" i="7" a="1"/>
  <c r="E789" i="7" s="1"/>
  <c r="E790" i="7" a="1"/>
  <c r="E790" i="7" s="1"/>
  <c r="E791" i="7" a="1"/>
  <c r="E791" i="7" s="1"/>
  <c r="E792" i="7" a="1"/>
  <c r="E792" i="7" s="1"/>
  <c r="E793" i="7" a="1"/>
  <c r="E793" i="7" s="1"/>
  <c r="E794" i="7" a="1"/>
  <c r="E794" i="7" s="1"/>
  <c r="E795" i="7" a="1"/>
  <c r="E795" i="7" s="1"/>
  <c r="E796" i="7" a="1"/>
  <c r="E796" i="7" s="1"/>
  <c r="E797" i="7" a="1"/>
  <c r="E797" i="7" s="1"/>
  <c r="E798" i="7" a="1"/>
  <c r="E798" i="7" s="1"/>
  <c r="E799" i="7" a="1"/>
  <c r="E799" i="7" s="1"/>
  <c r="E800" i="7" a="1"/>
  <c r="E800" i="7" s="1"/>
  <c r="E801" i="7" a="1"/>
  <c r="E801" i="7" s="1"/>
  <c r="E802" i="7" a="1"/>
  <c r="E802" i="7" s="1"/>
  <c r="E803" i="7" a="1"/>
  <c r="E803" i="7" s="1"/>
  <c r="E804" i="7" a="1"/>
  <c r="E804" i="7" s="1"/>
  <c r="E805" i="7" a="1"/>
  <c r="E805" i="7" s="1"/>
  <c r="E806" i="7" a="1"/>
  <c r="E806" i="7" s="1"/>
  <c r="E807" i="7" a="1"/>
  <c r="E807" i="7" s="1"/>
  <c r="E808" i="7" a="1"/>
  <c r="E808" i="7" s="1"/>
  <c r="E809" i="7" a="1"/>
  <c r="E809" i="7" s="1"/>
  <c r="E810" i="7" a="1"/>
  <c r="E810" i="7" s="1"/>
  <c r="E811" i="7" a="1"/>
  <c r="E811" i="7" s="1"/>
  <c r="E812" i="7" a="1"/>
  <c r="E812" i="7" s="1"/>
  <c r="E813" i="7" a="1"/>
  <c r="E813" i="7" s="1"/>
  <c r="E814" i="7" a="1"/>
  <c r="E814" i="7" s="1"/>
  <c r="E815" i="7" a="1"/>
  <c r="E815" i="7" s="1"/>
  <c r="E816" i="7" a="1"/>
  <c r="E816" i="7" s="1"/>
  <c r="E817" i="7" a="1"/>
  <c r="E817" i="7" s="1"/>
  <c r="E818" i="7" a="1"/>
  <c r="E818" i="7" s="1"/>
  <c r="E819" i="7" a="1"/>
  <c r="E819" i="7" s="1"/>
  <c r="E820" i="7" a="1"/>
  <c r="E820" i="7" s="1"/>
  <c r="E821" i="7" a="1"/>
  <c r="E821" i="7" s="1"/>
  <c r="E822" i="7" a="1"/>
  <c r="E822" i="7" s="1"/>
  <c r="E823" i="7" a="1"/>
  <c r="E823" i="7" s="1"/>
  <c r="E824" i="7" a="1"/>
  <c r="E824" i="7" s="1"/>
  <c r="E825" i="7" a="1"/>
  <c r="E825" i="7" s="1"/>
  <c r="E826" i="7" a="1"/>
  <c r="E826" i="7" s="1"/>
  <c r="E827" i="7" a="1"/>
  <c r="E827" i="7" s="1"/>
  <c r="E828" i="7" a="1"/>
  <c r="E828" i="7" s="1"/>
  <c r="E829" i="7" a="1"/>
  <c r="E829" i="7" s="1"/>
  <c r="E830" i="7" a="1"/>
  <c r="E830" i="7" s="1"/>
  <c r="E831" i="7" a="1"/>
  <c r="E831" i="7" s="1"/>
  <c r="E832" i="7" a="1"/>
  <c r="E832" i="7" s="1"/>
  <c r="E833" i="7" a="1"/>
  <c r="E833" i="7" s="1"/>
  <c r="E834" i="7" a="1"/>
  <c r="E834" i="7" s="1"/>
  <c r="E835" i="7" a="1"/>
  <c r="E835" i="7" s="1"/>
  <c r="E836" i="7" a="1"/>
  <c r="E836" i="7" s="1"/>
  <c r="E837" i="7" a="1"/>
  <c r="E837" i="7" s="1"/>
  <c r="E838" i="7" a="1"/>
  <c r="E838" i="7" s="1"/>
  <c r="E839" i="7" a="1"/>
  <c r="E839" i="7" s="1"/>
  <c r="E840" i="7" a="1"/>
  <c r="E840" i="7" s="1"/>
  <c r="E841" i="7" a="1"/>
  <c r="E841" i="7" s="1"/>
  <c r="E842" i="7" a="1"/>
  <c r="E842" i="7" s="1"/>
  <c r="E843" i="7" a="1"/>
  <c r="E843" i="7" s="1"/>
  <c r="E844" i="7" a="1"/>
  <c r="E844" i="7" s="1"/>
  <c r="E845" i="7" a="1"/>
  <c r="E845" i="7" s="1"/>
  <c r="E846" i="7" a="1"/>
  <c r="E846" i="7" s="1"/>
  <c r="E847" i="7" a="1"/>
  <c r="E847" i="7" s="1"/>
  <c r="E848" i="7" a="1"/>
  <c r="E848" i="7" s="1"/>
  <c r="E849" i="7" a="1"/>
  <c r="E849" i="7" s="1"/>
  <c r="E850" i="7" a="1"/>
  <c r="E850" i="7" s="1"/>
  <c r="E851" i="7" a="1"/>
  <c r="E851" i="7" s="1"/>
  <c r="E852" i="7" a="1"/>
  <c r="E852" i="7" s="1"/>
  <c r="E853" i="7" a="1"/>
  <c r="E853" i="7" s="1"/>
  <c r="E854" i="7" a="1"/>
  <c r="E854" i="7" s="1"/>
  <c r="E855" i="7" a="1"/>
  <c r="E855" i="7" s="1"/>
  <c r="E856" i="7" a="1"/>
  <c r="E856" i="7" s="1"/>
  <c r="E857" i="7" a="1"/>
  <c r="E857" i="7" s="1"/>
  <c r="E858" i="7" a="1"/>
  <c r="E858" i="7" s="1"/>
  <c r="E859" i="7" a="1"/>
  <c r="E859" i="7" s="1"/>
  <c r="E860" i="7" a="1"/>
  <c r="E860" i="7" s="1"/>
  <c r="E861" i="7" a="1"/>
  <c r="E861" i="7" s="1"/>
  <c r="E862" i="7" a="1"/>
  <c r="E862" i="7" s="1"/>
  <c r="E863" i="7" a="1"/>
  <c r="E863" i="7" s="1"/>
  <c r="E864" i="7" a="1"/>
  <c r="E864" i="7" s="1"/>
  <c r="E865" i="7" a="1"/>
  <c r="E865" i="7" s="1"/>
  <c r="E866" i="7" a="1"/>
  <c r="E866" i="7" s="1"/>
  <c r="E867" i="7" a="1"/>
  <c r="E867" i="7" s="1"/>
  <c r="E868" i="7" a="1"/>
  <c r="E868" i="7" s="1"/>
  <c r="E869" i="7" a="1"/>
  <c r="E869" i="7" s="1"/>
  <c r="E870" i="7" a="1"/>
  <c r="E870" i="7" s="1"/>
  <c r="E871" i="7" a="1"/>
  <c r="E871" i="7" s="1"/>
  <c r="E872" i="7" a="1"/>
  <c r="E872" i="7" s="1"/>
  <c r="E873" i="7" a="1"/>
  <c r="E873" i="7"/>
  <c r="E874" i="7" a="1"/>
  <c r="E874" i="7" s="1"/>
  <c r="E875" i="7" a="1"/>
  <c r="E875" i="7" s="1"/>
  <c r="E876" i="7" a="1"/>
  <c r="E876" i="7" s="1"/>
  <c r="E877" i="7" a="1"/>
  <c r="E877" i="7" s="1"/>
  <c r="E878" i="7" a="1"/>
  <c r="E878" i="7" s="1"/>
  <c r="E879" i="7" a="1"/>
  <c r="E879" i="7" s="1"/>
  <c r="E880" i="7" a="1"/>
  <c r="E880" i="7" s="1"/>
  <c r="E881" i="7" a="1"/>
  <c r="E881" i="7" s="1"/>
  <c r="E882" i="7" a="1"/>
  <c r="E882" i="7" s="1"/>
  <c r="E883" i="7" a="1"/>
  <c r="E883" i="7" s="1"/>
  <c r="E884" i="7" a="1"/>
  <c r="E884" i="7" s="1"/>
  <c r="E885" i="7" a="1"/>
  <c r="E885" i="7" s="1"/>
  <c r="E886" i="7" a="1"/>
  <c r="E886" i="7" s="1"/>
  <c r="E887" i="7" a="1"/>
  <c r="E887" i="7" s="1"/>
  <c r="E888" i="7" a="1"/>
  <c r="E888" i="7" s="1"/>
  <c r="E889" i="7" a="1"/>
  <c r="E889" i="7" s="1"/>
  <c r="E890" i="7" a="1"/>
  <c r="E890" i="7" s="1"/>
  <c r="E891" i="7" a="1"/>
  <c r="E891" i="7" s="1"/>
  <c r="E892" i="7" a="1"/>
  <c r="E892" i="7" s="1"/>
  <c r="E893" i="7" a="1"/>
  <c r="E893" i="7" s="1"/>
  <c r="E894" i="7" a="1"/>
  <c r="E894" i="7" s="1"/>
  <c r="E895" i="7" a="1"/>
  <c r="E895" i="7" s="1"/>
  <c r="E896" i="7" a="1"/>
  <c r="E896" i="7" s="1"/>
  <c r="E897" i="7" a="1"/>
  <c r="E897" i="7" s="1"/>
  <c r="E898" i="7" a="1"/>
  <c r="E898" i="7" s="1"/>
  <c r="E899" i="7" a="1"/>
  <c r="E899" i="7" s="1"/>
  <c r="E900" i="7" a="1"/>
  <c r="E900" i="7" s="1"/>
  <c r="E901" i="7" a="1"/>
  <c r="E901" i="7" s="1"/>
  <c r="E902" i="7" a="1"/>
  <c r="E902" i="7" s="1"/>
  <c r="E903" i="7" a="1"/>
  <c r="E903" i="7" s="1"/>
  <c r="E904" i="7" a="1"/>
  <c r="E904" i="7" s="1"/>
  <c r="E905" i="7" a="1"/>
  <c r="E905" i="7" s="1"/>
  <c r="E906" i="7" a="1"/>
  <c r="E906" i="7" s="1"/>
  <c r="E907" i="7" a="1"/>
  <c r="E907" i="7" s="1"/>
  <c r="E908" i="7" a="1"/>
  <c r="E908" i="7" s="1"/>
  <c r="E909" i="7" a="1"/>
  <c r="E909" i="7" s="1"/>
  <c r="E910" i="7" a="1"/>
  <c r="E910" i="7" s="1"/>
  <c r="E911" i="7" a="1"/>
  <c r="E911" i="7" s="1"/>
  <c r="E912" i="7" a="1"/>
  <c r="E912" i="7" s="1"/>
  <c r="E913" i="7" a="1"/>
  <c r="E913" i="7" s="1"/>
  <c r="E914" i="7" a="1"/>
  <c r="E914" i="7" s="1"/>
  <c r="E915" i="7" a="1"/>
  <c r="E915" i="7" s="1"/>
  <c r="E916" i="7" a="1"/>
  <c r="E916" i="7" s="1"/>
  <c r="E917" i="7" a="1"/>
  <c r="E917" i="7" s="1"/>
  <c r="E918" i="7" a="1"/>
  <c r="E918" i="7" s="1"/>
  <c r="E919" i="7" a="1"/>
  <c r="E919" i="7"/>
  <c r="E920" i="7" a="1"/>
  <c r="E920" i="7" s="1"/>
  <c r="E921" i="7" a="1"/>
  <c r="E921" i="7" s="1"/>
  <c r="E922" i="7" a="1"/>
  <c r="E922" i="7" s="1"/>
  <c r="E923" i="7" a="1"/>
  <c r="E923" i="7" s="1"/>
  <c r="E924" i="7" a="1"/>
  <c r="E924" i="7" s="1"/>
  <c r="E925" i="7" a="1"/>
  <c r="E925" i="7" s="1"/>
  <c r="E926" i="7" a="1"/>
  <c r="E926" i="7" s="1"/>
  <c r="E927" i="7" a="1"/>
  <c r="E927" i="7" s="1"/>
  <c r="E928" i="7" a="1"/>
  <c r="E928" i="7" s="1"/>
  <c r="E929" i="7" a="1"/>
  <c r="E929" i="7" s="1"/>
  <c r="E930" i="7" a="1"/>
  <c r="E930" i="7" s="1"/>
  <c r="E931" i="7" a="1"/>
  <c r="E931" i="7" s="1"/>
  <c r="E932" i="7" a="1"/>
  <c r="E932" i="7" s="1"/>
  <c r="E933" i="7" a="1"/>
  <c r="E933" i="7" s="1"/>
  <c r="E934" i="7" a="1"/>
  <c r="E934" i="7" s="1"/>
  <c r="E935" i="7" a="1"/>
  <c r="E935" i="7" s="1"/>
  <c r="E936" i="7" a="1"/>
  <c r="E936" i="7" s="1"/>
  <c r="E937" i="7" a="1"/>
  <c r="E937" i="7" s="1"/>
  <c r="E938" i="7" a="1"/>
  <c r="E938" i="7" s="1"/>
  <c r="E939" i="7" a="1"/>
  <c r="E939" i="7" s="1"/>
  <c r="E940" i="7" a="1"/>
  <c r="E940" i="7" s="1"/>
  <c r="E941" i="7" a="1"/>
  <c r="E941" i="7" s="1"/>
  <c r="E942" i="7" a="1"/>
  <c r="E942" i="7" s="1"/>
  <c r="E943" i="7" a="1"/>
  <c r="E943" i="7" s="1"/>
  <c r="E944" i="7" a="1"/>
  <c r="E944" i="7" s="1"/>
  <c r="E945" i="7" a="1"/>
  <c r="E945" i="7" s="1"/>
  <c r="E946" i="7" a="1"/>
  <c r="E946" i="7" s="1"/>
  <c r="E947" i="7" a="1"/>
  <c r="E947" i="7" s="1"/>
  <c r="E948" i="7" a="1"/>
  <c r="E948" i="7" s="1"/>
  <c r="E949" i="7" a="1"/>
  <c r="E949" i="7" s="1"/>
  <c r="E950" i="7" a="1"/>
  <c r="E950" i="7" s="1"/>
  <c r="E951" i="7" a="1"/>
  <c r="E951" i="7" s="1"/>
  <c r="E952" i="7" a="1"/>
  <c r="E952" i="7" s="1"/>
  <c r="E953" i="7" a="1"/>
  <c r="E953" i="7" s="1"/>
  <c r="E954" i="7" a="1"/>
  <c r="E954" i="7" s="1"/>
  <c r="E955" i="7" a="1"/>
  <c r="E955" i="7" s="1"/>
  <c r="E956" i="7" a="1"/>
  <c r="E956" i="7" s="1"/>
  <c r="E957" i="7" a="1"/>
  <c r="E957" i="7" s="1"/>
  <c r="E958" i="7" a="1"/>
  <c r="E958" i="7" s="1"/>
  <c r="E959" i="7" a="1"/>
  <c r="E959" i="7" s="1"/>
  <c r="E960" i="7" a="1"/>
  <c r="E960" i="7" s="1"/>
  <c r="E961" i="7" a="1"/>
  <c r="E961" i="7" s="1"/>
  <c r="E962" i="7" a="1"/>
  <c r="E962" i="7" s="1"/>
  <c r="E963" i="7" a="1"/>
  <c r="E963" i="7" s="1"/>
  <c r="E964" i="7" a="1"/>
  <c r="E964" i="7" s="1"/>
  <c r="E965" i="7" a="1"/>
  <c r="E965" i="7" s="1"/>
  <c r="E966" i="7" a="1"/>
  <c r="E966" i="7" s="1"/>
  <c r="E967" i="7" a="1"/>
  <c r="E967" i="7" s="1"/>
  <c r="E968" i="7" a="1"/>
  <c r="E968" i="7" s="1"/>
  <c r="E969" i="7" a="1"/>
  <c r="E969" i="7"/>
  <c r="E970" i="7" a="1"/>
  <c r="E970" i="7" s="1"/>
  <c r="E971" i="7" a="1"/>
  <c r="E971" i="7" s="1"/>
  <c r="E972" i="7" a="1"/>
  <c r="E972" i="7" s="1"/>
  <c r="E973" i="7" a="1"/>
  <c r="E973" i="7" s="1"/>
  <c r="E974" i="7" a="1"/>
  <c r="E974" i="7" s="1"/>
  <c r="E975" i="7" a="1"/>
  <c r="E975" i="7" s="1"/>
  <c r="E976" i="7" a="1"/>
  <c r="E976" i="7" s="1"/>
  <c r="E977" i="7" a="1"/>
  <c r="E977" i="7" s="1"/>
  <c r="E978" i="7" a="1"/>
  <c r="E978" i="7" s="1"/>
  <c r="E979" i="7" a="1"/>
  <c r="E979" i="7" s="1"/>
  <c r="E980" i="7" a="1"/>
  <c r="E980" i="7" s="1"/>
  <c r="E981" i="7" a="1"/>
  <c r="E981" i="7" s="1"/>
  <c r="E982" i="7" a="1"/>
  <c r="E982" i="7" s="1"/>
  <c r="E983" i="7" a="1"/>
  <c r="E983" i="7" s="1"/>
  <c r="E984" i="7" a="1"/>
  <c r="E984" i="7" s="1"/>
  <c r="E985" i="7" a="1"/>
  <c r="E985" i="7" s="1"/>
  <c r="E986" i="7" a="1"/>
  <c r="E986" i="7" s="1"/>
  <c r="E987" i="7" a="1"/>
  <c r="E987" i="7" s="1"/>
  <c r="E988" i="7" a="1"/>
  <c r="E988" i="7" s="1"/>
  <c r="E989" i="7" a="1"/>
  <c r="E989" i="7" s="1"/>
  <c r="E990" i="7" a="1"/>
  <c r="E990" i="7" s="1"/>
  <c r="E991" i="7" a="1"/>
  <c r="E991" i="7" s="1"/>
  <c r="E992" i="7" a="1"/>
  <c r="E992" i="7" s="1"/>
  <c r="E993" i="7" a="1"/>
  <c r="E993" i="7" s="1"/>
  <c r="E994" i="7" a="1"/>
  <c r="E994" i="7" s="1"/>
  <c r="E995" i="7" a="1"/>
  <c r="E995" i="7" s="1"/>
  <c r="E996" i="7" a="1"/>
  <c r="E996" i="7" s="1"/>
  <c r="E997" i="7" a="1"/>
  <c r="E997" i="7" s="1"/>
  <c r="E998" i="7" a="1"/>
  <c r="E998" i="7" s="1"/>
  <c r="E999" i="7" a="1"/>
  <c r="E999" i="7" s="1"/>
  <c r="E1000" i="7" a="1"/>
  <c r="E1000" i="7" s="1"/>
  <c r="E1001" i="7" a="1"/>
  <c r="E1001" i="7" s="1"/>
  <c r="E1002" i="7" a="1"/>
  <c r="E1002" i="7" s="1"/>
  <c r="E1003" i="7" a="1"/>
  <c r="E1003" i="7" s="1"/>
  <c r="E1004" i="7" a="1"/>
  <c r="E1004" i="7" s="1"/>
  <c r="E1005" i="7" a="1"/>
  <c r="E1005" i="7" s="1"/>
  <c r="E1006" i="7" a="1"/>
  <c r="E1006" i="7" s="1"/>
  <c r="E1007" i="7" a="1"/>
  <c r="E1007" i="7" s="1"/>
  <c r="E1008" i="7" a="1"/>
  <c r="E1008" i="7" s="1"/>
  <c r="E1009" i="7" a="1"/>
  <c r="E1009" i="7" s="1"/>
  <c r="E1010" i="7" a="1"/>
  <c r="E1010" i="7" s="1"/>
  <c r="E1011" i="7" a="1"/>
  <c r="E1011" i="7" s="1"/>
  <c r="E1012" i="7" a="1"/>
  <c r="E1012" i="7" s="1"/>
  <c r="E1013" i="7" a="1"/>
  <c r="E1013" i="7" s="1"/>
  <c r="E1014" i="7" a="1"/>
  <c r="E1014" i="7" s="1"/>
  <c r="E1015" i="7" a="1"/>
  <c r="E1015" i="7" s="1"/>
  <c r="E1016" i="7" a="1"/>
  <c r="E1016" i="7" s="1"/>
  <c r="E1017" i="7" a="1"/>
  <c r="E1017" i="7" s="1"/>
  <c r="E1018" i="7" a="1"/>
  <c r="E1018" i="7" s="1"/>
  <c r="E1019" i="7" a="1"/>
  <c r="E1019" i="7" s="1"/>
  <c r="E1020" i="7" a="1"/>
  <c r="E1020" i="7" s="1"/>
  <c r="E1021" i="7" a="1"/>
  <c r="E1021" i="7" s="1"/>
  <c r="E1022" i="7" a="1"/>
  <c r="E1022" i="7" s="1"/>
  <c r="E1023" i="7" a="1"/>
  <c r="E1023" i="7" s="1"/>
  <c r="E1024" i="7" a="1"/>
  <c r="E1024" i="7" s="1"/>
  <c r="E1025" i="7" a="1"/>
  <c r="E1025" i="7" s="1"/>
  <c r="E1026" i="7" a="1"/>
  <c r="E1026" i="7" s="1"/>
  <c r="E1027" i="7" a="1"/>
  <c r="E1027" i="7" s="1"/>
  <c r="E1028" i="7" a="1"/>
  <c r="E1028" i="7" s="1"/>
  <c r="E1029" i="7" a="1"/>
  <c r="E1029" i="7" s="1"/>
  <c r="E1030" i="7" a="1"/>
  <c r="E1030" i="7" s="1"/>
  <c r="E1031" i="7" a="1"/>
  <c r="E1031" i="7" s="1"/>
  <c r="E1032" i="7" a="1"/>
  <c r="E1032" i="7" s="1"/>
  <c r="E1033" i="7" a="1"/>
  <c r="E1033" i="7" s="1"/>
  <c r="E1034" i="7" a="1"/>
  <c r="E1034" i="7" s="1"/>
  <c r="E1035" i="7" a="1"/>
  <c r="E1035" i="7" s="1"/>
  <c r="E1036" i="7" a="1"/>
  <c r="E1036" i="7" s="1"/>
  <c r="E1037" i="7" a="1"/>
  <c r="E1037" i="7" s="1"/>
  <c r="E1038" i="7" a="1"/>
  <c r="E1038" i="7" s="1"/>
  <c r="E1039" i="7" a="1"/>
  <c r="E1039" i="7" s="1"/>
  <c r="E1040" i="7" a="1"/>
  <c r="E1040" i="7" s="1"/>
  <c r="E1041" i="7" a="1"/>
  <c r="E1041" i="7" s="1"/>
  <c r="E1042" i="7" a="1"/>
  <c r="E1042" i="7" s="1"/>
  <c r="E1043" i="7" a="1"/>
  <c r="E1043" i="7" s="1"/>
  <c r="E1044" i="7" a="1"/>
  <c r="E1044" i="7" s="1"/>
  <c r="E1045" i="7" a="1"/>
  <c r="E1045" i="7" s="1"/>
  <c r="E1046" i="7" a="1"/>
  <c r="E1046" i="7" s="1"/>
  <c r="E1047" i="7" a="1"/>
  <c r="E1047" i="7" s="1"/>
  <c r="E1048" i="7" a="1"/>
  <c r="E1048" i="7" s="1"/>
  <c r="E1049" i="7" a="1"/>
  <c r="E1049" i="7" s="1"/>
  <c r="E1050" i="7" a="1"/>
  <c r="E1050" i="7" s="1"/>
  <c r="E1051" i="7" a="1"/>
  <c r="E1051" i="7" s="1"/>
  <c r="E1052" i="7" a="1"/>
  <c r="E1052" i="7" s="1"/>
  <c r="E1053" i="7" a="1"/>
  <c r="E1053" i="7" s="1"/>
  <c r="E1054" i="7" a="1"/>
  <c r="E1054" i="7" s="1"/>
  <c r="E1055" i="7" a="1"/>
  <c r="E1055" i="7" s="1"/>
  <c r="E1056" i="7" a="1"/>
  <c r="E1056" i="7" s="1"/>
  <c r="E1057" i="7" a="1"/>
  <c r="E1057" i="7" s="1"/>
  <c r="E1058" i="7" a="1"/>
  <c r="E1058" i="7" s="1"/>
  <c r="E1059" i="7" a="1"/>
  <c r="E1059" i="7" s="1"/>
  <c r="E1060" i="7" a="1"/>
  <c r="E1060" i="7" s="1"/>
  <c r="E1061" i="7" a="1"/>
  <c r="E1061" i="7" s="1"/>
  <c r="E1062" i="7" a="1"/>
  <c r="E1062" i="7" s="1"/>
  <c r="E1063" i="7" a="1"/>
  <c r="E1063" i="7" s="1"/>
  <c r="E1064" i="7" a="1"/>
  <c r="E1064" i="7" s="1"/>
  <c r="E1065" i="7" a="1"/>
  <c r="E1065" i="7" s="1"/>
  <c r="E1066" i="7" a="1"/>
  <c r="E1066" i="7" s="1"/>
  <c r="E1067" i="7" a="1"/>
  <c r="E1067" i="7" s="1"/>
  <c r="E1068" i="7" a="1"/>
  <c r="E1068" i="7" s="1"/>
  <c r="E1069" i="7" a="1"/>
  <c r="E1069" i="7" s="1"/>
  <c r="E1070" i="7" a="1"/>
  <c r="E1070" i="7" s="1"/>
  <c r="E1071" i="7" a="1"/>
  <c r="E1071" i="7" s="1"/>
  <c r="E1072" i="7" a="1"/>
  <c r="E1072" i="7" s="1"/>
  <c r="E1073" i="7" a="1"/>
  <c r="E1073" i="7" s="1"/>
  <c r="E1074" i="7" a="1"/>
  <c r="E1074" i="7" s="1"/>
  <c r="E1075" i="7" a="1"/>
  <c r="E1075" i="7" s="1"/>
  <c r="E1076" i="7" a="1"/>
  <c r="E1076" i="7" s="1"/>
  <c r="E1077" i="7" a="1"/>
  <c r="E1077" i="7" s="1"/>
  <c r="E1078" i="7" a="1"/>
  <c r="E1078" i="7" s="1"/>
  <c r="E1079" i="7" a="1"/>
  <c r="E1079" i="7" s="1"/>
  <c r="E1080" i="7" a="1"/>
  <c r="E1080" i="7" s="1"/>
  <c r="E1081" i="7" a="1"/>
  <c r="E1081" i="7" s="1"/>
  <c r="E1082" i="7" a="1"/>
  <c r="E1082" i="7" s="1"/>
  <c r="E1083" i="7" a="1"/>
  <c r="E1083" i="7" s="1"/>
  <c r="E1084" i="7" a="1"/>
  <c r="E1084" i="7" s="1"/>
  <c r="E1085" i="7" a="1"/>
  <c r="E1085" i="7" s="1"/>
  <c r="E1086" i="7" a="1"/>
  <c r="E1086" i="7" s="1"/>
  <c r="E1087" i="7" a="1"/>
  <c r="E1087" i="7" s="1"/>
  <c r="E1088" i="7" a="1"/>
  <c r="E1088" i="7" s="1"/>
  <c r="E1089" i="7" a="1"/>
  <c r="E1089" i="7" s="1"/>
  <c r="E1090" i="7" a="1"/>
  <c r="E1090" i="7" s="1"/>
  <c r="E1091" i="7" a="1"/>
  <c r="E1091" i="7" s="1"/>
  <c r="E1092" i="7" a="1"/>
  <c r="E1092" i="7" s="1"/>
  <c r="E1093" i="7" a="1"/>
  <c r="E1093" i="7" s="1"/>
  <c r="E1094" i="7" a="1"/>
  <c r="E1094" i="7" s="1"/>
  <c r="E1095" i="7" a="1"/>
  <c r="E1095" i="7" s="1"/>
  <c r="E1096" i="7" a="1"/>
  <c r="E1096" i="7" s="1"/>
  <c r="E1097" i="7" a="1"/>
  <c r="E1097" i="7" s="1"/>
  <c r="E1098" i="7" a="1"/>
  <c r="E1098" i="7" s="1"/>
  <c r="E1099" i="7" a="1"/>
  <c r="E1099" i="7" s="1"/>
  <c r="E1100" i="7" a="1"/>
  <c r="E1100" i="7" s="1"/>
  <c r="E1101" i="7" a="1"/>
  <c r="E1101" i="7" s="1"/>
  <c r="E1102" i="7" a="1"/>
  <c r="E1102" i="7" s="1"/>
  <c r="E1103" i="7" a="1"/>
  <c r="E1103" i="7" s="1"/>
  <c r="E1104" i="7" a="1"/>
  <c r="E1104" i="7" s="1"/>
  <c r="E1105" i="7" a="1"/>
  <c r="E1105" i="7" s="1"/>
  <c r="E1106" i="7" a="1"/>
  <c r="E1106" i="7" s="1"/>
  <c r="E1107" i="7" a="1"/>
  <c r="E1107" i="7" s="1"/>
  <c r="E1108" i="7" a="1"/>
  <c r="E1108" i="7" s="1"/>
  <c r="E1109" i="7" a="1"/>
  <c r="E1109" i="7" s="1"/>
  <c r="E1110" i="7" a="1"/>
  <c r="E1110" i="7" s="1"/>
  <c r="E1111" i="7" a="1"/>
  <c r="E1111" i="7" s="1"/>
  <c r="E1112" i="7" a="1"/>
  <c r="E1112" i="7" s="1"/>
  <c r="E1113" i="7" a="1"/>
  <c r="E1113" i="7" s="1"/>
  <c r="E1114" i="7" a="1"/>
  <c r="E1114" i="7" s="1"/>
  <c r="E1115" i="7" a="1"/>
  <c r="E1115" i="7" s="1"/>
  <c r="E1116" i="7" a="1"/>
  <c r="E1116" i="7" s="1"/>
  <c r="E1117" i="7" a="1"/>
  <c r="E1117" i="7" s="1"/>
  <c r="E1118" i="7" a="1"/>
  <c r="E1118" i="7" s="1"/>
  <c r="E1119" i="7" a="1"/>
  <c r="E1119" i="7" s="1"/>
  <c r="E1120" i="7" a="1"/>
  <c r="E1120" i="7" s="1"/>
  <c r="E1121" i="7" a="1"/>
  <c r="E1121" i="7" s="1"/>
  <c r="E1122" i="7" a="1"/>
  <c r="E1122" i="7" s="1"/>
  <c r="E1123" i="7" a="1"/>
  <c r="E1123" i="7" s="1"/>
  <c r="E1124" i="7" a="1"/>
  <c r="E1124" i="7" s="1"/>
  <c r="E1125" i="7" a="1"/>
  <c r="E1125" i="7" s="1"/>
  <c r="E1126" i="7" a="1"/>
  <c r="E1126" i="7" s="1"/>
  <c r="E1127" i="7" a="1"/>
  <c r="E1127" i="7" s="1"/>
  <c r="E1128" i="7" a="1"/>
  <c r="E1128" i="7" s="1"/>
  <c r="E1129" i="7" a="1"/>
  <c r="E1129" i="7" s="1"/>
  <c r="E1130" i="7" a="1"/>
  <c r="E1130" i="7" s="1"/>
  <c r="E1131" i="7" a="1"/>
  <c r="E1131" i="7" s="1"/>
  <c r="E1132" i="7" a="1"/>
  <c r="E1132" i="7" s="1"/>
  <c r="E1133" i="7" a="1"/>
  <c r="E1133" i="7" s="1"/>
  <c r="E1134" i="7" a="1"/>
  <c r="E1134" i="7" s="1"/>
  <c r="E1135" i="7" a="1"/>
  <c r="E1135" i="7" s="1"/>
  <c r="E1136" i="7" a="1"/>
  <c r="E1136" i="7" s="1"/>
  <c r="E1137" i="7" a="1"/>
  <c r="E1137" i="7" s="1"/>
  <c r="E1138" i="7" a="1"/>
  <c r="E1138" i="7" s="1"/>
  <c r="E1139" i="7" a="1"/>
  <c r="E1139" i="7" s="1"/>
  <c r="E1140" i="7" a="1"/>
  <c r="E1140" i="7" s="1"/>
  <c r="E1141" i="7" a="1"/>
  <c r="E1141" i="7" s="1"/>
  <c r="E1142" i="7" a="1"/>
  <c r="E1142" i="7" s="1"/>
  <c r="E1143" i="7" a="1"/>
  <c r="E1143" i="7" s="1"/>
  <c r="E1144" i="7" a="1"/>
  <c r="E1144" i="7" s="1"/>
  <c r="E1145" i="7" a="1"/>
  <c r="E1145" i="7" s="1"/>
  <c r="E1146" i="7" a="1"/>
  <c r="E1146" i="7" s="1"/>
  <c r="E1147" i="7" a="1"/>
  <c r="E1147" i="7" s="1"/>
  <c r="E1148" i="7" a="1"/>
  <c r="E1148" i="7" s="1"/>
  <c r="E1149" i="7" a="1"/>
  <c r="E1149" i="7" s="1"/>
  <c r="E1150" i="7" a="1"/>
  <c r="E1150" i="7" s="1"/>
  <c r="E1151" i="7" a="1"/>
  <c r="E1151" i="7"/>
  <c r="E1152" i="7" a="1"/>
  <c r="E1152" i="7" s="1"/>
  <c r="E1153" i="7" a="1"/>
  <c r="E1153" i="7" s="1"/>
  <c r="E1154" i="7" a="1"/>
  <c r="E1154" i="7" s="1"/>
  <c r="E1155" i="7" a="1"/>
  <c r="E1155" i="7" s="1"/>
  <c r="E1156" i="7" a="1"/>
  <c r="E1156" i="7" s="1"/>
  <c r="E1157" i="7" a="1"/>
  <c r="E1157" i="7" s="1"/>
  <c r="E1158" i="7" a="1"/>
  <c r="E1158" i="7" s="1"/>
  <c r="E1159" i="7" a="1"/>
  <c r="E1159" i="7" s="1"/>
  <c r="E1160" i="7" a="1"/>
  <c r="E1160" i="7" s="1"/>
  <c r="E1161" i="7" a="1"/>
  <c r="E1161" i="7" s="1"/>
  <c r="E1162" i="7" a="1"/>
  <c r="E1162" i="7" s="1"/>
  <c r="E1163" i="7" a="1"/>
  <c r="E1163" i="7" s="1"/>
  <c r="E1164" i="7" a="1"/>
  <c r="E1164" i="7" s="1"/>
  <c r="E1165" i="7" a="1"/>
  <c r="E1165" i="7" s="1"/>
  <c r="E1166" i="7" a="1"/>
  <c r="E1166" i="7" s="1"/>
  <c r="E1167" i="7" a="1"/>
  <c r="E1167" i="7" s="1"/>
  <c r="E1168" i="7" a="1"/>
  <c r="E1168" i="7" s="1"/>
  <c r="E1169" i="7" a="1"/>
  <c r="E1169" i="7" s="1"/>
  <c r="E1170" i="7" a="1"/>
  <c r="E1170" i="7" s="1"/>
  <c r="E1171" i="7" a="1"/>
  <c r="E1171" i="7" s="1"/>
  <c r="E1172" i="7" a="1"/>
  <c r="E1172" i="7" s="1"/>
  <c r="E1173" i="7" a="1"/>
  <c r="E1173" i="7" s="1"/>
  <c r="E1174" i="7" a="1"/>
  <c r="E1174" i="7" s="1"/>
  <c r="E1175" i="7" a="1"/>
  <c r="E1175" i="7" s="1"/>
  <c r="E1176" i="7" a="1"/>
  <c r="E1176" i="7" s="1"/>
  <c r="E1177" i="7" a="1"/>
  <c r="E1177" i="7" s="1"/>
  <c r="E1178" i="7" a="1"/>
  <c r="E1178" i="7" s="1"/>
  <c r="E1179" i="7" a="1"/>
  <c r="E1179" i="7" s="1"/>
  <c r="E1180" i="7" a="1"/>
  <c r="E1180" i="7" s="1"/>
  <c r="E1181" i="7" a="1"/>
  <c r="E1181" i="7" s="1"/>
  <c r="E1182" i="7" a="1"/>
  <c r="E1182" i="7" s="1"/>
  <c r="E1183" i="7" a="1"/>
  <c r="E1183" i="7" s="1"/>
  <c r="E1184" i="7" a="1"/>
  <c r="E1184" i="7" s="1"/>
  <c r="E1185" i="7" a="1"/>
  <c r="E1185" i="7" s="1"/>
  <c r="E1186" i="7" a="1"/>
  <c r="E1186" i="7" s="1"/>
  <c r="E1187" i="7" a="1"/>
  <c r="E1187" i="7" s="1"/>
  <c r="E1188" i="7" a="1"/>
  <c r="E1188" i="7" s="1"/>
  <c r="E1189" i="7" a="1"/>
  <c r="E1189" i="7"/>
  <c r="E1190" i="7" a="1"/>
  <c r="E1190" i="7" s="1"/>
  <c r="E1191" i="7" a="1"/>
  <c r="E1191" i="7" s="1"/>
  <c r="E1192" i="7" a="1"/>
  <c r="E1192" i="7" s="1"/>
  <c r="E1193" i="7" a="1"/>
  <c r="E1193" i="7" s="1"/>
  <c r="E1194" i="7" a="1"/>
  <c r="E1194" i="7" s="1"/>
  <c r="E1195" i="7" a="1"/>
  <c r="E1195" i="7" s="1"/>
  <c r="E1196" i="7" a="1"/>
  <c r="E1196" i="7" s="1"/>
  <c r="E1197" i="7" a="1"/>
  <c r="E1197" i="7" s="1"/>
  <c r="E1198" i="7" a="1"/>
  <c r="E1198" i="7" s="1"/>
  <c r="E1199" i="7" a="1"/>
  <c r="E1199" i="7" s="1"/>
  <c r="E1200" i="7" a="1"/>
  <c r="E1200" i="7" s="1"/>
  <c r="E1201" i="7" a="1"/>
  <c r="E1201" i="7" s="1"/>
  <c r="E1202" i="7" a="1"/>
  <c r="E1202" i="7" s="1"/>
  <c r="E1203" i="7" a="1"/>
  <c r="E1203" i="7" s="1"/>
  <c r="E1204" i="7" a="1"/>
  <c r="E1204" i="7" s="1"/>
  <c r="E1205" i="7" a="1"/>
  <c r="E1205" i="7" s="1"/>
  <c r="E1206" i="7" a="1"/>
  <c r="E1206" i="7" s="1"/>
  <c r="E1207" i="7" a="1"/>
  <c r="E1207" i="7" s="1"/>
  <c r="E1208" i="7" a="1"/>
  <c r="E1208" i="7" s="1"/>
  <c r="E1209" i="7" a="1"/>
  <c r="E1209" i="7" s="1"/>
  <c r="E1210" i="7" a="1"/>
  <c r="E1210" i="7" s="1"/>
  <c r="E1211" i="7" a="1"/>
  <c r="E1211" i="7" s="1"/>
  <c r="E1212" i="7" a="1"/>
  <c r="E1212" i="7" s="1"/>
  <c r="E1213" i="7" a="1"/>
  <c r="E1213" i="7" s="1"/>
  <c r="E1214" i="7" a="1"/>
  <c r="E1214" i="7" s="1"/>
  <c r="E1215" i="7" a="1"/>
  <c r="E1215" i="7"/>
  <c r="E1216" i="7" a="1"/>
  <c r="E1216" i="7" s="1"/>
  <c r="E1217" i="7" a="1"/>
  <c r="E1217" i="7" s="1"/>
  <c r="E1218" i="7" a="1"/>
  <c r="E1218" i="7" s="1"/>
  <c r="E1219" i="7" a="1"/>
  <c r="E1219" i="7" s="1"/>
  <c r="E1220" i="7" a="1"/>
  <c r="E1220" i="7" s="1"/>
  <c r="E1221" i="7" a="1"/>
  <c r="E1221" i="7" s="1"/>
  <c r="E1222" i="7" a="1"/>
  <c r="E1222" i="7" s="1"/>
  <c r="E1223" i="7" a="1"/>
  <c r="E1223" i="7" s="1"/>
  <c r="E1224" i="7" a="1"/>
  <c r="E1224" i="7" s="1"/>
  <c r="E1225" i="7" a="1"/>
  <c r="E1225" i="7" s="1"/>
  <c r="E1226" i="7" a="1"/>
  <c r="E1226" i="7" s="1"/>
  <c r="E1227" i="7" a="1"/>
  <c r="E1227" i="7" s="1"/>
  <c r="E1228" i="7" a="1"/>
  <c r="E1228" i="7" s="1"/>
  <c r="E1229" i="7" a="1"/>
  <c r="E1229" i="7" s="1"/>
  <c r="E1230" i="7" a="1"/>
  <c r="E1230" i="7" s="1"/>
  <c r="E1231" i="7" a="1"/>
  <c r="E1231" i="7" s="1"/>
  <c r="E1232" i="7" a="1"/>
  <c r="E1232" i="7" s="1"/>
  <c r="E1233" i="7" a="1"/>
  <c r="E1233" i="7" s="1"/>
  <c r="E1234" i="7" a="1"/>
  <c r="E1234" i="7" s="1"/>
  <c r="E1235" i="7" a="1"/>
  <c r="E1235" i="7" s="1"/>
  <c r="E1236" i="7" a="1"/>
  <c r="E1236" i="7" s="1"/>
  <c r="E1237" i="7" a="1"/>
  <c r="E1237" i="7" s="1"/>
  <c r="E1238" i="7" a="1"/>
  <c r="E1238" i="7" s="1"/>
  <c r="E1239" i="7" a="1"/>
  <c r="E1239" i="7" s="1"/>
  <c r="E1240" i="7" a="1"/>
  <c r="E1240" i="7" s="1"/>
  <c r="E1241" i="7" a="1"/>
  <c r="E1241" i="7" s="1"/>
  <c r="E1242" i="7" a="1"/>
  <c r="E1242" i="7" s="1"/>
  <c r="E1243" i="7" a="1"/>
  <c r="E1243" i="7" s="1"/>
  <c r="E1244" i="7" a="1"/>
  <c r="E1244" i="7" s="1"/>
  <c r="E1245" i="7" a="1"/>
  <c r="E1245" i="7" s="1"/>
  <c r="E1246" i="7" a="1"/>
  <c r="E1246" i="7" s="1"/>
  <c r="E1247" i="7" a="1"/>
  <c r="E1247" i="7" s="1"/>
  <c r="E1248" i="7" a="1"/>
  <c r="E1248" i="7" s="1"/>
  <c r="E1249" i="7" a="1"/>
  <c r="E1249" i="7" s="1"/>
  <c r="E1250" i="7" a="1"/>
  <c r="E1250" i="7" s="1"/>
  <c r="E1251" i="7" a="1"/>
  <c r="E1251" i="7" s="1"/>
  <c r="E1252" i="7" a="1"/>
  <c r="E1252" i="7" s="1"/>
  <c r="E1253" i="7" a="1"/>
  <c r="E1253" i="7" s="1"/>
  <c r="E1254" i="7" a="1"/>
  <c r="E1254" i="7" s="1"/>
  <c r="E1255" i="7" a="1"/>
  <c r="E1255" i="7" s="1"/>
  <c r="E1256" i="7" a="1"/>
  <c r="E1256" i="7" s="1"/>
  <c r="E1257" i="7" a="1"/>
  <c r="E1257" i="7" s="1"/>
  <c r="E1258" i="7" a="1"/>
  <c r="E1258" i="7" s="1"/>
  <c r="E1259" i="7" a="1"/>
  <c r="E1259" i="7" s="1"/>
  <c r="E1260" i="7" a="1"/>
  <c r="E1260" i="7" s="1"/>
  <c r="E1261" i="7" a="1"/>
  <c r="E1261" i="7" s="1"/>
  <c r="E1262" i="7" a="1"/>
  <c r="E1262" i="7" s="1"/>
  <c r="E1263" i="7" a="1"/>
  <c r="E1263" i="7" s="1"/>
  <c r="E1264" i="7" a="1"/>
  <c r="E1264" i="7" s="1"/>
  <c r="E1265" i="7" a="1"/>
  <c r="E1265" i="7" s="1"/>
  <c r="E1266" i="7" a="1"/>
  <c r="E1266" i="7" s="1"/>
  <c r="E1267" i="7" a="1"/>
  <c r="E1267" i="7" s="1"/>
  <c r="E1268" i="7" a="1"/>
  <c r="E1268" i="7" s="1"/>
  <c r="E1269" i="7" a="1"/>
  <c r="E1269" i="7" s="1"/>
  <c r="E1270" i="7" a="1"/>
  <c r="E1270" i="7" s="1"/>
  <c r="E1271" i="7" a="1"/>
  <c r="E1271" i="7" s="1"/>
  <c r="E1272" i="7" a="1"/>
  <c r="E1272" i="7" s="1"/>
  <c r="E1273" i="7" a="1"/>
  <c r="E1273" i="7" s="1"/>
  <c r="E1274" i="7" a="1"/>
  <c r="E1274" i="7" s="1"/>
  <c r="E1275" i="7" a="1"/>
  <c r="E1275" i="7" s="1"/>
  <c r="E1276" i="7" a="1"/>
  <c r="E1276" i="7" s="1"/>
  <c r="E1277" i="7" a="1"/>
  <c r="E1277" i="7" s="1"/>
  <c r="E1278" i="7" a="1"/>
  <c r="E1278" i="7" s="1"/>
  <c r="E1279" i="7" a="1"/>
  <c r="E1279" i="7" s="1"/>
  <c r="E1280" i="7" a="1"/>
  <c r="E1280" i="7" s="1"/>
  <c r="E1281" i="7" a="1"/>
  <c r="E1281" i="7" s="1"/>
  <c r="E1282" i="7" a="1"/>
  <c r="E1282" i="7" s="1"/>
  <c r="E1283" i="7" a="1"/>
  <c r="E1283" i="7" s="1"/>
  <c r="E1284" i="7" a="1"/>
  <c r="E1284" i="7" s="1"/>
  <c r="E1285" i="7" a="1"/>
  <c r="E1285" i="7" s="1"/>
  <c r="E1286" i="7" a="1"/>
  <c r="E1286" i="7" s="1"/>
  <c r="E1287" i="7" a="1"/>
  <c r="E1287" i="7" s="1"/>
  <c r="E1288" i="7" a="1"/>
  <c r="E1288" i="7" s="1"/>
  <c r="E1289" i="7" a="1"/>
  <c r="E1289" i="7" s="1"/>
  <c r="E1290" i="7" a="1"/>
  <c r="E1290" i="7" s="1"/>
  <c r="E1291" i="7" a="1"/>
  <c r="E1291" i="7" s="1"/>
  <c r="E1292" i="7" a="1"/>
  <c r="E1292" i="7" s="1"/>
  <c r="E1293" i="7" a="1"/>
  <c r="E1293" i="7" s="1"/>
  <c r="E1294" i="7" a="1"/>
  <c r="E1294" i="7" s="1"/>
  <c r="E1295" i="7" a="1"/>
  <c r="E1295" i="7" s="1"/>
  <c r="E1296" i="7" a="1"/>
  <c r="E1296" i="7" s="1"/>
  <c r="E1297" i="7" a="1"/>
  <c r="E1297" i="7" s="1"/>
  <c r="E1298" i="7" a="1"/>
  <c r="E1298" i="7" s="1"/>
  <c r="E1299" i="7" a="1"/>
  <c r="E1299" i="7" s="1"/>
  <c r="E1300" i="7" a="1"/>
  <c r="E1300" i="7" s="1"/>
  <c r="E1301" i="7" a="1"/>
  <c r="E1301" i="7" s="1"/>
  <c r="E1302" i="7" a="1"/>
  <c r="E1302" i="7" s="1"/>
  <c r="E1303" i="7" a="1"/>
  <c r="E1303" i="7" s="1"/>
  <c r="E1304" i="7" a="1"/>
  <c r="E1304" i="7" s="1"/>
  <c r="E1305" i="7" a="1"/>
  <c r="E1305" i="7" s="1"/>
  <c r="E1306" i="7" a="1"/>
  <c r="E1306" i="7" s="1"/>
  <c r="E1307" i="7" a="1"/>
  <c r="E1307" i="7" s="1"/>
  <c r="E1308" i="7" a="1"/>
  <c r="E1308" i="7" s="1"/>
  <c r="E1309" i="7" a="1"/>
  <c r="E1309" i="7" s="1"/>
  <c r="E1310" i="7" a="1"/>
  <c r="E1310" i="7" s="1"/>
  <c r="E1311" i="7" a="1"/>
  <c r="E1311" i="7" s="1"/>
  <c r="E1312" i="7" a="1"/>
  <c r="E1312" i="7" s="1"/>
  <c r="E1313" i="7" a="1"/>
  <c r="E1313" i="7" s="1"/>
  <c r="E1314" i="7" a="1"/>
  <c r="E1314" i="7" s="1"/>
  <c r="E1315" i="7" a="1"/>
  <c r="E1315" i="7" s="1"/>
  <c r="E1316" i="7" a="1"/>
  <c r="E1316" i="7" s="1"/>
  <c r="E1317" i="7" a="1"/>
  <c r="E1317" i="7" s="1"/>
  <c r="E1318" i="7" a="1"/>
  <c r="E1318" i="7" s="1"/>
  <c r="E1319" i="7" a="1"/>
  <c r="E1319" i="7" s="1"/>
  <c r="E1320" i="7" a="1"/>
  <c r="E1320" i="7" s="1"/>
  <c r="E1321" i="7" a="1"/>
  <c r="E1321" i="7" s="1"/>
  <c r="E1322" i="7" a="1"/>
  <c r="E1322" i="7" s="1"/>
  <c r="E1323" i="7" a="1"/>
  <c r="E1323" i="7" s="1"/>
  <c r="E1324" i="7" a="1"/>
  <c r="E1324" i="7" s="1"/>
  <c r="E1325" i="7" a="1"/>
  <c r="E1325" i="7" s="1"/>
  <c r="E1326" i="7" a="1"/>
  <c r="E1326" i="7" s="1"/>
  <c r="E1327" i="7" a="1"/>
  <c r="E1327" i="7"/>
  <c r="E1328" i="7" a="1"/>
  <c r="E1328" i="7" s="1"/>
  <c r="E1329" i="7" a="1"/>
  <c r="E1329" i="7" s="1"/>
  <c r="E1330" i="7" a="1"/>
  <c r="E1330" i="7" s="1"/>
  <c r="E1331" i="7" a="1"/>
  <c r="E1331" i="7" s="1"/>
  <c r="E1332" i="7" a="1"/>
  <c r="E1332" i="7" s="1"/>
  <c r="E1333" i="7" a="1"/>
  <c r="E1333" i="7" s="1"/>
  <c r="E1334" i="7" a="1"/>
  <c r="E1334" i="7" s="1"/>
  <c r="E1335" i="7" a="1"/>
  <c r="E1335" i="7" s="1"/>
  <c r="E1336" i="7" a="1"/>
  <c r="E1336" i="7" s="1"/>
  <c r="E1337" i="7" a="1"/>
  <c r="E1337" i="7" s="1"/>
  <c r="E1338" i="7" a="1"/>
  <c r="E1338" i="7" s="1"/>
  <c r="E1339" i="7" a="1"/>
  <c r="E1339" i="7" s="1"/>
  <c r="E1340" i="7" a="1"/>
  <c r="E1340" i="7" s="1"/>
  <c r="E1341" i="7" a="1"/>
  <c r="E1341" i="7" s="1"/>
  <c r="E1342" i="7" a="1"/>
  <c r="E1342" i="7" s="1"/>
  <c r="E1343" i="7" a="1"/>
  <c r="E1343" i="7" s="1"/>
  <c r="E1344" i="7" a="1"/>
  <c r="E1344" i="7" s="1"/>
  <c r="E1345" i="7" a="1"/>
  <c r="E1345" i="7" s="1"/>
  <c r="E1346" i="7" a="1"/>
  <c r="E1346" i="7" s="1"/>
  <c r="E1347" i="7" a="1"/>
  <c r="E1347" i="7" s="1"/>
  <c r="E1348" i="7" a="1"/>
  <c r="E1348" i="7" s="1"/>
  <c r="E1349" i="7" a="1"/>
  <c r="E1349" i="7"/>
  <c r="E1350" i="7" a="1"/>
  <c r="E1350" i="7" s="1"/>
  <c r="E1351" i="7" a="1"/>
  <c r="E1351" i="7" s="1"/>
  <c r="E1352" i="7" a="1"/>
  <c r="E1352" i="7" s="1"/>
  <c r="E1353" i="7" a="1"/>
  <c r="E1353" i="7" s="1"/>
  <c r="E1354" i="7" a="1"/>
  <c r="E1354" i="7" s="1"/>
  <c r="E1355" i="7" a="1"/>
  <c r="E1355" i="7" s="1"/>
  <c r="E1356" i="7" a="1"/>
  <c r="E1356" i="7" s="1"/>
  <c r="E1357" i="7" a="1"/>
  <c r="E1357" i="7" s="1"/>
  <c r="E1358" i="7" a="1"/>
  <c r="E1358" i="7" s="1"/>
  <c r="E1359" i="7" a="1"/>
  <c r="E1359" i="7" s="1"/>
  <c r="E1360" i="7" a="1"/>
  <c r="E1360" i="7" s="1"/>
  <c r="E1361" i="7" a="1"/>
  <c r="E1361" i="7" s="1"/>
  <c r="E1362" i="7" a="1"/>
  <c r="E1362" i="7" s="1"/>
  <c r="E1363" i="7" a="1"/>
  <c r="E1363" i="7" s="1"/>
  <c r="E1364" i="7" a="1"/>
  <c r="E1364" i="7" s="1"/>
  <c r="E1365" i="7" a="1"/>
  <c r="E1365" i="7" s="1"/>
  <c r="E1366" i="7" a="1"/>
  <c r="E1366" i="7" s="1"/>
  <c r="E1367" i="7" a="1"/>
  <c r="E1367" i="7" s="1"/>
  <c r="E1368" i="7" a="1"/>
  <c r="E1368" i="7" s="1"/>
  <c r="E1369" i="7" a="1"/>
  <c r="E1369" i="7" s="1"/>
  <c r="E1370" i="7" a="1"/>
  <c r="E1370" i="7" s="1"/>
  <c r="E1371" i="7" a="1"/>
  <c r="E1371" i="7" s="1"/>
  <c r="E1372" i="7" a="1"/>
  <c r="E1372" i="7" s="1"/>
  <c r="E1373" i="7" a="1"/>
  <c r="E1373" i="7" s="1"/>
  <c r="E1374" i="7" a="1"/>
  <c r="E1374" i="7" s="1"/>
  <c r="E1375" i="7" a="1"/>
  <c r="E1375" i="7"/>
  <c r="E1376" i="7" a="1"/>
  <c r="E1376" i="7" s="1"/>
  <c r="E1377" i="7" a="1"/>
  <c r="E1377" i="7" s="1"/>
  <c r="E1378" i="7" a="1"/>
  <c r="E1378" i="7" s="1"/>
  <c r="E1379" i="7" a="1"/>
  <c r="E1379" i="7" s="1"/>
  <c r="E1380" i="7" a="1"/>
  <c r="E1380" i="7" s="1"/>
  <c r="E1381" i="7" a="1"/>
  <c r="E1381" i="7" s="1"/>
  <c r="E1382" i="7" a="1"/>
  <c r="E1382" i="7" s="1"/>
  <c r="E1383" i="7" a="1"/>
  <c r="E1383" i="7" s="1"/>
  <c r="E1384" i="7" a="1"/>
  <c r="E1384" i="7" s="1"/>
  <c r="E1385" i="7" a="1"/>
  <c r="E1385" i="7" s="1"/>
  <c r="E1386" i="7" a="1"/>
  <c r="E1386" i="7" s="1"/>
  <c r="E1387" i="7" a="1"/>
  <c r="E1387" i="7" s="1"/>
  <c r="E1388" i="7" a="1"/>
  <c r="E1388" i="7" s="1"/>
  <c r="E1389" i="7" a="1"/>
  <c r="E1389" i="7" s="1"/>
  <c r="E1390" i="7" a="1"/>
  <c r="E1390" i="7" s="1"/>
  <c r="E1391" i="7" a="1"/>
  <c r="E1391" i="7" s="1"/>
  <c r="E1392" i="7" a="1"/>
  <c r="E1392" i="7" s="1"/>
  <c r="E1393" i="7" a="1"/>
  <c r="E1393" i="7" s="1"/>
  <c r="E1394" i="7" a="1"/>
  <c r="E1394" i="7" s="1"/>
  <c r="E1395" i="7" a="1"/>
  <c r="E1395" i="7" s="1"/>
  <c r="E1396" i="7" a="1"/>
  <c r="E1396" i="7" s="1"/>
  <c r="E1397" i="7" a="1"/>
  <c r="E1397" i="7" s="1"/>
  <c r="E1398" i="7" a="1"/>
  <c r="E1398" i="7" s="1"/>
  <c r="E1399" i="7" a="1"/>
  <c r="E1399" i="7" s="1"/>
  <c r="E1400" i="7" a="1"/>
  <c r="E1400" i="7" s="1"/>
  <c r="E1401" i="7" a="1"/>
  <c r="E1401" i="7" s="1"/>
  <c r="E1402" i="7" a="1"/>
  <c r="E1402" i="7" s="1"/>
  <c r="E1403" i="7" a="1"/>
  <c r="E1403" i="7" s="1"/>
  <c r="E1404" i="7" a="1"/>
  <c r="E1404" i="7" s="1"/>
  <c r="E1405" i="7" a="1"/>
  <c r="E1405" i="7" s="1"/>
  <c r="E1406" i="7" a="1"/>
  <c r="E1406" i="7" s="1"/>
  <c r="E1407" i="7" a="1"/>
  <c r="E1407" i="7" s="1"/>
  <c r="E1408" i="7" a="1"/>
  <c r="E1408" i="7" s="1"/>
  <c r="E1409" i="7" a="1"/>
  <c r="E1409" i="7" s="1"/>
  <c r="E1410" i="7" a="1"/>
  <c r="E1410" i="7" s="1"/>
  <c r="E1411" i="7" a="1"/>
  <c r="E1411" i="7" s="1"/>
  <c r="E1412" i="7" a="1"/>
  <c r="E1412" i="7" s="1"/>
  <c r="E1413" i="7" a="1"/>
  <c r="E1413" i="7" s="1"/>
  <c r="E1414" i="7" a="1"/>
  <c r="E1414" i="7" s="1"/>
  <c r="E1415" i="7" a="1"/>
  <c r="E1415" i="7" s="1"/>
  <c r="E1416" i="7" a="1"/>
  <c r="E1416" i="7" s="1"/>
  <c r="E1417" i="7" a="1"/>
  <c r="E1417" i="7" s="1"/>
  <c r="E1418" i="7" a="1"/>
  <c r="E1418" i="7" s="1"/>
  <c r="E1419" i="7" a="1"/>
  <c r="E1419" i="7" s="1"/>
  <c r="E1420" i="7" a="1"/>
  <c r="E1420" i="7" s="1"/>
  <c r="E1421" i="7" a="1"/>
  <c r="E1421" i="7" s="1"/>
  <c r="E1422" i="7" a="1"/>
  <c r="E1422" i="7" s="1"/>
  <c r="E1423" i="7" a="1"/>
  <c r="E1423" i="7" s="1"/>
  <c r="E1424" i="7" a="1"/>
  <c r="E1424" i="7" s="1"/>
  <c r="E1425" i="7" a="1"/>
  <c r="E1425" i="7" s="1"/>
  <c r="E1426" i="7" a="1"/>
  <c r="E1426" i="7" s="1"/>
  <c r="E1427" i="7" a="1"/>
  <c r="E1427" i="7" s="1"/>
  <c r="E1428" i="7" a="1"/>
  <c r="E1428" i="7" s="1"/>
  <c r="E1429" i="7" a="1"/>
  <c r="E1429" i="7" s="1"/>
  <c r="E1430" i="7" a="1"/>
  <c r="E1430" i="7" s="1"/>
  <c r="E1431" i="7" a="1"/>
  <c r="E1431" i="7" s="1"/>
  <c r="E1432" i="7" a="1"/>
  <c r="E1432" i="7" s="1"/>
  <c r="E1433" i="7" a="1"/>
  <c r="E1433" i="7" s="1"/>
  <c r="E1434" i="7" a="1"/>
  <c r="E1434" i="7" s="1"/>
  <c r="E1435" i="7" a="1"/>
  <c r="E1435" i="7" s="1"/>
  <c r="E1436" i="7" a="1"/>
  <c r="E1436" i="7" s="1"/>
  <c r="E1437" i="7" a="1"/>
  <c r="E1437" i="7" s="1"/>
  <c r="E1438" i="7" a="1"/>
  <c r="E1438" i="7" s="1"/>
  <c r="E1439" i="7" a="1"/>
  <c r="E1439" i="7" s="1"/>
  <c r="E1440" i="7" a="1"/>
  <c r="E1440" i="7" s="1"/>
  <c r="E1441" i="7" a="1"/>
  <c r="E1441" i="7" s="1"/>
  <c r="E1442" i="7" a="1"/>
  <c r="E1442" i="7" s="1"/>
  <c r="E1443" i="7" a="1"/>
  <c r="E1443" i="7" s="1"/>
  <c r="E1444" i="7" a="1"/>
  <c r="E1444" i="7" s="1"/>
  <c r="E1445" i="7" a="1"/>
  <c r="E1445" i="7" s="1"/>
  <c r="E1446" i="7" a="1"/>
  <c r="E1446" i="7" s="1"/>
  <c r="E1447" i="7" a="1"/>
  <c r="E1447" i="7" s="1"/>
  <c r="E1448" i="7" a="1"/>
  <c r="E1448" i="7" s="1"/>
  <c r="E1449" i="7" a="1"/>
  <c r="E1449" i="7" s="1"/>
  <c r="E1450" i="7" a="1"/>
  <c r="E1450" i="7" s="1"/>
  <c r="E1451" i="7" a="1"/>
  <c r="E1451" i="7" s="1"/>
  <c r="E1452" i="7" a="1"/>
  <c r="E1452" i="7" s="1"/>
  <c r="E1453" i="7" a="1"/>
  <c r="E1453" i="7" s="1"/>
  <c r="E1454" i="7" a="1"/>
  <c r="E1454" i="7" s="1"/>
  <c r="E1455" i="7" a="1"/>
  <c r="E1455" i="7" s="1"/>
  <c r="E1456" i="7" a="1"/>
  <c r="E1456" i="7" s="1"/>
  <c r="E1457" i="7" a="1"/>
  <c r="E1457" i="7" s="1"/>
  <c r="E1458" i="7" a="1"/>
  <c r="E1458" i="7" s="1"/>
  <c r="E1459" i="7" a="1"/>
  <c r="E1459" i="7" s="1"/>
  <c r="E1460" i="7" a="1"/>
  <c r="E1460" i="7" s="1"/>
  <c r="E1461" i="7" a="1"/>
  <c r="E1461" i="7" s="1"/>
  <c r="E1462" i="7" a="1"/>
  <c r="E1462" i="7" s="1"/>
  <c r="E1463" i="7" a="1"/>
  <c r="E1463" i="7" s="1"/>
  <c r="E1464" i="7" a="1"/>
  <c r="E1464" i="7" s="1"/>
  <c r="E1465" i="7" a="1"/>
  <c r="E1465" i="7" s="1"/>
  <c r="E1466" i="7" a="1"/>
  <c r="E1466" i="7" s="1"/>
  <c r="E1467" i="7" a="1"/>
  <c r="E1467" i="7" s="1"/>
  <c r="E1468" i="7" a="1"/>
  <c r="E1468" i="7" s="1"/>
  <c r="E1469" i="7" a="1"/>
  <c r="E1469" i="7" s="1"/>
  <c r="E1470" i="7" a="1"/>
  <c r="E1470" i="7" s="1"/>
  <c r="E1471" i="7" a="1"/>
  <c r="E1471" i="7" s="1"/>
  <c r="E1472" i="7" a="1"/>
  <c r="E1472" i="7" s="1"/>
  <c r="E1473" i="7" a="1"/>
  <c r="E1473" i="7" s="1"/>
  <c r="E1474" i="7" a="1"/>
  <c r="E1474" i="7" s="1"/>
  <c r="E1475" i="7" a="1"/>
  <c r="E1475" i="7" s="1"/>
  <c r="E1476" i="7" a="1"/>
  <c r="E1476" i="7" s="1"/>
  <c r="E1477" i="7" a="1"/>
  <c r="E1477" i="7" s="1"/>
  <c r="E1478" i="7" a="1"/>
  <c r="E1478" i="7" s="1"/>
  <c r="E1479" i="7" a="1"/>
  <c r="E1479" i="7" s="1"/>
  <c r="E1480" i="7" a="1"/>
  <c r="E1480" i="7" s="1"/>
  <c r="E1481" i="7" a="1"/>
  <c r="E1481" i="7" s="1"/>
  <c r="E1482" i="7" a="1"/>
  <c r="E1482" i="7" s="1"/>
  <c r="E1483" i="7" a="1"/>
  <c r="E1483" i="7" s="1"/>
  <c r="E1484" i="7" a="1"/>
  <c r="E1484" i="7" s="1"/>
  <c r="E1485" i="7" a="1"/>
  <c r="E1485" i="7" s="1"/>
  <c r="E1486" i="7" a="1"/>
  <c r="E1486" i="7" s="1"/>
  <c r="E1487" i="7" a="1"/>
  <c r="E1487" i="7"/>
  <c r="E1488" i="7" a="1"/>
  <c r="E1488" i="7" s="1"/>
  <c r="E1489" i="7" a="1"/>
  <c r="E1489" i="7" s="1"/>
  <c r="E1490" i="7" a="1"/>
  <c r="E1490" i="7" s="1"/>
  <c r="E1491" i="7" a="1"/>
  <c r="E1491" i="7" s="1"/>
  <c r="E1492" i="7" a="1"/>
  <c r="E1492" i="7" s="1"/>
  <c r="E1493" i="7" a="1"/>
  <c r="E1493" i="7" s="1"/>
  <c r="E1494" i="7" a="1"/>
  <c r="E1494" i="7" s="1"/>
  <c r="E1495" i="7" a="1"/>
  <c r="E1495" i="7" s="1"/>
  <c r="E1496" i="7" a="1"/>
  <c r="E1496" i="7" s="1"/>
  <c r="E1497" i="7" a="1"/>
  <c r="E1497" i="7" s="1"/>
  <c r="E1498" i="7" a="1"/>
  <c r="E1498" i="7" s="1"/>
  <c r="E1499" i="7" a="1"/>
  <c r="E1499" i="7" s="1"/>
  <c r="E1500" i="7" a="1"/>
  <c r="E1500" i="7" s="1"/>
  <c r="E1501" i="7" a="1"/>
  <c r="E1501" i="7" s="1"/>
  <c r="E1502" i="7" a="1"/>
  <c r="E1502" i="7" s="1"/>
  <c r="E1503" i="7" a="1"/>
  <c r="E1503" i="7" s="1"/>
  <c r="E1504" i="7" a="1"/>
  <c r="E1504" i="7" s="1"/>
  <c r="E1505" i="7" a="1"/>
  <c r="E1505" i="7" s="1"/>
  <c r="E1506" i="7" a="1"/>
  <c r="E1506" i="7" s="1"/>
  <c r="E1507" i="7" a="1"/>
  <c r="E1507" i="7" s="1"/>
  <c r="E1508" i="7" a="1"/>
  <c r="E1508" i="7" s="1"/>
  <c r="E1509" i="7" a="1"/>
  <c r="E1509" i="7"/>
  <c r="E1510" i="7" a="1"/>
  <c r="E1510" i="7" s="1"/>
  <c r="E1511" i="7" a="1"/>
  <c r="E1511" i="7" s="1"/>
  <c r="E1512" i="7" a="1"/>
  <c r="E1512" i="7" s="1"/>
  <c r="E1513" i="7" a="1"/>
  <c r="E1513" i="7" s="1"/>
  <c r="E1514" i="7" a="1"/>
  <c r="E1514" i="7" s="1"/>
  <c r="E1515" i="7" a="1"/>
  <c r="E1515" i="7" s="1"/>
  <c r="E1516" i="7" a="1"/>
  <c r="E1516" i="7" s="1"/>
  <c r="E1517" i="7" a="1"/>
  <c r="E1517" i="7" s="1"/>
  <c r="E1518" i="7" a="1"/>
  <c r="E1518" i="7" s="1"/>
  <c r="E1519" i="7" a="1"/>
  <c r="E1519" i="7" s="1"/>
  <c r="E1520" i="7" a="1"/>
  <c r="E1520" i="7" s="1"/>
  <c r="E1521" i="7" a="1"/>
  <c r="E1521" i="7" s="1"/>
  <c r="E1522" i="7" a="1"/>
  <c r="E1522" i="7" s="1"/>
  <c r="E1523" i="7" a="1"/>
  <c r="E1523" i="7" s="1"/>
  <c r="E1524" i="7" a="1"/>
  <c r="E1524" i="7" s="1"/>
  <c r="E1525" i="7" a="1"/>
  <c r="E1525" i="7" s="1"/>
  <c r="E1526" i="7" a="1"/>
  <c r="E1526" i="7" s="1"/>
  <c r="E1527" i="7" a="1"/>
  <c r="E1527" i="7" s="1"/>
  <c r="E1528" i="7" a="1"/>
  <c r="E1528" i="7" s="1"/>
  <c r="E1529" i="7" a="1"/>
  <c r="E1529" i="7" s="1"/>
  <c r="E1530" i="7" a="1"/>
  <c r="E1530" i="7" s="1"/>
  <c r="E1531" i="7" a="1"/>
  <c r="E1531" i="7" s="1"/>
  <c r="E1532" i="7" a="1"/>
  <c r="E1532" i="7" s="1"/>
  <c r="E1533" i="7" a="1"/>
  <c r="E1533" i="7" s="1"/>
  <c r="E1534" i="7" a="1"/>
  <c r="E1534" i="7" s="1"/>
  <c r="E1535" i="7" a="1"/>
  <c r="E1535" i="7" s="1"/>
  <c r="E1536" i="7" a="1"/>
  <c r="E1536" i="7" s="1"/>
  <c r="E1537" i="7" a="1"/>
  <c r="E1537" i="7" s="1"/>
  <c r="E1538" i="7" a="1"/>
  <c r="E1538" i="7" s="1"/>
  <c r="E1539" i="7" a="1"/>
  <c r="E1539" i="7" s="1"/>
  <c r="E1540" i="7" a="1"/>
  <c r="E1540" i="7" s="1"/>
  <c r="E1541" i="7" a="1"/>
  <c r="E1541" i="7" s="1"/>
  <c r="E1542" i="7" a="1"/>
  <c r="E1542" i="7" s="1"/>
  <c r="E1543" i="7" a="1"/>
  <c r="E1543" i="7" s="1"/>
  <c r="E1544" i="7" a="1"/>
  <c r="E1544" i="7" s="1"/>
  <c r="E1545" i="7" a="1"/>
  <c r="E1545" i="7" s="1"/>
  <c r="E1546" i="7" a="1"/>
  <c r="E1546" i="7" s="1"/>
  <c r="E1547" i="7" a="1"/>
  <c r="E1547" i="7" s="1"/>
  <c r="E1548" i="7" a="1"/>
  <c r="E1548" i="7" s="1"/>
  <c r="E1549" i="7" a="1"/>
  <c r="E1549" i="7" s="1"/>
  <c r="E1550" i="7" a="1"/>
  <c r="E1550" i="7" s="1"/>
  <c r="E1551" i="7" a="1"/>
  <c r="E1551" i="7"/>
  <c r="E1552" i="7" a="1"/>
  <c r="E1552" i="7" s="1"/>
  <c r="E1553" i="7" a="1"/>
  <c r="E1553" i="7" s="1"/>
  <c r="E1554" i="7" a="1"/>
  <c r="E1554" i="7" s="1"/>
  <c r="E1555" i="7" a="1"/>
  <c r="E1555" i="7" s="1"/>
  <c r="E1556" i="7" a="1"/>
  <c r="E1556" i="7" s="1"/>
  <c r="E1557" i="7" a="1"/>
  <c r="E1557" i="7" s="1"/>
  <c r="E1558" i="7" a="1"/>
  <c r="E1558" i="7" s="1"/>
  <c r="E1559" i="7" a="1"/>
  <c r="E1559" i="7" s="1"/>
  <c r="E1560" i="7" a="1"/>
  <c r="E1560" i="7" s="1"/>
  <c r="E1561" i="7" a="1"/>
  <c r="E1561" i="7" s="1"/>
  <c r="E1562" i="7" a="1"/>
  <c r="E1562" i="7" s="1"/>
  <c r="E1563" i="7" a="1"/>
  <c r="E1563" i="7" s="1"/>
  <c r="E1564" i="7" a="1"/>
  <c r="E1564" i="7" s="1"/>
  <c r="E1565" i="7" a="1"/>
  <c r="E1565" i="7" s="1"/>
  <c r="E1566" i="7" a="1"/>
  <c r="E1566" i="7" s="1"/>
  <c r="E1567" i="7" a="1"/>
  <c r="E1567" i="7" s="1"/>
  <c r="E1568" i="7" a="1"/>
  <c r="E1568" i="7" s="1"/>
  <c r="E1569" i="7" a="1"/>
  <c r="E1569" i="7" s="1"/>
  <c r="E1570" i="7" a="1"/>
  <c r="E1570" i="7" s="1"/>
  <c r="E1571" i="7" a="1"/>
  <c r="E1571" i="7" s="1"/>
  <c r="E1572" i="7" a="1"/>
  <c r="E1572" i="7" s="1"/>
  <c r="E1573" i="7" a="1"/>
  <c r="E1573" i="7" s="1"/>
  <c r="E1574" i="7" a="1"/>
  <c r="E1574" i="7" s="1"/>
  <c r="E1575" i="7" a="1"/>
  <c r="E1575" i="7" s="1"/>
  <c r="E1576" i="7" a="1"/>
  <c r="E1576" i="7" s="1"/>
  <c r="E1577" i="7" a="1"/>
  <c r="E1577" i="7" s="1"/>
  <c r="E1578" i="7" a="1"/>
  <c r="E1578" i="7" s="1"/>
  <c r="E1579" i="7" a="1"/>
  <c r="E1579" i="7" s="1"/>
  <c r="E1580" i="7" a="1"/>
  <c r="E1580" i="7" s="1"/>
  <c r="E1581" i="7" a="1"/>
  <c r="E1581" i="7" s="1"/>
  <c r="E1582" i="7" a="1"/>
  <c r="E1582" i="7" s="1"/>
  <c r="E1583" i="7" a="1"/>
  <c r="E1583" i="7" s="1"/>
  <c r="E1584" i="7" a="1"/>
  <c r="E1584" i="7" s="1"/>
  <c r="E1585" i="7" a="1"/>
  <c r="E1585" i="7" s="1"/>
  <c r="E1586" i="7" a="1"/>
  <c r="E1586" i="7" s="1"/>
  <c r="E1587" i="7" a="1"/>
  <c r="E1587" i="7" s="1"/>
  <c r="E1588" i="7" a="1"/>
  <c r="E1588" i="7" s="1"/>
  <c r="E1589" i="7" a="1"/>
  <c r="E1589" i="7" s="1"/>
  <c r="E1590" i="7" a="1"/>
  <c r="E1590" i="7" s="1"/>
  <c r="E1591" i="7" a="1"/>
  <c r="E1591" i="7" s="1"/>
  <c r="E1592" i="7" a="1"/>
  <c r="E1592" i="7" s="1"/>
  <c r="E1593" i="7" a="1"/>
  <c r="E1593" i="7" s="1"/>
  <c r="E1594" i="7" a="1"/>
  <c r="E1594" i="7" s="1"/>
  <c r="E1595" i="7" a="1"/>
  <c r="E1595" i="7" s="1"/>
  <c r="E1596" i="7" a="1"/>
  <c r="E1596" i="7" s="1"/>
  <c r="E1597" i="7" a="1"/>
  <c r="E1597" i="7" s="1"/>
  <c r="E1598" i="7" a="1"/>
  <c r="E1598" i="7" s="1"/>
  <c r="E1599" i="7" a="1"/>
  <c r="E1599" i="7" s="1"/>
  <c r="E1600" i="7" a="1"/>
  <c r="E1600" i="7" s="1"/>
  <c r="E1601" i="7" a="1"/>
  <c r="E1601" i="7" s="1"/>
  <c r="E1602" i="7" a="1"/>
  <c r="E1602" i="7" s="1"/>
  <c r="E1603" i="7" a="1"/>
  <c r="E1603" i="7" s="1"/>
  <c r="E1604" i="7" a="1"/>
  <c r="E1604" i="7" s="1"/>
  <c r="E1605" i="7" a="1"/>
  <c r="E1605" i="7" s="1"/>
  <c r="E1606" i="7" a="1"/>
  <c r="E1606" i="7" s="1"/>
  <c r="E1607" i="7" a="1"/>
  <c r="E1607" i="7" s="1"/>
  <c r="E1608" i="7" a="1"/>
  <c r="E1608" i="7" s="1"/>
  <c r="E1609" i="7" a="1"/>
  <c r="E1609" i="7" s="1"/>
  <c r="E1610" i="7" a="1"/>
  <c r="E1610" i="7" s="1"/>
  <c r="E1611" i="7" a="1"/>
  <c r="E1611" i="7" s="1"/>
  <c r="E1612" i="7" a="1"/>
  <c r="E1612" i="7" s="1"/>
  <c r="E1613" i="7" a="1"/>
  <c r="E1613" i="7" s="1"/>
  <c r="E1614" i="7" a="1"/>
  <c r="E1614" i="7" s="1"/>
  <c r="E1615" i="7" a="1"/>
  <c r="E1615" i="7" s="1"/>
  <c r="E1616" i="7" a="1"/>
  <c r="E1616" i="7" s="1"/>
  <c r="E1617" i="7" a="1"/>
  <c r="E1617" i="7" s="1"/>
  <c r="E1618" i="7" a="1"/>
  <c r="E1618" i="7" s="1"/>
  <c r="E1619" i="7" a="1"/>
  <c r="E1619" i="7" s="1"/>
  <c r="E1620" i="7" a="1"/>
  <c r="E1620" i="7" s="1"/>
  <c r="E1621" i="7" a="1"/>
  <c r="E1621" i="7" s="1"/>
  <c r="E1622" i="7" a="1"/>
  <c r="E1622" i="7" s="1"/>
  <c r="E1623" i="7" a="1"/>
  <c r="E1623" i="7" s="1"/>
  <c r="E1624" i="7" a="1"/>
  <c r="E1624" i="7" s="1"/>
  <c r="E1625" i="7" a="1"/>
  <c r="E1625" i="7" s="1"/>
  <c r="E1626" i="7" a="1"/>
  <c r="E1626" i="7" s="1"/>
  <c r="E1627" i="7" a="1"/>
  <c r="E1627" i="7" s="1"/>
  <c r="E1628" i="7" a="1"/>
  <c r="E1628" i="7" s="1"/>
  <c r="E1629" i="7" a="1"/>
  <c r="E1629" i="7" s="1"/>
  <c r="E1630" i="7" a="1"/>
  <c r="E1630" i="7" s="1"/>
  <c r="E1631" i="7" a="1"/>
  <c r="E1631" i="7" s="1"/>
  <c r="E1632" i="7" a="1"/>
  <c r="E1632" i="7" s="1"/>
  <c r="E1633" i="7" a="1"/>
  <c r="E1633" i="7" s="1"/>
  <c r="E1634" i="7" a="1"/>
  <c r="E1634" i="7" s="1"/>
  <c r="E1635" i="7" a="1"/>
  <c r="E1635" i="7" s="1"/>
  <c r="E1636" i="7" a="1"/>
  <c r="E1636" i="7" s="1"/>
  <c r="E1637" i="7" a="1"/>
  <c r="E1637" i="7" s="1"/>
  <c r="E1638" i="7" a="1"/>
  <c r="E1638" i="7" s="1"/>
  <c r="E1639" i="7" a="1"/>
  <c r="E1639" i="7" s="1"/>
  <c r="E1640" i="7" a="1"/>
  <c r="E1640" i="7" s="1"/>
  <c r="E1641" i="7" a="1"/>
  <c r="E1641" i="7" s="1"/>
  <c r="E1642" i="7" a="1"/>
  <c r="E1642" i="7" s="1"/>
  <c r="E1643" i="7" a="1"/>
  <c r="E1643" i="7" s="1"/>
  <c r="E1644" i="7" a="1"/>
  <c r="E1644" i="7" s="1"/>
  <c r="E1645" i="7" a="1"/>
  <c r="E1645" i="7" s="1"/>
  <c r="E1646" i="7" a="1"/>
  <c r="E1646" i="7" s="1"/>
  <c r="E1647" i="7" a="1"/>
  <c r="E1647" i="7" s="1"/>
  <c r="E1648" i="7" a="1"/>
  <c r="E1648" i="7" s="1"/>
  <c r="E1649" i="7" a="1"/>
  <c r="E1649" i="7" s="1"/>
  <c r="E1650" i="7" a="1"/>
  <c r="E1650" i="7" s="1"/>
  <c r="E1651" i="7" a="1"/>
  <c r="E1651" i="7" s="1"/>
  <c r="E1652" i="7" a="1"/>
  <c r="E1652" i="7" s="1"/>
  <c r="E1653" i="7" a="1"/>
  <c r="E1653" i="7" s="1"/>
  <c r="E1654" i="7" a="1"/>
  <c r="E1654" i="7" s="1"/>
  <c r="E1655" i="7" a="1"/>
  <c r="E1655" i="7" s="1"/>
  <c r="E1656" i="7" a="1"/>
  <c r="E1656" i="7" s="1"/>
  <c r="E1657" i="7" a="1"/>
  <c r="E1657" i="7" s="1"/>
  <c r="E1658" i="7" a="1"/>
  <c r="E1658" i="7" s="1"/>
  <c r="E1659" i="7" a="1"/>
  <c r="E1659" i="7" s="1"/>
  <c r="E1660" i="7" a="1"/>
  <c r="E1660" i="7" s="1"/>
  <c r="E1661" i="7" a="1"/>
  <c r="E1661" i="7" s="1"/>
  <c r="E1662" i="7" a="1"/>
  <c r="E1662" i="7" s="1"/>
  <c r="E1663" i="7" a="1"/>
  <c r="E1663" i="7"/>
  <c r="E1664" i="7" a="1"/>
  <c r="E1664" i="7" s="1"/>
  <c r="E1665" i="7" a="1"/>
  <c r="E1665" i="7" s="1"/>
  <c r="E1666" i="7" a="1"/>
  <c r="E1666" i="7" s="1"/>
  <c r="E1667" i="7" a="1"/>
  <c r="E1667" i="7" s="1"/>
  <c r="E1668" i="7" a="1"/>
  <c r="E1668" i="7" s="1"/>
  <c r="E1669" i="7" a="1"/>
  <c r="E1669" i="7" s="1"/>
  <c r="E1670" i="7" a="1"/>
  <c r="E1670" i="7" s="1"/>
  <c r="E1671" i="7" a="1"/>
  <c r="E1671" i="7" s="1"/>
  <c r="E1672" i="7" a="1"/>
  <c r="E1672" i="7" s="1"/>
  <c r="E1673" i="7" a="1"/>
  <c r="E1673" i="7" s="1"/>
  <c r="E1674" i="7" a="1"/>
  <c r="E1674" i="7" s="1"/>
  <c r="E1675" i="7" a="1"/>
  <c r="E1675" i="7" s="1"/>
  <c r="E1676" i="7" a="1"/>
  <c r="E1676" i="7" s="1"/>
  <c r="E1677" i="7" a="1"/>
  <c r="E1677" i="7" s="1"/>
  <c r="E1678" i="7" a="1"/>
  <c r="E1678" i="7" s="1"/>
  <c r="E1679" i="7" a="1"/>
  <c r="E1679" i="7" s="1"/>
  <c r="E1680" i="7" a="1"/>
  <c r="E1680" i="7" s="1"/>
  <c r="E1681" i="7" a="1"/>
  <c r="E1681" i="7" s="1"/>
  <c r="E1682" i="7" a="1"/>
  <c r="E1682" i="7" s="1"/>
  <c r="E1683" i="7" a="1"/>
  <c r="E1683" i="7" s="1"/>
  <c r="E1684" i="7" a="1"/>
  <c r="E1684" i="7" s="1"/>
  <c r="E1685" i="7" a="1"/>
  <c r="E1685" i="7" s="1"/>
  <c r="E1686" i="7" a="1"/>
  <c r="E1686" i="7" s="1"/>
  <c r="E1687" i="7" a="1"/>
  <c r="E1687" i="7" s="1"/>
  <c r="E1688" i="7" a="1"/>
  <c r="E1688" i="7" s="1"/>
  <c r="E1689" i="7" a="1"/>
  <c r="E1689" i="7" s="1"/>
  <c r="E1690" i="7" a="1"/>
  <c r="E1690" i="7" s="1"/>
  <c r="E1691" i="7" a="1"/>
  <c r="E1691" i="7" s="1"/>
  <c r="E1692" i="7" a="1"/>
  <c r="E1692" i="7" s="1"/>
  <c r="E1693" i="7" a="1"/>
  <c r="E1693" i="7" s="1"/>
  <c r="E1694" i="7" a="1"/>
  <c r="E1694" i="7" s="1"/>
  <c r="E1695" i="7" a="1"/>
  <c r="E1695" i="7" s="1"/>
  <c r="E1696" i="7" a="1"/>
  <c r="E1696" i="7" s="1"/>
  <c r="E1697" i="7" a="1"/>
  <c r="E1697" i="7" s="1"/>
  <c r="E1698" i="7" a="1"/>
  <c r="E1698" i="7" s="1"/>
  <c r="E1699" i="7" a="1"/>
  <c r="E1699" i="7" s="1"/>
  <c r="E1700" i="7" a="1"/>
  <c r="E1700" i="7" s="1"/>
  <c r="E1701" i="7" a="1"/>
  <c r="E1701" i="7" s="1"/>
  <c r="E1702" i="7" a="1"/>
  <c r="E1702" i="7" s="1"/>
  <c r="E1703" i="7" a="1"/>
  <c r="E1703" i="7" s="1"/>
  <c r="E1704" i="7" a="1"/>
  <c r="E1704" i="7" s="1"/>
  <c r="E1705" i="7" a="1"/>
  <c r="E1705" i="7" s="1"/>
  <c r="E1706" i="7" a="1"/>
  <c r="E1706" i="7" s="1"/>
  <c r="E1707" i="7" a="1"/>
  <c r="E1707" i="7" s="1"/>
  <c r="E1708" i="7" a="1"/>
  <c r="E1708" i="7" s="1"/>
  <c r="E1709" i="7" a="1"/>
  <c r="E1709" i="7" s="1"/>
  <c r="E1710" i="7" a="1"/>
  <c r="E1710" i="7" s="1"/>
  <c r="E1711" i="7" a="1"/>
  <c r="E1711" i="7" s="1"/>
  <c r="E1712" i="7" a="1"/>
  <c r="E1712" i="7" s="1"/>
  <c r="E1713" i="7" a="1"/>
  <c r="E1713" i="7" s="1"/>
  <c r="E1714" i="7" a="1"/>
  <c r="E1714" i="7" s="1"/>
  <c r="E1715" i="7" a="1"/>
  <c r="E1715" i="7" s="1"/>
  <c r="E1716" i="7" a="1"/>
  <c r="E1716" i="7" s="1"/>
  <c r="E1717" i="7" a="1"/>
  <c r="E1717" i="7" s="1"/>
  <c r="E1718" i="7" a="1"/>
  <c r="E1718" i="7" s="1"/>
  <c r="E1719" i="7" a="1"/>
  <c r="E1719" i="7" s="1"/>
  <c r="E1720" i="7" a="1"/>
  <c r="E1720" i="7" s="1"/>
  <c r="E1721" i="7" a="1"/>
  <c r="E1721" i="7" s="1"/>
  <c r="E1722" i="7" a="1"/>
  <c r="E1722" i="7" s="1"/>
  <c r="E1723" i="7" a="1"/>
  <c r="E1723" i="7" s="1"/>
  <c r="E1724" i="7" a="1"/>
  <c r="E1724" i="7" s="1"/>
  <c r="E1725" i="7" a="1"/>
  <c r="E1725" i="7" s="1"/>
  <c r="E1726" i="7" a="1"/>
  <c r="E1726" i="7" s="1"/>
  <c r="E1727" i="7" a="1"/>
  <c r="E1727" i="7" s="1"/>
  <c r="E1728" i="7" a="1"/>
  <c r="E1728" i="7" s="1"/>
  <c r="E1729" i="7" a="1"/>
  <c r="E1729" i="7" s="1"/>
  <c r="E1730" i="7" a="1"/>
  <c r="E1730" i="7" s="1"/>
  <c r="E1731" i="7" a="1"/>
  <c r="E1731" i="7" s="1"/>
  <c r="E1732" i="7" a="1"/>
  <c r="E1732" i="7" s="1"/>
  <c r="E1733" i="7" a="1"/>
  <c r="E1733" i="7" s="1"/>
  <c r="E1734" i="7" a="1"/>
  <c r="E1734" i="7" s="1"/>
  <c r="E1735" i="7" a="1"/>
  <c r="E1735" i="7" s="1"/>
  <c r="E1736" i="7" a="1"/>
  <c r="E1736" i="7" s="1"/>
  <c r="E1737" i="7" a="1"/>
  <c r="E1737" i="7" s="1"/>
  <c r="E1738" i="7" a="1"/>
  <c r="E1738" i="7" s="1"/>
  <c r="E1739" i="7" a="1"/>
  <c r="E1739" i="7" s="1"/>
  <c r="E1740" i="7" a="1"/>
  <c r="E1740" i="7" s="1"/>
  <c r="E1741" i="7" a="1"/>
  <c r="E1741" i="7" s="1"/>
  <c r="E1742" i="7" a="1"/>
  <c r="E1742" i="7" s="1"/>
  <c r="E1743" i="7" a="1"/>
  <c r="E1743" i="7" s="1"/>
  <c r="E1744" i="7" a="1"/>
  <c r="E1744" i="7" s="1"/>
  <c r="E1745" i="7" a="1"/>
  <c r="E1745" i="7" s="1"/>
  <c r="E1746" i="7" a="1"/>
  <c r="E1746" i="7" s="1"/>
  <c r="E1747" i="7" a="1"/>
  <c r="E1747" i="7" s="1"/>
  <c r="E1748" i="7" a="1"/>
  <c r="E1748" i="7" s="1"/>
  <c r="E1749" i="7" a="1"/>
  <c r="E1749" i="7" s="1"/>
  <c r="E1750" i="7" a="1"/>
  <c r="E1750" i="7" s="1"/>
  <c r="E1751" i="7" a="1"/>
  <c r="E1751" i="7" s="1"/>
  <c r="E1752" i="7" a="1"/>
  <c r="E1752" i="7" s="1"/>
  <c r="E1753" i="7" a="1"/>
  <c r="E1753" i="7" s="1"/>
  <c r="E1754" i="7" a="1"/>
  <c r="E1754" i="7" s="1"/>
  <c r="E1755" i="7" a="1"/>
  <c r="E1755" i="7" s="1"/>
  <c r="E1756" i="7" a="1"/>
  <c r="E1756" i="7" s="1"/>
  <c r="E1757" i="7" a="1"/>
  <c r="E1757" i="7" s="1"/>
  <c r="E1758" i="7" a="1"/>
  <c r="E1758" i="7" s="1"/>
  <c r="E1759" i="7" a="1"/>
  <c r="E1759" i="7" s="1"/>
  <c r="E1760" i="7" a="1"/>
  <c r="E1760" i="7" s="1"/>
  <c r="E1761" i="7" a="1"/>
  <c r="E1761" i="7" s="1"/>
  <c r="E1762" i="7" a="1"/>
  <c r="E1762" i="7" s="1"/>
  <c r="E1763" i="7" a="1"/>
  <c r="E1763" i="7" s="1"/>
  <c r="E1764" i="7" a="1"/>
  <c r="E1764" i="7" s="1"/>
  <c r="E1765" i="7" a="1"/>
  <c r="E1765" i="7" s="1"/>
  <c r="E1766" i="7" a="1"/>
  <c r="E1766" i="7" s="1"/>
  <c r="E1767" i="7" a="1"/>
  <c r="E1767" i="7" s="1"/>
  <c r="E1768" i="7" a="1"/>
  <c r="E1768" i="7" s="1"/>
  <c r="E1769" i="7" a="1"/>
  <c r="E1769" i="7" s="1"/>
  <c r="E1770" i="7" a="1"/>
  <c r="E1770" i="7" s="1"/>
  <c r="E1771" i="7" a="1"/>
  <c r="E1771" i="7" s="1"/>
  <c r="E1772" i="7" a="1"/>
  <c r="E1772" i="7" s="1"/>
  <c r="E1773" i="7" a="1"/>
  <c r="E1773" i="7" s="1"/>
  <c r="E1774" i="7" a="1"/>
  <c r="E1774" i="7" s="1"/>
  <c r="E1775" i="7" a="1"/>
  <c r="E1775" i="7" s="1"/>
  <c r="E1776" i="7" a="1"/>
  <c r="E1776" i="7" s="1"/>
  <c r="E1777" i="7" a="1"/>
  <c r="E1777" i="7" s="1"/>
  <c r="E1778" i="7" a="1"/>
  <c r="E1778" i="7" s="1"/>
  <c r="E1779" i="7" a="1"/>
  <c r="E1779" i="7" s="1"/>
  <c r="E1780" i="7" a="1"/>
  <c r="E1780" i="7" s="1"/>
  <c r="E1781" i="7" a="1"/>
  <c r="E1781" i="7" s="1"/>
  <c r="E1782" i="7" a="1"/>
  <c r="E1782" i="7" s="1"/>
  <c r="E1783" i="7" a="1"/>
  <c r="E1783" i="7" s="1"/>
  <c r="E1784" i="7" a="1"/>
  <c r="E1784" i="7" s="1"/>
  <c r="E1785" i="7" a="1"/>
  <c r="E1785" i="7" s="1"/>
  <c r="E1786" i="7" a="1"/>
  <c r="E1786" i="7" s="1"/>
  <c r="E1787" i="7" a="1"/>
  <c r="E1787" i="7" s="1"/>
  <c r="E1788" i="7" a="1"/>
  <c r="E1788" i="7" s="1"/>
  <c r="E1789" i="7" a="1"/>
  <c r="E1789" i="7" s="1"/>
  <c r="E1790" i="7" a="1"/>
  <c r="E1790" i="7" s="1"/>
  <c r="E1791" i="7" a="1"/>
  <c r="E1791" i="7" s="1"/>
  <c r="E1792" i="7" a="1"/>
  <c r="E1792" i="7" s="1"/>
  <c r="E1793" i="7" a="1"/>
  <c r="E1793" i="7" s="1"/>
  <c r="E1794" i="7" a="1"/>
  <c r="E1794" i="7" s="1"/>
  <c r="E1795" i="7" a="1"/>
  <c r="E1795" i="7" s="1"/>
  <c r="E1796" i="7" a="1"/>
  <c r="E1796" i="7" s="1"/>
  <c r="E1797" i="7" a="1"/>
  <c r="E1797" i="7" s="1"/>
  <c r="E1798" i="7" a="1"/>
  <c r="E1798" i="7" s="1"/>
  <c r="E1799" i="7" a="1"/>
  <c r="E1799" i="7" s="1"/>
  <c r="E1800" i="7" a="1"/>
  <c r="E1800" i="7" s="1"/>
  <c r="E1801" i="7" a="1"/>
  <c r="E1801" i="7" s="1"/>
  <c r="E1802" i="7" a="1"/>
  <c r="E1802" i="7" s="1"/>
  <c r="E1803" i="7" a="1"/>
  <c r="E1803" i="7" s="1"/>
  <c r="E1804" i="7" a="1"/>
  <c r="E1804" i="7" s="1"/>
  <c r="E1805" i="7" a="1"/>
  <c r="E1805" i="7" s="1"/>
  <c r="E1806" i="7" a="1"/>
  <c r="E1806" i="7" s="1"/>
  <c r="E1807" i="7" a="1"/>
  <c r="E1807" i="7" s="1"/>
  <c r="E1808" i="7" a="1"/>
  <c r="E1808" i="7" s="1"/>
  <c r="E1809" i="7" a="1"/>
  <c r="E1809" i="7" s="1"/>
  <c r="E1810" i="7" a="1"/>
  <c r="E1810" i="7" s="1"/>
  <c r="E1811" i="7" a="1"/>
  <c r="E1811" i="7" s="1"/>
  <c r="E1812" i="7" a="1"/>
  <c r="E1812" i="7" s="1"/>
  <c r="E1813" i="7" a="1"/>
  <c r="E1813" i="7" s="1"/>
  <c r="E1814" i="7" a="1"/>
  <c r="E1814" i="7" s="1"/>
  <c r="E1815" i="7" a="1"/>
  <c r="E1815" i="7" s="1"/>
  <c r="E1816" i="7" a="1"/>
  <c r="E1816" i="7" s="1"/>
  <c r="E1817" i="7" a="1"/>
  <c r="E1817" i="7" s="1"/>
  <c r="E1818" i="7" a="1"/>
  <c r="E1818" i="7" s="1"/>
  <c r="E1819" i="7" a="1"/>
  <c r="E1819" i="7" s="1"/>
  <c r="E1820" i="7" a="1"/>
  <c r="E1820" i="7" s="1"/>
  <c r="E1821" i="7" a="1"/>
  <c r="E1821" i="7" s="1"/>
  <c r="E1822" i="7" a="1"/>
  <c r="E1822" i="7" s="1"/>
  <c r="E1823" i="7" a="1"/>
  <c r="E1823" i="7" s="1"/>
  <c r="E1824" i="7" a="1"/>
  <c r="E1824" i="7" s="1"/>
  <c r="E1825" i="7" a="1"/>
  <c r="E1825" i="7" s="1"/>
  <c r="E1826" i="7" a="1"/>
  <c r="E1826" i="7" s="1"/>
  <c r="E1827" i="7" a="1"/>
  <c r="E1827" i="7" s="1"/>
  <c r="E1828" i="7" a="1"/>
  <c r="E1828" i="7" s="1"/>
  <c r="E1829" i="7" a="1"/>
  <c r="E1829" i="7" s="1"/>
  <c r="E1830" i="7" a="1"/>
  <c r="E1830" i="7" s="1"/>
  <c r="E1831" i="7" a="1"/>
  <c r="E1831" i="7" s="1"/>
  <c r="E1832" i="7" a="1"/>
  <c r="E1832" i="7" s="1"/>
  <c r="E1833" i="7" a="1"/>
  <c r="E1833" i="7" s="1"/>
  <c r="E1834" i="7" a="1"/>
  <c r="E1834" i="7" s="1"/>
  <c r="E1835" i="7" a="1"/>
  <c r="E1835" i="7" s="1"/>
  <c r="E1836" i="7" a="1"/>
  <c r="E1836" i="7" s="1"/>
  <c r="E1837" i="7" a="1"/>
  <c r="E1837" i="7" s="1"/>
  <c r="E1838" i="7" a="1"/>
  <c r="E1838" i="7" s="1"/>
  <c r="E1839" i="7" a="1"/>
  <c r="E1839" i="7" s="1"/>
  <c r="E1840" i="7" a="1"/>
  <c r="E1840" i="7" s="1"/>
  <c r="E1841" i="7" a="1"/>
  <c r="E1841" i="7" s="1"/>
  <c r="E1842" i="7" a="1"/>
  <c r="E1842" i="7" s="1"/>
  <c r="E1843" i="7" a="1"/>
  <c r="E1843" i="7" s="1"/>
  <c r="E1844" i="7" a="1"/>
  <c r="E1844" i="7" s="1"/>
  <c r="E1845" i="7" a="1"/>
  <c r="E1845" i="7" s="1"/>
  <c r="E1846" i="7" a="1"/>
  <c r="E1846" i="7" s="1"/>
  <c r="E1847" i="7" a="1"/>
  <c r="E1847" i="7" s="1"/>
  <c r="E1848" i="7" a="1"/>
  <c r="E1848" i="7" s="1"/>
  <c r="E1849" i="7" a="1"/>
  <c r="E1849" i="7" s="1"/>
  <c r="E1850" i="7" a="1"/>
  <c r="E1850" i="7" s="1"/>
  <c r="E1851" i="7" a="1"/>
  <c r="E1851" i="7" s="1"/>
  <c r="E1852" i="7" a="1"/>
  <c r="E1852" i="7" s="1"/>
  <c r="E1853" i="7" a="1"/>
  <c r="E1853" i="7" s="1"/>
  <c r="E1854" i="7" a="1"/>
  <c r="E1854" i="7" s="1"/>
  <c r="E1855" i="7" a="1"/>
  <c r="E1855" i="7" s="1"/>
  <c r="E1856" i="7" a="1"/>
  <c r="E1856" i="7" s="1"/>
  <c r="E1857" i="7" a="1"/>
  <c r="E1857" i="7" s="1"/>
  <c r="E1858" i="7" a="1"/>
  <c r="E1858" i="7" s="1"/>
  <c r="E1859" i="7" a="1"/>
  <c r="E1859" i="7" s="1"/>
  <c r="E1860" i="7" a="1"/>
  <c r="E1860" i="7" s="1"/>
  <c r="E1861" i="7" a="1"/>
  <c r="E1861" i="7" s="1"/>
  <c r="E1862" i="7" a="1"/>
  <c r="E1862" i="7" s="1"/>
  <c r="E1863" i="7" a="1"/>
  <c r="E1863" i="7" s="1"/>
  <c r="E1864" i="7" a="1"/>
  <c r="E1864" i="7" s="1"/>
  <c r="E1865" i="7" a="1"/>
  <c r="E1865" i="7" s="1"/>
  <c r="E1866" i="7" a="1"/>
  <c r="E1866" i="7" s="1"/>
  <c r="E1867" i="7" a="1"/>
  <c r="E1867" i="7" s="1"/>
  <c r="E1868" i="7" a="1"/>
  <c r="E1868" i="7" s="1"/>
  <c r="E1869" i="7" a="1"/>
  <c r="E1869" i="7" s="1"/>
  <c r="E1870" i="7" a="1"/>
  <c r="E1870" i="7" s="1"/>
  <c r="E1871" i="7" a="1"/>
  <c r="E1871" i="7" s="1"/>
  <c r="E1872" i="7" a="1"/>
  <c r="E1872" i="7" s="1"/>
  <c r="E1873" i="7" a="1"/>
  <c r="E1873" i="7" s="1"/>
  <c r="E1874" i="7" a="1"/>
  <c r="E1874" i="7" s="1"/>
  <c r="E1875" i="7" a="1"/>
  <c r="E1875" i="7" s="1"/>
  <c r="E1876" i="7" a="1"/>
  <c r="E1876" i="7" s="1"/>
  <c r="E1877" i="7" a="1"/>
  <c r="E1877" i="7" s="1"/>
  <c r="E1878" i="7" a="1"/>
  <c r="E1878" i="7" s="1"/>
  <c r="E1879" i="7" a="1"/>
  <c r="E1879" i="7" s="1"/>
  <c r="E1880" i="7" a="1"/>
  <c r="E1880" i="7" s="1"/>
  <c r="E1881" i="7" a="1"/>
  <c r="E1881" i="7" s="1"/>
  <c r="E1882" i="7" a="1"/>
  <c r="E1882" i="7" s="1"/>
  <c r="E1883" i="7" a="1"/>
  <c r="E1883" i="7" s="1"/>
  <c r="E1884" i="7" a="1"/>
  <c r="E1884" i="7" s="1"/>
  <c r="E1885" i="7" a="1"/>
  <c r="E1885" i="7" s="1"/>
  <c r="E1886" i="7" a="1"/>
  <c r="E1886" i="7" s="1"/>
  <c r="E1887" i="7" a="1"/>
  <c r="E1887" i="7" s="1"/>
  <c r="E1888" i="7" a="1"/>
  <c r="E1888" i="7" s="1"/>
  <c r="E1889" i="7" a="1"/>
  <c r="E1889" i="7" s="1"/>
  <c r="E1890" i="7" a="1"/>
  <c r="E1890" i="7" s="1"/>
  <c r="E1891" i="7" a="1"/>
  <c r="E1891" i="7" s="1"/>
  <c r="E1892" i="7" a="1"/>
  <c r="E1892" i="7" s="1"/>
  <c r="E1893" i="7" a="1"/>
  <c r="E1893" i="7" s="1"/>
  <c r="E1894" i="7" a="1"/>
  <c r="E1894" i="7" s="1"/>
  <c r="E1895" i="7" a="1"/>
  <c r="E1895" i="7" s="1"/>
  <c r="E1896" i="7" a="1"/>
  <c r="E1896" i="7" s="1"/>
  <c r="E1897" i="7" a="1"/>
  <c r="E1897" i="7" s="1"/>
  <c r="E1898" i="7" a="1"/>
  <c r="E1898" i="7" s="1"/>
  <c r="E1899" i="7" a="1"/>
  <c r="E1899" i="7" s="1"/>
  <c r="E1900" i="7" a="1"/>
  <c r="E1900" i="7" s="1"/>
  <c r="E1901" i="7" a="1"/>
  <c r="E1901" i="7" s="1"/>
  <c r="E1902" i="7" a="1"/>
  <c r="E1902" i="7" s="1"/>
  <c r="E1903" i="7" a="1"/>
  <c r="E1903" i="7" s="1"/>
  <c r="E1904" i="7" a="1"/>
  <c r="E1904" i="7" s="1"/>
  <c r="E1905" i="7" a="1"/>
  <c r="E1905" i="7" s="1"/>
  <c r="E1906" i="7" a="1"/>
  <c r="E1906" i="7" s="1"/>
  <c r="E1907" i="7" a="1"/>
  <c r="E1907" i="7" s="1"/>
  <c r="E1908" i="7" a="1"/>
  <c r="E1908" i="7" s="1"/>
  <c r="E1909" i="7" a="1"/>
  <c r="E1909" i="7" s="1"/>
  <c r="E1910" i="7" a="1"/>
  <c r="E1910" i="7" s="1"/>
  <c r="E1911" i="7" a="1"/>
  <c r="E1911" i="7" s="1"/>
  <c r="E1912" i="7" a="1"/>
  <c r="E1912" i="7" s="1"/>
  <c r="E1913" i="7" a="1"/>
  <c r="E1913" i="7" s="1"/>
  <c r="E1914" i="7" a="1"/>
  <c r="E1914" i="7" s="1"/>
  <c r="E1915" i="7" a="1"/>
  <c r="E1915" i="7" s="1"/>
  <c r="E1916" i="7" a="1"/>
  <c r="E1916" i="7" s="1"/>
  <c r="E1917" i="7" a="1"/>
  <c r="E1917" i="7" s="1"/>
  <c r="E1918" i="7" a="1"/>
  <c r="E1918" i="7" s="1"/>
  <c r="E1919" i="7" a="1"/>
  <c r="E1919" i="7" s="1"/>
  <c r="E1920" i="7" a="1"/>
  <c r="E1920" i="7" s="1"/>
  <c r="E1921" i="7" a="1"/>
  <c r="E1921" i="7" s="1"/>
  <c r="E1922" i="7" a="1"/>
  <c r="E1922" i="7" s="1"/>
  <c r="E1923" i="7" a="1"/>
  <c r="E1923" i="7" s="1"/>
  <c r="E1924" i="7" a="1"/>
  <c r="E1924" i="7" s="1"/>
  <c r="E1925" i="7" a="1"/>
  <c r="E1925" i="7" s="1"/>
  <c r="E1926" i="7" a="1"/>
  <c r="E1926" i="7" s="1"/>
  <c r="E1927" i="7" a="1"/>
  <c r="E1927" i="7" s="1"/>
  <c r="E1928" i="7" a="1"/>
  <c r="E1928" i="7" s="1"/>
  <c r="E1929" i="7" a="1"/>
  <c r="E1929" i="7" s="1"/>
  <c r="E1930" i="7" a="1"/>
  <c r="E1930" i="7" s="1"/>
  <c r="E1931" i="7" a="1"/>
  <c r="E1931" i="7" s="1"/>
  <c r="E1932" i="7" a="1"/>
  <c r="E1932" i="7" s="1"/>
  <c r="E1933" i="7" a="1"/>
  <c r="E1933" i="7" s="1"/>
  <c r="E1934" i="7" a="1"/>
  <c r="E1934" i="7" s="1"/>
  <c r="E1935" i="7" a="1"/>
  <c r="E1935" i="7" s="1"/>
  <c r="E1936" i="7" a="1"/>
  <c r="E1936" i="7" s="1"/>
  <c r="E1937" i="7" a="1"/>
  <c r="E1937" i="7" s="1"/>
  <c r="E1938" i="7" a="1"/>
  <c r="E1938" i="7" s="1"/>
  <c r="E1939" i="7" a="1"/>
  <c r="E1939" i="7" s="1"/>
  <c r="E1940" i="7" a="1"/>
  <c r="E1940" i="7" s="1"/>
  <c r="E1941" i="7" a="1"/>
  <c r="E1941" i="7" s="1"/>
  <c r="E1942" i="7" a="1"/>
  <c r="E1942" i="7" s="1"/>
  <c r="E1943" i="7" a="1"/>
  <c r="E1943" i="7" s="1"/>
  <c r="E1944" i="7" a="1"/>
  <c r="E1944" i="7" s="1"/>
  <c r="E1945" i="7" a="1"/>
  <c r="E1945" i="7" s="1"/>
  <c r="E1946" i="7" a="1"/>
  <c r="E1946" i="7" s="1"/>
  <c r="E1947" i="7" a="1"/>
  <c r="E1947" i="7" s="1"/>
  <c r="E1948" i="7" a="1"/>
  <c r="E1948" i="7" s="1"/>
  <c r="E1949" i="7" a="1"/>
  <c r="E1949" i="7" s="1"/>
  <c r="E1950" i="7" a="1"/>
  <c r="E1950" i="7" s="1"/>
  <c r="E1951" i="7" a="1"/>
  <c r="E1951" i="7" s="1"/>
  <c r="E1952" i="7" a="1"/>
  <c r="E1952" i="7" s="1"/>
  <c r="E1953" i="7" a="1"/>
  <c r="E1953" i="7" s="1"/>
  <c r="E1954" i="7" a="1"/>
  <c r="E1954" i="7" s="1"/>
  <c r="E1955" i="7" a="1"/>
  <c r="E1955" i="7" s="1"/>
  <c r="E1956" i="7" a="1"/>
  <c r="E1956" i="7" s="1"/>
  <c r="E1957" i="7" a="1"/>
  <c r="E1957" i="7" s="1"/>
  <c r="E1958" i="7" a="1"/>
  <c r="E1958" i="7" s="1"/>
  <c r="E1959" i="7" a="1"/>
  <c r="E1959" i="7" s="1"/>
  <c r="E1960" i="7" a="1"/>
  <c r="E1960" i="7" s="1"/>
  <c r="E1961" i="7" a="1"/>
  <c r="E1961" i="7" s="1"/>
  <c r="E1962" i="7" a="1"/>
  <c r="E1962" i="7" s="1"/>
  <c r="E1963" i="7" a="1"/>
  <c r="E1963" i="7" s="1"/>
  <c r="E1964" i="7" a="1"/>
  <c r="E1964" i="7" s="1"/>
  <c r="E1965" i="7" a="1"/>
  <c r="E1965" i="7" s="1"/>
  <c r="E1966" i="7" a="1"/>
  <c r="E1966" i="7" s="1"/>
  <c r="E1967" i="7" a="1"/>
  <c r="E1967" i="7" s="1"/>
  <c r="E1968" i="7" a="1"/>
  <c r="E1968" i="7" s="1"/>
  <c r="E1969" i="7" a="1"/>
  <c r="E1969" i="7" s="1"/>
  <c r="E1970" i="7" a="1"/>
  <c r="E1970" i="7" s="1"/>
  <c r="E1971" i="7" a="1"/>
  <c r="E1971" i="7" s="1"/>
  <c r="E1972" i="7" a="1"/>
  <c r="E1972" i="7" s="1"/>
  <c r="E1973" i="7" a="1"/>
  <c r="E1973" i="7" s="1"/>
  <c r="E1974" i="7" a="1"/>
  <c r="E1974" i="7" s="1"/>
  <c r="E1975" i="7" a="1"/>
  <c r="E1975" i="7" s="1"/>
  <c r="E1976" i="7" a="1"/>
  <c r="E1976" i="7" s="1"/>
  <c r="E1977" i="7" a="1"/>
  <c r="E1977" i="7" s="1"/>
  <c r="E1978" i="7" a="1"/>
  <c r="E1978" i="7" s="1"/>
  <c r="E1979" i="7" a="1"/>
  <c r="E1979" i="7" s="1"/>
  <c r="E1980" i="7" a="1"/>
  <c r="E1980" i="7" s="1"/>
  <c r="E1981" i="7" a="1"/>
  <c r="E1981" i="7" s="1"/>
  <c r="E1982" i="7" a="1"/>
  <c r="E1982" i="7" s="1"/>
  <c r="E1983" i="7" a="1"/>
  <c r="E1983" i="7" s="1"/>
  <c r="E1984" i="7" a="1"/>
  <c r="E1984" i="7" s="1"/>
  <c r="E1985" i="7" a="1"/>
  <c r="E1985" i="7" s="1"/>
  <c r="E1986" i="7" a="1"/>
  <c r="E1986" i="7" s="1"/>
  <c r="E1987" i="7" a="1"/>
  <c r="E1987" i="7" s="1"/>
  <c r="E1988" i="7" a="1"/>
  <c r="E1988" i="7" s="1"/>
  <c r="E1989" i="7" a="1"/>
  <c r="E1989" i="7" s="1"/>
  <c r="E1990" i="7" a="1"/>
  <c r="E1990" i="7" s="1"/>
  <c r="E1991" i="7" a="1"/>
  <c r="E1991" i="7" s="1"/>
  <c r="E1992" i="7" a="1"/>
  <c r="E1992" i="7" s="1"/>
  <c r="E1993" i="7" a="1"/>
  <c r="E1993" i="7" s="1"/>
  <c r="E1994" i="7" a="1"/>
  <c r="E1994" i="7" s="1"/>
  <c r="E1995" i="7" a="1"/>
  <c r="E1995" i="7" s="1"/>
  <c r="E1996" i="7" a="1"/>
  <c r="E1996" i="7" s="1"/>
  <c r="E1997" i="7" a="1"/>
  <c r="E1997" i="7" s="1"/>
  <c r="E1998" i="7" a="1"/>
  <c r="E1998" i="7" s="1"/>
  <c r="E1999" i="7" a="1"/>
  <c r="E1999" i="7" s="1"/>
  <c r="E2000" i="7" a="1"/>
  <c r="E2000" i="7" s="1"/>
  <c r="E2001" i="7" a="1"/>
  <c r="E2001" i="7" s="1"/>
  <c r="E2002" i="7" a="1"/>
  <c r="E2002" i="7" s="1"/>
  <c r="E2003" i="7" a="1"/>
  <c r="E2003" i="7" s="1"/>
  <c r="E2004" i="7" a="1"/>
  <c r="E2004" i="7" s="1"/>
  <c r="E2005" i="7" a="1"/>
  <c r="E2005" i="7" s="1"/>
  <c r="E2006" i="7" a="1"/>
  <c r="E2006" i="7" s="1"/>
  <c r="E2007" i="7" a="1"/>
  <c r="E2007" i="7" s="1"/>
  <c r="E2008" i="7" a="1"/>
  <c r="E2008" i="7" s="1"/>
  <c r="E2009" i="7" a="1"/>
  <c r="E2009" i="7" s="1"/>
  <c r="E2010" i="7" a="1"/>
  <c r="E2010" i="7" s="1"/>
  <c r="E2011" i="7" a="1"/>
  <c r="E2011" i="7" s="1"/>
  <c r="E2012" i="7" a="1"/>
  <c r="E2012" i="7" s="1"/>
  <c r="E2013" i="7" a="1"/>
  <c r="E2013" i="7" s="1"/>
  <c r="E2014" i="7" a="1"/>
  <c r="E2014" i="7" s="1"/>
  <c r="E2015" i="7" a="1"/>
  <c r="E2015" i="7" s="1"/>
  <c r="E2016" i="7" a="1"/>
  <c r="E2016" i="7" s="1"/>
  <c r="E2017" i="7" a="1"/>
  <c r="E2017" i="7" s="1"/>
  <c r="E2018" i="7" a="1"/>
  <c r="E2018" i="7" s="1"/>
  <c r="E2019" i="7" a="1"/>
  <c r="E2019" i="7" s="1"/>
  <c r="E2020" i="7" a="1"/>
  <c r="E2020" i="7" s="1"/>
  <c r="E2021" i="7" a="1"/>
  <c r="E2021" i="7" s="1"/>
  <c r="E2022" i="7" a="1"/>
  <c r="E2022" i="7" s="1"/>
  <c r="E2023" i="7" a="1"/>
  <c r="E2023" i="7" s="1"/>
  <c r="E2024" i="7" a="1"/>
  <c r="E2024" i="7" s="1"/>
  <c r="E2025" i="7" a="1"/>
  <c r="E2025" i="7" s="1"/>
  <c r="E2026" i="7" a="1"/>
  <c r="E2026" i="7" s="1"/>
  <c r="E2027" i="7" a="1"/>
  <c r="E2027" i="7" s="1"/>
  <c r="E2028" i="7" a="1"/>
  <c r="E2028" i="7" s="1"/>
  <c r="E2029" i="7" a="1"/>
  <c r="E2029" i="7" s="1"/>
  <c r="E2030" i="7" a="1"/>
  <c r="E2030" i="7" s="1"/>
  <c r="E2031" i="7" a="1"/>
  <c r="E2031" i="7" s="1"/>
  <c r="E2032" i="7" a="1"/>
  <c r="E2032" i="7" s="1"/>
  <c r="E2033" i="7" a="1"/>
  <c r="E2033" i="7"/>
  <c r="E2034" i="7" a="1"/>
  <c r="E2034" i="7" s="1"/>
  <c r="E2035" i="7" a="1"/>
  <c r="E2035" i="7" s="1"/>
  <c r="E2036" i="7" a="1"/>
  <c r="E2036" i="7" s="1"/>
  <c r="E2037" i="7" a="1"/>
  <c r="E2037" i="7" s="1"/>
  <c r="E2038" i="7" a="1"/>
  <c r="E2038" i="7" s="1"/>
  <c r="E2039" i="7" a="1"/>
  <c r="E2039" i="7" s="1"/>
  <c r="E2040" i="7" a="1"/>
  <c r="E2040" i="7" s="1"/>
  <c r="E2041" i="7" a="1"/>
  <c r="E2041" i="7" s="1"/>
  <c r="E2042" i="7" a="1"/>
  <c r="E2042" i="7" s="1"/>
  <c r="E2043" i="7" a="1"/>
  <c r="E2043" i="7" s="1"/>
  <c r="E2044" i="7" a="1"/>
  <c r="E2044" i="7" s="1"/>
  <c r="E2045" i="7" a="1"/>
  <c r="E2045" i="7" s="1"/>
  <c r="E2046" i="7" a="1"/>
  <c r="E2046" i="7" s="1"/>
  <c r="E2047" i="7" a="1"/>
  <c r="E2047" i="7"/>
  <c r="E2048" i="7" a="1"/>
  <c r="E2048" i="7" s="1"/>
  <c r="E2049" i="7" a="1"/>
  <c r="E2049" i="7" s="1"/>
  <c r="E2050" i="7" a="1"/>
  <c r="E2050" i="7" s="1"/>
  <c r="E2051" i="7" a="1"/>
  <c r="E2051" i="7" s="1"/>
  <c r="E2052" i="7" a="1"/>
  <c r="E2052" i="7" s="1"/>
  <c r="E2053" i="7" a="1"/>
  <c r="E2053" i="7" s="1"/>
  <c r="E2054" i="7" a="1"/>
  <c r="E2054" i="7" s="1"/>
  <c r="E2055" i="7" a="1"/>
  <c r="E2055" i="7" s="1"/>
  <c r="E2056" i="7" a="1"/>
  <c r="E2056" i="7" s="1"/>
  <c r="E2057" i="7" a="1"/>
  <c r="E2057" i="7" s="1"/>
  <c r="E2058" i="7" a="1"/>
  <c r="E2058" i="7" s="1"/>
  <c r="E2059" i="7" a="1"/>
  <c r="E2059" i="7" s="1"/>
  <c r="E2060" i="7" a="1"/>
  <c r="E2060" i="7" s="1"/>
  <c r="E2061" i="7" a="1"/>
  <c r="E2061" i="7" s="1"/>
  <c r="E2062" i="7" a="1"/>
  <c r="E2062" i="7" s="1"/>
  <c r="E2063" i="7" a="1"/>
  <c r="E2063" i="7" s="1"/>
  <c r="E2064" i="7" a="1"/>
  <c r="E2064" i="7" s="1"/>
  <c r="E2065" i="7" a="1"/>
  <c r="E2065" i="7" s="1"/>
  <c r="E2066" i="7" a="1"/>
  <c r="E2066" i="7" s="1"/>
  <c r="E2067" i="7" a="1"/>
  <c r="E2067" i="7" s="1"/>
  <c r="E2068" i="7" a="1"/>
  <c r="E2068" i="7" s="1"/>
  <c r="E2069" i="7" a="1"/>
  <c r="E2069" i="7" s="1"/>
  <c r="E2070" i="7" a="1"/>
  <c r="E2070" i="7" s="1"/>
  <c r="E2071" i="7" a="1"/>
  <c r="E2071" i="7" s="1"/>
  <c r="E2072" i="7" a="1"/>
  <c r="E2072" i="7" s="1"/>
  <c r="E2073" i="7" a="1"/>
  <c r="E2073" i="7" s="1"/>
  <c r="E2074" i="7" a="1"/>
  <c r="E2074" i="7" s="1"/>
  <c r="E2075" i="7" a="1"/>
  <c r="E2075" i="7" s="1"/>
  <c r="E2076" i="7" a="1"/>
  <c r="E2076" i="7" s="1"/>
  <c r="E2077" i="7" a="1"/>
  <c r="E2077" i="7" s="1"/>
  <c r="E2078" i="7" a="1"/>
  <c r="E2078" i="7" s="1"/>
  <c r="E2079" i="7" a="1"/>
  <c r="E2079" i="7" s="1"/>
  <c r="E2080" i="7" a="1"/>
  <c r="E2080" i="7" s="1"/>
  <c r="E2081" i="7" a="1"/>
  <c r="E2081" i="7" s="1"/>
  <c r="E2082" i="7" a="1"/>
  <c r="E2082" i="7" s="1"/>
  <c r="E2083" i="7" a="1"/>
  <c r="E2083" i="7" s="1"/>
  <c r="E2084" i="7" a="1"/>
  <c r="E2084" i="7" s="1"/>
  <c r="E2085" i="7" a="1"/>
  <c r="E2085" i="7" s="1"/>
  <c r="E2086" i="7" a="1"/>
  <c r="E2086" i="7" s="1"/>
  <c r="E2087" i="7" a="1"/>
  <c r="E2087" i="7" s="1"/>
  <c r="E2088" i="7" a="1"/>
  <c r="E2088" i="7" s="1"/>
  <c r="E2089" i="7" a="1"/>
  <c r="E2089" i="7" s="1"/>
  <c r="E2090" i="7" a="1"/>
  <c r="E2090" i="7" s="1"/>
  <c r="E2091" i="7" a="1"/>
  <c r="E2091" i="7" s="1"/>
  <c r="E2092" i="7" a="1"/>
  <c r="E2092" i="7" s="1"/>
  <c r="E2093" i="7" a="1"/>
  <c r="E2093" i="7" s="1"/>
  <c r="E2094" i="7" a="1"/>
  <c r="E2094" i="7" s="1"/>
  <c r="E2095" i="7" a="1"/>
  <c r="E2095" i="7" s="1"/>
  <c r="E2096" i="7" a="1"/>
  <c r="E2096" i="7" s="1"/>
  <c r="E2097" i="7" a="1"/>
  <c r="E2097" i="7" s="1"/>
  <c r="E2098" i="7" a="1"/>
  <c r="E2098" i="7" s="1"/>
  <c r="E2099" i="7" a="1"/>
  <c r="E2099" i="7" s="1"/>
  <c r="E2100" i="7" a="1"/>
  <c r="E2100" i="7" s="1"/>
  <c r="E2101" i="7" a="1"/>
  <c r="E2101" i="7" s="1"/>
  <c r="E2102" i="7" a="1"/>
  <c r="E2102" i="7" s="1"/>
  <c r="E2103" i="7" a="1"/>
  <c r="E2103" i="7" s="1"/>
  <c r="E2104" i="7" a="1"/>
  <c r="E2104" i="7" s="1"/>
  <c r="E2105" i="7" a="1"/>
  <c r="E2105" i="7" s="1"/>
  <c r="E2106" i="7" a="1"/>
  <c r="E2106" i="7" s="1"/>
  <c r="E2107" i="7" a="1"/>
  <c r="E2107" i="7" s="1"/>
  <c r="E2108" i="7" a="1"/>
  <c r="E2108" i="7" s="1"/>
  <c r="E2109" i="7" a="1"/>
  <c r="E2109" i="7" s="1"/>
  <c r="E2110" i="7" a="1"/>
  <c r="E2110" i="7" s="1"/>
  <c r="E2111" i="7" a="1"/>
  <c r="E2111" i="7" s="1"/>
  <c r="E2112" i="7" a="1"/>
  <c r="E2112" i="7" s="1"/>
  <c r="E2113" i="7" a="1"/>
  <c r="E2113" i="7" s="1"/>
  <c r="E2114" i="7" a="1"/>
  <c r="E2114" i="7" s="1"/>
  <c r="E2115" i="7" a="1"/>
  <c r="E2115" i="7" s="1"/>
  <c r="E2116" i="7" a="1"/>
  <c r="E2116" i="7" s="1"/>
  <c r="E2117" i="7" a="1"/>
  <c r="E2117" i="7" s="1"/>
  <c r="E2118" i="7" a="1"/>
  <c r="E2118" i="7" s="1"/>
  <c r="E2119" i="7" a="1"/>
  <c r="E2119" i="7" s="1"/>
  <c r="E2120" i="7" a="1"/>
  <c r="E2120" i="7" s="1"/>
  <c r="E2121" i="7" a="1"/>
  <c r="E2121" i="7" s="1"/>
  <c r="E2122" i="7" a="1"/>
  <c r="E2122" i="7" s="1"/>
  <c r="E2123" i="7" a="1"/>
  <c r="E2123" i="7" s="1"/>
  <c r="E2124" i="7" a="1"/>
  <c r="E2124" i="7" s="1"/>
  <c r="E2125" i="7" a="1"/>
  <c r="E2125" i="7" s="1"/>
  <c r="E2126" i="7" a="1"/>
  <c r="E2126" i="7" s="1"/>
  <c r="E2127" i="7" a="1"/>
  <c r="E2127" i="7" s="1"/>
  <c r="E2128" i="7" a="1"/>
  <c r="E2128" i="7" s="1"/>
  <c r="E2129" i="7" a="1"/>
  <c r="E2129" i="7" s="1"/>
  <c r="E2130" i="7" a="1"/>
  <c r="E2130" i="7" s="1"/>
  <c r="E2131" i="7" a="1"/>
  <c r="E2131" i="7" s="1"/>
  <c r="E2132" i="7" a="1"/>
  <c r="E2132" i="7" s="1"/>
  <c r="E2133" i="7" a="1"/>
  <c r="E2133" i="7" s="1"/>
  <c r="E2134" i="7" a="1"/>
  <c r="E2134" i="7" s="1"/>
  <c r="E2135" i="7" a="1"/>
  <c r="E2135" i="7" s="1"/>
  <c r="E2136" i="7" a="1"/>
  <c r="E2136" i="7" s="1"/>
  <c r="E2137" i="7" a="1"/>
  <c r="E2137" i="7" s="1"/>
  <c r="E2138" i="7" a="1"/>
  <c r="E2138" i="7" s="1"/>
  <c r="E2139" i="7" a="1"/>
  <c r="E2139" i="7" s="1"/>
  <c r="E2140" i="7" a="1"/>
  <c r="E2140" i="7" s="1"/>
  <c r="E2141" i="7" a="1"/>
  <c r="E2141" i="7" s="1"/>
  <c r="E2142" i="7" a="1"/>
  <c r="E2142" i="7" s="1"/>
  <c r="E2143" i="7" a="1"/>
  <c r="E2143" i="7" s="1"/>
  <c r="E2144" i="7" a="1"/>
  <c r="E2144" i="7" s="1"/>
  <c r="E2145" i="7" a="1"/>
  <c r="E2145" i="7" s="1"/>
  <c r="E2146" i="7" a="1"/>
  <c r="E2146" i="7" s="1"/>
  <c r="E2147" i="7" a="1"/>
  <c r="E2147" i="7" s="1"/>
  <c r="E2148" i="7" a="1"/>
  <c r="E2148" i="7" s="1"/>
  <c r="E2149" i="7" a="1"/>
  <c r="E2149" i="7" s="1"/>
  <c r="E2150" i="7" a="1"/>
  <c r="E2150" i="7" s="1"/>
  <c r="E2151" i="7" a="1"/>
  <c r="E2151" i="7" s="1"/>
  <c r="E2152" i="7" a="1"/>
  <c r="E2152" i="7" s="1"/>
  <c r="E2153" i="7" a="1"/>
  <c r="E2153" i="7" s="1"/>
  <c r="E2154" i="7" a="1"/>
  <c r="E2154" i="7" s="1"/>
  <c r="E2155" i="7" a="1"/>
  <c r="E2155" i="7" s="1"/>
  <c r="E2156" i="7" a="1"/>
  <c r="E2156" i="7" s="1"/>
  <c r="E2157" i="7" a="1"/>
  <c r="E2157" i="7" s="1"/>
  <c r="E2158" i="7" a="1"/>
  <c r="E2158" i="7" s="1"/>
  <c r="E2159" i="7" a="1"/>
  <c r="E2159" i="7" s="1"/>
  <c r="E2160" i="7" a="1"/>
  <c r="E2160" i="7" s="1"/>
  <c r="E2161" i="7" a="1"/>
  <c r="E2161" i="7" s="1"/>
  <c r="E2162" i="7" a="1"/>
  <c r="E2162" i="7" s="1"/>
  <c r="E2163" i="7" a="1"/>
  <c r="E2163" i="7" s="1"/>
  <c r="E2164" i="7" a="1"/>
  <c r="E2164" i="7" s="1"/>
  <c r="E2165" i="7" a="1"/>
  <c r="E2165" i="7" s="1"/>
  <c r="E2166" i="7" a="1"/>
  <c r="E2166" i="7" s="1"/>
  <c r="E2167" i="7" a="1"/>
  <c r="E2167" i="7" s="1"/>
  <c r="E2168" i="7" a="1"/>
  <c r="E2168" i="7" s="1"/>
  <c r="E2169" i="7" a="1"/>
  <c r="E2169" i="7" s="1"/>
  <c r="E2170" i="7" a="1"/>
  <c r="E2170" i="7" s="1"/>
  <c r="E2171" i="7" a="1"/>
  <c r="E2171" i="7" s="1"/>
  <c r="E2172" i="7" a="1"/>
  <c r="E2172" i="7" s="1"/>
  <c r="E2173" i="7" a="1"/>
  <c r="E2173" i="7" s="1"/>
  <c r="E2174" i="7" a="1"/>
  <c r="E2174" i="7" s="1"/>
  <c r="E2175" i="7" a="1"/>
  <c r="E2175" i="7" s="1"/>
  <c r="E2176" i="7" a="1"/>
  <c r="E2176" i="7" s="1"/>
  <c r="E2177" i="7" a="1"/>
  <c r="E2177" i="7" s="1"/>
  <c r="E2178" i="7" a="1"/>
  <c r="E2178" i="7" s="1"/>
  <c r="E2179" i="7" a="1"/>
  <c r="E2179" i="7" s="1"/>
  <c r="E2180" i="7" a="1"/>
  <c r="E2180" i="7" s="1"/>
  <c r="E2181" i="7" a="1"/>
  <c r="E2181" i="7" s="1"/>
  <c r="E2182" i="7" a="1"/>
  <c r="E2182" i="7" s="1"/>
  <c r="E2183" i="7" a="1"/>
  <c r="E2183" i="7" s="1"/>
  <c r="E2184" i="7" a="1"/>
  <c r="E2184" i="7" s="1"/>
  <c r="E2185" i="7" a="1"/>
  <c r="E2185" i="7" s="1"/>
  <c r="E2186" i="7" a="1"/>
  <c r="E2186" i="7" s="1"/>
  <c r="E2187" i="7" a="1"/>
  <c r="E2187" i="7" s="1"/>
  <c r="E2188" i="7" a="1"/>
  <c r="E2188" i="7" s="1"/>
  <c r="E2189" i="7" a="1"/>
  <c r="E2189" i="7" s="1"/>
  <c r="E2190" i="7" a="1"/>
  <c r="E2190" i="7" s="1"/>
  <c r="E2191" i="7" a="1"/>
  <c r="E2191" i="7" s="1"/>
  <c r="E2192" i="7" a="1"/>
  <c r="E2192" i="7" s="1"/>
  <c r="E2193" i="7" a="1"/>
  <c r="E2193" i="7" s="1"/>
  <c r="E2194" i="7" a="1"/>
  <c r="E2194" i="7" s="1"/>
  <c r="E2195" i="7" a="1"/>
  <c r="E2195" i="7" s="1"/>
  <c r="E2196" i="7" a="1"/>
  <c r="E2196" i="7" s="1"/>
  <c r="E2197" i="7" a="1"/>
  <c r="E2197" i="7" s="1"/>
  <c r="E2198" i="7" a="1"/>
  <c r="E2198" i="7" s="1"/>
  <c r="E2199" i="7" a="1"/>
  <c r="E2199" i="7" s="1"/>
  <c r="E2200" i="7" a="1"/>
  <c r="E2200" i="7" s="1"/>
  <c r="E2201" i="7" a="1"/>
  <c r="E2201" i="7" s="1"/>
  <c r="E2202" i="7" a="1"/>
  <c r="E2202" i="7" s="1"/>
  <c r="E2203" i="7" a="1"/>
  <c r="E2203" i="7" s="1"/>
  <c r="E2204" i="7" a="1"/>
  <c r="E2204" i="7" s="1"/>
  <c r="E2205" i="7" a="1"/>
  <c r="E2205" i="7" s="1"/>
  <c r="E2206" i="7" a="1"/>
  <c r="E2206" i="7" s="1"/>
  <c r="E2207" i="7" a="1"/>
  <c r="E2207" i="7" s="1"/>
  <c r="E2208" i="7" a="1"/>
  <c r="E2208" i="7" s="1"/>
  <c r="E2209" i="7" a="1"/>
  <c r="E2209" i="7" s="1"/>
  <c r="E2210" i="7" a="1"/>
  <c r="E2210" i="7" s="1"/>
  <c r="E2211" i="7" a="1"/>
  <c r="E2211" i="7" s="1"/>
  <c r="E2212" i="7" a="1"/>
  <c r="E2212" i="7" s="1"/>
  <c r="E2213" i="7" a="1"/>
  <c r="E2213" i="7" s="1"/>
  <c r="E2214" i="7" a="1"/>
  <c r="E2214" i="7" s="1"/>
  <c r="E2215" i="7" a="1"/>
  <c r="E2215" i="7" s="1"/>
  <c r="E2216" i="7" a="1"/>
  <c r="E2216" i="7" s="1"/>
  <c r="E2217" i="7" a="1"/>
  <c r="E2217" i="7" s="1"/>
  <c r="E2218" i="7" a="1"/>
  <c r="E2218" i="7" s="1"/>
  <c r="E2219" i="7" a="1"/>
  <c r="E2219" i="7" s="1"/>
  <c r="E2220" i="7" a="1"/>
  <c r="E2220" i="7" s="1"/>
  <c r="E2221" i="7" a="1"/>
  <c r="E2221" i="7" s="1"/>
  <c r="E2222" i="7" a="1"/>
  <c r="E2222" i="7" s="1"/>
  <c r="E2223" i="7" a="1"/>
  <c r="E2223" i="7" s="1"/>
  <c r="E2224" i="7" a="1"/>
  <c r="E2224" i="7" s="1"/>
  <c r="E2225" i="7" a="1"/>
  <c r="E2225" i="7" s="1"/>
  <c r="E2226" i="7" a="1"/>
  <c r="E2226" i="7" s="1"/>
  <c r="E2227" i="7" a="1"/>
  <c r="E2227" i="7" s="1"/>
  <c r="E2228" i="7" a="1"/>
  <c r="E2228" i="7" s="1"/>
  <c r="E2229" i="7" a="1"/>
  <c r="E2229" i="7"/>
  <c r="E2230" i="7" a="1"/>
  <c r="E2230" i="7" s="1"/>
  <c r="E2231" i="7" a="1"/>
  <c r="E2231" i="7" s="1"/>
  <c r="E2232" i="7" a="1"/>
  <c r="E2232" i="7" s="1"/>
  <c r="E2233" i="7" a="1"/>
  <c r="E2233" i="7" s="1"/>
  <c r="E2234" i="7" a="1"/>
  <c r="E2234" i="7" s="1"/>
  <c r="E2235" i="7" a="1"/>
  <c r="E2235" i="7" s="1"/>
  <c r="E2236" i="7" a="1"/>
  <c r="E2236" i="7" s="1"/>
  <c r="E2237" i="7" a="1"/>
  <c r="E2237" i="7" s="1"/>
  <c r="E2238" i="7" a="1"/>
  <c r="E2238" i="7" s="1"/>
  <c r="E2239" i="7" a="1"/>
  <c r="E2239" i="7" s="1"/>
  <c r="E2240" i="7" a="1"/>
  <c r="E2240" i="7" s="1"/>
  <c r="E2241" i="7" a="1"/>
  <c r="E2241" i="7" s="1"/>
  <c r="E2242" i="7" a="1"/>
  <c r="E2242" i="7" s="1"/>
  <c r="E2243" i="7" a="1"/>
  <c r="E2243" i="7" s="1"/>
  <c r="E2244" i="7" a="1"/>
  <c r="E2244" i="7" s="1"/>
  <c r="E2245" i="7" a="1"/>
  <c r="E2245" i="7" s="1"/>
  <c r="E2246" i="7" a="1"/>
  <c r="E2246" i="7" s="1"/>
  <c r="E2247" i="7" a="1"/>
  <c r="E2247" i="7" s="1"/>
  <c r="E2248" i="7" a="1"/>
  <c r="E2248" i="7" s="1"/>
  <c r="E2249" i="7" a="1"/>
  <c r="E2249" i="7" s="1"/>
  <c r="E2250" i="7" a="1"/>
  <c r="E2250" i="7" s="1"/>
  <c r="E2251" i="7" a="1"/>
  <c r="E2251" i="7" s="1"/>
  <c r="E2252" i="7" a="1"/>
  <c r="E2252" i="7" s="1"/>
  <c r="E2253" i="7" a="1"/>
  <c r="E2253" i="7" s="1"/>
  <c r="E2254" i="7" a="1"/>
  <c r="E2254" i="7" s="1"/>
  <c r="E2255" i="7" a="1"/>
  <c r="E2255" i="7" s="1"/>
  <c r="E2256" i="7" a="1"/>
  <c r="E2256" i="7" s="1"/>
  <c r="E2257" i="7" a="1"/>
  <c r="E2257" i="7" s="1"/>
  <c r="E2258" i="7" a="1"/>
  <c r="E2258" i="7" s="1"/>
  <c r="E2259" i="7" a="1"/>
  <c r="E2259" i="7" s="1"/>
  <c r="E2260" i="7" a="1"/>
  <c r="E2260" i="7" s="1"/>
  <c r="E2261" i="7" a="1"/>
  <c r="E2261" i="7" s="1"/>
  <c r="E2262" i="7" a="1"/>
  <c r="E2262" i="7" s="1"/>
  <c r="E2263" i="7" a="1"/>
  <c r="E2263" i="7" s="1"/>
  <c r="E2264" i="7" a="1"/>
  <c r="E2264" i="7" s="1"/>
  <c r="E2265" i="7" a="1"/>
  <c r="E2265" i="7" s="1"/>
  <c r="E2266" i="7" a="1"/>
  <c r="E2266" i="7" s="1"/>
  <c r="E2267" i="7" a="1"/>
  <c r="E2267" i="7" s="1"/>
  <c r="E2268" i="7" a="1"/>
  <c r="E2268" i="7" s="1"/>
  <c r="E2269" i="7" a="1"/>
  <c r="E2269" i="7" s="1"/>
  <c r="E2270" i="7" a="1"/>
  <c r="E2270" i="7" s="1"/>
  <c r="E2271" i="7" a="1"/>
  <c r="E2271" i="7" s="1"/>
  <c r="E2272" i="7" a="1"/>
  <c r="E2272" i="7" s="1"/>
  <c r="E2273" i="7" a="1"/>
  <c r="E2273" i="7" s="1"/>
  <c r="E2274" i="7" a="1"/>
  <c r="E2274" i="7" s="1"/>
  <c r="E2275" i="7" a="1"/>
  <c r="E2275" i="7" s="1"/>
  <c r="E2276" i="7" a="1"/>
  <c r="E2276" i="7" s="1"/>
  <c r="E2277" i="7" a="1"/>
  <c r="E2277" i="7" s="1"/>
  <c r="E2278" i="7" a="1"/>
  <c r="E2278" i="7" s="1"/>
  <c r="E2279" i="7" a="1"/>
  <c r="E2279" i="7" s="1"/>
  <c r="E2280" i="7" a="1"/>
  <c r="E2280" i="7" s="1"/>
  <c r="E2281" i="7" a="1"/>
  <c r="E2281" i="7" s="1"/>
  <c r="E2282" i="7" a="1"/>
  <c r="E2282" i="7" s="1"/>
  <c r="E2283" i="7" a="1"/>
  <c r="E2283" i="7" s="1"/>
  <c r="E2284" i="7" a="1"/>
  <c r="E2284" i="7" s="1"/>
  <c r="E2285" i="7" a="1"/>
  <c r="E2285" i="7" s="1"/>
  <c r="E2286" i="7" a="1"/>
  <c r="E2286" i="7" s="1"/>
  <c r="E2287" i="7" a="1"/>
  <c r="E2287" i="7" s="1"/>
  <c r="E2288" i="7" a="1"/>
  <c r="E2288" i="7" s="1"/>
  <c r="E2289" i="7" a="1"/>
  <c r="E2289" i="7" s="1"/>
  <c r="E2290" i="7" a="1"/>
  <c r="E2290" i="7" s="1"/>
  <c r="E2291" i="7" a="1"/>
  <c r="E2291" i="7" s="1"/>
  <c r="E2292" i="7" a="1"/>
  <c r="E2292" i="7" s="1"/>
  <c r="E2293" i="7" a="1"/>
  <c r="E2293" i="7"/>
  <c r="E2294" i="7" a="1"/>
  <c r="E2294" i="7" s="1"/>
  <c r="E2295" i="7" a="1"/>
  <c r="E2295" i="7" s="1"/>
  <c r="E2296" i="7" a="1"/>
  <c r="E2296" i="7" s="1"/>
  <c r="E2297" i="7" a="1"/>
  <c r="E2297" i="7" s="1"/>
  <c r="E2298" i="7" a="1"/>
  <c r="E2298" i="7" s="1"/>
  <c r="E2299" i="7" a="1"/>
  <c r="E2299" i="7" s="1"/>
  <c r="E2300" i="7" a="1"/>
  <c r="E2300" i="7" s="1"/>
  <c r="E2301" i="7" a="1"/>
  <c r="E2301" i="7" s="1"/>
  <c r="E2302" i="7" a="1"/>
  <c r="E2302" i="7" s="1"/>
  <c r="E2303" i="7" a="1"/>
  <c r="E2303" i="7" s="1"/>
  <c r="E2304" i="7" a="1"/>
  <c r="E2304" i="7" s="1"/>
  <c r="E2305" i="7" a="1"/>
  <c r="E2305" i="7" s="1"/>
  <c r="E2306" i="7" a="1"/>
  <c r="E2306" i="7" s="1"/>
  <c r="E2307" i="7" a="1"/>
  <c r="E2307" i="7" s="1"/>
  <c r="E2308" i="7" a="1"/>
  <c r="E2308" i="7" s="1"/>
  <c r="E2309" i="7" a="1"/>
  <c r="E2309" i="7" s="1"/>
  <c r="E2310" i="7" a="1"/>
  <c r="E2310" i="7" s="1"/>
  <c r="E2311" i="7" a="1"/>
  <c r="E2311" i="7" s="1"/>
  <c r="E2312" i="7" a="1"/>
  <c r="E2312" i="7" s="1"/>
  <c r="E2313" i="7" a="1"/>
  <c r="E2313" i="7" s="1"/>
  <c r="E2314" i="7" a="1"/>
  <c r="E2314" i="7" s="1"/>
  <c r="E2315" i="7" a="1"/>
  <c r="E2315" i="7" s="1"/>
  <c r="E2316" i="7" a="1"/>
  <c r="E2316" i="7" s="1"/>
  <c r="E2317" i="7" a="1"/>
  <c r="E2317" i="7" s="1"/>
  <c r="E2318" i="7" a="1"/>
  <c r="E2318" i="7" s="1"/>
  <c r="E2319" i="7" a="1"/>
  <c r="E2319" i="7" s="1"/>
  <c r="E2320" i="7" a="1"/>
  <c r="E2320" i="7" s="1"/>
  <c r="E2321" i="7" a="1"/>
  <c r="E2321" i="7" s="1"/>
  <c r="E2322" i="7" a="1"/>
  <c r="E2322" i="7" s="1"/>
  <c r="E2323" i="7" a="1"/>
  <c r="E2323" i="7" s="1"/>
  <c r="E2324" i="7" a="1"/>
  <c r="E2324" i="7" s="1"/>
  <c r="E2325" i="7" a="1"/>
  <c r="E2325" i="7" s="1"/>
  <c r="E2326" i="7" a="1"/>
  <c r="E2326" i="7" s="1"/>
  <c r="E2327" i="7" a="1"/>
  <c r="E2327" i="7" s="1"/>
  <c r="E2328" i="7" a="1"/>
  <c r="E2328" i="7" s="1"/>
  <c r="E2329" i="7" a="1"/>
  <c r="E2329" i="7" s="1"/>
  <c r="E2330" i="7" a="1"/>
  <c r="E2330" i="7" s="1"/>
  <c r="E2331" i="7" a="1"/>
  <c r="E2331" i="7" s="1"/>
  <c r="E2332" i="7" a="1"/>
  <c r="E2332" i="7" s="1"/>
  <c r="E2333" i="7" a="1"/>
  <c r="E2333" i="7" s="1"/>
  <c r="E2334" i="7" a="1"/>
  <c r="E2334" i="7" s="1"/>
  <c r="E2335" i="7" a="1"/>
  <c r="E2335" i="7" s="1"/>
  <c r="E2336" i="7" a="1"/>
  <c r="E2336" i="7" s="1"/>
  <c r="E2337" i="7" a="1"/>
  <c r="E2337" i="7" s="1"/>
  <c r="E2338" i="7" a="1"/>
  <c r="E2338" i="7" s="1"/>
  <c r="E2339" i="7" a="1"/>
  <c r="E2339" i="7" s="1"/>
  <c r="E2340" i="7" a="1"/>
  <c r="E2340" i="7" s="1"/>
  <c r="E2341" i="7" a="1"/>
  <c r="E2341" i="7" s="1"/>
  <c r="E2342" i="7" a="1"/>
  <c r="E2342" i="7" s="1"/>
  <c r="E2343" i="7" a="1"/>
  <c r="E2343" i="7" s="1"/>
  <c r="E2344" i="7" a="1"/>
  <c r="E2344" i="7" s="1"/>
  <c r="E2345" i="7" a="1"/>
  <c r="E2345" i="7"/>
  <c r="E2346" i="7" a="1"/>
  <c r="E2346" i="7" s="1"/>
  <c r="E2347" i="7" a="1"/>
  <c r="E2347" i="7" s="1"/>
  <c r="E2348" i="7" a="1"/>
  <c r="E2348" i="7" s="1"/>
  <c r="E2349" i="7" a="1"/>
  <c r="E2349" i="7" s="1"/>
  <c r="E2350" i="7" a="1"/>
  <c r="E2350" i="7" s="1"/>
  <c r="E2351" i="7" a="1"/>
  <c r="E2351" i="7" s="1"/>
  <c r="E2352" i="7" a="1"/>
  <c r="E2352" i="7" s="1"/>
  <c r="E2353" i="7" a="1"/>
  <c r="E2353" i="7" s="1"/>
  <c r="E2354" i="7" a="1"/>
  <c r="E2354" i="7" s="1"/>
  <c r="E2355" i="7" a="1"/>
  <c r="E2355" i="7" s="1"/>
  <c r="E2356" i="7" a="1"/>
  <c r="E2356" i="7" s="1"/>
  <c r="E2357" i="7" a="1"/>
  <c r="E2357" i="7" s="1"/>
  <c r="E2358" i="7" a="1"/>
  <c r="E2358" i="7" s="1"/>
  <c r="E2359" i="7" a="1"/>
  <c r="E2359" i="7" s="1"/>
  <c r="E2360" i="7" a="1"/>
  <c r="E2360" i="7" s="1"/>
  <c r="E2361" i="7" a="1"/>
  <c r="E2361" i="7" s="1"/>
  <c r="E2362" i="7" a="1"/>
  <c r="E2362" i="7" s="1"/>
  <c r="E2363" i="7" a="1"/>
  <c r="E2363" i="7" s="1"/>
  <c r="E2364" i="7" a="1"/>
  <c r="E2364" i="7" s="1"/>
  <c r="E2365" i="7" a="1"/>
  <c r="E2365" i="7" s="1"/>
  <c r="E2366" i="7" a="1"/>
  <c r="E2366" i="7" s="1"/>
  <c r="E2367" i="7" a="1"/>
  <c r="E2367" i="7" s="1"/>
  <c r="E2368" i="7" a="1"/>
  <c r="E2368" i="7" s="1"/>
  <c r="E2369" i="7" a="1"/>
  <c r="E2369" i="7" s="1"/>
  <c r="E2370" i="7" a="1"/>
  <c r="E2370" i="7" s="1"/>
  <c r="E2371" i="7" a="1"/>
  <c r="E2371" i="7" s="1"/>
  <c r="E2372" i="7" a="1"/>
  <c r="E2372" i="7" s="1"/>
  <c r="E2373" i="7" a="1"/>
  <c r="E2373" i="7" s="1"/>
  <c r="E2374" i="7" a="1"/>
  <c r="E2374" i="7" s="1"/>
  <c r="E2375" i="7" a="1"/>
  <c r="E2375" i="7" s="1"/>
  <c r="E2376" i="7" a="1"/>
  <c r="E2376" i="7" s="1"/>
  <c r="E2377" i="7" a="1"/>
  <c r="E2377" i="7" s="1"/>
  <c r="E2378" i="7" a="1"/>
  <c r="E2378" i="7" s="1"/>
  <c r="E2379" i="7" a="1"/>
  <c r="E2379" i="7" s="1"/>
  <c r="E2380" i="7" a="1"/>
  <c r="E2380" i="7" s="1"/>
  <c r="E2381" i="7" a="1"/>
  <c r="E2381" i="7" s="1"/>
  <c r="E2382" i="7" a="1"/>
  <c r="E2382" i="7" s="1"/>
  <c r="E2383" i="7" a="1"/>
  <c r="E2383" i="7" s="1"/>
  <c r="E2384" i="7" a="1"/>
  <c r="E2384" i="7" s="1"/>
  <c r="E2385" i="7" a="1"/>
  <c r="E2385" i="7" s="1"/>
  <c r="E2386" i="7" a="1"/>
  <c r="E2386" i="7" s="1"/>
  <c r="E2387" i="7" a="1"/>
  <c r="E2387" i="7" s="1"/>
  <c r="E2388" i="7" a="1"/>
  <c r="E2388" i="7" s="1"/>
  <c r="E2389" i="7" a="1"/>
  <c r="E2389" i="7" s="1"/>
  <c r="E2390" i="7" a="1"/>
  <c r="E2390" i="7" s="1"/>
  <c r="E2391" i="7" a="1"/>
  <c r="E2391" i="7" s="1"/>
  <c r="E2392" i="7" a="1"/>
  <c r="E2392" i="7" s="1"/>
  <c r="E2393" i="7" a="1"/>
  <c r="E2393" i="7" s="1"/>
  <c r="E2394" i="7" a="1"/>
  <c r="E2394" i="7" s="1"/>
  <c r="E2395" i="7" a="1"/>
  <c r="E2395" i="7" s="1"/>
  <c r="E2396" i="7" a="1"/>
  <c r="E2396" i="7" s="1"/>
  <c r="E2397" i="7" a="1"/>
  <c r="E2397" i="7" s="1"/>
  <c r="E2398" i="7" a="1"/>
  <c r="E2398" i="7" s="1"/>
  <c r="E2399" i="7" a="1"/>
  <c r="E2399" i="7" s="1"/>
  <c r="E2400" i="7" a="1"/>
  <c r="E2400" i="7" s="1"/>
  <c r="E2401" i="7" a="1"/>
  <c r="E2401" i="7" s="1"/>
  <c r="E2402" i="7" a="1"/>
  <c r="E2402" i="7" s="1"/>
  <c r="E2403" i="7" a="1"/>
  <c r="E2403" i="7" s="1"/>
  <c r="E2404" i="7" a="1"/>
  <c r="E2404" i="7" s="1"/>
  <c r="E2405" i="7" a="1"/>
  <c r="E2405" i="7"/>
  <c r="E2406" i="7" a="1"/>
  <c r="E2406" i="7" s="1"/>
  <c r="E2407" i="7" a="1"/>
  <c r="E2407" i="7" s="1"/>
  <c r="E2408" i="7" a="1"/>
  <c r="E2408" i="7" s="1"/>
  <c r="E2409" i="7" a="1"/>
  <c r="E2409" i="7" s="1"/>
  <c r="E2410" i="7" a="1"/>
  <c r="E2410" i="7" s="1"/>
  <c r="E2411" i="7" a="1"/>
  <c r="E2411" i="7" s="1"/>
  <c r="E2412" i="7" a="1"/>
  <c r="E2412" i="7" s="1"/>
  <c r="E2413" i="7" a="1"/>
  <c r="E2413" i="7" s="1"/>
  <c r="E2414" i="7" a="1"/>
  <c r="E2414" i="7" s="1"/>
  <c r="E2415" i="7" a="1"/>
  <c r="E2415" i="7" s="1"/>
  <c r="E2416" i="7" a="1"/>
  <c r="E2416" i="7" s="1"/>
  <c r="E2417" i="7" a="1"/>
  <c r="E2417" i="7" s="1"/>
  <c r="E2418" i="7" a="1"/>
  <c r="E2418" i="7" s="1"/>
  <c r="E2419" i="7" a="1"/>
  <c r="E2419" i="7" s="1"/>
  <c r="E2420" i="7" a="1"/>
  <c r="E2420" i="7" s="1"/>
  <c r="E2421" i="7" a="1"/>
  <c r="E2421" i="7" s="1"/>
  <c r="E2422" i="7" a="1"/>
  <c r="E2422" i="7" s="1"/>
  <c r="E2423" i="7" a="1"/>
  <c r="E2423" i="7" s="1"/>
  <c r="E2424" i="7" a="1"/>
  <c r="E2424" i="7" s="1"/>
  <c r="E2425" i="7" a="1"/>
  <c r="E2425" i="7" s="1"/>
  <c r="E2426" i="7" a="1"/>
  <c r="E2426" i="7" s="1"/>
  <c r="E2427" i="7" a="1"/>
  <c r="E2427" i="7" s="1"/>
  <c r="E2428" i="7" a="1"/>
  <c r="E2428" i="7" s="1"/>
  <c r="E2429" i="7" a="1"/>
  <c r="E2429" i="7" s="1"/>
  <c r="E2430" i="7" a="1"/>
  <c r="E2430" i="7" s="1"/>
  <c r="E2431" i="7" a="1"/>
  <c r="E2431" i="7" s="1"/>
  <c r="E2432" i="7" a="1"/>
  <c r="E2432" i="7" s="1"/>
  <c r="E2433" i="7" a="1"/>
  <c r="E2433" i="7" s="1"/>
  <c r="E2434" i="7" a="1"/>
  <c r="E2434" i="7" s="1"/>
  <c r="E2435" i="7" a="1"/>
  <c r="E2435" i="7" s="1"/>
  <c r="E2436" i="7" a="1"/>
  <c r="E2436" i="7" s="1"/>
  <c r="E2437" i="7" a="1"/>
  <c r="E2437" i="7" s="1"/>
  <c r="E2438" i="7" a="1"/>
  <c r="E2438" i="7" s="1"/>
  <c r="E2439" i="7" a="1"/>
  <c r="E2439" i="7" s="1"/>
  <c r="E2440" i="7" a="1"/>
  <c r="E2440" i="7" s="1"/>
  <c r="E2441" i="7" a="1"/>
  <c r="E2441" i="7" s="1"/>
  <c r="E2442" i="7" a="1"/>
  <c r="E2442" i="7" s="1"/>
  <c r="E2443" i="7" a="1"/>
  <c r="E2443" i="7" s="1"/>
  <c r="E2444" i="7" a="1"/>
  <c r="E2444" i="7" s="1"/>
  <c r="E2445" i="7" a="1"/>
  <c r="E2445" i="7" s="1"/>
  <c r="E2446" i="7" a="1"/>
  <c r="E2446" i="7" s="1"/>
  <c r="E2447" i="7" a="1"/>
  <c r="E2447" i="7" s="1"/>
  <c r="E2448" i="7" a="1"/>
  <c r="E2448" i="7" s="1"/>
  <c r="E2449" i="7" a="1"/>
  <c r="E2449" i="7" s="1"/>
  <c r="E2450" i="7" a="1"/>
  <c r="E2450" i="7" s="1"/>
  <c r="E2451" i="7" a="1"/>
  <c r="E2451" i="7" s="1"/>
  <c r="E2452" i="7" a="1"/>
  <c r="E2452" i="7" s="1"/>
  <c r="E2453" i="7" a="1"/>
  <c r="E2453" i="7" s="1"/>
  <c r="E2454" i="7" a="1"/>
  <c r="E2454" i="7" s="1"/>
  <c r="E2455" i="7" a="1"/>
  <c r="E2455" i="7" s="1"/>
  <c r="E2456" i="7" a="1"/>
  <c r="E2456" i="7" s="1"/>
  <c r="E2457" i="7" a="1"/>
  <c r="E2457" i="7" s="1"/>
  <c r="E2458" i="7" a="1"/>
  <c r="E2458" i="7" s="1"/>
  <c r="E2459" i="7" a="1"/>
  <c r="E2459" i="7" s="1"/>
  <c r="E2460" i="7" a="1"/>
  <c r="E2460" i="7" s="1"/>
  <c r="E2461" i="7" a="1"/>
  <c r="E2461" i="7" s="1"/>
  <c r="E2462" i="7" a="1"/>
  <c r="E2462" i="7" s="1"/>
  <c r="E2463" i="7" a="1"/>
  <c r="E2463" i="7" s="1"/>
  <c r="E2464" i="7" a="1"/>
  <c r="E2464" i="7" s="1"/>
  <c r="E2465" i="7" a="1"/>
  <c r="E2465" i="7" s="1"/>
  <c r="E2466" i="7" a="1"/>
  <c r="E2466" i="7" s="1"/>
  <c r="E2467" i="7" a="1"/>
  <c r="E2467" i="7" s="1"/>
  <c r="E2468" i="7" a="1"/>
  <c r="E2468" i="7" s="1"/>
  <c r="E2469" i="7" a="1"/>
  <c r="E2469" i="7" s="1"/>
  <c r="E2470" i="7" a="1"/>
  <c r="E2470" i="7" s="1"/>
  <c r="E2471" i="7" a="1"/>
  <c r="E2471" i="7" s="1"/>
  <c r="E2472" i="7" a="1"/>
  <c r="E2472" i="7" s="1"/>
  <c r="E2473" i="7" a="1"/>
  <c r="E2473" i="7" s="1"/>
  <c r="E2474" i="7" a="1"/>
  <c r="E2474" i="7" s="1"/>
  <c r="E2475" i="7" a="1"/>
  <c r="E2475" i="7" s="1"/>
  <c r="E2476" i="7" a="1"/>
  <c r="E2476" i="7" s="1"/>
  <c r="E2477" i="7" a="1"/>
  <c r="E2477" i="7" s="1"/>
  <c r="E2478" i="7" a="1"/>
  <c r="E2478" i="7" s="1"/>
  <c r="E2479" i="7" a="1"/>
  <c r="E2479" i="7" s="1"/>
  <c r="E2480" i="7" a="1"/>
  <c r="E2480" i="7" s="1"/>
  <c r="E2481" i="7" a="1"/>
  <c r="E2481" i="7" s="1"/>
  <c r="E2482" i="7" a="1"/>
  <c r="E2482" i="7" s="1"/>
  <c r="E2483" i="7" a="1"/>
  <c r="E2483" i="7" s="1"/>
  <c r="E2484" i="7" a="1"/>
  <c r="E2484" i="7" s="1"/>
  <c r="E2485" i="7" a="1"/>
  <c r="E2485" i="7"/>
  <c r="E2486" i="7" a="1"/>
  <c r="E2486" i="7" s="1"/>
  <c r="E2487" i="7" a="1"/>
  <c r="E2487" i="7" s="1"/>
  <c r="E2488" i="7" a="1"/>
  <c r="E2488" i="7" s="1"/>
  <c r="E2489" i="7" a="1"/>
  <c r="E2489" i="7" s="1"/>
  <c r="E2490" i="7" a="1"/>
  <c r="E2490" i="7" s="1"/>
  <c r="E2491" i="7" a="1"/>
  <c r="E2491" i="7" s="1"/>
  <c r="E2492" i="7" a="1"/>
  <c r="E2492" i="7" s="1"/>
  <c r="E2493" i="7" a="1"/>
  <c r="E2493" i="7" s="1"/>
  <c r="E2494" i="7" a="1"/>
  <c r="E2494" i="7" s="1"/>
  <c r="E2495" i="7" a="1"/>
  <c r="E2495" i="7" s="1"/>
  <c r="E2496" i="7" a="1"/>
  <c r="E2496" i="7" s="1"/>
  <c r="E2497" i="7" a="1"/>
  <c r="E2497" i="7" s="1"/>
  <c r="E2498" i="7" a="1"/>
  <c r="E2498" i="7" s="1"/>
  <c r="E2499" i="7" a="1"/>
  <c r="E2499" i="7" s="1"/>
  <c r="E2500" i="7" a="1"/>
  <c r="E2500" i="7" s="1"/>
  <c r="E2501" i="7" a="1"/>
  <c r="E2501" i="7" s="1"/>
  <c r="E2502" i="7" a="1"/>
  <c r="E2502" i="7" s="1"/>
  <c r="E2503" i="7" a="1"/>
  <c r="E2503" i="7" s="1"/>
  <c r="E2504" i="7" a="1"/>
  <c r="E2504" i="7" s="1"/>
  <c r="E2505" i="7" a="1"/>
  <c r="E2505" i="7" s="1"/>
  <c r="E2506" i="7" a="1"/>
  <c r="E2506" i="7" s="1"/>
  <c r="E2507" i="7" a="1"/>
  <c r="E2507" i="7" s="1"/>
  <c r="E2508" i="7" a="1"/>
  <c r="E2508" i="7" s="1"/>
  <c r="E2509" i="7" a="1"/>
  <c r="E2509" i="7" s="1"/>
  <c r="E2510" i="7" a="1"/>
  <c r="E2510" i="7" s="1"/>
  <c r="E2511" i="7" a="1"/>
  <c r="E2511" i="7" s="1"/>
  <c r="E2512" i="7" a="1"/>
  <c r="E2512" i="7" s="1"/>
  <c r="E2513" i="7" a="1"/>
  <c r="E2513" i="7" s="1"/>
  <c r="E2514" i="7" a="1"/>
  <c r="E2514" i="7" s="1"/>
  <c r="E2515" i="7" a="1"/>
  <c r="E2515" i="7" s="1"/>
  <c r="E2516" i="7" a="1"/>
  <c r="E2516" i="7" s="1"/>
  <c r="E2517" i="7" a="1"/>
  <c r="E2517" i="7" s="1"/>
  <c r="E2518" i="7" a="1"/>
  <c r="E2518" i="7" s="1"/>
  <c r="E2519" i="7" a="1"/>
  <c r="E2519" i="7" s="1"/>
  <c r="E2520" i="7" a="1"/>
  <c r="E2520" i="7" s="1"/>
  <c r="E2521" i="7" a="1"/>
  <c r="E2521" i="7" s="1"/>
  <c r="E2522" i="7" a="1"/>
  <c r="E2522" i="7" s="1"/>
  <c r="E2523" i="7" a="1"/>
  <c r="E2523" i="7" s="1"/>
  <c r="E2524" i="7" a="1"/>
  <c r="E2524" i="7" s="1"/>
  <c r="E2525" i="7" a="1"/>
  <c r="E2525" i="7" s="1"/>
  <c r="E2526" i="7" a="1"/>
  <c r="E2526" i="7" s="1"/>
  <c r="E2527" i="7" a="1"/>
  <c r="E2527" i="7" s="1"/>
  <c r="E2528" i="7" a="1"/>
  <c r="E2528" i="7" s="1"/>
  <c r="E2529" i="7" a="1"/>
  <c r="E2529" i="7" s="1"/>
  <c r="E2530" i="7" a="1"/>
  <c r="E2530" i="7" s="1"/>
  <c r="E2531" i="7" a="1"/>
  <c r="E2531" i="7" s="1"/>
  <c r="E2532" i="7" a="1"/>
  <c r="E2532" i="7" s="1"/>
  <c r="E2533" i="7" a="1"/>
  <c r="E2533" i="7" s="1"/>
  <c r="E2534" i="7" a="1"/>
  <c r="E2534" i="7" s="1"/>
  <c r="E2535" i="7" a="1"/>
  <c r="E2535" i="7" s="1"/>
  <c r="E2536" i="7" a="1"/>
  <c r="E2536" i="7" s="1"/>
  <c r="E2537" i="7" a="1"/>
  <c r="E2537" i="7" s="1"/>
  <c r="E2538" i="7" a="1"/>
  <c r="E2538" i="7" s="1"/>
  <c r="E2539" i="7" a="1"/>
  <c r="E2539" i="7" s="1"/>
  <c r="E2540" i="7" a="1"/>
  <c r="E2540" i="7" s="1"/>
  <c r="E2541" i="7" a="1"/>
  <c r="E2541" i="7" s="1"/>
  <c r="E2542" i="7" a="1"/>
  <c r="E2542" i="7" s="1"/>
  <c r="E2543" i="7" a="1"/>
  <c r="E2543" i="7" s="1"/>
  <c r="E2544" i="7" a="1"/>
  <c r="E2544" i="7" s="1"/>
  <c r="E2545" i="7" a="1"/>
  <c r="E2545" i="7" s="1"/>
  <c r="E2546" i="7" a="1"/>
  <c r="E2546" i="7" s="1"/>
  <c r="E2547" i="7" a="1"/>
  <c r="E2547" i="7" s="1"/>
  <c r="E2548" i="7" a="1"/>
  <c r="E2548" i="7" s="1"/>
  <c r="E2549" i="7" a="1"/>
  <c r="E2549" i="7" s="1"/>
  <c r="E2550" i="7" a="1"/>
  <c r="E2550" i="7" s="1"/>
  <c r="E2551" i="7" a="1"/>
  <c r="E2551" i="7" s="1"/>
  <c r="E2552" i="7" a="1"/>
  <c r="E2552" i="7" s="1"/>
  <c r="E2553" i="7" a="1"/>
  <c r="E2553" i="7" s="1"/>
  <c r="E2554" i="7" a="1"/>
  <c r="E2554" i="7" s="1"/>
  <c r="E2555" i="7" a="1"/>
  <c r="E2555" i="7" s="1"/>
  <c r="E2556" i="7" a="1"/>
  <c r="E2556" i="7" s="1"/>
  <c r="E2557" i="7" a="1"/>
  <c r="E2557" i="7" s="1"/>
  <c r="E2558" i="7" a="1"/>
  <c r="E2558" i="7" s="1"/>
  <c r="E2559" i="7" a="1"/>
  <c r="E2559" i="7" s="1"/>
  <c r="E2560" i="7" a="1"/>
  <c r="E2560" i="7" s="1"/>
  <c r="E2561" i="7" a="1"/>
  <c r="E2561" i="7" s="1"/>
  <c r="E2562" i="7" a="1"/>
  <c r="E2562" i="7" s="1"/>
  <c r="E2563" i="7" a="1"/>
  <c r="E2563" i="7" s="1"/>
  <c r="E2564" i="7" a="1"/>
  <c r="E2564" i="7" s="1"/>
  <c r="E2565" i="7" a="1"/>
  <c r="E2565" i="7" s="1"/>
  <c r="E2566" i="7" a="1"/>
  <c r="E2566" i="7" s="1"/>
  <c r="E2567" i="7" a="1"/>
  <c r="E2567" i="7" s="1"/>
  <c r="E2568" i="7" a="1"/>
  <c r="E2568" i="7" s="1"/>
  <c r="E2569" i="7" a="1"/>
  <c r="E2569" i="7"/>
  <c r="E2570" i="7" a="1"/>
  <c r="E2570" i="7" s="1"/>
  <c r="E2571" i="7" a="1"/>
  <c r="E2571" i="7" s="1"/>
  <c r="E2572" i="7" a="1"/>
  <c r="E2572" i="7" s="1"/>
  <c r="E2573" i="7" a="1"/>
  <c r="E2573" i="7" s="1"/>
  <c r="E2574" i="7" a="1"/>
  <c r="E2574" i="7" s="1"/>
  <c r="E2575" i="7" a="1"/>
  <c r="E2575" i="7" s="1"/>
  <c r="E2576" i="7" a="1"/>
  <c r="E2576" i="7" s="1"/>
  <c r="E2577" i="7" a="1"/>
  <c r="E2577" i="7" s="1"/>
  <c r="E2578" i="7" a="1"/>
  <c r="E2578" i="7" s="1"/>
  <c r="E2579" i="7" a="1"/>
  <c r="E2579" i="7" s="1"/>
  <c r="E2580" i="7" a="1"/>
  <c r="E2580" i="7" s="1"/>
  <c r="E2581" i="7" a="1"/>
  <c r="E2581" i="7" s="1"/>
  <c r="E2582" i="7" a="1"/>
  <c r="E2582" i="7" s="1"/>
  <c r="E2583" i="7" a="1"/>
  <c r="E2583" i="7" s="1"/>
  <c r="E2584" i="7" a="1"/>
  <c r="E2584" i="7" s="1"/>
  <c r="E2585" i="7" a="1"/>
  <c r="E2585" i="7" s="1"/>
  <c r="E2586" i="7" a="1"/>
  <c r="E2586" i="7" s="1"/>
  <c r="E2587" i="7" a="1"/>
  <c r="E2587" i="7" s="1"/>
  <c r="E2588" i="7" a="1"/>
  <c r="E2588" i="7" s="1"/>
  <c r="E2589" i="7" a="1"/>
  <c r="E2589" i="7" s="1"/>
  <c r="E2590" i="7" a="1"/>
  <c r="E2590" i="7" s="1"/>
  <c r="E2591" i="7" a="1"/>
  <c r="E2591" i="7" s="1"/>
  <c r="E2592" i="7" a="1"/>
  <c r="E2592" i="7" s="1"/>
  <c r="E2593" i="7" a="1"/>
  <c r="E2593" i="7" s="1"/>
  <c r="E2594" i="7" a="1"/>
  <c r="E2594" i="7" s="1"/>
  <c r="E2595" i="7" a="1"/>
  <c r="E2595" i="7" s="1"/>
  <c r="E2596" i="7" a="1"/>
  <c r="E2596" i="7" s="1"/>
  <c r="E2597" i="7" a="1"/>
  <c r="E2597" i="7" s="1"/>
  <c r="E2598" i="7" a="1"/>
  <c r="E2598" i="7" s="1"/>
  <c r="E2599" i="7" a="1"/>
  <c r="E2599" i="7" s="1"/>
  <c r="E2600" i="7" a="1"/>
  <c r="E2600" i="7" s="1"/>
  <c r="E2601" i="7" a="1"/>
  <c r="E2601" i="7" s="1"/>
  <c r="E2602" i="7" a="1"/>
  <c r="E2602" i="7" s="1"/>
  <c r="E2603" i="7" a="1"/>
  <c r="E2603" i="7" s="1"/>
  <c r="E2604" i="7" a="1"/>
  <c r="E2604" i="7" s="1"/>
  <c r="E2605" i="7" a="1"/>
  <c r="E2605" i="7" s="1"/>
  <c r="E2606" i="7" a="1"/>
  <c r="E2606" i="7" s="1"/>
  <c r="E2607" i="7" a="1"/>
  <c r="E2607" i="7" s="1"/>
  <c r="E2608" i="7" a="1"/>
  <c r="E2608" i="7" s="1"/>
  <c r="E2609" i="7" a="1"/>
  <c r="E2609" i="7" s="1"/>
  <c r="E2610" i="7" a="1"/>
  <c r="E2610" i="7" s="1"/>
  <c r="E2611" i="7" a="1"/>
  <c r="E2611" i="7" s="1"/>
  <c r="E2612" i="7" a="1"/>
  <c r="E2612" i="7" s="1"/>
  <c r="E2613" i="7" a="1"/>
  <c r="E2613" i="7" s="1"/>
  <c r="E2614" i="7" a="1"/>
  <c r="E2614" i="7" s="1"/>
  <c r="E2615" i="7" a="1"/>
  <c r="E2615" i="7" s="1"/>
  <c r="E2616" i="7" a="1"/>
  <c r="E2616" i="7" s="1"/>
  <c r="E2617" i="7" a="1"/>
  <c r="E2617" i="7" s="1"/>
  <c r="E2618" i="7" a="1"/>
  <c r="E2618" i="7" s="1"/>
  <c r="E2619" i="7" a="1"/>
  <c r="E2619" i="7" s="1"/>
  <c r="E2620" i="7" a="1"/>
  <c r="E2620" i="7" s="1"/>
  <c r="E2621" i="7" a="1"/>
  <c r="E2621" i="7" s="1"/>
  <c r="E2622" i="7" a="1"/>
  <c r="E2622" i="7" s="1"/>
  <c r="E2623" i="7" a="1"/>
  <c r="E2623" i="7" s="1"/>
  <c r="E2624" i="7" a="1"/>
  <c r="E2624" i="7" s="1"/>
  <c r="E2625" i="7" a="1"/>
  <c r="E2625" i="7" s="1"/>
  <c r="E2626" i="7" a="1"/>
  <c r="E2626" i="7" s="1"/>
  <c r="E2627" i="7" a="1"/>
  <c r="E2627" i="7" s="1"/>
  <c r="E2628" i="7" a="1"/>
  <c r="E2628" i="7" s="1"/>
  <c r="E2629" i="7" a="1"/>
  <c r="E2629" i="7" s="1"/>
  <c r="E2630" i="7" a="1"/>
  <c r="E2630" i="7" s="1"/>
  <c r="E2631" i="7" a="1"/>
  <c r="E2631" i="7" s="1"/>
  <c r="E2632" i="7" a="1"/>
  <c r="E2632" i="7" s="1"/>
  <c r="E2633" i="7" a="1"/>
  <c r="E2633" i="7" s="1"/>
  <c r="E2634" i="7" a="1"/>
  <c r="E2634" i="7" s="1"/>
  <c r="E2635" i="7" a="1"/>
  <c r="E2635" i="7" s="1"/>
  <c r="E2636" i="7" a="1"/>
  <c r="E2636" i="7" s="1"/>
  <c r="E2637" i="7" a="1"/>
  <c r="E2637" i="7" s="1"/>
  <c r="E2638" i="7" a="1"/>
  <c r="E2638" i="7" s="1"/>
  <c r="E2639" i="7" a="1"/>
  <c r="E2639" i="7" s="1"/>
  <c r="E2640" i="7" a="1"/>
  <c r="E2640" i="7" s="1"/>
  <c r="E2641" i="7" a="1"/>
  <c r="E2641" i="7" s="1"/>
  <c r="E2642" i="7" a="1"/>
  <c r="E2642" i="7" s="1"/>
  <c r="E2643" i="7" a="1"/>
  <c r="E2643" i="7" s="1"/>
  <c r="E2644" i="7" a="1"/>
  <c r="E2644" i="7" s="1"/>
  <c r="E2645" i="7" a="1"/>
  <c r="E2645" i="7" s="1"/>
  <c r="E2646" i="7" a="1"/>
  <c r="E2646" i="7" s="1"/>
  <c r="E2647" i="7" a="1"/>
  <c r="E2647" i="7" s="1"/>
  <c r="E2648" i="7" a="1"/>
  <c r="E2648" i="7" s="1"/>
  <c r="E2649" i="7" a="1"/>
  <c r="E2649" i="7" s="1"/>
  <c r="E2650" i="7" a="1"/>
  <c r="E2650" i="7" s="1"/>
  <c r="E2651" i="7" a="1"/>
  <c r="E2651" i="7" s="1"/>
  <c r="E2652" i="7" a="1"/>
  <c r="E2652" i="7" s="1"/>
  <c r="E2653" i="7" a="1"/>
  <c r="E2653" i="7" s="1"/>
  <c r="E2654" i="7" a="1"/>
  <c r="E2654" i="7" s="1"/>
  <c r="E2655" i="7" a="1"/>
  <c r="E2655" i="7" s="1"/>
  <c r="E2656" i="7" a="1"/>
  <c r="E2656" i="7" s="1"/>
  <c r="E2657" i="7" a="1"/>
  <c r="E2657" i="7" s="1"/>
  <c r="E2658" i="7" a="1"/>
  <c r="E2658" i="7" s="1"/>
  <c r="E2659" i="7" a="1"/>
  <c r="E2659" i="7" s="1"/>
  <c r="E2660" i="7" a="1"/>
  <c r="E2660" i="7" s="1"/>
  <c r="E2661" i="7" a="1"/>
  <c r="E2661" i="7"/>
  <c r="E2662" i="7" a="1"/>
  <c r="E2662" i="7" s="1"/>
  <c r="E2663" i="7" a="1"/>
  <c r="E2663" i="7" s="1"/>
  <c r="E2664" i="7" a="1"/>
  <c r="E2664" i="7" s="1"/>
  <c r="E2665" i="7" a="1"/>
  <c r="E2665" i="7" s="1"/>
  <c r="E2666" i="7" a="1"/>
  <c r="E2666" i="7" s="1"/>
  <c r="E2667" i="7" a="1"/>
  <c r="E2667" i="7" s="1"/>
  <c r="E2668" i="7" a="1"/>
  <c r="E2668" i="7" s="1"/>
  <c r="E2669" i="7" a="1"/>
  <c r="E2669" i="7" s="1"/>
  <c r="E2670" i="7" a="1"/>
  <c r="E2670" i="7" s="1"/>
  <c r="E2671" i="7" a="1"/>
  <c r="E2671" i="7" s="1"/>
  <c r="E2672" i="7" a="1"/>
  <c r="E2672" i="7" s="1"/>
  <c r="E2673" i="7" a="1"/>
  <c r="E2673" i="7" s="1"/>
  <c r="E2674" i="7" a="1"/>
  <c r="E2674" i="7" s="1"/>
  <c r="E2675" i="7" a="1"/>
  <c r="E2675" i="7" s="1"/>
  <c r="E2676" i="7" a="1"/>
  <c r="E2676" i="7" s="1"/>
  <c r="E2677" i="7" a="1"/>
  <c r="E2677" i="7" s="1"/>
  <c r="E2678" i="7" a="1"/>
  <c r="E2678" i="7" s="1"/>
  <c r="E2679" i="7" a="1"/>
  <c r="E2679" i="7" s="1"/>
  <c r="E2680" i="7" a="1"/>
  <c r="E2680" i="7" s="1"/>
  <c r="E2681" i="7" a="1"/>
  <c r="E2681" i="7" s="1"/>
  <c r="E2682" i="7" a="1"/>
  <c r="E2682" i="7" s="1"/>
  <c r="E2683" i="7" a="1"/>
  <c r="E2683" i="7" s="1"/>
  <c r="E2684" i="7" a="1"/>
  <c r="E2684" i="7" s="1"/>
  <c r="E2685" i="7" a="1"/>
  <c r="E2685" i="7" s="1"/>
  <c r="E2686" i="7" a="1"/>
  <c r="E2686" i="7" s="1"/>
  <c r="E2687" i="7" a="1"/>
  <c r="E2687" i="7" s="1"/>
  <c r="E2688" i="7" a="1"/>
  <c r="E2688" i="7" s="1"/>
  <c r="E2689" i="7" a="1"/>
  <c r="E2689" i="7" s="1"/>
  <c r="E2690" i="7" a="1"/>
  <c r="E2690" i="7" s="1"/>
  <c r="E2691" i="7" a="1"/>
  <c r="E2691" i="7" s="1"/>
  <c r="E2692" i="7" a="1"/>
  <c r="E2692" i="7" s="1"/>
  <c r="E2693" i="7" a="1"/>
  <c r="E2693" i="7" s="1"/>
  <c r="E2694" i="7" a="1"/>
  <c r="E2694" i="7" s="1"/>
  <c r="E2695" i="7" a="1"/>
  <c r="E2695" i="7" s="1"/>
  <c r="E2696" i="7" a="1"/>
  <c r="E2696" i="7" s="1"/>
  <c r="E2697" i="7" a="1"/>
  <c r="E2697" i="7" s="1"/>
  <c r="E2698" i="7" a="1"/>
  <c r="E2698" i="7" s="1"/>
  <c r="E2699" i="7" a="1"/>
  <c r="E2699" i="7" s="1"/>
  <c r="E2700" i="7" a="1"/>
  <c r="E2700" i="7" s="1"/>
  <c r="E2701" i="7" a="1"/>
  <c r="E2701" i="7" s="1"/>
  <c r="E2702" i="7" a="1"/>
  <c r="E2702" i="7" s="1"/>
  <c r="E2703" i="7" a="1"/>
  <c r="E2703" i="7" s="1"/>
  <c r="E2704" i="7" a="1"/>
  <c r="E2704" i="7" s="1"/>
  <c r="E2705" i="7" a="1"/>
  <c r="E2705" i="7" s="1"/>
  <c r="E2706" i="7" a="1"/>
  <c r="E2706" i="7" s="1"/>
  <c r="E2707" i="7" a="1"/>
  <c r="E2707" i="7" s="1"/>
  <c r="E2708" i="7" a="1"/>
  <c r="E2708" i="7" s="1"/>
  <c r="E2709" i="7" a="1"/>
  <c r="E2709" i="7" s="1"/>
  <c r="E2710" i="7" a="1"/>
  <c r="E2710" i="7" s="1"/>
  <c r="E2711" i="7" a="1"/>
  <c r="E2711" i="7" s="1"/>
  <c r="E2712" i="7" a="1"/>
  <c r="E2712" i="7" s="1"/>
  <c r="E2713" i="7" a="1"/>
  <c r="E2713" i="7" s="1"/>
  <c r="E2714" i="7" a="1"/>
  <c r="E2714" i="7" s="1"/>
  <c r="E2715" i="7" a="1"/>
  <c r="E2715" i="7" s="1"/>
  <c r="E2716" i="7" a="1"/>
  <c r="E2716" i="7" s="1"/>
  <c r="E2717" i="7" a="1"/>
  <c r="E2717" i="7" s="1"/>
  <c r="E2718" i="7" a="1"/>
  <c r="E2718" i="7" s="1"/>
  <c r="E2719" i="7" a="1"/>
  <c r="E2719" i="7" s="1"/>
  <c r="E2720" i="7" a="1"/>
  <c r="E2720" i="7" s="1"/>
  <c r="E2721" i="7" a="1"/>
  <c r="E2721" i="7" s="1"/>
  <c r="E2722" i="7" a="1"/>
  <c r="E2722" i="7" s="1"/>
  <c r="E2723" i="7" a="1"/>
  <c r="E2723" i="7" s="1"/>
  <c r="E2724" i="7" a="1"/>
  <c r="E2724" i="7" s="1"/>
  <c r="E2725" i="7" a="1"/>
  <c r="E2725" i="7" s="1"/>
  <c r="E2726" i="7" a="1"/>
  <c r="E2726" i="7" s="1"/>
  <c r="E2727" i="7" a="1"/>
  <c r="E2727" i="7" s="1"/>
  <c r="E2728" i="7" a="1"/>
  <c r="E2728" i="7" s="1"/>
  <c r="E2729" i="7" a="1"/>
  <c r="E2729" i="7" s="1"/>
  <c r="E2730" i="7" a="1"/>
  <c r="E2730" i="7" s="1"/>
  <c r="E2731" i="7" a="1"/>
  <c r="E2731" i="7" s="1"/>
  <c r="E2732" i="7" a="1"/>
  <c r="E2732" i="7" s="1"/>
  <c r="E2733" i="7" a="1"/>
  <c r="E2733" i="7" s="1"/>
  <c r="E2734" i="7" a="1"/>
  <c r="E2734" i="7" s="1"/>
  <c r="E2735" i="7" a="1"/>
  <c r="E2735" i="7" s="1"/>
  <c r="E2736" i="7" a="1"/>
  <c r="E2736" i="7" s="1"/>
  <c r="E2737" i="7" a="1"/>
  <c r="E2737" i="7" s="1"/>
  <c r="E2738" i="7" a="1"/>
  <c r="E2738" i="7" s="1"/>
  <c r="E2739" i="7" a="1"/>
  <c r="E2739" i="7" s="1"/>
  <c r="E2740" i="7" a="1"/>
  <c r="E2740" i="7" s="1"/>
  <c r="E2741" i="7" a="1"/>
  <c r="E2741" i="7"/>
  <c r="E2742" i="7" a="1"/>
  <c r="E2742" i="7" s="1"/>
  <c r="E2743" i="7" a="1"/>
  <c r="E2743" i="7" s="1"/>
  <c r="E2744" i="7" a="1"/>
  <c r="E2744" i="7" s="1"/>
  <c r="E2745" i="7" a="1"/>
  <c r="E2745" i="7" s="1"/>
  <c r="E2746" i="7" a="1"/>
  <c r="E2746" i="7" s="1"/>
  <c r="E2747" i="7" a="1"/>
  <c r="E2747" i="7" s="1"/>
  <c r="E2748" i="7" a="1"/>
  <c r="E2748" i="7" s="1"/>
  <c r="E2749" i="7" a="1"/>
  <c r="E2749" i="7" s="1"/>
  <c r="E2750" i="7" a="1"/>
  <c r="E2750" i="7" s="1"/>
  <c r="E2751" i="7" a="1"/>
  <c r="E2751" i="7" s="1"/>
  <c r="E2752" i="7" a="1"/>
  <c r="E2752" i="7" s="1"/>
  <c r="E2753" i="7" a="1"/>
  <c r="E2753" i="7" s="1"/>
  <c r="E2754" i="7" a="1"/>
  <c r="E2754" i="7" s="1"/>
  <c r="E2755" i="7" a="1"/>
  <c r="E2755" i="7" s="1"/>
  <c r="E2756" i="7" a="1"/>
  <c r="E2756" i="7" s="1"/>
  <c r="E2757" i="7" a="1"/>
  <c r="E2757" i="7" s="1"/>
  <c r="E2758" i="7" a="1"/>
  <c r="E2758" i="7" s="1"/>
  <c r="E2759" i="7" a="1"/>
  <c r="E2759" i="7" s="1"/>
  <c r="E2760" i="7" a="1"/>
  <c r="E2760" i="7" s="1"/>
  <c r="E2761" i="7" a="1"/>
  <c r="E2761" i="7" s="1"/>
  <c r="E2762" i="7" a="1"/>
  <c r="E2762" i="7" s="1"/>
  <c r="E2763" i="7" a="1"/>
  <c r="E2763" i="7" s="1"/>
  <c r="E2764" i="7" a="1"/>
  <c r="E2764" i="7" s="1"/>
  <c r="E2765" i="7" a="1"/>
  <c r="E2765" i="7" s="1"/>
  <c r="E2766" i="7" a="1"/>
  <c r="E2766" i="7" s="1"/>
  <c r="E2767" i="7" a="1"/>
  <c r="E2767" i="7" s="1"/>
  <c r="E2768" i="7" a="1"/>
  <c r="E2768" i="7" s="1"/>
  <c r="E2769" i="7" a="1"/>
  <c r="E2769" i="7" s="1"/>
  <c r="E2770" i="7" a="1"/>
  <c r="E2770" i="7" s="1"/>
  <c r="E2771" i="7" a="1"/>
  <c r="E2771" i="7" s="1"/>
  <c r="E2772" i="7" a="1"/>
  <c r="E2772" i="7" s="1"/>
  <c r="E2773" i="7" a="1"/>
  <c r="E2773" i="7" s="1"/>
  <c r="E2774" i="7" a="1"/>
  <c r="E2774" i="7" s="1"/>
  <c r="E2775" i="7" a="1"/>
  <c r="E2775" i="7" s="1"/>
  <c r="E2776" i="7" a="1"/>
  <c r="E2776" i="7" s="1"/>
  <c r="E2777" i="7" a="1"/>
  <c r="E2777" i="7" s="1"/>
  <c r="E2778" i="7" a="1"/>
  <c r="E2778" i="7" s="1"/>
  <c r="E2779" i="7" a="1"/>
  <c r="E2779" i="7" s="1"/>
  <c r="E2780" i="7" a="1"/>
  <c r="E2780" i="7" s="1"/>
  <c r="E2781" i="7" a="1"/>
  <c r="E2781" i="7" s="1"/>
  <c r="E2782" i="7" a="1"/>
  <c r="E2782" i="7" s="1"/>
  <c r="E2783" i="7" a="1"/>
  <c r="E2783" i="7" s="1"/>
  <c r="E2784" i="7" a="1"/>
  <c r="E2784" i="7" s="1"/>
  <c r="E2785" i="7" a="1"/>
  <c r="E2785" i="7" s="1"/>
  <c r="E2786" i="7" a="1"/>
  <c r="E2786" i="7" s="1"/>
  <c r="E2787" i="7" a="1"/>
  <c r="E2787" i="7" s="1"/>
  <c r="E2788" i="7" a="1"/>
  <c r="E2788" i="7" s="1"/>
  <c r="E2789" i="7" a="1"/>
  <c r="E2789" i="7" s="1"/>
  <c r="E2790" i="7" a="1"/>
  <c r="E2790" i="7" s="1"/>
  <c r="E2791" i="7" a="1"/>
  <c r="E2791" i="7" s="1"/>
  <c r="E2792" i="7" a="1"/>
  <c r="E2792" i="7" s="1"/>
  <c r="E2793" i="7" a="1"/>
  <c r="E2793" i="7" s="1"/>
  <c r="E2794" i="7" a="1"/>
  <c r="E2794" i="7" s="1"/>
  <c r="E2795" i="7" a="1"/>
  <c r="E2795" i="7" s="1"/>
  <c r="E2796" i="7" a="1"/>
  <c r="E2796" i="7" s="1"/>
  <c r="E2797" i="7" a="1"/>
  <c r="E2797" i="7" s="1"/>
  <c r="E2798" i="7" a="1"/>
  <c r="E2798" i="7" s="1"/>
  <c r="E2799" i="7" a="1"/>
  <c r="E2799" i="7" s="1"/>
  <c r="E2800" i="7" a="1"/>
  <c r="E2800" i="7" s="1"/>
  <c r="E2801" i="7" a="1"/>
  <c r="E2801" i="7" s="1"/>
  <c r="E2802" i="7" a="1"/>
  <c r="E2802" i="7" s="1"/>
  <c r="E2803" i="7" a="1"/>
  <c r="E2803" i="7" s="1"/>
  <c r="E2804" i="7" a="1"/>
  <c r="E2804" i="7" s="1"/>
  <c r="E2805" i="7" a="1"/>
  <c r="E2805" i="7" s="1"/>
  <c r="E2806" i="7" a="1"/>
  <c r="E2806" i="7" s="1"/>
  <c r="E2807" i="7" a="1"/>
  <c r="E2807" i="7" s="1"/>
  <c r="E2808" i="7" a="1"/>
  <c r="E2808" i="7" s="1"/>
  <c r="E2809" i="7" a="1"/>
  <c r="E2809" i="7" s="1"/>
  <c r="E2810" i="7" a="1"/>
  <c r="E2810" i="7" s="1"/>
  <c r="E2811" i="7" a="1"/>
  <c r="E2811" i="7" s="1"/>
  <c r="E2812" i="7" a="1"/>
  <c r="E2812" i="7" s="1"/>
  <c r="E2813" i="7" a="1"/>
  <c r="E2813" i="7" s="1"/>
  <c r="E2814" i="7" a="1"/>
  <c r="E2814" i="7" s="1"/>
  <c r="E2815" i="7" a="1"/>
  <c r="E2815" i="7" s="1"/>
  <c r="E2816" i="7" a="1"/>
  <c r="E2816" i="7" s="1"/>
  <c r="E2817" i="7" a="1"/>
  <c r="E2817" i="7" s="1"/>
  <c r="E2818" i="7" a="1"/>
  <c r="E2818" i="7" s="1"/>
  <c r="E2819" i="7" a="1"/>
  <c r="E2819" i="7" s="1"/>
  <c r="E2820" i="7" a="1"/>
  <c r="E2820" i="7" s="1"/>
  <c r="E2821" i="7" a="1"/>
  <c r="E2821" i="7" s="1"/>
  <c r="E2822" i="7" a="1"/>
  <c r="E2822" i="7" s="1"/>
  <c r="E2823" i="7" a="1"/>
  <c r="E2823" i="7" s="1"/>
  <c r="E2824" i="7" a="1"/>
  <c r="E2824" i="7" s="1"/>
  <c r="E2825" i="7" a="1"/>
  <c r="E2825" i="7"/>
  <c r="E2826" i="7" a="1"/>
  <c r="E2826" i="7" s="1"/>
  <c r="E2827" i="7" a="1"/>
  <c r="E2827" i="7" s="1"/>
  <c r="E2828" i="7" a="1"/>
  <c r="E2828" i="7" s="1"/>
  <c r="E2829" i="7" a="1"/>
  <c r="E2829" i="7" s="1"/>
  <c r="E2830" i="7" a="1"/>
  <c r="E2830" i="7" s="1"/>
  <c r="E2831" i="7" a="1"/>
  <c r="E2831" i="7" s="1"/>
  <c r="E2832" i="7" a="1"/>
  <c r="E2832" i="7" s="1"/>
  <c r="E2833" i="7" a="1"/>
  <c r="E2833" i="7" s="1"/>
  <c r="E2834" i="7" a="1"/>
  <c r="E2834" i="7" s="1"/>
  <c r="E2835" i="7" a="1"/>
  <c r="E2835" i="7" s="1"/>
  <c r="E2836" i="7" a="1"/>
  <c r="E2836" i="7" s="1"/>
  <c r="E2837" i="7" a="1"/>
  <c r="E2837" i="7" s="1"/>
  <c r="E2838" i="7" a="1"/>
  <c r="E2838" i="7" s="1"/>
  <c r="E2839" i="7" a="1"/>
  <c r="E2839" i="7" s="1"/>
  <c r="E2840" i="7" a="1"/>
  <c r="E2840" i="7" s="1"/>
  <c r="E2841" i="7" a="1"/>
  <c r="E2841" i="7" s="1"/>
  <c r="E2842" i="7" a="1"/>
  <c r="E2842" i="7" s="1"/>
  <c r="E2843" i="7" a="1"/>
  <c r="E2843" i="7" s="1"/>
  <c r="E2844" i="7" a="1"/>
  <c r="E2844" i="7" s="1"/>
  <c r="E2845" i="7" a="1"/>
  <c r="E2845" i="7" s="1"/>
  <c r="E2846" i="7" a="1"/>
  <c r="E2846" i="7" s="1"/>
  <c r="E2847" i="7" a="1"/>
  <c r="E2847" i="7" s="1"/>
  <c r="E2848" i="7" a="1"/>
  <c r="E2848" i="7" s="1"/>
  <c r="E2849" i="7" a="1"/>
  <c r="E2849" i="7" s="1"/>
  <c r="E2850" i="7" a="1"/>
  <c r="E2850" i="7" s="1"/>
  <c r="E2851" i="7" a="1"/>
  <c r="E2851" i="7" s="1"/>
  <c r="E2852" i="7" a="1"/>
  <c r="E2852" i="7" s="1"/>
  <c r="E2853" i="7" a="1"/>
  <c r="E2853" i="7" s="1"/>
  <c r="E2854" i="7" a="1"/>
  <c r="E2854" i="7" s="1"/>
  <c r="E2855" i="7" a="1"/>
  <c r="E2855" i="7" s="1"/>
  <c r="E2856" i="7" a="1"/>
  <c r="E2856" i="7" s="1"/>
  <c r="E2857" i="7" a="1"/>
  <c r="E2857" i="7" s="1"/>
  <c r="E2858" i="7" a="1"/>
  <c r="E2858" i="7" s="1"/>
  <c r="E2859" i="7" a="1"/>
  <c r="E2859" i="7" s="1"/>
  <c r="E2860" i="7" a="1"/>
  <c r="E2860" i="7" s="1"/>
  <c r="E2861" i="7" a="1"/>
  <c r="E2861" i="7" s="1"/>
  <c r="E2862" i="7" a="1"/>
  <c r="E2862" i="7" s="1"/>
  <c r="E2863" i="7" a="1"/>
  <c r="E2863" i="7" s="1"/>
  <c r="E2864" i="7" a="1"/>
  <c r="E2864" i="7" s="1"/>
  <c r="E2865" i="7" a="1"/>
  <c r="E2865" i="7" s="1"/>
  <c r="E2866" i="7" a="1"/>
  <c r="E2866" i="7" s="1"/>
  <c r="E2867" i="7" a="1"/>
  <c r="E2867" i="7" s="1"/>
  <c r="E2868" i="7" a="1"/>
  <c r="E2868" i="7" s="1"/>
  <c r="E2869" i="7" a="1"/>
  <c r="E2869" i="7" s="1"/>
  <c r="E2870" i="7" a="1"/>
  <c r="E2870" i="7" s="1"/>
  <c r="E2871" i="7" a="1"/>
  <c r="E2871" i="7" s="1"/>
  <c r="E2872" i="7" a="1"/>
  <c r="E2872" i="7" s="1"/>
  <c r="E2873" i="7" a="1"/>
  <c r="E2873" i="7" s="1"/>
  <c r="E2874" i="7" a="1"/>
  <c r="E2874" i="7" s="1"/>
  <c r="E2875" i="7" a="1"/>
  <c r="E2875" i="7" s="1"/>
  <c r="E2876" i="7" a="1"/>
  <c r="E2876" i="7" s="1"/>
  <c r="E2877" i="7" a="1"/>
  <c r="E2877" i="7" s="1"/>
  <c r="E2878" i="7" a="1"/>
  <c r="E2878" i="7" s="1"/>
  <c r="E2879" i="7" a="1"/>
  <c r="E2879" i="7" s="1"/>
  <c r="E2880" i="7" a="1"/>
  <c r="E2880" i="7" s="1"/>
  <c r="E2881" i="7" a="1"/>
  <c r="E2881" i="7" s="1"/>
  <c r="E2882" i="7" a="1"/>
  <c r="E2882" i="7" s="1"/>
  <c r="E2883" i="7" a="1"/>
  <c r="E2883" i="7" s="1"/>
  <c r="E2884" i="7" a="1"/>
  <c r="E2884" i="7" s="1"/>
  <c r="E2885" i="7" a="1"/>
  <c r="E2885" i="7" s="1"/>
  <c r="E2886" i="7" a="1"/>
  <c r="E2886" i="7" s="1"/>
  <c r="E2887" i="7" a="1"/>
  <c r="E2887" i="7" s="1"/>
  <c r="E2888" i="7" a="1"/>
  <c r="E2888" i="7" s="1"/>
  <c r="E2889" i="7" a="1"/>
  <c r="E2889" i="7" s="1"/>
  <c r="E2890" i="7" a="1"/>
  <c r="E2890" i="7" s="1"/>
  <c r="E2891" i="7" a="1"/>
  <c r="E2891" i="7" s="1"/>
  <c r="E2892" i="7" a="1"/>
  <c r="E2892" i="7" s="1"/>
  <c r="E2893" i="7" a="1"/>
  <c r="E2893" i="7" s="1"/>
  <c r="E2894" i="7" a="1"/>
  <c r="E2894" i="7" s="1"/>
  <c r="E2895" i="7" a="1"/>
  <c r="E2895" i="7" s="1"/>
  <c r="E2896" i="7" a="1"/>
  <c r="E2896" i="7" s="1"/>
  <c r="E2897" i="7" a="1"/>
  <c r="E2897" i="7" s="1"/>
  <c r="E2898" i="7" a="1"/>
  <c r="E2898" i="7" s="1"/>
  <c r="E2899" i="7" a="1"/>
  <c r="E2899" i="7" s="1"/>
  <c r="E2900" i="7" a="1"/>
  <c r="E2900" i="7" s="1"/>
  <c r="E2901" i="7" a="1"/>
  <c r="E2901" i="7" s="1"/>
  <c r="E2902" i="7" a="1"/>
  <c r="E2902" i="7" s="1"/>
  <c r="E2903" i="7" a="1"/>
  <c r="E2903" i="7" s="1"/>
  <c r="E2904" i="7" a="1"/>
  <c r="E2904" i="7" s="1"/>
  <c r="E2905" i="7" a="1"/>
  <c r="E2905" i="7" s="1"/>
  <c r="E2906" i="7" a="1"/>
  <c r="E2906" i="7" s="1"/>
  <c r="E2907" i="7" a="1"/>
  <c r="E2907" i="7" s="1"/>
  <c r="E2908" i="7" a="1"/>
  <c r="E2908" i="7" s="1"/>
  <c r="E2909" i="7" a="1"/>
  <c r="E2909" i="7" s="1"/>
  <c r="E2910" i="7" a="1"/>
  <c r="E2910" i="7" s="1"/>
  <c r="E2911" i="7" a="1"/>
  <c r="E2911" i="7" s="1"/>
  <c r="E2912" i="7" a="1"/>
  <c r="E2912" i="7" s="1"/>
  <c r="E2913" i="7" a="1"/>
  <c r="E2913" i="7" s="1"/>
  <c r="E2914" i="7" a="1"/>
  <c r="E2914" i="7" s="1"/>
  <c r="E2915" i="7" a="1"/>
  <c r="E2915" i="7" s="1"/>
  <c r="E2916" i="7" a="1"/>
  <c r="E2916" i="7" s="1"/>
  <c r="E2917" i="7" a="1"/>
  <c r="E2917" i="7"/>
  <c r="E2918" i="7" a="1"/>
  <c r="E2918" i="7" s="1"/>
  <c r="E2919" i="7" a="1"/>
  <c r="E2919" i="7" s="1"/>
  <c r="E2920" i="7" a="1"/>
  <c r="E2920" i="7" s="1"/>
  <c r="E2921" i="7" a="1"/>
  <c r="E2921" i="7" s="1"/>
  <c r="E2922" i="7" a="1"/>
  <c r="E2922" i="7" s="1"/>
  <c r="E2923" i="7" a="1"/>
  <c r="E2923" i="7" s="1"/>
  <c r="E2924" i="7" a="1"/>
  <c r="E2924" i="7" s="1"/>
  <c r="E2925" i="7" a="1"/>
  <c r="E2925" i="7" s="1"/>
  <c r="E2926" i="7" a="1"/>
  <c r="E2926" i="7" s="1"/>
  <c r="E2927" i="7" a="1"/>
  <c r="E2927" i="7" s="1"/>
  <c r="E2928" i="7" a="1"/>
  <c r="E2928" i="7" s="1"/>
  <c r="E2929" i="7" a="1"/>
  <c r="E2929" i="7" s="1"/>
  <c r="E2930" i="7" a="1"/>
  <c r="E2930" i="7" s="1"/>
  <c r="E2931" i="7" a="1"/>
  <c r="E2931" i="7" s="1"/>
  <c r="E2932" i="7" a="1"/>
  <c r="E2932" i="7" s="1"/>
  <c r="E2933" i="7" a="1"/>
  <c r="E2933" i="7" s="1"/>
  <c r="E2934" i="7" a="1"/>
  <c r="E2934" i="7" s="1"/>
  <c r="E2935" i="7" a="1"/>
  <c r="E2935" i="7" s="1"/>
  <c r="E2936" i="7" a="1"/>
  <c r="E2936" i="7" s="1"/>
  <c r="E2937" i="7" a="1"/>
  <c r="E2937" i="7" s="1"/>
  <c r="E2938" i="7" a="1"/>
  <c r="E2938" i="7" s="1"/>
  <c r="E2939" i="7" a="1"/>
  <c r="E2939" i="7" s="1"/>
  <c r="E2940" i="7" a="1"/>
  <c r="E2940" i="7" s="1"/>
  <c r="E2941" i="7" a="1"/>
  <c r="E2941" i="7" s="1"/>
  <c r="E2942" i="7" a="1"/>
  <c r="E2942" i="7" s="1"/>
  <c r="E2943" i="7" a="1"/>
  <c r="E2943" i="7" s="1"/>
  <c r="E2944" i="7" a="1"/>
  <c r="E2944" i="7" s="1"/>
  <c r="E2945" i="7" a="1"/>
  <c r="E2945" i="7" s="1"/>
  <c r="E2946" i="7" a="1"/>
  <c r="E2946" i="7" s="1"/>
  <c r="E2947" i="7" a="1"/>
  <c r="E2947" i="7" s="1"/>
  <c r="E2948" i="7" a="1"/>
  <c r="E2948" i="7" s="1"/>
  <c r="E2949" i="7" a="1"/>
  <c r="E2949" i="7" s="1"/>
  <c r="E2950" i="7" a="1"/>
  <c r="E2950" i="7" s="1"/>
  <c r="E2951" i="7" a="1"/>
  <c r="E2951" i="7" s="1"/>
  <c r="E2952" i="7" a="1"/>
  <c r="E2952" i="7" s="1"/>
  <c r="E2953" i="7" a="1"/>
  <c r="E2953" i="7" s="1"/>
  <c r="E2954" i="7" a="1"/>
  <c r="E2954" i="7" s="1"/>
  <c r="E2955" i="7" a="1"/>
  <c r="E2955" i="7" s="1"/>
  <c r="E2956" i="7" a="1"/>
  <c r="E2956" i="7" s="1"/>
  <c r="E2957" i="7" a="1"/>
  <c r="E2957" i="7" s="1"/>
  <c r="E2958" i="7" a="1"/>
  <c r="E2958" i="7" s="1"/>
  <c r="E2959" i="7" a="1"/>
  <c r="E2959" i="7" s="1"/>
  <c r="E2960" i="7" a="1"/>
  <c r="E2960" i="7" s="1"/>
  <c r="E2961" i="7" a="1"/>
  <c r="E2961" i="7" s="1"/>
  <c r="E2962" i="7" a="1"/>
  <c r="E2962" i="7" s="1"/>
  <c r="E2963" i="7" a="1"/>
  <c r="E2963" i="7" s="1"/>
  <c r="E2964" i="7" a="1"/>
  <c r="E2964" i="7" s="1"/>
  <c r="E2965" i="7" a="1"/>
  <c r="E2965" i="7" s="1"/>
  <c r="E2966" i="7" a="1"/>
  <c r="E2966" i="7" s="1"/>
  <c r="E2967" i="7" a="1"/>
  <c r="E2967" i="7" s="1"/>
  <c r="E2968" i="7" a="1"/>
  <c r="E2968" i="7" s="1"/>
  <c r="E2969" i="7" a="1"/>
  <c r="E2969" i="7" s="1"/>
  <c r="E2970" i="7" a="1"/>
  <c r="E2970" i="7" s="1"/>
  <c r="E2971" i="7" a="1"/>
  <c r="E2971" i="7" s="1"/>
  <c r="E2972" i="7" a="1"/>
  <c r="E2972" i="7" s="1"/>
  <c r="E2973" i="7" a="1"/>
  <c r="E2973" i="7" s="1"/>
  <c r="E2974" i="7" a="1"/>
  <c r="E2974" i="7" s="1"/>
  <c r="E2975" i="7" a="1"/>
  <c r="E2975" i="7" s="1"/>
  <c r="E2976" i="7" a="1"/>
  <c r="E2976" i="7" s="1"/>
  <c r="E2977" i="7" a="1"/>
  <c r="E2977" i="7" s="1"/>
  <c r="E2978" i="7" a="1"/>
  <c r="E2978" i="7" s="1"/>
  <c r="E2979" i="7" a="1"/>
  <c r="E2979" i="7" s="1"/>
  <c r="E2980" i="7" a="1"/>
  <c r="E2980" i="7" s="1"/>
  <c r="E2981" i="7" a="1"/>
  <c r="E2981" i="7" s="1"/>
  <c r="E2982" i="7" a="1"/>
  <c r="E2982" i="7" s="1"/>
  <c r="E2983" i="7" a="1"/>
  <c r="E2983" i="7" s="1"/>
  <c r="E2984" i="7" a="1"/>
  <c r="E2984" i="7" s="1"/>
  <c r="E2985" i="7" a="1"/>
  <c r="E2985" i="7" s="1"/>
  <c r="E2986" i="7" a="1"/>
  <c r="E2986" i="7" s="1"/>
  <c r="E2987" i="7" a="1"/>
  <c r="E2987" i="7" s="1"/>
  <c r="E2988" i="7" a="1"/>
  <c r="E2988" i="7" s="1"/>
  <c r="E2989" i="7" a="1"/>
  <c r="E2989" i="7" s="1"/>
  <c r="E2990" i="7" a="1"/>
  <c r="E2990" i="7" s="1"/>
  <c r="E2991" i="7" a="1"/>
  <c r="E2991" i="7" s="1"/>
  <c r="E2992" i="7" a="1"/>
  <c r="E2992" i="7" s="1"/>
  <c r="E2993" i="7" a="1"/>
  <c r="E2993" i="7" s="1"/>
  <c r="E2994" i="7" a="1"/>
  <c r="E2994" i="7" s="1"/>
  <c r="E2995" i="7" a="1"/>
  <c r="E2995" i="7" s="1"/>
  <c r="E2996" i="7" a="1"/>
  <c r="E2996" i="7" s="1"/>
  <c r="E2997" i="7" a="1"/>
  <c r="E2997" i="7"/>
  <c r="E2998" i="7" a="1"/>
  <c r="E2998" i="7" s="1"/>
  <c r="E2999" i="7" a="1"/>
  <c r="E2999" i="7" s="1"/>
  <c r="E3000" i="7" a="1"/>
  <c r="E3000" i="7" s="1"/>
  <c r="E3001" i="7" a="1"/>
  <c r="E3001" i="7" s="1"/>
  <c r="E3002" i="7" a="1"/>
  <c r="E3002" i="7" s="1"/>
  <c r="E3003" i="7" a="1"/>
  <c r="E3003" i="7" s="1"/>
  <c r="E3004" i="7" a="1"/>
  <c r="E3004" i="7" s="1"/>
  <c r="E3005" i="7" a="1"/>
  <c r="E3005" i="7" s="1"/>
  <c r="E3006" i="7" a="1"/>
  <c r="E3006" i="7" s="1"/>
  <c r="E3007" i="7" a="1"/>
  <c r="E3007" i="7" s="1"/>
  <c r="E3008" i="7" a="1"/>
  <c r="E3008" i="7" s="1"/>
  <c r="E3009" i="7" a="1"/>
  <c r="E3009" i="7" s="1"/>
  <c r="E3010" i="7" a="1"/>
  <c r="E3010" i="7" s="1"/>
  <c r="E3011" i="7" a="1"/>
  <c r="E3011" i="7" s="1"/>
  <c r="E3012" i="7" a="1"/>
  <c r="E3012" i="7" s="1"/>
  <c r="E3013" i="7" a="1"/>
  <c r="E3013" i="7" s="1"/>
  <c r="E3014" i="7" a="1"/>
  <c r="E3014" i="7" s="1"/>
  <c r="E3015" i="7" a="1"/>
  <c r="E3015" i="7" s="1"/>
  <c r="E3016" i="7" a="1"/>
  <c r="E3016" i="7" s="1"/>
  <c r="E3017" i="7" a="1"/>
  <c r="E3017" i="7" s="1"/>
  <c r="E3018" i="7" a="1"/>
  <c r="E3018" i="7" s="1"/>
  <c r="E3019" i="7" a="1"/>
  <c r="E3019" i="7" s="1"/>
  <c r="E3020" i="7" a="1"/>
  <c r="E3020" i="7" s="1"/>
  <c r="E3021" i="7" a="1"/>
  <c r="E3021" i="7" s="1"/>
  <c r="E3022" i="7" a="1"/>
  <c r="E3022" i="7" s="1"/>
  <c r="E3023" i="7" a="1"/>
  <c r="E3023" i="7" s="1"/>
  <c r="E3024" i="7" a="1"/>
  <c r="E3024" i="7" s="1"/>
  <c r="E3025" i="7" a="1"/>
  <c r="E3025" i="7" s="1"/>
  <c r="E3026" i="7" a="1"/>
  <c r="E3026" i="7" s="1"/>
  <c r="E3027" i="7" a="1"/>
  <c r="E3027" i="7" s="1"/>
  <c r="E3028" i="7" a="1"/>
  <c r="E3028" i="7" s="1"/>
  <c r="E3029" i="7" a="1"/>
  <c r="E3029" i="7" s="1"/>
  <c r="E3030" i="7" a="1"/>
  <c r="E3030" i="7" s="1"/>
  <c r="E3031" i="7" a="1"/>
  <c r="E3031" i="7" s="1"/>
  <c r="E3032" i="7" a="1"/>
  <c r="E3032" i="7" s="1"/>
  <c r="E3033" i="7" a="1"/>
  <c r="E3033" i="7" s="1"/>
  <c r="E3034" i="7" a="1"/>
  <c r="E3034" i="7" s="1"/>
  <c r="E3035" i="7" a="1"/>
  <c r="E3035" i="7" s="1"/>
  <c r="E3036" i="7" a="1"/>
  <c r="E3036" i="7" s="1"/>
  <c r="E3037" i="7" a="1"/>
  <c r="E3037" i="7" s="1"/>
  <c r="E3038" i="7" a="1"/>
  <c r="E3038" i="7" s="1"/>
  <c r="E3039" i="7" a="1"/>
  <c r="E3039" i="7" s="1"/>
  <c r="E3040" i="7" a="1"/>
  <c r="E3040" i="7" s="1"/>
  <c r="E3041" i="7" a="1"/>
  <c r="E3041" i="7" s="1"/>
  <c r="E3042" i="7" a="1"/>
  <c r="E3042" i="7" s="1"/>
  <c r="E3043" i="7" a="1"/>
  <c r="E3043" i="7" s="1"/>
  <c r="E3044" i="7" a="1"/>
  <c r="E3044" i="7" s="1"/>
  <c r="E3045" i="7" a="1"/>
  <c r="E3045" i="7" s="1"/>
  <c r="E3046" i="7" a="1"/>
  <c r="E3046" i="7" s="1"/>
  <c r="E3047" i="7" a="1"/>
  <c r="E3047" i="7" s="1"/>
  <c r="E3048" i="7" a="1"/>
  <c r="E3048" i="7" s="1"/>
  <c r="E3049" i="7" a="1"/>
  <c r="E3049" i="7" s="1"/>
  <c r="E3050" i="7" a="1"/>
  <c r="E3050" i="7" s="1"/>
  <c r="E3051" i="7" a="1"/>
  <c r="E3051" i="7" s="1"/>
  <c r="E3052" i="7" a="1"/>
  <c r="E3052" i="7" s="1"/>
  <c r="E3053" i="7" a="1"/>
  <c r="E3053" i="7" s="1"/>
  <c r="E3054" i="7" a="1"/>
  <c r="E3054" i="7" s="1"/>
  <c r="E3055" i="7" a="1"/>
  <c r="E3055" i="7" s="1"/>
  <c r="E3056" i="7" a="1"/>
  <c r="E3056" i="7" s="1"/>
  <c r="E3057" i="7" a="1"/>
  <c r="E3057" i="7" s="1"/>
  <c r="E3058" i="7" a="1"/>
  <c r="E3058" i="7" s="1"/>
  <c r="E3059" i="7" a="1"/>
  <c r="E3059" i="7" s="1"/>
  <c r="E3060" i="7" a="1"/>
  <c r="E3060" i="7" s="1"/>
  <c r="E3061" i="7" a="1"/>
  <c r="E3061" i="7" s="1"/>
  <c r="E3062" i="7" a="1"/>
  <c r="E3062" i="7" s="1"/>
  <c r="E3063" i="7" a="1"/>
  <c r="E3063" i="7" s="1"/>
  <c r="E3064" i="7" a="1"/>
  <c r="E3064" i="7" s="1"/>
  <c r="E3065" i="7" a="1"/>
  <c r="E3065" i="7" s="1"/>
  <c r="E3066" i="7" a="1"/>
  <c r="E3066" i="7" s="1"/>
  <c r="E3067" i="7" a="1"/>
  <c r="E3067" i="7" s="1"/>
  <c r="E3068" i="7" a="1"/>
  <c r="E3068" i="7" s="1"/>
  <c r="E3069" i="7" a="1"/>
  <c r="E3069" i="7" s="1"/>
  <c r="E3070" i="7" a="1"/>
  <c r="E3070" i="7" s="1"/>
  <c r="E3071" i="7" a="1"/>
  <c r="E3071" i="7" s="1"/>
  <c r="E3072" i="7" a="1"/>
  <c r="E3072" i="7" s="1"/>
  <c r="E3073" i="7" a="1"/>
  <c r="E3073" i="7" s="1"/>
  <c r="E3074" i="7" a="1"/>
  <c r="E3074" i="7" s="1"/>
  <c r="E3075" i="7" a="1"/>
  <c r="E3075" i="7" s="1"/>
  <c r="E3076" i="7" a="1"/>
  <c r="E3076" i="7" s="1"/>
  <c r="E3077" i="7" a="1"/>
  <c r="E3077" i="7" s="1"/>
  <c r="E3078" i="7" a="1"/>
  <c r="E3078" i="7" s="1"/>
  <c r="E3079" i="7" a="1"/>
  <c r="E3079" i="7" s="1"/>
  <c r="E3080" i="7" a="1"/>
  <c r="E3080" i="7" s="1"/>
  <c r="E3081" i="7" a="1"/>
  <c r="E3081" i="7" s="1"/>
  <c r="E3082" i="7" a="1"/>
  <c r="E3082" i="7" s="1"/>
  <c r="E3083" i="7" a="1"/>
  <c r="E3083" i="7" s="1"/>
  <c r="E3084" i="7" a="1"/>
  <c r="E3084" i="7" s="1"/>
  <c r="E3085" i="7" a="1"/>
  <c r="E3085" i="7" s="1"/>
  <c r="E3086" i="7" a="1"/>
  <c r="E3086" i="7" s="1"/>
  <c r="E3087" i="7" a="1"/>
  <c r="E3087" i="7" s="1"/>
  <c r="E3088" i="7" a="1"/>
  <c r="E3088" i="7" s="1"/>
  <c r="E3089" i="7" a="1"/>
  <c r="E3089" i="7" s="1"/>
  <c r="E3090" i="7" a="1"/>
  <c r="E3090" i="7" s="1"/>
  <c r="E3091" i="7" a="1"/>
  <c r="E3091" i="7" s="1"/>
  <c r="E3092" i="7" a="1"/>
  <c r="E3092" i="7" s="1"/>
  <c r="E3093" i="7" a="1"/>
  <c r="E3093" i="7" s="1"/>
  <c r="E3094" i="7" a="1"/>
  <c r="E3094" i="7" s="1"/>
  <c r="E3095" i="7" a="1"/>
  <c r="E3095" i="7" s="1"/>
  <c r="E3096" i="7" a="1"/>
  <c r="E3096" i="7" s="1"/>
  <c r="E3097" i="7" a="1"/>
  <c r="E3097" i="7" s="1"/>
  <c r="E3098" i="7" a="1"/>
  <c r="E3098" i="7" s="1"/>
  <c r="E3099" i="7" a="1"/>
  <c r="E3099" i="7" s="1"/>
  <c r="E3100" i="7" a="1"/>
  <c r="E3100" i="7" s="1"/>
  <c r="E3101" i="7" a="1"/>
  <c r="E3101" i="7" s="1"/>
  <c r="E3102" i="7" a="1"/>
  <c r="E3102" i="7" s="1"/>
  <c r="E3103" i="7" a="1"/>
  <c r="E3103" i="7" s="1"/>
  <c r="E3104" i="7" a="1"/>
  <c r="E3104" i="7" s="1"/>
  <c r="E3105" i="7" a="1"/>
  <c r="E3105" i="7" s="1"/>
  <c r="E3106" i="7" a="1"/>
  <c r="E3106" i="7" s="1"/>
  <c r="E3107" i="7" a="1"/>
  <c r="E3107" i="7" s="1"/>
  <c r="E3108" i="7" a="1"/>
  <c r="E3108" i="7" s="1"/>
  <c r="E3109" i="7" a="1"/>
  <c r="E3109" i="7" s="1"/>
  <c r="E3110" i="7" a="1"/>
  <c r="E3110" i="7" s="1"/>
  <c r="E3111" i="7" a="1"/>
  <c r="E3111" i="7" s="1"/>
  <c r="E3112" i="7" a="1"/>
  <c r="E3112" i="7" s="1"/>
  <c r="E3113" i="7" a="1"/>
  <c r="E3113" i="7" s="1"/>
  <c r="E3114" i="7" a="1"/>
  <c r="E3114" i="7" s="1"/>
  <c r="E3115" i="7" a="1"/>
  <c r="E3115" i="7" s="1"/>
  <c r="E3116" i="7" a="1"/>
  <c r="E3116" i="7" s="1"/>
  <c r="E3117" i="7" a="1"/>
  <c r="E3117" i="7" s="1"/>
  <c r="E3118" i="7" a="1"/>
  <c r="E3118" i="7" s="1"/>
  <c r="E3119" i="7" a="1"/>
  <c r="E3119" i="7" s="1"/>
  <c r="E3120" i="7" a="1"/>
  <c r="E3120" i="7" s="1"/>
  <c r="E3121" i="7" a="1"/>
  <c r="E3121" i="7" s="1"/>
  <c r="E3122" i="7" a="1"/>
  <c r="E3122" i="7" s="1"/>
  <c r="E3123" i="7" a="1"/>
  <c r="E3123" i="7" s="1"/>
  <c r="E3124" i="7" a="1"/>
  <c r="E3124" i="7" s="1"/>
  <c r="E3125" i="7" a="1"/>
  <c r="E3125" i="7" s="1"/>
  <c r="E3126" i="7" a="1"/>
  <c r="E3126" i="7" s="1"/>
  <c r="E3127" i="7" a="1"/>
  <c r="E3127" i="7" s="1"/>
  <c r="E3128" i="7" a="1"/>
  <c r="E3128" i="7" s="1"/>
  <c r="E3129" i="7" a="1"/>
  <c r="E3129" i="7" s="1"/>
  <c r="E3130" i="7" a="1"/>
  <c r="E3130" i="7" s="1"/>
  <c r="E3131" i="7" a="1"/>
  <c r="E3131" i="7" s="1"/>
  <c r="E3132" i="7" a="1"/>
  <c r="E3132" i="7" s="1"/>
  <c r="E3133" i="7" a="1"/>
  <c r="E3133" i="7" s="1"/>
  <c r="E3134" i="7" a="1"/>
  <c r="E3134" i="7" s="1"/>
  <c r="E3135" i="7" a="1"/>
  <c r="E3135" i="7" s="1"/>
  <c r="E3136" i="7" a="1"/>
  <c r="E3136" i="7" s="1"/>
  <c r="E3137" i="7" a="1"/>
  <c r="E3137" i="7" s="1"/>
  <c r="E3138" i="7" a="1"/>
  <c r="E3138" i="7" s="1"/>
  <c r="E3139" i="7" a="1"/>
  <c r="E3139" i="7" s="1"/>
  <c r="E3140" i="7" a="1"/>
  <c r="E3140" i="7" s="1"/>
  <c r="E3141" i="7" a="1"/>
  <c r="E3141" i="7" s="1"/>
  <c r="E3142" i="7" a="1"/>
  <c r="E3142" i="7" s="1"/>
  <c r="E3143" i="7" a="1"/>
  <c r="E3143" i="7" s="1"/>
  <c r="E3144" i="7" a="1"/>
  <c r="E3144" i="7" s="1"/>
  <c r="E3145" i="7" a="1"/>
  <c r="E3145" i="7" s="1"/>
  <c r="E3146" i="7" a="1"/>
  <c r="E3146" i="7" s="1"/>
  <c r="E3147" i="7" a="1"/>
  <c r="E3147" i="7" s="1"/>
  <c r="E3148" i="7" a="1"/>
  <c r="E3148" i="7" s="1"/>
  <c r="E3149" i="7" a="1"/>
  <c r="E3149" i="7" s="1"/>
  <c r="E3150" i="7" a="1"/>
  <c r="E3150" i="7" s="1"/>
  <c r="E3151" i="7" a="1"/>
  <c r="E3151" i="7" s="1"/>
  <c r="E3152" i="7" a="1"/>
  <c r="E3152" i="7" s="1"/>
  <c r="E3153" i="7" a="1"/>
  <c r="E3153" i="7" s="1"/>
  <c r="E3154" i="7" a="1"/>
  <c r="E3154" i="7" s="1"/>
  <c r="E3155" i="7" a="1"/>
  <c r="E3155" i="7" s="1"/>
  <c r="E3156" i="7" a="1"/>
  <c r="E3156" i="7" s="1"/>
  <c r="E3157" i="7" a="1"/>
  <c r="E3157" i="7" s="1"/>
  <c r="E3158" i="7" a="1"/>
  <c r="E3158" i="7" s="1"/>
  <c r="E3159" i="7" a="1"/>
  <c r="E3159" i="7" s="1"/>
  <c r="E3160" i="7" a="1"/>
  <c r="E3160" i="7" s="1"/>
  <c r="E3161" i="7" a="1"/>
  <c r="E3161" i="7" s="1"/>
  <c r="E3162" i="7" a="1"/>
  <c r="E3162" i="7" s="1"/>
  <c r="E3163" i="7" a="1"/>
  <c r="E3163" i="7" s="1"/>
  <c r="E3164" i="7" a="1"/>
  <c r="E3164" i="7" s="1"/>
  <c r="E3165" i="7" a="1"/>
  <c r="E3165" i="7" s="1"/>
  <c r="E3166" i="7" a="1"/>
  <c r="E3166" i="7" s="1"/>
  <c r="E3167" i="7" a="1"/>
  <c r="E3167" i="7" s="1"/>
  <c r="E3168" i="7" a="1"/>
  <c r="E3168" i="7" s="1"/>
  <c r="E3169" i="7" a="1"/>
  <c r="E3169" i="7" s="1"/>
  <c r="E3170" i="7" a="1"/>
  <c r="E3170" i="7" s="1"/>
  <c r="E3171" i="7" a="1"/>
  <c r="E3171" i="7" s="1"/>
  <c r="E3172" i="7" a="1"/>
  <c r="E3172" i="7" s="1"/>
  <c r="E3173" i="7" a="1"/>
  <c r="E3173" i="7" s="1"/>
  <c r="E3174" i="7" a="1"/>
  <c r="E3174" i="7" s="1"/>
  <c r="E3175" i="7" a="1"/>
  <c r="E3175" i="7" s="1"/>
  <c r="E3176" i="7" a="1"/>
  <c r="E3176" i="7" s="1"/>
  <c r="E3177" i="7" a="1"/>
  <c r="E3177" i="7" s="1"/>
  <c r="E3178" i="7" a="1"/>
  <c r="E3178" i="7" s="1"/>
  <c r="E3179" i="7" a="1"/>
  <c r="E3179" i="7" s="1"/>
  <c r="E3180" i="7" a="1"/>
  <c r="E3180" i="7" s="1"/>
  <c r="E3181" i="7" a="1"/>
  <c r="E3181" i="7" s="1"/>
  <c r="E3182" i="7" a="1"/>
  <c r="E3182" i="7" s="1"/>
  <c r="E3183" i="7" a="1"/>
  <c r="E3183" i="7" s="1"/>
  <c r="E3184" i="7" a="1"/>
  <c r="E3184" i="7" s="1"/>
  <c r="E3185" i="7" a="1"/>
  <c r="E3185" i="7" s="1"/>
  <c r="E3186" i="7" a="1"/>
  <c r="E3186" i="7" s="1"/>
  <c r="E3187" i="7" a="1"/>
  <c r="E3187" i="7" s="1"/>
  <c r="E3188" i="7" a="1"/>
  <c r="E3188" i="7" s="1"/>
  <c r="E3189" i="7" a="1"/>
  <c r="E3189" i="7" s="1"/>
  <c r="E3190" i="7" a="1"/>
  <c r="E3190" i="7" s="1"/>
  <c r="E3191" i="7" a="1"/>
  <c r="E3191" i="7" s="1"/>
  <c r="E3192" i="7" a="1"/>
  <c r="E3192" i="7" s="1"/>
  <c r="E3193" i="7" a="1"/>
  <c r="E3193" i="7" s="1"/>
  <c r="E3194" i="7" a="1"/>
  <c r="E3194" i="7" s="1"/>
  <c r="E3195" i="7" a="1"/>
  <c r="E3195" i="7" s="1"/>
  <c r="E3196" i="7" a="1"/>
  <c r="E3196" i="7" s="1"/>
  <c r="E3197" i="7" a="1"/>
  <c r="E3197" i="7" s="1"/>
  <c r="E3198" i="7" a="1"/>
  <c r="E3198" i="7" s="1"/>
  <c r="E3199" i="7" a="1"/>
  <c r="E3199" i="7" s="1"/>
  <c r="E3200" i="7" a="1"/>
  <c r="E3200" i="7" s="1"/>
  <c r="E3201" i="7" a="1"/>
  <c r="E3201" i="7" s="1"/>
  <c r="E3202" i="7" a="1"/>
  <c r="E3202" i="7" s="1"/>
  <c r="E3203" i="7" a="1"/>
  <c r="E3203" i="7" s="1"/>
  <c r="E3204" i="7" a="1"/>
  <c r="E3204" i="7" s="1"/>
  <c r="E3205" i="7" a="1"/>
  <c r="E3205" i="7" s="1"/>
  <c r="E3206" i="7" a="1"/>
  <c r="E3206" i="7" s="1"/>
  <c r="E3207" i="7" a="1"/>
  <c r="E3207" i="7" s="1"/>
  <c r="E3208" i="7" a="1"/>
  <c r="E3208" i="7" s="1"/>
  <c r="E3209" i="7" a="1"/>
  <c r="E3209" i="7" s="1"/>
  <c r="E3210" i="7" a="1"/>
  <c r="E3210" i="7" s="1"/>
  <c r="E3211" i="7" a="1"/>
  <c r="E3211" i="7" s="1"/>
  <c r="E3212" i="7" a="1"/>
  <c r="E3212" i="7" s="1"/>
  <c r="E3213" i="7" a="1"/>
  <c r="E3213" i="7" s="1"/>
  <c r="E3214" i="7" a="1"/>
  <c r="E3214" i="7" s="1"/>
  <c r="E3215" i="7" a="1"/>
  <c r="E3215" i="7" s="1"/>
  <c r="E3216" i="7" a="1"/>
  <c r="E3216" i="7" s="1"/>
  <c r="E3217" i="7" a="1"/>
  <c r="E3217" i="7" s="1"/>
  <c r="E3218" i="7" a="1"/>
  <c r="E3218" i="7" s="1"/>
  <c r="E3219" i="7" a="1"/>
  <c r="E3219" i="7" s="1"/>
  <c r="E3220" i="7" a="1"/>
  <c r="E3220" i="7" s="1"/>
  <c r="E3221" i="7" a="1"/>
  <c r="E3221" i="7" s="1"/>
  <c r="E3222" i="7" a="1"/>
  <c r="E3222" i="7" s="1"/>
  <c r="E3223" i="7" a="1"/>
  <c r="E3223" i="7" s="1"/>
  <c r="E3224" i="7" a="1"/>
  <c r="E3224" i="7" s="1"/>
  <c r="E3225" i="7" a="1"/>
  <c r="E3225" i="7" s="1"/>
  <c r="E3226" i="7" a="1"/>
  <c r="E3226" i="7" s="1"/>
  <c r="E3227" i="7" a="1"/>
  <c r="E3227" i="7" s="1"/>
  <c r="E3228" i="7" a="1"/>
  <c r="E3228" i="7" s="1"/>
  <c r="E3229" i="7" a="1"/>
  <c r="E3229" i="7" s="1"/>
  <c r="E3230" i="7" a="1"/>
  <c r="E3230" i="7" s="1"/>
  <c r="E3231" i="7" a="1"/>
  <c r="E3231" i="7" s="1"/>
  <c r="E3232" i="7" a="1"/>
  <c r="E3232" i="7" s="1"/>
  <c r="E3233" i="7" a="1"/>
  <c r="E3233" i="7" s="1"/>
  <c r="E3234" i="7" a="1"/>
  <c r="E3234" i="7" s="1"/>
  <c r="E3235" i="7" a="1"/>
  <c r="E3235" i="7" s="1"/>
  <c r="E3236" i="7" a="1"/>
  <c r="E3236" i="7" s="1"/>
  <c r="E3237" i="7" a="1"/>
  <c r="E3237" i="7" s="1"/>
  <c r="E3238" i="7" a="1"/>
  <c r="E3238" i="7" s="1"/>
  <c r="E3239" i="7" a="1"/>
  <c r="E3239" i="7" s="1"/>
  <c r="E3240" i="7" a="1"/>
  <c r="E3240" i="7" s="1"/>
  <c r="E3241" i="7" a="1"/>
  <c r="E3241" i="7" s="1"/>
  <c r="E3242" i="7" a="1"/>
  <c r="E3242" i="7" s="1"/>
  <c r="E3243" i="7" a="1"/>
  <c r="E3243" i="7" s="1"/>
  <c r="E3244" i="7" a="1"/>
  <c r="E3244" i="7" s="1"/>
  <c r="E3245" i="7" a="1"/>
  <c r="E3245" i="7" s="1"/>
  <c r="E3246" i="7" a="1"/>
  <c r="E3246" i="7" s="1"/>
  <c r="E3247" i="7" a="1"/>
  <c r="E3247" i="7" s="1"/>
  <c r="E3248" i="7" a="1"/>
  <c r="E3248" i="7" s="1"/>
  <c r="E3249" i="7" a="1"/>
  <c r="E3249" i="7" s="1"/>
  <c r="E3250" i="7" a="1"/>
  <c r="E3250" i="7" s="1"/>
  <c r="E3251" i="7" a="1"/>
  <c r="E3251" i="7" s="1"/>
  <c r="E3252" i="7" a="1"/>
  <c r="E3252" i="7" s="1"/>
  <c r="E3253" i="7" a="1"/>
  <c r="E3253" i="7" s="1"/>
  <c r="E3254" i="7" a="1"/>
  <c r="E3254" i="7" s="1"/>
  <c r="E3255" i="7" a="1"/>
  <c r="E3255" i="7" s="1"/>
  <c r="E3256" i="7" a="1"/>
  <c r="E3256" i="7" s="1"/>
  <c r="E3257" i="7" a="1"/>
  <c r="E3257" i="7" s="1"/>
  <c r="E3258" i="7" a="1"/>
  <c r="E3258" i="7" s="1"/>
  <c r="E3259" i="7" a="1"/>
  <c r="E3259" i="7" s="1"/>
  <c r="E3260" i="7" a="1"/>
  <c r="E3260" i="7" s="1"/>
  <c r="E3261" i="7" a="1"/>
  <c r="E3261" i="7" s="1"/>
  <c r="E3262" i="7" a="1"/>
  <c r="E3262" i="7" s="1"/>
  <c r="E3263" i="7" a="1"/>
  <c r="E3263" i="7" s="1"/>
  <c r="E3264" i="7" a="1"/>
  <c r="E3264" i="7" s="1"/>
  <c r="E3265" i="7" a="1"/>
  <c r="E3265" i="7" s="1"/>
  <c r="E3266" i="7" a="1"/>
  <c r="E3266" i="7" s="1"/>
  <c r="E3267" i="7" a="1"/>
  <c r="E3267" i="7" s="1"/>
  <c r="E3268" i="7" a="1"/>
  <c r="E3268" i="7" s="1"/>
  <c r="E3269" i="7" a="1"/>
  <c r="E3269" i="7" s="1"/>
  <c r="E3270" i="7" a="1"/>
  <c r="E3270" i="7" s="1"/>
  <c r="E3271" i="7" a="1"/>
  <c r="E3271" i="7" s="1"/>
  <c r="E3272" i="7" a="1"/>
  <c r="E3272" i="7" s="1"/>
  <c r="E3273" i="7" a="1"/>
  <c r="E3273" i="7" s="1"/>
  <c r="E3274" i="7" a="1"/>
  <c r="E3274" i="7" s="1"/>
  <c r="E3275" i="7" a="1"/>
  <c r="E3275" i="7" s="1"/>
  <c r="E3276" i="7" a="1"/>
  <c r="E3276" i="7" s="1"/>
  <c r="E3277" i="7" a="1"/>
  <c r="E3277" i="7" s="1"/>
  <c r="E3278" i="7" a="1"/>
  <c r="E3278" i="7" s="1"/>
  <c r="E3279" i="7" a="1"/>
  <c r="E3279" i="7" s="1"/>
  <c r="E3280" i="7" a="1"/>
  <c r="E3280" i="7" s="1"/>
  <c r="E3281" i="7" a="1"/>
  <c r="E3281" i="7" s="1"/>
  <c r="E3282" i="7" a="1"/>
  <c r="E3282" i="7" s="1"/>
  <c r="E3283" i="7" a="1"/>
  <c r="E3283" i="7" s="1"/>
  <c r="E3284" i="7" a="1"/>
  <c r="E3284" i="7" s="1"/>
  <c r="E3285" i="7" a="1"/>
  <c r="E3285" i="7" s="1"/>
  <c r="E3286" i="7" a="1"/>
  <c r="E3286" i="7" s="1"/>
  <c r="E3287" i="7" a="1"/>
  <c r="E3287" i="7" s="1"/>
  <c r="E3288" i="7" a="1"/>
  <c r="E3288" i="7" s="1"/>
  <c r="E3289" i="7" a="1"/>
  <c r="E3289" i="7" s="1"/>
  <c r="E3290" i="7" a="1"/>
  <c r="E3290" i="7" s="1"/>
  <c r="E3291" i="7" a="1"/>
  <c r="E3291" i="7" s="1"/>
  <c r="E3292" i="7" a="1"/>
  <c r="E3292" i="7" s="1"/>
  <c r="E3293" i="7" a="1"/>
  <c r="E3293" i="7" s="1"/>
  <c r="E3294" i="7" a="1"/>
  <c r="E3294" i="7" s="1"/>
  <c r="E3295" i="7" a="1"/>
  <c r="E3295" i="7" s="1"/>
  <c r="E3296" i="7" a="1"/>
  <c r="E3296" i="7" s="1"/>
  <c r="E3297" i="7" a="1"/>
  <c r="E3297" i="7" s="1"/>
  <c r="E3298" i="7" a="1"/>
  <c r="E3298" i="7" s="1"/>
  <c r="E3299" i="7" a="1"/>
  <c r="E3299" i="7" s="1"/>
  <c r="E3300" i="7" a="1"/>
  <c r="E3300" i="7" s="1"/>
  <c r="E3301" i="7" a="1"/>
  <c r="E3301" i="7" s="1"/>
  <c r="E3302" i="7" a="1"/>
  <c r="E3302" i="7" s="1"/>
  <c r="E3303" i="7" a="1"/>
  <c r="E3303" i="7" s="1"/>
  <c r="E3304" i="7" a="1"/>
  <c r="E3304" i="7" s="1"/>
  <c r="E3305" i="7" a="1"/>
  <c r="E3305" i="7" s="1"/>
  <c r="E3306" i="7" a="1"/>
  <c r="E3306" i="7" s="1"/>
  <c r="E3307" i="7" a="1"/>
  <c r="E3307" i="7" s="1"/>
  <c r="E3308" i="7" a="1"/>
  <c r="E3308" i="7" s="1"/>
  <c r="E3309" i="7" a="1"/>
  <c r="E3309" i="7" s="1"/>
  <c r="E3310" i="7" a="1"/>
  <c r="E3310" i="7" s="1"/>
  <c r="E3311" i="7" a="1"/>
  <c r="E3311" i="7" s="1"/>
  <c r="E3312" i="7" a="1"/>
  <c r="E3312" i="7" s="1"/>
  <c r="E3313" i="7" a="1"/>
  <c r="E3313" i="7" s="1"/>
  <c r="E3314" i="7" a="1"/>
  <c r="E3314" i="7" s="1"/>
  <c r="E3315" i="7" a="1"/>
  <c r="E3315" i="7" s="1"/>
  <c r="E3316" i="7" a="1"/>
  <c r="E3316" i="7" s="1"/>
  <c r="E3317" i="7" a="1"/>
  <c r="E3317" i="7" s="1"/>
  <c r="E3318" i="7" a="1"/>
  <c r="E3318" i="7" s="1"/>
  <c r="E3319" i="7" a="1"/>
  <c r="E3319" i="7" s="1"/>
  <c r="E3320" i="7" a="1"/>
  <c r="E3320" i="7" s="1"/>
  <c r="E3321" i="7" a="1"/>
  <c r="E3321" i="7" s="1"/>
  <c r="E3322" i="7" a="1"/>
  <c r="E3322" i="7" s="1"/>
  <c r="E3323" i="7" a="1"/>
  <c r="E3323" i="7" s="1"/>
  <c r="E3324" i="7" a="1"/>
  <c r="E3324" i="7" s="1"/>
  <c r="E3325" i="7" a="1"/>
  <c r="E3325" i="7" s="1"/>
  <c r="E3326" i="7" a="1"/>
  <c r="E3326" i="7" s="1"/>
  <c r="E3327" i="7" a="1"/>
  <c r="E3327" i="7" s="1"/>
  <c r="E3328" i="7" a="1"/>
  <c r="E3328" i="7" s="1"/>
  <c r="E3329" i="7" a="1"/>
  <c r="E3329" i="7" s="1"/>
  <c r="E3330" i="7" a="1"/>
  <c r="E3330" i="7" s="1"/>
  <c r="E3331" i="7" a="1"/>
  <c r="E3331" i="7" s="1"/>
  <c r="E3332" i="7" a="1"/>
  <c r="E3332" i="7" s="1"/>
  <c r="E3333" i="7" a="1"/>
  <c r="E3333" i="7" s="1"/>
  <c r="E3334" i="7" a="1"/>
  <c r="E3334" i="7" s="1"/>
  <c r="E3335" i="7" a="1"/>
  <c r="E3335" i="7" s="1"/>
  <c r="E3336" i="7" a="1"/>
  <c r="E3336" i="7" s="1"/>
  <c r="E3337" i="7" a="1"/>
  <c r="E3337" i="7" s="1"/>
  <c r="E3338" i="7" a="1"/>
  <c r="E3338" i="7" s="1"/>
  <c r="E3339" i="7" a="1"/>
  <c r="E3339" i="7" s="1"/>
  <c r="E3340" i="7" a="1"/>
  <c r="E3340" i="7" s="1"/>
  <c r="E3341" i="7" a="1"/>
  <c r="E3341" i="7" s="1"/>
  <c r="E3342" i="7" a="1"/>
  <c r="E3342" i="7" s="1"/>
  <c r="E3343" i="7" a="1"/>
  <c r="E3343" i="7" s="1"/>
  <c r="E3344" i="7" a="1"/>
  <c r="E3344" i="7" s="1"/>
  <c r="E3345" i="7" a="1"/>
  <c r="E3345" i="7" s="1"/>
  <c r="E3346" i="7" a="1"/>
  <c r="E3346" i="7" s="1"/>
  <c r="E3347" i="7" a="1"/>
  <c r="E3347" i="7" s="1"/>
  <c r="E3348" i="7" a="1"/>
  <c r="E3348" i="7" s="1"/>
  <c r="E3349" i="7" a="1"/>
  <c r="E3349" i="7" s="1"/>
  <c r="E3350" i="7" a="1"/>
  <c r="E3350" i="7" s="1"/>
  <c r="E3351" i="7" a="1"/>
  <c r="E3351" i="7" s="1"/>
  <c r="E3352" i="7" a="1"/>
  <c r="E3352" i="7" s="1"/>
  <c r="E3353" i="7" a="1"/>
  <c r="E3353" i="7" s="1"/>
  <c r="E3354" i="7" a="1"/>
  <c r="E3354" i="7" s="1"/>
  <c r="E3355" i="7" a="1"/>
  <c r="E3355" i="7" s="1"/>
  <c r="E3356" i="7" a="1"/>
  <c r="E3356" i="7" s="1"/>
  <c r="E3357" i="7" a="1"/>
  <c r="E3357" i="7" s="1"/>
  <c r="E3358" i="7" a="1"/>
  <c r="E3358" i="7" s="1"/>
  <c r="E3359" i="7" a="1"/>
  <c r="E3359" i="7" s="1"/>
  <c r="E3360" i="7" a="1"/>
  <c r="E3360" i="7" s="1"/>
  <c r="E3361" i="7" a="1"/>
  <c r="E3361" i="7" s="1"/>
  <c r="E3362" i="7" a="1"/>
  <c r="E3362" i="7" s="1"/>
  <c r="E3363" i="7" a="1"/>
  <c r="E3363" i="7" s="1"/>
  <c r="E3364" i="7" a="1"/>
  <c r="E3364" i="7" s="1"/>
  <c r="E3365" i="7" a="1"/>
  <c r="E3365" i="7" s="1"/>
  <c r="E3366" i="7" a="1"/>
  <c r="E3366" i="7" s="1"/>
  <c r="E3367" i="7" a="1"/>
  <c r="E3367" i="7" s="1"/>
  <c r="E3368" i="7" a="1"/>
  <c r="E3368" i="7" s="1"/>
  <c r="E3369" i="7" a="1"/>
  <c r="E3369" i="7" s="1"/>
  <c r="E3370" i="7" a="1"/>
  <c r="E3370" i="7" s="1"/>
  <c r="E3371" i="7" a="1"/>
  <c r="E3371" i="7" s="1"/>
  <c r="E3372" i="7" a="1"/>
  <c r="E3372" i="7" s="1"/>
  <c r="E3373" i="7" a="1"/>
  <c r="E3373" i="7" s="1"/>
  <c r="E3374" i="7" a="1"/>
  <c r="E3374" i="7" s="1"/>
  <c r="E3375" i="7" a="1"/>
  <c r="E3375" i="7" s="1"/>
  <c r="E3376" i="7" a="1"/>
  <c r="E3376" i="7" s="1"/>
  <c r="E3377" i="7" a="1"/>
  <c r="E3377" i="7" s="1"/>
  <c r="E3378" i="7" a="1"/>
  <c r="E3378" i="7" s="1"/>
  <c r="E3379" i="7" a="1"/>
  <c r="E3379" i="7" s="1"/>
  <c r="E3380" i="7" a="1"/>
  <c r="E3380" i="7" s="1"/>
  <c r="E3381" i="7" a="1"/>
  <c r="E3381" i="7" s="1"/>
  <c r="E3382" i="7" a="1"/>
  <c r="E3382" i="7" s="1"/>
  <c r="E3383" i="7" a="1"/>
  <c r="E3383" i="7" s="1"/>
  <c r="E3384" i="7" a="1"/>
  <c r="E3384" i="7" s="1"/>
  <c r="E3385" i="7" a="1"/>
  <c r="E3385" i="7" s="1"/>
  <c r="E3386" i="7" a="1"/>
  <c r="E3386" i="7" s="1"/>
  <c r="E3387" i="7" a="1"/>
  <c r="E3387" i="7" s="1"/>
  <c r="E3388" i="7" a="1"/>
  <c r="E3388" i="7" s="1"/>
  <c r="E3389" i="7" a="1"/>
  <c r="E3389" i="7" s="1"/>
  <c r="E3390" i="7" a="1"/>
  <c r="E3390" i="7" s="1"/>
  <c r="E3391" i="7" a="1"/>
  <c r="E3391" i="7" s="1"/>
  <c r="E3392" i="7" a="1"/>
  <c r="E3392" i="7" s="1"/>
  <c r="E3393" i="7" a="1"/>
  <c r="E3393" i="7" s="1"/>
  <c r="E3394" i="7" a="1"/>
  <c r="E3394" i="7" s="1"/>
  <c r="E3395" i="7" a="1"/>
  <c r="E3395" i="7" s="1"/>
  <c r="E3396" i="7" a="1"/>
  <c r="E3396" i="7" s="1"/>
  <c r="E3397" i="7" a="1"/>
  <c r="E3397" i="7" s="1"/>
  <c r="E3398" i="7" a="1"/>
  <c r="E3398" i="7" s="1"/>
  <c r="E3399" i="7" a="1"/>
  <c r="E3399" i="7" s="1"/>
  <c r="E3400" i="7" a="1"/>
  <c r="E3400" i="7" s="1"/>
  <c r="E3401" i="7" a="1"/>
  <c r="E3401" i="7" s="1"/>
  <c r="E3402" i="7" a="1"/>
  <c r="E3402" i="7" s="1"/>
  <c r="E3403" i="7" a="1"/>
  <c r="E3403" i="7" s="1"/>
  <c r="E3404" i="7" a="1"/>
  <c r="E3404" i="7" s="1"/>
  <c r="E3405" i="7" a="1"/>
  <c r="E3405" i="7" s="1"/>
  <c r="E3406" i="7" a="1"/>
  <c r="E3406" i="7" s="1"/>
  <c r="E3407" i="7" a="1"/>
  <c r="E3407" i="7" s="1"/>
  <c r="E3408" i="7" a="1"/>
  <c r="E3408" i="7" s="1"/>
  <c r="E3409" i="7" a="1"/>
  <c r="E3409" i="7" s="1"/>
  <c r="E3410" i="7" a="1"/>
  <c r="E3410" i="7" s="1"/>
  <c r="E3411" i="7" a="1"/>
  <c r="E3411" i="7" s="1"/>
  <c r="E3412" i="7" a="1"/>
  <c r="E3412" i="7" s="1"/>
  <c r="E3413" i="7" a="1"/>
  <c r="E3413" i="7" s="1"/>
  <c r="E3414" i="7" a="1"/>
  <c r="E3414" i="7" s="1"/>
  <c r="E3415" i="7" a="1"/>
  <c r="E3415" i="7" s="1"/>
  <c r="E3416" i="7" a="1"/>
  <c r="E3416" i="7" s="1"/>
  <c r="E3417" i="7" a="1"/>
  <c r="E3417" i="7" s="1"/>
  <c r="E3418" i="7" a="1"/>
  <c r="E3418" i="7" s="1"/>
  <c r="E3419" i="7" a="1"/>
  <c r="E3419" i="7" s="1"/>
  <c r="E3420" i="7" a="1"/>
  <c r="E3420" i="7" s="1"/>
  <c r="E3421" i="7" a="1"/>
  <c r="E3421" i="7" s="1"/>
  <c r="E3422" i="7" a="1"/>
  <c r="E3422" i="7" s="1"/>
  <c r="E3423" i="7" a="1"/>
  <c r="E3423" i="7" s="1"/>
  <c r="E3424" i="7" a="1"/>
  <c r="E3424" i="7" s="1"/>
  <c r="E3425" i="7" a="1"/>
  <c r="E3425" i="7" s="1"/>
  <c r="E3426" i="7" a="1"/>
  <c r="E3426" i="7" s="1"/>
  <c r="E3427" i="7" a="1"/>
  <c r="E3427" i="7" s="1"/>
  <c r="E3428" i="7" a="1"/>
  <c r="E3428" i="7" s="1"/>
  <c r="E3429" i="7" a="1"/>
  <c r="E3429" i="7" s="1"/>
  <c r="E3430" i="7" a="1"/>
  <c r="E3430" i="7" s="1"/>
  <c r="E3431" i="7" a="1"/>
  <c r="E3431" i="7" s="1"/>
  <c r="E3432" i="7" a="1"/>
  <c r="E3432" i="7" s="1"/>
  <c r="E3433" i="7" a="1"/>
  <c r="E3433" i="7" s="1"/>
  <c r="E3434" i="7" a="1"/>
  <c r="E3434" i="7" s="1"/>
  <c r="E3435" i="7" a="1"/>
  <c r="E3435" i="7" s="1"/>
  <c r="E3436" i="7" a="1"/>
  <c r="E3436" i="7" s="1"/>
  <c r="E3437" i="7" a="1"/>
  <c r="E3437" i="7" s="1"/>
  <c r="E3438" i="7" a="1"/>
  <c r="E3438" i="7" s="1"/>
  <c r="E3439" i="7" a="1"/>
  <c r="E3439" i="7" s="1"/>
  <c r="E3440" i="7" a="1"/>
  <c r="E3440" i="7" s="1"/>
  <c r="E3441" i="7" a="1"/>
  <c r="E3441" i="7" s="1"/>
  <c r="E3442" i="7" a="1"/>
  <c r="E3442" i="7" s="1"/>
  <c r="E3443" i="7" a="1"/>
  <c r="E3443" i="7" s="1"/>
  <c r="E3444" i="7" a="1"/>
  <c r="E3444" i="7" s="1"/>
  <c r="E3445" i="7" a="1"/>
  <c r="E3445" i="7" s="1"/>
  <c r="E3446" i="7" a="1"/>
  <c r="E3446" i="7" s="1"/>
  <c r="E3447" i="7" a="1"/>
  <c r="E3447" i="7" s="1"/>
  <c r="E3448" i="7" a="1"/>
  <c r="E3448" i="7" s="1"/>
  <c r="E3449" i="7" a="1"/>
  <c r="E3449" i="7" s="1"/>
  <c r="E3450" i="7" a="1"/>
  <c r="E3450" i="7" s="1"/>
  <c r="E3451" i="7" a="1"/>
  <c r="E3451" i="7" s="1"/>
  <c r="E3452" i="7" a="1"/>
  <c r="E3452" i="7" s="1"/>
  <c r="E3453" i="7" a="1"/>
  <c r="E3453" i="7" s="1"/>
  <c r="E3454" i="7" a="1"/>
  <c r="E3454" i="7" s="1"/>
  <c r="E3455" i="7" a="1"/>
  <c r="E3455" i="7" s="1"/>
  <c r="E3456" i="7" a="1"/>
  <c r="E3456" i="7" s="1"/>
  <c r="E3457" i="7" a="1"/>
  <c r="E3457" i="7" s="1"/>
  <c r="E3458" i="7" a="1"/>
  <c r="E3458" i="7" s="1"/>
  <c r="E3459" i="7" a="1"/>
  <c r="E3459" i="7" s="1"/>
  <c r="E3460" i="7" a="1"/>
  <c r="E3460" i="7" s="1"/>
  <c r="E3461" i="7" a="1"/>
  <c r="E3461" i="7" s="1"/>
  <c r="E3462" i="7" a="1"/>
  <c r="E3462" i="7" s="1"/>
  <c r="E3463" i="7" a="1"/>
  <c r="E3463" i="7" s="1"/>
  <c r="E3464" i="7" a="1"/>
  <c r="E3464" i="7" s="1"/>
  <c r="E3465" i="7" a="1"/>
  <c r="E3465" i="7" s="1"/>
  <c r="E3466" i="7" a="1"/>
  <c r="E3466" i="7" s="1"/>
  <c r="E3467" i="7" a="1"/>
  <c r="E3467" i="7" s="1"/>
  <c r="E3468" i="7" a="1"/>
  <c r="E3468" i="7" s="1"/>
  <c r="E3469" i="7" a="1"/>
  <c r="E3469" i="7" s="1"/>
  <c r="E3470" i="7" a="1"/>
  <c r="E3470" i="7" s="1"/>
  <c r="E3471" i="7" a="1"/>
  <c r="E3471" i="7" s="1"/>
  <c r="E3472" i="7" a="1"/>
  <c r="E3472" i="7" s="1"/>
  <c r="E3473" i="7" a="1"/>
  <c r="E3473" i="7" s="1"/>
  <c r="E3474" i="7" a="1"/>
  <c r="E3474" i="7" s="1"/>
  <c r="E3475" i="7" a="1"/>
  <c r="E3475" i="7" s="1"/>
  <c r="E3476" i="7" a="1"/>
  <c r="E3476" i="7" s="1"/>
  <c r="E3477" i="7" a="1"/>
  <c r="E3477" i="7" s="1"/>
  <c r="E3478" i="7" a="1"/>
  <c r="E3478" i="7" s="1"/>
  <c r="E3479" i="7" a="1"/>
  <c r="E3479" i="7" s="1"/>
  <c r="E3480" i="7" a="1"/>
  <c r="E3480" i="7" s="1"/>
  <c r="E3481" i="7" a="1"/>
  <c r="E3481" i="7" s="1"/>
  <c r="E3482" i="7" a="1"/>
  <c r="E3482" i="7" s="1"/>
  <c r="E3483" i="7" a="1"/>
  <c r="E3483" i="7" s="1"/>
  <c r="E3484" i="7" a="1"/>
  <c r="E3484" i="7" s="1"/>
  <c r="E3485" i="7" a="1"/>
  <c r="E3485" i="7" s="1"/>
  <c r="E3486" i="7" a="1"/>
  <c r="E3486" i="7" s="1"/>
  <c r="E3487" i="7" a="1"/>
  <c r="E3487" i="7" s="1"/>
  <c r="E3488" i="7" a="1"/>
  <c r="E3488" i="7" s="1"/>
  <c r="E3489" i="7" a="1"/>
  <c r="E3489" i="7" s="1"/>
  <c r="E3490" i="7" a="1"/>
  <c r="E3490" i="7" s="1"/>
  <c r="E3491" i="7" a="1"/>
  <c r="E3491" i="7" s="1"/>
  <c r="E3492" i="7" a="1"/>
  <c r="E3492" i="7" s="1"/>
  <c r="E3493" i="7" a="1"/>
  <c r="E3493" i="7" s="1"/>
  <c r="E3494" i="7" a="1"/>
  <c r="E3494" i="7" s="1"/>
  <c r="E3495" i="7" a="1"/>
  <c r="E3495" i="7" s="1"/>
  <c r="E3496" i="7" a="1"/>
  <c r="E3496" i="7" s="1"/>
  <c r="E3497" i="7" a="1"/>
  <c r="E3497" i="7" s="1"/>
  <c r="E3498" i="7" a="1"/>
  <c r="E3498" i="7" s="1"/>
  <c r="E3499" i="7" a="1"/>
  <c r="E3499" i="7" s="1"/>
  <c r="E3500" i="7" a="1"/>
  <c r="E3500" i="7" s="1"/>
  <c r="E3501" i="7" a="1"/>
  <c r="E3501" i="7" s="1"/>
  <c r="E3502" i="7" a="1"/>
  <c r="E3502" i="7" s="1"/>
  <c r="E3503" i="7" a="1"/>
  <c r="E3503" i="7" s="1"/>
  <c r="E3504" i="7" a="1"/>
  <c r="E3504" i="7" s="1"/>
  <c r="E3505" i="7" a="1"/>
  <c r="E3505" i="7" s="1"/>
  <c r="E3506" i="7" a="1"/>
  <c r="E3506" i="7" s="1"/>
  <c r="E3507" i="7" a="1"/>
  <c r="E3507" i="7" s="1"/>
  <c r="E3508" i="7" a="1"/>
  <c r="E3508" i="7" s="1"/>
  <c r="E3509" i="7" a="1"/>
  <c r="E3509" i="7" s="1"/>
  <c r="E3510" i="7" a="1"/>
  <c r="E3510" i="7" s="1"/>
  <c r="E3511" i="7" a="1"/>
  <c r="E3511" i="7" s="1"/>
  <c r="E3512" i="7" a="1"/>
  <c r="E3512" i="7" s="1"/>
  <c r="E3513" i="7" a="1"/>
  <c r="E3513" i="7" s="1"/>
  <c r="E3514" i="7" a="1"/>
  <c r="E3514" i="7" s="1"/>
  <c r="E3515" i="7" a="1"/>
  <c r="E3515" i="7" s="1"/>
  <c r="E3516" i="7" a="1"/>
  <c r="E3516" i="7" s="1"/>
  <c r="E3517" i="7" a="1"/>
  <c r="E3517" i="7" s="1"/>
  <c r="E3518" i="7" a="1"/>
  <c r="E3518" i="7" s="1"/>
  <c r="E3519" i="7" a="1"/>
  <c r="E3519" i="7" s="1"/>
  <c r="E3520" i="7" a="1"/>
  <c r="E3520" i="7" s="1"/>
  <c r="E3521" i="7" a="1"/>
  <c r="E3521" i="7" s="1"/>
  <c r="E3522" i="7" a="1"/>
  <c r="E3522" i="7" s="1"/>
  <c r="E3523" i="7" a="1"/>
  <c r="E3523" i="7" s="1"/>
  <c r="E3524" i="7" a="1"/>
  <c r="E3524" i="7" s="1"/>
  <c r="E3525" i="7" a="1"/>
  <c r="E3525" i="7" s="1"/>
  <c r="E3526" i="7" a="1"/>
  <c r="E3526" i="7" s="1"/>
  <c r="E3527" i="7" a="1"/>
  <c r="E3527" i="7" s="1"/>
  <c r="E3528" i="7" a="1"/>
  <c r="E3528" i="7" s="1"/>
  <c r="E3529" i="7" a="1"/>
  <c r="E3529" i="7" s="1"/>
  <c r="E3530" i="7" a="1"/>
  <c r="E3530" i="7" s="1"/>
  <c r="E3531" i="7" a="1"/>
  <c r="E3531" i="7" s="1"/>
  <c r="E3532" i="7" a="1"/>
  <c r="E3532" i="7" s="1"/>
  <c r="E3533" i="7" a="1"/>
  <c r="E3533" i="7" s="1"/>
  <c r="E3534" i="7" a="1"/>
  <c r="E3534" i="7" s="1"/>
  <c r="E3535" i="7" a="1"/>
  <c r="E3535" i="7" s="1"/>
  <c r="E3536" i="7" a="1"/>
  <c r="E3536" i="7" s="1"/>
  <c r="E3537" i="7" a="1"/>
  <c r="E3537" i="7" s="1"/>
  <c r="E3538" i="7" a="1"/>
  <c r="E3538" i="7" s="1"/>
  <c r="E3539" i="7" a="1"/>
  <c r="E3539" i="7" s="1"/>
  <c r="E3540" i="7" a="1"/>
  <c r="E3540" i="7" s="1"/>
  <c r="E3541" i="7" a="1"/>
  <c r="E3541" i="7" s="1"/>
  <c r="E3542" i="7" a="1"/>
  <c r="E3542" i="7" s="1"/>
  <c r="E3543" i="7" a="1"/>
  <c r="E3543" i="7" s="1"/>
  <c r="E3544" i="7" a="1"/>
  <c r="E3544" i="7" s="1"/>
  <c r="E3545" i="7" a="1"/>
  <c r="E3545" i="7" s="1"/>
  <c r="E3546" i="7" a="1"/>
  <c r="E3546" i="7" s="1"/>
  <c r="E3547" i="7" a="1"/>
  <c r="E3547" i="7" s="1"/>
  <c r="E3548" i="7" a="1"/>
  <c r="E3548" i="7" s="1"/>
  <c r="E3549" i="7" a="1"/>
  <c r="E3549" i="7" s="1"/>
  <c r="E3550" i="7" a="1"/>
  <c r="E3550" i="7" s="1"/>
  <c r="E3551" i="7" a="1"/>
  <c r="E3551" i="7" s="1"/>
  <c r="E3552" i="7" a="1"/>
  <c r="E3552" i="7" s="1"/>
  <c r="E3553" i="7" a="1"/>
  <c r="E3553" i="7" s="1"/>
  <c r="E3554" i="7" a="1"/>
  <c r="E3554" i="7" s="1"/>
  <c r="E3555" i="7" a="1"/>
  <c r="E3555" i="7" s="1"/>
  <c r="E3556" i="7" a="1"/>
  <c r="E3556" i="7" s="1"/>
  <c r="E3557" i="7" a="1"/>
  <c r="E3557" i="7" s="1"/>
  <c r="E3558" i="7" a="1"/>
  <c r="E3558" i="7" s="1"/>
  <c r="E3559" i="7" a="1"/>
  <c r="E3559" i="7" s="1"/>
  <c r="E3560" i="7" a="1"/>
  <c r="E3560" i="7" s="1"/>
  <c r="E3561" i="7" a="1"/>
  <c r="E3561" i="7" s="1"/>
  <c r="E3562" i="7" a="1"/>
  <c r="E3562" i="7" s="1"/>
  <c r="E3563" i="7" a="1"/>
  <c r="E3563" i="7" s="1"/>
  <c r="E3564" i="7" a="1"/>
  <c r="E3564" i="7" s="1"/>
  <c r="E3565" i="7" a="1"/>
  <c r="E3565" i="7" s="1"/>
  <c r="E3566" i="7" a="1"/>
  <c r="E3566" i="7" s="1"/>
  <c r="E3567" i="7" a="1"/>
  <c r="E3567" i="7" s="1"/>
  <c r="E3568" i="7" a="1"/>
  <c r="E3568" i="7" s="1"/>
  <c r="E3569" i="7" a="1"/>
  <c r="E3569" i="7" s="1"/>
  <c r="E3570" i="7" a="1"/>
  <c r="E3570" i="7" s="1"/>
  <c r="E3571" i="7" a="1"/>
  <c r="E3571" i="7" s="1"/>
  <c r="E3572" i="7" a="1"/>
  <c r="E3572" i="7" s="1"/>
  <c r="E3573" i="7" a="1"/>
  <c r="E3573" i="7" s="1"/>
  <c r="E3574" i="7" a="1"/>
  <c r="E3574" i="7" s="1"/>
  <c r="E3575" i="7" a="1"/>
  <c r="E3575" i="7" s="1"/>
  <c r="E3576" i="7" a="1"/>
  <c r="E3576" i="7" s="1"/>
  <c r="E3577" i="7" a="1"/>
  <c r="E3577" i="7" s="1"/>
  <c r="E3578" i="7" a="1"/>
  <c r="E3578" i="7" s="1"/>
  <c r="E3579" i="7" a="1"/>
  <c r="E3579" i="7" s="1"/>
  <c r="E3580" i="7" a="1"/>
  <c r="E3580" i="7" s="1"/>
  <c r="E3581" i="7" a="1"/>
  <c r="E3581" i="7" s="1"/>
  <c r="E3582" i="7" a="1"/>
  <c r="E3582" i="7" s="1"/>
  <c r="E3583" i="7" a="1"/>
  <c r="E3583" i="7" s="1"/>
  <c r="E3584" i="7" a="1"/>
  <c r="E3584" i="7" s="1"/>
  <c r="E3585" i="7" a="1"/>
  <c r="E3585" i="7" s="1"/>
  <c r="E3586" i="7" a="1"/>
  <c r="E3586" i="7" s="1"/>
  <c r="E3587" i="7" a="1"/>
  <c r="E3587" i="7" s="1"/>
  <c r="E3588" i="7" a="1"/>
  <c r="E3588" i="7" s="1"/>
  <c r="E3589" i="7" a="1"/>
  <c r="E3589" i="7" s="1"/>
  <c r="E3590" i="7" a="1"/>
  <c r="E3590" i="7" s="1"/>
  <c r="E3591" i="7" a="1"/>
  <c r="E3591" i="7" s="1"/>
  <c r="E3592" i="7" a="1"/>
  <c r="E3592" i="7" s="1"/>
  <c r="E3593" i="7" a="1"/>
  <c r="E3593" i="7" s="1"/>
  <c r="E3594" i="7" a="1"/>
  <c r="E3594" i="7" s="1"/>
  <c r="E3595" i="7" a="1"/>
  <c r="E3595" i="7" s="1"/>
  <c r="E3596" i="7" a="1"/>
  <c r="E3596" i="7" s="1"/>
  <c r="E3597" i="7" a="1"/>
  <c r="E3597" i="7" s="1"/>
  <c r="E3598" i="7" a="1"/>
  <c r="E3598" i="7" s="1"/>
  <c r="E3599" i="7" a="1"/>
  <c r="E3599" i="7" s="1"/>
  <c r="E3600" i="7" a="1"/>
  <c r="E3600" i="7" s="1"/>
  <c r="E3601" i="7" a="1"/>
  <c r="E3601" i="7" s="1"/>
  <c r="E3602" i="7" a="1"/>
  <c r="E3602" i="7" s="1"/>
  <c r="E3603" i="7" a="1"/>
  <c r="E3603" i="7" s="1"/>
  <c r="E3604" i="7" a="1"/>
  <c r="E3604" i="7" s="1"/>
  <c r="E3605" i="7" a="1"/>
  <c r="E3605" i="7" s="1"/>
  <c r="E3606" i="7" a="1"/>
  <c r="E3606" i="7" s="1"/>
  <c r="E3607" i="7" a="1"/>
  <c r="E3607" i="7" s="1"/>
  <c r="E3608" i="7" a="1"/>
  <c r="E3608" i="7" s="1"/>
  <c r="E3609" i="7" a="1"/>
  <c r="E3609" i="7" s="1"/>
  <c r="E3610" i="7" a="1"/>
  <c r="E3610" i="7" s="1"/>
  <c r="E3611" i="7" a="1"/>
  <c r="E3611" i="7" s="1"/>
  <c r="E3612" i="7" a="1"/>
  <c r="E3612" i="7" s="1"/>
  <c r="E3613" i="7" a="1"/>
  <c r="E3613" i="7" s="1"/>
  <c r="E3614" i="7" a="1"/>
  <c r="E3614" i="7" s="1"/>
  <c r="E3615" i="7" a="1"/>
  <c r="E3615" i="7" s="1"/>
  <c r="E3616" i="7" a="1"/>
  <c r="E3616" i="7" s="1"/>
  <c r="E3617" i="7" a="1"/>
  <c r="E3617" i="7" s="1"/>
  <c r="E3618" i="7" a="1"/>
  <c r="E3618" i="7" s="1"/>
  <c r="E3619" i="7" a="1"/>
  <c r="E3619" i="7" s="1"/>
  <c r="E3620" i="7" a="1"/>
  <c r="E3620" i="7" s="1"/>
  <c r="E3621" i="7" a="1"/>
  <c r="E3621" i="7" s="1"/>
  <c r="E3622" i="7" a="1"/>
  <c r="E3622" i="7" s="1"/>
  <c r="E3623" i="7" a="1"/>
  <c r="E3623" i="7" s="1"/>
  <c r="E3624" i="7" a="1"/>
  <c r="E3624" i="7" s="1"/>
  <c r="E3625" i="7" a="1"/>
  <c r="E3625" i="7" s="1"/>
  <c r="E3626" i="7" a="1"/>
  <c r="E3626" i="7" s="1"/>
  <c r="E3627" i="7" a="1"/>
  <c r="E3627" i="7" s="1"/>
  <c r="E3628" i="7" a="1"/>
  <c r="E3628" i="7" s="1"/>
  <c r="E3629" i="7" a="1"/>
  <c r="E3629" i="7" s="1"/>
  <c r="E3630" i="7" a="1"/>
  <c r="E3630" i="7" s="1"/>
  <c r="E3631" i="7" a="1"/>
  <c r="E3631" i="7" s="1"/>
  <c r="E3632" i="7" a="1"/>
  <c r="E3632" i="7" s="1"/>
  <c r="E3633" i="7" a="1"/>
  <c r="E3633" i="7" s="1"/>
  <c r="E3634" i="7" a="1"/>
  <c r="E3634" i="7" s="1"/>
  <c r="E3635" i="7" a="1"/>
  <c r="E3635" i="7" s="1"/>
  <c r="E3636" i="7" a="1"/>
  <c r="E3636" i="7" s="1"/>
  <c r="E3637" i="7" a="1"/>
  <c r="E3637" i="7" s="1"/>
  <c r="E3638" i="7" a="1"/>
  <c r="E3638" i="7" s="1"/>
  <c r="E3639" i="7" a="1"/>
  <c r="E3639" i="7" s="1"/>
  <c r="E3640" i="7" a="1"/>
  <c r="E3640" i="7" s="1"/>
  <c r="E3641" i="7" a="1"/>
  <c r="E3641" i="7" s="1"/>
  <c r="E3642" i="7" a="1"/>
  <c r="E3642" i="7" s="1"/>
  <c r="E3643" i="7" a="1"/>
  <c r="E3643" i="7" s="1"/>
  <c r="E3644" i="7" a="1"/>
  <c r="E3644" i="7" s="1"/>
  <c r="E3645" i="7" a="1"/>
  <c r="E3645" i="7" s="1"/>
  <c r="E3646" i="7" a="1"/>
  <c r="E3646" i="7" s="1"/>
  <c r="E3647" i="7" a="1"/>
  <c r="E3647" i="7" s="1"/>
  <c r="E3648" i="7" a="1"/>
  <c r="E3648" i="7" s="1"/>
  <c r="E3649" i="7" a="1"/>
  <c r="E3649" i="7" s="1"/>
  <c r="E3650" i="7" a="1"/>
  <c r="E3650" i="7" s="1"/>
  <c r="E3651" i="7" a="1"/>
  <c r="E3651" i="7" s="1"/>
  <c r="E3652" i="7" a="1"/>
  <c r="E3652" i="7" s="1"/>
  <c r="E3653" i="7" a="1"/>
  <c r="E3653" i="7" s="1"/>
  <c r="E3654" i="7" a="1"/>
  <c r="E3654" i="7" s="1"/>
  <c r="E3655" i="7" a="1"/>
  <c r="E3655" i="7" s="1"/>
  <c r="E3656" i="7" a="1"/>
  <c r="E3656" i="7" s="1"/>
  <c r="E3657" i="7" a="1"/>
  <c r="E3657" i="7" s="1"/>
  <c r="E3658" i="7" a="1"/>
  <c r="E3658" i="7" s="1"/>
  <c r="E3659" i="7" a="1"/>
  <c r="E3659" i="7" s="1"/>
  <c r="E3660" i="7" a="1"/>
  <c r="E3660" i="7" s="1"/>
  <c r="E3661" i="7" a="1"/>
  <c r="E3661" i="7" s="1"/>
  <c r="E3662" i="7" a="1"/>
  <c r="E3662" i="7" s="1"/>
  <c r="E3663" i="7" a="1"/>
  <c r="E3663" i="7" s="1"/>
  <c r="E3664" i="7" a="1"/>
  <c r="E3664" i="7" s="1"/>
  <c r="E3665" i="7" a="1"/>
  <c r="E3665" i="7" s="1"/>
  <c r="E3666" i="7" a="1"/>
  <c r="E3666" i="7" s="1"/>
  <c r="E3667" i="7" a="1"/>
  <c r="E3667" i="7" s="1"/>
  <c r="E3668" i="7" a="1"/>
  <c r="E3668" i="7" s="1"/>
  <c r="E3669" i="7" a="1"/>
  <c r="E3669" i="7" s="1"/>
  <c r="E3670" i="7" a="1"/>
  <c r="E3670" i="7" s="1"/>
  <c r="E3671" i="7" a="1"/>
  <c r="E3671" i="7" s="1"/>
  <c r="E3672" i="7" a="1"/>
  <c r="E3672" i="7" s="1"/>
  <c r="E3673" i="7" a="1"/>
  <c r="E3673" i="7" s="1"/>
  <c r="E3674" i="7" a="1"/>
  <c r="E3674" i="7" s="1"/>
  <c r="E3675" i="7" a="1"/>
  <c r="E3675" i="7" s="1"/>
  <c r="E3676" i="7" a="1"/>
  <c r="E3676" i="7" s="1"/>
  <c r="E3677" i="7" a="1"/>
  <c r="E3677" i="7" s="1"/>
  <c r="E3678" i="7" a="1"/>
  <c r="E3678" i="7" s="1"/>
  <c r="E3679" i="7" a="1"/>
  <c r="E3679" i="7" s="1"/>
  <c r="E3680" i="7" a="1"/>
  <c r="E3680" i="7" s="1"/>
  <c r="E3681" i="7" a="1"/>
  <c r="E3681" i="7" s="1"/>
  <c r="E3682" i="7" a="1"/>
  <c r="E3682" i="7" s="1"/>
  <c r="E3683" i="7" a="1"/>
  <c r="E3683" i="7" s="1"/>
  <c r="E3684" i="7" a="1"/>
  <c r="E3684" i="7" s="1"/>
  <c r="E3685" i="7" a="1"/>
  <c r="E3685" i="7" s="1"/>
  <c r="E3686" i="7" a="1"/>
  <c r="E3686" i="7" s="1"/>
  <c r="E3687" i="7" a="1"/>
  <c r="E3687" i="7" s="1"/>
  <c r="E3688" i="7" a="1"/>
  <c r="E3688" i="7" s="1"/>
  <c r="E3689" i="7" a="1"/>
  <c r="E3689" i="7" s="1"/>
  <c r="E3690" i="7" a="1"/>
  <c r="E3690" i="7" s="1"/>
  <c r="E3691" i="7" a="1"/>
  <c r="E3691" i="7" s="1"/>
  <c r="E3692" i="7" a="1"/>
  <c r="E3692" i="7" s="1"/>
  <c r="E3693" i="7" a="1"/>
  <c r="E3693" i="7" s="1"/>
  <c r="E3694" i="7" a="1"/>
  <c r="E3694" i="7" s="1"/>
  <c r="E3695" i="7" a="1"/>
  <c r="E3695" i="7" s="1"/>
  <c r="E3696" i="7" a="1"/>
  <c r="E3696" i="7" s="1"/>
  <c r="E3697" i="7" a="1"/>
  <c r="E3697" i="7" s="1"/>
  <c r="E3698" i="7" a="1"/>
  <c r="E3698" i="7" s="1"/>
  <c r="E3699" i="7" a="1"/>
  <c r="E3699" i="7" s="1"/>
  <c r="E3700" i="7" a="1"/>
  <c r="E3700" i="7" s="1"/>
  <c r="E3701" i="7" a="1"/>
  <c r="E3701" i="7" s="1"/>
  <c r="E3702" i="7" a="1"/>
  <c r="E3702" i="7" s="1"/>
  <c r="E3703" i="7" a="1"/>
  <c r="E3703" i="7" s="1"/>
  <c r="E3704" i="7" a="1"/>
  <c r="E3704" i="7" s="1"/>
  <c r="E3705" i="7" a="1"/>
  <c r="E3705" i="7" s="1"/>
  <c r="E3706" i="7" a="1"/>
  <c r="E3706" i="7" s="1"/>
  <c r="E3707" i="7" a="1"/>
  <c r="E3707" i="7" s="1"/>
  <c r="E3708" i="7" a="1"/>
  <c r="E3708" i="7" s="1"/>
  <c r="E3709" i="7" a="1"/>
  <c r="E3709" i="7" s="1"/>
  <c r="E3710" i="7" a="1"/>
  <c r="E3710" i="7" s="1"/>
  <c r="E3711" i="7" a="1"/>
  <c r="E3711" i="7" s="1"/>
  <c r="E3712" i="7" a="1"/>
  <c r="E3712" i="7" s="1"/>
  <c r="E3713" i="7" a="1"/>
  <c r="E3713" i="7" s="1"/>
  <c r="E3714" i="7" a="1"/>
  <c r="E3714" i="7" s="1"/>
  <c r="E3715" i="7" a="1"/>
  <c r="E3715" i="7" s="1"/>
  <c r="E3716" i="7" a="1"/>
  <c r="E3716" i="7" s="1"/>
  <c r="E3717" i="7" a="1"/>
  <c r="E3717" i="7" s="1"/>
  <c r="E3718" i="7" a="1"/>
  <c r="E3718" i="7" s="1"/>
  <c r="E3719" i="7" a="1"/>
  <c r="E3719" i="7" s="1"/>
  <c r="E3720" i="7" a="1"/>
  <c r="E3720" i="7" s="1"/>
  <c r="E3721" i="7" a="1"/>
  <c r="E3721" i="7" s="1"/>
  <c r="E3722" i="7" a="1"/>
  <c r="E3722" i="7" s="1"/>
  <c r="E3723" i="7" a="1"/>
  <c r="E3723" i="7" s="1"/>
  <c r="E3724" i="7" a="1"/>
  <c r="E3724" i="7" s="1"/>
  <c r="B3" i="7" a="1"/>
  <c r="B3" i="7" s="1"/>
  <c r="B4" i="7" a="1"/>
  <c r="B4" i="7" s="1"/>
  <c r="B5" i="7" a="1"/>
  <c r="B5" i="7" s="1"/>
  <c r="B6" i="7" a="1"/>
  <c r="B6" i="7" s="1"/>
  <c r="B7" i="7" a="1"/>
  <c r="B7" i="7" s="1"/>
  <c r="B8" i="7" a="1"/>
  <c r="B8" i="7" s="1"/>
  <c r="B9" i="7" a="1"/>
  <c r="B9" i="7" s="1"/>
  <c r="B10" i="7" a="1"/>
  <c r="B10" i="7" s="1"/>
  <c r="B11" i="7" a="1"/>
  <c r="B11" i="7" s="1"/>
  <c r="B12" i="7" a="1"/>
  <c r="B12" i="7" s="1"/>
  <c r="B13" i="7" a="1"/>
  <c r="B13" i="7" s="1"/>
  <c r="B14" i="7" a="1"/>
  <c r="B14" i="7" s="1"/>
  <c r="B15" i="7" a="1"/>
  <c r="B15" i="7" s="1"/>
  <c r="B16" i="7" a="1"/>
  <c r="B16" i="7" s="1"/>
  <c r="B17" i="7" a="1"/>
  <c r="B17" i="7" s="1"/>
  <c r="B18" i="7" a="1"/>
  <c r="B18" i="7" s="1"/>
  <c r="B19" i="7" a="1"/>
  <c r="B19" i="7" s="1"/>
  <c r="B20" i="7" a="1"/>
  <c r="B20" i="7" s="1"/>
  <c r="B21" i="7" a="1"/>
  <c r="B21" i="7" s="1"/>
  <c r="B22" i="7" a="1"/>
  <c r="B22" i="7" s="1"/>
  <c r="B23" i="7" a="1"/>
  <c r="B23" i="7" s="1"/>
  <c r="B24" i="7" a="1"/>
  <c r="B24" i="7" s="1"/>
  <c r="B25" i="7" a="1"/>
  <c r="B25" i="7" s="1"/>
  <c r="B26" i="7" a="1"/>
  <c r="B26" i="7" s="1"/>
  <c r="B27" i="7" a="1"/>
  <c r="B27" i="7" s="1"/>
  <c r="B28" i="7" a="1"/>
  <c r="B28" i="7" s="1"/>
  <c r="B29" i="7" a="1"/>
  <c r="B29" i="7" s="1"/>
  <c r="B30" i="7" a="1"/>
  <c r="B30" i="7" s="1"/>
  <c r="B31" i="7" a="1"/>
  <c r="B31" i="7" s="1"/>
  <c r="B32" i="7" a="1"/>
  <c r="B32" i="7" s="1"/>
  <c r="B33" i="7" a="1"/>
  <c r="B33" i="7" s="1"/>
  <c r="B34" i="7" a="1"/>
  <c r="B34" i="7" s="1"/>
  <c r="B35" i="7" a="1"/>
  <c r="B35" i="7" s="1"/>
  <c r="B36" i="7" a="1"/>
  <c r="B36" i="7" s="1"/>
  <c r="B37" i="7" a="1"/>
  <c r="B37" i="7" s="1"/>
  <c r="B38" i="7" a="1"/>
  <c r="B38" i="7" s="1"/>
  <c r="B39" i="7" a="1"/>
  <c r="B39" i="7" s="1"/>
  <c r="B40" i="7" a="1"/>
  <c r="B40" i="7" s="1"/>
  <c r="B41" i="7" a="1"/>
  <c r="B41" i="7" s="1"/>
  <c r="B42" i="7" a="1"/>
  <c r="B42" i="7" s="1"/>
  <c r="B43" i="7" a="1"/>
  <c r="B43" i="7" s="1"/>
  <c r="B44" i="7" a="1"/>
  <c r="B44" i="7" s="1"/>
  <c r="B45" i="7" a="1"/>
  <c r="B45" i="7" s="1"/>
  <c r="B46" i="7" a="1"/>
  <c r="B46" i="7" s="1"/>
  <c r="B47" i="7" a="1"/>
  <c r="B47" i="7" s="1"/>
  <c r="B48" i="7" a="1"/>
  <c r="B48" i="7" s="1"/>
  <c r="B49" i="7" a="1"/>
  <c r="B49" i="7" s="1"/>
  <c r="B50" i="7" a="1"/>
  <c r="B50" i="7" s="1"/>
  <c r="B51" i="7" a="1"/>
  <c r="B51" i="7" s="1"/>
  <c r="B52" i="7" a="1"/>
  <c r="B52" i="7" s="1"/>
  <c r="B53" i="7" a="1"/>
  <c r="B53" i="7" s="1"/>
  <c r="B54" i="7" a="1"/>
  <c r="B54" i="7" s="1"/>
  <c r="B55" i="7" a="1"/>
  <c r="B55" i="7" s="1"/>
  <c r="B56" i="7" a="1"/>
  <c r="B56" i="7" s="1"/>
  <c r="B57" i="7" a="1"/>
  <c r="B57" i="7" s="1"/>
  <c r="B58" i="7" a="1"/>
  <c r="B58" i="7" s="1"/>
  <c r="B59" i="7" a="1"/>
  <c r="B59" i="7" s="1"/>
  <c r="B60" i="7" a="1"/>
  <c r="B60" i="7" s="1"/>
  <c r="B61" i="7" a="1"/>
  <c r="B61" i="7" s="1"/>
  <c r="B62" i="7" a="1"/>
  <c r="B62" i="7" s="1"/>
  <c r="B63" i="7" a="1"/>
  <c r="B63" i="7" s="1"/>
  <c r="B64" i="7" a="1"/>
  <c r="B64" i="7" s="1"/>
  <c r="B65" i="7" a="1"/>
  <c r="B65" i="7" s="1"/>
  <c r="B66" i="7" a="1"/>
  <c r="B66" i="7" s="1"/>
  <c r="B67" i="7" a="1"/>
  <c r="B67" i="7" s="1"/>
  <c r="B68" i="7" a="1"/>
  <c r="B68" i="7" s="1"/>
  <c r="B69" i="7" a="1"/>
  <c r="B69" i="7" s="1"/>
  <c r="B70" i="7" a="1"/>
  <c r="B70" i="7" s="1"/>
  <c r="B71" i="7" a="1"/>
  <c r="B71" i="7" s="1"/>
  <c r="B72" i="7" a="1"/>
  <c r="B72" i="7" s="1"/>
  <c r="B73" i="7" a="1"/>
  <c r="B73" i="7" s="1"/>
  <c r="B74" i="7" a="1"/>
  <c r="B74" i="7" s="1"/>
  <c r="B75" i="7" a="1"/>
  <c r="B75" i="7" s="1"/>
  <c r="B76" i="7" a="1"/>
  <c r="B76" i="7" s="1"/>
  <c r="B77" i="7" a="1"/>
  <c r="B77" i="7" s="1"/>
  <c r="B78" i="7" a="1"/>
  <c r="B78" i="7" s="1"/>
  <c r="B79" i="7" a="1"/>
  <c r="B79" i="7" s="1"/>
  <c r="B80" i="7" a="1"/>
  <c r="B80" i="7" s="1"/>
  <c r="B81" i="7" a="1"/>
  <c r="B81" i="7" s="1"/>
  <c r="B82" i="7" a="1"/>
  <c r="B82" i="7" s="1"/>
  <c r="B83" i="7" a="1"/>
  <c r="B83" i="7" s="1"/>
  <c r="B84" i="7" a="1"/>
  <c r="B84" i="7" s="1"/>
  <c r="B85" i="7" a="1"/>
  <c r="B85" i="7" s="1"/>
  <c r="B86" i="7" a="1"/>
  <c r="B86" i="7" s="1"/>
  <c r="B87" i="7" a="1"/>
  <c r="B87" i="7" s="1"/>
  <c r="B88" i="7" a="1"/>
  <c r="B88" i="7" s="1"/>
  <c r="B89" i="7" a="1"/>
  <c r="B89" i="7" s="1"/>
  <c r="B90" i="7" a="1"/>
  <c r="B90" i="7" s="1"/>
  <c r="B91" i="7" a="1"/>
  <c r="B91" i="7" s="1"/>
  <c r="B92" i="7" a="1"/>
  <c r="B92" i="7" s="1"/>
  <c r="B93" i="7" a="1"/>
  <c r="B93" i="7" s="1"/>
  <c r="B94" i="7" a="1"/>
  <c r="B94" i="7" s="1"/>
  <c r="B95" i="7" a="1"/>
  <c r="B95" i="7" s="1"/>
  <c r="B96" i="7" a="1"/>
  <c r="B96" i="7" s="1"/>
  <c r="B97" i="7" a="1"/>
  <c r="B97" i="7" s="1"/>
  <c r="B98" i="7" a="1"/>
  <c r="B98" i="7" s="1"/>
  <c r="B99" i="7" a="1"/>
  <c r="B99" i="7" s="1"/>
  <c r="B100" i="7" a="1"/>
  <c r="B100" i="7" s="1"/>
  <c r="B101" i="7" a="1"/>
  <c r="B101" i="7" s="1"/>
  <c r="B102" i="7" a="1"/>
  <c r="B102" i="7" s="1"/>
  <c r="B103" i="7" a="1"/>
  <c r="B103" i="7" s="1"/>
  <c r="B104" i="7" a="1"/>
  <c r="B104" i="7" s="1"/>
  <c r="B105" i="7" a="1"/>
  <c r="B105" i="7" s="1"/>
  <c r="B106" i="7" a="1"/>
  <c r="B106" i="7" s="1"/>
  <c r="B107" i="7" a="1"/>
  <c r="B107" i="7" s="1"/>
  <c r="B108" i="7" a="1"/>
  <c r="B108" i="7" s="1"/>
  <c r="B109" i="7" a="1"/>
  <c r="B109" i="7" s="1"/>
  <c r="B110" i="7" a="1"/>
  <c r="B110" i="7" s="1"/>
  <c r="B111" i="7" a="1"/>
  <c r="B111" i="7" s="1"/>
  <c r="B112" i="7" a="1"/>
  <c r="B112" i="7" s="1"/>
  <c r="B113" i="7" a="1"/>
  <c r="B113" i="7" s="1"/>
  <c r="B114" i="7" a="1"/>
  <c r="B114" i="7" s="1"/>
  <c r="B115" i="7" a="1"/>
  <c r="B115" i="7" s="1"/>
  <c r="B116" i="7" a="1"/>
  <c r="B116" i="7" s="1"/>
  <c r="B117" i="7" a="1"/>
  <c r="B117" i="7" s="1"/>
  <c r="B118" i="7" a="1"/>
  <c r="B118" i="7" s="1"/>
  <c r="B119" i="7" a="1"/>
  <c r="B119" i="7" s="1"/>
  <c r="B120" i="7" a="1"/>
  <c r="B120" i="7" s="1"/>
  <c r="B121" i="7" a="1"/>
  <c r="B121" i="7" s="1"/>
  <c r="B122" i="7" a="1"/>
  <c r="B122" i="7" s="1"/>
  <c r="B123" i="7" a="1"/>
  <c r="B123" i="7" s="1"/>
  <c r="B124" i="7" a="1"/>
  <c r="B124" i="7" s="1"/>
  <c r="B125" i="7" a="1"/>
  <c r="B125" i="7" s="1"/>
  <c r="B126" i="7" a="1"/>
  <c r="B126" i="7" s="1"/>
  <c r="B127" i="7" a="1"/>
  <c r="B127" i="7" s="1"/>
  <c r="B128" i="7" a="1"/>
  <c r="B128" i="7" s="1"/>
  <c r="B129" i="7" a="1"/>
  <c r="B129" i="7" s="1"/>
  <c r="B130" i="7" a="1"/>
  <c r="B130" i="7" s="1"/>
  <c r="B131" i="7" a="1"/>
  <c r="B131" i="7" s="1"/>
  <c r="B132" i="7" a="1"/>
  <c r="B132" i="7" s="1"/>
  <c r="B133" i="7" a="1"/>
  <c r="B133" i="7" s="1"/>
  <c r="B134" i="7" a="1"/>
  <c r="B134" i="7" s="1"/>
  <c r="B135" i="7" a="1"/>
  <c r="B135" i="7" s="1"/>
  <c r="B136" i="7" a="1"/>
  <c r="B136" i="7" s="1"/>
  <c r="B137" i="7" a="1"/>
  <c r="B137" i="7" s="1"/>
  <c r="B138" i="7" a="1"/>
  <c r="B138" i="7" s="1"/>
  <c r="B139" i="7" a="1"/>
  <c r="B139" i="7" s="1"/>
  <c r="B140" i="7" a="1"/>
  <c r="B140" i="7" s="1"/>
  <c r="B141" i="7" a="1"/>
  <c r="B141" i="7" s="1"/>
  <c r="B142" i="7" a="1"/>
  <c r="B142" i="7" s="1"/>
  <c r="B143" i="7" a="1"/>
  <c r="B143" i="7" s="1"/>
  <c r="B144" i="7" a="1"/>
  <c r="B144" i="7" s="1"/>
  <c r="B145" i="7" a="1"/>
  <c r="B145" i="7" s="1"/>
  <c r="B146" i="7" a="1"/>
  <c r="B146" i="7" s="1"/>
  <c r="B147" i="7" a="1"/>
  <c r="B147" i="7" s="1"/>
  <c r="B148" i="7" a="1"/>
  <c r="B148" i="7" s="1"/>
  <c r="B149" i="7" a="1"/>
  <c r="B149" i="7" s="1"/>
  <c r="B150" i="7" a="1"/>
  <c r="B150" i="7" s="1"/>
  <c r="B151" i="7" a="1"/>
  <c r="B151" i="7" s="1"/>
  <c r="B152" i="7" a="1"/>
  <c r="B152" i="7" s="1"/>
  <c r="B153" i="7" a="1"/>
  <c r="B153" i="7" s="1"/>
  <c r="B154" i="7" a="1"/>
  <c r="B154" i="7" s="1"/>
  <c r="B155" i="7" a="1"/>
  <c r="B155" i="7" s="1"/>
  <c r="B156" i="7" a="1"/>
  <c r="B156" i="7" s="1"/>
  <c r="B157" i="7" a="1"/>
  <c r="B157" i="7" s="1"/>
  <c r="B158" i="7" a="1"/>
  <c r="B158" i="7" s="1"/>
  <c r="B159" i="7" a="1"/>
  <c r="B159" i="7" s="1"/>
  <c r="B160" i="7" a="1"/>
  <c r="B160" i="7" s="1"/>
  <c r="B161" i="7" a="1"/>
  <c r="B161" i="7" s="1"/>
  <c r="B162" i="7" a="1"/>
  <c r="B162" i="7" s="1"/>
  <c r="B163" i="7" a="1"/>
  <c r="B163" i="7" s="1"/>
  <c r="B164" i="7" a="1"/>
  <c r="B164" i="7" s="1"/>
  <c r="B165" i="7" a="1"/>
  <c r="B165" i="7" s="1"/>
  <c r="B166" i="7" a="1"/>
  <c r="B166" i="7" s="1"/>
  <c r="B167" i="7" a="1"/>
  <c r="B167" i="7" s="1"/>
  <c r="B168" i="7" a="1"/>
  <c r="B168" i="7" s="1"/>
  <c r="B169" i="7" a="1"/>
  <c r="B169" i="7" s="1"/>
  <c r="B170" i="7" a="1"/>
  <c r="B170" i="7" s="1"/>
  <c r="B171" i="7" a="1"/>
  <c r="B171" i="7" s="1"/>
  <c r="B172" i="7" a="1"/>
  <c r="B172" i="7" s="1"/>
  <c r="B173" i="7" a="1"/>
  <c r="B173" i="7" s="1"/>
  <c r="B174" i="7" a="1"/>
  <c r="B174" i="7" s="1"/>
  <c r="B175" i="7" a="1"/>
  <c r="B175" i="7" s="1"/>
  <c r="B176" i="7" a="1"/>
  <c r="B176" i="7" s="1"/>
  <c r="B177" i="7" a="1"/>
  <c r="B177" i="7" s="1"/>
  <c r="B178" i="7" a="1"/>
  <c r="B178" i="7" s="1"/>
  <c r="B179" i="7" a="1"/>
  <c r="B179" i="7" s="1"/>
  <c r="B180" i="7" a="1"/>
  <c r="B180" i="7" s="1"/>
  <c r="B181" i="7" a="1"/>
  <c r="B181" i="7" s="1"/>
  <c r="B182" i="7" a="1"/>
  <c r="B182" i="7" s="1"/>
  <c r="B183" i="7" a="1"/>
  <c r="B183" i="7" s="1"/>
  <c r="B184" i="7" a="1"/>
  <c r="B184" i="7" s="1"/>
  <c r="B185" i="7" a="1"/>
  <c r="B185" i="7" s="1"/>
  <c r="B186" i="7" a="1"/>
  <c r="B186" i="7" s="1"/>
  <c r="B187" i="7" a="1"/>
  <c r="B187" i="7" s="1"/>
  <c r="B188" i="7" a="1"/>
  <c r="B188" i="7" s="1"/>
  <c r="B189" i="7" a="1"/>
  <c r="B189" i="7" s="1"/>
  <c r="B190" i="7" a="1"/>
  <c r="B190" i="7" s="1"/>
  <c r="B191" i="7" a="1"/>
  <c r="B191" i="7" s="1"/>
  <c r="B192" i="7" a="1"/>
  <c r="B192" i="7" s="1"/>
  <c r="B193" i="7" a="1"/>
  <c r="B193" i="7" s="1"/>
  <c r="B194" i="7" a="1"/>
  <c r="B194" i="7" s="1"/>
  <c r="B195" i="7" a="1"/>
  <c r="B195" i="7" s="1"/>
  <c r="B196" i="7" a="1"/>
  <c r="B196" i="7" s="1"/>
  <c r="B197" i="7" a="1"/>
  <c r="B197" i="7" s="1"/>
  <c r="B198" i="7" a="1"/>
  <c r="B198" i="7" s="1"/>
  <c r="B199" i="7" a="1"/>
  <c r="B199" i="7" s="1"/>
  <c r="B200" i="7" a="1"/>
  <c r="B200" i="7" s="1"/>
  <c r="B201" i="7" a="1"/>
  <c r="B201" i="7" s="1"/>
  <c r="B202" i="7" a="1"/>
  <c r="B202" i="7" s="1"/>
  <c r="B203" i="7" a="1"/>
  <c r="B203" i="7" s="1"/>
  <c r="B204" i="7" a="1"/>
  <c r="B204" i="7" s="1"/>
  <c r="B205" i="7" a="1"/>
  <c r="B205" i="7" s="1"/>
  <c r="B206" i="7" a="1"/>
  <c r="B206" i="7" s="1"/>
  <c r="B207" i="7" a="1"/>
  <c r="B207" i="7" s="1"/>
  <c r="B208" i="7" a="1"/>
  <c r="B208" i="7" s="1"/>
  <c r="B209" i="7" a="1"/>
  <c r="B209" i="7" s="1"/>
  <c r="B210" i="7" a="1"/>
  <c r="B210" i="7" s="1"/>
  <c r="B211" i="7" a="1"/>
  <c r="B211" i="7" s="1"/>
  <c r="B212" i="7" a="1"/>
  <c r="B212" i="7" s="1"/>
  <c r="B213" i="7" a="1"/>
  <c r="B213" i="7" s="1"/>
  <c r="B214" i="7" a="1"/>
  <c r="B214" i="7" s="1"/>
  <c r="B215" i="7" a="1"/>
  <c r="B215" i="7" s="1"/>
  <c r="B216" i="7" a="1"/>
  <c r="B216" i="7" s="1"/>
  <c r="B217" i="7" a="1"/>
  <c r="B217" i="7" s="1"/>
  <c r="B218" i="7" a="1"/>
  <c r="B218" i="7" s="1"/>
  <c r="B219" i="7" a="1"/>
  <c r="B219" i="7" s="1"/>
  <c r="B220" i="7" a="1"/>
  <c r="B220" i="7" s="1"/>
  <c r="B221" i="7" a="1"/>
  <c r="B221" i="7" s="1"/>
  <c r="B222" i="7" a="1"/>
  <c r="B222" i="7" s="1"/>
  <c r="B223" i="7" a="1"/>
  <c r="B223" i="7" s="1"/>
  <c r="B224" i="7" a="1"/>
  <c r="B224" i="7" s="1"/>
  <c r="B225" i="7" a="1"/>
  <c r="B225" i="7" s="1"/>
  <c r="B226" i="7" a="1"/>
  <c r="B226" i="7" s="1"/>
  <c r="B227" i="7" a="1"/>
  <c r="B227" i="7" s="1"/>
  <c r="B228" i="7" a="1"/>
  <c r="B228" i="7" s="1"/>
  <c r="B229" i="7" a="1"/>
  <c r="B229" i="7" s="1"/>
  <c r="B230" i="7" a="1"/>
  <c r="B230" i="7" s="1"/>
  <c r="B231" i="7" a="1"/>
  <c r="B231" i="7" s="1"/>
  <c r="B232" i="7" a="1"/>
  <c r="B232" i="7" s="1"/>
  <c r="B233" i="7" a="1"/>
  <c r="B233" i="7" s="1"/>
  <c r="B234" i="7" a="1"/>
  <c r="B234" i="7" s="1"/>
  <c r="B235" i="7" a="1"/>
  <c r="B235" i="7" s="1"/>
  <c r="B236" i="7" a="1"/>
  <c r="B236" i="7" s="1"/>
  <c r="B237" i="7" a="1"/>
  <c r="B237" i="7" s="1"/>
  <c r="B238" i="7" a="1"/>
  <c r="B238" i="7" s="1"/>
  <c r="B239" i="7" a="1"/>
  <c r="B239" i="7" s="1"/>
  <c r="B240" i="7" a="1"/>
  <c r="B240" i="7" s="1"/>
  <c r="B241" i="7" a="1"/>
  <c r="B241" i="7" s="1"/>
  <c r="B242" i="7" a="1"/>
  <c r="B242" i="7" s="1"/>
  <c r="B243" i="7" a="1"/>
  <c r="B243" i="7" s="1"/>
  <c r="B244" i="7" a="1"/>
  <c r="B244" i="7" s="1"/>
  <c r="B245" i="7" a="1"/>
  <c r="B245" i="7" s="1"/>
  <c r="B246" i="7" a="1"/>
  <c r="B246" i="7" s="1"/>
  <c r="B247" i="7" a="1"/>
  <c r="B247" i="7" s="1"/>
  <c r="B248" i="7" a="1"/>
  <c r="B248" i="7" s="1"/>
  <c r="B249" i="7" a="1"/>
  <c r="B249" i="7" s="1"/>
  <c r="B250" i="7" a="1"/>
  <c r="B250" i="7" s="1"/>
  <c r="B251" i="7" a="1"/>
  <c r="B251" i="7" s="1"/>
  <c r="B252" i="7" a="1"/>
  <c r="B252" i="7" s="1"/>
  <c r="B253" i="7" a="1"/>
  <c r="B253" i="7" s="1"/>
  <c r="B254" i="7" a="1"/>
  <c r="B254" i="7" s="1"/>
  <c r="B255" i="7" a="1"/>
  <c r="B255" i="7" s="1"/>
  <c r="B256" i="7" a="1"/>
  <c r="B256" i="7" s="1"/>
  <c r="B257" i="7" a="1"/>
  <c r="B257" i="7" s="1"/>
  <c r="B258" i="7" a="1"/>
  <c r="B258" i="7" s="1"/>
  <c r="B259" i="7" a="1"/>
  <c r="B259" i="7" s="1"/>
  <c r="B260" i="7" a="1"/>
  <c r="B260" i="7" s="1"/>
  <c r="B261" i="7" a="1"/>
  <c r="B261" i="7" s="1"/>
  <c r="B262" i="7" a="1"/>
  <c r="B262" i="7" s="1"/>
  <c r="B263" i="7" a="1"/>
  <c r="B263" i="7" s="1"/>
  <c r="B264" i="7" a="1"/>
  <c r="B264" i="7" s="1"/>
  <c r="B265" i="7" a="1"/>
  <c r="B265" i="7" s="1"/>
  <c r="B266" i="7" a="1"/>
  <c r="B266" i="7" s="1"/>
  <c r="B267" i="7" a="1"/>
  <c r="B267" i="7" s="1"/>
  <c r="B268" i="7" a="1"/>
  <c r="B268" i="7" s="1"/>
  <c r="B269" i="7" a="1"/>
  <c r="B269" i="7" s="1"/>
  <c r="B270" i="7" a="1"/>
  <c r="B270" i="7" s="1"/>
  <c r="B271" i="7" a="1"/>
  <c r="B271" i="7" s="1"/>
  <c r="B272" i="7" a="1"/>
  <c r="B272" i="7" s="1"/>
  <c r="B273" i="7" a="1"/>
  <c r="B273" i="7" s="1"/>
  <c r="B274" i="7" a="1"/>
  <c r="B274" i="7" s="1"/>
  <c r="B275" i="7" a="1"/>
  <c r="B275" i="7" s="1"/>
  <c r="B276" i="7" a="1"/>
  <c r="B276" i="7" s="1"/>
  <c r="B277" i="7" a="1"/>
  <c r="B277" i="7" s="1"/>
  <c r="B278" i="7" a="1"/>
  <c r="B278" i="7" s="1"/>
  <c r="B279" i="7" a="1"/>
  <c r="B279" i="7" s="1"/>
  <c r="B280" i="7" a="1"/>
  <c r="B280" i="7" s="1"/>
  <c r="B281" i="7" a="1"/>
  <c r="B281" i="7" s="1"/>
  <c r="B282" i="7" a="1"/>
  <c r="B282" i="7" s="1"/>
  <c r="B283" i="7" a="1"/>
  <c r="B283" i="7" s="1"/>
  <c r="B284" i="7" a="1"/>
  <c r="B284" i="7" s="1"/>
  <c r="B285" i="7" a="1"/>
  <c r="B285" i="7" s="1"/>
  <c r="B286" i="7" a="1"/>
  <c r="B286" i="7" s="1"/>
  <c r="B287" i="7" a="1"/>
  <c r="B287" i="7" s="1"/>
  <c r="B288" i="7" a="1"/>
  <c r="B288" i="7" s="1"/>
  <c r="B289" i="7" a="1"/>
  <c r="B289" i="7" s="1"/>
  <c r="B290" i="7" a="1"/>
  <c r="B290" i="7" s="1"/>
  <c r="B291" i="7" a="1"/>
  <c r="B291" i="7" s="1"/>
  <c r="B292" i="7" a="1"/>
  <c r="B292" i="7" s="1"/>
  <c r="B293" i="7" a="1"/>
  <c r="B293" i="7" s="1"/>
  <c r="B294" i="7" a="1"/>
  <c r="B294" i="7" s="1"/>
  <c r="B295" i="7" a="1"/>
  <c r="B295" i="7" s="1"/>
  <c r="B296" i="7" a="1"/>
  <c r="B296" i="7" s="1"/>
  <c r="B297" i="7" a="1"/>
  <c r="B297" i="7" s="1"/>
  <c r="B298" i="7" a="1"/>
  <c r="B298" i="7" s="1"/>
  <c r="B299" i="7" a="1"/>
  <c r="B299" i="7" s="1"/>
  <c r="B300" i="7" a="1"/>
  <c r="B300" i="7" s="1"/>
  <c r="B301" i="7" a="1"/>
  <c r="B301" i="7" s="1"/>
  <c r="B302" i="7" a="1"/>
  <c r="B302" i="7" s="1"/>
  <c r="B303" i="7" a="1"/>
  <c r="B303" i="7" s="1"/>
  <c r="B304" i="7" a="1"/>
  <c r="B304" i="7" s="1"/>
  <c r="B305" i="7" a="1"/>
  <c r="B305" i="7" s="1"/>
  <c r="B306" i="7" a="1"/>
  <c r="B306" i="7" s="1"/>
  <c r="B307" i="7" a="1"/>
  <c r="B307" i="7" s="1"/>
  <c r="B308" i="7" a="1"/>
  <c r="B308" i="7" s="1"/>
  <c r="B309" i="7" a="1"/>
  <c r="B309" i="7" s="1"/>
  <c r="B310" i="7" a="1"/>
  <c r="B310" i="7" s="1"/>
  <c r="B311" i="7" a="1"/>
  <c r="B311" i="7" s="1"/>
  <c r="B312" i="7" a="1"/>
  <c r="B312" i="7" s="1"/>
  <c r="B313" i="7" a="1"/>
  <c r="B313" i="7" s="1"/>
  <c r="B314" i="7" a="1"/>
  <c r="B314" i="7" s="1"/>
  <c r="B315" i="7" a="1"/>
  <c r="B315" i="7" s="1"/>
  <c r="B316" i="7" a="1"/>
  <c r="B316" i="7" s="1"/>
  <c r="B317" i="7" a="1"/>
  <c r="B317" i="7" s="1"/>
  <c r="B318" i="7" a="1"/>
  <c r="B318" i="7" s="1"/>
  <c r="B319" i="7" a="1"/>
  <c r="B319" i="7" s="1"/>
  <c r="B320" i="7" a="1"/>
  <c r="B320" i="7" s="1"/>
  <c r="B321" i="7" a="1"/>
  <c r="B321" i="7" s="1"/>
  <c r="B322" i="7" a="1"/>
  <c r="B322" i="7" s="1"/>
  <c r="B323" i="7" a="1"/>
  <c r="B323" i="7" s="1"/>
  <c r="B324" i="7" a="1"/>
  <c r="B324" i="7" s="1"/>
  <c r="B325" i="7" a="1"/>
  <c r="B325" i="7" s="1"/>
  <c r="B326" i="7" a="1"/>
  <c r="B326" i="7" s="1"/>
  <c r="B327" i="7" a="1"/>
  <c r="B327" i="7" s="1"/>
  <c r="B328" i="7" a="1"/>
  <c r="B328" i="7" s="1"/>
  <c r="B329" i="7" a="1"/>
  <c r="B329" i="7" s="1"/>
  <c r="B330" i="7" a="1"/>
  <c r="B330" i="7" s="1"/>
  <c r="B331" i="7" a="1"/>
  <c r="B331" i="7" s="1"/>
  <c r="B332" i="7" a="1"/>
  <c r="B332" i="7" s="1"/>
  <c r="B333" i="7" a="1"/>
  <c r="B333" i="7" s="1"/>
  <c r="B334" i="7" a="1"/>
  <c r="B334" i="7" s="1"/>
  <c r="B335" i="7" a="1"/>
  <c r="B335" i="7" s="1"/>
  <c r="B336" i="7" a="1"/>
  <c r="B336" i="7" s="1"/>
  <c r="B337" i="7" a="1"/>
  <c r="B337" i="7" s="1"/>
  <c r="B338" i="7" a="1"/>
  <c r="B338" i="7" s="1"/>
  <c r="B339" i="7" a="1"/>
  <c r="B339" i="7" s="1"/>
  <c r="B340" i="7" a="1"/>
  <c r="B340" i="7" s="1"/>
  <c r="B341" i="7" a="1"/>
  <c r="B341" i="7" s="1"/>
  <c r="B342" i="7" a="1"/>
  <c r="B342" i="7" s="1"/>
  <c r="B343" i="7" a="1"/>
  <c r="B343" i="7" s="1"/>
  <c r="B344" i="7" a="1"/>
  <c r="B344" i="7" s="1"/>
  <c r="B345" i="7" a="1"/>
  <c r="B345" i="7" s="1"/>
  <c r="B346" i="7" a="1"/>
  <c r="B346" i="7" s="1"/>
  <c r="B347" i="7" a="1"/>
  <c r="B347" i="7" s="1"/>
  <c r="B348" i="7" a="1"/>
  <c r="B348" i="7" s="1"/>
  <c r="B349" i="7" a="1"/>
  <c r="B349" i="7" s="1"/>
  <c r="B350" i="7" a="1"/>
  <c r="B350" i="7" s="1"/>
  <c r="B351" i="7" a="1"/>
  <c r="B351" i="7" s="1"/>
  <c r="B352" i="7" a="1"/>
  <c r="B352" i="7" s="1"/>
  <c r="B353" i="7" a="1"/>
  <c r="B353" i="7" s="1"/>
  <c r="B354" i="7" a="1"/>
  <c r="B354" i="7" s="1"/>
  <c r="B355" i="7" a="1"/>
  <c r="B355" i="7" s="1"/>
  <c r="B356" i="7" a="1"/>
  <c r="B356" i="7" s="1"/>
  <c r="B357" i="7" a="1"/>
  <c r="B357" i="7" s="1"/>
  <c r="B358" i="7" a="1"/>
  <c r="B358" i="7" s="1"/>
  <c r="B359" i="7" a="1"/>
  <c r="B359" i="7" s="1"/>
  <c r="B360" i="7" a="1"/>
  <c r="B360" i="7" s="1"/>
  <c r="B361" i="7" a="1"/>
  <c r="B361" i="7" s="1"/>
  <c r="B362" i="7" a="1"/>
  <c r="B362" i="7" s="1"/>
  <c r="B363" i="7" a="1"/>
  <c r="B363" i="7" s="1"/>
  <c r="B364" i="7" a="1"/>
  <c r="B364" i="7" s="1"/>
  <c r="B365" i="7" a="1"/>
  <c r="B365" i="7" s="1"/>
  <c r="B366" i="7" a="1"/>
  <c r="B366" i="7" s="1"/>
  <c r="B367" i="7" a="1"/>
  <c r="B367" i="7" s="1"/>
  <c r="B368" i="7" a="1"/>
  <c r="B368" i="7" s="1"/>
  <c r="B369" i="7" a="1"/>
  <c r="B369" i="7" s="1"/>
  <c r="B370" i="7" a="1"/>
  <c r="B370" i="7" s="1"/>
  <c r="B371" i="7" a="1"/>
  <c r="B371" i="7" s="1"/>
  <c r="B372" i="7" a="1"/>
  <c r="B372" i="7" s="1"/>
  <c r="B373" i="7" a="1"/>
  <c r="B373" i="7" s="1"/>
  <c r="B374" i="7" a="1"/>
  <c r="B374" i="7" s="1"/>
  <c r="B375" i="7" a="1"/>
  <c r="B375" i="7" s="1"/>
  <c r="B376" i="7" a="1"/>
  <c r="B376" i="7" s="1"/>
  <c r="B377" i="7" a="1"/>
  <c r="B377" i="7" s="1"/>
  <c r="B378" i="7" a="1"/>
  <c r="B378" i="7" s="1"/>
  <c r="B379" i="7" a="1"/>
  <c r="B379" i="7" s="1"/>
  <c r="B380" i="7" a="1"/>
  <c r="B380" i="7" s="1"/>
  <c r="B381" i="7" a="1"/>
  <c r="B381" i="7" s="1"/>
  <c r="B382" i="7" a="1"/>
  <c r="B382" i="7" s="1"/>
  <c r="B383" i="7" a="1"/>
  <c r="B383" i="7" s="1"/>
  <c r="B384" i="7" a="1"/>
  <c r="B384" i="7" s="1"/>
  <c r="B385" i="7" a="1"/>
  <c r="B385" i="7" s="1"/>
  <c r="B386" i="7" a="1"/>
  <c r="B386" i="7" s="1"/>
  <c r="B387" i="7" a="1"/>
  <c r="B387" i="7" s="1"/>
  <c r="B388" i="7" a="1"/>
  <c r="B388" i="7" s="1"/>
  <c r="B389" i="7" a="1"/>
  <c r="B389" i="7" s="1"/>
  <c r="B390" i="7" a="1"/>
  <c r="B390" i="7" s="1"/>
  <c r="B391" i="7" a="1"/>
  <c r="B391" i="7" s="1"/>
  <c r="B392" i="7" a="1"/>
  <c r="B392" i="7" s="1"/>
  <c r="B393" i="7" a="1"/>
  <c r="B393" i="7" s="1"/>
  <c r="B394" i="7" a="1"/>
  <c r="B394" i="7" s="1"/>
  <c r="B395" i="7" a="1"/>
  <c r="B395" i="7"/>
  <c r="B396" i="7" a="1"/>
  <c r="B396" i="7" s="1"/>
  <c r="B397" i="7" a="1"/>
  <c r="B397" i="7" s="1"/>
  <c r="B398" i="7" a="1"/>
  <c r="B398" i="7" s="1"/>
  <c r="B399" i="7" a="1"/>
  <c r="B399" i="7" s="1"/>
  <c r="B400" i="7" a="1"/>
  <c r="B400" i="7" s="1"/>
  <c r="B401" i="7" a="1"/>
  <c r="B401" i="7" s="1"/>
  <c r="B402" i="7" a="1"/>
  <c r="B402" i="7" s="1"/>
  <c r="B403" i="7" a="1"/>
  <c r="B403" i="7" s="1"/>
  <c r="B404" i="7" a="1"/>
  <c r="B404" i="7" s="1"/>
  <c r="B405" i="7" a="1"/>
  <c r="B405" i="7" s="1"/>
  <c r="B406" i="7" a="1"/>
  <c r="B406" i="7" s="1"/>
  <c r="B407" i="7" a="1"/>
  <c r="B407" i="7" s="1"/>
  <c r="B408" i="7" a="1"/>
  <c r="B408" i="7" s="1"/>
  <c r="B409" i="7" a="1"/>
  <c r="B409" i="7" s="1"/>
  <c r="B410" i="7" a="1"/>
  <c r="B410" i="7" s="1"/>
  <c r="B411" i="7" a="1"/>
  <c r="B411" i="7" s="1"/>
  <c r="B412" i="7" a="1"/>
  <c r="B412" i="7" s="1"/>
  <c r="B413" i="7" a="1"/>
  <c r="B413" i="7" s="1"/>
  <c r="B414" i="7" a="1"/>
  <c r="B414" i="7" s="1"/>
  <c r="B415" i="7" a="1"/>
  <c r="B415" i="7" s="1"/>
  <c r="B416" i="7" a="1"/>
  <c r="B416" i="7" s="1"/>
  <c r="B417" i="7" a="1"/>
  <c r="B417" i="7" s="1"/>
  <c r="B418" i="7" a="1"/>
  <c r="B418" i="7" s="1"/>
  <c r="B419" i="7" a="1"/>
  <c r="B419" i="7" s="1"/>
  <c r="B420" i="7" a="1"/>
  <c r="B420" i="7" s="1"/>
  <c r="B421" i="7" a="1"/>
  <c r="B421" i="7" s="1"/>
  <c r="B422" i="7" a="1"/>
  <c r="B422" i="7" s="1"/>
  <c r="B423" i="7" a="1"/>
  <c r="B423" i="7" s="1"/>
  <c r="B424" i="7" a="1"/>
  <c r="B424" i="7" s="1"/>
  <c r="B425" i="7" a="1"/>
  <c r="B425" i="7" s="1"/>
  <c r="B426" i="7" a="1"/>
  <c r="B426" i="7" s="1"/>
  <c r="B427" i="7" a="1"/>
  <c r="B427" i="7" s="1"/>
  <c r="B428" i="7" a="1"/>
  <c r="B428" i="7" s="1"/>
  <c r="B429" i="7" a="1"/>
  <c r="B429" i="7" s="1"/>
  <c r="B430" i="7" a="1"/>
  <c r="B430" i="7" s="1"/>
  <c r="B431" i="7" a="1"/>
  <c r="B431" i="7" s="1"/>
  <c r="B432" i="7" a="1"/>
  <c r="B432" i="7" s="1"/>
  <c r="B433" i="7" a="1"/>
  <c r="B433" i="7" s="1"/>
  <c r="B434" i="7" a="1"/>
  <c r="B434" i="7" s="1"/>
  <c r="B435" i="7" a="1"/>
  <c r="B435" i="7" s="1"/>
  <c r="B436" i="7" a="1"/>
  <c r="B436" i="7" s="1"/>
  <c r="B437" i="7" a="1"/>
  <c r="B437" i="7" s="1"/>
  <c r="B438" i="7" a="1"/>
  <c r="B438" i="7" s="1"/>
  <c r="B439" i="7" a="1"/>
  <c r="B439" i="7" s="1"/>
  <c r="B440" i="7" a="1"/>
  <c r="B440" i="7" s="1"/>
  <c r="B441" i="7" a="1"/>
  <c r="B441" i="7" s="1"/>
  <c r="B442" i="7" a="1"/>
  <c r="B442" i="7" s="1"/>
  <c r="B443" i="7" a="1"/>
  <c r="B443" i="7" s="1"/>
  <c r="B444" i="7" a="1"/>
  <c r="B444" i="7" s="1"/>
  <c r="B445" i="7" a="1"/>
  <c r="B445" i="7" s="1"/>
  <c r="B446" i="7" a="1"/>
  <c r="B446" i="7" s="1"/>
  <c r="B447" i="7" a="1"/>
  <c r="B447" i="7" s="1"/>
  <c r="B448" i="7" a="1"/>
  <c r="B448" i="7" s="1"/>
  <c r="B449" i="7" a="1"/>
  <c r="B449" i="7" s="1"/>
  <c r="B450" i="7" a="1"/>
  <c r="B450" i="7" s="1"/>
  <c r="B451" i="7" a="1"/>
  <c r="B451" i="7" s="1"/>
  <c r="B452" i="7" a="1"/>
  <c r="B452" i="7" s="1"/>
  <c r="B453" i="7" a="1"/>
  <c r="B453" i="7" s="1"/>
  <c r="B454" i="7" a="1"/>
  <c r="B454" i="7" s="1"/>
  <c r="B455" i="7" a="1"/>
  <c r="B455" i="7" s="1"/>
  <c r="B456" i="7" a="1"/>
  <c r="B456" i="7" s="1"/>
  <c r="B457" i="7" a="1"/>
  <c r="B457" i="7" s="1"/>
  <c r="B458" i="7" a="1"/>
  <c r="B458" i="7" s="1"/>
  <c r="B459" i="7" a="1"/>
  <c r="B459" i="7"/>
  <c r="B460" i="7" a="1"/>
  <c r="B460" i="7" s="1"/>
  <c r="B461" i="7" a="1"/>
  <c r="B461" i="7" s="1"/>
  <c r="B462" i="7" a="1"/>
  <c r="B462" i="7" s="1"/>
  <c r="B463" i="7" a="1"/>
  <c r="B463" i="7" s="1"/>
  <c r="B464" i="7" a="1"/>
  <c r="B464" i="7" s="1"/>
  <c r="B465" i="7" a="1"/>
  <c r="B465" i="7" s="1"/>
  <c r="B466" i="7" a="1"/>
  <c r="B466" i="7" s="1"/>
  <c r="B467" i="7" a="1"/>
  <c r="B467" i="7" s="1"/>
  <c r="B468" i="7" a="1"/>
  <c r="B468" i="7" s="1"/>
  <c r="B469" i="7" a="1"/>
  <c r="B469" i="7" s="1"/>
  <c r="B470" i="7" a="1"/>
  <c r="B470" i="7" s="1"/>
  <c r="B471" i="7" a="1"/>
  <c r="B471" i="7" s="1"/>
  <c r="B472" i="7" a="1"/>
  <c r="B472" i="7" s="1"/>
  <c r="B473" i="7" a="1"/>
  <c r="B473" i="7" s="1"/>
  <c r="B474" i="7" a="1"/>
  <c r="B474" i="7" s="1"/>
  <c r="B475" i="7" a="1"/>
  <c r="B475" i="7" s="1"/>
  <c r="B476" i="7" a="1"/>
  <c r="B476" i="7" s="1"/>
  <c r="B477" i="7" a="1"/>
  <c r="B477" i="7" s="1"/>
  <c r="B478" i="7" a="1"/>
  <c r="B478" i="7" s="1"/>
  <c r="B479" i="7" a="1"/>
  <c r="B479" i="7" s="1"/>
  <c r="B480" i="7" a="1"/>
  <c r="B480" i="7" s="1"/>
  <c r="B481" i="7" a="1"/>
  <c r="B481" i="7" s="1"/>
  <c r="B482" i="7" a="1"/>
  <c r="B482" i="7" s="1"/>
  <c r="B483" i="7" a="1"/>
  <c r="B483" i="7" s="1"/>
  <c r="B484" i="7" a="1"/>
  <c r="B484" i="7" s="1"/>
  <c r="B485" i="7" a="1"/>
  <c r="B485" i="7" s="1"/>
  <c r="B486" i="7" a="1"/>
  <c r="B486" i="7" s="1"/>
  <c r="B487" i="7" a="1"/>
  <c r="B487" i="7" s="1"/>
  <c r="B488" i="7" a="1"/>
  <c r="B488" i="7" s="1"/>
  <c r="B489" i="7" a="1"/>
  <c r="B489" i="7" s="1"/>
  <c r="B490" i="7" a="1"/>
  <c r="B490" i="7" s="1"/>
  <c r="B491" i="7" a="1"/>
  <c r="B491" i="7" s="1"/>
  <c r="B492" i="7" a="1"/>
  <c r="B492" i="7" s="1"/>
  <c r="B493" i="7" a="1"/>
  <c r="B493" i="7" s="1"/>
  <c r="B494" i="7" a="1"/>
  <c r="B494" i="7" s="1"/>
  <c r="B495" i="7" a="1"/>
  <c r="B495" i="7" s="1"/>
  <c r="B496" i="7" a="1"/>
  <c r="B496" i="7" s="1"/>
  <c r="B497" i="7" a="1"/>
  <c r="B497" i="7" s="1"/>
  <c r="B498" i="7" a="1"/>
  <c r="B498" i="7" s="1"/>
  <c r="B499" i="7" a="1"/>
  <c r="B499" i="7" s="1"/>
  <c r="B500" i="7" a="1"/>
  <c r="B500" i="7" s="1"/>
  <c r="B501" i="7" a="1"/>
  <c r="B501" i="7" s="1"/>
  <c r="B502" i="7" a="1"/>
  <c r="B502" i="7" s="1"/>
  <c r="B503" i="7" a="1"/>
  <c r="B503" i="7" s="1"/>
  <c r="B504" i="7" a="1"/>
  <c r="B504" i="7" s="1"/>
  <c r="B505" i="7" a="1"/>
  <c r="B505" i="7" s="1"/>
  <c r="B506" i="7" a="1"/>
  <c r="B506" i="7" s="1"/>
  <c r="B507" i="7" a="1"/>
  <c r="B507" i="7" s="1"/>
  <c r="B508" i="7" a="1"/>
  <c r="B508" i="7" s="1"/>
  <c r="B509" i="7" a="1"/>
  <c r="B509" i="7" s="1"/>
  <c r="B510" i="7" a="1"/>
  <c r="B510" i="7" s="1"/>
  <c r="B511" i="7" a="1"/>
  <c r="B511" i="7" s="1"/>
  <c r="B512" i="7" a="1"/>
  <c r="B512" i="7" s="1"/>
  <c r="B513" i="7" a="1"/>
  <c r="B513" i="7" s="1"/>
  <c r="B514" i="7" a="1"/>
  <c r="B514" i="7" s="1"/>
  <c r="B515" i="7" a="1"/>
  <c r="B515" i="7" s="1"/>
  <c r="B516" i="7" a="1"/>
  <c r="B516" i="7" s="1"/>
  <c r="B517" i="7" a="1"/>
  <c r="B517" i="7" s="1"/>
  <c r="B518" i="7" a="1"/>
  <c r="B518" i="7" s="1"/>
  <c r="B519" i="7" a="1"/>
  <c r="B519" i="7" s="1"/>
  <c r="B520" i="7" a="1"/>
  <c r="B520" i="7" s="1"/>
  <c r="B521" i="7" a="1"/>
  <c r="B521" i="7" s="1"/>
  <c r="B522" i="7" a="1"/>
  <c r="B522" i="7" s="1"/>
  <c r="B523" i="7" a="1"/>
  <c r="B523" i="7"/>
  <c r="B524" i="7" a="1"/>
  <c r="B524" i="7" s="1"/>
  <c r="B525" i="7" a="1"/>
  <c r="B525" i="7" s="1"/>
  <c r="B526" i="7" a="1"/>
  <c r="B526" i="7" s="1"/>
  <c r="B527" i="7" a="1"/>
  <c r="B527" i="7" s="1"/>
  <c r="B528" i="7" a="1"/>
  <c r="B528" i="7" s="1"/>
  <c r="B529" i="7" a="1"/>
  <c r="B529" i="7" s="1"/>
  <c r="B530" i="7" a="1"/>
  <c r="B530" i="7" s="1"/>
  <c r="B531" i="7" a="1"/>
  <c r="B531" i="7" s="1"/>
  <c r="B532" i="7" a="1"/>
  <c r="B532" i="7" s="1"/>
  <c r="B533" i="7" a="1"/>
  <c r="B533" i="7" s="1"/>
  <c r="B534" i="7" a="1"/>
  <c r="B534" i="7" s="1"/>
  <c r="B535" i="7" a="1"/>
  <c r="B535" i="7" s="1"/>
  <c r="B536" i="7" a="1"/>
  <c r="B536" i="7" s="1"/>
  <c r="B537" i="7" a="1"/>
  <c r="B537" i="7" s="1"/>
  <c r="B538" i="7" a="1"/>
  <c r="B538" i="7" s="1"/>
  <c r="B539" i="7" a="1"/>
  <c r="B539" i="7" s="1"/>
  <c r="B540" i="7" a="1"/>
  <c r="B540" i="7" s="1"/>
  <c r="B541" i="7" a="1"/>
  <c r="B541" i="7" s="1"/>
  <c r="B542" i="7" a="1"/>
  <c r="B542" i="7" s="1"/>
  <c r="B543" i="7" a="1"/>
  <c r="B543" i="7" s="1"/>
  <c r="B544" i="7" a="1"/>
  <c r="B544" i="7" s="1"/>
  <c r="B545" i="7" a="1"/>
  <c r="B545" i="7" s="1"/>
  <c r="B546" i="7" a="1"/>
  <c r="B546" i="7" s="1"/>
  <c r="B547" i="7" a="1"/>
  <c r="B547" i="7" s="1"/>
  <c r="B548" i="7" a="1"/>
  <c r="B548" i="7" s="1"/>
  <c r="B549" i="7" a="1"/>
  <c r="B549" i="7" s="1"/>
  <c r="B550" i="7" a="1"/>
  <c r="B550" i="7" s="1"/>
  <c r="B551" i="7" a="1"/>
  <c r="B551" i="7" s="1"/>
  <c r="B552" i="7" a="1"/>
  <c r="B552" i="7" s="1"/>
  <c r="B553" i="7" a="1"/>
  <c r="B553" i="7" s="1"/>
  <c r="B554" i="7" a="1"/>
  <c r="B554" i="7" s="1"/>
  <c r="B555" i="7" a="1"/>
  <c r="B555" i="7" s="1"/>
  <c r="B556" i="7" a="1"/>
  <c r="B556" i="7" s="1"/>
  <c r="B557" i="7" a="1"/>
  <c r="B557" i="7" s="1"/>
  <c r="B558" i="7" a="1"/>
  <c r="B558" i="7" s="1"/>
  <c r="B559" i="7" a="1"/>
  <c r="B559" i="7" s="1"/>
  <c r="B560" i="7" a="1"/>
  <c r="B560" i="7" s="1"/>
  <c r="B561" i="7" a="1"/>
  <c r="B561" i="7" s="1"/>
  <c r="B562" i="7" a="1"/>
  <c r="B562" i="7" s="1"/>
  <c r="B563" i="7" a="1"/>
  <c r="B563" i="7" s="1"/>
  <c r="B564" i="7" a="1"/>
  <c r="B564" i="7" s="1"/>
  <c r="B565" i="7" a="1"/>
  <c r="B565" i="7" s="1"/>
  <c r="B566" i="7" a="1"/>
  <c r="B566" i="7" s="1"/>
  <c r="B567" i="7" a="1"/>
  <c r="B567" i="7" s="1"/>
  <c r="B568" i="7" a="1"/>
  <c r="B568" i="7" s="1"/>
  <c r="B569" i="7" a="1"/>
  <c r="B569" i="7" s="1"/>
  <c r="B570" i="7" a="1"/>
  <c r="B570" i="7" s="1"/>
  <c r="B571" i="7" a="1"/>
  <c r="B571" i="7" s="1"/>
  <c r="B572" i="7" a="1"/>
  <c r="B572" i="7" s="1"/>
  <c r="B573" i="7" a="1"/>
  <c r="B573" i="7" s="1"/>
  <c r="B574" i="7" a="1"/>
  <c r="B574" i="7" s="1"/>
  <c r="B575" i="7" a="1"/>
  <c r="B575" i="7" s="1"/>
  <c r="B576" i="7" a="1"/>
  <c r="B576" i="7" s="1"/>
  <c r="B577" i="7" a="1"/>
  <c r="B577" i="7" s="1"/>
  <c r="B578" i="7" a="1"/>
  <c r="B578" i="7" s="1"/>
  <c r="B579" i="7" a="1"/>
  <c r="B579" i="7" s="1"/>
  <c r="B580" i="7" a="1"/>
  <c r="B580" i="7" s="1"/>
  <c r="B581" i="7" a="1"/>
  <c r="B581" i="7" s="1"/>
  <c r="B582" i="7" a="1"/>
  <c r="B582" i="7" s="1"/>
  <c r="B583" i="7" a="1"/>
  <c r="B583" i="7" s="1"/>
  <c r="B584" i="7" a="1"/>
  <c r="B584" i="7" s="1"/>
  <c r="B585" i="7" a="1"/>
  <c r="B585" i="7" s="1"/>
  <c r="B586" i="7" a="1"/>
  <c r="B586" i="7" s="1"/>
  <c r="B587" i="7" a="1"/>
  <c r="B587" i="7" s="1"/>
  <c r="B588" i="7" a="1"/>
  <c r="B588" i="7" s="1"/>
  <c r="B589" i="7" a="1"/>
  <c r="B589" i="7" s="1"/>
  <c r="B590" i="7" a="1"/>
  <c r="B590" i="7" s="1"/>
  <c r="B591" i="7" a="1"/>
  <c r="B591" i="7" s="1"/>
  <c r="B592" i="7" a="1"/>
  <c r="B592" i="7" s="1"/>
  <c r="B593" i="7" a="1"/>
  <c r="B593" i="7" s="1"/>
  <c r="B594" i="7" a="1"/>
  <c r="B594" i="7" s="1"/>
  <c r="B595" i="7" a="1"/>
  <c r="B595" i="7" s="1"/>
  <c r="B596" i="7" a="1"/>
  <c r="B596" i="7" s="1"/>
  <c r="B597" i="7" a="1"/>
  <c r="B597" i="7" s="1"/>
  <c r="B598" i="7" a="1"/>
  <c r="B598" i="7" s="1"/>
  <c r="B599" i="7" a="1"/>
  <c r="B599" i="7" s="1"/>
  <c r="B600" i="7" a="1"/>
  <c r="B600" i="7" s="1"/>
  <c r="B601" i="7" a="1"/>
  <c r="B601" i="7" s="1"/>
  <c r="B602" i="7" a="1"/>
  <c r="B602" i="7" s="1"/>
  <c r="B603" i="7" a="1"/>
  <c r="B603" i="7" s="1"/>
  <c r="B604" i="7" a="1"/>
  <c r="B604" i="7" s="1"/>
  <c r="B605" i="7" a="1"/>
  <c r="B605" i="7" s="1"/>
  <c r="B606" i="7" a="1"/>
  <c r="B606" i="7" s="1"/>
  <c r="B607" i="7" a="1"/>
  <c r="B607" i="7" s="1"/>
  <c r="B608" i="7" a="1"/>
  <c r="B608" i="7" s="1"/>
  <c r="B609" i="7" a="1"/>
  <c r="B609" i="7" s="1"/>
  <c r="B610" i="7" a="1"/>
  <c r="B610" i="7" s="1"/>
  <c r="B611" i="7" a="1"/>
  <c r="B611" i="7" s="1"/>
  <c r="B612" i="7" a="1"/>
  <c r="B612" i="7" s="1"/>
  <c r="B613" i="7" a="1"/>
  <c r="B613" i="7" s="1"/>
  <c r="B614" i="7" a="1"/>
  <c r="B614" i="7" s="1"/>
  <c r="B615" i="7" a="1"/>
  <c r="B615" i="7" s="1"/>
  <c r="B616" i="7" a="1"/>
  <c r="B616" i="7" s="1"/>
  <c r="B617" i="7" a="1"/>
  <c r="B617" i="7" s="1"/>
  <c r="B618" i="7" a="1"/>
  <c r="B618" i="7" s="1"/>
  <c r="B619" i="7" a="1"/>
  <c r="B619" i="7" s="1"/>
  <c r="B620" i="7" a="1"/>
  <c r="B620" i="7" s="1"/>
  <c r="B621" i="7" a="1"/>
  <c r="B621" i="7" s="1"/>
  <c r="B622" i="7" a="1"/>
  <c r="B622" i="7" s="1"/>
  <c r="B623" i="7" a="1"/>
  <c r="B623" i="7" s="1"/>
  <c r="B624" i="7" a="1"/>
  <c r="B624" i="7" s="1"/>
  <c r="B625" i="7" a="1"/>
  <c r="B625" i="7" s="1"/>
  <c r="B626" i="7" a="1"/>
  <c r="B626" i="7" s="1"/>
  <c r="B627" i="7" a="1"/>
  <c r="B627" i="7" s="1"/>
  <c r="B628" i="7" a="1"/>
  <c r="B628" i="7" s="1"/>
  <c r="B629" i="7" a="1"/>
  <c r="B629" i="7" s="1"/>
  <c r="B630" i="7" a="1"/>
  <c r="B630" i="7" s="1"/>
  <c r="B631" i="7" a="1"/>
  <c r="B631" i="7" s="1"/>
  <c r="B632" i="7" a="1"/>
  <c r="B632" i="7" s="1"/>
  <c r="B633" i="7" a="1"/>
  <c r="B633" i="7" s="1"/>
  <c r="B634" i="7" a="1"/>
  <c r="B634" i="7" s="1"/>
  <c r="B635" i="7" a="1"/>
  <c r="B635" i="7" s="1"/>
  <c r="B636" i="7" a="1"/>
  <c r="B636" i="7" s="1"/>
  <c r="B637" i="7" a="1"/>
  <c r="B637" i="7" s="1"/>
  <c r="B638" i="7" a="1"/>
  <c r="B638" i="7" s="1"/>
  <c r="B639" i="7" a="1"/>
  <c r="B639" i="7" s="1"/>
  <c r="B640" i="7" a="1"/>
  <c r="B640" i="7" s="1"/>
  <c r="B641" i="7" a="1"/>
  <c r="B641" i="7" s="1"/>
  <c r="B642" i="7" a="1"/>
  <c r="B642" i="7" s="1"/>
  <c r="B643" i="7" a="1"/>
  <c r="B643" i="7" s="1"/>
  <c r="B644" i="7" a="1"/>
  <c r="B644" i="7" s="1"/>
  <c r="B645" i="7" a="1"/>
  <c r="B645" i="7" s="1"/>
  <c r="B646" i="7" a="1"/>
  <c r="B646" i="7" s="1"/>
  <c r="B647" i="7" a="1"/>
  <c r="B647" i="7" s="1"/>
  <c r="B648" i="7" a="1"/>
  <c r="B648" i="7" s="1"/>
  <c r="B649" i="7" a="1"/>
  <c r="B649" i="7" s="1"/>
  <c r="B650" i="7" a="1"/>
  <c r="B650" i="7" s="1"/>
  <c r="B651" i="7" a="1"/>
  <c r="B651" i="7"/>
  <c r="B652" i="7" a="1"/>
  <c r="B652" i="7" s="1"/>
  <c r="B653" i="7" a="1"/>
  <c r="B653" i="7" s="1"/>
  <c r="B654" i="7" a="1"/>
  <c r="B654" i="7" s="1"/>
  <c r="B655" i="7" a="1"/>
  <c r="B655" i="7" s="1"/>
  <c r="B656" i="7" a="1"/>
  <c r="B656" i="7" s="1"/>
  <c r="B657" i="7" a="1"/>
  <c r="B657" i="7" s="1"/>
  <c r="B658" i="7" a="1"/>
  <c r="B658" i="7" s="1"/>
  <c r="B659" i="7" a="1"/>
  <c r="B659" i="7" s="1"/>
  <c r="B660" i="7" a="1"/>
  <c r="B660" i="7" s="1"/>
  <c r="B661" i="7" a="1"/>
  <c r="B661" i="7" s="1"/>
  <c r="B662" i="7" a="1"/>
  <c r="B662" i="7" s="1"/>
  <c r="B663" i="7" a="1"/>
  <c r="B663" i="7" s="1"/>
  <c r="B664" i="7" a="1"/>
  <c r="B664" i="7" s="1"/>
  <c r="B665" i="7" a="1"/>
  <c r="B665" i="7" s="1"/>
  <c r="B666" i="7" a="1"/>
  <c r="B666" i="7" s="1"/>
  <c r="B667" i="7" a="1"/>
  <c r="B667" i="7" s="1"/>
  <c r="B668" i="7" a="1"/>
  <c r="B668" i="7" s="1"/>
  <c r="B669" i="7" a="1"/>
  <c r="B669" i="7" s="1"/>
  <c r="B670" i="7" a="1"/>
  <c r="B670" i="7" s="1"/>
  <c r="B671" i="7" a="1"/>
  <c r="B671" i="7" s="1"/>
  <c r="B672" i="7" a="1"/>
  <c r="B672" i="7" s="1"/>
  <c r="B673" i="7" a="1"/>
  <c r="B673" i="7" s="1"/>
  <c r="B674" i="7" a="1"/>
  <c r="B674" i="7" s="1"/>
  <c r="B675" i="7" a="1"/>
  <c r="B675" i="7" s="1"/>
  <c r="B676" i="7" a="1"/>
  <c r="B676" i="7" s="1"/>
  <c r="B677" i="7" a="1"/>
  <c r="B677" i="7" s="1"/>
  <c r="B678" i="7" a="1"/>
  <c r="B678" i="7" s="1"/>
  <c r="B679" i="7" a="1"/>
  <c r="B679" i="7" s="1"/>
  <c r="B680" i="7" a="1"/>
  <c r="B680" i="7" s="1"/>
  <c r="B681" i="7" a="1"/>
  <c r="B681" i="7" s="1"/>
  <c r="B682" i="7" a="1"/>
  <c r="B682" i="7" s="1"/>
  <c r="B683" i="7" a="1"/>
  <c r="B683" i="7" s="1"/>
  <c r="B684" i="7" a="1"/>
  <c r="B684" i="7" s="1"/>
  <c r="B685" i="7" a="1"/>
  <c r="B685" i="7" s="1"/>
  <c r="B686" i="7" a="1"/>
  <c r="B686" i="7" s="1"/>
  <c r="B687" i="7" a="1"/>
  <c r="B687" i="7" s="1"/>
  <c r="B688" i="7" a="1"/>
  <c r="B688" i="7" s="1"/>
  <c r="B689" i="7" a="1"/>
  <c r="B689" i="7" s="1"/>
  <c r="B690" i="7" a="1"/>
  <c r="B690" i="7" s="1"/>
  <c r="B691" i="7" a="1"/>
  <c r="B691" i="7" s="1"/>
  <c r="B692" i="7" a="1"/>
  <c r="B692" i="7" s="1"/>
  <c r="B693" i="7" a="1"/>
  <c r="B693" i="7" s="1"/>
  <c r="B694" i="7" a="1"/>
  <c r="B694" i="7" s="1"/>
  <c r="B695" i="7" a="1"/>
  <c r="B695" i="7" s="1"/>
  <c r="B696" i="7" a="1"/>
  <c r="B696" i="7" s="1"/>
  <c r="B697" i="7" a="1"/>
  <c r="B697" i="7" s="1"/>
  <c r="B698" i="7" a="1"/>
  <c r="B698" i="7" s="1"/>
  <c r="B699" i="7" a="1"/>
  <c r="B699" i="7" s="1"/>
  <c r="B700" i="7" a="1"/>
  <c r="B700" i="7" s="1"/>
  <c r="B701" i="7" a="1"/>
  <c r="B701" i="7" s="1"/>
  <c r="B702" i="7" a="1"/>
  <c r="B702" i="7" s="1"/>
  <c r="B703" i="7" a="1"/>
  <c r="B703" i="7" s="1"/>
  <c r="B704" i="7" a="1"/>
  <c r="B704" i="7" s="1"/>
  <c r="B705" i="7" a="1"/>
  <c r="B705" i="7" s="1"/>
  <c r="B706" i="7" a="1"/>
  <c r="B706" i="7" s="1"/>
  <c r="B707" i="7" a="1"/>
  <c r="B707" i="7" s="1"/>
  <c r="B708" i="7" a="1"/>
  <c r="B708" i="7" s="1"/>
  <c r="B709" i="7" a="1"/>
  <c r="B709" i="7" s="1"/>
  <c r="B710" i="7" a="1"/>
  <c r="B710" i="7" s="1"/>
  <c r="B711" i="7" a="1"/>
  <c r="B711" i="7" s="1"/>
  <c r="B712" i="7" a="1"/>
  <c r="B712" i="7" s="1"/>
  <c r="B713" i="7" a="1"/>
  <c r="B713" i="7" s="1"/>
  <c r="B714" i="7" a="1"/>
  <c r="B714" i="7" s="1"/>
  <c r="B715" i="7" a="1"/>
  <c r="B715" i="7"/>
  <c r="B716" i="7" a="1"/>
  <c r="B716" i="7" s="1"/>
  <c r="B717" i="7" a="1"/>
  <c r="B717" i="7" s="1"/>
  <c r="B718" i="7" a="1"/>
  <c r="B718" i="7" s="1"/>
  <c r="B719" i="7" a="1"/>
  <c r="B719" i="7" s="1"/>
  <c r="B720" i="7" a="1"/>
  <c r="B720" i="7" s="1"/>
  <c r="B721" i="7" a="1"/>
  <c r="B721" i="7" s="1"/>
  <c r="B722" i="7" a="1"/>
  <c r="B722" i="7" s="1"/>
  <c r="B723" i="7" a="1"/>
  <c r="B723" i="7" s="1"/>
  <c r="B724" i="7" a="1"/>
  <c r="B724" i="7" s="1"/>
  <c r="B725" i="7" a="1"/>
  <c r="B725" i="7" s="1"/>
  <c r="B726" i="7" a="1"/>
  <c r="B726" i="7" s="1"/>
  <c r="B727" i="7" a="1"/>
  <c r="B727" i="7" s="1"/>
  <c r="B728" i="7" a="1"/>
  <c r="B728" i="7" s="1"/>
  <c r="B729" i="7" a="1"/>
  <c r="B729" i="7" s="1"/>
  <c r="B730" i="7" a="1"/>
  <c r="B730" i="7" s="1"/>
  <c r="B731" i="7" a="1"/>
  <c r="B731" i="7" s="1"/>
  <c r="B732" i="7" a="1"/>
  <c r="B732" i="7" s="1"/>
  <c r="B733" i="7" a="1"/>
  <c r="B733" i="7" s="1"/>
  <c r="B734" i="7" a="1"/>
  <c r="B734" i="7" s="1"/>
  <c r="B735" i="7" a="1"/>
  <c r="B735" i="7" s="1"/>
  <c r="B736" i="7" a="1"/>
  <c r="B736" i="7" s="1"/>
  <c r="B737" i="7" a="1"/>
  <c r="B737" i="7" s="1"/>
  <c r="B738" i="7" a="1"/>
  <c r="B738" i="7" s="1"/>
  <c r="B739" i="7" a="1"/>
  <c r="B739" i="7" s="1"/>
  <c r="B740" i="7" a="1"/>
  <c r="B740" i="7" s="1"/>
  <c r="B741" i="7" a="1"/>
  <c r="B741" i="7" s="1"/>
  <c r="B742" i="7" a="1"/>
  <c r="B742" i="7" s="1"/>
  <c r="B743" i="7" a="1"/>
  <c r="B743" i="7" s="1"/>
  <c r="B744" i="7" a="1"/>
  <c r="B744" i="7" s="1"/>
  <c r="B745" i="7" a="1"/>
  <c r="B745" i="7" s="1"/>
  <c r="B746" i="7" a="1"/>
  <c r="B746" i="7" s="1"/>
  <c r="B747" i="7" a="1"/>
  <c r="B747" i="7" s="1"/>
  <c r="B748" i="7" a="1"/>
  <c r="B748" i="7" s="1"/>
  <c r="B749" i="7" a="1"/>
  <c r="B749" i="7" s="1"/>
  <c r="B750" i="7" a="1"/>
  <c r="B750" i="7" s="1"/>
  <c r="B751" i="7" a="1"/>
  <c r="B751" i="7" s="1"/>
  <c r="B752" i="7" a="1"/>
  <c r="B752" i="7" s="1"/>
  <c r="B753" i="7" a="1"/>
  <c r="B753" i="7" s="1"/>
  <c r="B754" i="7" a="1"/>
  <c r="B754" i="7" s="1"/>
  <c r="B755" i="7" a="1"/>
  <c r="B755" i="7" s="1"/>
  <c r="B756" i="7" a="1"/>
  <c r="B756" i="7" s="1"/>
  <c r="B757" i="7" a="1"/>
  <c r="B757" i="7" s="1"/>
  <c r="B758" i="7" a="1"/>
  <c r="B758" i="7" s="1"/>
  <c r="B759" i="7" a="1"/>
  <c r="B759" i="7" s="1"/>
  <c r="B760" i="7" a="1"/>
  <c r="B760" i="7" s="1"/>
  <c r="B761" i="7" a="1"/>
  <c r="B761" i="7" s="1"/>
  <c r="B762" i="7" a="1"/>
  <c r="B762" i="7" s="1"/>
  <c r="B763" i="7" a="1"/>
  <c r="B763" i="7" s="1"/>
  <c r="B764" i="7" a="1"/>
  <c r="B764" i="7" s="1"/>
  <c r="B765" i="7" a="1"/>
  <c r="B765" i="7" s="1"/>
  <c r="B766" i="7" a="1"/>
  <c r="B766" i="7" s="1"/>
  <c r="B767" i="7" a="1"/>
  <c r="B767" i="7" s="1"/>
  <c r="B768" i="7" a="1"/>
  <c r="B768" i="7" s="1"/>
  <c r="B769" i="7" a="1"/>
  <c r="B769" i="7" s="1"/>
  <c r="B770" i="7" a="1"/>
  <c r="B770" i="7" s="1"/>
  <c r="B771" i="7" a="1"/>
  <c r="B771" i="7" s="1"/>
  <c r="B772" i="7" a="1"/>
  <c r="B772" i="7" s="1"/>
  <c r="B773" i="7" a="1"/>
  <c r="B773" i="7" s="1"/>
  <c r="B774" i="7" a="1"/>
  <c r="B774" i="7" s="1"/>
  <c r="B775" i="7" a="1"/>
  <c r="B775" i="7" s="1"/>
  <c r="B776" i="7" a="1"/>
  <c r="B776" i="7" s="1"/>
  <c r="B777" i="7" a="1"/>
  <c r="B777" i="7" s="1"/>
  <c r="B778" i="7" a="1"/>
  <c r="B778" i="7" s="1"/>
  <c r="B779" i="7" a="1"/>
  <c r="B779" i="7" s="1"/>
  <c r="B780" i="7" a="1"/>
  <c r="B780" i="7" s="1"/>
  <c r="B781" i="7" a="1"/>
  <c r="B781" i="7" s="1"/>
  <c r="B782" i="7" a="1"/>
  <c r="B782" i="7" s="1"/>
  <c r="B783" i="7" a="1"/>
  <c r="B783" i="7" s="1"/>
  <c r="B784" i="7" a="1"/>
  <c r="B784" i="7" s="1"/>
  <c r="B785" i="7" a="1"/>
  <c r="B785" i="7" s="1"/>
  <c r="B786" i="7" a="1"/>
  <c r="B786" i="7" s="1"/>
  <c r="B787" i="7" a="1"/>
  <c r="B787" i="7" s="1"/>
  <c r="B788" i="7" a="1"/>
  <c r="B788" i="7" s="1"/>
  <c r="B789" i="7" a="1"/>
  <c r="B789" i="7" s="1"/>
  <c r="B790" i="7" a="1"/>
  <c r="B790" i="7" s="1"/>
  <c r="B791" i="7" a="1"/>
  <c r="B791" i="7" s="1"/>
  <c r="B792" i="7" a="1"/>
  <c r="B792" i="7" s="1"/>
  <c r="B793" i="7" a="1"/>
  <c r="B793" i="7" s="1"/>
  <c r="B794" i="7" a="1"/>
  <c r="B794" i="7" s="1"/>
  <c r="B795" i="7" a="1"/>
  <c r="B795" i="7" s="1"/>
  <c r="B796" i="7" a="1"/>
  <c r="B796" i="7" s="1"/>
  <c r="B797" i="7" a="1"/>
  <c r="B797" i="7" s="1"/>
  <c r="B798" i="7" a="1"/>
  <c r="B798" i="7" s="1"/>
  <c r="B799" i="7" a="1"/>
  <c r="B799" i="7" s="1"/>
  <c r="B800" i="7" a="1"/>
  <c r="B800" i="7" s="1"/>
  <c r="B801" i="7" a="1"/>
  <c r="B801" i="7" s="1"/>
  <c r="B802" i="7" a="1"/>
  <c r="B802" i="7" s="1"/>
  <c r="B803" i="7" a="1"/>
  <c r="B803" i="7" s="1"/>
  <c r="B804" i="7" a="1"/>
  <c r="B804" i="7" s="1"/>
  <c r="B805" i="7" a="1"/>
  <c r="B805" i="7" s="1"/>
  <c r="B806" i="7" a="1"/>
  <c r="B806" i="7" s="1"/>
  <c r="B807" i="7" a="1"/>
  <c r="B807" i="7" s="1"/>
  <c r="B808" i="7" a="1"/>
  <c r="B808" i="7" s="1"/>
  <c r="B809" i="7" a="1"/>
  <c r="B809" i="7" s="1"/>
  <c r="B810" i="7" a="1"/>
  <c r="B810" i="7" s="1"/>
  <c r="B811" i="7" a="1"/>
  <c r="B811" i="7" s="1"/>
  <c r="B812" i="7" a="1"/>
  <c r="B812" i="7" s="1"/>
  <c r="B813" i="7" a="1"/>
  <c r="B813" i="7" s="1"/>
  <c r="B814" i="7" a="1"/>
  <c r="B814" i="7" s="1"/>
  <c r="B815" i="7" a="1"/>
  <c r="B815" i="7" s="1"/>
  <c r="B816" i="7" a="1"/>
  <c r="B816" i="7" s="1"/>
  <c r="B817" i="7" a="1"/>
  <c r="B817" i="7" s="1"/>
  <c r="B818" i="7" a="1"/>
  <c r="B818" i="7" s="1"/>
  <c r="B819" i="7" a="1"/>
  <c r="B819" i="7" s="1"/>
  <c r="B820" i="7" a="1"/>
  <c r="B820" i="7" s="1"/>
  <c r="B821" i="7" a="1"/>
  <c r="B821" i="7"/>
  <c r="B822" i="7" a="1"/>
  <c r="B822" i="7" s="1"/>
  <c r="B823" i="7" a="1"/>
  <c r="B823" i="7" s="1"/>
  <c r="B824" i="7" a="1"/>
  <c r="B824" i="7" s="1"/>
  <c r="B825" i="7" a="1"/>
  <c r="B825" i="7" s="1"/>
  <c r="B826" i="7" a="1"/>
  <c r="B826" i="7" s="1"/>
  <c r="B827" i="7" a="1"/>
  <c r="B827" i="7" s="1"/>
  <c r="B828" i="7" a="1"/>
  <c r="B828" i="7" s="1"/>
  <c r="B829" i="7" a="1"/>
  <c r="B829" i="7" s="1"/>
  <c r="B830" i="7" a="1"/>
  <c r="B830" i="7" s="1"/>
  <c r="B831" i="7" a="1"/>
  <c r="B831" i="7" s="1"/>
  <c r="B832" i="7" a="1"/>
  <c r="B832" i="7" s="1"/>
  <c r="B833" i="7" a="1"/>
  <c r="B833" i="7" s="1"/>
  <c r="B834" i="7" a="1"/>
  <c r="B834" i="7" s="1"/>
  <c r="B835" i="7" a="1"/>
  <c r="B835" i="7" s="1"/>
  <c r="B836" i="7" a="1"/>
  <c r="B836" i="7" s="1"/>
  <c r="B837" i="7" a="1"/>
  <c r="B837" i="7" s="1"/>
  <c r="B838" i="7" a="1"/>
  <c r="B838" i="7" s="1"/>
  <c r="B839" i="7" a="1"/>
  <c r="B839" i="7" s="1"/>
  <c r="B840" i="7" a="1"/>
  <c r="B840" i="7" s="1"/>
  <c r="B841" i="7" a="1"/>
  <c r="B841" i="7" s="1"/>
  <c r="B842" i="7" a="1"/>
  <c r="B842" i="7" s="1"/>
  <c r="B843" i="7" a="1"/>
  <c r="B843" i="7" s="1"/>
  <c r="B844" i="7" a="1"/>
  <c r="B844" i="7" s="1"/>
  <c r="B845" i="7" a="1"/>
  <c r="B845" i="7" s="1"/>
  <c r="B846" i="7" a="1"/>
  <c r="B846" i="7" s="1"/>
  <c r="B847" i="7" a="1"/>
  <c r="B847" i="7" s="1"/>
  <c r="B848" i="7" a="1"/>
  <c r="B848" i="7" s="1"/>
  <c r="B849" i="7" a="1"/>
  <c r="B849" i="7" s="1"/>
  <c r="B850" i="7" a="1"/>
  <c r="B850" i="7" s="1"/>
  <c r="B851" i="7" a="1"/>
  <c r="B851" i="7" s="1"/>
  <c r="B852" i="7" a="1"/>
  <c r="B852" i="7" s="1"/>
  <c r="B853" i="7" a="1"/>
  <c r="B853" i="7" s="1"/>
  <c r="B854" i="7" a="1"/>
  <c r="B854" i="7" s="1"/>
  <c r="B855" i="7" a="1"/>
  <c r="B855" i="7" s="1"/>
  <c r="B856" i="7" a="1"/>
  <c r="B856" i="7" s="1"/>
  <c r="B857" i="7" a="1"/>
  <c r="B857" i="7" s="1"/>
  <c r="B858" i="7" a="1"/>
  <c r="B858" i="7" s="1"/>
  <c r="B859" i="7" a="1"/>
  <c r="B859" i="7" s="1"/>
  <c r="B860" i="7" a="1"/>
  <c r="B860" i="7" s="1"/>
  <c r="B861" i="7" a="1"/>
  <c r="B861" i="7" s="1"/>
  <c r="B862" i="7" a="1"/>
  <c r="B862" i="7" s="1"/>
  <c r="B863" i="7" a="1"/>
  <c r="B863" i="7" s="1"/>
  <c r="B864" i="7" a="1"/>
  <c r="B864" i="7" s="1"/>
  <c r="B865" i="7" a="1"/>
  <c r="B865" i="7" s="1"/>
  <c r="B866" i="7" a="1"/>
  <c r="B866" i="7" s="1"/>
  <c r="B867" i="7" a="1"/>
  <c r="B867" i="7" s="1"/>
  <c r="B868" i="7" a="1"/>
  <c r="B868" i="7" s="1"/>
  <c r="B869" i="7" a="1"/>
  <c r="B869" i="7" s="1"/>
  <c r="B870" i="7" a="1"/>
  <c r="B870" i="7" s="1"/>
  <c r="B871" i="7" a="1"/>
  <c r="B871" i="7" s="1"/>
  <c r="B872" i="7" a="1"/>
  <c r="B872" i="7" s="1"/>
  <c r="B873" i="7" a="1"/>
  <c r="B873" i="7" s="1"/>
  <c r="B874" i="7" a="1"/>
  <c r="B874" i="7" s="1"/>
  <c r="B875" i="7" a="1"/>
  <c r="B875" i="7" s="1"/>
  <c r="B876" i="7" a="1"/>
  <c r="B876" i="7" s="1"/>
  <c r="B877" i="7" a="1"/>
  <c r="B877" i="7" s="1"/>
  <c r="B878" i="7" a="1"/>
  <c r="B878" i="7" s="1"/>
  <c r="B879" i="7" a="1"/>
  <c r="B879" i="7" s="1"/>
  <c r="B880" i="7" a="1"/>
  <c r="B880" i="7" s="1"/>
  <c r="B881" i="7" a="1"/>
  <c r="B881" i="7" s="1"/>
  <c r="B882" i="7" a="1"/>
  <c r="B882" i="7" s="1"/>
  <c r="B883" i="7" a="1"/>
  <c r="B883" i="7" s="1"/>
  <c r="B884" i="7" a="1"/>
  <c r="B884" i="7" s="1"/>
  <c r="B885" i="7" a="1"/>
  <c r="B885" i="7"/>
  <c r="B886" i="7" a="1"/>
  <c r="B886" i="7" s="1"/>
  <c r="B887" i="7" a="1"/>
  <c r="B887" i="7" s="1"/>
  <c r="B888" i="7" a="1"/>
  <c r="B888" i="7" s="1"/>
  <c r="B889" i="7" a="1"/>
  <c r="B889" i="7" s="1"/>
  <c r="B890" i="7" a="1"/>
  <c r="B890" i="7" s="1"/>
  <c r="B891" i="7" a="1"/>
  <c r="B891" i="7" s="1"/>
  <c r="B892" i="7" a="1"/>
  <c r="B892" i="7" s="1"/>
  <c r="B893" i="7" a="1"/>
  <c r="B893" i="7" s="1"/>
  <c r="B894" i="7" a="1"/>
  <c r="B894" i="7" s="1"/>
  <c r="B895" i="7" a="1"/>
  <c r="B895" i="7" s="1"/>
  <c r="B896" i="7" a="1"/>
  <c r="B896" i="7" s="1"/>
  <c r="B897" i="7" a="1"/>
  <c r="B897" i="7" s="1"/>
  <c r="B898" i="7" a="1"/>
  <c r="B898" i="7" s="1"/>
  <c r="B899" i="7" a="1"/>
  <c r="B899" i="7" s="1"/>
  <c r="B900" i="7" a="1"/>
  <c r="B900" i="7" s="1"/>
  <c r="B901" i="7" a="1"/>
  <c r="B901" i="7" s="1"/>
  <c r="B902" i="7" a="1"/>
  <c r="B902" i="7" s="1"/>
  <c r="B903" i="7" a="1"/>
  <c r="B903" i="7" s="1"/>
  <c r="B904" i="7" a="1"/>
  <c r="B904" i="7" s="1"/>
  <c r="B905" i="7" a="1"/>
  <c r="B905" i="7" s="1"/>
  <c r="B906" i="7" a="1"/>
  <c r="B906" i="7" s="1"/>
  <c r="B907" i="7" a="1"/>
  <c r="B907" i="7" s="1"/>
  <c r="B908" i="7" a="1"/>
  <c r="B908" i="7" s="1"/>
  <c r="B909" i="7" a="1"/>
  <c r="B909" i="7" s="1"/>
  <c r="B910" i="7" a="1"/>
  <c r="B910" i="7" s="1"/>
  <c r="B911" i="7" a="1"/>
  <c r="B911" i="7" s="1"/>
  <c r="B912" i="7" a="1"/>
  <c r="B912" i="7" s="1"/>
  <c r="B913" i="7" a="1"/>
  <c r="B913" i="7" s="1"/>
  <c r="B914" i="7" a="1"/>
  <c r="B914" i="7" s="1"/>
  <c r="B915" i="7" a="1"/>
  <c r="B915" i="7" s="1"/>
  <c r="B916" i="7" a="1"/>
  <c r="B916" i="7" s="1"/>
  <c r="B917" i="7" a="1"/>
  <c r="B917" i="7" s="1"/>
  <c r="B918" i="7" a="1"/>
  <c r="B918" i="7" s="1"/>
  <c r="B919" i="7" a="1"/>
  <c r="B919" i="7" s="1"/>
  <c r="B920" i="7" a="1"/>
  <c r="B920" i="7" s="1"/>
  <c r="B921" i="7" a="1"/>
  <c r="B921" i="7" s="1"/>
  <c r="B922" i="7" a="1"/>
  <c r="B922" i="7" s="1"/>
  <c r="B923" i="7" a="1"/>
  <c r="B923" i="7" s="1"/>
  <c r="B924" i="7" a="1"/>
  <c r="B924" i="7" s="1"/>
  <c r="B925" i="7" a="1"/>
  <c r="B925" i="7" s="1"/>
  <c r="B926" i="7" a="1"/>
  <c r="B926" i="7" s="1"/>
  <c r="B927" i="7" a="1"/>
  <c r="B927" i="7" s="1"/>
  <c r="B928" i="7" a="1"/>
  <c r="B928" i="7" s="1"/>
  <c r="B929" i="7" a="1"/>
  <c r="B929" i="7" s="1"/>
  <c r="B930" i="7" a="1"/>
  <c r="B930" i="7" s="1"/>
  <c r="B931" i="7" a="1"/>
  <c r="B931" i="7" s="1"/>
  <c r="B932" i="7" a="1"/>
  <c r="B932" i="7" s="1"/>
  <c r="B933" i="7" a="1"/>
  <c r="B933" i="7" s="1"/>
  <c r="B934" i="7" a="1"/>
  <c r="B934" i="7" s="1"/>
  <c r="B935" i="7" a="1"/>
  <c r="B935" i="7" s="1"/>
  <c r="B936" i="7" a="1"/>
  <c r="B936" i="7" s="1"/>
  <c r="B937" i="7" a="1"/>
  <c r="B937" i="7" s="1"/>
  <c r="B938" i="7" a="1"/>
  <c r="B938" i="7" s="1"/>
  <c r="B939" i="7" a="1"/>
  <c r="B939" i="7" s="1"/>
  <c r="B940" i="7" a="1"/>
  <c r="B940" i="7" s="1"/>
  <c r="B941" i="7" a="1"/>
  <c r="B941" i="7" s="1"/>
  <c r="B942" i="7" a="1"/>
  <c r="B942" i="7" s="1"/>
  <c r="B943" i="7" a="1"/>
  <c r="B943" i="7" s="1"/>
  <c r="B944" i="7" a="1"/>
  <c r="B944" i="7" s="1"/>
  <c r="B945" i="7" a="1"/>
  <c r="B945" i="7" s="1"/>
  <c r="B946" i="7" a="1"/>
  <c r="B946" i="7" s="1"/>
  <c r="B947" i="7" a="1"/>
  <c r="B947" i="7" s="1"/>
  <c r="B948" i="7" a="1"/>
  <c r="B948" i="7" s="1"/>
  <c r="B949" i="7" a="1"/>
  <c r="B949" i="7" s="1"/>
  <c r="B950" i="7" a="1"/>
  <c r="B950" i="7" s="1"/>
  <c r="B951" i="7" a="1"/>
  <c r="B951" i="7" s="1"/>
  <c r="B952" i="7" a="1"/>
  <c r="B952" i="7" s="1"/>
  <c r="B953" i="7" a="1"/>
  <c r="B953" i="7" s="1"/>
  <c r="B954" i="7" a="1"/>
  <c r="B954" i="7" s="1"/>
  <c r="B955" i="7" a="1"/>
  <c r="B955" i="7" s="1"/>
  <c r="B956" i="7" a="1"/>
  <c r="B956" i="7" s="1"/>
  <c r="B957" i="7" a="1"/>
  <c r="B957" i="7" s="1"/>
  <c r="B958" i="7" a="1"/>
  <c r="B958" i="7" s="1"/>
  <c r="B959" i="7" a="1"/>
  <c r="B959" i="7" s="1"/>
  <c r="B960" i="7" a="1"/>
  <c r="B960" i="7" s="1"/>
  <c r="B961" i="7" a="1"/>
  <c r="B961" i="7" s="1"/>
  <c r="B962" i="7" a="1"/>
  <c r="B962" i="7" s="1"/>
  <c r="B963" i="7" a="1"/>
  <c r="B963" i="7" s="1"/>
  <c r="B964" i="7" a="1"/>
  <c r="B964" i="7" s="1"/>
  <c r="B965" i="7" a="1"/>
  <c r="B965" i="7" s="1"/>
  <c r="B966" i="7" a="1"/>
  <c r="B966" i="7" s="1"/>
  <c r="B967" i="7" a="1"/>
  <c r="B967" i="7" s="1"/>
  <c r="B968" i="7" a="1"/>
  <c r="B968" i="7" s="1"/>
  <c r="B969" i="7" a="1"/>
  <c r="B969" i="7" s="1"/>
  <c r="B970" i="7" a="1"/>
  <c r="B970" i="7" s="1"/>
  <c r="B971" i="7" a="1"/>
  <c r="B971" i="7" s="1"/>
  <c r="B972" i="7" a="1"/>
  <c r="B972" i="7" s="1"/>
  <c r="B973" i="7" a="1"/>
  <c r="B973" i="7" s="1"/>
  <c r="B974" i="7" a="1"/>
  <c r="B974" i="7" s="1"/>
  <c r="B975" i="7" a="1"/>
  <c r="B975" i="7" s="1"/>
  <c r="B976" i="7" a="1"/>
  <c r="B976" i="7" s="1"/>
  <c r="B977" i="7" a="1"/>
  <c r="B977" i="7" s="1"/>
  <c r="B978" i="7" a="1"/>
  <c r="B978" i="7" s="1"/>
  <c r="B979" i="7" a="1"/>
  <c r="B979" i="7" s="1"/>
  <c r="B980" i="7" a="1"/>
  <c r="B980" i="7" s="1"/>
  <c r="B981" i="7" a="1"/>
  <c r="B981" i="7" s="1"/>
  <c r="B982" i="7" a="1"/>
  <c r="B982" i="7" s="1"/>
  <c r="B983" i="7" a="1"/>
  <c r="B983" i="7" s="1"/>
  <c r="B984" i="7" a="1"/>
  <c r="B984" i="7" s="1"/>
  <c r="B985" i="7" a="1"/>
  <c r="B985" i="7" s="1"/>
  <c r="B986" i="7" a="1"/>
  <c r="B986" i="7" s="1"/>
  <c r="B987" i="7" a="1"/>
  <c r="B987" i="7" s="1"/>
  <c r="B988" i="7" a="1"/>
  <c r="B988" i="7" s="1"/>
  <c r="B989" i="7" a="1"/>
  <c r="B989" i="7" s="1"/>
  <c r="B990" i="7" a="1"/>
  <c r="B990" i="7" s="1"/>
  <c r="B991" i="7" a="1"/>
  <c r="B991" i="7" s="1"/>
  <c r="B992" i="7" a="1"/>
  <c r="B992" i="7" s="1"/>
  <c r="B993" i="7" a="1"/>
  <c r="B993" i="7" s="1"/>
  <c r="B994" i="7" a="1"/>
  <c r="B994" i="7" s="1"/>
  <c r="B995" i="7" a="1"/>
  <c r="B995" i="7" s="1"/>
  <c r="B996" i="7" a="1"/>
  <c r="B996" i="7" s="1"/>
  <c r="B997" i="7" a="1"/>
  <c r="B997" i="7" s="1"/>
  <c r="B998" i="7" a="1"/>
  <c r="B998" i="7" s="1"/>
  <c r="B999" i="7" a="1"/>
  <c r="B999" i="7" s="1"/>
  <c r="B1000" i="7" a="1"/>
  <c r="B1000" i="7" s="1"/>
  <c r="B1001" i="7" a="1"/>
  <c r="B1001" i="7" s="1"/>
  <c r="B1002" i="7" a="1"/>
  <c r="B1002" i="7" s="1"/>
  <c r="B1003" i="7" a="1"/>
  <c r="B1003" i="7" s="1"/>
  <c r="B1004" i="7" a="1"/>
  <c r="B1004" i="7" s="1"/>
  <c r="B1005" i="7" a="1"/>
  <c r="B1005" i="7" s="1"/>
  <c r="B1006" i="7" a="1"/>
  <c r="B1006" i="7" s="1"/>
  <c r="B1007" i="7" a="1"/>
  <c r="B1007" i="7" s="1"/>
  <c r="B1008" i="7" a="1"/>
  <c r="B1008" i="7" s="1"/>
  <c r="B1009" i="7" a="1"/>
  <c r="B1009" i="7" s="1"/>
  <c r="B1010" i="7" a="1"/>
  <c r="B1010" i="7" s="1"/>
  <c r="B1011" i="7" a="1"/>
  <c r="B1011" i="7" s="1"/>
  <c r="B1012" i="7" a="1"/>
  <c r="B1012" i="7" s="1"/>
  <c r="B1013" i="7" a="1"/>
  <c r="B1013" i="7" s="1"/>
  <c r="B1014" i="7" a="1"/>
  <c r="B1014" i="7" s="1"/>
  <c r="B1015" i="7" a="1"/>
  <c r="B1015" i="7" s="1"/>
  <c r="B1016" i="7" a="1"/>
  <c r="B1016" i="7" s="1"/>
  <c r="B1017" i="7" a="1"/>
  <c r="B1017" i="7" s="1"/>
  <c r="B1018" i="7" a="1"/>
  <c r="B1018" i="7" s="1"/>
  <c r="B1019" i="7" a="1"/>
  <c r="B1019" i="7" s="1"/>
  <c r="B1020" i="7" a="1"/>
  <c r="B1020" i="7" s="1"/>
  <c r="B1021" i="7" a="1"/>
  <c r="B1021" i="7" s="1"/>
  <c r="B1022" i="7" a="1"/>
  <c r="B1022" i="7" s="1"/>
  <c r="B1023" i="7" a="1"/>
  <c r="B1023" i="7" s="1"/>
  <c r="B1024" i="7" a="1"/>
  <c r="B1024" i="7" s="1"/>
  <c r="B1025" i="7" a="1"/>
  <c r="B1025" i="7" s="1"/>
  <c r="B1026" i="7" a="1"/>
  <c r="B1026" i="7" s="1"/>
  <c r="B1027" i="7" a="1"/>
  <c r="B1027" i="7" s="1"/>
  <c r="B1028" i="7" a="1"/>
  <c r="B1028" i="7" s="1"/>
  <c r="B1029" i="7" a="1"/>
  <c r="B1029" i="7" s="1"/>
  <c r="B1030" i="7" a="1"/>
  <c r="B1030" i="7" s="1"/>
  <c r="B1031" i="7" a="1"/>
  <c r="B1031" i="7" s="1"/>
  <c r="B1032" i="7" a="1"/>
  <c r="B1032" i="7" s="1"/>
  <c r="B1033" i="7" a="1"/>
  <c r="B1033" i="7" s="1"/>
  <c r="B1034" i="7" a="1"/>
  <c r="B1034" i="7" s="1"/>
  <c r="B1035" i="7" a="1"/>
  <c r="B1035" i="7" s="1"/>
  <c r="B1036" i="7" a="1"/>
  <c r="B1036" i="7" s="1"/>
  <c r="B1037" i="7" a="1"/>
  <c r="B1037" i="7" s="1"/>
  <c r="B1038" i="7" a="1"/>
  <c r="B1038" i="7" s="1"/>
  <c r="B1039" i="7" a="1"/>
  <c r="B1039" i="7" s="1"/>
  <c r="B1040" i="7" a="1"/>
  <c r="B1040" i="7" s="1"/>
  <c r="B1041" i="7" a="1"/>
  <c r="B1041" i="7" s="1"/>
  <c r="B1042" i="7" a="1"/>
  <c r="B1042" i="7" s="1"/>
  <c r="B1043" i="7" a="1"/>
  <c r="B1043" i="7" s="1"/>
  <c r="B1044" i="7" a="1"/>
  <c r="B1044" i="7" s="1"/>
  <c r="B1045" i="7" a="1"/>
  <c r="B1045" i="7" s="1"/>
  <c r="B1046" i="7" a="1"/>
  <c r="B1046" i="7" s="1"/>
  <c r="B1047" i="7" a="1"/>
  <c r="B1047" i="7" s="1"/>
  <c r="B1048" i="7" a="1"/>
  <c r="B1048" i="7" s="1"/>
  <c r="B1049" i="7" a="1"/>
  <c r="B1049" i="7" s="1"/>
  <c r="B1050" i="7" a="1"/>
  <c r="B1050" i="7" s="1"/>
  <c r="B1051" i="7" a="1"/>
  <c r="B1051" i="7" s="1"/>
  <c r="B1052" i="7" a="1"/>
  <c r="B1052" i="7" s="1"/>
  <c r="B1053" i="7" a="1"/>
  <c r="B1053" i="7" s="1"/>
  <c r="B1054" i="7" a="1"/>
  <c r="B1054" i="7" s="1"/>
  <c r="B1055" i="7" a="1"/>
  <c r="B1055" i="7" s="1"/>
  <c r="B1056" i="7" a="1"/>
  <c r="B1056" i="7" s="1"/>
  <c r="B1057" i="7" a="1"/>
  <c r="B1057" i="7" s="1"/>
  <c r="B1058" i="7" a="1"/>
  <c r="B1058" i="7" s="1"/>
  <c r="B1059" i="7" a="1"/>
  <c r="B1059" i="7"/>
  <c r="B1060" i="7" a="1"/>
  <c r="B1060" i="7" s="1"/>
  <c r="B1061" i="7" a="1"/>
  <c r="B1061" i="7" s="1"/>
  <c r="B1062" i="7" a="1"/>
  <c r="B1062" i="7" s="1"/>
  <c r="B1063" i="7" a="1"/>
  <c r="B1063" i="7" s="1"/>
  <c r="B1064" i="7" a="1"/>
  <c r="B1064" i="7" s="1"/>
  <c r="B1065" i="7" a="1"/>
  <c r="B1065" i="7" s="1"/>
  <c r="B1066" i="7" a="1"/>
  <c r="B1066" i="7" s="1"/>
  <c r="B1067" i="7" a="1"/>
  <c r="B1067" i="7" s="1"/>
  <c r="B1068" i="7" a="1"/>
  <c r="B1068" i="7" s="1"/>
  <c r="B1069" i="7" a="1"/>
  <c r="B1069" i="7" s="1"/>
  <c r="B1070" i="7" a="1"/>
  <c r="B1070" i="7" s="1"/>
  <c r="B1071" i="7" a="1"/>
  <c r="B1071" i="7" s="1"/>
  <c r="B1072" i="7" a="1"/>
  <c r="B1072" i="7" s="1"/>
  <c r="B1073" i="7" a="1"/>
  <c r="B1073" i="7" s="1"/>
  <c r="B1074" i="7" a="1"/>
  <c r="B1074" i="7" s="1"/>
  <c r="B1075" i="7" a="1"/>
  <c r="B1075" i="7" s="1"/>
  <c r="B1076" i="7" a="1"/>
  <c r="B1076" i="7" s="1"/>
  <c r="B1077" i="7" a="1"/>
  <c r="B1077" i="7" s="1"/>
  <c r="B1078" i="7" a="1"/>
  <c r="B1078" i="7" s="1"/>
  <c r="B1079" i="7" a="1"/>
  <c r="B1079" i="7" s="1"/>
  <c r="B1080" i="7" a="1"/>
  <c r="B1080" i="7" s="1"/>
  <c r="B1081" i="7" a="1"/>
  <c r="B1081" i="7" s="1"/>
  <c r="B1082" i="7" a="1"/>
  <c r="B1082" i="7" s="1"/>
  <c r="B1083" i="7" a="1"/>
  <c r="B1083" i="7" s="1"/>
  <c r="B1084" i="7" a="1"/>
  <c r="B1084" i="7" s="1"/>
  <c r="B1085" i="7" a="1"/>
  <c r="B1085" i="7" s="1"/>
  <c r="B1086" i="7" a="1"/>
  <c r="B1086" i="7" s="1"/>
  <c r="B1087" i="7" a="1"/>
  <c r="B1087" i="7" s="1"/>
  <c r="B1088" i="7" a="1"/>
  <c r="B1088" i="7" s="1"/>
  <c r="B1089" i="7" a="1"/>
  <c r="B1089" i="7" s="1"/>
  <c r="B1090" i="7" a="1"/>
  <c r="B1090" i="7" s="1"/>
  <c r="B1091" i="7" a="1"/>
  <c r="B1091" i="7" s="1"/>
  <c r="B1092" i="7" a="1"/>
  <c r="B1092" i="7" s="1"/>
  <c r="B1093" i="7" a="1"/>
  <c r="B1093" i="7" s="1"/>
  <c r="B1094" i="7" a="1"/>
  <c r="B1094" i="7" s="1"/>
  <c r="B1095" i="7" a="1"/>
  <c r="B1095" i="7" s="1"/>
  <c r="B1096" i="7" a="1"/>
  <c r="B1096" i="7" s="1"/>
  <c r="B1097" i="7" a="1"/>
  <c r="B1097" i="7" s="1"/>
  <c r="B1098" i="7" a="1"/>
  <c r="B1098" i="7" s="1"/>
  <c r="B1099" i="7" a="1"/>
  <c r="B1099" i="7" s="1"/>
  <c r="B1100" i="7" a="1"/>
  <c r="B1100" i="7" s="1"/>
  <c r="B1101" i="7" a="1"/>
  <c r="B1101" i="7" s="1"/>
  <c r="B1102" i="7" a="1"/>
  <c r="B1102" i="7" s="1"/>
  <c r="B1103" i="7" a="1"/>
  <c r="B1103" i="7" s="1"/>
  <c r="B1104" i="7" a="1"/>
  <c r="B1104" i="7" s="1"/>
  <c r="B1105" i="7" a="1"/>
  <c r="B1105" i="7" s="1"/>
  <c r="B1106" i="7" a="1"/>
  <c r="B1106" i="7" s="1"/>
  <c r="B1107" i="7" a="1"/>
  <c r="B1107" i="7" s="1"/>
  <c r="B1108" i="7" a="1"/>
  <c r="B1108" i="7" s="1"/>
  <c r="B1109" i="7" a="1"/>
  <c r="B1109" i="7" s="1"/>
  <c r="B1110" i="7" a="1"/>
  <c r="B1110" i="7" s="1"/>
  <c r="B1111" i="7" a="1"/>
  <c r="B1111" i="7" s="1"/>
  <c r="B1112" i="7" a="1"/>
  <c r="B1112" i="7" s="1"/>
  <c r="B1113" i="7" a="1"/>
  <c r="B1113" i="7" s="1"/>
  <c r="B1114" i="7" a="1"/>
  <c r="B1114" i="7" s="1"/>
  <c r="B1115" i="7" a="1"/>
  <c r="B1115" i="7" s="1"/>
  <c r="B1116" i="7" a="1"/>
  <c r="B1116" i="7" s="1"/>
  <c r="B1117" i="7" a="1"/>
  <c r="B1117" i="7" s="1"/>
  <c r="B1118" i="7" a="1"/>
  <c r="B1118" i="7" s="1"/>
  <c r="B1119" i="7" a="1"/>
  <c r="B1119" i="7" s="1"/>
  <c r="B1120" i="7" a="1"/>
  <c r="B1120" i="7" s="1"/>
  <c r="B1121" i="7" a="1"/>
  <c r="B1121" i="7" s="1"/>
  <c r="B1122" i="7" a="1"/>
  <c r="B1122" i="7" s="1"/>
  <c r="B1123" i="7" a="1"/>
  <c r="B1123" i="7" s="1"/>
  <c r="B1124" i="7" a="1"/>
  <c r="B1124" i="7" s="1"/>
  <c r="B1125" i="7" a="1"/>
  <c r="B1125" i="7" s="1"/>
  <c r="B1126" i="7" a="1"/>
  <c r="B1126" i="7" s="1"/>
  <c r="B1127" i="7" a="1"/>
  <c r="B1127" i="7" s="1"/>
  <c r="B1128" i="7" a="1"/>
  <c r="B1128" i="7" s="1"/>
  <c r="B1129" i="7" a="1"/>
  <c r="B1129" i="7" s="1"/>
  <c r="B1130" i="7" a="1"/>
  <c r="B1130" i="7" s="1"/>
  <c r="B1131" i="7" a="1"/>
  <c r="B1131" i="7" s="1"/>
  <c r="B1132" i="7" a="1"/>
  <c r="B1132" i="7" s="1"/>
  <c r="B1133" i="7" a="1"/>
  <c r="B1133" i="7" s="1"/>
  <c r="B1134" i="7" a="1"/>
  <c r="B1134" i="7" s="1"/>
  <c r="B1135" i="7" a="1"/>
  <c r="B1135" i="7" s="1"/>
  <c r="B1136" i="7" a="1"/>
  <c r="B1136" i="7" s="1"/>
  <c r="B1137" i="7" a="1"/>
  <c r="B1137" i="7" s="1"/>
  <c r="B1138" i="7" a="1"/>
  <c r="B1138" i="7" s="1"/>
  <c r="B1139" i="7" a="1"/>
  <c r="B1139" i="7" s="1"/>
  <c r="B1140" i="7" a="1"/>
  <c r="B1140" i="7" s="1"/>
  <c r="B1141" i="7" a="1"/>
  <c r="B1141" i="7" s="1"/>
  <c r="B1142" i="7" a="1"/>
  <c r="B1142" i="7" s="1"/>
  <c r="B1143" i="7" a="1"/>
  <c r="B1143" i="7" s="1"/>
  <c r="B1144" i="7" a="1"/>
  <c r="B1144" i="7" s="1"/>
  <c r="B1145" i="7" a="1"/>
  <c r="B1145" i="7" s="1"/>
  <c r="B1146" i="7" a="1"/>
  <c r="B1146" i="7" s="1"/>
  <c r="B1147" i="7" a="1"/>
  <c r="B1147" i="7" s="1"/>
  <c r="B1148" i="7" a="1"/>
  <c r="B1148" i="7" s="1"/>
  <c r="B1149" i="7" a="1"/>
  <c r="B1149" i="7" s="1"/>
  <c r="B1150" i="7" a="1"/>
  <c r="B1150" i="7" s="1"/>
  <c r="B1151" i="7" a="1"/>
  <c r="B1151" i="7" s="1"/>
  <c r="B1152" i="7" a="1"/>
  <c r="B1152" i="7" s="1"/>
  <c r="B1153" i="7" a="1"/>
  <c r="B1153" i="7" s="1"/>
  <c r="B1154" i="7" a="1"/>
  <c r="B1154" i="7" s="1"/>
  <c r="B1155" i="7" a="1"/>
  <c r="B1155" i="7" s="1"/>
  <c r="B1156" i="7" a="1"/>
  <c r="B1156" i="7" s="1"/>
  <c r="B1157" i="7" a="1"/>
  <c r="B1157" i="7" s="1"/>
  <c r="B1158" i="7" a="1"/>
  <c r="B1158" i="7" s="1"/>
  <c r="B1159" i="7" a="1"/>
  <c r="B1159" i="7" s="1"/>
  <c r="B1160" i="7" a="1"/>
  <c r="B1160" i="7" s="1"/>
  <c r="B1161" i="7" a="1"/>
  <c r="B1161" i="7" s="1"/>
  <c r="B1162" i="7" a="1"/>
  <c r="B1162" i="7" s="1"/>
  <c r="B1163" i="7" a="1"/>
  <c r="B1163" i="7" s="1"/>
  <c r="B1164" i="7" a="1"/>
  <c r="B1164" i="7" s="1"/>
  <c r="B1165" i="7" a="1"/>
  <c r="B1165" i="7" s="1"/>
  <c r="B1166" i="7" a="1"/>
  <c r="B1166" i="7" s="1"/>
  <c r="B1167" i="7" a="1"/>
  <c r="B1167" i="7" s="1"/>
  <c r="B1168" i="7" a="1"/>
  <c r="B1168" i="7" s="1"/>
  <c r="B1169" i="7" a="1"/>
  <c r="B1169" i="7" s="1"/>
  <c r="B1170" i="7" a="1"/>
  <c r="B1170" i="7" s="1"/>
  <c r="B1171" i="7" a="1"/>
  <c r="B1171" i="7" s="1"/>
  <c r="B1172" i="7" a="1"/>
  <c r="B1172" i="7" s="1"/>
  <c r="B1173" i="7" a="1"/>
  <c r="B1173" i="7" s="1"/>
  <c r="B1174" i="7" a="1"/>
  <c r="B1174" i="7" s="1"/>
  <c r="B1175" i="7" a="1"/>
  <c r="B1175" i="7" s="1"/>
  <c r="B1176" i="7" a="1"/>
  <c r="B1176" i="7" s="1"/>
  <c r="B1177" i="7" a="1"/>
  <c r="B1177" i="7" s="1"/>
  <c r="B1178" i="7" a="1"/>
  <c r="B1178" i="7" s="1"/>
  <c r="B1179" i="7" a="1"/>
  <c r="B1179" i="7" s="1"/>
  <c r="B1180" i="7" a="1"/>
  <c r="B1180" i="7" s="1"/>
  <c r="B1181" i="7" a="1"/>
  <c r="B1181" i="7" s="1"/>
  <c r="B1182" i="7" a="1"/>
  <c r="B1182" i="7" s="1"/>
  <c r="B1183" i="7" a="1"/>
  <c r="B1183" i="7" s="1"/>
  <c r="B1184" i="7" a="1"/>
  <c r="B1184" i="7" s="1"/>
  <c r="B1185" i="7" a="1"/>
  <c r="B1185" i="7" s="1"/>
  <c r="B1186" i="7" a="1"/>
  <c r="B1186" i="7" s="1"/>
  <c r="B1187" i="7" a="1"/>
  <c r="B1187" i="7" s="1"/>
  <c r="B1188" i="7" a="1"/>
  <c r="B1188" i="7" s="1"/>
  <c r="B1189" i="7" a="1"/>
  <c r="B1189" i="7" s="1"/>
  <c r="B1190" i="7" a="1"/>
  <c r="B1190" i="7" s="1"/>
  <c r="B1191" i="7" a="1"/>
  <c r="B1191" i="7" s="1"/>
  <c r="B1192" i="7" a="1"/>
  <c r="B1192" i="7" s="1"/>
  <c r="B1193" i="7" a="1"/>
  <c r="B1193" i="7" s="1"/>
  <c r="B1194" i="7" a="1"/>
  <c r="B1194" i="7" s="1"/>
  <c r="B1195" i="7" a="1"/>
  <c r="B1195" i="7"/>
  <c r="B1196" i="7" a="1"/>
  <c r="B1196" i="7" s="1"/>
  <c r="B1197" i="7" a="1"/>
  <c r="B1197" i="7" s="1"/>
  <c r="B1198" i="7" a="1"/>
  <c r="B1198" i="7" s="1"/>
  <c r="B1199" i="7" a="1"/>
  <c r="B1199" i="7" s="1"/>
  <c r="B1200" i="7" a="1"/>
  <c r="B1200" i="7" s="1"/>
  <c r="B1201" i="7" a="1"/>
  <c r="B1201" i="7" s="1"/>
  <c r="B1202" i="7" a="1"/>
  <c r="B1202" i="7" s="1"/>
  <c r="B1203" i="7" a="1"/>
  <c r="B1203" i="7" s="1"/>
  <c r="B1204" i="7" a="1"/>
  <c r="B1204" i="7" s="1"/>
  <c r="B1205" i="7" a="1"/>
  <c r="B1205" i="7" s="1"/>
  <c r="B1206" i="7" a="1"/>
  <c r="B1206" i="7" s="1"/>
  <c r="B1207" i="7" a="1"/>
  <c r="B1207" i="7" s="1"/>
  <c r="B1208" i="7" a="1"/>
  <c r="B1208" i="7" s="1"/>
  <c r="B1209" i="7" a="1"/>
  <c r="B1209" i="7" s="1"/>
  <c r="B1210" i="7" a="1"/>
  <c r="B1210" i="7" s="1"/>
  <c r="B1211" i="7" a="1"/>
  <c r="B1211" i="7" s="1"/>
  <c r="B1212" i="7" a="1"/>
  <c r="B1212" i="7" s="1"/>
  <c r="B1213" i="7" a="1"/>
  <c r="B1213" i="7" s="1"/>
  <c r="B1214" i="7" a="1"/>
  <c r="B1214" i="7" s="1"/>
  <c r="B1215" i="7" a="1"/>
  <c r="B1215" i="7" s="1"/>
  <c r="B1216" i="7" a="1"/>
  <c r="B1216" i="7" s="1"/>
  <c r="B1217" i="7" a="1"/>
  <c r="B1217" i="7" s="1"/>
  <c r="B1218" i="7" a="1"/>
  <c r="B1218" i="7" s="1"/>
  <c r="B1219" i="7" a="1"/>
  <c r="B1219" i="7" s="1"/>
  <c r="B1220" i="7" a="1"/>
  <c r="B1220" i="7" s="1"/>
  <c r="B1221" i="7" a="1"/>
  <c r="B1221" i="7" s="1"/>
  <c r="B1222" i="7" a="1"/>
  <c r="B1222" i="7" s="1"/>
  <c r="B1223" i="7" a="1"/>
  <c r="B1223" i="7" s="1"/>
  <c r="B1224" i="7" a="1"/>
  <c r="B1224" i="7" s="1"/>
  <c r="B1225" i="7" a="1"/>
  <c r="B1225" i="7" s="1"/>
  <c r="B1226" i="7" a="1"/>
  <c r="B1226" i="7" s="1"/>
  <c r="B1227" i="7" a="1"/>
  <c r="B1227" i="7" s="1"/>
  <c r="B1228" i="7" a="1"/>
  <c r="B1228" i="7" s="1"/>
  <c r="B1229" i="7" a="1"/>
  <c r="B1229" i="7" s="1"/>
  <c r="B1230" i="7" a="1"/>
  <c r="B1230" i="7" s="1"/>
  <c r="B1231" i="7" a="1"/>
  <c r="B1231" i="7" s="1"/>
  <c r="B1232" i="7" a="1"/>
  <c r="B1232" i="7" s="1"/>
  <c r="B1233" i="7" a="1"/>
  <c r="B1233" i="7" s="1"/>
  <c r="B1234" i="7" a="1"/>
  <c r="B1234" i="7" s="1"/>
  <c r="B1235" i="7" a="1"/>
  <c r="B1235" i="7" s="1"/>
  <c r="B1236" i="7" a="1"/>
  <c r="B1236" i="7" s="1"/>
  <c r="B1237" i="7" a="1"/>
  <c r="B1237" i="7" s="1"/>
  <c r="B1238" i="7" a="1"/>
  <c r="B1238" i="7" s="1"/>
  <c r="B1239" i="7" a="1"/>
  <c r="B1239" i="7" s="1"/>
  <c r="B1240" i="7" a="1"/>
  <c r="B1240" i="7" s="1"/>
  <c r="B1241" i="7" a="1"/>
  <c r="B1241" i="7" s="1"/>
  <c r="B1242" i="7" a="1"/>
  <c r="B1242" i="7" s="1"/>
  <c r="B1243" i="7" a="1"/>
  <c r="B1243" i="7" s="1"/>
  <c r="B1244" i="7" a="1"/>
  <c r="B1244" i="7" s="1"/>
  <c r="B1245" i="7" a="1"/>
  <c r="B1245" i="7" s="1"/>
  <c r="B1246" i="7" a="1"/>
  <c r="B1246" i="7" s="1"/>
  <c r="B1247" i="7" a="1"/>
  <c r="B1247" i="7" s="1"/>
  <c r="B1248" i="7" a="1"/>
  <c r="B1248" i="7" s="1"/>
  <c r="B1249" i="7" a="1"/>
  <c r="B1249" i="7" s="1"/>
  <c r="B1250" i="7" a="1"/>
  <c r="B1250" i="7" s="1"/>
  <c r="B1251" i="7" a="1"/>
  <c r="B1251" i="7" s="1"/>
  <c r="B1252" i="7" a="1"/>
  <c r="B1252" i="7" s="1"/>
  <c r="B1253" i="7" a="1"/>
  <c r="B1253" i="7" s="1"/>
  <c r="B1254" i="7" a="1"/>
  <c r="B1254" i="7" s="1"/>
  <c r="B1255" i="7" a="1"/>
  <c r="B1255" i="7" s="1"/>
  <c r="B1256" i="7" a="1"/>
  <c r="B1256" i="7" s="1"/>
  <c r="B1257" i="7" a="1"/>
  <c r="B1257" i="7" s="1"/>
  <c r="B1258" i="7" a="1"/>
  <c r="B1258" i="7" s="1"/>
  <c r="B1259" i="7" a="1"/>
  <c r="B1259" i="7" s="1"/>
  <c r="B1260" i="7" a="1"/>
  <c r="B1260" i="7" s="1"/>
  <c r="B1261" i="7" a="1"/>
  <c r="B1261" i="7" s="1"/>
  <c r="B1262" i="7" a="1"/>
  <c r="B1262" i="7" s="1"/>
  <c r="B1263" i="7" a="1"/>
  <c r="B1263" i="7" s="1"/>
  <c r="B1264" i="7" a="1"/>
  <c r="B1264" i="7" s="1"/>
  <c r="B1265" i="7" a="1"/>
  <c r="B1265" i="7" s="1"/>
  <c r="B1266" i="7" a="1"/>
  <c r="B1266" i="7" s="1"/>
  <c r="B1267" i="7" a="1"/>
  <c r="B1267" i="7" s="1"/>
  <c r="B1268" i="7" a="1"/>
  <c r="B1268" i="7" s="1"/>
  <c r="B1269" i="7" a="1"/>
  <c r="B1269" i="7" s="1"/>
  <c r="B1270" i="7" a="1"/>
  <c r="B1270" i="7" s="1"/>
  <c r="B1271" i="7" a="1"/>
  <c r="B1271" i="7" s="1"/>
  <c r="B1272" i="7" a="1"/>
  <c r="B1272" i="7" s="1"/>
  <c r="B1273" i="7" a="1"/>
  <c r="B1273" i="7" s="1"/>
  <c r="B1274" i="7" a="1"/>
  <c r="B1274" i="7" s="1"/>
  <c r="B1275" i="7" a="1"/>
  <c r="B1275" i="7" s="1"/>
  <c r="B1276" i="7" a="1"/>
  <c r="B1276" i="7" s="1"/>
  <c r="B1277" i="7" a="1"/>
  <c r="B1277" i="7" s="1"/>
  <c r="B1278" i="7" a="1"/>
  <c r="B1278" i="7" s="1"/>
  <c r="B1279" i="7" a="1"/>
  <c r="B1279" i="7" s="1"/>
  <c r="B1280" i="7" a="1"/>
  <c r="B1280" i="7" s="1"/>
  <c r="B1281" i="7" a="1"/>
  <c r="B1281" i="7" s="1"/>
  <c r="B1282" i="7" a="1"/>
  <c r="B1282" i="7" s="1"/>
  <c r="B1283" i="7" a="1"/>
  <c r="B1283" i="7" s="1"/>
  <c r="B1284" i="7" a="1"/>
  <c r="B1284" i="7" s="1"/>
  <c r="B1285" i="7" a="1"/>
  <c r="B1285" i="7" s="1"/>
  <c r="B1286" i="7" a="1"/>
  <c r="B1286" i="7" s="1"/>
  <c r="B1287" i="7" a="1"/>
  <c r="B1287" i="7" s="1"/>
  <c r="B1288" i="7" a="1"/>
  <c r="B1288" i="7" s="1"/>
  <c r="B1289" i="7" a="1"/>
  <c r="B1289" i="7" s="1"/>
  <c r="B1290" i="7" a="1"/>
  <c r="B1290" i="7" s="1"/>
  <c r="B1291" i="7" a="1"/>
  <c r="B1291" i="7" s="1"/>
  <c r="B1292" i="7" a="1"/>
  <c r="B1292" i="7" s="1"/>
  <c r="B1293" i="7" a="1"/>
  <c r="B1293" i="7" s="1"/>
  <c r="B1294" i="7" a="1"/>
  <c r="B1294" i="7" s="1"/>
  <c r="B1295" i="7" a="1"/>
  <c r="B1295" i="7" s="1"/>
  <c r="B1296" i="7" a="1"/>
  <c r="B1296" i="7" s="1"/>
  <c r="B1297" i="7" a="1"/>
  <c r="B1297" i="7" s="1"/>
  <c r="B1298" i="7" a="1"/>
  <c r="B1298" i="7" s="1"/>
  <c r="B1299" i="7" a="1"/>
  <c r="B1299" i="7" s="1"/>
  <c r="B1300" i="7" a="1"/>
  <c r="B1300" i="7" s="1"/>
  <c r="B1301" i="7" a="1"/>
  <c r="B1301" i="7" s="1"/>
  <c r="B1302" i="7" a="1"/>
  <c r="B1302" i="7" s="1"/>
  <c r="B1303" i="7" a="1"/>
  <c r="B1303" i="7" s="1"/>
  <c r="B1304" i="7" a="1"/>
  <c r="B1304" i="7" s="1"/>
  <c r="B1305" i="7" a="1"/>
  <c r="B1305" i="7" s="1"/>
  <c r="B1306" i="7" a="1"/>
  <c r="B1306" i="7" s="1"/>
  <c r="B1307" i="7" a="1"/>
  <c r="B1307" i="7" s="1"/>
  <c r="B1308" i="7" a="1"/>
  <c r="B1308" i="7" s="1"/>
  <c r="B1309" i="7" a="1"/>
  <c r="B1309" i="7" s="1"/>
  <c r="B1310" i="7" a="1"/>
  <c r="B1310" i="7" s="1"/>
  <c r="B1311" i="7" a="1"/>
  <c r="B1311" i="7" s="1"/>
  <c r="B1312" i="7" a="1"/>
  <c r="B1312" i="7" s="1"/>
  <c r="B1313" i="7" a="1"/>
  <c r="B1313" i="7" s="1"/>
  <c r="B1314" i="7" a="1"/>
  <c r="B1314" i="7" s="1"/>
  <c r="B1315" i="7" a="1"/>
  <c r="B1315" i="7" s="1"/>
  <c r="B1316" i="7" a="1"/>
  <c r="B1316" i="7" s="1"/>
  <c r="B1317" i="7" a="1"/>
  <c r="B1317" i="7" s="1"/>
  <c r="B1318" i="7" a="1"/>
  <c r="B1318" i="7" s="1"/>
  <c r="B1319" i="7" a="1"/>
  <c r="B1319" i="7" s="1"/>
  <c r="B1320" i="7" a="1"/>
  <c r="B1320" i="7" s="1"/>
  <c r="B1321" i="7" a="1"/>
  <c r="B1321" i="7" s="1"/>
  <c r="B1322" i="7" a="1"/>
  <c r="B1322" i="7" s="1"/>
  <c r="B1323" i="7" a="1"/>
  <c r="B1323" i="7" s="1"/>
  <c r="B1324" i="7" a="1"/>
  <c r="B1324" i="7" s="1"/>
  <c r="B1325" i="7" a="1"/>
  <c r="B1325" i="7" s="1"/>
  <c r="B1326" i="7" a="1"/>
  <c r="B1326" i="7" s="1"/>
  <c r="B1327" i="7" a="1"/>
  <c r="B1327" i="7" s="1"/>
  <c r="B1328" i="7" a="1"/>
  <c r="B1328" i="7" s="1"/>
  <c r="B1329" i="7" a="1"/>
  <c r="B1329" i="7" s="1"/>
  <c r="B1330" i="7" a="1"/>
  <c r="B1330" i="7" s="1"/>
  <c r="B1331" i="7" a="1"/>
  <c r="B1331" i="7" s="1"/>
  <c r="B1332" i="7" a="1"/>
  <c r="B1332" i="7" s="1"/>
  <c r="B1333" i="7" a="1"/>
  <c r="B1333" i="7" s="1"/>
  <c r="B1334" i="7" a="1"/>
  <c r="B1334" i="7" s="1"/>
  <c r="B1335" i="7" a="1"/>
  <c r="B1335" i="7" s="1"/>
  <c r="B1336" i="7" a="1"/>
  <c r="B1336" i="7" s="1"/>
  <c r="B1337" i="7" a="1"/>
  <c r="B1337" i="7" s="1"/>
  <c r="B1338" i="7" a="1"/>
  <c r="B1338" i="7" s="1"/>
  <c r="B1339" i="7" a="1"/>
  <c r="B1339" i="7" s="1"/>
  <c r="B1340" i="7" a="1"/>
  <c r="B1340" i="7" s="1"/>
  <c r="B1341" i="7" a="1"/>
  <c r="B1341" i="7" s="1"/>
  <c r="B1342" i="7" a="1"/>
  <c r="B1342" i="7" s="1"/>
  <c r="B1343" i="7" a="1"/>
  <c r="B1343" i="7" s="1"/>
  <c r="B1344" i="7" a="1"/>
  <c r="B1344" i="7" s="1"/>
  <c r="B1345" i="7" a="1"/>
  <c r="B1345" i="7" s="1"/>
  <c r="B1346" i="7" a="1"/>
  <c r="B1346" i="7" s="1"/>
  <c r="B1347" i="7" a="1"/>
  <c r="B1347" i="7" s="1"/>
  <c r="B1348" i="7" a="1"/>
  <c r="B1348" i="7" s="1"/>
  <c r="B1349" i="7" a="1"/>
  <c r="B1349" i="7" s="1"/>
  <c r="B1350" i="7" a="1"/>
  <c r="B1350" i="7" s="1"/>
  <c r="B1351" i="7" a="1"/>
  <c r="B1351" i="7" s="1"/>
  <c r="B1352" i="7" a="1"/>
  <c r="B1352" i="7" s="1"/>
  <c r="B1353" i="7" a="1"/>
  <c r="B1353" i="7" s="1"/>
  <c r="B1354" i="7" a="1"/>
  <c r="B1354" i="7" s="1"/>
  <c r="B1355" i="7" a="1"/>
  <c r="B1355" i="7" s="1"/>
  <c r="B1356" i="7" a="1"/>
  <c r="B1356" i="7" s="1"/>
  <c r="B1357" i="7" a="1"/>
  <c r="B1357" i="7"/>
  <c r="B1358" i="7" a="1"/>
  <c r="B1358" i="7" s="1"/>
  <c r="B1359" i="7" a="1"/>
  <c r="B1359" i="7" s="1"/>
  <c r="B1360" i="7" a="1"/>
  <c r="B1360" i="7" s="1"/>
  <c r="B1361" i="7" a="1"/>
  <c r="B1361" i="7" s="1"/>
  <c r="B1362" i="7" a="1"/>
  <c r="B1362" i="7" s="1"/>
  <c r="B1363" i="7" a="1"/>
  <c r="B1363" i="7" s="1"/>
  <c r="B1364" i="7" a="1"/>
  <c r="B1364" i="7" s="1"/>
  <c r="B1365" i="7" a="1"/>
  <c r="B1365" i="7" s="1"/>
  <c r="B1366" i="7" a="1"/>
  <c r="B1366" i="7" s="1"/>
  <c r="B1367" i="7" a="1"/>
  <c r="B1367" i="7" s="1"/>
  <c r="B1368" i="7" a="1"/>
  <c r="B1368" i="7" s="1"/>
  <c r="B1369" i="7" a="1"/>
  <c r="B1369" i="7" s="1"/>
  <c r="B1370" i="7" a="1"/>
  <c r="B1370" i="7" s="1"/>
  <c r="B1371" i="7" a="1"/>
  <c r="B1371" i="7" s="1"/>
  <c r="B1372" i="7" a="1"/>
  <c r="B1372" i="7" s="1"/>
  <c r="B1373" i="7" a="1"/>
  <c r="B1373" i="7" s="1"/>
  <c r="B1374" i="7" a="1"/>
  <c r="B1374" i="7" s="1"/>
  <c r="B1375" i="7" a="1"/>
  <c r="B1375" i="7" s="1"/>
  <c r="B1376" i="7" a="1"/>
  <c r="B1376" i="7" s="1"/>
  <c r="B1377" i="7" a="1"/>
  <c r="B1377" i="7" s="1"/>
  <c r="B1378" i="7" a="1"/>
  <c r="B1378" i="7" s="1"/>
  <c r="B1379" i="7" a="1"/>
  <c r="B1379" i="7" s="1"/>
  <c r="B1380" i="7" a="1"/>
  <c r="B1380" i="7" s="1"/>
  <c r="B1381" i="7" a="1"/>
  <c r="B1381" i="7" s="1"/>
  <c r="B1382" i="7" a="1"/>
  <c r="B1382" i="7" s="1"/>
  <c r="B1383" i="7" a="1"/>
  <c r="B1383" i="7" s="1"/>
  <c r="B1384" i="7" a="1"/>
  <c r="B1384" i="7" s="1"/>
  <c r="B1385" i="7" a="1"/>
  <c r="B1385" i="7" s="1"/>
  <c r="B1386" i="7" a="1"/>
  <c r="B1386" i="7" s="1"/>
  <c r="B1387" i="7" a="1"/>
  <c r="B1387" i="7" s="1"/>
  <c r="B1388" i="7" a="1"/>
  <c r="B1388" i="7" s="1"/>
  <c r="B1389" i="7" a="1"/>
  <c r="B1389" i="7" s="1"/>
  <c r="B1390" i="7" a="1"/>
  <c r="B1390" i="7" s="1"/>
  <c r="B1391" i="7" a="1"/>
  <c r="B1391" i="7" s="1"/>
  <c r="B1392" i="7" a="1"/>
  <c r="B1392" i="7" s="1"/>
  <c r="B1393" i="7" a="1"/>
  <c r="B1393" i="7" s="1"/>
  <c r="B1394" i="7" a="1"/>
  <c r="B1394" i="7" s="1"/>
  <c r="B1395" i="7" a="1"/>
  <c r="B1395" i="7" s="1"/>
  <c r="B1396" i="7" a="1"/>
  <c r="B1396" i="7" s="1"/>
  <c r="B1397" i="7" a="1"/>
  <c r="B1397" i="7" s="1"/>
  <c r="B1398" i="7" a="1"/>
  <c r="B1398" i="7" s="1"/>
  <c r="B1399" i="7" a="1"/>
  <c r="B1399" i="7" s="1"/>
  <c r="B1400" i="7" a="1"/>
  <c r="B1400" i="7" s="1"/>
  <c r="B1401" i="7" a="1"/>
  <c r="B1401" i="7"/>
  <c r="B1402" i="7" a="1"/>
  <c r="B1402" i="7" s="1"/>
  <c r="B1403" i="7" a="1"/>
  <c r="B1403" i="7" s="1"/>
  <c r="B1404" i="7" a="1"/>
  <c r="B1404" i="7" s="1"/>
  <c r="B1405" i="7" a="1"/>
  <c r="B1405" i="7" s="1"/>
  <c r="B1406" i="7" a="1"/>
  <c r="B1406" i="7" s="1"/>
  <c r="B1407" i="7" a="1"/>
  <c r="B1407" i="7" s="1"/>
  <c r="B1408" i="7" a="1"/>
  <c r="B1408" i="7" s="1"/>
  <c r="B1409" i="7" a="1"/>
  <c r="B1409" i="7" s="1"/>
  <c r="B1410" i="7" a="1"/>
  <c r="B1410" i="7" s="1"/>
  <c r="B1411" i="7" a="1"/>
  <c r="B1411" i="7" s="1"/>
  <c r="B1412" i="7" a="1"/>
  <c r="B1412" i="7" s="1"/>
  <c r="B1413" i="7" a="1"/>
  <c r="B1413" i="7" s="1"/>
  <c r="B1414" i="7" a="1"/>
  <c r="B1414" i="7" s="1"/>
  <c r="B1415" i="7" a="1"/>
  <c r="B1415" i="7" s="1"/>
  <c r="B1416" i="7" a="1"/>
  <c r="B1416" i="7" s="1"/>
  <c r="B1417" i="7" a="1"/>
  <c r="B1417" i="7" s="1"/>
  <c r="B1418" i="7" a="1"/>
  <c r="B1418" i="7" s="1"/>
  <c r="B1419" i="7" a="1"/>
  <c r="B1419" i="7" s="1"/>
  <c r="B1420" i="7" a="1"/>
  <c r="B1420" i="7" s="1"/>
  <c r="B1421" i="7" a="1"/>
  <c r="B1421" i="7" s="1"/>
  <c r="B1422" i="7" a="1"/>
  <c r="B1422" i="7" s="1"/>
  <c r="B1423" i="7" a="1"/>
  <c r="B1423" i="7" s="1"/>
  <c r="B1424" i="7" a="1"/>
  <c r="B1424" i="7" s="1"/>
  <c r="B1425" i="7" a="1"/>
  <c r="B1425" i="7" s="1"/>
  <c r="B1426" i="7" a="1"/>
  <c r="B1426" i="7" s="1"/>
  <c r="B1427" i="7" a="1"/>
  <c r="B1427" i="7" s="1"/>
  <c r="B1428" i="7" a="1"/>
  <c r="B1428" i="7" s="1"/>
  <c r="B1429" i="7" a="1"/>
  <c r="B1429" i="7" s="1"/>
  <c r="B1430" i="7" a="1"/>
  <c r="B1430" i="7" s="1"/>
  <c r="B1431" i="7" a="1"/>
  <c r="B1431" i="7" s="1"/>
  <c r="B1432" i="7" a="1"/>
  <c r="B1432" i="7" s="1"/>
  <c r="B1433" i="7" a="1"/>
  <c r="B1433" i="7" s="1"/>
  <c r="B1434" i="7" a="1"/>
  <c r="B1434" i="7" s="1"/>
  <c r="B1435" i="7" a="1"/>
  <c r="B1435" i="7" s="1"/>
  <c r="B1436" i="7" a="1"/>
  <c r="B1436" i="7" s="1"/>
  <c r="B1437" i="7" a="1"/>
  <c r="B1437" i="7" s="1"/>
  <c r="B1438" i="7" a="1"/>
  <c r="B1438" i="7" s="1"/>
  <c r="B1439" i="7" a="1"/>
  <c r="B1439" i="7" s="1"/>
  <c r="B1440" i="7" a="1"/>
  <c r="B1440" i="7" s="1"/>
  <c r="B1441" i="7" a="1"/>
  <c r="B1441" i="7"/>
  <c r="B1442" i="7" a="1"/>
  <c r="B1442" i="7" s="1"/>
  <c r="B1443" i="7" a="1"/>
  <c r="B1443" i="7" s="1"/>
  <c r="B1444" i="7" a="1"/>
  <c r="B1444" i="7" s="1"/>
  <c r="B1445" i="7" a="1"/>
  <c r="B1445" i="7" s="1"/>
  <c r="B1446" i="7" a="1"/>
  <c r="B1446" i="7" s="1"/>
  <c r="B1447" i="7" a="1"/>
  <c r="B1447" i="7" s="1"/>
  <c r="B1448" i="7" a="1"/>
  <c r="B1448" i="7" s="1"/>
  <c r="B1449" i="7" a="1"/>
  <c r="B1449" i="7" s="1"/>
  <c r="B1450" i="7" a="1"/>
  <c r="B1450" i="7" s="1"/>
  <c r="B1451" i="7" a="1"/>
  <c r="B1451" i="7" s="1"/>
  <c r="B1452" i="7" a="1"/>
  <c r="B1452" i="7" s="1"/>
  <c r="B1453" i="7" a="1"/>
  <c r="B1453" i="7" s="1"/>
  <c r="B1454" i="7" a="1"/>
  <c r="B1454" i="7" s="1"/>
  <c r="B1455" i="7" a="1"/>
  <c r="B1455" i="7" s="1"/>
  <c r="B1456" i="7" a="1"/>
  <c r="B1456" i="7" s="1"/>
  <c r="B1457" i="7" a="1"/>
  <c r="B1457" i="7" s="1"/>
  <c r="B1458" i="7" a="1"/>
  <c r="B1458" i="7" s="1"/>
  <c r="B1459" i="7" a="1"/>
  <c r="B1459" i="7" s="1"/>
  <c r="B1460" i="7" a="1"/>
  <c r="B1460" i="7" s="1"/>
  <c r="B1461" i="7" a="1"/>
  <c r="B1461" i="7" s="1"/>
  <c r="B1462" i="7" a="1"/>
  <c r="B1462" i="7" s="1"/>
  <c r="B1463" i="7" a="1"/>
  <c r="B1463" i="7" s="1"/>
  <c r="B1464" i="7" a="1"/>
  <c r="B1464" i="7" s="1"/>
  <c r="B1465" i="7" a="1"/>
  <c r="B1465" i="7" s="1"/>
  <c r="B1466" i="7" a="1"/>
  <c r="B1466" i="7" s="1"/>
  <c r="B1467" i="7" a="1"/>
  <c r="B1467" i="7" s="1"/>
  <c r="B1468" i="7" a="1"/>
  <c r="B1468" i="7" s="1"/>
  <c r="B1469" i="7" a="1"/>
  <c r="B1469" i="7" s="1"/>
  <c r="B1470" i="7" a="1"/>
  <c r="B1470" i="7" s="1"/>
  <c r="B1471" i="7" a="1"/>
  <c r="B1471" i="7" s="1"/>
  <c r="B1472" i="7" a="1"/>
  <c r="B1472" i="7" s="1"/>
  <c r="B1473" i="7" a="1"/>
  <c r="B1473" i="7" s="1"/>
  <c r="B1474" i="7" a="1"/>
  <c r="B1474" i="7" s="1"/>
  <c r="B1475" i="7" a="1"/>
  <c r="B1475" i="7" s="1"/>
  <c r="B1476" i="7" a="1"/>
  <c r="B1476" i="7" s="1"/>
  <c r="B1477" i="7" a="1"/>
  <c r="B1477" i="7" s="1"/>
  <c r="B1478" i="7" a="1"/>
  <c r="B1478" i="7" s="1"/>
  <c r="B1479" i="7" a="1"/>
  <c r="B1479" i="7" s="1"/>
  <c r="B1480" i="7" a="1"/>
  <c r="B1480" i="7" s="1"/>
  <c r="B1481" i="7" a="1"/>
  <c r="B1481" i="7" s="1"/>
  <c r="B1482" i="7" a="1"/>
  <c r="B1482" i="7" s="1"/>
  <c r="B1483" i="7" a="1"/>
  <c r="B1483" i="7" s="1"/>
  <c r="B1484" i="7" a="1"/>
  <c r="B1484" i="7" s="1"/>
  <c r="B1485" i="7" a="1"/>
  <c r="B1485" i="7" s="1"/>
  <c r="B1486" i="7" a="1"/>
  <c r="B1486" i="7" s="1"/>
  <c r="B1487" i="7" a="1"/>
  <c r="B1487" i="7" s="1"/>
  <c r="B1488" i="7" a="1"/>
  <c r="B1488" i="7" s="1"/>
  <c r="B1489" i="7" a="1"/>
  <c r="B1489" i="7" s="1"/>
  <c r="B1490" i="7" a="1"/>
  <c r="B1490" i="7" s="1"/>
  <c r="B1491" i="7" a="1"/>
  <c r="B1491" i="7" s="1"/>
  <c r="B1492" i="7" a="1"/>
  <c r="B1492" i="7" s="1"/>
  <c r="B1493" i="7" a="1"/>
  <c r="B1493" i="7" s="1"/>
  <c r="B1494" i="7" a="1"/>
  <c r="B1494" i="7" s="1"/>
  <c r="B1495" i="7" a="1"/>
  <c r="B1495" i="7" s="1"/>
  <c r="B1496" i="7" a="1"/>
  <c r="B1496" i="7" s="1"/>
  <c r="B1497" i="7" a="1"/>
  <c r="B1497" i="7" s="1"/>
  <c r="B1498" i="7" a="1"/>
  <c r="B1498" i="7" s="1"/>
  <c r="B1499" i="7" a="1"/>
  <c r="B1499" i="7" s="1"/>
  <c r="B1500" i="7" a="1"/>
  <c r="B1500" i="7" s="1"/>
  <c r="B1501" i="7" a="1"/>
  <c r="B1501" i="7" s="1"/>
  <c r="B1502" i="7" a="1"/>
  <c r="B1502" i="7" s="1"/>
  <c r="B1503" i="7" a="1"/>
  <c r="B1503" i="7" s="1"/>
  <c r="B1504" i="7" a="1"/>
  <c r="B1504" i="7" s="1"/>
  <c r="B1505" i="7" a="1"/>
  <c r="B1505" i="7" s="1"/>
  <c r="B1506" i="7" a="1"/>
  <c r="B1506" i="7" s="1"/>
  <c r="B1507" i="7" a="1"/>
  <c r="B1507" i="7" s="1"/>
  <c r="B1508" i="7" a="1"/>
  <c r="B1508" i="7" s="1"/>
  <c r="B1509" i="7" a="1"/>
  <c r="B1509" i="7" s="1"/>
  <c r="B1510" i="7" a="1"/>
  <c r="B1510" i="7" s="1"/>
  <c r="B1511" i="7" a="1"/>
  <c r="B1511" i="7" s="1"/>
  <c r="B1512" i="7" a="1"/>
  <c r="B1512" i="7" s="1"/>
  <c r="B1513" i="7" a="1"/>
  <c r="B1513" i="7" s="1"/>
  <c r="B1514" i="7" a="1"/>
  <c r="B1514" i="7" s="1"/>
  <c r="B1515" i="7" a="1"/>
  <c r="B1515" i="7" s="1"/>
  <c r="B1516" i="7" a="1"/>
  <c r="B1516" i="7" s="1"/>
  <c r="B1517" i="7" a="1"/>
  <c r="B1517" i="7" s="1"/>
  <c r="B1518" i="7" a="1"/>
  <c r="B1518" i="7" s="1"/>
  <c r="B1519" i="7" a="1"/>
  <c r="B1519" i="7" s="1"/>
  <c r="B1520" i="7" a="1"/>
  <c r="B1520" i="7" s="1"/>
  <c r="B1521" i="7" a="1"/>
  <c r="B1521" i="7" s="1"/>
  <c r="B1522" i="7" a="1"/>
  <c r="B1522" i="7" s="1"/>
  <c r="B1523" i="7" a="1"/>
  <c r="B1523" i="7" s="1"/>
  <c r="B1524" i="7" a="1"/>
  <c r="B1524" i="7" s="1"/>
  <c r="B1525" i="7" a="1"/>
  <c r="B1525" i="7" s="1"/>
  <c r="B1526" i="7" a="1"/>
  <c r="B1526" i="7" s="1"/>
  <c r="B1527" i="7" a="1"/>
  <c r="B1527" i="7" s="1"/>
  <c r="B1528" i="7" a="1"/>
  <c r="B1528" i="7" s="1"/>
  <c r="B1529" i="7" a="1"/>
  <c r="B1529" i="7"/>
  <c r="B1530" i="7" a="1"/>
  <c r="B1530" i="7" s="1"/>
  <c r="B1531" i="7" a="1"/>
  <c r="B1531" i="7" s="1"/>
  <c r="B1532" i="7" a="1"/>
  <c r="B1532" i="7" s="1"/>
  <c r="B1533" i="7" a="1"/>
  <c r="B1533" i="7" s="1"/>
  <c r="B1534" i="7" a="1"/>
  <c r="B1534" i="7" s="1"/>
  <c r="B1535" i="7" a="1"/>
  <c r="B1535" i="7" s="1"/>
  <c r="B1536" i="7" a="1"/>
  <c r="B1536" i="7" s="1"/>
  <c r="B1537" i="7" a="1"/>
  <c r="B1537" i="7" s="1"/>
  <c r="B1538" i="7" a="1"/>
  <c r="B1538" i="7" s="1"/>
  <c r="B1539" i="7" a="1"/>
  <c r="B1539" i="7" s="1"/>
  <c r="B1540" i="7" a="1"/>
  <c r="B1540" i="7" s="1"/>
  <c r="B1541" i="7" a="1"/>
  <c r="B1541" i="7" s="1"/>
  <c r="B1542" i="7" a="1"/>
  <c r="B1542" i="7" s="1"/>
  <c r="B1543" i="7" a="1"/>
  <c r="B1543" i="7" s="1"/>
  <c r="B1544" i="7" a="1"/>
  <c r="B1544" i="7" s="1"/>
  <c r="B1545" i="7" a="1"/>
  <c r="B1545" i="7" s="1"/>
  <c r="B1546" i="7" a="1"/>
  <c r="B1546" i="7" s="1"/>
  <c r="B1547" i="7" a="1"/>
  <c r="B1547" i="7" s="1"/>
  <c r="B1548" i="7" a="1"/>
  <c r="B1548" i="7" s="1"/>
  <c r="B1549" i="7" a="1"/>
  <c r="B1549" i="7" s="1"/>
  <c r="B1550" i="7" a="1"/>
  <c r="B1550" i="7" s="1"/>
  <c r="B1551" i="7" a="1"/>
  <c r="B1551" i="7" s="1"/>
  <c r="B1552" i="7" a="1"/>
  <c r="B1552" i="7" s="1"/>
  <c r="B1553" i="7" a="1"/>
  <c r="B1553" i="7" s="1"/>
  <c r="B1554" i="7" a="1"/>
  <c r="B1554" i="7" s="1"/>
  <c r="B1555" i="7" a="1"/>
  <c r="B1555" i="7" s="1"/>
  <c r="B1556" i="7" a="1"/>
  <c r="B1556" i="7" s="1"/>
  <c r="B1557" i="7" a="1"/>
  <c r="B1557" i="7" s="1"/>
  <c r="B1558" i="7" a="1"/>
  <c r="B1558" i="7" s="1"/>
  <c r="B1559" i="7" a="1"/>
  <c r="B1559" i="7" s="1"/>
  <c r="B1560" i="7" a="1"/>
  <c r="B1560" i="7" s="1"/>
  <c r="B1561" i="7" a="1"/>
  <c r="B1561" i="7" s="1"/>
  <c r="B1562" i="7" a="1"/>
  <c r="B1562" i="7" s="1"/>
  <c r="B1563" i="7" a="1"/>
  <c r="B1563" i="7" s="1"/>
  <c r="B1564" i="7" a="1"/>
  <c r="B1564" i="7" s="1"/>
  <c r="B1565" i="7" a="1"/>
  <c r="B1565" i="7" s="1"/>
  <c r="B1566" i="7" a="1"/>
  <c r="B1566" i="7" s="1"/>
  <c r="B1567" i="7" a="1"/>
  <c r="B1567" i="7" s="1"/>
  <c r="B1568" i="7" a="1"/>
  <c r="B1568" i="7" s="1"/>
  <c r="B1569" i="7" a="1"/>
  <c r="B1569" i="7"/>
  <c r="B1570" i="7" a="1"/>
  <c r="B1570" i="7" s="1"/>
  <c r="B1571" i="7" a="1"/>
  <c r="B1571" i="7" s="1"/>
  <c r="B1572" i="7" a="1"/>
  <c r="B1572" i="7" s="1"/>
  <c r="B1573" i="7" a="1"/>
  <c r="B1573" i="7" s="1"/>
  <c r="B1574" i="7" a="1"/>
  <c r="B1574" i="7" s="1"/>
  <c r="B1575" i="7" a="1"/>
  <c r="B1575" i="7" s="1"/>
  <c r="B1576" i="7" a="1"/>
  <c r="B1576" i="7" s="1"/>
  <c r="B1577" i="7" a="1"/>
  <c r="B1577" i="7" s="1"/>
  <c r="B1578" i="7" a="1"/>
  <c r="B1578" i="7" s="1"/>
  <c r="B1579" i="7" a="1"/>
  <c r="B1579" i="7" s="1"/>
  <c r="B1580" i="7" a="1"/>
  <c r="B1580" i="7" s="1"/>
  <c r="B1581" i="7" a="1"/>
  <c r="B1581" i="7" s="1"/>
  <c r="B1582" i="7" a="1"/>
  <c r="B1582" i="7" s="1"/>
  <c r="B1583" i="7" a="1"/>
  <c r="B1583" i="7" s="1"/>
  <c r="B1584" i="7" a="1"/>
  <c r="B1584" i="7" s="1"/>
  <c r="B1585" i="7" a="1"/>
  <c r="B1585" i="7" s="1"/>
  <c r="B1586" i="7" a="1"/>
  <c r="B1586" i="7" s="1"/>
  <c r="B1587" i="7" a="1"/>
  <c r="B1587" i="7" s="1"/>
  <c r="B1588" i="7" a="1"/>
  <c r="B1588" i="7" s="1"/>
  <c r="B1589" i="7" a="1"/>
  <c r="B1589" i="7" s="1"/>
  <c r="B1590" i="7" a="1"/>
  <c r="B1590" i="7" s="1"/>
  <c r="B1591" i="7" a="1"/>
  <c r="B1591" i="7" s="1"/>
  <c r="B1592" i="7" a="1"/>
  <c r="B1592" i="7" s="1"/>
  <c r="B1593" i="7" a="1"/>
  <c r="B1593" i="7" s="1"/>
  <c r="B1594" i="7" a="1"/>
  <c r="B1594" i="7" s="1"/>
  <c r="B1595" i="7" a="1"/>
  <c r="B1595" i="7" s="1"/>
  <c r="B1596" i="7" a="1"/>
  <c r="B1596" i="7" s="1"/>
  <c r="B1597" i="7" a="1"/>
  <c r="B1597" i="7" s="1"/>
  <c r="B1598" i="7" a="1"/>
  <c r="B1598" i="7" s="1"/>
  <c r="B1599" i="7" a="1"/>
  <c r="B1599" i="7" s="1"/>
  <c r="B1600" i="7" a="1"/>
  <c r="B1600" i="7" s="1"/>
  <c r="B1601" i="7" a="1"/>
  <c r="B1601" i="7" s="1"/>
  <c r="B1602" i="7" a="1"/>
  <c r="B1602" i="7" s="1"/>
  <c r="B1603" i="7" a="1"/>
  <c r="B1603" i="7" s="1"/>
  <c r="B1604" i="7" a="1"/>
  <c r="B1604" i="7" s="1"/>
  <c r="B1605" i="7" a="1"/>
  <c r="B1605" i="7" s="1"/>
  <c r="B1606" i="7" a="1"/>
  <c r="B1606" i="7" s="1"/>
  <c r="B1607" i="7" a="1"/>
  <c r="B1607" i="7" s="1"/>
  <c r="B1608" i="7" a="1"/>
  <c r="B1608" i="7" s="1"/>
  <c r="B1609" i="7" a="1"/>
  <c r="B1609" i="7" s="1"/>
  <c r="B1610" i="7" a="1"/>
  <c r="B1610" i="7" s="1"/>
  <c r="B1611" i="7" a="1"/>
  <c r="B1611" i="7" s="1"/>
  <c r="B1612" i="7" a="1"/>
  <c r="B1612" i="7" s="1"/>
  <c r="B1613" i="7" a="1"/>
  <c r="B1613" i="7"/>
  <c r="B1614" i="7" a="1"/>
  <c r="B1614" i="7" s="1"/>
  <c r="B1615" i="7" a="1"/>
  <c r="B1615" i="7" s="1"/>
  <c r="B1616" i="7" a="1"/>
  <c r="B1616" i="7" s="1"/>
  <c r="B1617" i="7" a="1"/>
  <c r="B1617" i="7" s="1"/>
  <c r="B1618" i="7" a="1"/>
  <c r="B1618" i="7" s="1"/>
  <c r="B1619" i="7" a="1"/>
  <c r="B1619" i="7" s="1"/>
  <c r="B1620" i="7" a="1"/>
  <c r="B1620" i="7" s="1"/>
  <c r="B1621" i="7" a="1"/>
  <c r="B1621" i="7" s="1"/>
  <c r="B1622" i="7" a="1"/>
  <c r="B1622" i="7" s="1"/>
  <c r="B1623" i="7" a="1"/>
  <c r="B1623" i="7" s="1"/>
  <c r="B1624" i="7" a="1"/>
  <c r="B1624" i="7" s="1"/>
  <c r="B1625" i="7" a="1"/>
  <c r="B1625" i="7" s="1"/>
  <c r="B1626" i="7" a="1"/>
  <c r="B1626" i="7" s="1"/>
  <c r="B1627" i="7" a="1"/>
  <c r="B1627" i="7" s="1"/>
  <c r="B1628" i="7" a="1"/>
  <c r="B1628" i="7" s="1"/>
  <c r="B1629" i="7" a="1"/>
  <c r="B1629" i="7" s="1"/>
  <c r="B1630" i="7" a="1"/>
  <c r="B1630" i="7" s="1"/>
  <c r="B1631" i="7" a="1"/>
  <c r="B1631" i="7" s="1"/>
  <c r="B1632" i="7" a="1"/>
  <c r="B1632" i="7" s="1"/>
  <c r="B1633" i="7" a="1"/>
  <c r="B1633" i="7" s="1"/>
  <c r="B1634" i="7" a="1"/>
  <c r="B1634" i="7" s="1"/>
  <c r="B1635" i="7" a="1"/>
  <c r="B1635" i="7" s="1"/>
  <c r="B1636" i="7" a="1"/>
  <c r="B1636" i="7" s="1"/>
  <c r="B1637" i="7" a="1"/>
  <c r="B1637" i="7" s="1"/>
  <c r="B1638" i="7" a="1"/>
  <c r="B1638" i="7" s="1"/>
  <c r="B1639" i="7" a="1"/>
  <c r="B1639" i="7" s="1"/>
  <c r="B1640" i="7" a="1"/>
  <c r="B1640" i="7" s="1"/>
  <c r="B1641" i="7" a="1"/>
  <c r="B1641" i="7" s="1"/>
  <c r="B1642" i="7" a="1"/>
  <c r="B1642" i="7" s="1"/>
  <c r="B1643" i="7" a="1"/>
  <c r="B1643" i="7" s="1"/>
  <c r="B1644" i="7" a="1"/>
  <c r="B1644" i="7" s="1"/>
  <c r="B1645" i="7" a="1"/>
  <c r="B1645" i="7" s="1"/>
  <c r="B1646" i="7" a="1"/>
  <c r="B1646" i="7" s="1"/>
  <c r="B1647" i="7" a="1"/>
  <c r="B1647" i="7" s="1"/>
  <c r="B1648" i="7" a="1"/>
  <c r="B1648" i="7" s="1"/>
  <c r="B1649" i="7" a="1"/>
  <c r="B1649" i="7" s="1"/>
  <c r="B1650" i="7" a="1"/>
  <c r="B1650" i="7" s="1"/>
  <c r="B1651" i="7" a="1"/>
  <c r="B1651" i="7" s="1"/>
  <c r="B1652" i="7" a="1"/>
  <c r="B1652" i="7" s="1"/>
  <c r="B1653" i="7" a="1"/>
  <c r="B1653" i="7" s="1"/>
  <c r="B1654" i="7" a="1"/>
  <c r="B1654" i="7" s="1"/>
  <c r="B1655" i="7" a="1"/>
  <c r="B1655" i="7" s="1"/>
  <c r="B1656" i="7" a="1"/>
  <c r="B1656" i="7" s="1"/>
  <c r="B1657" i="7" a="1"/>
  <c r="B1657" i="7" s="1"/>
  <c r="B1658" i="7" a="1"/>
  <c r="B1658" i="7" s="1"/>
  <c r="B1659" i="7" a="1"/>
  <c r="B1659" i="7" s="1"/>
  <c r="B1660" i="7" a="1"/>
  <c r="B1660" i="7" s="1"/>
  <c r="B1661" i="7" a="1"/>
  <c r="B1661" i="7" s="1"/>
  <c r="B1662" i="7" a="1"/>
  <c r="B1662" i="7" s="1"/>
  <c r="B1663" i="7" a="1"/>
  <c r="B1663" i="7" s="1"/>
  <c r="B1664" i="7" a="1"/>
  <c r="B1664" i="7" s="1"/>
  <c r="B1665" i="7" a="1"/>
  <c r="B1665" i="7" s="1"/>
  <c r="B1666" i="7" a="1"/>
  <c r="B1666" i="7" s="1"/>
  <c r="B1667" i="7" a="1"/>
  <c r="B1667" i="7" s="1"/>
  <c r="B1668" i="7" a="1"/>
  <c r="B1668" i="7" s="1"/>
  <c r="B1669" i="7" a="1"/>
  <c r="B1669" i="7" s="1"/>
  <c r="B1670" i="7" a="1"/>
  <c r="B1670" i="7" s="1"/>
  <c r="B1671" i="7" a="1"/>
  <c r="B1671" i="7" s="1"/>
  <c r="B1672" i="7" a="1"/>
  <c r="B1672" i="7" s="1"/>
  <c r="B1673" i="7" a="1"/>
  <c r="B1673" i="7" s="1"/>
  <c r="B1674" i="7" a="1"/>
  <c r="B1674" i="7" s="1"/>
  <c r="B1675" i="7" a="1"/>
  <c r="B1675" i="7" s="1"/>
  <c r="B1676" i="7" a="1"/>
  <c r="B1676" i="7" s="1"/>
  <c r="B1677" i="7" a="1"/>
  <c r="B1677" i="7" s="1"/>
  <c r="B1678" i="7" a="1"/>
  <c r="B1678" i="7" s="1"/>
  <c r="B1679" i="7" a="1"/>
  <c r="B1679" i="7" s="1"/>
  <c r="B1680" i="7" a="1"/>
  <c r="B1680" i="7" s="1"/>
  <c r="B1681" i="7" a="1"/>
  <c r="B1681" i="7" s="1"/>
  <c r="B1682" i="7" a="1"/>
  <c r="B1682" i="7" s="1"/>
  <c r="B1683" i="7" a="1"/>
  <c r="B1683" i="7" s="1"/>
  <c r="B1684" i="7" a="1"/>
  <c r="B1684" i="7" s="1"/>
  <c r="B1685" i="7" a="1"/>
  <c r="B1685" i="7" s="1"/>
  <c r="B1686" i="7" a="1"/>
  <c r="B1686" i="7" s="1"/>
  <c r="B1687" i="7" a="1"/>
  <c r="B1687" i="7" s="1"/>
  <c r="B1688" i="7" a="1"/>
  <c r="B1688" i="7" s="1"/>
  <c r="B1689" i="7" a="1"/>
  <c r="B1689" i="7" s="1"/>
  <c r="B1690" i="7" a="1"/>
  <c r="B1690" i="7" s="1"/>
  <c r="B1691" i="7" a="1"/>
  <c r="B1691" i="7" s="1"/>
  <c r="B1692" i="7" a="1"/>
  <c r="B1692" i="7" s="1"/>
  <c r="B1693" i="7" a="1"/>
  <c r="B1693" i="7" s="1"/>
  <c r="B1694" i="7" a="1"/>
  <c r="B1694" i="7" s="1"/>
  <c r="B1695" i="7" a="1"/>
  <c r="B1695" i="7" s="1"/>
  <c r="B1696" i="7" a="1"/>
  <c r="B1696" i="7" s="1"/>
  <c r="B1697" i="7" a="1"/>
  <c r="B1697" i="7" s="1"/>
  <c r="B1698" i="7" a="1"/>
  <c r="B1698" i="7" s="1"/>
  <c r="B1699" i="7" a="1"/>
  <c r="B1699" i="7" s="1"/>
  <c r="B1700" i="7" a="1"/>
  <c r="B1700" i="7" s="1"/>
  <c r="B1701" i="7" a="1"/>
  <c r="B1701" i="7" s="1"/>
  <c r="B1702" i="7" a="1"/>
  <c r="B1702" i="7" s="1"/>
  <c r="B1703" i="7" a="1"/>
  <c r="B1703" i="7" s="1"/>
  <c r="B1704" i="7" a="1"/>
  <c r="B1704" i="7" s="1"/>
  <c r="B1705" i="7" a="1"/>
  <c r="B1705" i="7" s="1"/>
  <c r="B1706" i="7" a="1"/>
  <c r="B1706" i="7" s="1"/>
  <c r="B1707" i="7" a="1"/>
  <c r="B1707" i="7" s="1"/>
  <c r="B1708" i="7" a="1"/>
  <c r="B1708" i="7" s="1"/>
  <c r="B1709" i="7" a="1"/>
  <c r="B1709" i="7" s="1"/>
  <c r="B1710" i="7" a="1"/>
  <c r="B1710" i="7" s="1"/>
  <c r="B1711" i="7" a="1"/>
  <c r="B1711" i="7" s="1"/>
  <c r="B1712" i="7" a="1"/>
  <c r="B1712" i="7" s="1"/>
  <c r="B1713" i="7" a="1"/>
  <c r="B1713" i="7" s="1"/>
  <c r="B1714" i="7" a="1"/>
  <c r="B1714" i="7" s="1"/>
  <c r="B1715" i="7" a="1"/>
  <c r="B1715" i="7" s="1"/>
  <c r="B1716" i="7" a="1"/>
  <c r="B1716" i="7" s="1"/>
  <c r="B1717" i="7" a="1"/>
  <c r="B1717" i="7" s="1"/>
  <c r="B1718" i="7" a="1"/>
  <c r="B1718" i="7" s="1"/>
  <c r="B1719" i="7" a="1"/>
  <c r="B1719" i="7" s="1"/>
  <c r="B1720" i="7" a="1"/>
  <c r="B1720" i="7" s="1"/>
  <c r="B1721" i="7" a="1"/>
  <c r="B1721" i="7" s="1"/>
  <c r="B1722" i="7" a="1"/>
  <c r="B1722" i="7" s="1"/>
  <c r="B1723" i="7" a="1"/>
  <c r="B1723" i="7" s="1"/>
  <c r="B1724" i="7" a="1"/>
  <c r="B1724" i="7" s="1"/>
  <c r="B1725" i="7" a="1"/>
  <c r="B1725" i="7" s="1"/>
  <c r="B1726" i="7" a="1"/>
  <c r="B1726" i="7" s="1"/>
  <c r="B1727" i="7" a="1"/>
  <c r="B1727" i="7" s="1"/>
  <c r="B1728" i="7" a="1"/>
  <c r="B1728" i="7" s="1"/>
  <c r="B1729" i="7" a="1"/>
  <c r="B1729" i="7" s="1"/>
  <c r="B1730" i="7" a="1"/>
  <c r="B1730" i="7" s="1"/>
  <c r="B1731" i="7" a="1"/>
  <c r="B1731" i="7" s="1"/>
  <c r="B1732" i="7" a="1"/>
  <c r="B1732" i="7" s="1"/>
  <c r="B1733" i="7" a="1"/>
  <c r="B1733" i="7" s="1"/>
  <c r="B1734" i="7" a="1"/>
  <c r="B1734" i="7" s="1"/>
  <c r="B1735" i="7" a="1"/>
  <c r="B1735" i="7" s="1"/>
  <c r="B1736" i="7" a="1"/>
  <c r="B1736" i="7" s="1"/>
  <c r="B1737" i="7" a="1"/>
  <c r="B1737" i="7" s="1"/>
  <c r="B1738" i="7" a="1"/>
  <c r="B1738" i="7" s="1"/>
  <c r="B1739" i="7" a="1"/>
  <c r="B1739" i="7" s="1"/>
  <c r="B1740" i="7" a="1"/>
  <c r="B1740" i="7" s="1"/>
  <c r="B1741" i="7" a="1"/>
  <c r="B1741" i="7" s="1"/>
  <c r="B1742" i="7" a="1"/>
  <c r="B1742" i="7" s="1"/>
  <c r="B1743" i="7" a="1"/>
  <c r="B1743" i="7" s="1"/>
  <c r="B1744" i="7" a="1"/>
  <c r="B1744" i="7" s="1"/>
  <c r="B1745" i="7" a="1"/>
  <c r="B1745" i="7" s="1"/>
  <c r="B1746" i="7" a="1"/>
  <c r="B1746" i="7" s="1"/>
  <c r="B1747" i="7" a="1"/>
  <c r="B1747" i="7" s="1"/>
  <c r="B1748" i="7" a="1"/>
  <c r="B1748" i="7" s="1"/>
  <c r="B1749" i="7" a="1"/>
  <c r="B1749" i="7" s="1"/>
  <c r="B1750" i="7" a="1"/>
  <c r="B1750" i="7" s="1"/>
  <c r="B1751" i="7" a="1"/>
  <c r="B1751" i="7" s="1"/>
  <c r="B1752" i="7" a="1"/>
  <c r="B1752" i="7" s="1"/>
  <c r="B1753" i="7" a="1"/>
  <c r="B1753" i="7" s="1"/>
  <c r="B1754" i="7" a="1"/>
  <c r="B1754" i="7" s="1"/>
  <c r="B1755" i="7" a="1"/>
  <c r="B1755" i="7" s="1"/>
  <c r="B1756" i="7" a="1"/>
  <c r="B1756" i="7" s="1"/>
  <c r="B1757" i="7" a="1"/>
  <c r="B1757" i="7" s="1"/>
  <c r="B1758" i="7" a="1"/>
  <c r="B1758" i="7" s="1"/>
  <c r="B1759" i="7" a="1"/>
  <c r="B1759" i="7" s="1"/>
  <c r="B1760" i="7" a="1"/>
  <c r="B1760" i="7" s="1"/>
  <c r="B1761" i="7" a="1"/>
  <c r="B1761" i="7" s="1"/>
  <c r="B1762" i="7" a="1"/>
  <c r="B1762" i="7" s="1"/>
  <c r="B1763" i="7" a="1"/>
  <c r="B1763" i="7" s="1"/>
  <c r="B1764" i="7" a="1"/>
  <c r="B1764" i="7" s="1"/>
  <c r="B1765" i="7" a="1"/>
  <c r="B1765" i="7" s="1"/>
  <c r="B1766" i="7" a="1"/>
  <c r="B1766" i="7" s="1"/>
  <c r="B1767" i="7" a="1"/>
  <c r="B1767" i="7" s="1"/>
  <c r="B1768" i="7" a="1"/>
  <c r="B1768" i="7" s="1"/>
  <c r="B1769" i="7" a="1"/>
  <c r="B1769" i="7" s="1"/>
  <c r="B1770" i="7" a="1"/>
  <c r="B1770" i="7" s="1"/>
  <c r="B1771" i="7" a="1"/>
  <c r="B1771" i="7" s="1"/>
  <c r="B1772" i="7" a="1"/>
  <c r="B1772" i="7" s="1"/>
  <c r="B1773" i="7" a="1"/>
  <c r="B1773" i="7" s="1"/>
  <c r="B1774" i="7" a="1"/>
  <c r="B1774" i="7" s="1"/>
  <c r="B1775" i="7" a="1"/>
  <c r="B1775" i="7" s="1"/>
  <c r="B1776" i="7" a="1"/>
  <c r="B1776" i="7" s="1"/>
  <c r="B1777" i="7" a="1"/>
  <c r="B1777" i="7" s="1"/>
  <c r="B1778" i="7" a="1"/>
  <c r="B1778" i="7" s="1"/>
  <c r="B1779" i="7" a="1"/>
  <c r="B1779" i="7" s="1"/>
  <c r="B1780" i="7" a="1"/>
  <c r="B1780" i="7" s="1"/>
  <c r="B1781" i="7" a="1"/>
  <c r="B1781" i="7" s="1"/>
  <c r="B1782" i="7" a="1"/>
  <c r="B1782" i="7" s="1"/>
  <c r="B1783" i="7" a="1"/>
  <c r="B1783" i="7" s="1"/>
  <c r="B1784" i="7" a="1"/>
  <c r="B1784" i="7" s="1"/>
  <c r="B1785" i="7" a="1"/>
  <c r="B1785" i="7" s="1"/>
  <c r="B1786" i="7" a="1"/>
  <c r="B1786" i="7" s="1"/>
  <c r="B1787" i="7" a="1"/>
  <c r="B1787" i="7" s="1"/>
  <c r="B1788" i="7" a="1"/>
  <c r="B1788" i="7" s="1"/>
  <c r="B1789" i="7" a="1"/>
  <c r="B1789" i="7" s="1"/>
  <c r="B1790" i="7" a="1"/>
  <c r="B1790" i="7" s="1"/>
  <c r="B1791" i="7" a="1"/>
  <c r="B1791" i="7" s="1"/>
  <c r="B1792" i="7" a="1"/>
  <c r="B1792" i="7" s="1"/>
  <c r="B1793" i="7" a="1"/>
  <c r="B1793" i="7" s="1"/>
  <c r="B1794" i="7" a="1"/>
  <c r="B1794" i="7" s="1"/>
  <c r="B1795" i="7" a="1"/>
  <c r="B1795" i="7" s="1"/>
  <c r="B1796" i="7" a="1"/>
  <c r="B1796" i="7" s="1"/>
  <c r="B1797" i="7" a="1"/>
  <c r="B1797" i="7" s="1"/>
  <c r="B1798" i="7" a="1"/>
  <c r="B1798" i="7" s="1"/>
  <c r="B1799" i="7" a="1"/>
  <c r="B1799" i="7" s="1"/>
  <c r="B1800" i="7" a="1"/>
  <c r="B1800" i="7" s="1"/>
  <c r="B1801" i="7" a="1"/>
  <c r="B1801" i="7" s="1"/>
  <c r="B1802" i="7" a="1"/>
  <c r="B1802" i="7" s="1"/>
  <c r="B1803" i="7" a="1"/>
  <c r="B1803" i="7" s="1"/>
  <c r="B1804" i="7" a="1"/>
  <c r="B1804" i="7" s="1"/>
  <c r="B1805" i="7" a="1"/>
  <c r="B1805" i="7" s="1"/>
  <c r="B1806" i="7" a="1"/>
  <c r="B1806" i="7" s="1"/>
  <c r="B1807" i="7" a="1"/>
  <c r="B1807" i="7" s="1"/>
  <c r="B1808" i="7" a="1"/>
  <c r="B1808" i="7" s="1"/>
  <c r="B1809" i="7" a="1"/>
  <c r="B1809" i="7" s="1"/>
  <c r="B1810" i="7" a="1"/>
  <c r="B1810" i="7" s="1"/>
  <c r="B1811" i="7" a="1"/>
  <c r="B1811" i="7" s="1"/>
  <c r="B1812" i="7" a="1"/>
  <c r="B1812" i="7" s="1"/>
  <c r="B1813" i="7" a="1"/>
  <c r="B1813" i="7" s="1"/>
  <c r="B1814" i="7" a="1"/>
  <c r="B1814" i="7" s="1"/>
  <c r="B1815" i="7" a="1"/>
  <c r="B1815" i="7" s="1"/>
  <c r="B1816" i="7" a="1"/>
  <c r="B1816" i="7" s="1"/>
  <c r="B1817" i="7" a="1"/>
  <c r="B1817" i="7" s="1"/>
  <c r="B1818" i="7" a="1"/>
  <c r="B1818" i="7" s="1"/>
  <c r="B1819" i="7" a="1"/>
  <c r="B1819" i="7" s="1"/>
  <c r="B1820" i="7" a="1"/>
  <c r="B1820" i="7" s="1"/>
  <c r="B1821" i="7" a="1"/>
  <c r="B1821" i="7" s="1"/>
  <c r="B1822" i="7" a="1"/>
  <c r="B1822" i="7" s="1"/>
  <c r="B1823" i="7" a="1"/>
  <c r="B1823" i="7" s="1"/>
  <c r="B1824" i="7" a="1"/>
  <c r="B1824" i="7" s="1"/>
  <c r="B1825" i="7" a="1"/>
  <c r="B1825" i="7" s="1"/>
  <c r="B1826" i="7" a="1"/>
  <c r="B1826" i="7"/>
  <c r="B1827" i="7" a="1"/>
  <c r="B1827" i="7" s="1"/>
  <c r="B1828" i="7" a="1"/>
  <c r="B1828" i="7" s="1"/>
  <c r="B1829" i="7" a="1"/>
  <c r="B1829" i="7" s="1"/>
  <c r="B1830" i="7" a="1"/>
  <c r="B1830" i="7" s="1"/>
  <c r="B1831" i="7" a="1"/>
  <c r="B1831" i="7" s="1"/>
  <c r="B1832" i="7" a="1"/>
  <c r="B1832" i="7" s="1"/>
  <c r="B1833" i="7" a="1"/>
  <c r="B1833" i="7" s="1"/>
  <c r="B1834" i="7" a="1"/>
  <c r="B1834" i="7" s="1"/>
  <c r="B1835" i="7" a="1"/>
  <c r="B1835" i="7" s="1"/>
  <c r="B1836" i="7" a="1"/>
  <c r="B1836" i="7" s="1"/>
  <c r="B1837" i="7" a="1"/>
  <c r="B1837" i="7" s="1"/>
  <c r="B1838" i="7" a="1"/>
  <c r="B1838" i="7" s="1"/>
  <c r="B1839" i="7" a="1"/>
  <c r="B1839" i="7" s="1"/>
  <c r="B1840" i="7" a="1"/>
  <c r="B1840" i="7" s="1"/>
  <c r="B1841" i="7" a="1"/>
  <c r="B1841" i="7" s="1"/>
  <c r="B1842" i="7" a="1"/>
  <c r="B1842" i="7" s="1"/>
  <c r="B1843" i="7" a="1"/>
  <c r="B1843" i="7" s="1"/>
  <c r="B1844" i="7" a="1"/>
  <c r="B1844" i="7" s="1"/>
  <c r="B1845" i="7" a="1"/>
  <c r="B1845" i="7" s="1"/>
  <c r="B1846" i="7" a="1"/>
  <c r="B1846" i="7" s="1"/>
  <c r="B1847" i="7" a="1"/>
  <c r="B1847" i="7" s="1"/>
  <c r="B1848" i="7" a="1"/>
  <c r="B1848" i="7" s="1"/>
  <c r="B1849" i="7" a="1"/>
  <c r="B1849" i="7" s="1"/>
  <c r="B1850" i="7" a="1"/>
  <c r="B1850" i="7" s="1"/>
  <c r="B1851" i="7" a="1"/>
  <c r="B1851" i="7" s="1"/>
  <c r="B1852" i="7" a="1"/>
  <c r="B1852" i="7" s="1"/>
  <c r="B1853" i="7" a="1"/>
  <c r="B1853" i="7" s="1"/>
  <c r="B1854" i="7" a="1"/>
  <c r="B1854" i="7" s="1"/>
  <c r="B1855" i="7" a="1"/>
  <c r="B1855" i="7" s="1"/>
  <c r="B1856" i="7" a="1"/>
  <c r="B1856" i="7" s="1"/>
  <c r="B1857" i="7" a="1"/>
  <c r="B1857" i="7" s="1"/>
  <c r="B1858" i="7" a="1"/>
  <c r="B1858" i="7" s="1"/>
  <c r="B1859" i="7" a="1"/>
  <c r="B1859" i="7" s="1"/>
  <c r="B1860" i="7" a="1"/>
  <c r="B1860" i="7" s="1"/>
  <c r="B1861" i="7" a="1"/>
  <c r="B1861" i="7" s="1"/>
  <c r="B1862" i="7" a="1"/>
  <c r="B1862" i="7" s="1"/>
  <c r="B1863" i="7" a="1"/>
  <c r="B1863" i="7" s="1"/>
  <c r="B1864" i="7" a="1"/>
  <c r="B1864" i="7" s="1"/>
  <c r="B1865" i="7" a="1"/>
  <c r="B1865" i="7" s="1"/>
  <c r="B1866" i="7" a="1"/>
  <c r="B1866" i="7" s="1"/>
  <c r="B1867" i="7" a="1"/>
  <c r="B1867" i="7" s="1"/>
  <c r="B1868" i="7" a="1"/>
  <c r="B1868" i="7" s="1"/>
  <c r="B1869" i="7" a="1"/>
  <c r="B1869" i="7" s="1"/>
  <c r="B1870" i="7" a="1"/>
  <c r="B1870" i="7" s="1"/>
  <c r="B1871" i="7" a="1"/>
  <c r="B1871" i="7" s="1"/>
  <c r="B1872" i="7" a="1"/>
  <c r="B1872" i="7" s="1"/>
  <c r="B1873" i="7" a="1"/>
  <c r="B1873" i="7" s="1"/>
  <c r="B1874" i="7" a="1"/>
  <c r="B1874" i="7" s="1"/>
  <c r="B1875" i="7" a="1"/>
  <c r="B1875" i="7" s="1"/>
  <c r="B1876" i="7" a="1"/>
  <c r="B1876" i="7" s="1"/>
  <c r="B1877" i="7" a="1"/>
  <c r="B1877" i="7" s="1"/>
  <c r="B1878" i="7" a="1"/>
  <c r="B1878" i="7" s="1"/>
  <c r="B1879" i="7" a="1"/>
  <c r="B1879" i="7" s="1"/>
  <c r="B1880" i="7" a="1"/>
  <c r="B1880" i="7" s="1"/>
  <c r="B1881" i="7" a="1"/>
  <c r="B1881" i="7" s="1"/>
  <c r="B1882" i="7" a="1"/>
  <c r="B1882" i="7" s="1"/>
  <c r="B1883" i="7" a="1"/>
  <c r="B1883" i="7" s="1"/>
  <c r="B1884" i="7" a="1"/>
  <c r="B1884" i="7" s="1"/>
  <c r="B1885" i="7" a="1"/>
  <c r="B1885" i="7" s="1"/>
  <c r="B1886" i="7" a="1"/>
  <c r="B1886" i="7" s="1"/>
  <c r="B1887" i="7" a="1"/>
  <c r="B1887" i="7" s="1"/>
  <c r="B1888" i="7" a="1"/>
  <c r="B1888" i="7" s="1"/>
  <c r="B1889" i="7" a="1"/>
  <c r="B1889" i="7" s="1"/>
  <c r="B1890" i="7" a="1"/>
  <c r="B1890" i="7" s="1"/>
  <c r="B1891" i="7" a="1"/>
  <c r="B1891" i="7" s="1"/>
  <c r="B1892" i="7" a="1"/>
  <c r="B1892" i="7" s="1"/>
  <c r="B1893" i="7" a="1"/>
  <c r="B1893" i="7" s="1"/>
  <c r="B1894" i="7" a="1"/>
  <c r="B1894" i="7" s="1"/>
  <c r="B1895" i="7" a="1"/>
  <c r="B1895" i="7" s="1"/>
  <c r="B1896" i="7" a="1"/>
  <c r="B1896" i="7" s="1"/>
  <c r="B1897" i="7" a="1"/>
  <c r="B1897" i="7" s="1"/>
  <c r="B1898" i="7" a="1"/>
  <c r="B1898" i="7" s="1"/>
  <c r="B1899" i="7" a="1"/>
  <c r="B1899" i="7" s="1"/>
  <c r="B1900" i="7" a="1"/>
  <c r="B1900" i="7" s="1"/>
  <c r="B1901" i="7" a="1"/>
  <c r="B1901" i="7" s="1"/>
  <c r="B1902" i="7" a="1"/>
  <c r="B1902" i="7" s="1"/>
  <c r="B1903" i="7" a="1"/>
  <c r="B1903" i="7" s="1"/>
  <c r="B1904" i="7" a="1"/>
  <c r="B1904" i="7" s="1"/>
  <c r="B1905" i="7" a="1"/>
  <c r="B1905" i="7" s="1"/>
  <c r="B1906" i="7" a="1"/>
  <c r="B1906" i="7" s="1"/>
  <c r="B1907" i="7" a="1"/>
  <c r="B1907" i="7" s="1"/>
  <c r="B1908" i="7" a="1"/>
  <c r="B1908" i="7" s="1"/>
  <c r="B1909" i="7" a="1"/>
  <c r="B1909" i="7" s="1"/>
  <c r="B1910" i="7" a="1"/>
  <c r="B1910" i="7" s="1"/>
  <c r="B1911" i="7" a="1"/>
  <c r="B1911" i="7" s="1"/>
  <c r="B1912" i="7" a="1"/>
  <c r="B1912" i="7" s="1"/>
  <c r="B1913" i="7" a="1"/>
  <c r="B1913" i="7" s="1"/>
  <c r="B1914" i="7" a="1"/>
  <c r="B1914" i="7" s="1"/>
  <c r="B1915" i="7" a="1"/>
  <c r="B1915" i="7" s="1"/>
  <c r="B1916" i="7" a="1"/>
  <c r="B1916" i="7" s="1"/>
  <c r="B1917" i="7" a="1"/>
  <c r="B1917" i="7" s="1"/>
  <c r="B1918" i="7" a="1"/>
  <c r="B1918" i="7" s="1"/>
  <c r="B1919" i="7" a="1"/>
  <c r="B1919" i="7" s="1"/>
  <c r="B1920" i="7" a="1"/>
  <c r="B1920" i="7" s="1"/>
  <c r="B1921" i="7" a="1"/>
  <c r="B1921" i="7" s="1"/>
  <c r="B1922" i="7" a="1"/>
  <c r="B1922" i="7" s="1"/>
  <c r="B1923" i="7" a="1"/>
  <c r="B1923" i="7" s="1"/>
  <c r="B1924" i="7" a="1"/>
  <c r="B1924" i="7" s="1"/>
  <c r="B1925" i="7" a="1"/>
  <c r="B1925" i="7" s="1"/>
  <c r="B1926" i="7" a="1"/>
  <c r="B1926" i="7" s="1"/>
  <c r="B1927" i="7" a="1"/>
  <c r="B1927" i="7" s="1"/>
  <c r="B1928" i="7" a="1"/>
  <c r="B1928" i="7" s="1"/>
  <c r="B1929" i="7" a="1"/>
  <c r="B1929" i="7" s="1"/>
  <c r="B1930" i="7" a="1"/>
  <c r="B1930" i="7" s="1"/>
  <c r="B1931" i="7" a="1"/>
  <c r="B1931" i="7" s="1"/>
  <c r="B1932" i="7" a="1"/>
  <c r="B1932" i="7" s="1"/>
  <c r="B1933" i="7" a="1"/>
  <c r="B1933" i="7" s="1"/>
  <c r="B1934" i="7" a="1"/>
  <c r="B1934" i="7" s="1"/>
  <c r="B1935" i="7" a="1"/>
  <c r="B1935" i="7" s="1"/>
  <c r="B1936" i="7" a="1"/>
  <c r="B1936" i="7" s="1"/>
  <c r="B1937" i="7" a="1"/>
  <c r="B1937" i="7" s="1"/>
  <c r="B1938" i="7" a="1"/>
  <c r="B1938" i="7" s="1"/>
  <c r="B1939" i="7" a="1"/>
  <c r="B1939" i="7" s="1"/>
  <c r="B1940" i="7" a="1"/>
  <c r="B1940" i="7" s="1"/>
  <c r="B1941" i="7" a="1"/>
  <c r="B1941" i="7" s="1"/>
  <c r="B1942" i="7" a="1"/>
  <c r="B1942" i="7" s="1"/>
  <c r="B1943" i="7" a="1"/>
  <c r="B1943" i="7" s="1"/>
  <c r="B1944" i="7" a="1"/>
  <c r="B1944" i="7" s="1"/>
  <c r="B1945" i="7" a="1"/>
  <c r="B1945" i="7" s="1"/>
  <c r="B1946" i="7" a="1"/>
  <c r="B1946" i="7" s="1"/>
  <c r="B1947" i="7" a="1"/>
  <c r="B1947" i="7" s="1"/>
  <c r="B1948" i="7" a="1"/>
  <c r="B1948" i="7" s="1"/>
  <c r="B1949" i="7" a="1"/>
  <c r="B1949" i="7" s="1"/>
  <c r="B1950" i="7" a="1"/>
  <c r="B1950" i="7" s="1"/>
  <c r="B1951" i="7" a="1"/>
  <c r="B1951" i="7" s="1"/>
  <c r="B1952" i="7" a="1"/>
  <c r="B1952" i="7" s="1"/>
  <c r="B1953" i="7" a="1"/>
  <c r="B1953" i="7" s="1"/>
  <c r="B1954" i="7" a="1"/>
  <c r="B1954" i="7"/>
  <c r="B1955" i="7" a="1"/>
  <c r="B1955" i="7" s="1"/>
  <c r="B1956" i="7" a="1"/>
  <c r="B1956" i="7" s="1"/>
  <c r="B1957" i="7" a="1"/>
  <c r="B1957" i="7" s="1"/>
  <c r="B1958" i="7" a="1"/>
  <c r="B1958" i="7" s="1"/>
  <c r="B1959" i="7" a="1"/>
  <c r="B1959" i="7" s="1"/>
  <c r="B1960" i="7" a="1"/>
  <c r="B1960" i="7" s="1"/>
  <c r="B1961" i="7" a="1"/>
  <c r="B1961" i="7" s="1"/>
  <c r="B1962" i="7" a="1"/>
  <c r="B1962" i="7" s="1"/>
  <c r="B1963" i="7" a="1"/>
  <c r="B1963" i="7" s="1"/>
  <c r="B1964" i="7" a="1"/>
  <c r="B1964" i="7" s="1"/>
  <c r="B1965" i="7" a="1"/>
  <c r="B1965" i="7" s="1"/>
  <c r="B1966" i="7" a="1"/>
  <c r="B1966" i="7" s="1"/>
  <c r="B1967" i="7" a="1"/>
  <c r="B1967" i="7" s="1"/>
  <c r="B1968" i="7" a="1"/>
  <c r="B1968" i="7" s="1"/>
  <c r="B1969" i="7" a="1"/>
  <c r="B1969" i="7" s="1"/>
  <c r="B1970" i="7" a="1"/>
  <c r="B1970" i="7" s="1"/>
  <c r="B1971" i="7" a="1"/>
  <c r="B1971" i="7" s="1"/>
  <c r="B1972" i="7" a="1"/>
  <c r="B1972" i="7" s="1"/>
  <c r="B1973" i="7" a="1"/>
  <c r="B1973" i="7" s="1"/>
  <c r="B1974" i="7" a="1"/>
  <c r="B1974" i="7" s="1"/>
  <c r="B1975" i="7" a="1"/>
  <c r="B1975" i="7" s="1"/>
  <c r="B1976" i="7" a="1"/>
  <c r="B1976" i="7" s="1"/>
  <c r="B1977" i="7" a="1"/>
  <c r="B1977" i="7" s="1"/>
  <c r="B1978" i="7" a="1"/>
  <c r="B1978" i="7" s="1"/>
  <c r="B1979" i="7" a="1"/>
  <c r="B1979" i="7" s="1"/>
  <c r="B1980" i="7" a="1"/>
  <c r="B1980" i="7" s="1"/>
  <c r="B1981" i="7" a="1"/>
  <c r="B1981" i="7" s="1"/>
  <c r="B1982" i="7" a="1"/>
  <c r="B1982" i="7" s="1"/>
  <c r="B1983" i="7" a="1"/>
  <c r="B1983" i="7" s="1"/>
  <c r="B1984" i="7" a="1"/>
  <c r="B1984" i="7" s="1"/>
  <c r="B1985" i="7" a="1"/>
  <c r="B1985" i="7" s="1"/>
  <c r="B1986" i="7" a="1"/>
  <c r="B1986" i="7" s="1"/>
  <c r="B1987" i="7" a="1"/>
  <c r="B1987" i="7" s="1"/>
  <c r="B1988" i="7" a="1"/>
  <c r="B1988" i="7" s="1"/>
  <c r="B1989" i="7" a="1"/>
  <c r="B1989" i="7" s="1"/>
  <c r="B1990" i="7" a="1"/>
  <c r="B1990" i="7" s="1"/>
  <c r="B1991" i="7" a="1"/>
  <c r="B1991" i="7" s="1"/>
  <c r="B1992" i="7" a="1"/>
  <c r="B1992" i="7" s="1"/>
  <c r="B1993" i="7" a="1"/>
  <c r="B1993" i="7" s="1"/>
  <c r="B1994" i="7" a="1"/>
  <c r="B1994" i="7" s="1"/>
  <c r="B1995" i="7" a="1"/>
  <c r="B1995" i="7" s="1"/>
  <c r="B1996" i="7" a="1"/>
  <c r="B1996" i="7" s="1"/>
  <c r="B1997" i="7" a="1"/>
  <c r="B1997" i="7" s="1"/>
  <c r="B1998" i="7" a="1"/>
  <c r="B1998" i="7" s="1"/>
  <c r="B1999" i="7" a="1"/>
  <c r="B1999" i="7" s="1"/>
  <c r="B2000" i="7" a="1"/>
  <c r="B2000" i="7" s="1"/>
  <c r="B2001" i="7" a="1"/>
  <c r="B2001" i="7" s="1"/>
  <c r="B2002" i="7" a="1"/>
  <c r="B2002" i="7" s="1"/>
  <c r="B2003" i="7" a="1"/>
  <c r="B2003" i="7" s="1"/>
  <c r="B2004" i="7" a="1"/>
  <c r="B2004" i="7" s="1"/>
  <c r="B2005" i="7" a="1"/>
  <c r="B2005" i="7" s="1"/>
  <c r="B2006" i="7" a="1"/>
  <c r="B2006" i="7" s="1"/>
  <c r="B2007" i="7" a="1"/>
  <c r="B2007" i="7" s="1"/>
  <c r="B2008" i="7" a="1"/>
  <c r="B2008" i="7" s="1"/>
  <c r="B2009" i="7" a="1"/>
  <c r="B2009" i="7" s="1"/>
  <c r="B2010" i="7" a="1"/>
  <c r="B2010" i="7" s="1"/>
  <c r="B2011" i="7" a="1"/>
  <c r="B2011" i="7" s="1"/>
  <c r="B2012" i="7" a="1"/>
  <c r="B2012" i="7" s="1"/>
  <c r="B2013" i="7" a="1"/>
  <c r="B2013" i="7" s="1"/>
  <c r="B2014" i="7" a="1"/>
  <c r="B2014" i="7" s="1"/>
  <c r="B2015" i="7" a="1"/>
  <c r="B2015" i="7" s="1"/>
  <c r="B2016" i="7" a="1"/>
  <c r="B2016" i="7" s="1"/>
  <c r="B2017" i="7" a="1"/>
  <c r="B2017" i="7" s="1"/>
  <c r="B2018" i="7" a="1"/>
  <c r="B2018" i="7" s="1"/>
  <c r="B2019" i="7" a="1"/>
  <c r="B2019" i="7" s="1"/>
  <c r="B2020" i="7" a="1"/>
  <c r="B2020" i="7" s="1"/>
  <c r="B2021" i="7" a="1"/>
  <c r="B2021" i="7" s="1"/>
  <c r="B2022" i="7" a="1"/>
  <c r="B2022" i="7" s="1"/>
  <c r="B2023" i="7" a="1"/>
  <c r="B2023" i="7" s="1"/>
  <c r="B2024" i="7" a="1"/>
  <c r="B2024" i="7" s="1"/>
  <c r="B2025" i="7" a="1"/>
  <c r="B2025" i="7" s="1"/>
  <c r="B2026" i="7" a="1"/>
  <c r="B2026" i="7" s="1"/>
  <c r="B2027" i="7" a="1"/>
  <c r="B2027" i="7" s="1"/>
  <c r="B2028" i="7" a="1"/>
  <c r="B2028" i="7" s="1"/>
  <c r="B2029" i="7" a="1"/>
  <c r="B2029" i="7" s="1"/>
  <c r="B2030" i="7" a="1"/>
  <c r="B2030" i="7" s="1"/>
  <c r="B2031" i="7" a="1"/>
  <c r="B2031" i="7" s="1"/>
  <c r="B2032" i="7" a="1"/>
  <c r="B2032" i="7" s="1"/>
  <c r="B2033" i="7" a="1"/>
  <c r="B2033" i="7" s="1"/>
  <c r="B2034" i="7" a="1"/>
  <c r="B2034" i="7" s="1"/>
  <c r="B2035" i="7" a="1"/>
  <c r="B2035" i="7" s="1"/>
  <c r="B2036" i="7" a="1"/>
  <c r="B2036" i="7" s="1"/>
  <c r="B2037" i="7" a="1"/>
  <c r="B2037" i="7" s="1"/>
  <c r="B2038" i="7" a="1"/>
  <c r="B2038" i="7" s="1"/>
  <c r="B2039" i="7" a="1"/>
  <c r="B2039" i="7" s="1"/>
  <c r="B2040" i="7" a="1"/>
  <c r="B2040" i="7" s="1"/>
  <c r="B2041" i="7" a="1"/>
  <c r="B2041" i="7" s="1"/>
  <c r="B2042" i="7" a="1"/>
  <c r="B2042" i="7" s="1"/>
  <c r="B2043" i="7" a="1"/>
  <c r="B2043" i="7" s="1"/>
  <c r="B2044" i="7" a="1"/>
  <c r="B2044" i="7" s="1"/>
  <c r="B2045" i="7" a="1"/>
  <c r="B2045" i="7" s="1"/>
  <c r="B2046" i="7" a="1"/>
  <c r="B2046" i="7" s="1"/>
  <c r="B2047" i="7" a="1"/>
  <c r="B2047" i="7" s="1"/>
  <c r="B2048" i="7" a="1"/>
  <c r="B2048" i="7" s="1"/>
  <c r="B2049" i="7" a="1"/>
  <c r="B2049" i="7" s="1"/>
  <c r="B2050" i="7" a="1"/>
  <c r="B2050" i="7" s="1"/>
  <c r="B2051" i="7" a="1"/>
  <c r="B2051" i="7" s="1"/>
  <c r="B2052" i="7" a="1"/>
  <c r="B2052" i="7" s="1"/>
  <c r="B2053" i="7" a="1"/>
  <c r="B2053" i="7" s="1"/>
  <c r="B2054" i="7" a="1"/>
  <c r="B2054" i="7" s="1"/>
  <c r="B2055" i="7" a="1"/>
  <c r="B2055" i="7" s="1"/>
  <c r="B2056" i="7" a="1"/>
  <c r="B2056" i="7" s="1"/>
  <c r="B2057" i="7" a="1"/>
  <c r="B2057" i="7" s="1"/>
  <c r="B2058" i="7" a="1"/>
  <c r="B2058" i="7" s="1"/>
  <c r="B2059" i="7" a="1"/>
  <c r="B2059" i="7" s="1"/>
  <c r="B2060" i="7" a="1"/>
  <c r="B2060" i="7" s="1"/>
  <c r="B2061" i="7" a="1"/>
  <c r="B2061" i="7" s="1"/>
  <c r="B2062" i="7" a="1"/>
  <c r="B2062" i="7" s="1"/>
  <c r="B2063" i="7" a="1"/>
  <c r="B2063" i="7" s="1"/>
  <c r="B2064" i="7" a="1"/>
  <c r="B2064" i="7" s="1"/>
  <c r="B2065" i="7" a="1"/>
  <c r="B2065" i="7" s="1"/>
  <c r="B2066" i="7" a="1"/>
  <c r="B2066" i="7" s="1"/>
  <c r="B2067" i="7" a="1"/>
  <c r="B2067" i="7" s="1"/>
  <c r="B2068" i="7" a="1"/>
  <c r="B2068" i="7" s="1"/>
  <c r="B2069" i="7" a="1"/>
  <c r="B2069" i="7" s="1"/>
  <c r="B2070" i="7" a="1"/>
  <c r="B2070" i="7" s="1"/>
  <c r="B2071" i="7" a="1"/>
  <c r="B2071" i="7" s="1"/>
  <c r="B2072" i="7" a="1"/>
  <c r="B2072" i="7" s="1"/>
  <c r="B2073" i="7" a="1"/>
  <c r="B2073" i="7" s="1"/>
  <c r="B2074" i="7" a="1"/>
  <c r="B2074" i="7" s="1"/>
  <c r="B2075" i="7" a="1"/>
  <c r="B2075" i="7" s="1"/>
  <c r="B2076" i="7" a="1"/>
  <c r="B2076" i="7" s="1"/>
  <c r="B2077" i="7" a="1"/>
  <c r="B2077" i="7" s="1"/>
  <c r="B2078" i="7" a="1"/>
  <c r="B2078" i="7" s="1"/>
  <c r="B2079" i="7" a="1"/>
  <c r="B2079" i="7" s="1"/>
  <c r="B2080" i="7" a="1"/>
  <c r="B2080" i="7" s="1"/>
  <c r="B2081" i="7" a="1"/>
  <c r="B2081" i="7" s="1"/>
  <c r="B2082" i="7" a="1"/>
  <c r="B2082" i="7" s="1"/>
  <c r="B2083" i="7" a="1"/>
  <c r="B2083" i="7" s="1"/>
  <c r="B2084" i="7" a="1"/>
  <c r="B2084" i="7" s="1"/>
  <c r="B2085" i="7" a="1"/>
  <c r="B2085" i="7" s="1"/>
  <c r="B2086" i="7" a="1"/>
  <c r="B2086" i="7" s="1"/>
  <c r="B2087" i="7" a="1"/>
  <c r="B2087" i="7" s="1"/>
  <c r="B2088" i="7" a="1"/>
  <c r="B2088" i="7" s="1"/>
  <c r="B2089" i="7" a="1"/>
  <c r="B2089" i="7" s="1"/>
  <c r="B2090" i="7" a="1"/>
  <c r="B2090" i="7" s="1"/>
  <c r="B2091" i="7" a="1"/>
  <c r="B2091" i="7" s="1"/>
  <c r="B2092" i="7" a="1"/>
  <c r="B2092" i="7" s="1"/>
  <c r="B2093" i="7" a="1"/>
  <c r="B2093" i="7" s="1"/>
  <c r="B2094" i="7" a="1"/>
  <c r="B2094" i="7" s="1"/>
  <c r="B2095" i="7" a="1"/>
  <c r="B2095" i="7" s="1"/>
  <c r="B2096" i="7" a="1"/>
  <c r="B2096" i="7" s="1"/>
  <c r="B2097" i="7" a="1"/>
  <c r="B2097" i="7" s="1"/>
  <c r="B2098" i="7" a="1"/>
  <c r="B2098" i="7" s="1"/>
  <c r="B2099" i="7" a="1"/>
  <c r="B2099" i="7" s="1"/>
  <c r="B2100" i="7" a="1"/>
  <c r="B2100" i="7" s="1"/>
  <c r="B2101" i="7" a="1"/>
  <c r="B2101" i="7" s="1"/>
  <c r="B2102" i="7" a="1"/>
  <c r="B2102" i="7" s="1"/>
  <c r="B2103" i="7" a="1"/>
  <c r="B2103" i="7" s="1"/>
  <c r="B2104" i="7" a="1"/>
  <c r="B2104" i="7" s="1"/>
  <c r="B2105" i="7" a="1"/>
  <c r="B2105" i="7" s="1"/>
  <c r="B2106" i="7" a="1"/>
  <c r="B2106" i="7" s="1"/>
  <c r="B2107" i="7" a="1"/>
  <c r="B2107" i="7" s="1"/>
  <c r="B2108" i="7" a="1"/>
  <c r="B2108" i="7" s="1"/>
  <c r="B2109" i="7" a="1"/>
  <c r="B2109" i="7" s="1"/>
  <c r="B2110" i="7" a="1"/>
  <c r="B2110" i="7" s="1"/>
  <c r="B2111" i="7" a="1"/>
  <c r="B2111" i="7" s="1"/>
  <c r="B2112" i="7" a="1"/>
  <c r="B2112" i="7" s="1"/>
  <c r="B2113" i="7" a="1"/>
  <c r="B2113" i="7" s="1"/>
  <c r="B2114" i="7" a="1"/>
  <c r="B2114" i="7" s="1"/>
  <c r="B2115" i="7" a="1"/>
  <c r="B2115" i="7" s="1"/>
  <c r="B2116" i="7" a="1"/>
  <c r="B2116" i="7" s="1"/>
  <c r="B2117" i="7" a="1"/>
  <c r="B2117" i="7" s="1"/>
  <c r="B2118" i="7" a="1"/>
  <c r="B2118" i="7" s="1"/>
  <c r="B2119" i="7" a="1"/>
  <c r="B2119" i="7" s="1"/>
  <c r="B2120" i="7" a="1"/>
  <c r="B2120" i="7" s="1"/>
  <c r="B2121" i="7" a="1"/>
  <c r="B2121" i="7" s="1"/>
  <c r="B2122" i="7" a="1"/>
  <c r="B2122" i="7" s="1"/>
  <c r="B2123" i="7" a="1"/>
  <c r="B2123" i="7" s="1"/>
  <c r="B2124" i="7" a="1"/>
  <c r="B2124" i="7" s="1"/>
  <c r="B2125" i="7" a="1"/>
  <c r="B2125" i="7" s="1"/>
  <c r="B2126" i="7" a="1"/>
  <c r="B2126" i="7" s="1"/>
  <c r="B2127" i="7" a="1"/>
  <c r="B2127" i="7" s="1"/>
  <c r="B2128" i="7" a="1"/>
  <c r="B2128" i="7" s="1"/>
  <c r="B2129" i="7" a="1"/>
  <c r="B2129" i="7" s="1"/>
  <c r="B2130" i="7" a="1"/>
  <c r="B2130" i="7" s="1"/>
  <c r="B2131" i="7" a="1"/>
  <c r="B2131" i="7" s="1"/>
  <c r="B2132" i="7" a="1"/>
  <c r="B2132" i="7" s="1"/>
  <c r="B2133" i="7" a="1"/>
  <c r="B2133" i="7" s="1"/>
  <c r="B2134" i="7" a="1"/>
  <c r="B2134" i="7" s="1"/>
  <c r="B2135" i="7" a="1"/>
  <c r="B2135" i="7" s="1"/>
  <c r="B2136" i="7" a="1"/>
  <c r="B2136" i="7" s="1"/>
  <c r="B2137" i="7" a="1"/>
  <c r="B2137" i="7" s="1"/>
  <c r="B2138" i="7" a="1"/>
  <c r="B2138" i="7" s="1"/>
  <c r="B2139" i="7" a="1"/>
  <c r="B2139" i="7" s="1"/>
  <c r="B2140" i="7" a="1"/>
  <c r="B2140" i="7" s="1"/>
  <c r="B2141" i="7" a="1"/>
  <c r="B2141" i="7" s="1"/>
  <c r="B2142" i="7" a="1"/>
  <c r="B2142" i="7" s="1"/>
  <c r="B2143" i="7" a="1"/>
  <c r="B2143" i="7" s="1"/>
  <c r="B2144" i="7" a="1"/>
  <c r="B2144" i="7" s="1"/>
  <c r="B2145" i="7" a="1"/>
  <c r="B2145" i="7" s="1"/>
  <c r="B2146" i="7" a="1"/>
  <c r="B2146" i="7" s="1"/>
  <c r="B2147" i="7" a="1"/>
  <c r="B2147" i="7" s="1"/>
  <c r="B2148" i="7" a="1"/>
  <c r="B2148" i="7" s="1"/>
  <c r="B2149" i="7" a="1"/>
  <c r="B2149" i="7" s="1"/>
  <c r="B2150" i="7" a="1"/>
  <c r="B2150" i="7" s="1"/>
  <c r="B2151" i="7" a="1"/>
  <c r="B2151" i="7" s="1"/>
  <c r="B2152" i="7" a="1"/>
  <c r="B2152" i="7" s="1"/>
  <c r="B2153" i="7" a="1"/>
  <c r="B2153" i="7" s="1"/>
  <c r="B2154" i="7" a="1"/>
  <c r="B2154" i="7" s="1"/>
  <c r="B2155" i="7" a="1"/>
  <c r="B2155" i="7" s="1"/>
  <c r="B2156" i="7" a="1"/>
  <c r="B2156" i="7" s="1"/>
  <c r="B2157" i="7" a="1"/>
  <c r="B2157" i="7" s="1"/>
  <c r="B2158" i="7" a="1"/>
  <c r="B2158" i="7" s="1"/>
  <c r="B2159" i="7" a="1"/>
  <c r="B2159" i="7" s="1"/>
  <c r="B2160" i="7" a="1"/>
  <c r="B2160" i="7" s="1"/>
  <c r="B2161" i="7" a="1"/>
  <c r="B2161" i="7" s="1"/>
  <c r="B2162" i="7" a="1"/>
  <c r="B2162" i="7" s="1"/>
  <c r="B2163" i="7" a="1"/>
  <c r="B2163" i="7" s="1"/>
  <c r="B2164" i="7" a="1"/>
  <c r="B2164" i="7" s="1"/>
  <c r="B2165" i="7" a="1"/>
  <c r="B2165" i="7" s="1"/>
  <c r="B2166" i="7" a="1"/>
  <c r="B2166" i="7" s="1"/>
  <c r="B2167" i="7" a="1"/>
  <c r="B2167" i="7" s="1"/>
  <c r="B2168" i="7" a="1"/>
  <c r="B2168" i="7" s="1"/>
  <c r="B2169" i="7" a="1"/>
  <c r="B2169" i="7" s="1"/>
  <c r="B2170" i="7" a="1"/>
  <c r="B2170" i="7" s="1"/>
  <c r="B2171" i="7" a="1"/>
  <c r="B2171" i="7" s="1"/>
  <c r="B2172" i="7" a="1"/>
  <c r="B2172" i="7" s="1"/>
  <c r="B2173" i="7" a="1"/>
  <c r="B2173" i="7" s="1"/>
  <c r="B2174" i="7" a="1"/>
  <c r="B2174" i="7" s="1"/>
  <c r="B2175" i="7" a="1"/>
  <c r="B2175" i="7" s="1"/>
  <c r="B2176" i="7" a="1"/>
  <c r="B2176" i="7" s="1"/>
  <c r="B2177" i="7" a="1"/>
  <c r="B2177" i="7" s="1"/>
  <c r="B2178" i="7" a="1"/>
  <c r="B2178" i="7" s="1"/>
  <c r="B2179" i="7" a="1"/>
  <c r="B2179" i="7" s="1"/>
  <c r="B2180" i="7" a="1"/>
  <c r="B2180" i="7" s="1"/>
  <c r="B2181" i="7" a="1"/>
  <c r="B2181" i="7" s="1"/>
  <c r="B2182" i="7" a="1"/>
  <c r="B2182" i="7" s="1"/>
  <c r="B2183" i="7" a="1"/>
  <c r="B2183" i="7" s="1"/>
  <c r="B2184" i="7" a="1"/>
  <c r="B2184" i="7" s="1"/>
  <c r="B2185" i="7" a="1"/>
  <c r="B2185" i="7" s="1"/>
  <c r="B2186" i="7" a="1"/>
  <c r="B2186" i="7" s="1"/>
  <c r="B2187" i="7" a="1"/>
  <c r="B2187" i="7" s="1"/>
  <c r="B2188" i="7" a="1"/>
  <c r="B2188" i="7" s="1"/>
  <c r="B2189" i="7" a="1"/>
  <c r="B2189" i="7" s="1"/>
  <c r="B2190" i="7" a="1"/>
  <c r="B2190" i="7" s="1"/>
  <c r="B2191" i="7" a="1"/>
  <c r="B2191" i="7" s="1"/>
  <c r="B2192" i="7" a="1"/>
  <c r="B2192" i="7" s="1"/>
  <c r="B2193" i="7" a="1"/>
  <c r="B2193" i="7" s="1"/>
  <c r="B2194" i="7" a="1"/>
  <c r="B2194" i="7" s="1"/>
  <c r="B2195" i="7" a="1"/>
  <c r="B2195" i="7" s="1"/>
  <c r="B2196" i="7" a="1"/>
  <c r="B2196" i="7" s="1"/>
  <c r="B2197" i="7" a="1"/>
  <c r="B2197" i="7" s="1"/>
  <c r="B2198" i="7" a="1"/>
  <c r="B2198" i="7" s="1"/>
  <c r="B2199" i="7" a="1"/>
  <c r="B2199" i="7" s="1"/>
  <c r="B2200" i="7" a="1"/>
  <c r="B2200" i="7" s="1"/>
  <c r="B2201" i="7" a="1"/>
  <c r="B2201" i="7" s="1"/>
  <c r="B2202" i="7" a="1"/>
  <c r="B2202" i="7" s="1"/>
  <c r="B2203" i="7" a="1"/>
  <c r="B2203" i="7" s="1"/>
  <c r="B2204" i="7" a="1"/>
  <c r="B2204" i="7" s="1"/>
  <c r="B2205" i="7" a="1"/>
  <c r="B2205" i="7" s="1"/>
  <c r="B2206" i="7" a="1"/>
  <c r="B2206" i="7" s="1"/>
  <c r="B2207" i="7" a="1"/>
  <c r="B2207" i="7" s="1"/>
  <c r="B2208" i="7" a="1"/>
  <c r="B2208" i="7" s="1"/>
  <c r="B2209" i="7" a="1"/>
  <c r="B2209" i="7" s="1"/>
  <c r="B2210" i="7" a="1"/>
  <c r="B2210" i="7" s="1"/>
  <c r="B2211" i="7" a="1"/>
  <c r="B2211" i="7" s="1"/>
  <c r="B2212" i="7" a="1"/>
  <c r="B2212" i="7" s="1"/>
  <c r="B2213" i="7" a="1"/>
  <c r="B2213" i="7" s="1"/>
  <c r="B2214" i="7" a="1"/>
  <c r="B2214" i="7" s="1"/>
  <c r="B2215" i="7" a="1"/>
  <c r="B2215" i="7" s="1"/>
  <c r="B2216" i="7" a="1"/>
  <c r="B2216" i="7" s="1"/>
  <c r="B2217" i="7" a="1"/>
  <c r="B2217" i="7" s="1"/>
  <c r="B2218" i="7" a="1"/>
  <c r="B2218" i="7" s="1"/>
  <c r="B2219" i="7" a="1"/>
  <c r="B2219" i="7" s="1"/>
  <c r="B2220" i="7" a="1"/>
  <c r="B2220" i="7" s="1"/>
  <c r="B2221" i="7" a="1"/>
  <c r="B2221" i="7" s="1"/>
  <c r="B2222" i="7" a="1"/>
  <c r="B2222" i="7" s="1"/>
  <c r="B2223" i="7" a="1"/>
  <c r="B2223" i="7" s="1"/>
  <c r="B2224" i="7" a="1"/>
  <c r="B2224" i="7" s="1"/>
  <c r="B2225" i="7" a="1"/>
  <c r="B2225" i="7" s="1"/>
  <c r="B2226" i="7" a="1"/>
  <c r="B2226" i="7" s="1"/>
  <c r="B2227" i="7" a="1"/>
  <c r="B2227" i="7" s="1"/>
  <c r="B2228" i="7" a="1"/>
  <c r="B2228" i="7" s="1"/>
  <c r="B2229" i="7" a="1"/>
  <c r="B2229" i="7" s="1"/>
  <c r="B2230" i="7" a="1"/>
  <c r="B2230" i="7" s="1"/>
  <c r="B2231" i="7" a="1"/>
  <c r="B2231" i="7" s="1"/>
  <c r="B2232" i="7" a="1"/>
  <c r="B2232" i="7" s="1"/>
  <c r="B2233" i="7" a="1"/>
  <c r="B2233" i="7" s="1"/>
  <c r="B2234" i="7" a="1"/>
  <c r="B2234" i="7" s="1"/>
  <c r="B2235" i="7" a="1"/>
  <c r="B2235" i="7" s="1"/>
  <c r="B2236" i="7" a="1"/>
  <c r="B2236" i="7" s="1"/>
  <c r="B2237" i="7" a="1"/>
  <c r="B2237" i="7" s="1"/>
  <c r="B2238" i="7" a="1"/>
  <c r="B2238" i="7" s="1"/>
  <c r="B2239" i="7" a="1"/>
  <c r="B2239" i="7" s="1"/>
  <c r="B2240" i="7" a="1"/>
  <c r="B2240" i="7" s="1"/>
  <c r="B2241" i="7" a="1"/>
  <c r="B2241" i="7" s="1"/>
  <c r="B2242" i="7" a="1"/>
  <c r="B2242" i="7"/>
  <c r="B2243" i="7" a="1"/>
  <c r="B2243" i="7" s="1"/>
  <c r="B2244" i="7" a="1"/>
  <c r="B2244" i="7" s="1"/>
  <c r="B2245" i="7" a="1"/>
  <c r="B2245" i="7" s="1"/>
  <c r="B2246" i="7" a="1"/>
  <c r="B2246" i="7" s="1"/>
  <c r="B2247" i="7" a="1"/>
  <c r="B2247" i="7" s="1"/>
  <c r="B2248" i="7" a="1"/>
  <c r="B2248" i="7" s="1"/>
  <c r="B2249" i="7" a="1"/>
  <c r="B2249" i="7" s="1"/>
  <c r="B2250" i="7" a="1"/>
  <c r="B2250" i="7" s="1"/>
  <c r="B2251" i="7" a="1"/>
  <c r="B2251" i="7" s="1"/>
  <c r="B2252" i="7" a="1"/>
  <c r="B2252" i="7" s="1"/>
  <c r="B2253" i="7" a="1"/>
  <c r="B2253" i="7" s="1"/>
  <c r="B2254" i="7" a="1"/>
  <c r="B2254" i="7" s="1"/>
  <c r="B2255" i="7" a="1"/>
  <c r="B2255" i="7" s="1"/>
  <c r="B2256" i="7" a="1"/>
  <c r="B2256" i="7" s="1"/>
  <c r="B2257" i="7" a="1"/>
  <c r="B2257" i="7" s="1"/>
  <c r="B2258" i="7" a="1"/>
  <c r="B2258" i="7" s="1"/>
  <c r="B2259" i="7" a="1"/>
  <c r="B2259" i="7" s="1"/>
  <c r="B2260" i="7" a="1"/>
  <c r="B2260" i="7" s="1"/>
  <c r="B2261" i="7" a="1"/>
  <c r="B2261" i="7" s="1"/>
  <c r="B2262" i="7" a="1"/>
  <c r="B2262" i="7" s="1"/>
  <c r="B2263" i="7" a="1"/>
  <c r="B2263" i="7" s="1"/>
  <c r="B2264" i="7" a="1"/>
  <c r="B2264" i="7" s="1"/>
  <c r="B2265" i="7" a="1"/>
  <c r="B2265" i="7" s="1"/>
  <c r="B2266" i="7" a="1"/>
  <c r="B2266" i="7" s="1"/>
  <c r="B2267" i="7" a="1"/>
  <c r="B2267" i="7" s="1"/>
  <c r="B2268" i="7" a="1"/>
  <c r="B2268" i="7" s="1"/>
  <c r="B2269" i="7" a="1"/>
  <c r="B2269" i="7" s="1"/>
  <c r="B2270" i="7" a="1"/>
  <c r="B2270" i="7" s="1"/>
  <c r="B2271" i="7" a="1"/>
  <c r="B2271" i="7" s="1"/>
  <c r="B2272" i="7" a="1"/>
  <c r="B2272" i="7" s="1"/>
  <c r="B2273" i="7" a="1"/>
  <c r="B2273" i="7" s="1"/>
  <c r="B2274" i="7" a="1"/>
  <c r="B2274" i="7" s="1"/>
  <c r="B2275" i="7" a="1"/>
  <c r="B2275" i="7" s="1"/>
  <c r="B2276" i="7" a="1"/>
  <c r="B2276" i="7" s="1"/>
  <c r="B2277" i="7" a="1"/>
  <c r="B2277" i="7" s="1"/>
  <c r="B2278" i="7" a="1"/>
  <c r="B2278" i="7" s="1"/>
  <c r="B2279" i="7" a="1"/>
  <c r="B2279" i="7" s="1"/>
  <c r="B2280" i="7" a="1"/>
  <c r="B2280" i="7" s="1"/>
  <c r="B2281" i="7" a="1"/>
  <c r="B2281" i="7" s="1"/>
  <c r="B2282" i="7" a="1"/>
  <c r="B2282" i="7" s="1"/>
  <c r="B2283" i="7" a="1"/>
  <c r="B2283" i="7" s="1"/>
  <c r="B2284" i="7" a="1"/>
  <c r="B2284" i="7" s="1"/>
  <c r="B2285" i="7" a="1"/>
  <c r="B2285" i="7" s="1"/>
  <c r="B2286" i="7" a="1"/>
  <c r="B2286" i="7" s="1"/>
  <c r="B2287" i="7" a="1"/>
  <c r="B2287" i="7" s="1"/>
  <c r="B2288" i="7" a="1"/>
  <c r="B2288" i="7" s="1"/>
  <c r="B2289" i="7" a="1"/>
  <c r="B2289" i="7" s="1"/>
  <c r="B2290" i="7" a="1"/>
  <c r="B2290" i="7" s="1"/>
  <c r="B2291" i="7" a="1"/>
  <c r="B2291" i="7" s="1"/>
  <c r="B2292" i="7" a="1"/>
  <c r="B2292" i="7" s="1"/>
  <c r="B2293" i="7" a="1"/>
  <c r="B2293" i="7" s="1"/>
  <c r="B2294" i="7" a="1"/>
  <c r="B2294" i="7" s="1"/>
  <c r="B2295" i="7" a="1"/>
  <c r="B2295" i="7" s="1"/>
  <c r="B2296" i="7" a="1"/>
  <c r="B2296" i="7" s="1"/>
  <c r="B2297" i="7" a="1"/>
  <c r="B2297" i="7" s="1"/>
  <c r="B2298" i="7" a="1"/>
  <c r="B2298" i="7" s="1"/>
  <c r="B2299" i="7" a="1"/>
  <c r="B2299" i="7" s="1"/>
  <c r="B2300" i="7" a="1"/>
  <c r="B2300" i="7" s="1"/>
  <c r="B2301" i="7" a="1"/>
  <c r="B2301" i="7" s="1"/>
  <c r="B2302" i="7" a="1"/>
  <c r="B2302" i="7" s="1"/>
  <c r="B2303" i="7" a="1"/>
  <c r="B2303" i="7" s="1"/>
  <c r="B2304" i="7" a="1"/>
  <c r="B2304" i="7" s="1"/>
  <c r="B2305" i="7" a="1"/>
  <c r="B2305" i="7" s="1"/>
  <c r="B2306" i="7" a="1"/>
  <c r="B2306" i="7" s="1"/>
  <c r="B2307" i="7" a="1"/>
  <c r="B2307" i="7" s="1"/>
  <c r="B2308" i="7" a="1"/>
  <c r="B2308" i="7" s="1"/>
  <c r="B2309" i="7" a="1"/>
  <c r="B2309" i="7" s="1"/>
  <c r="B2310" i="7" a="1"/>
  <c r="B2310" i="7" s="1"/>
  <c r="B2311" i="7" a="1"/>
  <c r="B2311" i="7" s="1"/>
  <c r="B2312" i="7" a="1"/>
  <c r="B2312" i="7" s="1"/>
  <c r="B2313" i="7" a="1"/>
  <c r="B2313" i="7" s="1"/>
  <c r="B2314" i="7" a="1"/>
  <c r="B2314" i="7" s="1"/>
  <c r="B2315" i="7" a="1"/>
  <c r="B2315" i="7" s="1"/>
  <c r="B2316" i="7" a="1"/>
  <c r="B2316" i="7" s="1"/>
  <c r="B2317" i="7" a="1"/>
  <c r="B2317" i="7" s="1"/>
  <c r="B2318" i="7" a="1"/>
  <c r="B2318" i="7" s="1"/>
  <c r="B2319" i="7" a="1"/>
  <c r="B2319" i="7" s="1"/>
  <c r="B2320" i="7" a="1"/>
  <c r="B2320" i="7" s="1"/>
  <c r="B2321" i="7" a="1"/>
  <c r="B2321" i="7" s="1"/>
  <c r="B2322" i="7" a="1"/>
  <c r="B2322" i="7" s="1"/>
  <c r="B2323" i="7" a="1"/>
  <c r="B2323" i="7" s="1"/>
  <c r="B2324" i="7" a="1"/>
  <c r="B2324" i="7" s="1"/>
  <c r="B2325" i="7" a="1"/>
  <c r="B2325" i="7" s="1"/>
  <c r="B2326" i="7" a="1"/>
  <c r="B2326" i="7" s="1"/>
  <c r="B2327" i="7" a="1"/>
  <c r="B2327" i="7" s="1"/>
  <c r="B2328" i="7" a="1"/>
  <c r="B2328" i="7" s="1"/>
  <c r="B2329" i="7" a="1"/>
  <c r="B2329" i="7" s="1"/>
  <c r="B2330" i="7" a="1"/>
  <c r="B2330" i="7" s="1"/>
  <c r="B2331" i="7" a="1"/>
  <c r="B2331" i="7" s="1"/>
  <c r="B2332" i="7" a="1"/>
  <c r="B2332" i="7" s="1"/>
  <c r="B2333" i="7" a="1"/>
  <c r="B2333" i="7" s="1"/>
  <c r="B2334" i="7" a="1"/>
  <c r="B2334" i="7" s="1"/>
  <c r="B2335" i="7" a="1"/>
  <c r="B2335" i="7" s="1"/>
  <c r="B2336" i="7" a="1"/>
  <c r="B2336" i="7" s="1"/>
  <c r="B2337" i="7" a="1"/>
  <c r="B2337" i="7" s="1"/>
  <c r="B2338" i="7" a="1"/>
  <c r="B2338" i="7" s="1"/>
  <c r="B2339" i="7" a="1"/>
  <c r="B2339" i="7" s="1"/>
  <c r="B2340" i="7" a="1"/>
  <c r="B2340" i="7" s="1"/>
  <c r="B2341" i="7" a="1"/>
  <c r="B2341" i="7" s="1"/>
  <c r="B2342" i="7" a="1"/>
  <c r="B2342" i="7" s="1"/>
  <c r="B2343" i="7" a="1"/>
  <c r="B2343" i="7" s="1"/>
  <c r="B2344" i="7" a="1"/>
  <c r="B2344" i="7" s="1"/>
  <c r="B2345" i="7" a="1"/>
  <c r="B2345" i="7" s="1"/>
  <c r="B2346" i="7" a="1"/>
  <c r="B2346" i="7" s="1"/>
  <c r="B2347" i="7" a="1"/>
  <c r="B2347" i="7" s="1"/>
  <c r="B2348" i="7" a="1"/>
  <c r="B2348" i="7" s="1"/>
  <c r="B2349" i="7" a="1"/>
  <c r="B2349" i="7" s="1"/>
  <c r="B2350" i="7" a="1"/>
  <c r="B2350" i="7" s="1"/>
  <c r="B2351" i="7" a="1"/>
  <c r="B2351" i="7" s="1"/>
  <c r="B2352" i="7" a="1"/>
  <c r="B2352" i="7" s="1"/>
  <c r="B2353" i="7" a="1"/>
  <c r="B2353" i="7" s="1"/>
  <c r="B2354" i="7" a="1"/>
  <c r="B2354" i="7" s="1"/>
  <c r="B2355" i="7" a="1"/>
  <c r="B2355" i="7" s="1"/>
  <c r="B2356" i="7" a="1"/>
  <c r="B2356" i="7" s="1"/>
  <c r="B2357" i="7" a="1"/>
  <c r="B2357" i="7" s="1"/>
  <c r="B2358" i="7" a="1"/>
  <c r="B2358" i="7" s="1"/>
  <c r="B2359" i="7" a="1"/>
  <c r="B2359" i="7" s="1"/>
  <c r="B2360" i="7" a="1"/>
  <c r="B2360" i="7" s="1"/>
  <c r="B2361" i="7" a="1"/>
  <c r="B2361" i="7" s="1"/>
  <c r="B2362" i="7" a="1"/>
  <c r="B2362" i="7" s="1"/>
  <c r="B2363" i="7" a="1"/>
  <c r="B2363" i="7" s="1"/>
  <c r="B2364" i="7" a="1"/>
  <c r="B2364" i="7" s="1"/>
  <c r="B2365" i="7" a="1"/>
  <c r="B2365" i="7" s="1"/>
  <c r="B2366" i="7" a="1"/>
  <c r="B2366" i="7" s="1"/>
  <c r="B2367" i="7" a="1"/>
  <c r="B2367" i="7" s="1"/>
  <c r="B2368" i="7" a="1"/>
  <c r="B2368" i="7" s="1"/>
  <c r="B2369" i="7" a="1"/>
  <c r="B2369" i="7" s="1"/>
  <c r="B2370" i="7" a="1"/>
  <c r="B2370" i="7" s="1"/>
  <c r="B2371" i="7" a="1"/>
  <c r="B2371" i="7" s="1"/>
  <c r="B2372" i="7" a="1"/>
  <c r="B2372" i="7" s="1"/>
  <c r="B2373" i="7" a="1"/>
  <c r="B2373" i="7" s="1"/>
  <c r="B2374" i="7" a="1"/>
  <c r="B2374" i="7" s="1"/>
  <c r="B2375" i="7" a="1"/>
  <c r="B2375" i="7" s="1"/>
  <c r="B2376" i="7" a="1"/>
  <c r="B2376" i="7" s="1"/>
  <c r="B2377" i="7" a="1"/>
  <c r="B2377" i="7" s="1"/>
  <c r="B2378" i="7" a="1"/>
  <c r="B2378" i="7" s="1"/>
  <c r="B2379" i="7" a="1"/>
  <c r="B2379" i="7" s="1"/>
  <c r="B2380" i="7" a="1"/>
  <c r="B2380" i="7" s="1"/>
  <c r="B2381" i="7" a="1"/>
  <c r="B2381" i="7" s="1"/>
  <c r="B2382" i="7" a="1"/>
  <c r="B2382" i="7" s="1"/>
  <c r="B2383" i="7" a="1"/>
  <c r="B2383" i="7" s="1"/>
  <c r="B2384" i="7" a="1"/>
  <c r="B2384" i="7" s="1"/>
  <c r="B2385" i="7" a="1"/>
  <c r="B2385" i="7" s="1"/>
  <c r="B2386" i="7" a="1"/>
  <c r="B2386" i="7" s="1"/>
  <c r="B2387" i="7" a="1"/>
  <c r="B2387" i="7" s="1"/>
  <c r="B2388" i="7" a="1"/>
  <c r="B2388" i="7" s="1"/>
  <c r="B2389" i="7" a="1"/>
  <c r="B2389" i="7" s="1"/>
  <c r="B2390" i="7" a="1"/>
  <c r="B2390" i="7" s="1"/>
  <c r="B2391" i="7" a="1"/>
  <c r="B2391" i="7" s="1"/>
  <c r="B2392" i="7" a="1"/>
  <c r="B2392" i="7" s="1"/>
  <c r="B2393" i="7" a="1"/>
  <c r="B2393" i="7" s="1"/>
  <c r="B2394" i="7" a="1"/>
  <c r="B2394" i="7" s="1"/>
  <c r="B2395" i="7" a="1"/>
  <c r="B2395" i="7" s="1"/>
  <c r="B2396" i="7" a="1"/>
  <c r="B2396" i="7" s="1"/>
  <c r="B2397" i="7" a="1"/>
  <c r="B2397" i="7" s="1"/>
  <c r="B2398" i="7" a="1"/>
  <c r="B2398" i="7" s="1"/>
  <c r="B2399" i="7" a="1"/>
  <c r="B2399" i="7" s="1"/>
  <c r="B2400" i="7" a="1"/>
  <c r="B2400" i="7" s="1"/>
  <c r="B2401" i="7" a="1"/>
  <c r="B2401" i="7" s="1"/>
  <c r="B2402" i="7" a="1"/>
  <c r="B2402" i="7" s="1"/>
  <c r="B2403" i="7" a="1"/>
  <c r="B2403" i="7" s="1"/>
  <c r="B2404" i="7" a="1"/>
  <c r="B2404" i="7" s="1"/>
  <c r="B2405" i="7" a="1"/>
  <c r="B2405" i="7" s="1"/>
  <c r="B2406" i="7" a="1"/>
  <c r="B2406" i="7" s="1"/>
  <c r="B2407" i="7" a="1"/>
  <c r="B2407" i="7" s="1"/>
  <c r="B2408" i="7" a="1"/>
  <c r="B2408" i="7" s="1"/>
  <c r="B2409" i="7" a="1"/>
  <c r="B2409" i="7" s="1"/>
  <c r="B2410" i="7" a="1"/>
  <c r="B2410" i="7" s="1"/>
  <c r="B2411" i="7" a="1"/>
  <c r="B2411" i="7" s="1"/>
  <c r="B2412" i="7" a="1"/>
  <c r="B2412" i="7" s="1"/>
  <c r="B2413" i="7" a="1"/>
  <c r="B2413" i="7" s="1"/>
  <c r="B2414" i="7" a="1"/>
  <c r="B2414" i="7" s="1"/>
  <c r="B2415" i="7" a="1"/>
  <c r="B2415" i="7" s="1"/>
  <c r="B2416" i="7" a="1"/>
  <c r="B2416" i="7" s="1"/>
  <c r="B2417" i="7" a="1"/>
  <c r="B2417" i="7" s="1"/>
  <c r="B2418" i="7" a="1"/>
  <c r="B2418" i="7" s="1"/>
  <c r="B2419" i="7" a="1"/>
  <c r="B2419" i="7" s="1"/>
  <c r="B2420" i="7" a="1"/>
  <c r="B2420" i="7" s="1"/>
  <c r="B2421" i="7" a="1"/>
  <c r="B2421" i="7" s="1"/>
  <c r="B2422" i="7" a="1"/>
  <c r="B2422" i="7" s="1"/>
  <c r="B2423" i="7" a="1"/>
  <c r="B2423" i="7" s="1"/>
  <c r="B2424" i="7" a="1"/>
  <c r="B2424" i="7" s="1"/>
  <c r="B2425" i="7" a="1"/>
  <c r="B2425" i="7" s="1"/>
  <c r="B2426" i="7" a="1"/>
  <c r="B2426" i="7" s="1"/>
  <c r="B2427" i="7" a="1"/>
  <c r="B2427" i="7" s="1"/>
  <c r="B2428" i="7" a="1"/>
  <c r="B2428" i="7" s="1"/>
  <c r="B2429" i="7" a="1"/>
  <c r="B2429" i="7" s="1"/>
  <c r="B2430" i="7" a="1"/>
  <c r="B2430" i="7" s="1"/>
  <c r="B2431" i="7" a="1"/>
  <c r="B2431" i="7" s="1"/>
  <c r="B2432" i="7" a="1"/>
  <c r="B2432" i="7" s="1"/>
  <c r="B2433" i="7" a="1"/>
  <c r="B2433" i="7" s="1"/>
  <c r="B2434" i="7" a="1"/>
  <c r="B2434" i="7" s="1"/>
  <c r="B2435" i="7" a="1"/>
  <c r="B2435" i="7" s="1"/>
  <c r="B2436" i="7" a="1"/>
  <c r="B2436" i="7" s="1"/>
  <c r="B2437" i="7" a="1"/>
  <c r="B2437" i="7" s="1"/>
  <c r="B2438" i="7" a="1"/>
  <c r="B2438" i="7" s="1"/>
  <c r="B2439" i="7" a="1"/>
  <c r="B2439" i="7" s="1"/>
  <c r="B2440" i="7" a="1"/>
  <c r="B2440" i="7" s="1"/>
  <c r="B2441" i="7" a="1"/>
  <c r="B2441" i="7" s="1"/>
  <c r="B2442" i="7" a="1"/>
  <c r="B2442" i="7" s="1"/>
  <c r="B2443" i="7" a="1"/>
  <c r="B2443" i="7" s="1"/>
  <c r="B2444" i="7" a="1"/>
  <c r="B2444" i="7" s="1"/>
  <c r="B2445" i="7" a="1"/>
  <c r="B2445" i="7" s="1"/>
  <c r="B2446" i="7" a="1"/>
  <c r="B2446" i="7" s="1"/>
  <c r="B2447" i="7" a="1"/>
  <c r="B2447" i="7" s="1"/>
  <c r="B2448" i="7" a="1"/>
  <c r="B2448" i="7" s="1"/>
  <c r="B2449" i="7" a="1"/>
  <c r="B2449" i="7" s="1"/>
  <c r="B2450" i="7" a="1"/>
  <c r="B2450" i="7" s="1"/>
  <c r="B2451" i="7" a="1"/>
  <c r="B2451" i="7" s="1"/>
  <c r="B2452" i="7" a="1"/>
  <c r="B2452" i="7" s="1"/>
  <c r="B2453" i="7" a="1"/>
  <c r="B2453" i="7" s="1"/>
  <c r="B2454" i="7" a="1"/>
  <c r="B2454" i="7" s="1"/>
  <c r="B2455" i="7" a="1"/>
  <c r="B2455" i="7" s="1"/>
  <c r="B2456" i="7" a="1"/>
  <c r="B2456" i="7" s="1"/>
  <c r="B2457" i="7" a="1"/>
  <c r="B2457" i="7" s="1"/>
  <c r="B2458" i="7" a="1"/>
  <c r="B2458" i="7" s="1"/>
  <c r="B2459" i="7" a="1"/>
  <c r="B2459" i="7" s="1"/>
  <c r="B2460" i="7" a="1"/>
  <c r="B2460" i="7" s="1"/>
  <c r="B2461" i="7" a="1"/>
  <c r="B2461" i="7" s="1"/>
  <c r="B2462" i="7" a="1"/>
  <c r="B2462" i="7" s="1"/>
  <c r="B2463" i="7" a="1"/>
  <c r="B2463" i="7" s="1"/>
  <c r="B2464" i="7" a="1"/>
  <c r="B2464" i="7" s="1"/>
  <c r="B2465" i="7" a="1"/>
  <c r="B2465" i="7" s="1"/>
  <c r="B2466" i="7" a="1"/>
  <c r="B2466" i="7" s="1"/>
  <c r="B2467" i="7" a="1"/>
  <c r="B2467" i="7" s="1"/>
  <c r="B2468" i="7" a="1"/>
  <c r="B2468" i="7" s="1"/>
  <c r="B2469" i="7" a="1"/>
  <c r="B2469" i="7" s="1"/>
  <c r="B2470" i="7" a="1"/>
  <c r="B2470" i="7" s="1"/>
  <c r="B2471" i="7" a="1"/>
  <c r="B2471" i="7" s="1"/>
  <c r="B2472" i="7" a="1"/>
  <c r="B2472" i="7" s="1"/>
  <c r="B2473" i="7" a="1"/>
  <c r="B2473" i="7" s="1"/>
  <c r="B2474" i="7" a="1"/>
  <c r="B2474" i="7" s="1"/>
  <c r="B2475" i="7" a="1"/>
  <c r="B2475" i="7" s="1"/>
  <c r="B2476" i="7" a="1"/>
  <c r="B2476" i="7" s="1"/>
  <c r="B2477" i="7" a="1"/>
  <c r="B2477" i="7" s="1"/>
  <c r="B2478" i="7" a="1"/>
  <c r="B2478" i="7" s="1"/>
  <c r="B2479" i="7" a="1"/>
  <c r="B2479" i="7" s="1"/>
  <c r="B2480" i="7" a="1"/>
  <c r="B2480" i="7" s="1"/>
  <c r="B2481" i="7" a="1"/>
  <c r="B2481" i="7" s="1"/>
  <c r="B2482" i="7" a="1"/>
  <c r="B2482" i="7" s="1"/>
  <c r="B2483" i="7" a="1"/>
  <c r="B2483" i="7" s="1"/>
  <c r="B2484" i="7" a="1"/>
  <c r="B2484" i="7" s="1"/>
  <c r="B2485" i="7" a="1"/>
  <c r="B2485" i="7" s="1"/>
  <c r="B2486" i="7" a="1"/>
  <c r="B2486" i="7" s="1"/>
  <c r="B2487" i="7" a="1"/>
  <c r="B2487" i="7" s="1"/>
  <c r="B2488" i="7" a="1"/>
  <c r="B2488" i="7" s="1"/>
  <c r="B2489" i="7" a="1"/>
  <c r="B2489" i="7" s="1"/>
  <c r="B2490" i="7" a="1"/>
  <c r="B2490" i="7" s="1"/>
  <c r="B2491" i="7" a="1"/>
  <c r="B2491" i="7" s="1"/>
  <c r="B2492" i="7" a="1"/>
  <c r="B2492" i="7" s="1"/>
  <c r="B2493" i="7" a="1"/>
  <c r="B2493" i="7" s="1"/>
  <c r="B2494" i="7" a="1"/>
  <c r="B2494" i="7" s="1"/>
  <c r="B2495" i="7" a="1"/>
  <c r="B2495" i="7" s="1"/>
  <c r="B2496" i="7" a="1"/>
  <c r="B2496" i="7" s="1"/>
  <c r="B2497" i="7" a="1"/>
  <c r="B2497" i="7" s="1"/>
  <c r="B2498" i="7" a="1"/>
  <c r="B2498" i="7" s="1"/>
  <c r="B2499" i="7" a="1"/>
  <c r="B2499" i="7" s="1"/>
  <c r="B2500" i="7" a="1"/>
  <c r="B2500" i="7" s="1"/>
  <c r="B2501" i="7" a="1"/>
  <c r="B2501" i="7" s="1"/>
  <c r="B2502" i="7" a="1"/>
  <c r="B2502" i="7" s="1"/>
  <c r="B2503" i="7" a="1"/>
  <c r="B2503" i="7" s="1"/>
  <c r="B2504" i="7" a="1"/>
  <c r="B2504" i="7" s="1"/>
  <c r="B2505" i="7" a="1"/>
  <c r="B2505" i="7" s="1"/>
  <c r="B2506" i="7" a="1"/>
  <c r="B2506" i="7" s="1"/>
  <c r="B2507" i="7" a="1"/>
  <c r="B2507" i="7" s="1"/>
  <c r="B2508" i="7" a="1"/>
  <c r="B2508" i="7" s="1"/>
  <c r="B2509" i="7" a="1"/>
  <c r="B2509" i="7" s="1"/>
  <c r="B2510" i="7" a="1"/>
  <c r="B2510" i="7" s="1"/>
  <c r="B2511" i="7" a="1"/>
  <c r="B2511" i="7" s="1"/>
  <c r="B2512" i="7" a="1"/>
  <c r="B2512" i="7" s="1"/>
  <c r="B2513" i="7" a="1"/>
  <c r="B2513" i="7" s="1"/>
  <c r="B2514" i="7" a="1"/>
  <c r="B2514" i="7" s="1"/>
  <c r="B2515" i="7" a="1"/>
  <c r="B2515" i="7" s="1"/>
  <c r="B2516" i="7" a="1"/>
  <c r="B2516" i="7" s="1"/>
  <c r="B2517" i="7" a="1"/>
  <c r="B2517" i="7" s="1"/>
  <c r="B2518" i="7" a="1"/>
  <c r="B2518" i="7" s="1"/>
  <c r="B2519" i="7" a="1"/>
  <c r="B2519" i="7" s="1"/>
  <c r="B2520" i="7" a="1"/>
  <c r="B2520" i="7" s="1"/>
  <c r="B2521" i="7" a="1"/>
  <c r="B2521" i="7" s="1"/>
  <c r="B2522" i="7" a="1"/>
  <c r="B2522" i="7" s="1"/>
  <c r="B2523" i="7" a="1"/>
  <c r="B2523" i="7" s="1"/>
  <c r="B2524" i="7" a="1"/>
  <c r="B2524" i="7" s="1"/>
  <c r="B2525" i="7" a="1"/>
  <c r="B2525" i="7" s="1"/>
  <c r="B2526" i="7" a="1"/>
  <c r="B2526" i="7" s="1"/>
  <c r="B2527" i="7" a="1"/>
  <c r="B2527" i="7" s="1"/>
  <c r="B2528" i="7" a="1"/>
  <c r="B2528" i="7" s="1"/>
  <c r="B2529" i="7" a="1"/>
  <c r="B2529" i="7" s="1"/>
  <c r="B2530" i="7" a="1"/>
  <c r="B2530" i="7" s="1"/>
  <c r="B2531" i="7" a="1"/>
  <c r="B2531" i="7" s="1"/>
  <c r="B2532" i="7" a="1"/>
  <c r="B2532" i="7" s="1"/>
  <c r="B2533" i="7" a="1"/>
  <c r="B2533" i="7" s="1"/>
  <c r="B2534" i="7" a="1"/>
  <c r="B2534" i="7" s="1"/>
  <c r="B2535" i="7" a="1"/>
  <c r="B2535" i="7" s="1"/>
  <c r="B2536" i="7" a="1"/>
  <c r="B2536" i="7" s="1"/>
  <c r="B2537" i="7" a="1"/>
  <c r="B2537" i="7" s="1"/>
  <c r="B2538" i="7" a="1"/>
  <c r="B2538" i="7" s="1"/>
  <c r="B2539" i="7" a="1"/>
  <c r="B2539" i="7" s="1"/>
  <c r="B2540" i="7" a="1"/>
  <c r="B2540" i="7" s="1"/>
  <c r="B2541" i="7" a="1"/>
  <c r="B2541" i="7" s="1"/>
  <c r="B2542" i="7" a="1"/>
  <c r="B2542" i="7" s="1"/>
  <c r="B2543" i="7" a="1"/>
  <c r="B2543" i="7" s="1"/>
  <c r="B2544" i="7" a="1"/>
  <c r="B2544" i="7" s="1"/>
  <c r="B2545" i="7" a="1"/>
  <c r="B2545" i="7" s="1"/>
  <c r="B2546" i="7" a="1"/>
  <c r="B2546" i="7" s="1"/>
  <c r="B2547" i="7" a="1"/>
  <c r="B2547" i="7" s="1"/>
  <c r="B2548" i="7" a="1"/>
  <c r="B2548" i="7" s="1"/>
  <c r="B2549" i="7" a="1"/>
  <c r="B2549" i="7" s="1"/>
  <c r="B2550" i="7" a="1"/>
  <c r="B2550" i="7" s="1"/>
  <c r="B2551" i="7" a="1"/>
  <c r="B2551" i="7" s="1"/>
  <c r="B2552" i="7" a="1"/>
  <c r="B2552" i="7" s="1"/>
  <c r="B2553" i="7" a="1"/>
  <c r="B2553" i="7" s="1"/>
  <c r="B2554" i="7" a="1"/>
  <c r="B2554" i="7" s="1"/>
  <c r="B2555" i="7" a="1"/>
  <c r="B2555" i="7" s="1"/>
  <c r="B2556" i="7" a="1"/>
  <c r="B2556" i="7" s="1"/>
  <c r="B2557" i="7" a="1"/>
  <c r="B2557" i="7" s="1"/>
  <c r="B2558" i="7" a="1"/>
  <c r="B2558" i="7" s="1"/>
  <c r="B2559" i="7" a="1"/>
  <c r="B2559" i="7" s="1"/>
  <c r="B2560" i="7" a="1"/>
  <c r="B2560" i="7" s="1"/>
  <c r="B2561" i="7" a="1"/>
  <c r="B2561" i="7" s="1"/>
  <c r="B2562" i="7" a="1"/>
  <c r="B2562" i="7" s="1"/>
  <c r="B2563" i="7" a="1"/>
  <c r="B2563" i="7" s="1"/>
  <c r="B2564" i="7" a="1"/>
  <c r="B2564" i="7" s="1"/>
  <c r="B2565" i="7" a="1"/>
  <c r="B2565" i="7" s="1"/>
  <c r="B2566" i="7" a="1"/>
  <c r="B2566" i="7" s="1"/>
  <c r="B2567" i="7" a="1"/>
  <c r="B2567" i="7" s="1"/>
  <c r="B2568" i="7" a="1"/>
  <c r="B2568" i="7" s="1"/>
  <c r="B2569" i="7" a="1"/>
  <c r="B2569" i="7" s="1"/>
  <c r="B2570" i="7" a="1"/>
  <c r="B2570" i="7" s="1"/>
  <c r="B2571" i="7" a="1"/>
  <c r="B2571" i="7" s="1"/>
  <c r="B2572" i="7" a="1"/>
  <c r="B2572" i="7" s="1"/>
  <c r="B2573" i="7" a="1"/>
  <c r="B2573" i="7" s="1"/>
  <c r="B2574" i="7" a="1"/>
  <c r="B2574" i="7" s="1"/>
  <c r="B2575" i="7" a="1"/>
  <c r="B2575" i="7" s="1"/>
  <c r="B2576" i="7" a="1"/>
  <c r="B2576" i="7" s="1"/>
  <c r="B2577" i="7" a="1"/>
  <c r="B2577" i="7" s="1"/>
  <c r="B2578" i="7" a="1"/>
  <c r="B2578" i="7" s="1"/>
  <c r="B2579" i="7" a="1"/>
  <c r="B2579" i="7" s="1"/>
  <c r="B2580" i="7" a="1"/>
  <c r="B2580" i="7" s="1"/>
  <c r="B2581" i="7" a="1"/>
  <c r="B2581" i="7" s="1"/>
  <c r="B2582" i="7" a="1"/>
  <c r="B2582" i="7" s="1"/>
  <c r="B2583" i="7" a="1"/>
  <c r="B2583" i="7" s="1"/>
  <c r="B2584" i="7" a="1"/>
  <c r="B2584" i="7" s="1"/>
  <c r="B2585" i="7" a="1"/>
  <c r="B2585" i="7" s="1"/>
  <c r="B2586" i="7" a="1"/>
  <c r="B2586" i="7" s="1"/>
  <c r="B2587" i="7" a="1"/>
  <c r="B2587" i="7" s="1"/>
  <c r="B2588" i="7" a="1"/>
  <c r="B2588" i="7" s="1"/>
  <c r="B2589" i="7" a="1"/>
  <c r="B2589" i="7" s="1"/>
  <c r="B2590" i="7" a="1"/>
  <c r="B2590" i="7" s="1"/>
  <c r="B2591" i="7" a="1"/>
  <c r="B2591" i="7" s="1"/>
  <c r="B2592" i="7" a="1"/>
  <c r="B2592" i="7" s="1"/>
  <c r="B2593" i="7" a="1"/>
  <c r="B2593" i="7" s="1"/>
  <c r="B2594" i="7" a="1"/>
  <c r="B2594" i="7" s="1"/>
  <c r="B2595" i="7" a="1"/>
  <c r="B2595" i="7" s="1"/>
  <c r="B2596" i="7" a="1"/>
  <c r="B2596" i="7" s="1"/>
  <c r="B2597" i="7" a="1"/>
  <c r="B2597" i="7" s="1"/>
  <c r="B2598" i="7" a="1"/>
  <c r="B2598" i="7" s="1"/>
  <c r="B2599" i="7" a="1"/>
  <c r="B2599" i="7" s="1"/>
  <c r="B2600" i="7" a="1"/>
  <c r="B2600" i="7" s="1"/>
  <c r="B2601" i="7" a="1"/>
  <c r="B2601" i="7" s="1"/>
  <c r="B2602" i="7" a="1"/>
  <c r="B2602" i="7" s="1"/>
  <c r="B2603" i="7" a="1"/>
  <c r="B2603" i="7" s="1"/>
  <c r="B2604" i="7" a="1"/>
  <c r="B2604" i="7" s="1"/>
  <c r="B2605" i="7" a="1"/>
  <c r="B2605" i="7" s="1"/>
  <c r="B2606" i="7" a="1"/>
  <c r="B2606" i="7" s="1"/>
  <c r="B2607" i="7" a="1"/>
  <c r="B2607" i="7" s="1"/>
  <c r="B2608" i="7" a="1"/>
  <c r="B2608" i="7" s="1"/>
  <c r="B2609" i="7" a="1"/>
  <c r="B2609" i="7" s="1"/>
  <c r="B2610" i="7" a="1"/>
  <c r="B2610" i="7" s="1"/>
  <c r="B2611" i="7" a="1"/>
  <c r="B2611" i="7" s="1"/>
  <c r="B2612" i="7" a="1"/>
  <c r="B2612" i="7" s="1"/>
  <c r="B2613" i="7" a="1"/>
  <c r="B2613" i="7" s="1"/>
  <c r="B2614" i="7" a="1"/>
  <c r="B2614" i="7" s="1"/>
  <c r="B2615" i="7" a="1"/>
  <c r="B2615" i="7" s="1"/>
  <c r="B2616" i="7" a="1"/>
  <c r="B2616" i="7" s="1"/>
  <c r="B2617" i="7" a="1"/>
  <c r="B2617" i="7" s="1"/>
  <c r="B2618" i="7" a="1"/>
  <c r="B2618" i="7" s="1"/>
  <c r="B2619" i="7" a="1"/>
  <c r="B2619" i="7" s="1"/>
  <c r="B2620" i="7" a="1"/>
  <c r="B2620" i="7" s="1"/>
  <c r="B2621" i="7" a="1"/>
  <c r="B2621" i="7" s="1"/>
  <c r="B2622" i="7" a="1"/>
  <c r="B2622" i="7" s="1"/>
  <c r="B2623" i="7" a="1"/>
  <c r="B2623" i="7" s="1"/>
  <c r="B2624" i="7" a="1"/>
  <c r="B2624" i="7" s="1"/>
  <c r="B2625" i="7" a="1"/>
  <c r="B2625" i="7" s="1"/>
  <c r="B2626" i="7" a="1"/>
  <c r="B2626" i="7" s="1"/>
  <c r="B2627" i="7" a="1"/>
  <c r="B2627" i="7" s="1"/>
  <c r="B2628" i="7" a="1"/>
  <c r="B2628" i="7" s="1"/>
  <c r="B2629" i="7" a="1"/>
  <c r="B2629" i="7" s="1"/>
  <c r="B2630" i="7" a="1"/>
  <c r="B2630" i="7" s="1"/>
  <c r="B2631" i="7" a="1"/>
  <c r="B2631" i="7" s="1"/>
  <c r="B2632" i="7" a="1"/>
  <c r="B2632" i="7" s="1"/>
  <c r="B2633" i="7" a="1"/>
  <c r="B2633" i="7" s="1"/>
  <c r="B2634" i="7" a="1"/>
  <c r="B2634" i="7" s="1"/>
  <c r="B2635" i="7" a="1"/>
  <c r="B2635" i="7" s="1"/>
  <c r="B2636" i="7" a="1"/>
  <c r="B2636" i="7" s="1"/>
  <c r="B2637" i="7" a="1"/>
  <c r="B2637" i="7" s="1"/>
  <c r="B2638" i="7" a="1"/>
  <c r="B2638" i="7" s="1"/>
  <c r="B2639" i="7" a="1"/>
  <c r="B2639" i="7" s="1"/>
  <c r="B2640" i="7" a="1"/>
  <c r="B2640" i="7" s="1"/>
  <c r="B2641" i="7" a="1"/>
  <c r="B2641" i="7" s="1"/>
  <c r="B2642" i="7" a="1"/>
  <c r="B2642" i="7" s="1"/>
  <c r="B2643" i="7" a="1"/>
  <c r="B2643" i="7" s="1"/>
  <c r="B2644" i="7" a="1"/>
  <c r="B2644" i="7" s="1"/>
  <c r="B2645" i="7" a="1"/>
  <c r="B2645" i="7" s="1"/>
  <c r="B2646" i="7" a="1"/>
  <c r="B2646" i="7" s="1"/>
  <c r="B2647" i="7" a="1"/>
  <c r="B2647" i="7" s="1"/>
  <c r="B2648" i="7" a="1"/>
  <c r="B2648" i="7" s="1"/>
  <c r="B2649" i="7" a="1"/>
  <c r="B2649" i="7" s="1"/>
  <c r="B2650" i="7" a="1"/>
  <c r="B2650" i="7" s="1"/>
  <c r="B2651" i="7" a="1"/>
  <c r="B2651" i="7" s="1"/>
  <c r="B2652" i="7" a="1"/>
  <c r="B2652" i="7" s="1"/>
  <c r="B2653" i="7" a="1"/>
  <c r="B2653" i="7" s="1"/>
  <c r="B2654" i="7" a="1"/>
  <c r="B2654" i="7" s="1"/>
  <c r="B2655" i="7" a="1"/>
  <c r="B2655" i="7" s="1"/>
  <c r="B2656" i="7" a="1"/>
  <c r="B2656" i="7" s="1"/>
  <c r="B2657" i="7" a="1"/>
  <c r="B2657" i="7" s="1"/>
  <c r="B2658" i="7" a="1"/>
  <c r="B2658" i="7" s="1"/>
  <c r="B2659" i="7" a="1"/>
  <c r="B2659" i="7" s="1"/>
  <c r="B2660" i="7" a="1"/>
  <c r="B2660" i="7" s="1"/>
  <c r="B2661" i="7" a="1"/>
  <c r="B2661" i="7" s="1"/>
  <c r="B2662" i="7" a="1"/>
  <c r="B2662" i="7" s="1"/>
  <c r="B2663" i="7" a="1"/>
  <c r="B2663" i="7" s="1"/>
  <c r="B2664" i="7" a="1"/>
  <c r="B2664" i="7" s="1"/>
  <c r="B2665" i="7" a="1"/>
  <c r="B2665" i="7" s="1"/>
  <c r="B2666" i="7" a="1"/>
  <c r="B2666" i="7" s="1"/>
  <c r="B2667" i="7" a="1"/>
  <c r="B2667" i="7" s="1"/>
  <c r="B2668" i="7" a="1"/>
  <c r="B2668" i="7" s="1"/>
  <c r="B2669" i="7" a="1"/>
  <c r="B2669" i="7" s="1"/>
  <c r="B2670" i="7" a="1"/>
  <c r="B2670" i="7" s="1"/>
  <c r="B2671" i="7" a="1"/>
  <c r="B2671" i="7" s="1"/>
  <c r="B2672" i="7" a="1"/>
  <c r="B2672" i="7" s="1"/>
  <c r="B2673" i="7" a="1"/>
  <c r="B2673" i="7" s="1"/>
  <c r="B2674" i="7" a="1"/>
  <c r="B2674" i="7" s="1"/>
  <c r="B2675" i="7" a="1"/>
  <c r="B2675" i="7" s="1"/>
  <c r="B2676" i="7" a="1"/>
  <c r="B2676" i="7" s="1"/>
  <c r="B2677" i="7" a="1"/>
  <c r="B2677" i="7" s="1"/>
  <c r="B2678" i="7" a="1"/>
  <c r="B2678" i="7" s="1"/>
  <c r="B2679" i="7" a="1"/>
  <c r="B2679" i="7" s="1"/>
  <c r="B2680" i="7" a="1"/>
  <c r="B2680" i="7" s="1"/>
  <c r="B2681" i="7" a="1"/>
  <c r="B2681" i="7" s="1"/>
  <c r="B2682" i="7" a="1"/>
  <c r="B2682" i="7" s="1"/>
  <c r="B2683" i="7" a="1"/>
  <c r="B2683" i="7" s="1"/>
  <c r="B2684" i="7" a="1"/>
  <c r="B2684" i="7" s="1"/>
  <c r="B2685" i="7" a="1"/>
  <c r="B2685" i="7" s="1"/>
  <c r="B2686" i="7" a="1"/>
  <c r="B2686" i="7" s="1"/>
  <c r="B2687" i="7" a="1"/>
  <c r="B2687" i="7" s="1"/>
  <c r="B2688" i="7" a="1"/>
  <c r="B2688" i="7" s="1"/>
  <c r="B2689" i="7" a="1"/>
  <c r="B2689" i="7" s="1"/>
  <c r="B2690" i="7" a="1"/>
  <c r="B2690" i="7" s="1"/>
  <c r="B2691" i="7" a="1"/>
  <c r="B2691" i="7" s="1"/>
  <c r="B2692" i="7" a="1"/>
  <c r="B2692" i="7" s="1"/>
  <c r="B2693" i="7" a="1"/>
  <c r="B2693" i="7" s="1"/>
  <c r="B2694" i="7" a="1"/>
  <c r="B2694" i="7" s="1"/>
  <c r="B2695" i="7" a="1"/>
  <c r="B2695" i="7" s="1"/>
  <c r="B2696" i="7" a="1"/>
  <c r="B2696" i="7" s="1"/>
  <c r="B2697" i="7" a="1"/>
  <c r="B2697" i="7" s="1"/>
  <c r="B2698" i="7" a="1"/>
  <c r="B2698" i="7" s="1"/>
  <c r="B2699" i="7" a="1"/>
  <c r="B2699" i="7" s="1"/>
  <c r="B2700" i="7" a="1"/>
  <c r="B2700" i="7" s="1"/>
  <c r="B2701" i="7" a="1"/>
  <c r="B2701" i="7" s="1"/>
  <c r="B2702" i="7" a="1"/>
  <c r="B2702" i="7" s="1"/>
  <c r="B2703" i="7" a="1"/>
  <c r="B2703" i="7" s="1"/>
  <c r="B2704" i="7" a="1"/>
  <c r="B2704" i="7" s="1"/>
  <c r="B2705" i="7" a="1"/>
  <c r="B2705" i="7" s="1"/>
  <c r="B2706" i="7" a="1"/>
  <c r="B2706" i="7" s="1"/>
  <c r="B2707" i="7" a="1"/>
  <c r="B2707" i="7" s="1"/>
  <c r="B2708" i="7" a="1"/>
  <c r="B2708" i="7" s="1"/>
  <c r="B2709" i="7" a="1"/>
  <c r="B2709" i="7" s="1"/>
  <c r="B2710" i="7" a="1"/>
  <c r="B2710" i="7" s="1"/>
  <c r="B2711" i="7" a="1"/>
  <c r="B2711" i="7" s="1"/>
  <c r="B2712" i="7" a="1"/>
  <c r="B2712" i="7" s="1"/>
  <c r="B2713" i="7" a="1"/>
  <c r="B2713" i="7" s="1"/>
  <c r="B2714" i="7" a="1"/>
  <c r="B2714" i="7" s="1"/>
  <c r="B2715" i="7" a="1"/>
  <c r="B2715" i="7" s="1"/>
  <c r="B2716" i="7" a="1"/>
  <c r="B2716" i="7" s="1"/>
  <c r="B2717" i="7" a="1"/>
  <c r="B2717" i="7" s="1"/>
  <c r="B2718" i="7" a="1"/>
  <c r="B2718" i="7" s="1"/>
  <c r="B2719" i="7" a="1"/>
  <c r="B2719" i="7" s="1"/>
  <c r="B2720" i="7" a="1"/>
  <c r="B2720" i="7" s="1"/>
  <c r="B2721" i="7" a="1"/>
  <c r="B2721" i="7" s="1"/>
  <c r="B2722" i="7" a="1"/>
  <c r="B2722" i="7" s="1"/>
  <c r="B2723" i="7" a="1"/>
  <c r="B2723" i="7" s="1"/>
  <c r="B2724" i="7" a="1"/>
  <c r="B2724" i="7" s="1"/>
  <c r="B2725" i="7" a="1"/>
  <c r="B2725" i="7" s="1"/>
  <c r="B2726" i="7" a="1"/>
  <c r="B2726" i="7" s="1"/>
  <c r="B2727" i="7" a="1"/>
  <c r="B2727" i="7" s="1"/>
  <c r="B2728" i="7" a="1"/>
  <c r="B2728" i="7" s="1"/>
  <c r="B2729" i="7" a="1"/>
  <c r="B2729" i="7" s="1"/>
  <c r="B2730" i="7" a="1"/>
  <c r="B2730" i="7" s="1"/>
  <c r="B2731" i="7" a="1"/>
  <c r="B2731" i="7" s="1"/>
  <c r="B2732" i="7" a="1"/>
  <c r="B2732" i="7" s="1"/>
  <c r="B2733" i="7" a="1"/>
  <c r="B2733" i="7" s="1"/>
  <c r="B2734" i="7" a="1"/>
  <c r="B2734" i="7" s="1"/>
  <c r="B2735" i="7" a="1"/>
  <c r="B2735" i="7" s="1"/>
  <c r="B2736" i="7" a="1"/>
  <c r="B2736" i="7" s="1"/>
  <c r="B2737" i="7" a="1"/>
  <c r="B2737" i="7" s="1"/>
  <c r="B2738" i="7" a="1"/>
  <c r="B2738" i="7" s="1"/>
  <c r="B2739" i="7" a="1"/>
  <c r="B2739" i="7" s="1"/>
  <c r="B2740" i="7" a="1"/>
  <c r="B2740" i="7" s="1"/>
  <c r="B2741" i="7" a="1"/>
  <c r="B2741" i="7" s="1"/>
  <c r="B2742" i="7" a="1"/>
  <c r="B2742" i="7" s="1"/>
  <c r="B2743" i="7" a="1"/>
  <c r="B2743" i="7" s="1"/>
  <c r="B2744" i="7" a="1"/>
  <c r="B2744" i="7" s="1"/>
  <c r="B2745" i="7" a="1"/>
  <c r="B2745" i="7" s="1"/>
  <c r="B2746" i="7" a="1"/>
  <c r="B2746" i="7" s="1"/>
  <c r="B2747" i="7" a="1"/>
  <c r="B2747" i="7" s="1"/>
  <c r="B2748" i="7" a="1"/>
  <c r="B2748" i="7" s="1"/>
  <c r="B2749" i="7" a="1"/>
  <c r="B2749" i="7" s="1"/>
  <c r="B2750" i="7" a="1"/>
  <c r="B2750" i="7" s="1"/>
  <c r="B2751" i="7" a="1"/>
  <c r="B2751" i="7" s="1"/>
  <c r="B2752" i="7" a="1"/>
  <c r="B2752" i="7" s="1"/>
  <c r="B2753" i="7" a="1"/>
  <c r="B2753" i="7" s="1"/>
  <c r="B2754" i="7" a="1"/>
  <c r="B2754" i="7" s="1"/>
  <c r="B2755" i="7" a="1"/>
  <c r="B2755" i="7" s="1"/>
  <c r="B2756" i="7" a="1"/>
  <c r="B2756" i="7" s="1"/>
  <c r="B2757" i="7" a="1"/>
  <c r="B2757" i="7" s="1"/>
  <c r="B2758" i="7" a="1"/>
  <c r="B2758" i="7" s="1"/>
  <c r="B2759" i="7" a="1"/>
  <c r="B2759" i="7" s="1"/>
  <c r="B2760" i="7" a="1"/>
  <c r="B2760" i="7" s="1"/>
  <c r="B2761" i="7" a="1"/>
  <c r="B2761" i="7" s="1"/>
  <c r="B2762" i="7" a="1"/>
  <c r="B2762" i="7" s="1"/>
  <c r="B2763" i="7" a="1"/>
  <c r="B2763" i="7" s="1"/>
  <c r="B2764" i="7" a="1"/>
  <c r="B2764" i="7" s="1"/>
  <c r="B2765" i="7" a="1"/>
  <c r="B2765" i="7" s="1"/>
  <c r="B2766" i="7" a="1"/>
  <c r="B2766" i="7" s="1"/>
  <c r="B2767" i="7" a="1"/>
  <c r="B2767" i="7" s="1"/>
  <c r="B2768" i="7" a="1"/>
  <c r="B2768" i="7" s="1"/>
  <c r="B2769" i="7" a="1"/>
  <c r="B2769" i="7" s="1"/>
  <c r="B2770" i="7" a="1"/>
  <c r="B2770" i="7" s="1"/>
  <c r="B2771" i="7" a="1"/>
  <c r="B2771" i="7" s="1"/>
  <c r="B2772" i="7" a="1"/>
  <c r="B2772" i="7" s="1"/>
  <c r="B2773" i="7" a="1"/>
  <c r="B2773" i="7" s="1"/>
  <c r="B2774" i="7" a="1"/>
  <c r="B2774" i="7" s="1"/>
  <c r="B2775" i="7" a="1"/>
  <c r="B2775" i="7" s="1"/>
  <c r="B2776" i="7" a="1"/>
  <c r="B2776" i="7" s="1"/>
  <c r="B2777" i="7" a="1"/>
  <c r="B2777" i="7" s="1"/>
  <c r="B2778" i="7" a="1"/>
  <c r="B2778" i="7" s="1"/>
  <c r="B2779" i="7" a="1"/>
  <c r="B2779" i="7" s="1"/>
  <c r="B2780" i="7" a="1"/>
  <c r="B2780" i="7" s="1"/>
  <c r="B2781" i="7" a="1"/>
  <c r="B2781" i="7" s="1"/>
  <c r="B2782" i="7" a="1"/>
  <c r="B2782" i="7" s="1"/>
  <c r="B2783" i="7" a="1"/>
  <c r="B2783" i="7" s="1"/>
  <c r="B2784" i="7" a="1"/>
  <c r="B2784" i="7" s="1"/>
  <c r="B2785" i="7" a="1"/>
  <c r="B2785" i="7" s="1"/>
  <c r="B2786" i="7" a="1"/>
  <c r="B2786" i="7" s="1"/>
  <c r="B2787" i="7" a="1"/>
  <c r="B2787" i="7" s="1"/>
  <c r="B2788" i="7" a="1"/>
  <c r="B2788" i="7" s="1"/>
  <c r="B2789" i="7" a="1"/>
  <c r="B2789" i="7" s="1"/>
  <c r="B2790" i="7" a="1"/>
  <c r="B2790" i="7" s="1"/>
  <c r="B2791" i="7" a="1"/>
  <c r="B2791" i="7" s="1"/>
  <c r="B2792" i="7" a="1"/>
  <c r="B2792" i="7" s="1"/>
  <c r="B2793" i="7" a="1"/>
  <c r="B2793" i="7" s="1"/>
  <c r="B2794" i="7" a="1"/>
  <c r="B2794" i="7" s="1"/>
  <c r="B2795" i="7" a="1"/>
  <c r="B2795" i="7" s="1"/>
  <c r="B2796" i="7" a="1"/>
  <c r="B2796" i="7" s="1"/>
  <c r="B2797" i="7" a="1"/>
  <c r="B2797" i="7" s="1"/>
  <c r="B2798" i="7" a="1"/>
  <c r="B2798" i="7" s="1"/>
  <c r="B2799" i="7" a="1"/>
  <c r="B2799" i="7" s="1"/>
  <c r="B2800" i="7" a="1"/>
  <c r="B2800" i="7" s="1"/>
  <c r="B2801" i="7" a="1"/>
  <c r="B2801" i="7" s="1"/>
  <c r="B2802" i="7" a="1"/>
  <c r="B2802" i="7" s="1"/>
  <c r="B2803" i="7" a="1"/>
  <c r="B2803" i="7" s="1"/>
  <c r="B2804" i="7" a="1"/>
  <c r="B2804" i="7" s="1"/>
  <c r="B2805" i="7" a="1"/>
  <c r="B2805" i="7" s="1"/>
  <c r="B2806" i="7" a="1"/>
  <c r="B2806" i="7" s="1"/>
  <c r="B2807" i="7" a="1"/>
  <c r="B2807" i="7" s="1"/>
  <c r="B2808" i="7" a="1"/>
  <c r="B2808" i="7" s="1"/>
  <c r="B2809" i="7" a="1"/>
  <c r="B2809" i="7" s="1"/>
  <c r="B2810" i="7" a="1"/>
  <c r="B2810" i="7" s="1"/>
  <c r="B2811" i="7" a="1"/>
  <c r="B2811" i="7" s="1"/>
  <c r="B2812" i="7" a="1"/>
  <c r="B2812" i="7" s="1"/>
  <c r="B2813" i="7" a="1"/>
  <c r="B2813" i="7" s="1"/>
  <c r="B2814" i="7" a="1"/>
  <c r="B2814" i="7" s="1"/>
  <c r="B2815" i="7" a="1"/>
  <c r="B2815" i="7" s="1"/>
  <c r="B2816" i="7" a="1"/>
  <c r="B2816" i="7" s="1"/>
  <c r="B2817" i="7" a="1"/>
  <c r="B2817" i="7" s="1"/>
  <c r="B2818" i="7" a="1"/>
  <c r="B2818" i="7" s="1"/>
  <c r="B2819" i="7" a="1"/>
  <c r="B2819" i="7" s="1"/>
  <c r="B2820" i="7" a="1"/>
  <c r="B2820" i="7" s="1"/>
  <c r="B2821" i="7" a="1"/>
  <c r="B2821" i="7" s="1"/>
  <c r="B2822" i="7" a="1"/>
  <c r="B2822" i="7" s="1"/>
  <c r="B2823" i="7" a="1"/>
  <c r="B2823" i="7" s="1"/>
  <c r="B2824" i="7" a="1"/>
  <c r="B2824" i="7" s="1"/>
  <c r="B2825" i="7" a="1"/>
  <c r="B2825" i="7" s="1"/>
  <c r="B2826" i="7" a="1"/>
  <c r="B2826" i="7" s="1"/>
  <c r="B2827" i="7" a="1"/>
  <c r="B2827" i="7" s="1"/>
  <c r="B2828" i="7" a="1"/>
  <c r="B2828" i="7" s="1"/>
  <c r="B2829" i="7" a="1"/>
  <c r="B2829" i="7" s="1"/>
  <c r="B2830" i="7" a="1"/>
  <c r="B2830" i="7" s="1"/>
  <c r="B2831" i="7" a="1"/>
  <c r="B2831" i="7" s="1"/>
  <c r="B2832" i="7" a="1"/>
  <c r="B2832" i="7" s="1"/>
  <c r="B2833" i="7" a="1"/>
  <c r="B2833" i="7" s="1"/>
  <c r="B2834" i="7" a="1"/>
  <c r="B2834" i="7" s="1"/>
  <c r="B2835" i="7" a="1"/>
  <c r="B2835" i="7" s="1"/>
  <c r="B2836" i="7" a="1"/>
  <c r="B2836" i="7" s="1"/>
  <c r="B2837" i="7" a="1"/>
  <c r="B2837" i="7" s="1"/>
  <c r="B2838" i="7" a="1"/>
  <c r="B2838" i="7" s="1"/>
  <c r="B2839" i="7" a="1"/>
  <c r="B2839" i="7" s="1"/>
  <c r="B2840" i="7" a="1"/>
  <c r="B2840" i="7" s="1"/>
  <c r="B2841" i="7" a="1"/>
  <c r="B2841" i="7" s="1"/>
  <c r="B2842" i="7" a="1"/>
  <c r="B2842" i="7" s="1"/>
  <c r="B2843" i="7" a="1"/>
  <c r="B2843" i="7" s="1"/>
  <c r="B2844" i="7" a="1"/>
  <c r="B2844" i="7" s="1"/>
  <c r="B2845" i="7" a="1"/>
  <c r="B2845" i="7" s="1"/>
  <c r="B2846" i="7" a="1"/>
  <c r="B2846" i="7" s="1"/>
  <c r="B2847" i="7" a="1"/>
  <c r="B2847" i="7" s="1"/>
  <c r="B2848" i="7" a="1"/>
  <c r="B2848" i="7" s="1"/>
  <c r="B2849" i="7" a="1"/>
  <c r="B2849" i="7" s="1"/>
  <c r="B2850" i="7" a="1"/>
  <c r="B2850" i="7" s="1"/>
  <c r="B2851" i="7" a="1"/>
  <c r="B2851" i="7" s="1"/>
  <c r="B2852" i="7" a="1"/>
  <c r="B2852" i="7" s="1"/>
  <c r="B2853" i="7" a="1"/>
  <c r="B2853" i="7" s="1"/>
  <c r="B2854" i="7" a="1"/>
  <c r="B2854" i="7" s="1"/>
  <c r="B2855" i="7" a="1"/>
  <c r="B2855" i="7" s="1"/>
  <c r="B2856" i="7" a="1"/>
  <c r="B2856" i="7" s="1"/>
  <c r="B2857" i="7" a="1"/>
  <c r="B2857" i="7" s="1"/>
  <c r="B2858" i="7" a="1"/>
  <c r="B2858" i="7" s="1"/>
  <c r="B2859" i="7" a="1"/>
  <c r="B2859" i="7" s="1"/>
  <c r="B2860" i="7" a="1"/>
  <c r="B2860" i="7" s="1"/>
  <c r="B2861" i="7" a="1"/>
  <c r="B2861" i="7" s="1"/>
  <c r="B2862" i="7" a="1"/>
  <c r="B2862" i="7" s="1"/>
  <c r="B2863" i="7" a="1"/>
  <c r="B2863" i="7" s="1"/>
  <c r="B2864" i="7" a="1"/>
  <c r="B2864" i="7" s="1"/>
  <c r="B2865" i="7" a="1"/>
  <c r="B2865" i="7" s="1"/>
  <c r="B2866" i="7" a="1"/>
  <c r="B2866" i="7" s="1"/>
  <c r="B2867" i="7" a="1"/>
  <c r="B2867" i="7" s="1"/>
  <c r="B2868" i="7" a="1"/>
  <c r="B2868" i="7" s="1"/>
  <c r="B2869" i="7" a="1"/>
  <c r="B2869" i="7" s="1"/>
  <c r="B2870" i="7" a="1"/>
  <c r="B2870" i="7" s="1"/>
  <c r="B2871" i="7" a="1"/>
  <c r="B2871" i="7" s="1"/>
  <c r="B2872" i="7" a="1"/>
  <c r="B2872" i="7" s="1"/>
  <c r="B2873" i="7" a="1"/>
  <c r="B2873" i="7" s="1"/>
  <c r="B2874" i="7" a="1"/>
  <c r="B2874" i="7" s="1"/>
  <c r="B2875" i="7" a="1"/>
  <c r="B2875" i="7" s="1"/>
  <c r="B2876" i="7" a="1"/>
  <c r="B2876" i="7" s="1"/>
  <c r="B2877" i="7" a="1"/>
  <c r="B2877" i="7" s="1"/>
  <c r="B2878" i="7" a="1"/>
  <c r="B2878" i="7" s="1"/>
  <c r="B2879" i="7" a="1"/>
  <c r="B2879" i="7" s="1"/>
  <c r="B2880" i="7" a="1"/>
  <c r="B2880" i="7" s="1"/>
  <c r="B2881" i="7" a="1"/>
  <c r="B2881" i="7" s="1"/>
  <c r="B2882" i="7" a="1"/>
  <c r="B2882" i="7" s="1"/>
  <c r="B2883" i="7" a="1"/>
  <c r="B2883" i="7" s="1"/>
  <c r="B2884" i="7" a="1"/>
  <c r="B2884" i="7" s="1"/>
  <c r="B2885" i="7" a="1"/>
  <c r="B2885" i="7" s="1"/>
  <c r="B2886" i="7" a="1"/>
  <c r="B2886" i="7" s="1"/>
  <c r="B2887" i="7" a="1"/>
  <c r="B2887" i="7" s="1"/>
  <c r="B2888" i="7" a="1"/>
  <c r="B2888" i="7" s="1"/>
  <c r="B2889" i="7" a="1"/>
  <c r="B2889" i="7" s="1"/>
  <c r="B2890" i="7" a="1"/>
  <c r="B2890" i="7" s="1"/>
  <c r="B2891" i="7" a="1"/>
  <c r="B2891" i="7" s="1"/>
  <c r="B2892" i="7" a="1"/>
  <c r="B2892" i="7" s="1"/>
  <c r="B2893" i="7" a="1"/>
  <c r="B2893" i="7" s="1"/>
  <c r="B2894" i="7" a="1"/>
  <c r="B2894" i="7" s="1"/>
  <c r="B2895" i="7" a="1"/>
  <c r="B2895" i="7" s="1"/>
  <c r="B2896" i="7" a="1"/>
  <c r="B2896" i="7" s="1"/>
  <c r="B2897" i="7" a="1"/>
  <c r="B2897" i="7" s="1"/>
  <c r="B2898" i="7" a="1"/>
  <c r="B2898" i="7" s="1"/>
  <c r="B2899" i="7" a="1"/>
  <c r="B2899" i="7" s="1"/>
  <c r="B2900" i="7" a="1"/>
  <c r="B2900" i="7" s="1"/>
  <c r="B2901" i="7" a="1"/>
  <c r="B2901" i="7" s="1"/>
  <c r="B2902" i="7" a="1"/>
  <c r="B2902" i="7" s="1"/>
  <c r="B2903" i="7" a="1"/>
  <c r="B2903" i="7" s="1"/>
  <c r="B2904" i="7" a="1"/>
  <c r="B2904" i="7" s="1"/>
  <c r="B2905" i="7" a="1"/>
  <c r="B2905" i="7" s="1"/>
  <c r="B2906" i="7" a="1"/>
  <c r="B2906" i="7" s="1"/>
  <c r="B2907" i="7" a="1"/>
  <c r="B2907" i="7" s="1"/>
  <c r="B2908" i="7" a="1"/>
  <c r="B2908" i="7" s="1"/>
  <c r="B2909" i="7" a="1"/>
  <c r="B2909" i="7" s="1"/>
  <c r="B2910" i="7" a="1"/>
  <c r="B2910" i="7" s="1"/>
  <c r="B2911" i="7" a="1"/>
  <c r="B2911" i="7" s="1"/>
  <c r="B2912" i="7" a="1"/>
  <c r="B2912" i="7" s="1"/>
  <c r="B2913" i="7" a="1"/>
  <c r="B2913" i="7" s="1"/>
  <c r="B2914" i="7" a="1"/>
  <c r="B2914" i="7" s="1"/>
  <c r="B2915" i="7" a="1"/>
  <c r="B2915" i="7" s="1"/>
  <c r="B2916" i="7" a="1"/>
  <c r="B2916" i="7" s="1"/>
  <c r="B2917" i="7" a="1"/>
  <c r="B2917" i="7" s="1"/>
  <c r="B2918" i="7" a="1"/>
  <c r="B2918" i="7" s="1"/>
  <c r="B2919" i="7" a="1"/>
  <c r="B2919" i="7" s="1"/>
  <c r="B2920" i="7" a="1"/>
  <c r="B2920" i="7" s="1"/>
  <c r="B2921" i="7" a="1"/>
  <c r="B2921" i="7" s="1"/>
  <c r="B2922" i="7" a="1"/>
  <c r="B2922" i="7" s="1"/>
  <c r="B2923" i="7" a="1"/>
  <c r="B2923" i="7" s="1"/>
  <c r="B2924" i="7" a="1"/>
  <c r="B2924" i="7" s="1"/>
  <c r="B2925" i="7" a="1"/>
  <c r="B2925" i="7" s="1"/>
  <c r="B2926" i="7" a="1"/>
  <c r="B2926" i="7" s="1"/>
  <c r="B2927" i="7" a="1"/>
  <c r="B2927" i="7" s="1"/>
  <c r="B2928" i="7" a="1"/>
  <c r="B2928" i="7" s="1"/>
  <c r="B2929" i="7" a="1"/>
  <c r="B2929" i="7" s="1"/>
  <c r="B2930" i="7" a="1"/>
  <c r="B2930" i="7" s="1"/>
  <c r="B2931" i="7" a="1"/>
  <c r="B2931" i="7" s="1"/>
  <c r="B2932" i="7" a="1"/>
  <c r="B2932" i="7" s="1"/>
  <c r="B2933" i="7" a="1"/>
  <c r="B2933" i="7" s="1"/>
  <c r="B2934" i="7" a="1"/>
  <c r="B2934" i="7" s="1"/>
  <c r="B2935" i="7" a="1"/>
  <c r="B2935" i="7" s="1"/>
  <c r="B2936" i="7" a="1"/>
  <c r="B2936" i="7" s="1"/>
  <c r="B2937" i="7" a="1"/>
  <c r="B2937" i="7" s="1"/>
  <c r="B2938" i="7" a="1"/>
  <c r="B2938" i="7" s="1"/>
  <c r="B2939" i="7" a="1"/>
  <c r="B2939" i="7" s="1"/>
  <c r="B2940" i="7" a="1"/>
  <c r="B2940" i="7" s="1"/>
  <c r="B2941" i="7" a="1"/>
  <c r="B2941" i="7" s="1"/>
  <c r="B2942" i="7" a="1"/>
  <c r="B2942" i="7" s="1"/>
  <c r="B2943" i="7" a="1"/>
  <c r="B2943" i="7" s="1"/>
  <c r="B2944" i="7" a="1"/>
  <c r="B2944" i="7" s="1"/>
  <c r="B2945" i="7" a="1"/>
  <c r="B2945" i="7" s="1"/>
  <c r="B2946" i="7" a="1"/>
  <c r="B2946" i="7" s="1"/>
  <c r="B2947" i="7" a="1"/>
  <c r="B2947" i="7" s="1"/>
  <c r="B2948" i="7" a="1"/>
  <c r="B2948" i="7" s="1"/>
  <c r="B2949" i="7" a="1"/>
  <c r="B2949" i="7" s="1"/>
  <c r="B2950" i="7" a="1"/>
  <c r="B2950" i="7" s="1"/>
  <c r="B2951" i="7" a="1"/>
  <c r="B2951" i="7" s="1"/>
  <c r="B2952" i="7" a="1"/>
  <c r="B2952" i="7" s="1"/>
  <c r="B2953" i="7" a="1"/>
  <c r="B2953" i="7" s="1"/>
  <c r="B2954" i="7" a="1"/>
  <c r="B2954" i="7" s="1"/>
  <c r="B2955" i="7" a="1"/>
  <c r="B2955" i="7" s="1"/>
  <c r="B2956" i="7" a="1"/>
  <c r="B2956" i="7" s="1"/>
  <c r="B2957" i="7" a="1"/>
  <c r="B2957" i="7" s="1"/>
  <c r="B2958" i="7" a="1"/>
  <c r="B2958" i="7" s="1"/>
  <c r="B2959" i="7" a="1"/>
  <c r="B2959" i="7" s="1"/>
  <c r="B2960" i="7" a="1"/>
  <c r="B2960" i="7" s="1"/>
  <c r="B2961" i="7" a="1"/>
  <c r="B2961" i="7" s="1"/>
  <c r="B2962" i="7" a="1"/>
  <c r="B2962" i="7" s="1"/>
  <c r="B2963" i="7" a="1"/>
  <c r="B2963" i="7" s="1"/>
  <c r="B2964" i="7" a="1"/>
  <c r="B2964" i="7" s="1"/>
  <c r="B2965" i="7" a="1"/>
  <c r="B2965" i="7" s="1"/>
  <c r="B2966" i="7" a="1"/>
  <c r="B2966" i="7" s="1"/>
  <c r="B2967" i="7" a="1"/>
  <c r="B2967" i="7" s="1"/>
  <c r="B2968" i="7" a="1"/>
  <c r="B2968" i="7" s="1"/>
  <c r="B2969" i="7" a="1"/>
  <c r="B2969" i="7" s="1"/>
  <c r="B2970" i="7" a="1"/>
  <c r="B2970" i="7" s="1"/>
  <c r="B2971" i="7" a="1"/>
  <c r="B2971" i="7" s="1"/>
  <c r="B2972" i="7" a="1"/>
  <c r="B2972" i="7" s="1"/>
  <c r="B2973" i="7" a="1"/>
  <c r="B2973" i="7" s="1"/>
  <c r="B2974" i="7" a="1"/>
  <c r="B2974" i="7" s="1"/>
  <c r="B2975" i="7" a="1"/>
  <c r="B2975" i="7" s="1"/>
  <c r="B2976" i="7" a="1"/>
  <c r="B2976" i="7" s="1"/>
  <c r="B2977" i="7" a="1"/>
  <c r="B2977" i="7" s="1"/>
  <c r="B2978" i="7" a="1"/>
  <c r="B2978" i="7" s="1"/>
  <c r="B2979" i="7" a="1"/>
  <c r="B2979" i="7" s="1"/>
  <c r="B2980" i="7" a="1"/>
  <c r="B2980" i="7" s="1"/>
  <c r="B2981" i="7" a="1"/>
  <c r="B2981" i="7" s="1"/>
  <c r="B2982" i="7" a="1"/>
  <c r="B2982" i="7" s="1"/>
  <c r="B2983" i="7" a="1"/>
  <c r="B2983" i="7" s="1"/>
  <c r="B2984" i="7" a="1"/>
  <c r="B2984" i="7" s="1"/>
  <c r="B2985" i="7" a="1"/>
  <c r="B2985" i="7" s="1"/>
  <c r="B2986" i="7" a="1"/>
  <c r="B2986" i="7" s="1"/>
  <c r="B2987" i="7" a="1"/>
  <c r="B2987" i="7" s="1"/>
  <c r="B2988" i="7" a="1"/>
  <c r="B2988" i="7" s="1"/>
  <c r="B2989" i="7" a="1"/>
  <c r="B2989" i="7" s="1"/>
  <c r="B2990" i="7" a="1"/>
  <c r="B2990" i="7" s="1"/>
  <c r="B2991" i="7" a="1"/>
  <c r="B2991" i="7" s="1"/>
  <c r="B2992" i="7" a="1"/>
  <c r="B2992" i="7" s="1"/>
  <c r="B2993" i="7" a="1"/>
  <c r="B2993" i="7" s="1"/>
  <c r="B2994" i="7" a="1"/>
  <c r="B2994" i="7" s="1"/>
  <c r="B2995" i="7" a="1"/>
  <c r="B2995" i="7" s="1"/>
  <c r="B2996" i="7" a="1"/>
  <c r="B2996" i="7" s="1"/>
  <c r="B2997" i="7" a="1"/>
  <c r="B2997" i="7" s="1"/>
  <c r="B2998" i="7" a="1"/>
  <c r="B2998" i="7" s="1"/>
  <c r="B2999" i="7" a="1"/>
  <c r="B2999" i="7" s="1"/>
  <c r="B3000" i="7" a="1"/>
  <c r="B3000" i="7" s="1"/>
  <c r="B3001" i="7" a="1"/>
  <c r="B3001" i="7" s="1"/>
  <c r="B3002" i="7" a="1"/>
  <c r="B3002" i="7" s="1"/>
  <c r="B3003" i="7" a="1"/>
  <c r="B3003" i="7" s="1"/>
  <c r="B3004" i="7" a="1"/>
  <c r="B3004" i="7" s="1"/>
  <c r="B3005" i="7" a="1"/>
  <c r="B3005" i="7" s="1"/>
  <c r="B3006" i="7" a="1"/>
  <c r="B3006" i="7" s="1"/>
  <c r="B3007" i="7" a="1"/>
  <c r="B3007" i="7" s="1"/>
  <c r="B3008" i="7" a="1"/>
  <c r="B3008" i="7" s="1"/>
  <c r="B3009" i="7" a="1"/>
  <c r="B3009" i="7" s="1"/>
  <c r="B3010" i="7" a="1"/>
  <c r="B3010" i="7" s="1"/>
  <c r="B3011" i="7" a="1"/>
  <c r="B3011" i="7" s="1"/>
  <c r="B3012" i="7" a="1"/>
  <c r="B3012" i="7" s="1"/>
  <c r="B3013" i="7" a="1"/>
  <c r="B3013" i="7" s="1"/>
  <c r="B3014" i="7" a="1"/>
  <c r="B3014" i="7" s="1"/>
  <c r="B3015" i="7" a="1"/>
  <c r="B3015" i="7" s="1"/>
  <c r="B3016" i="7" a="1"/>
  <c r="B3016" i="7" s="1"/>
  <c r="B3017" i="7" a="1"/>
  <c r="B3017" i="7" s="1"/>
  <c r="B3018" i="7" a="1"/>
  <c r="B3018" i="7" s="1"/>
  <c r="B3019" i="7" a="1"/>
  <c r="B3019" i="7" s="1"/>
  <c r="B3020" i="7" a="1"/>
  <c r="B3020" i="7" s="1"/>
  <c r="B3021" i="7" a="1"/>
  <c r="B3021" i="7" s="1"/>
  <c r="B3022" i="7" a="1"/>
  <c r="B3022" i="7" s="1"/>
  <c r="B3023" i="7" a="1"/>
  <c r="B3023" i="7" s="1"/>
  <c r="B3024" i="7" a="1"/>
  <c r="B3024" i="7" s="1"/>
  <c r="B3025" i="7" a="1"/>
  <c r="B3025" i="7" s="1"/>
  <c r="B3026" i="7" a="1"/>
  <c r="B3026" i="7" s="1"/>
  <c r="B3027" i="7" a="1"/>
  <c r="B3027" i="7" s="1"/>
  <c r="B3028" i="7" a="1"/>
  <c r="B3028" i="7" s="1"/>
  <c r="B3029" i="7" a="1"/>
  <c r="B3029" i="7" s="1"/>
  <c r="B3030" i="7" a="1"/>
  <c r="B3030" i="7" s="1"/>
  <c r="B3031" i="7" a="1"/>
  <c r="B3031" i="7" s="1"/>
  <c r="B3032" i="7" a="1"/>
  <c r="B3032" i="7" s="1"/>
  <c r="B3033" i="7" a="1"/>
  <c r="B3033" i="7" s="1"/>
  <c r="B3034" i="7" a="1"/>
  <c r="B3034" i="7" s="1"/>
  <c r="B3035" i="7" a="1"/>
  <c r="B3035" i="7" s="1"/>
  <c r="B3036" i="7" a="1"/>
  <c r="B3036" i="7" s="1"/>
  <c r="B3037" i="7" a="1"/>
  <c r="B3037" i="7" s="1"/>
  <c r="B3038" i="7" a="1"/>
  <c r="B3038" i="7" s="1"/>
  <c r="B3039" i="7" a="1"/>
  <c r="B3039" i="7" s="1"/>
  <c r="B3040" i="7" a="1"/>
  <c r="B3040" i="7" s="1"/>
  <c r="B3041" i="7" a="1"/>
  <c r="B3041" i="7" s="1"/>
  <c r="B3042" i="7" a="1"/>
  <c r="B3042" i="7" s="1"/>
  <c r="B3043" i="7" a="1"/>
  <c r="B3043" i="7" s="1"/>
  <c r="B3044" i="7" a="1"/>
  <c r="B3044" i="7" s="1"/>
  <c r="B3045" i="7" a="1"/>
  <c r="B3045" i="7" s="1"/>
  <c r="B3046" i="7" a="1"/>
  <c r="B3046" i="7" s="1"/>
  <c r="B3047" i="7" a="1"/>
  <c r="B3047" i="7" s="1"/>
  <c r="B3048" i="7" a="1"/>
  <c r="B3048" i="7" s="1"/>
  <c r="B3049" i="7" a="1"/>
  <c r="B3049" i="7" s="1"/>
  <c r="B3050" i="7" a="1"/>
  <c r="B3050" i="7" s="1"/>
  <c r="B3051" i="7" a="1"/>
  <c r="B3051" i="7" s="1"/>
  <c r="B3052" i="7" a="1"/>
  <c r="B3052" i="7" s="1"/>
  <c r="B3053" i="7" a="1"/>
  <c r="B3053" i="7" s="1"/>
  <c r="B3054" i="7" a="1"/>
  <c r="B3054" i="7" s="1"/>
  <c r="B3055" i="7" a="1"/>
  <c r="B3055" i="7" s="1"/>
  <c r="B3056" i="7" a="1"/>
  <c r="B3056" i="7" s="1"/>
  <c r="B3057" i="7" a="1"/>
  <c r="B3057" i="7" s="1"/>
  <c r="B3058" i="7" a="1"/>
  <c r="B3058" i="7" s="1"/>
  <c r="B3059" i="7" a="1"/>
  <c r="B3059" i="7" s="1"/>
  <c r="B3060" i="7" a="1"/>
  <c r="B3060" i="7" s="1"/>
  <c r="B3061" i="7" a="1"/>
  <c r="B3061" i="7" s="1"/>
  <c r="B3062" i="7" a="1"/>
  <c r="B3062" i="7" s="1"/>
  <c r="B3063" i="7" a="1"/>
  <c r="B3063" i="7" s="1"/>
  <c r="B3064" i="7" a="1"/>
  <c r="B3064" i="7" s="1"/>
  <c r="B3065" i="7" a="1"/>
  <c r="B3065" i="7" s="1"/>
  <c r="B3066" i="7" a="1"/>
  <c r="B3066" i="7" s="1"/>
  <c r="B3067" i="7" a="1"/>
  <c r="B3067" i="7" s="1"/>
  <c r="B3068" i="7" a="1"/>
  <c r="B3068" i="7" s="1"/>
  <c r="B3069" i="7" a="1"/>
  <c r="B3069" i="7" s="1"/>
  <c r="B3070" i="7" a="1"/>
  <c r="B3070" i="7" s="1"/>
  <c r="B3071" i="7" a="1"/>
  <c r="B3071" i="7" s="1"/>
  <c r="B3072" i="7" a="1"/>
  <c r="B3072" i="7" s="1"/>
  <c r="B3073" i="7" a="1"/>
  <c r="B3073" i="7" s="1"/>
  <c r="B3074" i="7" a="1"/>
  <c r="B3074" i="7" s="1"/>
  <c r="B3075" i="7" a="1"/>
  <c r="B3075" i="7" s="1"/>
  <c r="B3076" i="7" a="1"/>
  <c r="B3076" i="7" s="1"/>
  <c r="B3077" i="7" a="1"/>
  <c r="B3077" i="7" s="1"/>
  <c r="B3078" i="7" a="1"/>
  <c r="B3078" i="7" s="1"/>
  <c r="B3079" i="7" a="1"/>
  <c r="B3079" i="7" s="1"/>
  <c r="B3080" i="7" a="1"/>
  <c r="B3080" i="7" s="1"/>
  <c r="B3081" i="7" a="1"/>
  <c r="B3081" i="7" s="1"/>
  <c r="B3082" i="7" a="1"/>
  <c r="B3082" i="7" s="1"/>
  <c r="B3083" i="7" a="1"/>
  <c r="B3083" i="7" s="1"/>
  <c r="B3084" i="7" a="1"/>
  <c r="B3084" i="7" s="1"/>
  <c r="B3085" i="7" a="1"/>
  <c r="B3085" i="7" s="1"/>
  <c r="B3086" i="7" a="1"/>
  <c r="B3086" i="7" s="1"/>
  <c r="B3087" i="7" a="1"/>
  <c r="B3087" i="7" s="1"/>
  <c r="B3088" i="7" a="1"/>
  <c r="B3088" i="7" s="1"/>
  <c r="B3089" i="7" a="1"/>
  <c r="B3089" i="7" s="1"/>
  <c r="B3090" i="7" a="1"/>
  <c r="B3090" i="7" s="1"/>
  <c r="B3091" i="7" a="1"/>
  <c r="B3091" i="7" s="1"/>
  <c r="B3092" i="7" a="1"/>
  <c r="B3092" i="7" s="1"/>
  <c r="B3093" i="7" a="1"/>
  <c r="B3093" i="7" s="1"/>
  <c r="B3094" i="7" a="1"/>
  <c r="B3094" i="7" s="1"/>
  <c r="B3095" i="7" a="1"/>
  <c r="B3095" i="7" s="1"/>
  <c r="B3096" i="7" a="1"/>
  <c r="B3096" i="7" s="1"/>
  <c r="B3097" i="7" a="1"/>
  <c r="B3097" i="7" s="1"/>
  <c r="B3098" i="7" a="1"/>
  <c r="B3098" i="7" s="1"/>
  <c r="B3099" i="7" a="1"/>
  <c r="B3099" i="7" s="1"/>
  <c r="B3100" i="7" a="1"/>
  <c r="B3100" i="7" s="1"/>
  <c r="B3101" i="7" a="1"/>
  <c r="B3101" i="7" s="1"/>
  <c r="B3102" i="7" a="1"/>
  <c r="B3102" i="7" s="1"/>
  <c r="B3103" i="7" a="1"/>
  <c r="B3103" i="7" s="1"/>
  <c r="B3104" i="7" a="1"/>
  <c r="B3104" i="7" s="1"/>
  <c r="B3105" i="7" a="1"/>
  <c r="B3105" i="7" s="1"/>
  <c r="B3106" i="7" a="1"/>
  <c r="B3106" i="7" s="1"/>
  <c r="B3107" i="7" a="1"/>
  <c r="B3107" i="7" s="1"/>
  <c r="B3108" i="7" a="1"/>
  <c r="B3108" i="7" s="1"/>
  <c r="B3109" i="7" a="1"/>
  <c r="B3109" i="7" s="1"/>
  <c r="B3110" i="7" a="1"/>
  <c r="B3110" i="7" s="1"/>
  <c r="B3111" i="7" a="1"/>
  <c r="B3111" i="7" s="1"/>
  <c r="B3112" i="7" a="1"/>
  <c r="B3112" i="7" s="1"/>
  <c r="B3113" i="7" a="1"/>
  <c r="B3113" i="7" s="1"/>
  <c r="B3114" i="7" a="1"/>
  <c r="B3114" i="7" s="1"/>
  <c r="B3115" i="7" a="1"/>
  <c r="B3115" i="7" s="1"/>
  <c r="B3116" i="7" a="1"/>
  <c r="B3116" i="7" s="1"/>
  <c r="B3117" i="7" a="1"/>
  <c r="B3117" i="7" s="1"/>
  <c r="B3118" i="7" a="1"/>
  <c r="B3118" i="7" s="1"/>
  <c r="B3119" i="7" a="1"/>
  <c r="B3119" i="7" s="1"/>
  <c r="B3120" i="7" a="1"/>
  <c r="B3120" i="7" s="1"/>
  <c r="B3121" i="7" a="1"/>
  <c r="B3121" i="7" s="1"/>
  <c r="B3122" i="7" a="1"/>
  <c r="B3122" i="7" s="1"/>
  <c r="B3123" i="7" a="1"/>
  <c r="B3123" i="7" s="1"/>
  <c r="B3124" i="7" a="1"/>
  <c r="B3124" i="7" s="1"/>
  <c r="B3125" i="7" a="1"/>
  <c r="B3125" i="7" s="1"/>
  <c r="B3126" i="7" a="1"/>
  <c r="B3126" i="7" s="1"/>
  <c r="B3127" i="7" a="1"/>
  <c r="B3127" i="7" s="1"/>
  <c r="B3128" i="7" a="1"/>
  <c r="B3128" i="7" s="1"/>
  <c r="B3129" i="7" a="1"/>
  <c r="B3129" i="7" s="1"/>
  <c r="B3130" i="7" a="1"/>
  <c r="B3130" i="7" s="1"/>
  <c r="B3131" i="7" a="1"/>
  <c r="B3131" i="7" s="1"/>
  <c r="B3132" i="7" a="1"/>
  <c r="B3132" i="7" s="1"/>
  <c r="B3133" i="7" a="1"/>
  <c r="B3133" i="7" s="1"/>
  <c r="B3134" i="7" a="1"/>
  <c r="B3134" i="7" s="1"/>
  <c r="B3135" i="7" a="1"/>
  <c r="B3135" i="7" s="1"/>
  <c r="B3136" i="7" a="1"/>
  <c r="B3136" i="7" s="1"/>
  <c r="B3137" i="7" a="1"/>
  <c r="B3137" i="7" s="1"/>
  <c r="B3138" i="7" a="1"/>
  <c r="B3138" i="7" s="1"/>
  <c r="B3139" i="7" a="1"/>
  <c r="B3139" i="7" s="1"/>
  <c r="B3140" i="7" a="1"/>
  <c r="B3140" i="7" s="1"/>
  <c r="B3141" i="7" a="1"/>
  <c r="B3141" i="7" s="1"/>
  <c r="B3142" i="7" a="1"/>
  <c r="B3142" i="7" s="1"/>
  <c r="B3143" i="7" a="1"/>
  <c r="B3143" i="7" s="1"/>
  <c r="B3144" i="7" a="1"/>
  <c r="B3144" i="7" s="1"/>
  <c r="B3145" i="7" a="1"/>
  <c r="B3145" i="7" s="1"/>
  <c r="B3146" i="7" a="1"/>
  <c r="B3146" i="7" s="1"/>
  <c r="B3147" i="7" a="1"/>
  <c r="B3147" i="7" s="1"/>
  <c r="B3148" i="7" a="1"/>
  <c r="B3148" i="7" s="1"/>
  <c r="B3149" i="7" a="1"/>
  <c r="B3149" i="7" s="1"/>
  <c r="B3150" i="7" a="1"/>
  <c r="B3150" i="7" s="1"/>
  <c r="B3151" i="7" a="1"/>
  <c r="B3151" i="7" s="1"/>
  <c r="B3152" i="7" a="1"/>
  <c r="B3152" i="7" s="1"/>
  <c r="B3153" i="7" a="1"/>
  <c r="B3153" i="7" s="1"/>
  <c r="B3154" i="7" a="1"/>
  <c r="B3154" i="7" s="1"/>
  <c r="B3155" i="7" a="1"/>
  <c r="B3155" i="7" s="1"/>
  <c r="B3156" i="7" a="1"/>
  <c r="B3156" i="7" s="1"/>
  <c r="B3157" i="7" a="1"/>
  <c r="B3157" i="7" s="1"/>
  <c r="B3158" i="7" a="1"/>
  <c r="B3158" i="7" s="1"/>
  <c r="B3159" i="7" a="1"/>
  <c r="B3159" i="7" s="1"/>
  <c r="B3160" i="7" a="1"/>
  <c r="B3160" i="7" s="1"/>
  <c r="B3161" i="7" a="1"/>
  <c r="B3161" i="7" s="1"/>
  <c r="B3162" i="7" a="1"/>
  <c r="B3162" i="7" s="1"/>
  <c r="B3163" i="7" a="1"/>
  <c r="B3163" i="7" s="1"/>
  <c r="B3164" i="7" a="1"/>
  <c r="B3164" i="7" s="1"/>
  <c r="B3165" i="7" a="1"/>
  <c r="B3165" i="7" s="1"/>
  <c r="B3166" i="7" a="1"/>
  <c r="B3166" i="7" s="1"/>
  <c r="B3167" i="7" a="1"/>
  <c r="B3167" i="7" s="1"/>
  <c r="B3168" i="7" a="1"/>
  <c r="B3168" i="7" s="1"/>
  <c r="B3169" i="7" a="1"/>
  <c r="B3169" i="7" s="1"/>
  <c r="B3170" i="7" a="1"/>
  <c r="B3170" i="7" s="1"/>
  <c r="B3171" i="7" a="1"/>
  <c r="B3171" i="7" s="1"/>
  <c r="B3172" i="7" a="1"/>
  <c r="B3172" i="7" s="1"/>
  <c r="B3173" i="7" a="1"/>
  <c r="B3173" i="7" s="1"/>
  <c r="B3174" i="7" a="1"/>
  <c r="B3174" i="7" s="1"/>
  <c r="B3175" i="7" a="1"/>
  <c r="B3175" i="7" s="1"/>
  <c r="B3176" i="7" a="1"/>
  <c r="B3176" i="7" s="1"/>
  <c r="B3177" i="7" a="1"/>
  <c r="B3177" i="7" s="1"/>
  <c r="B3178" i="7" a="1"/>
  <c r="B3178" i="7" s="1"/>
  <c r="B3179" i="7" a="1"/>
  <c r="B3179" i="7" s="1"/>
  <c r="B3180" i="7" a="1"/>
  <c r="B3180" i="7" s="1"/>
  <c r="B3181" i="7" a="1"/>
  <c r="B3181" i="7" s="1"/>
  <c r="B3182" i="7" a="1"/>
  <c r="B3182" i="7" s="1"/>
  <c r="B3183" i="7" a="1"/>
  <c r="B3183" i="7" s="1"/>
  <c r="B3184" i="7" a="1"/>
  <c r="B3184" i="7" s="1"/>
  <c r="B3185" i="7" a="1"/>
  <c r="B3185" i="7" s="1"/>
  <c r="B3186" i="7" a="1"/>
  <c r="B3186" i="7" s="1"/>
  <c r="B3187" i="7" a="1"/>
  <c r="B3187" i="7" s="1"/>
  <c r="B3188" i="7" a="1"/>
  <c r="B3188" i="7" s="1"/>
  <c r="B3189" i="7" a="1"/>
  <c r="B3189" i="7" s="1"/>
  <c r="B3190" i="7" a="1"/>
  <c r="B3190" i="7" s="1"/>
  <c r="B3191" i="7" a="1"/>
  <c r="B3191" i="7" s="1"/>
  <c r="B3192" i="7" a="1"/>
  <c r="B3192" i="7" s="1"/>
  <c r="B3193" i="7" a="1"/>
  <c r="B3193" i="7" s="1"/>
  <c r="B3194" i="7" a="1"/>
  <c r="B3194" i="7" s="1"/>
  <c r="B3195" i="7" a="1"/>
  <c r="B3195" i="7" s="1"/>
  <c r="B3196" i="7" a="1"/>
  <c r="B3196" i="7" s="1"/>
  <c r="B3197" i="7" a="1"/>
  <c r="B3197" i="7" s="1"/>
  <c r="B3198" i="7" a="1"/>
  <c r="B3198" i="7" s="1"/>
  <c r="B3199" i="7" a="1"/>
  <c r="B3199" i="7" s="1"/>
  <c r="B3200" i="7" a="1"/>
  <c r="B3200" i="7" s="1"/>
  <c r="B3201" i="7" a="1"/>
  <c r="B3201" i="7" s="1"/>
  <c r="B3202" i="7" a="1"/>
  <c r="B3202" i="7" s="1"/>
  <c r="B3203" i="7" a="1"/>
  <c r="B3203" i="7" s="1"/>
  <c r="B3204" i="7" a="1"/>
  <c r="B3204" i="7" s="1"/>
  <c r="B3205" i="7" a="1"/>
  <c r="B3205" i="7" s="1"/>
  <c r="B3206" i="7" a="1"/>
  <c r="B3206" i="7" s="1"/>
  <c r="B3207" i="7" a="1"/>
  <c r="B3207" i="7" s="1"/>
  <c r="B3208" i="7" a="1"/>
  <c r="B3208" i="7" s="1"/>
  <c r="B3209" i="7" a="1"/>
  <c r="B3209" i="7" s="1"/>
  <c r="B3210" i="7" a="1"/>
  <c r="B3210" i="7" s="1"/>
  <c r="B3211" i="7" a="1"/>
  <c r="B3211" i="7" s="1"/>
  <c r="B3212" i="7" a="1"/>
  <c r="B3212" i="7" s="1"/>
  <c r="B3213" i="7" a="1"/>
  <c r="B3213" i="7" s="1"/>
  <c r="B3214" i="7" a="1"/>
  <c r="B3214" i="7" s="1"/>
  <c r="B3215" i="7" a="1"/>
  <c r="B3215" i="7" s="1"/>
  <c r="B3216" i="7" a="1"/>
  <c r="B3216" i="7" s="1"/>
  <c r="B3217" i="7" a="1"/>
  <c r="B3217" i="7" s="1"/>
  <c r="B3218" i="7" a="1"/>
  <c r="B3218" i="7" s="1"/>
  <c r="B3219" i="7" a="1"/>
  <c r="B3219" i="7" s="1"/>
  <c r="B3220" i="7" a="1"/>
  <c r="B3220" i="7" s="1"/>
  <c r="B3221" i="7" a="1"/>
  <c r="B3221" i="7" s="1"/>
  <c r="B3222" i="7" a="1"/>
  <c r="B3222" i="7" s="1"/>
  <c r="B3223" i="7" a="1"/>
  <c r="B3223" i="7" s="1"/>
  <c r="B3224" i="7" a="1"/>
  <c r="B3224" i="7" s="1"/>
  <c r="B3225" i="7" a="1"/>
  <c r="B3225" i="7" s="1"/>
  <c r="B3226" i="7" a="1"/>
  <c r="B3226" i="7" s="1"/>
  <c r="B3227" i="7" a="1"/>
  <c r="B3227" i="7" s="1"/>
  <c r="B3228" i="7" a="1"/>
  <c r="B3228" i="7" s="1"/>
  <c r="B3229" i="7" a="1"/>
  <c r="B3229" i="7" s="1"/>
  <c r="B3230" i="7" a="1"/>
  <c r="B3230" i="7" s="1"/>
  <c r="B3231" i="7" a="1"/>
  <c r="B3231" i="7" s="1"/>
  <c r="B3232" i="7" a="1"/>
  <c r="B3232" i="7" s="1"/>
  <c r="B3233" i="7" a="1"/>
  <c r="B3233" i="7" s="1"/>
  <c r="B3234" i="7" a="1"/>
  <c r="B3234" i="7" s="1"/>
  <c r="B3235" i="7" a="1"/>
  <c r="B3235" i="7" s="1"/>
  <c r="B3236" i="7" a="1"/>
  <c r="B3236" i="7" s="1"/>
  <c r="B3237" i="7" a="1"/>
  <c r="B3237" i="7" s="1"/>
  <c r="B3238" i="7" a="1"/>
  <c r="B3238" i="7" s="1"/>
  <c r="B3239" i="7" a="1"/>
  <c r="B3239" i="7" s="1"/>
  <c r="B3240" i="7" a="1"/>
  <c r="B3240" i="7" s="1"/>
  <c r="B3241" i="7" a="1"/>
  <c r="B3241" i="7" s="1"/>
  <c r="B3242" i="7" a="1"/>
  <c r="B3242" i="7" s="1"/>
  <c r="B3243" i="7" a="1"/>
  <c r="B3243" i="7" s="1"/>
  <c r="B3244" i="7" a="1"/>
  <c r="B3244" i="7" s="1"/>
  <c r="B3245" i="7" a="1"/>
  <c r="B3245" i="7" s="1"/>
  <c r="B3246" i="7" a="1"/>
  <c r="B3246" i="7" s="1"/>
  <c r="B3247" i="7" a="1"/>
  <c r="B3247" i="7" s="1"/>
  <c r="B3248" i="7" a="1"/>
  <c r="B3248" i="7" s="1"/>
  <c r="B3249" i="7" a="1"/>
  <c r="B3249" i="7" s="1"/>
  <c r="B3250" i="7" a="1"/>
  <c r="B3250" i="7" s="1"/>
  <c r="B3251" i="7" a="1"/>
  <c r="B3251" i="7" s="1"/>
  <c r="B3252" i="7" a="1"/>
  <c r="B3252" i="7" s="1"/>
  <c r="B3253" i="7" a="1"/>
  <c r="B3253" i="7" s="1"/>
  <c r="B3254" i="7" a="1"/>
  <c r="B3254" i="7" s="1"/>
  <c r="B3255" i="7" a="1"/>
  <c r="B3255" i="7" s="1"/>
  <c r="B3256" i="7" a="1"/>
  <c r="B3256" i="7" s="1"/>
  <c r="B3257" i="7" a="1"/>
  <c r="B3257" i="7" s="1"/>
  <c r="B3258" i="7" a="1"/>
  <c r="B3258" i="7" s="1"/>
  <c r="B3259" i="7" a="1"/>
  <c r="B3259" i="7" s="1"/>
  <c r="B3260" i="7" a="1"/>
  <c r="B3260" i="7" s="1"/>
  <c r="B3261" i="7" a="1"/>
  <c r="B3261" i="7" s="1"/>
  <c r="B3262" i="7" a="1"/>
  <c r="B3262" i="7" s="1"/>
  <c r="B3263" i="7" a="1"/>
  <c r="B3263" i="7" s="1"/>
  <c r="B3264" i="7" a="1"/>
  <c r="B3264" i="7" s="1"/>
  <c r="B3265" i="7" a="1"/>
  <c r="B3265" i="7" s="1"/>
  <c r="B3266" i="7" a="1"/>
  <c r="B3266" i="7" s="1"/>
  <c r="B3267" i="7" a="1"/>
  <c r="B3267" i="7" s="1"/>
  <c r="B3268" i="7" a="1"/>
  <c r="B3268" i="7" s="1"/>
  <c r="B3269" i="7" a="1"/>
  <c r="B3269" i="7" s="1"/>
  <c r="B3270" i="7" a="1"/>
  <c r="B3270" i="7" s="1"/>
  <c r="B3271" i="7" a="1"/>
  <c r="B3271" i="7" s="1"/>
  <c r="B3272" i="7" a="1"/>
  <c r="B3272" i="7" s="1"/>
  <c r="B3273" i="7" a="1"/>
  <c r="B3273" i="7" s="1"/>
  <c r="B3274" i="7" a="1"/>
  <c r="B3274" i="7" s="1"/>
  <c r="B3275" i="7" a="1"/>
  <c r="B3275" i="7" s="1"/>
  <c r="B3276" i="7" a="1"/>
  <c r="B3276" i="7" s="1"/>
  <c r="B3277" i="7" a="1"/>
  <c r="B3277" i="7" s="1"/>
  <c r="B3278" i="7" a="1"/>
  <c r="B3278" i="7" s="1"/>
  <c r="B3279" i="7" a="1"/>
  <c r="B3279" i="7" s="1"/>
  <c r="B3280" i="7" a="1"/>
  <c r="B3280" i="7" s="1"/>
  <c r="B3281" i="7" a="1"/>
  <c r="B3281" i="7" s="1"/>
  <c r="B3282" i="7" a="1"/>
  <c r="B3282" i="7" s="1"/>
  <c r="B3283" i="7" a="1"/>
  <c r="B3283" i="7" s="1"/>
  <c r="B3284" i="7" a="1"/>
  <c r="B3284" i="7" s="1"/>
  <c r="B3285" i="7" a="1"/>
  <c r="B3285" i="7" s="1"/>
  <c r="B3286" i="7" a="1"/>
  <c r="B3286" i="7" s="1"/>
  <c r="B3287" i="7" a="1"/>
  <c r="B3287" i="7" s="1"/>
  <c r="B3288" i="7" a="1"/>
  <c r="B3288" i="7" s="1"/>
  <c r="B3289" i="7" a="1"/>
  <c r="B3289" i="7" s="1"/>
  <c r="B3290" i="7" a="1"/>
  <c r="B3290" i="7" s="1"/>
  <c r="B3291" i="7" a="1"/>
  <c r="B3291" i="7" s="1"/>
  <c r="B3292" i="7" a="1"/>
  <c r="B3292" i="7" s="1"/>
  <c r="B3293" i="7" a="1"/>
  <c r="B3293" i="7" s="1"/>
  <c r="B3294" i="7" a="1"/>
  <c r="B3294" i="7" s="1"/>
  <c r="B3295" i="7" a="1"/>
  <c r="B3295" i="7" s="1"/>
  <c r="B3296" i="7" a="1"/>
  <c r="B3296" i="7" s="1"/>
  <c r="B3297" i="7" a="1"/>
  <c r="B3297" i="7" s="1"/>
  <c r="B3298" i="7" a="1"/>
  <c r="B3298" i="7" s="1"/>
  <c r="B3299" i="7" a="1"/>
  <c r="B3299" i="7" s="1"/>
  <c r="B3300" i="7" a="1"/>
  <c r="B3300" i="7" s="1"/>
  <c r="B3301" i="7" a="1"/>
  <c r="B3301" i="7" s="1"/>
  <c r="B3302" i="7" a="1"/>
  <c r="B3302" i="7" s="1"/>
  <c r="B3303" i="7" a="1"/>
  <c r="B3303" i="7" s="1"/>
  <c r="B3304" i="7" a="1"/>
  <c r="B3304" i="7" s="1"/>
  <c r="B3305" i="7" a="1"/>
  <c r="B3305" i="7" s="1"/>
  <c r="B3306" i="7" a="1"/>
  <c r="B3306" i="7" s="1"/>
  <c r="B3307" i="7" a="1"/>
  <c r="B3307" i="7" s="1"/>
  <c r="B3308" i="7" a="1"/>
  <c r="B3308" i="7" s="1"/>
  <c r="B3309" i="7" a="1"/>
  <c r="B3309" i="7" s="1"/>
  <c r="B3310" i="7" a="1"/>
  <c r="B3310" i="7" s="1"/>
  <c r="B3311" i="7" a="1"/>
  <c r="B3311" i="7" s="1"/>
  <c r="B3312" i="7" a="1"/>
  <c r="B3312" i="7" s="1"/>
  <c r="B3313" i="7" a="1"/>
  <c r="B3313" i="7" s="1"/>
  <c r="B3314" i="7" a="1"/>
  <c r="B3314" i="7" s="1"/>
  <c r="B3315" i="7" a="1"/>
  <c r="B3315" i="7" s="1"/>
  <c r="B3316" i="7" a="1"/>
  <c r="B3316" i="7" s="1"/>
  <c r="B3317" i="7" a="1"/>
  <c r="B3317" i="7" s="1"/>
  <c r="B3318" i="7" a="1"/>
  <c r="B3318" i="7" s="1"/>
  <c r="B3319" i="7" a="1"/>
  <c r="B3319" i="7" s="1"/>
  <c r="B3320" i="7" a="1"/>
  <c r="B3320" i="7" s="1"/>
  <c r="B3321" i="7" a="1"/>
  <c r="B3321" i="7" s="1"/>
  <c r="B3322" i="7" a="1"/>
  <c r="B3322" i="7" s="1"/>
  <c r="B3323" i="7" a="1"/>
  <c r="B3323" i="7" s="1"/>
  <c r="B3324" i="7" a="1"/>
  <c r="B3324" i="7" s="1"/>
  <c r="B3325" i="7" a="1"/>
  <c r="B3325" i="7" s="1"/>
  <c r="B3326" i="7" a="1"/>
  <c r="B3326" i="7" s="1"/>
  <c r="B3327" i="7" a="1"/>
  <c r="B3327" i="7" s="1"/>
  <c r="B3328" i="7" a="1"/>
  <c r="B3328" i="7" s="1"/>
  <c r="B3329" i="7" a="1"/>
  <c r="B3329" i="7" s="1"/>
  <c r="B3330" i="7" a="1"/>
  <c r="B3330" i="7" s="1"/>
  <c r="B3331" i="7" a="1"/>
  <c r="B3331" i="7" s="1"/>
  <c r="B3332" i="7" a="1"/>
  <c r="B3332" i="7" s="1"/>
  <c r="B3333" i="7" a="1"/>
  <c r="B3333" i="7" s="1"/>
  <c r="B3334" i="7" a="1"/>
  <c r="B3334" i="7" s="1"/>
  <c r="B3335" i="7" a="1"/>
  <c r="B3335" i="7" s="1"/>
  <c r="B3336" i="7" a="1"/>
  <c r="B3336" i="7" s="1"/>
  <c r="B3337" i="7" a="1"/>
  <c r="B3337" i="7" s="1"/>
  <c r="B3338" i="7" a="1"/>
  <c r="B3338" i="7" s="1"/>
  <c r="B3339" i="7" a="1"/>
  <c r="B3339" i="7" s="1"/>
  <c r="B3340" i="7" a="1"/>
  <c r="B3340" i="7" s="1"/>
  <c r="B3341" i="7" a="1"/>
  <c r="B3341" i="7" s="1"/>
  <c r="B3342" i="7" a="1"/>
  <c r="B3342" i="7" s="1"/>
  <c r="B3343" i="7" a="1"/>
  <c r="B3343" i="7" s="1"/>
  <c r="B3344" i="7" a="1"/>
  <c r="B3344" i="7" s="1"/>
  <c r="B3345" i="7" a="1"/>
  <c r="B3345" i="7" s="1"/>
  <c r="B3346" i="7" a="1"/>
  <c r="B3346" i="7" s="1"/>
  <c r="B3347" i="7" a="1"/>
  <c r="B3347" i="7" s="1"/>
  <c r="B3348" i="7" a="1"/>
  <c r="B3348" i="7" s="1"/>
  <c r="B3349" i="7" a="1"/>
  <c r="B3349" i="7" s="1"/>
  <c r="B3350" i="7" a="1"/>
  <c r="B3350" i="7" s="1"/>
  <c r="B3351" i="7" a="1"/>
  <c r="B3351" i="7" s="1"/>
  <c r="B3352" i="7" a="1"/>
  <c r="B3352" i="7" s="1"/>
  <c r="B3353" i="7" a="1"/>
  <c r="B3353" i="7" s="1"/>
  <c r="B3354" i="7" a="1"/>
  <c r="B3354" i="7" s="1"/>
  <c r="B3355" i="7" a="1"/>
  <c r="B3355" i="7" s="1"/>
  <c r="B3356" i="7" a="1"/>
  <c r="B3356" i="7" s="1"/>
  <c r="B3357" i="7" a="1"/>
  <c r="B3357" i="7" s="1"/>
  <c r="B3358" i="7" a="1"/>
  <c r="B3358" i="7" s="1"/>
  <c r="B3359" i="7" a="1"/>
  <c r="B3359" i="7" s="1"/>
  <c r="B3360" i="7" a="1"/>
  <c r="B3360" i="7" s="1"/>
  <c r="B3361" i="7" a="1"/>
  <c r="B3361" i="7" s="1"/>
  <c r="B3362" i="7" a="1"/>
  <c r="B3362" i="7" s="1"/>
  <c r="B3363" i="7" a="1"/>
  <c r="B3363" i="7" s="1"/>
  <c r="B3364" i="7" a="1"/>
  <c r="B3364" i="7" s="1"/>
  <c r="B3365" i="7" a="1"/>
  <c r="B3365" i="7" s="1"/>
  <c r="B3366" i="7" a="1"/>
  <c r="B3366" i="7" s="1"/>
  <c r="B3367" i="7" a="1"/>
  <c r="B3367" i="7" s="1"/>
  <c r="B3368" i="7" a="1"/>
  <c r="B3368" i="7" s="1"/>
  <c r="B3369" i="7" a="1"/>
  <c r="B3369" i="7" s="1"/>
  <c r="B3370" i="7" a="1"/>
  <c r="B3370" i="7" s="1"/>
  <c r="B3371" i="7" a="1"/>
  <c r="B3371" i="7" s="1"/>
  <c r="B3372" i="7" a="1"/>
  <c r="B3372" i="7" s="1"/>
  <c r="B3373" i="7" a="1"/>
  <c r="B3373" i="7" s="1"/>
  <c r="B3374" i="7" a="1"/>
  <c r="B3374" i="7" s="1"/>
  <c r="B3375" i="7" a="1"/>
  <c r="B3375" i="7" s="1"/>
  <c r="B3376" i="7" a="1"/>
  <c r="B3376" i="7" s="1"/>
  <c r="B3377" i="7" a="1"/>
  <c r="B3377" i="7" s="1"/>
  <c r="B3378" i="7" a="1"/>
  <c r="B3378" i="7" s="1"/>
  <c r="B3379" i="7" a="1"/>
  <c r="B3379" i="7" s="1"/>
  <c r="B3380" i="7" a="1"/>
  <c r="B3380" i="7" s="1"/>
  <c r="B3381" i="7" a="1"/>
  <c r="B3381" i="7" s="1"/>
  <c r="B3382" i="7" a="1"/>
  <c r="B3382" i="7" s="1"/>
  <c r="B3383" i="7" a="1"/>
  <c r="B3383" i="7" s="1"/>
  <c r="B3384" i="7" a="1"/>
  <c r="B3384" i="7" s="1"/>
  <c r="B3385" i="7" a="1"/>
  <c r="B3385" i="7" s="1"/>
  <c r="B3386" i="7" a="1"/>
  <c r="B3386" i="7" s="1"/>
  <c r="B3387" i="7" a="1"/>
  <c r="B3387" i="7" s="1"/>
  <c r="B3388" i="7" a="1"/>
  <c r="B3388" i="7" s="1"/>
  <c r="B3389" i="7" a="1"/>
  <c r="B3389" i="7" s="1"/>
  <c r="B3390" i="7" a="1"/>
  <c r="B3390" i="7" s="1"/>
  <c r="B3391" i="7" a="1"/>
  <c r="B3391" i="7" s="1"/>
  <c r="B3392" i="7" a="1"/>
  <c r="B3392" i="7" s="1"/>
  <c r="B3393" i="7" a="1"/>
  <c r="B3393" i="7" s="1"/>
  <c r="B3394" i="7" a="1"/>
  <c r="B3394" i="7" s="1"/>
  <c r="B3395" i="7" a="1"/>
  <c r="B3395" i="7" s="1"/>
  <c r="B3396" i="7" a="1"/>
  <c r="B3396" i="7" s="1"/>
  <c r="B3397" i="7" a="1"/>
  <c r="B3397" i="7" s="1"/>
  <c r="B3398" i="7" a="1"/>
  <c r="B3398" i="7" s="1"/>
  <c r="B3399" i="7" a="1"/>
  <c r="B3399" i="7" s="1"/>
  <c r="B3400" i="7" a="1"/>
  <c r="B3400" i="7" s="1"/>
  <c r="B3401" i="7" a="1"/>
  <c r="B3401" i="7" s="1"/>
  <c r="B3402" i="7" a="1"/>
  <c r="B3402" i="7" s="1"/>
  <c r="B3403" i="7" a="1"/>
  <c r="B3403" i="7" s="1"/>
  <c r="B3404" i="7" a="1"/>
  <c r="B3404" i="7" s="1"/>
  <c r="B3405" i="7" a="1"/>
  <c r="B3405" i="7" s="1"/>
  <c r="B3406" i="7" a="1"/>
  <c r="B3406" i="7" s="1"/>
  <c r="B3407" i="7" a="1"/>
  <c r="B3407" i="7" s="1"/>
  <c r="B3408" i="7" a="1"/>
  <c r="B3408" i="7" s="1"/>
  <c r="B3409" i="7" a="1"/>
  <c r="B3409" i="7" s="1"/>
  <c r="B3410" i="7" a="1"/>
  <c r="B3410" i="7" s="1"/>
  <c r="B3411" i="7" a="1"/>
  <c r="B3411" i="7" s="1"/>
  <c r="B3412" i="7" a="1"/>
  <c r="B3412" i="7" s="1"/>
  <c r="B3413" i="7" a="1"/>
  <c r="B3413" i="7" s="1"/>
  <c r="B3414" i="7" a="1"/>
  <c r="B3414" i="7" s="1"/>
  <c r="B3415" i="7" a="1"/>
  <c r="B3415" i="7" s="1"/>
  <c r="B3416" i="7" a="1"/>
  <c r="B3416" i="7" s="1"/>
  <c r="B3417" i="7" a="1"/>
  <c r="B3417" i="7" s="1"/>
  <c r="B3418" i="7" a="1"/>
  <c r="B3418" i="7" s="1"/>
  <c r="B3419" i="7" a="1"/>
  <c r="B3419" i="7" s="1"/>
  <c r="B3420" i="7" a="1"/>
  <c r="B3420" i="7" s="1"/>
  <c r="B3421" i="7" a="1"/>
  <c r="B3421" i="7" s="1"/>
  <c r="B3422" i="7" a="1"/>
  <c r="B3422" i="7" s="1"/>
  <c r="B3423" i="7" a="1"/>
  <c r="B3423" i="7" s="1"/>
  <c r="B3424" i="7" a="1"/>
  <c r="B3424" i="7" s="1"/>
  <c r="B3425" i="7" a="1"/>
  <c r="B3425" i="7" s="1"/>
  <c r="B3426" i="7" a="1"/>
  <c r="B3426" i="7" s="1"/>
  <c r="B3427" i="7" a="1"/>
  <c r="B3427" i="7" s="1"/>
  <c r="B3428" i="7" a="1"/>
  <c r="B3428" i="7" s="1"/>
  <c r="B3429" i="7" a="1"/>
  <c r="B3429" i="7" s="1"/>
  <c r="B3430" i="7" a="1"/>
  <c r="B3430" i="7" s="1"/>
  <c r="B3431" i="7" a="1"/>
  <c r="B3431" i="7" s="1"/>
  <c r="B3432" i="7" a="1"/>
  <c r="B3432" i="7" s="1"/>
  <c r="B3433" i="7" a="1"/>
  <c r="B3433" i="7" s="1"/>
  <c r="B3434" i="7" a="1"/>
  <c r="B3434" i="7" s="1"/>
  <c r="B3435" i="7" a="1"/>
  <c r="B3435" i="7" s="1"/>
  <c r="B3436" i="7" a="1"/>
  <c r="B3436" i="7" s="1"/>
  <c r="B3437" i="7" a="1"/>
  <c r="B3437" i="7" s="1"/>
  <c r="B3438" i="7" a="1"/>
  <c r="B3438" i="7" s="1"/>
  <c r="B3439" i="7" a="1"/>
  <c r="B3439" i="7" s="1"/>
  <c r="B3440" i="7" a="1"/>
  <c r="B3440" i="7" s="1"/>
  <c r="B3441" i="7" a="1"/>
  <c r="B3441" i="7" s="1"/>
  <c r="B3442" i="7" a="1"/>
  <c r="B3442" i="7" s="1"/>
  <c r="B3443" i="7" a="1"/>
  <c r="B3443" i="7" s="1"/>
  <c r="B3444" i="7" a="1"/>
  <c r="B3444" i="7" s="1"/>
  <c r="B3445" i="7" a="1"/>
  <c r="B3445" i="7" s="1"/>
  <c r="B3446" i="7" a="1"/>
  <c r="B3446" i="7" s="1"/>
  <c r="B3447" i="7" a="1"/>
  <c r="B3447" i="7" s="1"/>
  <c r="B3448" i="7" a="1"/>
  <c r="B3448" i="7" s="1"/>
  <c r="B3449" i="7" a="1"/>
  <c r="B3449" i="7" s="1"/>
  <c r="B3450" i="7" a="1"/>
  <c r="B3450" i="7" s="1"/>
  <c r="B3451" i="7" a="1"/>
  <c r="B3451" i="7" s="1"/>
  <c r="B3452" i="7" a="1"/>
  <c r="B3452" i="7" s="1"/>
  <c r="B3453" i="7" a="1"/>
  <c r="B3453" i="7" s="1"/>
  <c r="B3454" i="7" a="1"/>
  <c r="B3454" i="7" s="1"/>
  <c r="B3455" i="7" a="1"/>
  <c r="B3455" i="7" s="1"/>
  <c r="B3456" i="7" a="1"/>
  <c r="B3456" i="7" s="1"/>
  <c r="B3457" i="7" a="1"/>
  <c r="B3457" i="7" s="1"/>
  <c r="B3458" i="7" a="1"/>
  <c r="B3458" i="7" s="1"/>
  <c r="B3459" i="7" a="1"/>
  <c r="B3459" i="7" s="1"/>
  <c r="B3460" i="7" a="1"/>
  <c r="B3460" i="7" s="1"/>
  <c r="B3461" i="7" a="1"/>
  <c r="B3461" i="7" s="1"/>
  <c r="B3462" i="7" a="1"/>
  <c r="B3462" i="7" s="1"/>
  <c r="B3463" i="7" a="1"/>
  <c r="B3463" i="7" s="1"/>
  <c r="B3464" i="7" a="1"/>
  <c r="B3464" i="7" s="1"/>
  <c r="B3465" i="7" a="1"/>
  <c r="B3465" i="7" s="1"/>
  <c r="B3466" i="7" a="1"/>
  <c r="B3466" i="7" s="1"/>
  <c r="B3467" i="7" a="1"/>
  <c r="B3467" i="7" s="1"/>
  <c r="B3468" i="7" a="1"/>
  <c r="B3468" i="7" s="1"/>
  <c r="B3469" i="7" a="1"/>
  <c r="B3469" i="7" s="1"/>
  <c r="B3470" i="7" a="1"/>
  <c r="B3470" i="7" s="1"/>
  <c r="B3471" i="7" a="1"/>
  <c r="B3471" i="7" s="1"/>
  <c r="B3472" i="7" a="1"/>
  <c r="B3472" i="7" s="1"/>
  <c r="B3473" i="7" a="1"/>
  <c r="B3473" i="7" s="1"/>
  <c r="B3474" i="7" a="1"/>
  <c r="B3474" i="7" s="1"/>
  <c r="B3475" i="7" a="1"/>
  <c r="B3475" i="7" s="1"/>
  <c r="B3476" i="7" a="1"/>
  <c r="B3476" i="7" s="1"/>
  <c r="B3477" i="7" a="1"/>
  <c r="B3477" i="7" s="1"/>
  <c r="B3478" i="7" a="1"/>
  <c r="B3478" i="7" s="1"/>
  <c r="B3479" i="7" a="1"/>
  <c r="B3479" i="7" s="1"/>
  <c r="B3480" i="7" a="1"/>
  <c r="B3480" i="7" s="1"/>
  <c r="B3481" i="7" a="1"/>
  <c r="B3481" i="7" s="1"/>
  <c r="B3482" i="7" a="1"/>
  <c r="B3482" i="7" s="1"/>
  <c r="B3483" i="7" a="1"/>
  <c r="B3483" i="7" s="1"/>
  <c r="B3484" i="7" a="1"/>
  <c r="B3484" i="7" s="1"/>
  <c r="B3485" i="7" a="1"/>
  <c r="B3485" i="7" s="1"/>
  <c r="B3486" i="7" a="1"/>
  <c r="B3486" i="7" s="1"/>
  <c r="B3487" i="7" a="1"/>
  <c r="B3487" i="7" s="1"/>
  <c r="B3488" i="7" a="1"/>
  <c r="B3488" i="7" s="1"/>
  <c r="B3489" i="7" a="1"/>
  <c r="B3489" i="7" s="1"/>
  <c r="B3490" i="7" a="1"/>
  <c r="B3490" i="7" s="1"/>
  <c r="B3491" i="7" a="1"/>
  <c r="B3491" i="7" s="1"/>
  <c r="B3492" i="7" a="1"/>
  <c r="B3492" i="7" s="1"/>
  <c r="B3493" i="7" a="1"/>
  <c r="B3493" i="7" s="1"/>
  <c r="B3494" i="7" a="1"/>
  <c r="B3494" i="7" s="1"/>
  <c r="B3495" i="7" a="1"/>
  <c r="B3495" i="7" s="1"/>
  <c r="B3496" i="7" a="1"/>
  <c r="B3496" i="7" s="1"/>
  <c r="B3497" i="7" a="1"/>
  <c r="B3497" i="7" s="1"/>
  <c r="B3498" i="7" a="1"/>
  <c r="B3498" i="7" s="1"/>
  <c r="B3499" i="7" a="1"/>
  <c r="B3499" i="7" s="1"/>
  <c r="B3500" i="7" a="1"/>
  <c r="B3500" i="7" s="1"/>
  <c r="B3501" i="7" a="1"/>
  <c r="B3501" i="7" s="1"/>
  <c r="B3502" i="7" a="1"/>
  <c r="B3502" i="7" s="1"/>
  <c r="B3503" i="7" a="1"/>
  <c r="B3503" i="7" s="1"/>
  <c r="B3504" i="7" a="1"/>
  <c r="B3504" i="7" s="1"/>
  <c r="B3505" i="7" a="1"/>
  <c r="B3505" i="7" s="1"/>
  <c r="B3506" i="7" a="1"/>
  <c r="B3506" i="7" s="1"/>
  <c r="B3507" i="7" a="1"/>
  <c r="B3507" i="7" s="1"/>
  <c r="B3508" i="7" a="1"/>
  <c r="B3508" i="7" s="1"/>
  <c r="B3509" i="7" a="1"/>
  <c r="B3509" i="7" s="1"/>
  <c r="B3510" i="7" a="1"/>
  <c r="B3510" i="7" s="1"/>
  <c r="B3511" i="7" a="1"/>
  <c r="B3511" i="7" s="1"/>
  <c r="B3512" i="7" a="1"/>
  <c r="B3512" i="7" s="1"/>
  <c r="B3513" i="7" a="1"/>
  <c r="B3513" i="7" s="1"/>
  <c r="B3514" i="7" a="1"/>
  <c r="B3514" i="7" s="1"/>
  <c r="B3515" i="7" a="1"/>
  <c r="B3515" i="7" s="1"/>
  <c r="B3516" i="7" a="1"/>
  <c r="B3516" i="7" s="1"/>
  <c r="B3517" i="7" a="1"/>
  <c r="B3517" i="7" s="1"/>
  <c r="B3518" i="7" a="1"/>
  <c r="B3518" i="7" s="1"/>
  <c r="B3519" i="7" a="1"/>
  <c r="B3519" i="7" s="1"/>
  <c r="B3520" i="7" a="1"/>
  <c r="B3520" i="7" s="1"/>
  <c r="B3521" i="7" a="1"/>
  <c r="B3521" i="7" s="1"/>
  <c r="B3522" i="7" a="1"/>
  <c r="B3522" i="7" s="1"/>
  <c r="B3523" i="7" a="1"/>
  <c r="B3523" i="7" s="1"/>
  <c r="B3524" i="7" a="1"/>
  <c r="B3524" i="7" s="1"/>
  <c r="B3525" i="7" a="1"/>
  <c r="B3525" i="7" s="1"/>
  <c r="B3526" i="7" a="1"/>
  <c r="B3526" i="7" s="1"/>
  <c r="B3527" i="7" a="1"/>
  <c r="B3527" i="7" s="1"/>
  <c r="B3528" i="7" a="1"/>
  <c r="B3528" i="7" s="1"/>
  <c r="B3529" i="7" a="1"/>
  <c r="B3529" i="7" s="1"/>
  <c r="B3530" i="7" a="1"/>
  <c r="B3530" i="7" s="1"/>
  <c r="B3531" i="7" a="1"/>
  <c r="B3531" i="7" s="1"/>
  <c r="B3532" i="7" a="1"/>
  <c r="B3532" i="7" s="1"/>
  <c r="B3533" i="7" a="1"/>
  <c r="B3533" i="7" s="1"/>
  <c r="B3534" i="7" a="1"/>
  <c r="B3534" i="7" s="1"/>
  <c r="B3535" i="7" a="1"/>
  <c r="B3535" i="7" s="1"/>
  <c r="B3536" i="7" a="1"/>
  <c r="B3536" i="7" s="1"/>
  <c r="B3537" i="7" a="1"/>
  <c r="B3537" i="7" s="1"/>
  <c r="B3538" i="7" a="1"/>
  <c r="B3538" i="7" s="1"/>
  <c r="B3539" i="7" a="1"/>
  <c r="B3539" i="7" s="1"/>
  <c r="B3540" i="7" a="1"/>
  <c r="B3540" i="7" s="1"/>
  <c r="B3541" i="7" a="1"/>
  <c r="B3541" i="7" s="1"/>
  <c r="B3542" i="7" a="1"/>
  <c r="B3542" i="7" s="1"/>
  <c r="B3543" i="7" a="1"/>
  <c r="B3543" i="7" s="1"/>
  <c r="B3544" i="7" a="1"/>
  <c r="B3544" i="7" s="1"/>
  <c r="B3545" i="7" a="1"/>
  <c r="B3545" i="7" s="1"/>
  <c r="B3546" i="7" a="1"/>
  <c r="B3546" i="7" s="1"/>
  <c r="B3547" i="7" a="1"/>
  <c r="B3547" i="7" s="1"/>
  <c r="B3548" i="7" a="1"/>
  <c r="B3548" i="7" s="1"/>
  <c r="B3549" i="7" a="1"/>
  <c r="B3549" i="7" s="1"/>
  <c r="B3550" i="7" a="1"/>
  <c r="B3550" i="7" s="1"/>
  <c r="B3551" i="7" a="1"/>
  <c r="B3551" i="7" s="1"/>
  <c r="B3552" i="7" a="1"/>
  <c r="B3552" i="7" s="1"/>
  <c r="B3553" i="7" a="1"/>
  <c r="B3553" i="7" s="1"/>
  <c r="B3554" i="7" a="1"/>
  <c r="B3554" i="7" s="1"/>
  <c r="B3555" i="7" a="1"/>
  <c r="B3555" i="7" s="1"/>
  <c r="B3556" i="7" a="1"/>
  <c r="B3556" i="7" s="1"/>
  <c r="B3557" i="7" a="1"/>
  <c r="B3557" i="7" s="1"/>
  <c r="B3558" i="7" a="1"/>
  <c r="B3558" i="7" s="1"/>
  <c r="B3559" i="7" a="1"/>
  <c r="B3559" i="7" s="1"/>
  <c r="B3560" i="7" a="1"/>
  <c r="B3560" i="7" s="1"/>
  <c r="B3561" i="7" a="1"/>
  <c r="B3561" i="7" s="1"/>
  <c r="B3562" i="7" a="1"/>
  <c r="B3562" i="7" s="1"/>
  <c r="B3563" i="7" a="1"/>
  <c r="B3563" i="7" s="1"/>
  <c r="B3564" i="7" a="1"/>
  <c r="B3564" i="7" s="1"/>
  <c r="B3565" i="7" a="1"/>
  <c r="B3565" i="7" s="1"/>
  <c r="B3566" i="7" a="1"/>
  <c r="B3566" i="7" s="1"/>
  <c r="B3567" i="7" a="1"/>
  <c r="B3567" i="7" s="1"/>
  <c r="B3568" i="7" a="1"/>
  <c r="B3568" i="7" s="1"/>
  <c r="B3569" i="7" a="1"/>
  <c r="B3569" i="7" s="1"/>
  <c r="B3570" i="7" a="1"/>
  <c r="B3570" i="7" s="1"/>
  <c r="B3571" i="7" a="1"/>
  <c r="B3571" i="7" s="1"/>
  <c r="B3572" i="7" a="1"/>
  <c r="B3572" i="7" s="1"/>
  <c r="B3573" i="7" a="1"/>
  <c r="B3573" i="7" s="1"/>
  <c r="B3574" i="7" a="1"/>
  <c r="B3574" i="7" s="1"/>
  <c r="B3575" i="7" a="1"/>
  <c r="B3575" i="7" s="1"/>
  <c r="B3576" i="7" a="1"/>
  <c r="B3576" i="7" s="1"/>
  <c r="B3577" i="7" a="1"/>
  <c r="B3577" i="7" s="1"/>
  <c r="B3578" i="7" a="1"/>
  <c r="B3578" i="7" s="1"/>
  <c r="B3579" i="7" a="1"/>
  <c r="B3579" i="7" s="1"/>
  <c r="B3580" i="7" a="1"/>
  <c r="B3580" i="7" s="1"/>
  <c r="B3581" i="7" a="1"/>
  <c r="B3581" i="7" s="1"/>
  <c r="B3582" i="7" a="1"/>
  <c r="B3582" i="7" s="1"/>
  <c r="B3583" i="7" a="1"/>
  <c r="B3583" i="7" s="1"/>
  <c r="B3584" i="7" a="1"/>
  <c r="B3584" i="7" s="1"/>
  <c r="B3585" i="7" a="1"/>
  <c r="B3585" i="7" s="1"/>
  <c r="B3586" i="7" a="1"/>
  <c r="B3586" i="7" s="1"/>
  <c r="B3587" i="7" a="1"/>
  <c r="B3587" i="7"/>
  <c r="B3588" i="7" a="1"/>
  <c r="B3588" i="7" s="1"/>
  <c r="B3589" i="7" a="1"/>
  <c r="B3589" i="7" s="1"/>
  <c r="B3590" i="7" a="1"/>
  <c r="B3590" i="7" s="1"/>
  <c r="B3591" i="7" a="1"/>
  <c r="B3591" i="7" s="1"/>
  <c r="B3592" i="7" a="1"/>
  <c r="B3592" i="7" s="1"/>
  <c r="B3593" i="7" a="1"/>
  <c r="B3593" i="7" s="1"/>
  <c r="B3594" i="7" a="1"/>
  <c r="B3594" i="7" s="1"/>
  <c r="B3595" i="7" a="1"/>
  <c r="B3595" i="7" s="1"/>
  <c r="B3596" i="7" a="1"/>
  <c r="B3596" i="7" s="1"/>
  <c r="B3597" i="7" a="1"/>
  <c r="B3597" i="7" s="1"/>
  <c r="B3598" i="7" a="1"/>
  <c r="B3598" i="7" s="1"/>
  <c r="B3599" i="7" a="1"/>
  <c r="B3599" i="7" s="1"/>
  <c r="B3600" i="7" a="1"/>
  <c r="B3600" i="7" s="1"/>
  <c r="B3601" i="7" a="1"/>
  <c r="B3601" i="7" s="1"/>
  <c r="B3602" i="7" a="1"/>
  <c r="B3602" i="7" s="1"/>
  <c r="B3603" i="7" a="1"/>
  <c r="B3603" i="7" s="1"/>
  <c r="B3604" i="7" a="1"/>
  <c r="B3604" i="7" s="1"/>
  <c r="B3605" i="7" a="1"/>
  <c r="B3605" i="7" s="1"/>
  <c r="B3606" i="7" a="1"/>
  <c r="B3606" i="7" s="1"/>
  <c r="B3607" i="7" a="1"/>
  <c r="B3607" i="7" s="1"/>
  <c r="B3608" i="7" a="1"/>
  <c r="B3608" i="7" s="1"/>
  <c r="B3609" i="7" a="1"/>
  <c r="B3609" i="7" s="1"/>
  <c r="B3610" i="7" a="1"/>
  <c r="B3610" i="7" s="1"/>
  <c r="B3611" i="7" a="1"/>
  <c r="B3611" i="7" s="1"/>
  <c r="B3612" i="7" a="1"/>
  <c r="B3612" i="7" s="1"/>
  <c r="B3613" i="7" a="1"/>
  <c r="B3613" i="7" s="1"/>
  <c r="B3614" i="7" a="1"/>
  <c r="B3614" i="7" s="1"/>
  <c r="B3615" i="7" a="1"/>
  <c r="B3615" i="7" s="1"/>
  <c r="B3616" i="7" a="1"/>
  <c r="B3616" i="7" s="1"/>
  <c r="B3617" i="7" a="1"/>
  <c r="B3617" i="7" s="1"/>
  <c r="B3618" i="7" a="1"/>
  <c r="B3618" i="7" s="1"/>
  <c r="B3619" i="7" a="1"/>
  <c r="B3619" i="7" s="1"/>
  <c r="B3620" i="7" a="1"/>
  <c r="B3620" i="7" s="1"/>
  <c r="B3621" i="7" a="1"/>
  <c r="B3621" i="7" s="1"/>
  <c r="B3622" i="7" a="1"/>
  <c r="B3622" i="7" s="1"/>
  <c r="B3623" i="7" a="1"/>
  <c r="B3623" i="7" s="1"/>
  <c r="B3624" i="7" a="1"/>
  <c r="B3624" i="7" s="1"/>
  <c r="B3625" i="7" a="1"/>
  <c r="B3625" i="7" s="1"/>
  <c r="B3626" i="7" a="1"/>
  <c r="B3626" i="7" s="1"/>
  <c r="B3627" i="7" a="1"/>
  <c r="B3627" i="7" s="1"/>
  <c r="B3628" i="7" a="1"/>
  <c r="B3628" i="7" s="1"/>
  <c r="B3629" i="7" a="1"/>
  <c r="B3629" i="7" s="1"/>
  <c r="B3630" i="7" a="1"/>
  <c r="B3630" i="7" s="1"/>
  <c r="B3631" i="7" a="1"/>
  <c r="B3631" i="7" s="1"/>
  <c r="B3632" i="7" a="1"/>
  <c r="B3632" i="7" s="1"/>
  <c r="B3633" i="7" a="1"/>
  <c r="B3633" i="7" s="1"/>
  <c r="B3634" i="7" a="1"/>
  <c r="B3634" i="7" s="1"/>
  <c r="B3635" i="7" a="1"/>
  <c r="B3635" i="7" s="1"/>
  <c r="B3636" i="7" a="1"/>
  <c r="B3636" i="7" s="1"/>
  <c r="B3637" i="7" a="1"/>
  <c r="B3637" i="7" s="1"/>
  <c r="B3638" i="7" a="1"/>
  <c r="B3638" i="7" s="1"/>
  <c r="B3639" i="7" a="1"/>
  <c r="B3639" i="7" s="1"/>
  <c r="B3640" i="7" a="1"/>
  <c r="B3640" i="7" s="1"/>
  <c r="B3641" i="7" a="1"/>
  <c r="B3641" i="7" s="1"/>
  <c r="B3642" i="7" a="1"/>
  <c r="B3642" i="7" s="1"/>
  <c r="B3643" i="7" a="1"/>
  <c r="B3643" i="7" s="1"/>
  <c r="B3644" i="7" a="1"/>
  <c r="B3644" i="7" s="1"/>
  <c r="B3645" i="7" a="1"/>
  <c r="B3645" i="7" s="1"/>
  <c r="B3646" i="7" a="1"/>
  <c r="B3646" i="7" s="1"/>
  <c r="B3647" i="7" a="1"/>
  <c r="B3647" i="7" s="1"/>
  <c r="B3648" i="7" a="1"/>
  <c r="B3648" i="7" s="1"/>
  <c r="B3649" i="7" a="1"/>
  <c r="B3649" i="7" s="1"/>
  <c r="B3650" i="7" a="1"/>
  <c r="B3650" i="7" s="1"/>
  <c r="B3651" i="7" a="1"/>
  <c r="B3651" i="7" s="1"/>
  <c r="B3652" i="7" a="1"/>
  <c r="B3652" i="7" s="1"/>
  <c r="B3653" i="7" a="1"/>
  <c r="B3653" i="7" s="1"/>
  <c r="B3654" i="7" a="1"/>
  <c r="B3654" i="7" s="1"/>
  <c r="B3655" i="7" a="1"/>
  <c r="B3655" i="7" s="1"/>
  <c r="B3656" i="7" a="1"/>
  <c r="B3656" i="7" s="1"/>
  <c r="B3657" i="7" a="1"/>
  <c r="B3657" i="7" s="1"/>
  <c r="B3658" i="7" a="1"/>
  <c r="B3658" i="7" s="1"/>
  <c r="B3659" i="7" a="1"/>
  <c r="B3659" i="7" s="1"/>
  <c r="B3660" i="7" a="1"/>
  <c r="B3660" i="7" s="1"/>
  <c r="B3661" i="7" a="1"/>
  <c r="B3661" i="7" s="1"/>
  <c r="B3662" i="7" a="1"/>
  <c r="B3662" i="7" s="1"/>
  <c r="B3663" i="7" a="1"/>
  <c r="B3663" i="7" s="1"/>
  <c r="B3664" i="7" a="1"/>
  <c r="B3664" i="7" s="1"/>
  <c r="B3665" i="7" a="1"/>
  <c r="B3665" i="7" s="1"/>
  <c r="B3666" i="7" a="1"/>
  <c r="B3666" i="7" s="1"/>
  <c r="B3667" i="7" a="1"/>
  <c r="B3667" i="7" s="1"/>
  <c r="B3668" i="7" a="1"/>
  <c r="B3668" i="7" s="1"/>
  <c r="B3669" i="7" a="1"/>
  <c r="B3669" i="7" s="1"/>
  <c r="B3670" i="7" a="1"/>
  <c r="B3670" i="7" s="1"/>
  <c r="B3671" i="7" a="1"/>
  <c r="B3671" i="7" s="1"/>
  <c r="B3672" i="7" a="1"/>
  <c r="B3672" i="7" s="1"/>
  <c r="B3673" i="7" a="1"/>
  <c r="B3673" i="7" s="1"/>
  <c r="B3674" i="7" a="1"/>
  <c r="B3674" i="7" s="1"/>
  <c r="B3675" i="7" a="1"/>
  <c r="B3675" i="7" s="1"/>
  <c r="B3676" i="7" a="1"/>
  <c r="B3676" i="7" s="1"/>
  <c r="B3677" i="7" a="1"/>
  <c r="B3677" i="7" s="1"/>
  <c r="B3678" i="7" a="1"/>
  <c r="B3678" i="7" s="1"/>
  <c r="B3679" i="7" a="1"/>
  <c r="B3679" i="7" s="1"/>
  <c r="B3680" i="7" a="1"/>
  <c r="B3680" i="7" s="1"/>
  <c r="B3681" i="7" a="1"/>
  <c r="B3681" i="7" s="1"/>
  <c r="B3682" i="7" a="1"/>
  <c r="B3682" i="7" s="1"/>
  <c r="B3683" i="7" a="1"/>
  <c r="B3683" i="7" s="1"/>
  <c r="B3684" i="7" a="1"/>
  <c r="B3684" i="7" s="1"/>
  <c r="B3685" i="7" a="1"/>
  <c r="B3685" i="7" s="1"/>
  <c r="B3686" i="7" a="1"/>
  <c r="B3686" i="7" s="1"/>
  <c r="B3687" i="7" a="1"/>
  <c r="B3687" i="7" s="1"/>
  <c r="B3688" i="7" a="1"/>
  <c r="B3688" i="7" s="1"/>
  <c r="B3689" i="7" a="1"/>
  <c r="B3689" i="7" s="1"/>
  <c r="B3690" i="7" a="1"/>
  <c r="B3690" i="7" s="1"/>
  <c r="B3691" i="7" a="1"/>
  <c r="B3691" i="7" s="1"/>
  <c r="B3692" i="7" a="1"/>
  <c r="B3692" i="7" s="1"/>
  <c r="B3693" i="7" a="1"/>
  <c r="B3693" i="7" s="1"/>
  <c r="B3694" i="7" a="1"/>
  <c r="B3694" i="7" s="1"/>
  <c r="B3695" i="7" a="1"/>
  <c r="B3695" i="7" s="1"/>
  <c r="B3696" i="7" a="1"/>
  <c r="B3696" i="7" s="1"/>
  <c r="B3697" i="7" a="1"/>
  <c r="B3697" i="7" s="1"/>
  <c r="B3698" i="7" a="1"/>
  <c r="B3698" i="7" s="1"/>
  <c r="B3699" i="7" a="1"/>
  <c r="B3699" i="7" s="1"/>
  <c r="B3700" i="7" a="1"/>
  <c r="B3700" i="7" s="1"/>
  <c r="B3701" i="7" a="1"/>
  <c r="B3701" i="7" s="1"/>
  <c r="B3702" i="7" a="1"/>
  <c r="B3702" i="7" s="1"/>
  <c r="B3703" i="7" a="1"/>
  <c r="B3703" i="7" s="1"/>
  <c r="B3704" i="7" a="1"/>
  <c r="B3704" i="7" s="1"/>
  <c r="B3705" i="7" a="1"/>
  <c r="B3705" i="7" s="1"/>
  <c r="B3706" i="7" a="1"/>
  <c r="B3706" i="7" s="1"/>
  <c r="B3707" i="7" a="1"/>
  <c r="B3707" i="7" s="1"/>
  <c r="B3708" i="7" a="1"/>
  <c r="B3708" i="7" s="1"/>
  <c r="B3709" i="7" a="1"/>
  <c r="B3709" i="7" s="1"/>
  <c r="B3710" i="7" a="1"/>
  <c r="B3710" i="7" s="1"/>
  <c r="B3711" i="7" a="1"/>
  <c r="B3711" i="7" s="1"/>
  <c r="B3712" i="7" a="1"/>
  <c r="B3712" i="7" s="1"/>
  <c r="B3713" i="7" a="1"/>
  <c r="B3713" i="7" s="1"/>
  <c r="B3714" i="7" a="1"/>
  <c r="B3714" i="7" s="1"/>
  <c r="B3715" i="7" a="1"/>
  <c r="B3715" i="7" s="1"/>
  <c r="B3716" i="7" a="1"/>
  <c r="B3716" i="7" s="1"/>
  <c r="B3717" i="7" a="1"/>
  <c r="B3717" i="7" s="1"/>
  <c r="B3718" i="7" a="1"/>
  <c r="B3718" i="7" s="1"/>
  <c r="B3719" i="7" a="1"/>
  <c r="B3719" i="7" s="1"/>
  <c r="B3720" i="7" a="1"/>
  <c r="B3720" i="7" s="1"/>
  <c r="B3721" i="7" a="1"/>
  <c r="B3721" i="7" s="1"/>
  <c r="B3722" i="7" a="1"/>
  <c r="B3722" i="7" s="1"/>
  <c r="B3723" i="7" a="1"/>
  <c r="B3723" i="7" s="1"/>
  <c r="B3724" i="7" a="1"/>
  <c r="B3724" i="7" s="1"/>
  <c r="A36" i="2"/>
  <c r="A35" i="2"/>
  <c r="A34" i="2"/>
  <c r="A33" i="2"/>
  <c r="A32" i="2"/>
  <c r="A31" i="2"/>
  <c r="A30" i="2"/>
  <c r="A29" i="2"/>
  <c r="A28" i="2"/>
  <c r="A27" i="2"/>
  <c r="A26" i="2"/>
  <c r="A25" i="2"/>
  <c r="A24" i="2"/>
  <c r="A23" i="2"/>
  <c r="A22" i="2"/>
  <c r="I8" i="21" a="1"/>
  <c r="I8" i="21" s="1"/>
  <c r="I6" i="21" a="1"/>
  <c r="I6" i="21" s="1"/>
  <c r="I4" i="21" a="1"/>
  <c r="I4" i="21" s="1"/>
  <c r="I2" i="21" a="1"/>
  <c r="I2" i="21" s="1"/>
  <c r="B10" i="21" a="1"/>
  <c r="B10" i="21" s="1"/>
  <c r="D10" i="21" a="1"/>
  <c r="D10" i="21" s="1"/>
  <c r="F10" i="21" a="1"/>
  <c r="F10" i="21" s="1"/>
  <c r="H10" i="21" a="1"/>
  <c r="H10" i="21" s="1"/>
  <c r="A2" i="21" a="1"/>
  <c r="A2" i="21" s="1"/>
  <c r="C14" i="18" a="1"/>
  <c r="C14" i="18" s="1"/>
  <c r="B13" i="18" a="1"/>
  <c r="B13" i="18" s="1"/>
  <c r="D14" i="18" s="1" a="1"/>
  <c r="B12" i="18" a="1"/>
  <c r="B12" i="18" s="1"/>
  <c r="D10" i="18" a="1"/>
  <c r="D7" i="18" a="1"/>
  <c r="F4" i="18" a="1"/>
  <c r="G5" i="18" s="1" a="1"/>
  <c r="G5" i="18" s="1"/>
  <c r="B13" i="16" a="1"/>
  <c r="B13" i="16" s="1"/>
  <c r="D14" i="16" s="1" a="1"/>
  <c r="E489" i="16" s="1" a="1"/>
  <c r="E489" i="16" s="1"/>
  <c r="D10" i="16" a="1"/>
  <c r="B12" i="16" a="1"/>
  <c r="B12" i="16" s="1"/>
  <c r="D7" i="16" a="1"/>
  <c r="D7" i="16" s="1"/>
  <c r="F4" i="16" a="1"/>
  <c r="H5" i="16" s="1" a="1"/>
  <c r="H5" i="16" s="1"/>
  <c r="F4" i="14" a="1"/>
  <c r="F4" i="14" s="1"/>
  <c r="F5" i="14" s="1" a="1"/>
  <c r="F5" i="14" s="1"/>
  <c r="F4" i="9" a="1"/>
  <c r="F4" i="9" s="1"/>
  <c r="F5" i="9" s="1" a="1"/>
  <c r="F5" i="9" s="1"/>
  <c r="B14" i="16" l="1" a="1"/>
  <c r="B14" i="16" s="1"/>
  <c r="C14" i="16" a="1"/>
  <c r="C14" i="16" s="1"/>
  <c r="H5" i="9" a="1"/>
  <c r="H5" i="9" s="1"/>
  <c r="H5" i="14" a="1"/>
  <c r="H5" i="14" s="1"/>
  <c r="G5" i="9" a="1"/>
  <c r="G5" i="9" s="1"/>
  <c r="G5" i="14" a="1"/>
  <c r="G5" i="14" s="1"/>
  <c r="A11" i="21" a="1"/>
  <c r="M19" i="21" s="1" a="1"/>
  <c r="M19" i="21" s="1"/>
  <c r="B14" i="18" a="1"/>
  <c r="B14" i="18" s="1"/>
  <c r="E514" i="16" a="1"/>
  <c r="E514" i="16" s="1"/>
  <c r="E508" i="16" a="1"/>
  <c r="E508" i="16" s="1"/>
  <c r="E500" i="16" a="1"/>
  <c r="E500" i="16" s="1"/>
  <c r="E487" i="16" a="1"/>
  <c r="E487" i="16" s="1"/>
  <c r="E17" i="16" a="1"/>
  <c r="E17" i="16" s="1"/>
  <c r="E513" i="16" a="1"/>
  <c r="E513" i="16" s="1"/>
  <c r="E506" i="16" a="1"/>
  <c r="E506" i="16" s="1"/>
  <c r="E498" i="16" a="1"/>
  <c r="E498" i="16" s="1"/>
  <c r="E492" i="16" a="1"/>
  <c r="E492" i="16" s="1"/>
  <c r="E519" i="16" a="1"/>
  <c r="E519" i="16" s="1"/>
  <c r="E511" i="16" a="1"/>
  <c r="E511" i="16" s="1"/>
  <c r="E505" i="16" a="1"/>
  <c r="E505" i="16" s="1"/>
  <c r="E497" i="16" a="1"/>
  <c r="E497" i="16" s="1"/>
  <c r="E490" i="16" a="1"/>
  <c r="E490" i="16" s="1"/>
  <c r="E516" i="16" a="1"/>
  <c r="E516" i="16" s="1"/>
  <c r="E503" i="16" a="1"/>
  <c r="E503" i="16" s="1"/>
  <c r="E495" i="16" a="1"/>
  <c r="E495" i="16" s="1"/>
  <c r="D10" i="16"/>
  <c r="E482" i="16" a="1"/>
  <c r="E482" i="16" s="1"/>
  <c r="E479" i="16" a="1"/>
  <c r="E479" i="16" s="1"/>
  <c r="E474" i="16" a="1"/>
  <c r="E474" i="16" s="1"/>
  <c r="E471" i="16" a="1"/>
  <c r="E471" i="16" s="1"/>
  <c r="E466" i="16" a="1"/>
  <c r="E466" i="16" s="1"/>
  <c r="E463" i="16" a="1"/>
  <c r="E463" i="16" s="1"/>
  <c r="E458" i="16" a="1"/>
  <c r="E458" i="16" s="1"/>
  <c r="E455" i="16" a="1"/>
  <c r="E455" i="16" s="1"/>
  <c r="E450" i="16" a="1"/>
  <c r="E450" i="16" s="1"/>
  <c r="E447" i="16" a="1"/>
  <c r="E447" i="16" s="1"/>
  <c r="E442" i="16" a="1"/>
  <c r="E442" i="16" s="1"/>
  <c r="E439" i="16" a="1"/>
  <c r="E439" i="16" s="1"/>
  <c r="E434" i="16" a="1"/>
  <c r="E434" i="16" s="1"/>
  <c r="E431" i="16" a="1"/>
  <c r="E431" i="16" s="1"/>
  <c r="E426" i="16" a="1"/>
  <c r="E426" i="16" s="1"/>
  <c r="E423" i="16" a="1"/>
  <c r="E423" i="16" s="1"/>
  <c r="E418" i="16" a="1"/>
  <c r="E418" i="16" s="1"/>
  <c r="E415" i="16" a="1"/>
  <c r="E415" i="16" s="1"/>
  <c r="E410" i="16" a="1"/>
  <c r="E410" i="16" s="1"/>
  <c r="E407" i="16" a="1"/>
  <c r="E407" i="16" s="1"/>
  <c r="E402" i="16" a="1"/>
  <c r="E402" i="16" s="1"/>
  <c r="E399" i="16" a="1"/>
  <c r="E399" i="16" s="1"/>
  <c r="E394" i="16" a="1"/>
  <c r="E394" i="16" s="1"/>
  <c r="E391" i="16" a="1"/>
  <c r="E391" i="16" s="1"/>
  <c r="E386" i="16" a="1"/>
  <c r="E386" i="16" s="1"/>
  <c r="E383" i="16" a="1"/>
  <c r="E383" i="16" s="1"/>
  <c r="E378" i="16" a="1"/>
  <c r="E378" i="16" s="1"/>
  <c r="E375" i="16" a="1"/>
  <c r="E375" i="16" s="1"/>
  <c r="E370" i="16" a="1"/>
  <c r="E370" i="16" s="1"/>
  <c r="E367" i="16" a="1"/>
  <c r="E367" i="16" s="1"/>
  <c r="E362" i="16" a="1"/>
  <c r="E362" i="16" s="1"/>
  <c r="E359" i="16" a="1"/>
  <c r="E359" i="16" s="1"/>
  <c r="E354" i="16" a="1"/>
  <c r="E354" i="16" s="1"/>
  <c r="E351" i="16" a="1"/>
  <c r="E351" i="16" s="1"/>
  <c r="E346" i="16" a="1"/>
  <c r="E346" i="16" s="1"/>
  <c r="E343" i="16" a="1"/>
  <c r="E343" i="16" s="1"/>
  <c r="E338" i="16" a="1"/>
  <c r="E338" i="16" s="1"/>
  <c r="E335" i="16" a="1"/>
  <c r="E335" i="16" s="1"/>
  <c r="E330" i="16" a="1"/>
  <c r="E330" i="16" s="1"/>
  <c r="E327" i="16" a="1"/>
  <c r="E327" i="16" s="1"/>
  <c r="E322" i="16" a="1"/>
  <c r="E322" i="16" s="1"/>
  <c r="E319" i="16" a="1"/>
  <c r="E319" i="16" s="1"/>
  <c r="E311" i="16" a="1"/>
  <c r="E311" i="16" s="1"/>
  <c r="E307" i="16" a="1"/>
  <c r="E307" i="16" s="1"/>
  <c r="E304" i="16" a="1"/>
  <c r="E304" i="16" s="1"/>
  <c r="E301" i="16" a="1"/>
  <c r="E301" i="16" s="1"/>
  <c r="E295" i="16" a="1"/>
  <c r="E295" i="16" s="1"/>
  <c r="E291" i="16" a="1"/>
  <c r="E291" i="16" s="1"/>
  <c r="E288" i="16" a="1"/>
  <c r="E288" i="16" s="1"/>
  <c r="E285" i="16" a="1"/>
  <c r="E285" i="16" s="1"/>
  <c r="E279" i="16" a="1"/>
  <c r="E279" i="16" s="1"/>
  <c r="E275" i="16" a="1"/>
  <c r="E275" i="16" s="1"/>
  <c r="E272" i="16" a="1"/>
  <c r="E272" i="16" s="1"/>
  <c r="E269" i="16" a="1"/>
  <c r="E269" i="16" s="1"/>
  <c r="E263" i="16" a="1"/>
  <c r="E263" i="16" s="1"/>
  <c r="E259" i="16" a="1"/>
  <c r="E259" i="16" s="1"/>
  <c r="E256" i="16" a="1"/>
  <c r="E256" i="16" s="1"/>
  <c r="E253" i="16" a="1"/>
  <c r="E253" i="16" s="1"/>
  <c r="E247" i="16" a="1"/>
  <c r="E247" i="16" s="1"/>
  <c r="E243" i="16" a="1"/>
  <c r="E243" i="16" s="1"/>
  <c r="E240" i="16" a="1"/>
  <c r="E240" i="16" s="1"/>
  <c r="E237" i="16" a="1"/>
  <c r="E237" i="16" s="1"/>
  <c r="E231" i="16" a="1"/>
  <c r="E231" i="16" s="1"/>
  <c r="E227" i="16" a="1"/>
  <c r="E227" i="16" s="1"/>
  <c r="E224" i="16" a="1"/>
  <c r="E224" i="16" s="1"/>
  <c r="E221" i="16" a="1"/>
  <c r="E221" i="16" s="1"/>
  <c r="E215" i="16" a="1"/>
  <c r="E215" i="16" s="1"/>
  <c r="E211" i="16" a="1"/>
  <c r="E211" i="16" s="1"/>
  <c r="E208" i="16" a="1"/>
  <c r="E208" i="16" s="1"/>
  <c r="E205" i="16" a="1"/>
  <c r="E205" i="16" s="1"/>
  <c r="E199" i="16" a="1"/>
  <c r="E199" i="16" s="1"/>
  <c r="E195" i="16" a="1"/>
  <c r="E195" i="16" s="1"/>
  <c r="E192" i="16" a="1"/>
  <c r="E192" i="16" s="1"/>
  <c r="E187" i="16" a="1"/>
  <c r="E187" i="16" s="1"/>
  <c r="E184" i="16" a="1"/>
  <c r="E184" i="16" s="1"/>
  <c r="E180" i="16" a="1"/>
  <c r="E180" i="16" s="1"/>
  <c r="E177" i="16" a="1"/>
  <c r="E177" i="16" s="1"/>
  <c r="E173" i="16" a="1"/>
  <c r="E173" i="16" s="1"/>
  <c r="E170" i="16" a="1"/>
  <c r="E170" i="16" s="1"/>
  <c r="E167" i="16" a="1"/>
  <c r="E167" i="16" s="1"/>
  <c r="E160" i="16" a="1"/>
  <c r="E160" i="16" s="1"/>
  <c r="E156" i="16" a="1"/>
  <c r="E156" i="16" s="1"/>
  <c r="E150" i="16" a="1"/>
  <c r="E150" i="16" s="1"/>
  <c r="E147" i="16" a="1"/>
  <c r="E147" i="16" s="1"/>
  <c r="E143" i="16" a="1"/>
  <c r="E143" i="16" s="1"/>
  <c r="E137" i="16" a="1"/>
  <c r="E137" i="16" s="1"/>
  <c r="E133" i="16" a="1"/>
  <c r="E133" i="16" s="1"/>
  <c r="E130" i="16" a="1"/>
  <c r="E130" i="16" s="1"/>
  <c r="E126" i="16" a="1"/>
  <c r="E126" i="16" s="1"/>
  <c r="E123" i="16" a="1"/>
  <c r="E123" i="16" s="1"/>
  <c r="E120" i="16" a="1"/>
  <c r="E120" i="16" s="1"/>
  <c r="E116" i="16" a="1"/>
  <c r="E116" i="16" s="1"/>
  <c r="E113" i="16" a="1"/>
  <c r="E113" i="16" s="1"/>
  <c r="E109" i="16" a="1"/>
  <c r="E109" i="16" s="1"/>
  <c r="E106" i="16" a="1"/>
  <c r="E106" i="16" s="1"/>
  <c r="E103" i="16" a="1"/>
  <c r="E103" i="16" s="1"/>
  <c r="E96" i="16" a="1"/>
  <c r="E96" i="16" s="1"/>
  <c r="E92" i="16" a="1"/>
  <c r="E92" i="16" s="1"/>
  <c r="E86" i="16" a="1"/>
  <c r="E86" i="16" s="1"/>
  <c r="E83" i="16" a="1"/>
  <c r="E83" i="16" s="1"/>
  <c r="E79" i="16" a="1"/>
  <c r="E79" i="16" s="1"/>
  <c r="E73" i="16" a="1"/>
  <c r="E73" i="16" s="1"/>
  <c r="E69" i="16" a="1"/>
  <c r="E69" i="16" s="1"/>
  <c r="E66" i="16" a="1"/>
  <c r="E66" i="16" s="1"/>
  <c r="E62" i="16" a="1"/>
  <c r="E62" i="16" s="1"/>
  <c r="E59" i="16" a="1"/>
  <c r="E59" i="16" s="1"/>
  <c r="E56" i="16" a="1"/>
  <c r="E56" i="16" s="1"/>
  <c r="E52" i="16" a="1"/>
  <c r="E52" i="16" s="1"/>
  <c r="E49" i="16" a="1"/>
  <c r="E49" i="16" s="1"/>
  <c r="E45" i="16" a="1"/>
  <c r="E45" i="16" s="1"/>
  <c r="E42" i="16" a="1"/>
  <c r="E42" i="16" s="1"/>
  <c r="E39" i="16" a="1"/>
  <c r="E39" i="16" s="1"/>
  <c r="E32" i="16" a="1"/>
  <c r="E32" i="16" s="1"/>
  <c r="E28" i="16" a="1"/>
  <c r="E28" i="16" s="1"/>
  <c r="E22" i="16" a="1"/>
  <c r="E22" i="16" s="1"/>
  <c r="E484" i="16" a="1"/>
  <c r="E484" i="16" s="1"/>
  <c r="E481" i="16" a="1"/>
  <c r="E481" i="16" s="1"/>
  <c r="E476" i="16" a="1"/>
  <c r="E476" i="16" s="1"/>
  <c r="E473" i="16" a="1"/>
  <c r="E473" i="16" s="1"/>
  <c r="E468" i="16" a="1"/>
  <c r="E468" i="16" s="1"/>
  <c r="E465" i="16" a="1"/>
  <c r="E465" i="16" s="1"/>
  <c r="E460" i="16" a="1"/>
  <c r="E460" i="16" s="1"/>
  <c r="E457" i="16" a="1"/>
  <c r="E457" i="16" s="1"/>
  <c r="E452" i="16" a="1"/>
  <c r="E452" i="16" s="1"/>
  <c r="E449" i="16" a="1"/>
  <c r="E449" i="16" s="1"/>
  <c r="E444" i="16" a="1"/>
  <c r="E444" i="16" s="1"/>
  <c r="E441" i="16" a="1"/>
  <c r="E441" i="16" s="1"/>
  <c r="E436" i="16" a="1"/>
  <c r="E436" i="16" s="1"/>
  <c r="E433" i="16" a="1"/>
  <c r="E433" i="16" s="1"/>
  <c r="E428" i="16" a="1"/>
  <c r="E428" i="16" s="1"/>
  <c r="E425" i="16" a="1"/>
  <c r="E425" i="16" s="1"/>
  <c r="E420" i="16" a="1"/>
  <c r="E420" i="16" s="1"/>
  <c r="E417" i="16" a="1"/>
  <c r="E417" i="16" s="1"/>
  <c r="E412" i="16" a="1"/>
  <c r="E412" i="16" s="1"/>
  <c r="E409" i="16" a="1"/>
  <c r="E409" i="16" s="1"/>
  <c r="E404" i="16" a="1"/>
  <c r="E404" i="16" s="1"/>
  <c r="E401" i="16" a="1"/>
  <c r="E401" i="16" s="1"/>
  <c r="E396" i="16" a="1"/>
  <c r="E396" i="16" s="1"/>
  <c r="E393" i="16" a="1"/>
  <c r="E393" i="16" s="1"/>
  <c r="E388" i="16" a="1"/>
  <c r="E388" i="16" s="1"/>
  <c r="E385" i="16" a="1"/>
  <c r="E385" i="16" s="1"/>
  <c r="E380" i="16" a="1"/>
  <c r="E380" i="16" s="1"/>
  <c r="E377" i="16" a="1"/>
  <c r="E377" i="16" s="1"/>
  <c r="E372" i="16" a="1"/>
  <c r="E372" i="16" s="1"/>
  <c r="E369" i="16" a="1"/>
  <c r="E369" i="16" s="1"/>
  <c r="E364" i="16" a="1"/>
  <c r="E364" i="16" s="1"/>
  <c r="E361" i="16" a="1"/>
  <c r="E361" i="16" s="1"/>
  <c r="E356" i="16" a="1"/>
  <c r="E356" i="16" s="1"/>
  <c r="E353" i="16" a="1"/>
  <c r="E353" i="16" s="1"/>
  <c r="E348" i="16" a="1"/>
  <c r="E348" i="16" s="1"/>
  <c r="E345" i="16" a="1"/>
  <c r="E345" i="16" s="1"/>
  <c r="E340" i="16" a="1"/>
  <c r="E340" i="16" s="1"/>
  <c r="E337" i="16" a="1"/>
  <c r="E337" i="16" s="1"/>
  <c r="E332" i="16" a="1"/>
  <c r="E332" i="16" s="1"/>
  <c r="E329" i="16" a="1"/>
  <c r="E329" i="16" s="1"/>
  <c r="E324" i="16" a="1"/>
  <c r="E324" i="16" s="1"/>
  <c r="E321" i="16" a="1"/>
  <c r="E321" i="16" s="1"/>
  <c r="E316" i="16" a="1"/>
  <c r="E316" i="16" s="1"/>
  <c r="E313" i="16" a="1"/>
  <c r="E313" i="16" s="1"/>
  <c r="E310" i="16" a="1"/>
  <c r="E310" i="16" s="1"/>
  <c r="E306" i="16" a="1"/>
  <c r="E306" i="16" s="1"/>
  <c r="E300" i="16" a="1"/>
  <c r="E300" i="16" s="1"/>
  <c r="E297" i="16" a="1"/>
  <c r="E297" i="16" s="1"/>
  <c r="E294" i="16" a="1"/>
  <c r="E294" i="16" s="1"/>
  <c r="E290" i="16" a="1"/>
  <c r="E290" i="16" s="1"/>
  <c r="E284" i="16" a="1"/>
  <c r="E284" i="16" s="1"/>
  <c r="E281" i="16" a="1"/>
  <c r="E281" i="16" s="1"/>
  <c r="E278" i="16" a="1"/>
  <c r="E278" i="16" s="1"/>
  <c r="E274" i="16" a="1"/>
  <c r="E274" i="16" s="1"/>
  <c r="E268" i="16" a="1"/>
  <c r="E268" i="16" s="1"/>
  <c r="E265" i="16" a="1"/>
  <c r="E265" i="16" s="1"/>
  <c r="E262" i="16" a="1"/>
  <c r="E262" i="16" s="1"/>
  <c r="E258" i="16" a="1"/>
  <c r="E258" i="16" s="1"/>
  <c r="E252" i="16" a="1"/>
  <c r="E252" i="16" s="1"/>
  <c r="E249" i="16" a="1"/>
  <c r="E249" i="16" s="1"/>
  <c r="E246" i="16" a="1"/>
  <c r="E246" i="16" s="1"/>
  <c r="E242" i="16" a="1"/>
  <c r="E242" i="16" s="1"/>
  <c r="E236" i="16" a="1"/>
  <c r="E236" i="16" s="1"/>
  <c r="E233" i="16" a="1"/>
  <c r="E233" i="16" s="1"/>
  <c r="E230" i="16" a="1"/>
  <c r="E230" i="16" s="1"/>
  <c r="E226" i="16" a="1"/>
  <c r="E226" i="16" s="1"/>
  <c r="E220" i="16" a="1"/>
  <c r="E220" i="16" s="1"/>
  <c r="E217" i="16" a="1"/>
  <c r="E217" i="16" s="1"/>
  <c r="E214" i="16" a="1"/>
  <c r="E214" i="16" s="1"/>
  <c r="E210" i="16" a="1"/>
  <c r="E210" i="16" s="1"/>
  <c r="E204" i="16" a="1"/>
  <c r="E204" i="16" s="1"/>
  <c r="E201" i="16" a="1"/>
  <c r="E201" i="16" s="1"/>
  <c r="E198" i="16" a="1"/>
  <c r="E198" i="16" s="1"/>
  <c r="E194" i="16" a="1"/>
  <c r="E194" i="16" s="1"/>
  <c r="E189" i="16" a="1"/>
  <c r="E189" i="16" s="1"/>
  <c r="E186" i="16" a="1"/>
  <c r="E186" i="16" s="1"/>
  <c r="E183" i="16" a="1"/>
  <c r="E183" i="16" s="1"/>
  <c r="E176" i="16" a="1"/>
  <c r="E176" i="16" s="1"/>
  <c r="E172" i="16" a="1"/>
  <c r="E172" i="16" s="1"/>
  <c r="E166" i="16" a="1"/>
  <c r="E166" i="16" s="1"/>
  <c r="E163" i="16" a="1"/>
  <c r="E163" i="16" s="1"/>
  <c r="E159" i="16" a="1"/>
  <c r="E159" i="16" s="1"/>
  <c r="E153" i="16" a="1"/>
  <c r="E153" i="16" s="1"/>
  <c r="E149" i="16" a="1"/>
  <c r="E149" i="16" s="1"/>
  <c r="E146" i="16" a="1"/>
  <c r="E146" i="16" s="1"/>
  <c r="E142" i="16" a="1"/>
  <c r="E142" i="16" s="1"/>
  <c r="E139" i="16" a="1"/>
  <c r="E139" i="16" s="1"/>
  <c r="E136" i="16" a="1"/>
  <c r="E136" i="16" s="1"/>
  <c r="E132" i="16" a="1"/>
  <c r="E132" i="16" s="1"/>
  <c r="E129" i="16" a="1"/>
  <c r="E129" i="16" s="1"/>
  <c r="E125" i="16" a="1"/>
  <c r="E125" i="16" s="1"/>
  <c r="E122" i="16" a="1"/>
  <c r="E122" i="16" s="1"/>
  <c r="E119" i="16" a="1"/>
  <c r="E119" i="16" s="1"/>
  <c r="E112" i="16" a="1"/>
  <c r="E112" i="16" s="1"/>
  <c r="E108" i="16" a="1"/>
  <c r="E108" i="16" s="1"/>
  <c r="E102" i="16" a="1"/>
  <c r="E102" i="16" s="1"/>
  <c r="E99" i="16" a="1"/>
  <c r="E99" i="16" s="1"/>
  <c r="E95" i="16" a="1"/>
  <c r="E95" i="16" s="1"/>
  <c r="E89" i="16" a="1"/>
  <c r="E89" i="16" s="1"/>
  <c r="E85" i="16" a="1"/>
  <c r="E85" i="16" s="1"/>
  <c r="E82" i="16" a="1"/>
  <c r="E82" i="16" s="1"/>
  <c r="E78" i="16" a="1"/>
  <c r="E78" i="16" s="1"/>
  <c r="E75" i="16" a="1"/>
  <c r="E75" i="16" s="1"/>
  <c r="E72" i="16" a="1"/>
  <c r="E72" i="16" s="1"/>
  <c r="E68" i="16" a="1"/>
  <c r="E68" i="16" s="1"/>
  <c r="E65" i="16" a="1"/>
  <c r="E65" i="16" s="1"/>
  <c r="E61" i="16" a="1"/>
  <c r="E61" i="16" s="1"/>
  <c r="E58" i="16" a="1"/>
  <c r="E58" i="16" s="1"/>
  <c r="E55" i="16" a="1"/>
  <c r="E55" i="16" s="1"/>
  <c r="E48" i="16" a="1"/>
  <c r="E48" i="16" s="1"/>
  <c r="E44" i="16" a="1"/>
  <c r="E44" i="16" s="1"/>
  <c r="E38" i="16" a="1"/>
  <c r="E38" i="16" s="1"/>
  <c r="E35" i="16" a="1"/>
  <c r="E35" i="16" s="1"/>
  <c r="E31" i="16" a="1"/>
  <c r="E31" i="16" s="1"/>
  <c r="E25" i="16" a="1"/>
  <c r="E25" i="16" s="1"/>
  <c r="E19" i="16" a="1"/>
  <c r="E19" i="16" s="1"/>
  <c r="D14" i="16"/>
  <c r="E16" i="16" a="1"/>
  <c r="E16" i="16" s="1"/>
  <c r="E518" i="16" a="1"/>
  <c r="E518" i="16" s="1"/>
  <c r="E515" i="16" a="1"/>
  <c r="E515" i="16" s="1"/>
  <c r="E510" i="16" a="1"/>
  <c r="E510" i="16" s="1"/>
  <c r="E507" i="16" a="1"/>
  <c r="E507" i="16" s="1"/>
  <c r="E502" i="16" a="1"/>
  <c r="E502" i="16" s="1"/>
  <c r="E499" i="16" a="1"/>
  <c r="E499" i="16" s="1"/>
  <c r="E494" i="16" a="1"/>
  <c r="E494" i="16" s="1"/>
  <c r="E491" i="16" a="1"/>
  <c r="E491" i="16" s="1"/>
  <c r="E486" i="16" a="1"/>
  <c r="E486" i="16" s="1"/>
  <c r="E483" i="16" a="1"/>
  <c r="E483" i="16" s="1"/>
  <c r="E478" i="16" a="1"/>
  <c r="E478" i="16" s="1"/>
  <c r="E475" i="16" a="1"/>
  <c r="E475" i="16" s="1"/>
  <c r="E470" i="16" a="1"/>
  <c r="E470" i="16" s="1"/>
  <c r="E467" i="16" a="1"/>
  <c r="E467" i="16" s="1"/>
  <c r="E462" i="16" a="1"/>
  <c r="E462" i="16" s="1"/>
  <c r="E459" i="16" a="1"/>
  <c r="E459" i="16" s="1"/>
  <c r="E454" i="16" a="1"/>
  <c r="E454" i="16" s="1"/>
  <c r="E451" i="16" a="1"/>
  <c r="E451" i="16" s="1"/>
  <c r="E446" i="16" a="1"/>
  <c r="E446" i="16" s="1"/>
  <c r="E443" i="16" a="1"/>
  <c r="E443" i="16" s="1"/>
  <c r="E438" i="16" a="1"/>
  <c r="E438" i="16" s="1"/>
  <c r="E435" i="16" a="1"/>
  <c r="E435" i="16" s="1"/>
  <c r="E430" i="16" a="1"/>
  <c r="E430" i="16" s="1"/>
  <c r="E427" i="16" a="1"/>
  <c r="E427" i="16" s="1"/>
  <c r="E422" i="16" a="1"/>
  <c r="E422" i="16" s="1"/>
  <c r="E419" i="16" a="1"/>
  <c r="E419" i="16" s="1"/>
  <c r="E414" i="16" a="1"/>
  <c r="E414" i="16" s="1"/>
  <c r="E411" i="16" a="1"/>
  <c r="E411" i="16" s="1"/>
  <c r="E406" i="16" a="1"/>
  <c r="E406" i="16" s="1"/>
  <c r="E403" i="16" a="1"/>
  <c r="E403" i="16" s="1"/>
  <c r="E398" i="16" a="1"/>
  <c r="E398" i="16" s="1"/>
  <c r="E395" i="16" a="1"/>
  <c r="E395" i="16" s="1"/>
  <c r="E390" i="16" a="1"/>
  <c r="E390" i="16" s="1"/>
  <c r="E387" i="16" a="1"/>
  <c r="E387" i="16" s="1"/>
  <c r="E382" i="16" a="1"/>
  <c r="E382" i="16" s="1"/>
  <c r="E379" i="16" a="1"/>
  <c r="E379" i="16" s="1"/>
  <c r="E374" i="16" a="1"/>
  <c r="E374" i="16" s="1"/>
  <c r="E371" i="16" a="1"/>
  <c r="E371" i="16" s="1"/>
  <c r="E366" i="16" a="1"/>
  <c r="E366" i="16" s="1"/>
  <c r="E363" i="16" a="1"/>
  <c r="E363" i="16" s="1"/>
  <c r="E358" i="16" a="1"/>
  <c r="E358" i="16" s="1"/>
  <c r="E355" i="16" a="1"/>
  <c r="E355" i="16" s="1"/>
  <c r="E350" i="16" a="1"/>
  <c r="E350" i="16" s="1"/>
  <c r="E347" i="16" a="1"/>
  <c r="E347" i="16" s="1"/>
  <c r="E342" i="16" a="1"/>
  <c r="E342" i="16" s="1"/>
  <c r="E339" i="16" a="1"/>
  <c r="E339" i="16" s="1"/>
  <c r="E334" i="16" a="1"/>
  <c r="E334" i="16" s="1"/>
  <c r="E331" i="16" a="1"/>
  <c r="E331" i="16" s="1"/>
  <c r="E326" i="16" a="1"/>
  <c r="E326" i="16" s="1"/>
  <c r="E323" i="16" a="1"/>
  <c r="E323" i="16" s="1"/>
  <c r="E318" i="16" a="1"/>
  <c r="E318" i="16" s="1"/>
  <c r="E315" i="16" a="1"/>
  <c r="E315" i="16" s="1"/>
  <c r="E312" i="16" a="1"/>
  <c r="E312" i="16" s="1"/>
  <c r="E309" i="16" a="1"/>
  <c r="E309" i="16" s="1"/>
  <c r="E303" i="16" a="1"/>
  <c r="E303" i="16" s="1"/>
  <c r="E299" i="16" a="1"/>
  <c r="E299" i="16" s="1"/>
  <c r="E296" i="16" a="1"/>
  <c r="E296" i="16" s="1"/>
  <c r="E293" i="16" a="1"/>
  <c r="E293" i="16" s="1"/>
  <c r="E287" i="16" a="1"/>
  <c r="E287" i="16" s="1"/>
  <c r="E283" i="16" a="1"/>
  <c r="E283" i="16" s="1"/>
  <c r="E280" i="16" a="1"/>
  <c r="E280" i="16" s="1"/>
  <c r="E277" i="16" a="1"/>
  <c r="E277" i="16" s="1"/>
  <c r="E271" i="16" a="1"/>
  <c r="E271" i="16" s="1"/>
  <c r="E267" i="16" a="1"/>
  <c r="E267" i="16" s="1"/>
  <c r="E264" i="16" a="1"/>
  <c r="E264" i="16" s="1"/>
  <c r="E261" i="16" a="1"/>
  <c r="E261" i="16" s="1"/>
  <c r="E255" i="16" a="1"/>
  <c r="E255" i="16" s="1"/>
  <c r="E251" i="16" a="1"/>
  <c r="E251" i="16" s="1"/>
  <c r="E248" i="16" a="1"/>
  <c r="E248" i="16" s="1"/>
  <c r="E245" i="16" a="1"/>
  <c r="E245" i="16" s="1"/>
  <c r="E239" i="16" a="1"/>
  <c r="E239" i="16" s="1"/>
  <c r="E235" i="16" a="1"/>
  <c r="E235" i="16" s="1"/>
  <c r="E232" i="16" a="1"/>
  <c r="E232" i="16" s="1"/>
  <c r="E229" i="16" a="1"/>
  <c r="E229" i="16" s="1"/>
  <c r="E223" i="16" a="1"/>
  <c r="E223" i="16" s="1"/>
  <c r="E219" i="16" a="1"/>
  <c r="E219" i="16" s="1"/>
  <c r="E216" i="16" a="1"/>
  <c r="E216" i="16" s="1"/>
  <c r="E213" i="16" a="1"/>
  <c r="E213" i="16" s="1"/>
  <c r="E207" i="16" a="1"/>
  <c r="E207" i="16" s="1"/>
  <c r="E203" i="16" a="1"/>
  <c r="E203" i="16" s="1"/>
  <c r="E200" i="16" a="1"/>
  <c r="E200" i="16" s="1"/>
  <c r="E197" i="16" a="1"/>
  <c r="E197" i="16" s="1"/>
  <c r="E191" i="16" a="1"/>
  <c r="E191" i="16" s="1"/>
  <c r="E188" i="16" a="1"/>
  <c r="E188" i="16" s="1"/>
  <c r="E182" i="16" a="1"/>
  <c r="E182" i="16" s="1"/>
  <c r="E179" i="16" a="1"/>
  <c r="E179" i="16" s="1"/>
  <c r="E175" i="16" a="1"/>
  <c r="E175" i="16" s="1"/>
  <c r="E169" i="16" a="1"/>
  <c r="E169" i="16" s="1"/>
  <c r="E165" i="16" a="1"/>
  <c r="E165" i="16" s="1"/>
  <c r="E162" i="16" a="1"/>
  <c r="E162" i="16" s="1"/>
  <c r="E158" i="16" a="1"/>
  <c r="E158" i="16" s="1"/>
  <c r="E155" i="16" a="1"/>
  <c r="E155" i="16" s="1"/>
  <c r="E152" i="16" a="1"/>
  <c r="E152" i="16" s="1"/>
  <c r="E148" i="16" a="1"/>
  <c r="E148" i="16" s="1"/>
  <c r="E145" i="16" a="1"/>
  <c r="E145" i="16" s="1"/>
  <c r="E141" i="16" a="1"/>
  <c r="E141" i="16" s="1"/>
  <c r="E138" i="16" a="1"/>
  <c r="E138" i="16" s="1"/>
  <c r="E135" i="16" a="1"/>
  <c r="E135" i="16" s="1"/>
  <c r="E128" i="16" a="1"/>
  <c r="E128" i="16" s="1"/>
  <c r="E124" i="16" a="1"/>
  <c r="E124" i="16" s="1"/>
  <c r="E118" i="16" a="1"/>
  <c r="E118" i="16" s="1"/>
  <c r="E115" i="16" a="1"/>
  <c r="E115" i="16" s="1"/>
  <c r="E111" i="16" a="1"/>
  <c r="E111" i="16" s="1"/>
  <c r="E105" i="16" a="1"/>
  <c r="E105" i="16" s="1"/>
  <c r="E101" i="16" a="1"/>
  <c r="E101" i="16" s="1"/>
  <c r="E98" i="16" a="1"/>
  <c r="E98" i="16" s="1"/>
  <c r="E94" i="16" a="1"/>
  <c r="E94" i="16" s="1"/>
  <c r="E91" i="16" a="1"/>
  <c r="E91" i="16" s="1"/>
  <c r="E88" i="16" a="1"/>
  <c r="E88" i="16" s="1"/>
  <c r="E84" i="16" a="1"/>
  <c r="E84" i="16" s="1"/>
  <c r="E81" i="16" a="1"/>
  <c r="E81" i="16" s="1"/>
  <c r="E77" i="16" a="1"/>
  <c r="E77" i="16" s="1"/>
  <c r="E74" i="16" a="1"/>
  <c r="E74" i="16" s="1"/>
  <c r="E71" i="16" a="1"/>
  <c r="E71" i="16" s="1"/>
  <c r="E64" i="16" a="1"/>
  <c r="E64" i="16" s="1"/>
  <c r="E60" i="16" a="1"/>
  <c r="E60" i="16" s="1"/>
  <c r="E54" i="16" a="1"/>
  <c r="E54" i="16" s="1"/>
  <c r="E51" i="16" a="1"/>
  <c r="E51" i="16" s="1"/>
  <c r="E47" i="16" a="1"/>
  <c r="E47" i="16" s="1"/>
  <c r="E41" i="16" a="1"/>
  <c r="E41" i="16" s="1"/>
  <c r="E37" i="16" a="1"/>
  <c r="E37" i="16" s="1"/>
  <c r="E34" i="16" a="1"/>
  <c r="E34" i="16" s="1"/>
  <c r="E30" i="16" a="1"/>
  <c r="E30" i="16" s="1"/>
  <c r="E27" i="16" a="1"/>
  <c r="E27" i="16" s="1"/>
  <c r="E24" i="16" a="1"/>
  <c r="E24" i="16" s="1"/>
  <c r="E21" i="16" a="1"/>
  <c r="E21" i="16" s="1"/>
  <c r="E18" i="16" a="1"/>
  <c r="E18" i="16" s="1"/>
  <c r="E15" i="16" a="1"/>
  <c r="E15" i="16" s="1"/>
  <c r="E517" i="16" a="1"/>
  <c r="E517" i="16" s="1"/>
  <c r="E512" i="16" a="1"/>
  <c r="E512" i="16" s="1"/>
  <c r="E509" i="16" a="1"/>
  <c r="E509" i="16" s="1"/>
  <c r="E504" i="16" a="1"/>
  <c r="E504" i="16" s="1"/>
  <c r="E501" i="16" a="1"/>
  <c r="E501" i="16" s="1"/>
  <c r="E496" i="16" a="1"/>
  <c r="E496" i="16" s="1"/>
  <c r="E493" i="16" a="1"/>
  <c r="E493" i="16" s="1"/>
  <c r="E488" i="16" a="1"/>
  <c r="E488" i="16" s="1"/>
  <c r="E485" i="16" a="1"/>
  <c r="E485" i="16" s="1"/>
  <c r="E480" i="16" a="1"/>
  <c r="E480" i="16" s="1"/>
  <c r="E477" i="16" a="1"/>
  <c r="E477" i="16" s="1"/>
  <c r="E472" i="16" a="1"/>
  <c r="E472" i="16" s="1"/>
  <c r="E469" i="16" a="1"/>
  <c r="E469" i="16" s="1"/>
  <c r="E464" i="16" a="1"/>
  <c r="E464" i="16" s="1"/>
  <c r="E461" i="16" a="1"/>
  <c r="E461" i="16" s="1"/>
  <c r="E456" i="16" a="1"/>
  <c r="E456" i="16" s="1"/>
  <c r="E453" i="16" a="1"/>
  <c r="E453" i="16" s="1"/>
  <c r="E448" i="16" a="1"/>
  <c r="E448" i="16" s="1"/>
  <c r="E445" i="16" a="1"/>
  <c r="E445" i="16" s="1"/>
  <c r="E440" i="16" a="1"/>
  <c r="E440" i="16" s="1"/>
  <c r="E437" i="16" a="1"/>
  <c r="E437" i="16" s="1"/>
  <c r="E432" i="16" a="1"/>
  <c r="E432" i="16" s="1"/>
  <c r="E429" i="16" a="1"/>
  <c r="E429" i="16" s="1"/>
  <c r="E424" i="16" a="1"/>
  <c r="E424" i="16" s="1"/>
  <c r="E421" i="16" a="1"/>
  <c r="E421" i="16" s="1"/>
  <c r="E416" i="16" a="1"/>
  <c r="E416" i="16" s="1"/>
  <c r="E413" i="16" a="1"/>
  <c r="E413" i="16" s="1"/>
  <c r="E408" i="16" a="1"/>
  <c r="E408" i="16" s="1"/>
  <c r="E405" i="16" a="1"/>
  <c r="E405" i="16" s="1"/>
  <c r="E400" i="16" a="1"/>
  <c r="E400" i="16" s="1"/>
  <c r="E397" i="16" a="1"/>
  <c r="E397" i="16" s="1"/>
  <c r="E392" i="16" a="1"/>
  <c r="E392" i="16" s="1"/>
  <c r="E389" i="16" a="1"/>
  <c r="E389" i="16" s="1"/>
  <c r="E384" i="16" a="1"/>
  <c r="E384" i="16" s="1"/>
  <c r="E381" i="16" a="1"/>
  <c r="E381" i="16" s="1"/>
  <c r="E376" i="16" a="1"/>
  <c r="E376" i="16" s="1"/>
  <c r="E373" i="16" a="1"/>
  <c r="E373" i="16" s="1"/>
  <c r="E368" i="16" a="1"/>
  <c r="E368" i="16" s="1"/>
  <c r="E365" i="16" a="1"/>
  <c r="E365" i="16" s="1"/>
  <c r="E360" i="16" a="1"/>
  <c r="E360" i="16" s="1"/>
  <c r="E357" i="16" a="1"/>
  <c r="E357" i="16" s="1"/>
  <c r="E352" i="16" a="1"/>
  <c r="E352" i="16" s="1"/>
  <c r="E349" i="16" a="1"/>
  <c r="E349" i="16" s="1"/>
  <c r="E344" i="16" a="1"/>
  <c r="E344" i="16" s="1"/>
  <c r="E341" i="16" a="1"/>
  <c r="E341" i="16" s="1"/>
  <c r="E336" i="16" a="1"/>
  <c r="E336" i="16" s="1"/>
  <c r="E333" i="16" a="1"/>
  <c r="E333" i="16" s="1"/>
  <c r="E328" i="16" a="1"/>
  <c r="E328" i="16" s="1"/>
  <c r="E325" i="16" a="1"/>
  <c r="E325" i="16" s="1"/>
  <c r="E320" i="16" a="1"/>
  <c r="E320" i="16" s="1"/>
  <c r="E317" i="16" a="1"/>
  <c r="E317" i="16" s="1"/>
  <c r="E314" i="16" a="1"/>
  <c r="E314" i="16" s="1"/>
  <c r="E308" i="16" a="1"/>
  <c r="E308" i="16" s="1"/>
  <c r="E305" i="16" a="1"/>
  <c r="E305" i="16" s="1"/>
  <c r="E302" i="16" a="1"/>
  <c r="E302" i="16" s="1"/>
  <c r="E298" i="16" a="1"/>
  <c r="E298" i="16" s="1"/>
  <c r="E292" i="16" a="1"/>
  <c r="E292" i="16" s="1"/>
  <c r="E289" i="16" a="1"/>
  <c r="E289" i="16" s="1"/>
  <c r="E286" i="16" a="1"/>
  <c r="E286" i="16" s="1"/>
  <c r="E282" i="16" a="1"/>
  <c r="E282" i="16" s="1"/>
  <c r="E276" i="16" a="1"/>
  <c r="E276" i="16" s="1"/>
  <c r="E273" i="16" a="1"/>
  <c r="E273" i="16" s="1"/>
  <c r="E270" i="16" a="1"/>
  <c r="E270" i="16" s="1"/>
  <c r="E266" i="16" a="1"/>
  <c r="E266" i="16" s="1"/>
  <c r="E260" i="16" a="1"/>
  <c r="E260" i="16" s="1"/>
  <c r="E257" i="16" a="1"/>
  <c r="E257" i="16" s="1"/>
  <c r="E254" i="16" a="1"/>
  <c r="E254" i="16" s="1"/>
  <c r="E250" i="16" a="1"/>
  <c r="E250" i="16" s="1"/>
  <c r="E244" i="16" a="1"/>
  <c r="E244" i="16" s="1"/>
  <c r="E241" i="16" a="1"/>
  <c r="E241" i="16" s="1"/>
  <c r="E238" i="16" a="1"/>
  <c r="E238" i="16" s="1"/>
  <c r="E234" i="16" a="1"/>
  <c r="E234" i="16" s="1"/>
  <c r="E228" i="16" a="1"/>
  <c r="E228" i="16" s="1"/>
  <c r="E225" i="16" a="1"/>
  <c r="E225" i="16" s="1"/>
  <c r="E222" i="16" a="1"/>
  <c r="E222" i="16" s="1"/>
  <c r="E218" i="16" a="1"/>
  <c r="E218" i="16" s="1"/>
  <c r="E212" i="16" a="1"/>
  <c r="E212" i="16" s="1"/>
  <c r="E209" i="16" a="1"/>
  <c r="E209" i="16" s="1"/>
  <c r="E206" i="16" a="1"/>
  <c r="E206" i="16" s="1"/>
  <c r="E202" i="16" a="1"/>
  <c r="E202" i="16" s="1"/>
  <c r="E196" i="16" a="1"/>
  <c r="E196" i="16" s="1"/>
  <c r="E193" i="16" a="1"/>
  <c r="E193" i="16" s="1"/>
  <c r="E190" i="16" a="1"/>
  <c r="E190" i="16" s="1"/>
  <c r="E185" i="16" a="1"/>
  <c r="E185" i="16" s="1"/>
  <c r="E181" i="16" a="1"/>
  <c r="E181" i="16" s="1"/>
  <c r="E178" i="16" a="1"/>
  <c r="E178" i="16" s="1"/>
  <c r="E174" i="16" a="1"/>
  <c r="E174" i="16" s="1"/>
  <c r="E171" i="16" a="1"/>
  <c r="E171" i="16" s="1"/>
  <c r="E168" i="16" a="1"/>
  <c r="E168" i="16" s="1"/>
  <c r="E164" i="16" a="1"/>
  <c r="E164" i="16" s="1"/>
  <c r="E161" i="16" a="1"/>
  <c r="E161" i="16" s="1"/>
  <c r="E157" i="16" a="1"/>
  <c r="E157" i="16" s="1"/>
  <c r="E154" i="16" a="1"/>
  <c r="E154" i="16" s="1"/>
  <c r="E151" i="16" a="1"/>
  <c r="E151" i="16" s="1"/>
  <c r="E144" i="16" a="1"/>
  <c r="E144" i="16" s="1"/>
  <c r="E140" i="16" a="1"/>
  <c r="E140" i="16" s="1"/>
  <c r="E134" i="16" a="1"/>
  <c r="E134" i="16" s="1"/>
  <c r="E131" i="16" a="1"/>
  <c r="E131" i="16" s="1"/>
  <c r="E127" i="16" a="1"/>
  <c r="E127" i="16" s="1"/>
  <c r="E121" i="16" a="1"/>
  <c r="E121" i="16" s="1"/>
  <c r="E117" i="16" a="1"/>
  <c r="E117" i="16" s="1"/>
  <c r="E114" i="16" a="1"/>
  <c r="E114" i="16" s="1"/>
  <c r="E110" i="16" a="1"/>
  <c r="E110" i="16" s="1"/>
  <c r="E107" i="16" a="1"/>
  <c r="E107" i="16" s="1"/>
  <c r="E104" i="16" a="1"/>
  <c r="E104" i="16" s="1"/>
  <c r="E100" i="16" a="1"/>
  <c r="E100" i="16" s="1"/>
  <c r="E97" i="16" a="1"/>
  <c r="E97" i="16" s="1"/>
  <c r="E93" i="16" a="1"/>
  <c r="E93" i="16" s="1"/>
  <c r="E90" i="16" a="1"/>
  <c r="E90" i="16" s="1"/>
  <c r="E87" i="16" a="1"/>
  <c r="E87" i="16" s="1"/>
  <c r="E80" i="16" a="1"/>
  <c r="E80" i="16" s="1"/>
  <c r="E76" i="16" a="1"/>
  <c r="E76" i="16" s="1"/>
  <c r="E70" i="16" a="1"/>
  <c r="E70" i="16" s="1"/>
  <c r="E67" i="16" a="1"/>
  <c r="E67" i="16" s="1"/>
  <c r="E63" i="16" a="1"/>
  <c r="E63" i="16" s="1"/>
  <c r="E57" i="16" a="1"/>
  <c r="E57" i="16" s="1"/>
  <c r="E53" i="16" a="1"/>
  <c r="E53" i="16" s="1"/>
  <c r="E50" i="16" a="1"/>
  <c r="E50" i="16" s="1"/>
  <c r="E46" i="16" a="1"/>
  <c r="E46" i="16" s="1"/>
  <c r="E43" i="16" a="1"/>
  <c r="E43" i="16" s="1"/>
  <c r="E40" i="16" a="1"/>
  <c r="E40" i="16" s="1"/>
  <c r="E36" i="16" a="1"/>
  <c r="E36" i="16" s="1"/>
  <c r="E33" i="16" a="1"/>
  <c r="E33" i="16" s="1"/>
  <c r="E29" i="16" a="1"/>
  <c r="E29" i="16" s="1"/>
  <c r="E26" i="16" a="1"/>
  <c r="E26" i="16" s="1"/>
  <c r="E23" i="16" a="1"/>
  <c r="E23" i="16" s="1"/>
  <c r="E20" i="16" a="1"/>
  <c r="E20" i="16" s="1"/>
  <c r="G11" i="18" a="1"/>
  <c r="G11" i="18" s="1"/>
  <c r="H11" i="18" a="1"/>
  <c r="H11" i="18" s="1"/>
  <c r="H8" i="18" a="1"/>
  <c r="H8" i="18" s="1"/>
  <c r="G8" i="18" a="1"/>
  <c r="G8" i="18" s="1"/>
  <c r="E8" i="18" a="1"/>
  <c r="E8" i="18" s="1"/>
  <c r="G515" i="18" a="1"/>
  <c r="G515" i="18" s="1"/>
  <c r="H18" i="18" a="1"/>
  <c r="H18" i="18" s="1"/>
  <c r="G28" i="18" a="1"/>
  <c r="G28" i="18" s="1"/>
  <c r="G29" i="18" a="1"/>
  <c r="G29" i="18" s="1"/>
  <c r="H33" i="18" a="1"/>
  <c r="H33" i="18" s="1"/>
  <c r="H34" i="18" a="1"/>
  <c r="H34" i="18" s="1"/>
  <c r="G41" i="18" a="1"/>
  <c r="G41" i="18" s="1"/>
  <c r="G43" i="18" a="1"/>
  <c r="G43" i="18" s="1"/>
  <c r="G44" i="18" a="1"/>
  <c r="G44" i="18" s="1"/>
  <c r="G45" i="18" a="1"/>
  <c r="G45" i="18" s="1"/>
  <c r="H46" i="18" a="1"/>
  <c r="H46" i="18" s="1"/>
  <c r="H48" i="18" a="1"/>
  <c r="H48" i="18" s="1"/>
  <c r="H49" i="18" a="1"/>
  <c r="H49" i="18" s="1"/>
  <c r="H50" i="18" a="1"/>
  <c r="H50" i="18" s="1"/>
  <c r="G57" i="18" a="1"/>
  <c r="G57" i="18" s="1"/>
  <c r="G59" i="18" a="1"/>
  <c r="G59" i="18" s="1"/>
  <c r="G60" i="18" a="1"/>
  <c r="G60" i="18" s="1"/>
  <c r="G61" i="18" a="1"/>
  <c r="G61" i="18" s="1"/>
  <c r="H62" i="18" a="1"/>
  <c r="H62" i="18" s="1"/>
  <c r="H64" i="18" a="1"/>
  <c r="H64" i="18" s="1"/>
  <c r="H65" i="18" a="1"/>
  <c r="H65" i="18" s="1"/>
  <c r="H66" i="18" a="1"/>
  <c r="H66" i="18" s="1"/>
  <c r="H67" i="18" a="1"/>
  <c r="H67" i="18" s="1"/>
  <c r="H68" i="18" a="1"/>
  <c r="H68" i="18" s="1"/>
  <c r="H69" i="18" a="1"/>
  <c r="H69" i="18" s="1"/>
  <c r="H70" i="18" a="1"/>
  <c r="H70" i="18" s="1"/>
  <c r="G77" i="18" a="1"/>
  <c r="G77" i="18" s="1"/>
  <c r="G78" i="18" a="1"/>
  <c r="G78" i="18" s="1"/>
  <c r="G79" i="18" a="1"/>
  <c r="G79" i="18" s="1"/>
  <c r="G81" i="18" a="1"/>
  <c r="G81" i="18" s="1"/>
  <c r="H82" i="18" a="1"/>
  <c r="H82" i="18" s="1"/>
  <c r="H83" i="18" a="1"/>
  <c r="H83" i="18" s="1"/>
  <c r="H84" i="18" a="1"/>
  <c r="H84" i="18" s="1"/>
  <c r="H86" i="18" a="1"/>
  <c r="H86" i="18" s="1"/>
  <c r="G93" i="18" a="1"/>
  <c r="G93" i="18" s="1"/>
  <c r="G94" i="18" a="1"/>
  <c r="G94" i="18" s="1"/>
  <c r="G95" i="18" a="1"/>
  <c r="G95" i="18" s="1"/>
  <c r="G97" i="18" a="1"/>
  <c r="G97" i="18" s="1"/>
  <c r="H98" i="18" a="1"/>
  <c r="H98" i="18" s="1"/>
  <c r="H99" i="18" a="1"/>
  <c r="H99" i="18" s="1"/>
  <c r="H100" i="18" a="1"/>
  <c r="H100" i="18" s="1"/>
  <c r="H102" i="18" a="1"/>
  <c r="H102" i="18" s="1"/>
  <c r="H15" i="18" a="1"/>
  <c r="H15" i="18" s="1"/>
  <c r="G24" i="18" a="1"/>
  <c r="G24" i="18" s="1"/>
  <c r="H28" i="18" a="1"/>
  <c r="H28" i="18" s="1"/>
  <c r="H45" i="18" a="1"/>
  <c r="H45" i="18" s="1"/>
  <c r="G54" i="18" a="1"/>
  <c r="G54" i="18" s="1"/>
  <c r="G58" i="18" a="1"/>
  <c r="G58" i="18" s="1"/>
  <c r="G74" i="18" a="1"/>
  <c r="G74" i="18" s="1"/>
  <c r="G91" i="18" a="1"/>
  <c r="G91" i="18" s="1"/>
  <c r="H95" i="18" a="1"/>
  <c r="H95" i="18" s="1"/>
  <c r="G104" i="18" a="1"/>
  <c r="G104" i="18" s="1"/>
  <c r="G106" i="18" a="1"/>
  <c r="G106" i="18" s="1"/>
  <c r="G107" i="18" a="1"/>
  <c r="G107" i="18" s="1"/>
  <c r="G108" i="18" a="1"/>
  <c r="G108" i="18" s="1"/>
  <c r="H109" i="18" a="1"/>
  <c r="H109" i="18" s="1"/>
  <c r="H111" i="18" a="1"/>
  <c r="H111" i="18" s="1"/>
  <c r="H112" i="18" a="1"/>
  <c r="H112" i="18" s="1"/>
  <c r="H113" i="18" a="1"/>
  <c r="H113" i="18" s="1"/>
  <c r="G120" i="18" a="1"/>
  <c r="G120" i="18" s="1"/>
  <c r="G122" i="18" a="1"/>
  <c r="G122" i="18" s="1"/>
  <c r="G123" i="18" a="1"/>
  <c r="G123" i="18" s="1"/>
  <c r="G124" i="18" a="1"/>
  <c r="G124" i="18" s="1"/>
  <c r="H125" i="18" a="1"/>
  <c r="H125" i="18" s="1"/>
  <c r="H127" i="18" a="1"/>
  <c r="H127" i="18" s="1"/>
  <c r="H128" i="18" a="1"/>
  <c r="H128" i="18" s="1"/>
  <c r="H129" i="18" a="1"/>
  <c r="H129" i="18" s="1"/>
  <c r="H130" i="18" a="1"/>
  <c r="H130" i="18" s="1"/>
  <c r="H131" i="18" a="1"/>
  <c r="H131" i="18" s="1"/>
  <c r="G135" i="18" a="1"/>
  <c r="G135" i="18" s="1"/>
  <c r="G136" i="18" a="1"/>
  <c r="G136" i="18" s="1"/>
  <c r="H137" i="18" a="1"/>
  <c r="H137" i="18" s="1"/>
  <c r="G141" i="18" a="1"/>
  <c r="G141" i="18" s="1"/>
  <c r="G142" i="18" a="1"/>
  <c r="G142" i="18" s="1"/>
  <c r="H143" i="18" a="1"/>
  <c r="H143" i="18" s="1"/>
  <c r="H144" i="18" a="1"/>
  <c r="H144" i="18" s="1"/>
  <c r="G148" i="18" a="1"/>
  <c r="G148" i="18" s="1"/>
  <c r="H150" i="18" a="1"/>
  <c r="H150" i="18" s="1"/>
  <c r="G154" i="18" a="1"/>
  <c r="G154" i="18" s="1"/>
  <c r="G155" i="18" a="1"/>
  <c r="G155" i="18" s="1"/>
  <c r="H156" i="18" a="1"/>
  <c r="H156" i="18" s="1"/>
  <c r="H157" i="18" a="1"/>
  <c r="H157" i="18" s="1"/>
  <c r="G161" i="18" a="1"/>
  <c r="G161" i="18" s="1"/>
  <c r="H162" i="18" a="1"/>
  <c r="H162" i="18" s="1"/>
  <c r="H163" i="18" a="1"/>
  <c r="H163" i="18" s="1"/>
  <c r="G167" i="18" a="1"/>
  <c r="G167" i="18" s="1"/>
  <c r="G168" i="18" a="1"/>
  <c r="G168" i="18" s="1"/>
  <c r="H169" i="18" a="1"/>
  <c r="H169" i="18" s="1"/>
  <c r="G173" i="18" a="1"/>
  <c r="G173" i="18" s="1"/>
  <c r="H29" i="18" a="1"/>
  <c r="H29" i="18" s="1"/>
  <c r="G38" i="18" a="1"/>
  <c r="G38" i="18" s="1"/>
  <c r="G42" i="18" a="1"/>
  <c r="G42" i="18" s="1"/>
  <c r="G55" i="18" a="1"/>
  <c r="G55" i="18" s="1"/>
  <c r="H59" i="18" a="1"/>
  <c r="H59" i="18" s="1"/>
  <c r="H63" i="18" a="1"/>
  <c r="H63" i="18" s="1"/>
  <c r="H71" i="18" a="1"/>
  <c r="H71" i="18" s="1"/>
  <c r="G75" i="18" a="1"/>
  <c r="G75" i="18" s="1"/>
  <c r="H79" i="18" a="1"/>
  <c r="H79" i="18" s="1"/>
  <c r="G88" i="18" a="1"/>
  <c r="G88" i="18" s="1"/>
  <c r="G92" i="18" a="1"/>
  <c r="G92" i="18" s="1"/>
  <c r="H96" i="18" a="1"/>
  <c r="H96" i="18" s="1"/>
  <c r="G100" i="18" a="1"/>
  <c r="G100" i="18" s="1"/>
  <c r="G105" i="18" a="1"/>
  <c r="G105" i="18" s="1"/>
  <c r="H106" i="18" a="1"/>
  <c r="H106" i="18" s="1"/>
  <c r="H107" i="18" a="1"/>
  <c r="H107" i="18" s="1"/>
  <c r="H108" i="18" a="1"/>
  <c r="H108" i="18" s="1"/>
  <c r="H110" i="18" a="1"/>
  <c r="H110" i="18" s="1"/>
  <c r="G117" i="18" a="1"/>
  <c r="G117" i="18" s="1"/>
  <c r="G118" i="18" a="1"/>
  <c r="G118" i="18" s="1"/>
  <c r="G119" i="18" a="1"/>
  <c r="G119" i="18" s="1"/>
  <c r="G121" i="18" a="1"/>
  <c r="G121" i="18" s="1"/>
  <c r="H122" i="18" a="1"/>
  <c r="H122" i="18" s="1"/>
  <c r="H123" i="18" a="1"/>
  <c r="H123" i="18" s="1"/>
  <c r="H124" i="18" a="1"/>
  <c r="H124" i="18" s="1"/>
  <c r="H126" i="18" a="1"/>
  <c r="H126" i="18" s="1"/>
  <c r="G133" i="18" a="1"/>
  <c r="G133" i="18" s="1"/>
  <c r="G134" i="18" a="1"/>
  <c r="G134" i="18" s="1"/>
  <c r="H135" i="18" a="1"/>
  <c r="H135" i="18" s="1"/>
  <c r="H136" i="18" a="1"/>
  <c r="H136" i="18" s="1"/>
  <c r="G140" i="18" a="1"/>
  <c r="G140" i="18" s="1"/>
  <c r="H142" i="18" a="1"/>
  <c r="H142" i="18" s="1"/>
  <c r="G146" i="18" a="1"/>
  <c r="G146" i="18" s="1"/>
  <c r="G147" i="18" a="1"/>
  <c r="G147" i="18" s="1"/>
  <c r="H148" i="18" a="1"/>
  <c r="H148" i="18" s="1"/>
  <c r="H149" i="18" a="1"/>
  <c r="H149" i="18" s="1"/>
  <c r="G153" i="18" a="1"/>
  <c r="G153" i="18" s="1"/>
  <c r="H154" i="18" a="1"/>
  <c r="H154" i="18" s="1"/>
  <c r="H155" i="18" a="1"/>
  <c r="H155" i="18" s="1"/>
  <c r="G159" i="18" a="1"/>
  <c r="G159" i="18" s="1"/>
  <c r="G160" i="18" a="1"/>
  <c r="G160" i="18" s="1"/>
  <c r="H161" i="18" a="1"/>
  <c r="H161" i="18" s="1"/>
  <c r="G165" i="18" a="1"/>
  <c r="G165" i="18" s="1"/>
  <c r="G166" i="18" a="1"/>
  <c r="G166" i="18" s="1"/>
  <c r="H167" i="18" a="1"/>
  <c r="H167" i="18" s="1"/>
  <c r="H168" i="18" a="1"/>
  <c r="H168" i="18" s="1"/>
  <c r="G172" i="18" a="1"/>
  <c r="G172" i="18" s="1"/>
  <c r="H174" i="18" a="1"/>
  <c r="H174" i="18" s="1"/>
  <c r="G22" i="18" a="1"/>
  <c r="G22" i="18" s="1"/>
  <c r="G26" i="18" a="1"/>
  <c r="G26" i="18" s="1"/>
  <c r="G39" i="18" a="1"/>
  <c r="G39" i="18" s="1"/>
  <c r="H43" i="18" a="1"/>
  <c r="H43" i="18" s="1"/>
  <c r="H47" i="18" a="1"/>
  <c r="H47" i="18" s="1"/>
  <c r="G56" i="18" a="1"/>
  <c r="G56" i="18" s="1"/>
  <c r="H60" i="18" a="1"/>
  <c r="H60" i="18" s="1"/>
  <c r="G72" i="18" a="1"/>
  <c r="G72" i="18" s="1"/>
  <c r="G76" i="18" a="1"/>
  <c r="G76" i="18" s="1"/>
  <c r="H80" i="18" a="1"/>
  <c r="H80" i="18" s="1"/>
  <c r="H93" i="18" a="1"/>
  <c r="H93" i="18" s="1"/>
  <c r="H97" i="18" a="1"/>
  <c r="H97" i="18" s="1"/>
  <c r="H104" i="18" a="1"/>
  <c r="H104" i="18" s="1"/>
  <c r="H105" i="18" a="1"/>
  <c r="H105" i="18" s="1"/>
  <c r="G112" i="18" a="1"/>
  <c r="G112" i="18" s="1"/>
  <c r="G114" i="18" a="1"/>
  <c r="G114" i="18" s="1"/>
  <c r="G115" i="18" a="1"/>
  <c r="G115" i="18" s="1"/>
  <c r="G116" i="18" a="1"/>
  <c r="G116" i="18" s="1"/>
  <c r="H117" i="18" a="1"/>
  <c r="H117" i="18" s="1"/>
  <c r="H119" i="18" a="1"/>
  <c r="H119" i="18" s="1"/>
  <c r="H120" i="18" a="1"/>
  <c r="H120" i="18" s="1"/>
  <c r="H121" i="18" a="1"/>
  <c r="H121" i="18" s="1"/>
  <c r="G128" i="18" a="1"/>
  <c r="G128" i="18" s="1"/>
  <c r="G132" i="18" a="1"/>
  <c r="G132" i="18" s="1"/>
  <c r="H134" i="18" a="1"/>
  <c r="H134" i="18" s="1"/>
  <c r="G138" i="18" a="1"/>
  <c r="G138" i="18" s="1"/>
  <c r="G139" i="18" a="1"/>
  <c r="G139" i="18" s="1"/>
  <c r="H140" i="18" a="1"/>
  <c r="H140" i="18" s="1"/>
  <c r="H141" i="18" a="1"/>
  <c r="H141" i="18" s="1"/>
  <c r="G145" i="18" a="1"/>
  <c r="G145" i="18" s="1"/>
  <c r="H146" i="18" a="1"/>
  <c r="H146" i="18" s="1"/>
  <c r="H147" i="18" a="1"/>
  <c r="H147" i="18" s="1"/>
  <c r="G151" i="18" a="1"/>
  <c r="G151" i="18" s="1"/>
  <c r="G152" i="18" a="1"/>
  <c r="G152" i="18" s="1"/>
  <c r="H153" i="18" a="1"/>
  <c r="H153" i="18" s="1"/>
  <c r="G157" i="18" a="1"/>
  <c r="G157" i="18" s="1"/>
  <c r="G158" i="18" a="1"/>
  <c r="G158" i="18" s="1"/>
  <c r="H159" i="18" a="1"/>
  <c r="H159" i="18" s="1"/>
  <c r="H160" i="18" a="1"/>
  <c r="H160" i="18" s="1"/>
  <c r="G164" i="18" a="1"/>
  <c r="G164" i="18" s="1"/>
  <c r="H166" i="18" a="1"/>
  <c r="H166" i="18" s="1"/>
  <c r="G170" i="18" a="1"/>
  <c r="G170" i="18" s="1"/>
  <c r="G171" i="18" a="1"/>
  <c r="G171" i="18" s="1"/>
  <c r="H172" i="18" a="1"/>
  <c r="H172" i="18" s="1"/>
  <c r="H173" i="18" a="1"/>
  <c r="H173" i="18" s="1"/>
  <c r="H101" i="18" a="1"/>
  <c r="H101" i="18" s="1"/>
  <c r="G111" i="18" a="1"/>
  <c r="G111" i="18" s="1"/>
  <c r="H115" i="18" a="1"/>
  <c r="H115" i="18" s="1"/>
  <c r="H132" i="18" a="1"/>
  <c r="H132" i="18" s="1"/>
  <c r="G137" i="18" a="1"/>
  <c r="G137" i="18" s="1"/>
  <c r="H151" i="18" a="1"/>
  <c r="H151" i="18" s="1"/>
  <c r="G156" i="18" a="1"/>
  <c r="G156" i="18" s="1"/>
  <c r="H165" i="18" a="1"/>
  <c r="H165" i="18" s="1"/>
  <c r="H170" i="18" a="1"/>
  <c r="H170" i="18" s="1"/>
  <c r="G174" i="18" a="1"/>
  <c r="G174" i="18" s="1"/>
  <c r="G178" i="18" a="1"/>
  <c r="G178" i="18" s="1"/>
  <c r="G179" i="18" a="1"/>
  <c r="G179" i="18" s="1"/>
  <c r="H180" i="18" a="1"/>
  <c r="H180" i="18" s="1"/>
  <c r="H181" i="18" a="1"/>
  <c r="H181" i="18" s="1"/>
  <c r="G185" i="18" a="1"/>
  <c r="G185" i="18" s="1"/>
  <c r="H186" i="18" a="1"/>
  <c r="H186" i="18" s="1"/>
  <c r="H187" i="18" a="1"/>
  <c r="H187" i="18" s="1"/>
  <c r="H188" i="18" a="1"/>
  <c r="H188" i="18" s="1"/>
  <c r="H189" i="18" a="1"/>
  <c r="H189" i="18" s="1"/>
  <c r="G193" i="18" a="1"/>
  <c r="G193" i="18" s="1"/>
  <c r="G194" i="18" a="1"/>
  <c r="G194" i="18" s="1"/>
  <c r="H195" i="18" a="1"/>
  <c r="H195" i="18" s="1"/>
  <c r="G201" i="18" a="1"/>
  <c r="G201" i="18" s="1"/>
  <c r="G203" i="18" a="1"/>
  <c r="G203" i="18" s="1"/>
  <c r="G204" i="18" a="1"/>
  <c r="G204" i="18" s="1"/>
  <c r="H206" i="18" a="1"/>
  <c r="H206" i="18" s="1"/>
  <c r="H207" i="18" a="1"/>
  <c r="H207" i="18" s="1"/>
  <c r="H208" i="18" a="1"/>
  <c r="H208" i="18" s="1"/>
  <c r="H209" i="18" a="1"/>
  <c r="H209" i="18" s="1"/>
  <c r="H210" i="18" a="1"/>
  <c r="H210" i="18" s="1"/>
  <c r="G216" i="18" a="1"/>
  <c r="G216" i="18" s="1"/>
  <c r="H218" i="18" a="1"/>
  <c r="H218" i="18" s="1"/>
  <c r="G222" i="18" a="1"/>
  <c r="G222" i="18" s="1"/>
  <c r="G223" i="18" a="1"/>
  <c r="G223" i="18" s="1"/>
  <c r="H224" i="18" a="1"/>
  <c r="H224" i="18" s="1"/>
  <c r="H225" i="18" a="1"/>
  <c r="H225" i="18" s="1"/>
  <c r="H226" i="18" a="1"/>
  <c r="H226" i="18" s="1"/>
  <c r="G233" i="18" a="1"/>
  <c r="G233" i="18" s="1"/>
  <c r="G235" i="18" a="1"/>
  <c r="G235" i="18" s="1"/>
  <c r="G236" i="18" a="1"/>
  <c r="G236" i="18" s="1"/>
  <c r="G237" i="18" a="1"/>
  <c r="G237" i="18" s="1"/>
  <c r="H238" i="18" a="1"/>
  <c r="H238" i="18" s="1"/>
  <c r="H240" i="18" a="1"/>
  <c r="H240" i="18" s="1"/>
  <c r="H241" i="18" a="1"/>
  <c r="H241" i="18" s="1"/>
  <c r="H242" i="18" a="1"/>
  <c r="H242" i="18" s="1"/>
  <c r="G246" i="18" a="1"/>
  <c r="G246" i="18" s="1"/>
  <c r="G247" i="18" a="1"/>
  <c r="G247" i="18" s="1"/>
  <c r="G248" i="18" a="1"/>
  <c r="G248" i="18" s="1"/>
  <c r="H250" i="18" a="1"/>
  <c r="H250" i="18" s="1"/>
  <c r="G254" i="18" a="1"/>
  <c r="G254" i="18" s="1"/>
  <c r="G255" i="18" a="1"/>
  <c r="G255" i="18" s="1"/>
  <c r="H256" i="18" a="1"/>
  <c r="H256" i="18" s="1"/>
  <c r="H257" i="18" a="1"/>
  <c r="H257" i="18" s="1"/>
  <c r="G261" i="18" a="1"/>
  <c r="G261" i="18" s="1"/>
  <c r="H262" i="18" a="1"/>
  <c r="H262" i="18" s="1"/>
  <c r="H263" i="18" a="1"/>
  <c r="H263" i="18" s="1"/>
  <c r="H264" i="18" a="1"/>
  <c r="H264" i="18" s="1"/>
  <c r="H265" i="18" a="1"/>
  <c r="H265" i="18" s="1"/>
  <c r="G273" i="18" a="1"/>
  <c r="G273" i="18" s="1"/>
  <c r="G274" i="18" a="1"/>
  <c r="G274" i="18" s="1"/>
  <c r="G275" i="18" a="1"/>
  <c r="G275" i="18" s="1"/>
  <c r="G276" i="18" a="1"/>
  <c r="G276" i="18" s="1"/>
  <c r="H278" i="18" a="1"/>
  <c r="H278" i="18" s="1"/>
  <c r="H279" i="18" a="1"/>
  <c r="H279" i="18" s="1"/>
  <c r="H280" i="18" a="1"/>
  <c r="H280" i="18" s="1"/>
  <c r="H281" i="18" a="1"/>
  <c r="H281" i="18" s="1"/>
  <c r="H283" i="18" a="1"/>
  <c r="H283" i="18" s="1"/>
  <c r="H284" i="18" a="1"/>
  <c r="H284" i="18" s="1"/>
  <c r="H285" i="18" a="1"/>
  <c r="H285" i="18" s="1"/>
  <c r="H291" i="18" a="1"/>
  <c r="H291" i="18" s="1"/>
  <c r="H293" i="18" a="1"/>
  <c r="H293" i="18" s="1"/>
  <c r="H294" i="18" a="1"/>
  <c r="H294" i="18" s="1"/>
  <c r="H295" i="18" a="1"/>
  <c r="H295" i="18" s="1"/>
  <c r="H296" i="18" a="1"/>
  <c r="H296" i="18" s="1"/>
  <c r="H297" i="18" a="1"/>
  <c r="H297" i="18" s="1"/>
  <c r="H298" i="18" a="1"/>
  <c r="H298" i="18" s="1"/>
  <c r="H300" i="18" a="1"/>
  <c r="H300" i="18" s="1"/>
  <c r="H302" i="18" a="1"/>
  <c r="H302" i="18" s="1"/>
  <c r="H303" i="18" a="1"/>
  <c r="H303" i="18" s="1"/>
  <c r="H304" i="18" a="1"/>
  <c r="H304" i="18" s="1"/>
  <c r="G311" i="18" a="1"/>
  <c r="G311" i="18" s="1"/>
  <c r="G313" i="18" a="1"/>
  <c r="G313" i="18" s="1"/>
  <c r="G314" i="18" a="1"/>
  <c r="G314" i="18" s="1"/>
  <c r="G315" i="18" a="1"/>
  <c r="G315" i="18" s="1"/>
  <c r="H316" i="18" a="1"/>
  <c r="H316" i="18" s="1"/>
  <c r="H318" i="18" a="1"/>
  <c r="H318" i="18" s="1"/>
  <c r="H319" i="18" a="1"/>
  <c r="H319" i="18" s="1"/>
  <c r="H320" i="18" a="1"/>
  <c r="H320" i="18" s="1"/>
  <c r="G327" i="18" a="1"/>
  <c r="G327" i="18" s="1"/>
  <c r="G329" i="18" a="1"/>
  <c r="G329" i="18" s="1"/>
  <c r="G330" i="18" a="1"/>
  <c r="G330" i="18" s="1"/>
  <c r="G331" i="18" a="1"/>
  <c r="G331" i="18" s="1"/>
  <c r="H332" i="18" a="1"/>
  <c r="H332" i="18" s="1"/>
  <c r="H333" i="18" a="1"/>
  <c r="H333" i="18" s="1"/>
  <c r="G23" i="18" a="1"/>
  <c r="G23" i="18" s="1"/>
  <c r="G40" i="18" a="1"/>
  <c r="G40" i="18" s="1"/>
  <c r="G90" i="18" a="1"/>
  <c r="G90" i="18" s="1"/>
  <c r="H103" i="18" a="1"/>
  <c r="H103" i="18" s="1"/>
  <c r="H116" i="18" a="1"/>
  <c r="H116" i="18" s="1"/>
  <c r="G125" i="18" a="1"/>
  <c r="G125" i="18" s="1"/>
  <c r="G129" i="18" a="1"/>
  <c r="G129" i="18" s="1"/>
  <c r="H133" i="18" a="1"/>
  <c r="H133" i="18" s="1"/>
  <c r="H138" i="18" a="1"/>
  <c r="H138" i="18" s="1"/>
  <c r="G143" i="18" a="1"/>
  <c r="G143" i="18" s="1"/>
  <c r="H152" i="18" a="1"/>
  <c r="H152" i="18" s="1"/>
  <c r="G162" i="18" a="1"/>
  <c r="G162" i="18" s="1"/>
  <c r="H171" i="18" a="1"/>
  <c r="H171" i="18" s="1"/>
  <c r="G177" i="18" a="1"/>
  <c r="G177" i="18" s="1"/>
  <c r="H178" i="18" a="1"/>
  <c r="H178" i="18" s="1"/>
  <c r="H179" i="18" a="1"/>
  <c r="H179" i="18" s="1"/>
  <c r="G183" i="18" a="1"/>
  <c r="G183" i="18" s="1"/>
  <c r="G184" i="18" a="1"/>
  <c r="G184" i="18" s="1"/>
  <c r="H185" i="18" a="1"/>
  <c r="H185" i="18" s="1"/>
  <c r="G191" i="18" a="1"/>
  <c r="G191" i="18" s="1"/>
  <c r="G192" i="18" a="1"/>
  <c r="G192" i="18" s="1"/>
  <c r="H193" i="18" a="1"/>
  <c r="H193" i="18" s="1"/>
  <c r="H194" i="18" a="1"/>
  <c r="H194" i="18" s="1"/>
  <c r="G198" i="18" a="1"/>
  <c r="G198" i="18" s="1"/>
  <c r="G199" i="18" a="1"/>
  <c r="G199" i="18" s="1"/>
  <c r="G200" i="18" a="1"/>
  <c r="G200" i="18" s="1"/>
  <c r="G202" i="18" a="1"/>
  <c r="G202" i="18" s="1"/>
  <c r="H203" i="18" a="1"/>
  <c r="H203" i="18" s="1"/>
  <c r="H204" i="18" a="1"/>
  <c r="H204" i="18" s="1"/>
  <c r="H205" i="18" a="1"/>
  <c r="H205" i="18" s="1"/>
  <c r="G214" i="18" a="1"/>
  <c r="G214" i="18" s="1"/>
  <c r="G215" i="18" a="1"/>
  <c r="G215" i="18" s="1"/>
  <c r="H216" i="18" a="1"/>
  <c r="H216" i="18" s="1"/>
  <c r="H217" i="18" a="1"/>
  <c r="H217" i="18" s="1"/>
  <c r="G221" i="18" a="1"/>
  <c r="G221" i="18" s="1"/>
  <c r="H222" i="18" a="1"/>
  <c r="H222" i="18" s="1"/>
  <c r="H223" i="18" a="1"/>
  <c r="H223" i="18" s="1"/>
  <c r="G230" i="18" a="1"/>
  <c r="G230" i="18" s="1"/>
  <c r="G231" i="18" a="1"/>
  <c r="G231" i="18" s="1"/>
  <c r="G232" i="18" a="1"/>
  <c r="G232" i="18" s="1"/>
  <c r="G234" i="18" a="1"/>
  <c r="G234" i="18" s="1"/>
  <c r="H235" i="18" a="1"/>
  <c r="H235" i="18" s="1"/>
  <c r="H236" i="18" a="1"/>
  <c r="H236" i="18" s="1"/>
  <c r="H237" i="18" a="1"/>
  <c r="H237" i="18" s="1"/>
  <c r="H239" i="18" a="1"/>
  <c r="H239" i="18" s="1"/>
  <c r="G245" i="18" a="1"/>
  <c r="G245" i="18" s="1"/>
  <c r="H246" i="18" a="1"/>
  <c r="H246" i="18" s="1"/>
  <c r="H248" i="18" a="1"/>
  <c r="H248" i="18" s="1"/>
  <c r="H249" i="18" a="1"/>
  <c r="H249" i="18" s="1"/>
  <c r="G253" i="18" a="1"/>
  <c r="G253" i="18" s="1"/>
  <c r="H254" i="18" a="1"/>
  <c r="H254" i="18" s="1"/>
  <c r="H255" i="18" a="1"/>
  <c r="H255" i="18" s="1"/>
  <c r="G259" i="18" a="1"/>
  <c r="G259" i="18" s="1"/>
  <c r="G260" i="18" a="1"/>
  <c r="G260" i="18" s="1"/>
  <c r="H261" i="18" a="1"/>
  <c r="H261" i="18" s="1"/>
  <c r="G269" i="18" a="1"/>
  <c r="G269" i="18" s="1"/>
  <c r="G270" i="18" a="1"/>
  <c r="G270" i="18" s="1"/>
  <c r="G271" i="18" a="1"/>
  <c r="G271" i="18" s="1"/>
  <c r="G272" i="18" a="1"/>
  <c r="G272" i="18" s="1"/>
  <c r="H274" i="18" a="1"/>
  <c r="H274" i="18" s="1"/>
  <c r="H275" i="18" a="1"/>
  <c r="H275" i="18" s="1"/>
  <c r="H276" i="18" a="1"/>
  <c r="H276" i="18" s="1"/>
  <c r="H277" i="18" a="1"/>
  <c r="H277" i="18" s="1"/>
  <c r="G287" i="18" a="1"/>
  <c r="G287" i="18" s="1"/>
  <c r="H299" i="18" a="1"/>
  <c r="H299" i="18" s="1"/>
  <c r="H301" i="18" a="1"/>
  <c r="H301" i="18" s="1"/>
  <c r="G308" i="18" a="1"/>
  <c r="G308" i="18" s="1"/>
  <c r="G309" i="18" a="1"/>
  <c r="G309" i="18" s="1"/>
  <c r="G310" i="18" a="1"/>
  <c r="G310" i="18" s="1"/>
  <c r="G312" i="18" a="1"/>
  <c r="G312" i="18" s="1"/>
  <c r="H313" i="18" a="1"/>
  <c r="H313" i="18" s="1"/>
  <c r="H314" i="18" a="1"/>
  <c r="H314" i="18" s="1"/>
  <c r="H315" i="18" a="1"/>
  <c r="H315" i="18" s="1"/>
  <c r="H317" i="18" a="1"/>
  <c r="H317" i="18" s="1"/>
  <c r="G324" i="18" a="1"/>
  <c r="G324" i="18" s="1"/>
  <c r="G325" i="18" a="1"/>
  <c r="G325" i="18" s="1"/>
  <c r="G326" i="18" a="1"/>
  <c r="G326" i="18" s="1"/>
  <c r="G328" i="18" a="1"/>
  <c r="G328" i="18" s="1"/>
  <c r="H329" i="18" a="1"/>
  <c r="H329" i="18" s="1"/>
  <c r="H330" i="18" a="1"/>
  <c r="H330" i="18" s="1"/>
  <c r="H331" i="18" a="1"/>
  <c r="H331" i="18" s="1"/>
  <c r="H27" i="18" a="1"/>
  <c r="H27" i="18" s="1"/>
  <c r="H44" i="18" a="1"/>
  <c r="H44" i="18" s="1"/>
  <c r="H61" i="18" a="1"/>
  <c r="H61" i="18" s="1"/>
  <c r="H77" i="18" a="1"/>
  <c r="H77" i="18" s="1"/>
  <c r="G109" i="18" a="1"/>
  <c r="G109" i="18" s="1"/>
  <c r="G113" i="18" a="1"/>
  <c r="G113" i="18" s="1"/>
  <c r="G126" i="18" a="1"/>
  <c r="G126" i="18" s="1"/>
  <c r="G130" i="18" a="1"/>
  <c r="G130" i="18" s="1"/>
  <c r="H139" i="18" a="1"/>
  <c r="H139" i="18" s="1"/>
  <c r="G144" i="18" a="1"/>
  <c r="G144" i="18" s="1"/>
  <c r="G149" i="18" a="1"/>
  <c r="G149" i="18" s="1"/>
  <c r="H158" i="18" a="1"/>
  <c r="H158" i="18" s="1"/>
  <c r="G163" i="18" a="1"/>
  <c r="G163" i="18" s="1"/>
  <c r="G175" i="18" a="1"/>
  <c r="G175" i="18" s="1"/>
  <c r="G176" i="18" a="1"/>
  <c r="G176" i="18" s="1"/>
  <c r="H177" i="18" a="1"/>
  <c r="H177" i="18" s="1"/>
  <c r="G181" i="18" a="1"/>
  <c r="G181" i="18" s="1"/>
  <c r="G182" i="18" a="1"/>
  <c r="G182" i="18" s="1"/>
  <c r="H183" i="18" a="1"/>
  <c r="H183" i="18" s="1"/>
  <c r="H184" i="18" a="1"/>
  <c r="H184" i="18" s="1"/>
  <c r="G190" i="18" a="1"/>
  <c r="G190" i="18" s="1"/>
  <c r="H192" i="18" a="1"/>
  <c r="H192" i="18" s="1"/>
  <c r="G196" i="18" a="1"/>
  <c r="G196" i="18" s="1"/>
  <c r="G197" i="18" a="1"/>
  <c r="G197" i="18" s="1"/>
  <c r="H198" i="18" a="1"/>
  <c r="H198" i="18" s="1"/>
  <c r="H200" i="18" a="1"/>
  <c r="H200" i="18" s="1"/>
  <c r="H201" i="18" a="1"/>
  <c r="H201" i="18" s="1"/>
  <c r="H202" i="18" a="1"/>
  <c r="H202" i="18" s="1"/>
  <c r="G209" i="18" a="1"/>
  <c r="G209" i="18" s="1"/>
  <c r="G211" i="18" a="1"/>
  <c r="G211" i="18" s="1"/>
  <c r="G212" i="18" a="1"/>
  <c r="G212" i="18" s="1"/>
  <c r="G213" i="18" a="1"/>
  <c r="G213" i="18" s="1"/>
  <c r="H214" i="18" a="1"/>
  <c r="H214" i="18" s="1"/>
  <c r="H215" i="18" a="1"/>
  <c r="H215" i="18" s="1"/>
  <c r="G219" i="18" a="1"/>
  <c r="G219" i="18" s="1"/>
  <c r="G220" i="18" a="1"/>
  <c r="G220" i="18" s="1"/>
  <c r="H221" i="18" a="1"/>
  <c r="H221" i="18" s="1"/>
  <c r="G225" i="18" a="1"/>
  <c r="G225" i="18" s="1"/>
  <c r="G227" i="18" a="1"/>
  <c r="G227" i="18" s="1"/>
  <c r="G228" i="18" a="1"/>
  <c r="G228" i="18" s="1"/>
  <c r="G229" i="18" a="1"/>
  <c r="G229" i="18" s="1"/>
  <c r="H230" i="18" a="1"/>
  <c r="H230" i="18" s="1"/>
  <c r="H232" i="18" a="1"/>
  <c r="H232" i="18" s="1"/>
  <c r="H233" i="18" a="1"/>
  <c r="H233" i="18" s="1"/>
  <c r="H234" i="18" a="1"/>
  <c r="H234" i="18" s="1"/>
  <c r="G241" i="18" a="1"/>
  <c r="G241" i="18" s="1"/>
  <c r="G243" i="18" a="1"/>
  <c r="G243" i="18" s="1"/>
  <c r="G244" i="18" a="1"/>
  <c r="G244" i="18" s="1"/>
  <c r="H245" i="18" a="1"/>
  <c r="H245" i="18" s="1"/>
  <c r="H247" i="18" a="1"/>
  <c r="H247" i="18" s="1"/>
  <c r="G251" i="18" a="1"/>
  <c r="G251" i="18" s="1"/>
  <c r="G252" i="18" a="1"/>
  <c r="G252" i="18" s="1"/>
  <c r="H253" i="18" a="1"/>
  <c r="H253" i="18" s="1"/>
  <c r="G257" i="18" a="1"/>
  <c r="G257" i="18" s="1"/>
  <c r="G258" i="18" a="1"/>
  <c r="G258" i="18" s="1"/>
  <c r="H259" i="18" a="1"/>
  <c r="H259" i="18" s="1"/>
  <c r="H260" i="18" a="1"/>
  <c r="H260" i="18" s="1"/>
  <c r="G265" i="18" a="1"/>
  <c r="G265" i="18" s="1"/>
  <c r="G266" i="18" a="1"/>
  <c r="G266" i="18" s="1"/>
  <c r="G267" i="18" a="1"/>
  <c r="G267" i="18" s="1"/>
  <c r="G268" i="18" a="1"/>
  <c r="G268" i="18" s="1"/>
  <c r="H270" i="18" a="1"/>
  <c r="H270" i="18" s="1"/>
  <c r="H271" i="18" a="1"/>
  <c r="H271" i="18" s="1"/>
  <c r="H272" i="18" a="1"/>
  <c r="H272" i="18" s="1"/>
  <c r="H273" i="18" a="1"/>
  <c r="H273" i="18" s="1"/>
  <c r="G281" i="18" a="1"/>
  <c r="G281" i="18" s="1"/>
  <c r="G282" i="18" a="1"/>
  <c r="G282" i="18" s="1"/>
  <c r="G283" i="18" a="1"/>
  <c r="G283" i="18" s="1"/>
  <c r="G285" i="18" a="1"/>
  <c r="G285" i="18" s="1"/>
  <c r="G286" i="18" a="1"/>
  <c r="G286" i="18" s="1"/>
  <c r="G288" i="18" a="1"/>
  <c r="G288" i="18" s="1"/>
  <c r="G289" i="18" a="1"/>
  <c r="G289" i="18" s="1"/>
  <c r="G290" i="18" a="1"/>
  <c r="G290" i="18" s="1"/>
  <c r="G291" i="18" a="1"/>
  <c r="G291" i="18" s="1"/>
  <c r="G292" i="18" a="1"/>
  <c r="G292" i="18" s="1"/>
  <c r="G293" i="18" a="1"/>
  <c r="G293" i="18" s="1"/>
  <c r="G295" i="18" a="1"/>
  <c r="G295" i="18" s="1"/>
  <c r="G303" i="18" a="1"/>
  <c r="G303" i="18" s="1"/>
  <c r="G305" i="18" a="1"/>
  <c r="G305" i="18" s="1"/>
  <c r="G306" i="18" a="1"/>
  <c r="G306" i="18" s="1"/>
  <c r="G307" i="18" a="1"/>
  <c r="G307" i="18" s="1"/>
  <c r="H308" i="18" a="1"/>
  <c r="H308" i="18" s="1"/>
  <c r="H310" i="18" a="1"/>
  <c r="H310" i="18" s="1"/>
  <c r="H311" i="18" a="1"/>
  <c r="H311" i="18" s="1"/>
  <c r="H312" i="18" a="1"/>
  <c r="H312" i="18" s="1"/>
  <c r="G319" i="18" a="1"/>
  <c r="G319" i="18" s="1"/>
  <c r="G321" i="18" a="1"/>
  <c r="G321" i="18" s="1"/>
  <c r="G322" i="18" a="1"/>
  <c r="G322" i="18" s="1"/>
  <c r="G323" i="18" a="1"/>
  <c r="G323" i="18" s="1"/>
  <c r="H324" i="18" a="1"/>
  <c r="H324" i="18" s="1"/>
  <c r="H326" i="18" a="1"/>
  <c r="H326" i="18" s="1"/>
  <c r="H327" i="18" a="1"/>
  <c r="H327" i="18" s="1"/>
  <c r="H328" i="18" a="1"/>
  <c r="H328" i="18" s="1"/>
  <c r="G334" i="18" a="1"/>
  <c r="G334" i="18" s="1"/>
  <c r="H336" i="18" a="1"/>
  <c r="H336" i="18" s="1"/>
  <c r="H31" i="18" a="1"/>
  <c r="H31" i="18" s="1"/>
  <c r="H81" i="18" a="1"/>
  <c r="H81" i="18" s="1"/>
  <c r="G110" i="18" a="1"/>
  <c r="G110" i="18" s="1"/>
  <c r="H114" i="18" a="1"/>
  <c r="H114" i="18" s="1"/>
  <c r="H118" i="18" a="1"/>
  <c r="H118" i="18" s="1"/>
  <c r="G127" i="18" a="1"/>
  <c r="G127" i="18" s="1"/>
  <c r="G131" i="18" a="1"/>
  <c r="G131" i="18" s="1"/>
  <c r="H145" i="18" a="1"/>
  <c r="H145" i="18" s="1"/>
  <c r="G150" i="18" a="1"/>
  <c r="G150" i="18" s="1"/>
  <c r="H164" i="18" a="1"/>
  <c r="H164" i="18" s="1"/>
  <c r="G169" i="18" a="1"/>
  <c r="G169" i="18" s="1"/>
  <c r="H175" i="18" a="1"/>
  <c r="H175" i="18" s="1"/>
  <c r="H176" i="18" a="1"/>
  <c r="H176" i="18" s="1"/>
  <c r="G180" i="18" a="1"/>
  <c r="G180" i="18" s="1"/>
  <c r="H182" i="18" a="1"/>
  <c r="H182" i="18" s="1"/>
  <c r="G188" i="18" a="1"/>
  <c r="G188" i="18" s="1"/>
  <c r="H197" i="18" a="1"/>
  <c r="H197" i="18" s="1"/>
  <c r="G206" i="18" a="1"/>
  <c r="G206" i="18" s="1"/>
  <c r="G210" i="18" a="1"/>
  <c r="G210" i="18" s="1"/>
  <c r="H219" i="18" a="1"/>
  <c r="H219" i="18" s="1"/>
  <c r="G224" i="18" a="1"/>
  <c r="G224" i="18" s="1"/>
  <c r="H228" i="18" a="1"/>
  <c r="H228" i="18" s="1"/>
  <c r="G250" i="18" a="1"/>
  <c r="G250" i="18" s="1"/>
  <c r="G264" i="18" a="1"/>
  <c r="G264" i="18" s="1"/>
  <c r="H268" i="18" a="1"/>
  <c r="H268" i="18" s="1"/>
  <c r="G277" i="18" a="1"/>
  <c r="G277" i="18" s="1"/>
  <c r="H289" i="18" a="1"/>
  <c r="H289" i="18" s="1"/>
  <c r="G297" i="18" a="1"/>
  <c r="G297" i="18" s="1"/>
  <c r="G301" i="18" a="1"/>
  <c r="G301" i="18" s="1"/>
  <c r="H305" i="18" a="1"/>
  <c r="H305" i="18" s="1"/>
  <c r="H309" i="18" a="1"/>
  <c r="H309" i="18" s="1"/>
  <c r="G318" i="18" a="1"/>
  <c r="G318" i="18" s="1"/>
  <c r="H322" i="18" a="1"/>
  <c r="H322" i="18" s="1"/>
  <c r="H337" i="18" a="1"/>
  <c r="H337" i="18" s="1"/>
  <c r="H338" i="18" a="1"/>
  <c r="H338" i="18" s="1"/>
  <c r="G342" i="18" a="1"/>
  <c r="G342" i="18" s="1"/>
  <c r="H344" i="18" a="1"/>
  <c r="H344" i="18" s="1"/>
  <c r="G348" i="18" a="1"/>
  <c r="G348" i="18" s="1"/>
  <c r="G349" i="18" a="1"/>
  <c r="G349" i="18" s="1"/>
  <c r="H350" i="18" a="1"/>
  <c r="H350" i="18" s="1"/>
  <c r="H351" i="18" a="1"/>
  <c r="H351" i="18" s="1"/>
  <c r="G355" i="18" a="1"/>
  <c r="G355" i="18" s="1"/>
  <c r="H356" i="18" a="1"/>
  <c r="H356" i="18" s="1"/>
  <c r="H357" i="18" a="1"/>
  <c r="H357" i="18" s="1"/>
  <c r="G361" i="18" a="1"/>
  <c r="G361" i="18" s="1"/>
  <c r="G362" i="18" a="1"/>
  <c r="G362" i="18" s="1"/>
  <c r="H363" i="18" a="1"/>
  <c r="H363" i="18" s="1"/>
  <c r="G367" i="18" a="1"/>
  <c r="G367" i="18" s="1"/>
  <c r="G368" i="18" a="1"/>
  <c r="G368" i="18" s="1"/>
  <c r="H369" i="18" a="1"/>
  <c r="H369" i="18" s="1"/>
  <c r="H370" i="18" a="1"/>
  <c r="H370" i="18" s="1"/>
  <c r="G374" i="18" a="1"/>
  <c r="G374" i="18" s="1"/>
  <c r="H376" i="18" a="1"/>
  <c r="H376" i="18" s="1"/>
  <c r="G381" i="18" a="1"/>
  <c r="G381" i="18" s="1"/>
  <c r="G382" i="18" a="1"/>
  <c r="G382" i="18" s="1"/>
  <c r="H383" i="18" a="1"/>
  <c r="H383" i="18" s="1"/>
  <c r="G387" i="18" a="1"/>
  <c r="G387" i="18" s="1"/>
  <c r="H388" i="18" a="1"/>
  <c r="H388" i="18" s="1"/>
  <c r="G391" i="18" a="1"/>
  <c r="G391" i="18" s="1"/>
  <c r="H392" i="18" a="1"/>
  <c r="H392" i="18" s="1"/>
  <c r="G189" i="18" a="1"/>
  <c r="G189" i="18" s="1"/>
  <c r="G207" i="18" a="1"/>
  <c r="G207" i="18" s="1"/>
  <c r="H211" i="18" a="1"/>
  <c r="H211" i="18" s="1"/>
  <c r="H220" i="18" a="1"/>
  <c r="H220" i="18" s="1"/>
  <c r="H229" i="18" a="1"/>
  <c r="H229" i="18" s="1"/>
  <c r="G238" i="18" a="1"/>
  <c r="G238" i="18" s="1"/>
  <c r="G242" i="18" a="1"/>
  <c r="G242" i="18" s="1"/>
  <c r="H251" i="18" a="1"/>
  <c r="H251" i="18" s="1"/>
  <c r="G256" i="18" a="1"/>
  <c r="G256" i="18" s="1"/>
  <c r="H269" i="18" a="1"/>
  <c r="H269" i="18" s="1"/>
  <c r="G278" i="18" a="1"/>
  <c r="G278" i="18" s="1"/>
  <c r="H282" i="18" a="1"/>
  <c r="H282" i="18" s="1"/>
  <c r="H286" i="18" a="1"/>
  <c r="H286" i="18" s="1"/>
  <c r="H290" i="18" a="1"/>
  <c r="H290" i="18" s="1"/>
  <c r="G294" i="18" a="1"/>
  <c r="G294" i="18" s="1"/>
  <c r="G298" i="18" a="1"/>
  <c r="G298" i="18" s="1"/>
  <c r="G302" i="18" a="1"/>
  <c r="G302" i="18" s="1"/>
  <c r="H306" i="18" a="1"/>
  <c r="H306" i="18" s="1"/>
  <c r="H323" i="18" a="1"/>
  <c r="H323" i="18" s="1"/>
  <c r="G332" i="18" a="1"/>
  <c r="G332" i="18" s="1"/>
  <c r="H334" i="18" a="1"/>
  <c r="H334" i="18" s="1"/>
  <c r="G336" i="18" a="1"/>
  <c r="G336" i="18" s="1"/>
  <c r="G340" i="18" a="1"/>
  <c r="G340" i="18" s="1"/>
  <c r="G341" i="18" a="1"/>
  <c r="G341" i="18" s="1"/>
  <c r="H342" i="18" a="1"/>
  <c r="H342" i="18" s="1"/>
  <c r="H343" i="18" a="1"/>
  <c r="H343" i="18" s="1"/>
  <c r="G347" i="18" a="1"/>
  <c r="G347" i="18" s="1"/>
  <c r="H348" i="18" a="1"/>
  <c r="H348" i="18" s="1"/>
  <c r="H349" i="18" a="1"/>
  <c r="H349" i="18" s="1"/>
  <c r="G353" i="18" a="1"/>
  <c r="G353" i="18" s="1"/>
  <c r="G354" i="18" a="1"/>
  <c r="G354" i="18" s="1"/>
  <c r="H355" i="18" a="1"/>
  <c r="H355" i="18" s="1"/>
  <c r="G359" i="18" a="1"/>
  <c r="G359" i="18" s="1"/>
  <c r="G360" i="18" a="1"/>
  <c r="G360" i="18" s="1"/>
  <c r="H361" i="18" a="1"/>
  <c r="H361" i="18" s="1"/>
  <c r="H362" i="18" a="1"/>
  <c r="H362" i="18" s="1"/>
  <c r="G366" i="18" a="1"/>
  <c r="G366" i="18" s="1"/>
  <c r="H368" i="18" a="1"/>
  <c r="H368" i="18" s="1"/>
  <c r="G372" i="18" a="1"/>
  <c r="G372" i="18" s="1"/>
  <c r="G373" i="18" a="1"/>
  <c r="G373" i="18" s="1"/>
  <c r="H374" i="18" a="1"/>
  <c r="H374" i="18" s="1"/>
  <c r="H375" i="18" a="1"/>
  <c r="H375" i="18" s="1"/>
  <c r="G379" i="18" a="1"/>
  <c r="G379" i="18" s="1"/>
  <c r="G380" i="18" a="1"/>
  <c r="G380" i="18" s="1"/>
  <c r="H381" i="18" a="1"/>
  <c r="H381" i="18" s="1"/>
  <c r="H382" i="18" a="1"/>
  <c r="H382" i="18" s="1"/>
  <c r="G386" i="18" a="1"/>
  <c r="G386" i="18" s="1"/>
  <c r="H387" i="18" a="1"/>
  <c r="H387" i="18" s="1"/>
  <c r="G390" i="18" a="1"/>
  <c r="G390" i="18" s="1"/>
  <c r="H391" i="18" a="1"/>
  <c r="H391" i="18" s="1"/>
  <c r="G186" i="18" a="1"/>
  <c r="G186" i="18" s="1"/>
  <c r="H190" i="18" a="1"/>
  <c r="H190" i="18" s="1"/>
  <c r="G195" i="18" a="1"/>
  <c r="G195" i="18" s="1"/>
  <c r="H199" i="18" a="1"/>
  <c r="H199" i="18" s="1"/>
  <c r="G208" i="18" a="1"/>
  <c r="G208" i="18" s="1"/>
  <c r="H212" i="18" a="1"/>
  <c r="H212" i="18" s="1"/>
  <c r="G217" i="18" a="1"/>
  <c r="G217" i="18" s="1"/>
  <c r="G226" i="18" a="1"/>
  <c r="G226" i="18" s="1"/>
  <c r="G239" i="18" a="1"/>
  <c r="G239" i="18" s="1"/>
  <c r="H243" i="18" a="1"/>
  <c r="H243" i="18" s="1"/>
  <c r="H252" i="18" a="1"/>
  <c r="H252" i="18" s="1"/>
  <c r="G262" i="18" a="1"/>
  <c r="G262" i="18" s="1"/>
  <c r="H266" i="18" a="1"/>
  <c r="H266" i="18" s="1"/>
  <c r="G279" i="18" a="1"/>
  <c r="G279" i="18" s="1"/>
  <c r="H287" i="18" a="1"/>
  <c r="H287" i="18" s="1"/>
  <c r="G299" i="18" a="1"/>
  <c r="G299" i="18" s="1"/>
  <c r="H307" i="18" a="1"/>
  <c r="H307" i="18" s="1"/>
  <c r="G316" i="18" a="1"/>
  <c r="G316" i="18" s="1"/>
  <c r="G320" i="18" a="1"/>
  <c r="G320" i="18" s="1"/>
  <c r="G335" i="18" a="1"/>
  <c r="G335" i="18" s="1"/>
  <c r="G339" i="18" a="1"/>
  <c r="G339" i="18" s="1"/>
  <c r="H340" i="18" a="1"/>
  <c r="H340" i="18" s="1"/>
  <c r="H341" i="18" a="1"/>
  <c r="H341" i="18" s="1"/>
  <c r="G345" i="18" a="1"/>
  <c r="G345" i="18" s="1"/>
  <c r="G346" i="18" a="1"/>
  <c r="G346" i="18" s="1"/>
  <c r="H347" i="18" a="1"/>
  <c r="H347" i="18" s="1"/>
  <c r="G351" i="18" a="1"/>
  <c r="G351" i="18" s="1"/>
  <c r="G352" i="18" a="1"/>
  <c r="G352" i="18" s="1"/>
  <c r="H353" i="18" a="1"/>
  <c r="H353" i="18" s="1"/>
  <c r="H354" i="18" a="1"/>
  <c r="H354" i="18" s="1"/>
  <c r="G358" i="18" a="1"/>
  <c r="G358" i="18" s="1"/>
  <c r="H360" i="18" a="1"/>
  <c r="H360" i="18" s="1"/>
  <c r="G364" i="18" a="1"/>
  <c r="G364" i="18" s="1"/>
  <c r="G365" i="18" a="1"/>
  <c r="G365" i="18" s="1"/>
  <c r="H366" i="18" a="1"/>
  <c r="H366" i="18" s="1"/>
  <c r="H367" i="18" a="1"/>
  <c r="H367" i="18" s="1"/>
  <c r="G371" i="18" a="1"/>
  <c r="G371" i="18" s="1"/>
  <c r="H372" i="18" a="1"/>
  <c r="H372" i="18" s="1"/>
  <c r="H373" i="18" a="1"/>
  <c r="H373" i="18" s="1"/>
  <c r="G377" i="18" a="1"/>
  <c r="G377" i="18" s="1"/>
  <c r="G378" i="18" a="1"/>
  <c r="G378" i="18" s="1"/>
  <c r="H380" i="18" a="1"/>
  <c r="H380" i="18" s="1"/>
  <c r="G384" i="18" a="1"/>
  <c r="G384" i="18" s="1"/>
  <c r="G385" i="18" a="1"/>
  <c r="G385" i="18" s="1"/>
  <c r="H386" i="18" a="1"/>
  <c r="H386" i="18" s="1"/>
  <c r="G389" i="18" a="1"/>
  <c r="G389" i="18" s="1"/>
  <c r="H390" i="18" a="1"/>
  <c r="H390" i="18" s="1"/>
  <c r="G393" i="18" a="1"/>
  <c r="G393" i="18" s="1"/>
  <c r="H394" i="18" a="1"/>
  <c r="H394" i="18" s="1"/>
  <c r="G397" i="18" a="1"/>
  <c r="G397" i="18" s="1"/>
  <c r="H398" i="18" a="1"/>
  <c r="H398" i="18" s="1"/>
  <c r="G401" i="18" a="1"/>
  <c r="G401" i="18" s="1"/>
  <c r="G187" i="18" a="1"/>
  <c r="G187" i="18" s="1"/>
  <c r="H191" i="18" a="1"/>
  <c r="H191" i="18" s="1"/>
  <c r="H196" i="18" a="1"/>
  <c r="H196" i="18" s="1"/>
  <c r="G205" i="18" a="1"/>
  <c r="G205" i="18" s="1"/>
  <c r="H213" i="18" a="1"/>
  <c r="H213" i="18" s="1"/>
  <c r="G218" i="18" a="1"/>
  <c r="G218" i="18" s="1"/>
  <c r="H227" i="18" a="1"/>
  <c r="H227" i="18" s="1"/>
  <c r="H231" i="18" a="1"/>
  <c r="H231" i="18" s="1"/>
  <c r="G240" i="18" a="1"/>
  <c r="G240" i="18" s="1"/>
  <c r="H244" i="18" a="1"/>
  <c r="H244" i="18" s="1"/>
  <c r="G249" i="18" a="1"/>
  <c r="G249" i="18" s="1"/>
  <c r="H258" i="18" a="1"/>
  <c r="H258" i="18" s="1"/>
  <c r="G263" i="18" a="1"/>
  <c r="G263" i="18" s="1"/>
  <c r="H267" i="18" a="1"/>
  <c r="H267" i="18" s="1"/>
  <c r="G280" i="18" a="1"/>
  <c r="G280" i="18" s="1"/>
  <c r="G284" i="18" a="1"/>
  <c r="G284" i="18" s="1"/>
  <c r="H288" i="18" a="1"/>
  <c r="H288" i="18" s="1"/>
  <c r="H292" i="18" a="1"/>
  <c r="H292" i="18" s="1"/>
  <c r="G296" i="18" a="1"/>
  <c r="G296" i="18" s="1"/>
  <c r="G300" i="18" a="1"/>
  <c r="G300" i="18" s="1"/>
  <c r="G304" i="18" a="1"/>
  <c r="G304" i="18" s="1"/>
  <c r="G317" i="18" a="1"/>
  <c r="G317" i="18" s="1"/>
  <c r="H321" i="18" a="1"/>
  <c r="H321" i="18" s="1"/>
  <c r="H325" i="18" a="1"/>
  <c r="H325" i="18" s="1"/>
  <c r="G333" i="18" a="1"/>
  <c r="G333" i="18" s="1"/>
  <c r="H335" i="18" a="1"/>
  <c r="H335" i="18" s="1"/>
  <c r="G337" i="18" a="1"/>
  <c r="G337" i="18" s="1"/>
  <c r="G338" i="18" a="1"/>
  <c r="G338" i="18" s="1"/>
  <c r="H339" i="18" a="1"/>
  <c r="H339" i="18" s="1"/>
  <c r="G343" i="18" a="1"/>
  <c r="G343" i="18" s="1"/>
  <c r="G344" i="18" a="1"/>
  <c r="G344" i="18" s="1"/>
  <c r="H345" i="18" a="1"/>
  <c r="H345" i="18" s="1"/>
  <c r="H346" i="18" a="1"/>
  <c r="H346" i="18" s="1"/>
  <c r="G350" i="18" a="1"/>
  <c r="G350" i="18" s="1"/>
  <c r="H352" i="18" a="1"/>
  <c r="H352" i="18" s="1"/>
  <c r="G356" i="18" a="1"/>
  <c r="G356" i="18" s="1"/>
  <c r="G357" i="18" a="1"/>
  <c r="G357" i="18" s="1"/>
  <c r="H358" i="18" a="1"/>
  <c r="H358" i="18" s="1"/>
  <c r="H359" i="18" a="1"/>
  <c r="H359" i="18" s="1"/>
  <c r="G363" i="18" a="1"/>
  <c r="G363" i="18" s="1"/>
  <c r="H364" i="18" a="1"/>
  <c r="H364" i="18" s="1"/>
  <c r="H365" i="18" a="1"/>
  <c r="H365" i="18" s="1"/>
  <c r="G369" i="18" a="1"/>
  <c r="G369" i="18" s="1"/>
  <c r="G370" i="18" a="1"/>
  <c r="G370" i="18" s="1"/>
  <c r="H371" i="18" a="1"/>
  <c r="H371" i="18" s="1"/>
  <c r="G375" i="18" a="1"/>
  <c r="G375" i="18" s="1"/>
  <c r="G376" i="18" a="1"/>
  <c r="G376" i="18" s="1"/>
  <c r="H377" i="18" a="1"/>
  <c r="H377" i="18" s="1"/>
  <c r="H378" i="18" a="1"/>
  <c r="H378" i="18" s="1"/>
  <c r="H379" i="18" a="1"/>
  <c r="H379" i="18" s="1"/>
  <c r="G383" i="18" a="1"/>
  <c r="G383" i="18" s="1"/>
  <c r="H384" i="18" a="1"/>
  <c r="H384" i="18" s="1"/>
  <c r="H385" i="18" a="1"/>
  <c r="H385" i="18" s="1"/>
  <c r="G388" i="18" a="1"/>
  <c r="G388" i="18" s="1"/>
  <c r="H389" i="18" a="1"/>
  <c r="H389" i="18" s="1"/>
  <c r="G392" i="18" a="1"/>
  <c r="G392" i="18" s="1"/>
  <c r="H393" i="18" a="1"/>
  <c r="H393" i="18" s="1"/>
  <c r="H513" i="18" a="1"/>
  <c r="H513" i="18" s="1"/>
  <c r="H511" i="18" a="1"/>
  <c r="H511" i="18" s="1"/>
  <c r="H510" i="18" a="1"/>
  <c r="H510" i="18" s="1"/>
  <c r="H509" i="18" a="1"/>
  <c r="H509" i="18" s="1"/>
  <c r="G508" i="18" a="1"/>
  <c r="G508" i="18" s="1"/>
  <c r="G506" i="18" a="1"/>
  <c r="G506" i="18" s="1"/>
  <c r="G505" i="18" a="1"/>
  <c r="G505" i="18" s="1"/>
  <c r="G504" i="18" a="1"/>
  <c r="G504" i="18" s="1"/>
  <c r="H497" i="18" a="1"/>
  <c r="H497" i="18" s="1"/>
  <c r="H495" i="18" a="1"/>
  <c r="H495" i="18" s="1"/>
  <c r="H494" i="18" a="1"/>
  <c r="H494" i="18" s="1"/>
  <c r="H493" i="18" a="1"/>
  <c r="H493" i="18" s="1"/>
  <c r="G492" i="18" a="1"/>
  <c r="G492" i="18" s="1"/>
  <c r="G490" i="18" a="1"/>
  <c r="G490" i="18" s="1"/>
  <c r="G489" i="18" a="1"/>
  <c r="G489" i="18" s="1"/>
  <c r="G488" i="18" a="1"/>
  <c r="G488" i="18" s="1"/>
  <c r="H481" i="18" a="1"/>
  <c r="H481" i="18" s="1"/>
  <c r="H479" i="18" a="1"/>
  <c r="H479" i="18" s="1"/>
  <c r="H478" i="18" a="1"/>
  <c r="H478" i="18" s="1"/>
  <c r="G477" i="18" a="1"/>
  <c r="G477" i="18" s="1"/>
  <c r="H474" i="18" a="1"/>
  <c r="H474" i="18" s="1"/>
  <c r="G473" i="18" a="1"/>
  <c r="G473" i="18" s="1"/>
  <c r="H470" i="18" a="1"/>
  <c r="H470" i="18" s="1"/>
  <c r="G469" i="18" a="1"/>
  <c r="G469" i="18" s="1"/>
  <c r="H466" i="18" a="1"/>
  <c r="H466" i="18" s="1"/>
  <c r="G465" i="18" a="1"/>
  <c r="G465" i="18" s="1"/>
  <c r="H462" i="18" a="1"/>
  <c r="H462" i="18" s="1"/>
  <c r="G461" i="18" a="1"/>
  <c r="G461" i="18" s="1"/>
  <c r="H458" i="18" a="1"/>
  <c r="H458" i="18" s="1"/>
  <c r="G457" i="18" a="1"/>
  <c r="G457" i="18" s="1"/>
  <c r="H454" i="18" a="1"/>
  <c r="H454" i="18" s="1"/>
  <c r="G453" i="18" a="1"/>
  <c r="G453" i="18" s="1"/>
  <c r="H450" i="18" a="1"/>
  <c r="H450" i="18" s="1"/>
  <c r="G449" i="18" a="1"/>
  <c r="G449" i="18" s="1"/>
  <c r="H446" i="18" a="1"/>
  <c r="H446" i="18" s="1"/>
  <c r="G445" i="18" a="1"/>
  <c r="G445" i="18" s="1"/>
  <c r="H442" i="18" a="1"/>
  <c r="H442" i="18" s="1"/>
  <c r="G441" i="18" a="1"/>
  <c r="G441" i="18" s="1"/>
  <c r="H438" i="18" a="1"/>
  <c r="H438" i="18" s="1"/>
  <c r="G437" i="18" a="1"/>
  <c r="G437" i="18" s="1"/>
  <c r="H434" i="18" a="1"/>
  <c r="H434" i="18" s="1"/>
  <c r="G433" i="18" a="1"/>
  <c r="G433" i="18" s="1"/>
  <c r="H430" i="18" a="1"/>
  <c r="H430" i="18" s="1"/>
  <c r="G429" i="18" a="1"/>
  <c r="G429" i="18" s="1"/>
  <c r="H426" i="18" a="1"/>
  <c r="H426" i="18" s="1"/>
  <c r="G425" i="18" a="1"/>
  <c r="G425" i="18" s="1"/>
  <c r="H422" i="18" a="1"/>
  <c r="H422" i="18" s="1"/>
  <c r="G421" i="18" a="1"/>
  <c r="G421" i="18" s="1"/>
  <c r="H418" i="18" a="1"/>
  <c r="H418" i="18" s="1"/>
  <c r="G417" i="18" a="1"/>
  <c r="G417" i="18" s="1"/>
  <c r="H414" i="18" a="1"/>
  <c r="H414" i="18" s="1"/>
  <c r="G413" i="18" a="1"/>
  <c r="G413" i="18" s="1"/>
  <c r="H410" i="18" a="1"/>
  <c r="H410" i="18" s="1"/>
  <c r="G409" i="18" a="1"/>
  <c r="G409" i="18" s="1"/>
  <c r="H406" i="18" a="1"/>
  <c r="H406" i="18" s="1"/>
  <c r="G405" i="18" a="1"/>
  <c r="G405" i="18" s="1"/>
  <c r="H402" i="18" a="1"/>
  <c r="H402" i="18" s="1"/>
  <c r="G399" i="18" a="1"/>
  <c r="G399" i="18" s="1"/>
  <c r="H397" i="18" a="1"/>
  <c r="H397" i="18" s="1"/>
  <c r="H395" i="18" a="1"/>
  <c r="H395" i="18" s="1"/>
  <c r="H500" i="18" a="1"/>
  <c r="H500" i="18" s="1"/>
  <c r="H499" i="18" a="1"/>
  <c r="H499" i="18" s="1"/>
  <c r="H498" i="18" a="1"/>
  <c r="H498" i="18" s="1"/>
  <c r="H496" i="18" a="1"/>
  <c r="H496" i="18" s="1"/>
  <c r="G495" i="18" a="1"/>
  <c r="G495" i="18" s="1"/>
  <c r="G494" i="18" a="1"/>
  <c r="G494" i="18" s="1"/>
  <c r="G493" i="18" a="1"/>
  <c r="G493" i="18" s="1"/>
  <c r="G491" i="18" a="1"/>
  <c r="G491" i="18" s="1"/>
  <c r="H484" i="18" a="1"/>
  <c r="H484" i="18" s="1"/>
  <c r="H483" i="18" a="1"/>
  <c r="H483" i="18" s="1"/>
  <c r="H482" i="18" a="1"/>
  <c r="H482" i="18" s="1"/>
  <c r="H480" i="18" a="1"/>
  <c r="H480" i="18" s="1"/>
  <c r="G479" i="18" a="1"/>
  <c r="G479" i="18" s="1"/>
  <c r="G478" i="18" a="1"/>
  <c r="G478" i="18" s="1"/>
  <c r="H475" i="18" a="1"/>
  <c r="H475" i="18" s="1"/>
  <c r="G474" i="18" a="1"/>
  <c r="G474" i="18" s="1"/>
  <c r="H471" i="18" a="1"/>
  <c r="H471" i="18" s="1"/>
  <c r="G470" i="18" a="1"/>
  <c r="G470" i="18" s="1"/>
  <c r="H467" i="18" a="1"/>
  <c r="H467" i="18" s="1"/>
  <c r="G466" i="18" a="1"/>
  <c r="G466" i="18" s="1"/>
  <c r="H463" i="18" a="1"/>
  <c r="H463" i="18" s="1"/>
  <c r="G462" i="18" a="1"/>
  <c r="G462" i="18" s="1"/>
  <c r="H459" i="18" a="1"/>
  <c r="H459" i="18" s="1"/>
  <c r="G458" i="18" a="1"/>
  <c r="G458" i="18" s="1"/>
  <c r="H455" i="18" a="1"/>
  <c r="H455" i="18" s="1"/>
  <c r="G454" i="18" a="1"/>
  <c r="G454" i="18" s="1"/>
  <c r="H451" i="18" a="1"/>
  <c r="H451" i="18" s="1"/>
  <c r="G450" i="18" a="1"/>
  <c r="G450" i="18" s="1"/>
  <c r="H447" i="18" a="1"/>
  <c r="H447" i="18" s="1"/>
  <c r="G446" i="18" a="1"/>
  <c r="G446" i="18" s="1"/>
  <c r="H443" i="18" a="1"/>
  <c r="H443" i="18" s="1"/>
  <c r="G442" i="18" a="1"/>
  <c r="G442" i="18" s="1"/>
  <c r="H439" i="18" a="1"/>
  <c r="H439" i="18" s="1"/>
  <c r="G438" i="18" a="1"/>
  <c r="G438" i="18" s="1"/>
  <c r="H435" i="18" a="1"/>
  <c r="H435" i="18" s="1"/>
  <c r="G434" i="18" a="1"/>
  <c r="G434" i="18" s="1"/>
  <c r="H431" i="18" a="1"/>
  <c r="H431" i="18" s="1"/>
  <c r="G430" i="18" a="1"/>
  <c r="G430" i="18" s="1"/>
  <c r="H427" i="18" a="1"/>
  <c r="H427" i="18" s="1"/>
  <c r="G426" i="18" a="1"/>
  <c r="G426" i="18" s="1"/>
  <c r="H423" i="18" a="1"/>
  <c r="H423" i="18" s="1"/>
  <c r="G422" i="18" a="1"/>
  <c r="G422" i="18" s="1"/>
  <c r="H419" i="18" a="1"/>
  <c r="H419" i="18" s="1"/>
  <c r="G418" i="18" a="1"/>
  <c r="G418" i="18" s="1"/>
  <c r="H415" i="18" a="1"/>
  <c r="H415" i="18" s="1"/>
  <c r="G414" i="18" a="1"/>
  <c r="G414" i="18" s="1"/>
  <c r="H411" i="18" a="1"/>
  <c r="H411" i="18" s="1"/>
  <c r="G410" i="18" a="1"/>
  <c r="G410" i="18" s="1"/>
  <c r="H407" i="18" a="1"/>
  <c r="H407" i="18" s="1"/>
  <c r="G406" i="18" a="1"/>
  <c r="G406" i="18" s="1"/>
  <c r="H403" i="18" a="1"/>
  <c r="H403" i="18" s="1"/>
  <c r="G402" i="18" a="1"/>
  <c r="G402" i="18" s="1"/>
  <c r="H400" i="18" a="1"/>
  <c r="H400" i="18" s="1"/>
  <c r="G395" i="18" a="1"/>
  <c r="G395" i="18" s="1"/>
  <c r="H516" i="18" a="1"/>
  <c r="H516" i="18" s="1"/>
  <c r="H515" i="18" a="1"/>
  <c r="H515" i="18" s="1"/>
  <c r="H514" i="18" a="1"/>
  <c r="H514" i="18" s="1"/>
  <c r="H512" i="18" a="1"/>
  <c r="H512" i="18" s="1"/>
  <c r="G511" i="18" a="1"/>
  <c r="G511" i="18" s="1"/>
  <c r="G510" i="18" a="1"/>
  <c r="G510" i="18" s="1"/>
  <c r="G509" i="18" a="1"/>
  <c r="G509" i="18" s="1"/>
  <c r="G507" i="18" a="1"/>
  <c r="G507" i="18" s="1"/>
  <c r="H519" i="18" a="1"/>
  <c r="H519" i="18" s="1"/>
  <c r="H518" i="18" a="1"/>
  <c r="H518" i="18" s="1"/>
  <c r="H517" i="18" a="1"/>
  <c r="H517" i="18" s="1"/>
  <c r="G516" i="18" a="1"/>
  <c r="G516" i="18" s="1"/>
  <c r="G514" i="18" a="1"/>
  <c r="G514" i="18" s="1"/>
  <c r="G513" i="18" a="1"/>
  <c r="G513" i="18" s="1"/>
  <c r="G512" i="18" a="1"/>
  <c r="G512" i="18" s="1"/>
  <c r="H505" i="18" a="1"/>
  <c r="H505" i="18" s="1"/>
  <c r="H503" i="18" a="1"/>
  <c r="H503" i="18" s="1"/>
  <c r="H502" i="18" a="1"/>
  <c r="H502" i="18" s="1"/>
  <c r="H501" i="18" a="1"/>
  <c r="H501" i="18" s="1"/>
  <c r="G500" i="18" a="1"/>
  <c r="G500" i="18" s="1"/>
  <c r="G498" i="18" a="1"/>
  <c r="G498" i="18" s="1"/>
  <c r="G497" i="18" a="1"/>
  <c r="G497" i="18" s="1"/>
  <c r="G496" i="18" a="1"/>
  <c r="G496" i="18" s="1"/>
  <c r="H489" i="18" a="1"/>
  <c r="H489" i="18" s="1"/>
  <c r="H487" i="18" a="1"/>
  <c r="H487" i="18" s="1"/>
  <c r="H486" i="18" a="1"/>
  <c r="H486" i="18" s="1"/>
  <c r="H485" i="18" a="1"/>
  <c r="H485" i="18" s="1"/>
  <c r="G484" i="18" a="1"/>
  <c r="G484" i="18" s="1"/>
  <c r="G482" i="18" a="1"/>
  <c r="G482" i="18" s="1"/>
  <c r="G481" i="18" a="1"/>
  <c r="G481" i="18" s="1"/>
  <c r="G480" i="18" a="1"/>
  <c r="G480" i="18" s="1"/>
  <c r="H476" i="18" a="1"/>
  <c r="H476" i="18" s="1"/>
  <c r="G475" i="18" a="1"/>
  <c r="G475" i="18" s="1"/>
  <c r="H472" i="18" a="1"/>
  <c r="H472" i="18" s="1"/>
  <c r="G471" i="18" a="1"/>
  <c r="G471" i="18" s="1"/>
  <c r="H468" i="18" a="1"/>
  <c r="H468" i="18" s="1"/>
  <c r="G467" i="18" a="1"/>
  <c r="G467" i="18" s="1"/>
  <c r="H464" i="18" a="1"/>
  <c r="H464" i="18" s="1"/>
  <c r="G463" i="18" a="1"/>
  <c r="G463" i="18" s="1"/>
  <c r="H460" i="18" a="1"/>
  <c r="H460" i="18" s="1"/>
  <c r="G459" i="18" a="1"/>
  <c r="G459" i="18" s="1"/>
  <c r="H456" i="18" a="1"/>
  <c r="H456" i="18" s="1"/>
  <c r="G455" i="18" a="1"/>
  <c r="G455" i="18" s="1"/>
  <c r="H452" i="18" a="1"/>
  <c r="H452" i="18" s="1"/>
  <c r="G451" i="18" a="1"/>
  <c r="G451" i="18" s="1"/>
  <c r="H448" i="18" a="1"/>
  <c r="H448" i="18" s="1"/>
  <c r="G447" i="18" a="1"/>
  <c r="G447" i="18" s="1"/>
  <c r="H444" i="18" a="1"/>
  <c r="H444" i="18" s="1"/>
  <c r="G443" i="18" a="1"/>
  <c r="G443" i="18" s="1"/>
  <c r="H440" i="18" a="1"/>
  <c r="H440" i="18" s="1"/>
  <c r="G439" i="18" a="1"/>
  <c r="G439" i="18" s="1"/>
  <c r="H436" i="18" a="1"/>
  <c r="H436" i="18" s="1"/>
  <c r="G435" i="18" a="1"/>
  <c r="G435" i="18" s="1"/>
  <c r="H432" i="18" a="1"/>
  <c r="H432" i="18" s="1"/>
  <c r="G431" i="18" a="1"/>
  <c r="G431" i="18" s="1"/>
  <c r="H428" i="18" a="1"/>
  <c r="H428" i="18" s="1"/>
  <c r="G427" i="18" a="1"/>
  <c r="G427" i="18" s="1"/>
  <c r="H424" i="18" a="1"/>
  <c r="H424" i="18" s="1"/>
  <c r="G423" i="18" a="1"/>
  <c r="G423" i="18" s="1"/>
  <c r="H420" i="18" a="1"/>
  <c r="H420" i="18" s="1"/>
  <c r="G419" i="18" a="1"/>
  <c r="G419" i="18" s="1"/>
  <c r="H416" i="18" a="1"/>
  <c r="H416" i="18" s="1"/>
  <c r="G415" i="18" a="1"/>
  <c r="G415" i="18" s="1"/>
  <c r="H412" i="18" a="1"/>
  <c r="H412" i="18" s="1"/>
  <c r="G411" i="18" a="1"/>
  <c r="G411" i="18" s="1"/>
  <c r="H408" i="18" a="1"/>
  <c r="H408" i="18" s="1"/>
  <c r="G407" i="18" a="1"/>
  <c r="G407" i="18" s="1"/>
  <c r="H404" i="18" a="1"/>
  <c r="H404" i="18" s="1"/>
  <c r="G403" i="18" a="1"/>
  <c r="G403" i="18" s="1"/>
  <c r="G400" i="18" a="1"/>
  <c r="G400" i="18" s="1"/>
  <c r="G398" i="18" a="1"/>
  <c r="G398" i="18" s="1"/>
  <c r="H396" i="18" a="1"/>
  <c r="H396" i="18" s="1"/>
  <c r="G394" i="18" a="1"/>
  <c r="G394" i="18" s="1"/>
  <c r="H5" i="18" a="1"/>
  <c r="H5" i="18" s="1"/>
  <c r="F4" i="18"/>
  <c r="F513" i="18" s="1" a="1"/>
  <c r="F513" i="18" s="1"/>
  <c r="D7" i="18"/>
  <c r="D10" i="18"/>
  <c r="E11" i="18" a="1"/>
  <c r="E11" i="18" s="1"/>
  <c r="D14" i="18"/>
  <c r="E519" i="18" a="1"/>
  <c r="E519" i="18" s="1"/>
  <c r="E518" i="18" a="1"/>
  <c r="E518" i="18" s="1"/>
  <c r="E517" i="18" a="1"/>
  <c r="E517" i="18" s="1"/>
  <c r="E516" i="18" a="1"/>
  <c r="E516" i="18" s="1"/>
  <c r="E515" i="18" a="1"/>
  <c r="E515" i="18" s="1"/>
  <c r="E514" i="18" a="1"/>
  <c r="E514" i="18" s="1"/>
  <c r="E513" i="18" a="1"/>
  <c r="E513" i="18" s="1"/>
  <c r="E512" i="18" a="1"/>
  <c r="E512" i="18" s="1"/>
  <c r="E511" i="18" a="1"/>
  <c r="E511" i="18" s="1"/>
  <c r="E510" i="18" a="1"/>
  <c r="E510" i="18" s="1"/>
  <c r="E509" i="18" a="1"/>
  <c r="E509" i="18" s="1"/>
  <c r="E508" i="18" a="1"/>
  <c r="E508" i="18" s="1"/>
  <c r="E507" i="18" a="1"/>
  <c r="E507" i="18" s="1"/>
  <c r="E506" i="18" a="1"/>
  <c r="E506" i="18" s="1"/>
  <c r="E505" i="18" a="1"/>
  <c r="E505" i="18" s="1"/>
  <c r="E504" i="18" a="1"/>
  <c r="E504" i="18" s="1"/>
  <c r="E503" i="18" a="1"/>
  <c r="E503" i="18" s="1"/>
  <c r="E502" i="18" a="1"/>
  <c r="E502" i="18" s="1"/>
  <c r="E501" i="18" a="1"/>
  <c r="E501" i="18" s="1"/>
  <c r="E500" i="18" a="1"/>
  <c r="E500" i="18" s="1"/>
  <c r="E499" i="18" a="1"/>
  <c r="E499" i="18" s="1"/>
  <c r="E498" i="18" a="1"/>
  <c r="E498" i="18" s="1"/>
  <c r="E497" i="18" a="1"/>
  <c r="E497" i="18" s="1"/>
  <c r="E496" i="18" a="1"/>
  <c r="E496" i="18" s="1"/>
  <c r="E495" i="18" a="1"/>
  <c r="E495" i="18" s="1"/>
  <c r="E494" i="18" a="1"/>
  <c r="E494" i="18" s="1"/>
  <c r="E493" i="18" a="1"/>
  <c r="E493" i="18" s="1"/>
  <c r="E492" i="18" a="1"/>
  <c r="E492" i="18" s="1"/>
  <c r="E491" i="18" a="1"/>
  <c r="E491" i="18" s="1"/>
  <c r="E490" i="18" a="1"/>
  <c r="E490" i="18" s="1"/>
  <c r="E489" i="18" a="1"/>
  <c r="E489" i="18" s="1"/>
  <c r="E488" i="18" a="1"/>
  <c r="E488" i="18" s="1"/>
  <c r="E487" i="18" a="1"/>
  <c r="E487" i="18" s="1"/>
  <c r="E486" i="18" a="1"/>
  <c r="E486" i="18" s="1"/>
  <c r="E485" i="18" a="1"/>
  <c r="E485" i="18" s="1"/>
  <c r="E484" i="18" a="1"/>
  <c r="E484" i="18" s="1"/>
  <c r="E483" i="18" a="1"/>
  <c r="E483" i="18" s="1"/>
  <c r="E482" i="18" a="1"/>
  <c r="E482" i="18" s="1"/>
  <c r="E481" i="18" a="1"/>
  <c r="E481" i="18" s="1"/>
  <c r="E480" i="18" a="1"/>
  <c r="E480" i="18" s="1"/>
  <c r="E479" i="18" a="1"/>
  <c r="E479" i="18" s="1"/>
  <c r="E478" i="18" a="1"/>
  <c r="E478" i="18" s="1"/>
  <c r="E477" i="18" a="1"/>
  <c r="E477" i="18" s="1"/>
  <c r="E476" i="18" a="1"/>
  <c r="E476" i="18" s="1"/>
  <c r="E475" i="18" a="1"/>
  <c r="E475" i="18" s="1"/>
  <c r="E474" i="18" a="1"/>
  <c r="E474" i="18" s="1"/>
  <c r="E473" i="18" a="1"/>
  <c r="E473" i="18" s="1"/>
  <c r="E472" i="18" a="1"/>
  <c r="E472" i="18" s="1"/>
  <c r="E471" i="18" a="1"/>
  <c r="E471" i="18" s="1"/>
  <c r="E470" i="18" a="1"/>
  <c r="E470" i="18" s="1"/>
  <c r="E469" i="18" a="1"/>
  <c r="E469" i="18" s="1"/>
  <c r="E468" i="18" a="1"/>
  <c r="E468" i="18" s="1"/>
  <c r="E467" i="18" a="1"/>
  <c r="E467" i="18" s="1"/>
  <c r="E466" i="18" a="1"/>
  <c r="E466" i="18" s="1"/>
  <c r="E465" i="18" a="1"/>
  <c r="E465" i="18" s="1"/>
  <c r="E464" i="18" a="1"/>
  <c r="E464" i="18" s="1"/>
  <c r="E463" i="18" a="1"/>
  <c r="E463" i="18" s="1"/>
  <c r="E462" i="18" a="1"/>
  <c r="E462" i="18" s="1"/>
  <c r="E461" i="18" a="1"/>
  <c r="E461" i="18" s="1"/>
  <c r="E460" i="18" a="1"/>
  <c r="E460" i="18" s="1"/>
  <c r="E459" i="18" a="1"/>
  <c r="E459" i="18" s="1"/>
  <c r="E458" i="18" a="1"/>
  <c r="E458" i="18" s="1"/>
  <c r="E457" i="18" a="1"/>
  <c r="E457" i="18" s="1"/>
  <c r="E456" i="18" a="1"/>
  <c r="E456" i="18" s="1"/>
  <c r="E455" i="18" a="1"/>
  <c r="E455" i="18" s="1"/>
  <c r="E454" i="18" a="1"/>
  <c r="E454" i="18" s="1"/>
  <c r="E452" i="18" a="1"/>
  <c r="E452" i="18" s="1"/>
  <c r="E450" i="18" a="1"/>
  <c r="E450" i="18" s="1"/>
  <c r="E448" i="18" a="1"/>
  <c r="E448" i="18" s="1"/>
  <c r="E446" i="18" a="1"/>
  <c r="E446" i="18" s="1"/>
  <c r="E444" i="18" a="1"/>
  <c r="E444" i="18" s="1"/>
  <c r="E442" i="18" a="1"/>
  <c r="E442" i="18" s="1"/>
  <c r="E440" i="18" a="1"/>
  <c r="E440" i="18" s="1"/>
  <c r="E438" i="18" a="1"/>
  <c r="E438" i="18" s="1"/>
  <c r="E436" i="18" a="1"/>
  <c r="E436" i="18" s="1"/>
  <c r="E434" i="18" a="1"/>
  <c r="E434" i="18" s="1"/>
  <c r="E432" i="18" a="1"/>
  <c r="E432" i="18" s="1"/>
  <c r="E430" i="18" a="1"/>
  <c r="E430" i="18" s="1"/>
  <c r="E453" i="18" a="1"/>
  <c r="E453" i="18" s="1"/>
  <c r="E451" i="18" a="1"/>
  <c r="E451" i="18" s="1"/>
  <c r="E449" i="18" a="1"/>
  <c r="E449" i="18" s="1"/>
  <c r="E447" i="18" a="1"/>
  <c r="E447" i="18" s="1"/>
  <c r="E445" i="18" a="1"/>
  <c r="E445" i="18" s="1"/>
  <c r="E443" i="18" a="1"/>
  <c r="E443" i="18" s="1"/>
  <c r="E441" i="18" a="1"/>
  <c r="E441" i="18" s="1"/>
  <c r="E439" i="18" a="1"/>
  <c r="E439" i="18" s="1"/>
  <c r="E437" i="18" a="1"/>
  <c r="E437" i="18" s="1"/>
  <c r="E435" i="18" a="1"/>
  <c r="E435" i="18" s="1"/>
  <c r="E433" i="18" a="1"/>
  <c r="E433" i="18" s="1"/>
  <c r="E431" i="18" a="1"/>
  <c r="E431" i="18" s="1"/>
  <c r="E429" i="18" a="1"/>
  <c r="E429" i="18" s="1"/>
  <c r="E427" i="18" a="1"/>
  <c r="E427" i="18" s="1"/>
  <c r="E425" i="18" a="1"/>
  <c r="E425" i="18" s="1"/>
  <c r="E423" i="18" a="1"/>
  <c r="E423" i="18" s="1"/>
  <c r="E421" i="18" a="1"/>
  <c r="E421" i="18" s="1"/>
  <c r="E419" i="18" a="1"/>
  <c r="E419" i="18" s="1"/>
  <c r="E417" i="18" a="1"/>
  <c r="E417" i="18" s="1"/>
  <c r="E415" i="18" a="1"/>
  <c r="E415" i="18" s="1"/>
  <c r="E413" i="18" a="1"/>
  <c r="E413" i="18" s="1"/>
  <c r="E411" i="18" a="1"/>
  <c r="E411" i="18" s="1"/>
  <c r="E409" i="18" a="1"/>
  <c r="E409" i="18" s="1"/>
  <c r="E407" i="18" a="1"/>
  <c r="E407" i="18" s="1"/>
  <c r="E405" i="18" a="1"/>
  <c r="E405" i="18" s="1"/>
  <c r="E403" i="18" a="1"/>
  <c r="E403" i="18" s="1"/>
  <c r="E401" i="18" a="1"/>
  <c r="E401" i="18" s="1"/>
  <c r="E399" i="18" a="1"/>
  <c r="E399" i="18" s="1"/>
  <c r="E397" i="18" a="1"/>
  <c r="E397" i="18" s="1"/>
  <c r="E395" i="18" a="1"/>
  <c r="E395" i="18" s="1"/>
  <c r="E393" i="18" a="1"/>
  <c r="E393" i="18" s="1"/>
  <c r="E391" i="18" a="1"/>
  <c r="E391" i="18" s="1"/>
  <c r="E389" i="18" a="1"/>
  <c r="E389" i="18" s="1"/>
  <c r="E387" i="18" a="1"/>
  <c r="E387" i="18" s="1"/>
  <c r="E385" i="18" a="1"/>
  <c r="E385" i="18" s="1"/>
  <c r="E383" i="18" a="1"/>
  <c r="E383" i="18" s="1"/>
  <c r="E428" i="18" a="1"/>
  <c r="E428" i="18" s="1"/>
  <c r="E420" i="18" a="1"/>
  <c r="E420" i="18" s="1"/>
  <c r="E406" i="18" a="1"/>
  <c r="E406" i="18" s="1"/>
  <c r="E398" i="18" a="1"/>
  <c r="E398" i="18" s="1"/>
  <c r="E390" i="18" a="1"/>
  <c r="E390" i="18" s="1"/>
  <c r="E422" i="18" a="1"/>
  <c r="E422" i="18" s="1"/>
  <c r="E414" i="18" a="1"/>
  <c r="E414" i="18" s="1"/>
  <c r="E412" i="18" a="1"/>
  <c r="E412" i="18" s="1"/>
  <c r="E404" i="18" a="1"/>
  <c r="E404" i="18" s="1"/>
  <c r="E396" i="18" a="1"/>
  <c r="E396" i="18" s="1"/>
  <c r="E388" i="18" a="1"/>
  <c r="E388" i="18" s="1"/>
  <c r="E382" i="18" a="1"/>
  <c r="E382" i="18" s="1"/>
  <c r="E380" i="18" a="1"/>
  <c r="E380" i="18" s="1"/>
  <c r="E378" i="18" a="1"/>
  <c r="E378" i="18" s="1"/>
  <c r="E376" i="18" a="1"/>
  <c r="E376" i="18" s="1"/>
  <c r="E374" i="18" a="1"/>
  <c r="E374" i="18" s="1"/>
  <c r="E372" i="18" a="1"/>
  <c r="E372" i="18" s="1"/>
  <c r="E370" i="18" a="1"/>
  <c r="E370" i="18" s="1"/>
  <c r="E368" i="18" a="1"/>
  <c r="E368" i="18" s="1"/>
  <c r="E366" i="18" a="1"/>
  <c r="E366" i="18" s="1"/>
  <c r="E364" i="18" a="1"/>
  <c r="E364" i="18" s="1"/>
  <c r="E362" i="18" a="1"/>
  <c r="E362" i="18" s="1"/>
  <c r="E360" i="18" a="1"/>
  <c r="E360" i="18" s="1"/>
  <c r="E358" i="18" a="1"/>
  <c r="E358" i="18" s="1"/>
  <c r="E356" i="18" a="1"/>
  <c r="E356" i="18" s="1"/>
  <c r="E354" i="18" a="1"/>
  <c r="E354" i="18" s="1"/>
  <c r="E352" i="18" a="1"/>
  <c r="E352" i="18" s="1"/>
  <c r="E350" i="18" a="1"/>
  <c r="E350" i="18" s="1"/>
  <c r="E348" i="18" a="1"/>
  <c r="E348" i="18" s="1"/>
  <c r="E346" i="18" a="1"/>
  <c r="E346" i="18" s="1"/>
  <c r="E344" i="18" a="1"/>
  <c r="E344" i="18" s="1"/>
  <c r="E342" i="18" a="1"/>
  <c r="E342" i="18" s="1"/>
  <c r="E340" i="18" a="1"/>
  <c r="E340" i="18" s="1"/>
  <c r="E338" i="18" a="1"/>
  <c r="E338" i="18" s="1"/>
  <c r="E336" i="18" a="1"/>
  <c r="E336" i="18" s="1"/>
  <c r="E334" i="18" a="1"/>
  <c r="E334" i="18" s="1"/>
  <c r="E332" i="18" a="1"/>
  <c r="E332" i="18" s="1"/>
  <c r="E330" i="18" a="1"/>
  <c r="E330" i="18" s="1"/>
  <c r="E328" i="18" a="1"/>
  <c r="E328" i="18" s="1"/>
  <c r="E326" i="18" a="1"/>
  <c r="E326" i="18" s="1"/>
  <c r="E324" i="18" a="1"/>
  <c r="E324" i="18" s="1"/>
  <c r="E322" i="18" a="1"/>
  <c r="E322" i="18" s="1"/>
  <c r="E320" i="18" a="1"/>
  <c r="E320" i="18" s="1"/>
  <c r="E318" i="18" a="1"/>
  <c r="E318" i="18" s="1"/>
  <c r="E316" i="18" a="1"/>
  <c r="E316" i="18" s="1"/>
  <c r="E314" i="18" a="1"/>
  <c r="E314" i="18" s="1"/>
  <c r="E312" i="18" a="1"/>
  <c r="E312" i="18" s="1"/>
  <c r="E310" i="18" a="1"/>
  <c r="E310" i="18" s="1"/>
  <c r="E308" i="18" a="1"/>
  <c r="E308" i="18" s="1"/>
  <c r="E306" i="18" a="1"/>
  <c r="E306" i="18" s="1"/>
  <c r="E304" i="18" a="1"/>
  <c r="E304" i="18" s="1"/>
  <c r="E302" i="18" a="1"/>
  <c r="E302" i="18" s="1"/>
  <c r="E300" i="18" a="1"/>
  <c r="E300" i="18" s="1"/>
  <c r="E298" i="18" a="1"/>
  <c r="E298" i="18" s="1"/>
  <c r="E424" i="18" a="1"/>
  <c r="E424" i="18" s="1"/>
  <c r="E416" i="18" a="1"/>
  <c r="E416" i="18" s="1"/>
  <c r="E410" i="18" a="1"/>
  <c r="E410" i="18" s="1"/>
  <c r="E402" i="18" a="1"/>
  <c r="E402" i="18" s="1"/>
  <c r="E394" i="18" a="1"/>
  <c r="E394" i="18" s="1"/>
  <c r="E386" i="18" a="1"/>
  <c r="E386" i="18" s="1"/>
  <c r="E426" i="18" a="1"/>
  <c r="E426" i="18" s="1"/>
  <c r="E400" i="18" a="1"/>
  <c r="E400" i="18" s="1"/>
  <c r="E377" i="18" a="1"/>
  <c r="E377" i="18" s="1"/>
  <c r="E369" i="18" a="1"/>
  <c r="E369" i="18" s="1"/>
  <c r="E361" i="18" a="1"/>
  <c r="E361" i="18" s="1"/>
  <c r="E353" i="18" a="1"/>
  <c r="E353" i="18" s="1"/>
  <c r="E345" i="18" a="1"/>
  <c r="E345" i="18" s="1"/>
  <c r="E339" i="18" a="1"/>
  <c r="E339" i="18" s="1"/>
  <c r="E331" i="18" a="1"/>
  <c r="E331" i="18" s="1"/>
  <c r="E323" i="18" a="1"/>
  <c r="E323" i="18" s="1"/>
  <c r="E315" i="18" a="1"/>
  <c r="E315" i="18" s="1"/>
  <c r="E307" i="18" a="1"/>
  <c r="E307" i="18" s="1"/>
  <c r="E299" i="18" a="1"/>
  <c r="E299" i="18" s="1"/>
  <c r="E295" i="18" a="1"/>
  <c r="E295" i="18" s="1"/>
  <c r="E293" i="18" a="1"/>
  <c r="E293" i="18" s="1"/>
  <c r="E291" i="18" a="1"/>
  <c r="E291" i="18" s="1"/>
  <c r="E289" i="18" a="1"/>
  <c r="E289" i="18" s="1"/>
  <c r="E287" i="18" a="1"/>
  <c r="E287" i="18" s="1"/>
  <c r="E285" i="18" a="1"/>
  <c r="E285" i="18" s="1"/>
  <c r="E283" i="18" a="1"/>
  <c r="E283" i="18" s="1"/>
  <c r="E281" i="18" a="1"/>
  <c r="E281" i="18" s="1"/>
  <c r="E279" i="18" a="1"/>
  <c r="E279" i="18" s="1"/>
  <c r="E277" i="18" a="1"/>
  <c r="E277" i="18" s="1"/>
  <c r="E275" i="18" a="1"/>
  <c r="E275" i="18" s="1"/>
  <c r="E273" i="18" a="1"/>
  <c r="E273" i="18" s="1"/>
  <c r="E271" i="18" a="1"/>
  <c r="E271" i="18" s="1"/>
  <c r="E269" i="18" a="1"/>
  <c r="E269" i="18" s="1"/>
  <c r="E268" i="18" a="1"/>
  <c r="E268" i="18" s="1"/>
  <c r="E267" i="18" a="1"/>
  <c r="E267" i="18" s="1"/>
  <c r="E266" i="18" a="1"/>
  <c r="E266" i="18" s="1"/>
  <c r="E265" i="18" a="1"/>
  <c r="E265" i="18" s="1"/>
  <c r="E264" i="18" a="1"/>
  <c r="E264" i="18" s="1"/>
  <c r="E263" i="18" a="1"/>
  <c r="E263" i="18" s="1"/>
  <c r="E262" i="18" a="1"/>
  <c r="E262" i="18" s="1"/>
  <c r="E261" i="18" a="1"/>
  <c r="E261" i="18" s="1"/>
  <c r="E260" i="18" a="1"/>
  <c r="E260" i="18" s="1"/>
  <c r="E259" i="18" a="1"/>
  <c r="E259" i="18" s="1"/>
  <c r="E258" i="18" a="1"/>
  <c r="E258" i="18" s="1"/>
  <c r="E392" i="18" a="1"/>
  <c r="E392" i="18" s="1"/>
  <c r="E379" i="18" a="1"/>
  <c r="E379" i="18" s="1"/>
  <c r="E371" i="18" a="1"/>
  <c r="E371" i="18" s="1"/>
  <c r="E363" i="18" a="1"/>
  <c r="E363" i="18" s="1"/>
  <c r="E355" i="18" a="1"/>
  <c r="E355" i="18" s="1"/>
  <c r="E347" i="18" a="1"/>
  <c r="E347" i="18" s="1"/>
  <c r="E337" i="18" a="1"/>
  <c r="E337" i="18" s="1"/>
  <c r="E329" i="18" a="1"/>
  <c r="E329" i="18" s="1"/>
  <c r="E321" i="18" a="1"/>
  <c r="E321" i="18" s="1"/>
  <c r="E313" i="18" a="1"/>
  <c r="E313" i="18" s="1"/>
  <c r="E305" i="18" a="1"/>
  <c r="E305" i="18" s="1"/>
  <c r="E297" i="18" a="1"/>
  <c r="E297" i="18" s="1"/>
  <c r="E384" i="18" a="1"/>
  <c r="E384" i="18" s="1"/>
  <c r="E381" i="18" a="1"/>
  <c r="E381" i="18" s="1"/>
  <c r="E373" i="18" a="1"/>
  <c r="E373" i="18" s="1"/>
  <c r="E365" i="18" a="1"/>
  <c r="E365" i="18" s="1"/>
  <c r="E357" i="18" a="1"/>
  <c r="E357" i="18" s="1"/>
  <c r="E349" i="18" a="1"/>
  <c r="E349" i="18" s="1"/>
  <c r="E335" i="18" a="1"/>
  <c r="E335" i="18" s="1"/>
  <c r="E327" i="18" a="1"/>
  <c r="E327" i="18" s="1"/>
  <c r="E319" i="18" a="1"/>
  <c r="E319" i="18" s="1"/>
  <c r="E311" i="18" a="1"/>
  <c r="E311" i="18" s="1"/>
  <c r="E303" i="18" a="1"/>
  <c r="E303" i="18" s="1"/>
  <c r="E296" i="18" a="1"/>
  <c r="E296" i="18" s="1"/>
  <c r="E294" i="18" a="1"/>
  <c r="E294" i="18" s="1"/>
  <c r="E292" i="18" a="1"/>
  <c r="E292" i="18" s="1"/>
  <c r="E290" i="18" a="1"/>
  <c r="E290" i="18" s="1"/>
  <c r="E288" i="18" a="1"/>
  <c r="E288" i="18" s="1"/>
  <c r="E286" i="18" a="1"/>
  <c r="E286" i="18" s="1"/>
  <c r="E284" i="18" a="1"/>
  <c r="E284" i="18" s="1"/>
  <c r="E282" i="18" a="1"/>
  <c r="E282" i="18" s="1"/>
  <c r="E280" i="18" a="1"/>
  <c r="E280" i="18" s="1"/>
  <c r="E278" i="18" a="1"/>
  <c r="E278" i="18" s="1"/>
  <c r="E276" i="18" a="1"/>
  <c r="E276" i="18" s="1"/>
  <c r="E274" i="18" a="1"/>
  <c r="E274" i="18" s="1"/>
  <c r="E272" i="18" a="1"/>
  <c r="E272" i="18" s="1"/>
  <c r="E270" i="18" a="1"/>
  <c r="E270" i="18" s="1"/>
  <c r="E418" i="18" a="1"/>
  <c r="E418" i="18" s="1"/>
  <c r="E375" i="18" a="1"/>
  <c r="E375" i="18" s="1"/>
  <c r="E343" i="18" a="1"/>
  <c r="E343" i="18" s="1"/>
  <c r="E317" i="18" a="1"/>
  <c r="E317" i="18" s="1"/>
  <c r="E257" i="18" a="1"/>
  <c r="E257" i="18" s="1"/>
  <c r="E255" i="18" a="1"/>
  <c r="E255" i="18" s="1"/>
  <c r="E253" i="18" a="1"/>
  <c r="E253" i="18" s="1"/>
  <c r="E251" i="18" a="1"/>
  <c r="E251" i="18" s="1"/>
  <c r="E249" i="18" a="1"/>
  <c r="E249" i="18" s="1"/>
  <c r="E247" i="18" a="1"/>
  <c r="E247" i="18" s="1"/>
  <c r="E245" i="18" a="1"/>
  <c r="E245" i="18" s="1"/>
  <c r="E243" i="18" a="1"/>
  <c r="E243" i="18" s="1"/>
  <c r="E241" i="18" a="1"/>
  <c r="E241" i="18" s="1"/>
  <c r="E239" i="18" a="1"/>
  <c r="E239" i="18" s="1"/>
  <c r="E237" i="18" a="1"/>
  <c r="E237" i="18" s="1"/>
  <c r="E235" i="18" a="1"/>
  <c r="E235" i="18" s="1"/>
  <c r="E233" i="18" a="1"/>
  <c r="E233" i="18" s="1"/>
  <c r="E231" i="18" a="1"/>
  <c r="E231" i="18" s="1"/>
  <c r="E229" i="18" a="1"/>
  <c r="E229" i="18" s="1"/>
  <c r="E227" i="18" a="1"/>
  <c r="E227" i="18" s="1"/>
  <c r="E225" i="18" a="1"/>
  <c r="E225" i="18" s="1"/>
  <c r="E223" i="18" a="1"/>
  <c r="E223" i="18" s="1"/>
  <c r="E221" i="18" a="1"/>
  <c r="E221" i="18" s="1"/>
  <c r="E219" i="18" a="1"/>
  <c r="E219" i="18" s="1"/>
  <c r="E217" i="18" a="1"/>
  <c r="E217" i="18" s="1"/>
  <c r="E215" i="18" a="1"/>
  <c r="E215" i="18" s="1"/>
  <c r="E213" i="18" a="1"/>
  <c r="E213" i="18" s="1"/>
  <c r="E211" i="18" a="1"/>
  <c r="E211" i="18" s="1"/>
  <c r="E209" i="18" a="1"/>
  <c r="E209" i="18" s="1"/>
  <c r="E207" i="18" a="1"/>
  <c r="E207" i="18" s="1"/>
  <c r="E205" i="18" a="1"/>
  <c r="E205" i="18" s="1"/>
  <c r="E203" i="18" a="1"/>
  <c r="E203" i="18" s="1"/>
  <c r="E201" i="18" a="1"/>
  <c r="E201" i="18" s="1"/>
  <c r="E199" i="18" a="1"/>
  <c r="E199" i="18" s="1"/>
  <c r="E197" i="18" a="1"/>
  <c r="E197" i="18" s="1"/>
  <c r="E195" i="18" a="1"/>
  <c r="E195" i="18" s="1"/>
  <c r="E193" i="18" a="1"/>
  <c r="E193" i="18" s="1"/>
  <c r="E191" i="18" a="1"/>
  <c r="E191" i="18" s="1"/>
  <c r="E189" i="18" a="1"/>
  <c r="E189" i="18" s="1"/>
  <c r="E187" i="18" a="1"/>
  <c r="E187" i="18" s="1"/>
  <c r="E185" i="18" a="1"/>
  <c r="E185" i="18" s="1"/>
  <c r="E183" i="18" a="1"/>
  <c r="E183" i="18" s="1"/>
  <c r="E181" i="18" a="1"/>
  <c r="E181" i="18" s="1"/>
  <c r="E179" i="18" a="1"/>
  <c r="E179" i="18" s="1"/>
  <c r="E177" i="18" a="1"/>
  <c r="E177" i="18" s="1"/>
  <c r="E175" i="18" a="1"/>
  <c r="E175" i="18" s="1"/>
  <c r="E173" i="18" a="1"/>
  <c r="E173" i="18" s="1"/>
  <c r="E171" i="18" a="1"/>
  <c r="E171" i="18" s="1"/>
  <c r="E351" i="18" a="1"/>
  <c r="E351" i="18" s="1"/>
  <c r="E341" i="18" a="1"/>
  <c r="E341" i="18" s="1"/>
  <c r="E309" i="18" a="1"/>
  <c r="E309" i="18" s="1"/>
  <c r="E408" i="18" a="1"/>
  <c r="E408" i="18" s="1"/>
  <c r="E359" i="18" a="1"/>
  <c r="E359" i="18" s="1"/>
  <c r="E333" i="18" a="1"/>
  <c r="E333" i="18" s="1"/>
  <c r="E301" i="18" a="1"/>
  <c r="E301" i="18" s="1"/>
  <c r="E256" i="18" a="1"/>
  <c r="E256" i="18" s="1"/>
  <c r="E254" i="18" a="1"/>
  <c r="E254" i="18" s="1"/>
  <c r="E252" i="18" a="1"/>
  <c r="E252" i="18" s="1"/>
  <c r="E250" i="18" a="1"/>
  <c r="E250" i="18" s="1"/>
  <c r="E248" i="18" a="1"/>
  <c r="E248" i="18" s="1"/>
  <c r="E246" i="18" a="1"/>
  <c r="E246" i="18" s="1"/>
  <c r="E244" i="18" a="1"/>
  <c r="E244" i="18" s="1"/>
  <c r="E242" i="18" a="1"/>
  <c r="E242" i="18" s="1"/>
  <c r="E240" i="18" a="1"/>
  <c r="E240" i="18" s="1"/>
  <c r="E238" i="18" a="1"/>
  <c r="E238" i="18" s="1"/>
  <c r="E236" i="18" a="1"/>
  <c r="E236" i="18" s="1"/>
  <c r="E234" i="18" a="1"/>
  <c r="E234" i="18" s="1"/>
  <c r="E232" i="18" a="1"/>
  <c r="E232" i="18" s="1"/>
  <c r="E230" i="18" a="1"/>
  <c r="E230" i="18" s="1"/>
  <c r="E228" i="18" a="1"/>
  <c r="E228" i="18" s="1"/>
  <c r="E226" i="18" a="1"/>
  <c r="E226" i="18" s="1"/>
  <c r="E224" i="18" a="1"/>
  <c r="E224" i="18" s="1"/>
  <c r="E222" i="18" a="1"/>
  <c r="E222" i="18" s="1"/>
  <c r="E220" i="18" a="1"/>
  <c r="E220" i="18" s="1"/>
  <c r="E218" i="18" a="1"/>
  <c r="E218" i="18" s="1"/>
  <c r="E216" i="18" a="1"/>
  <c r="E216" i="18" s="1"/>
  <c r="E214" i="18" a="1"/>
  <c r="E214" i="18" s="1"/>
  <c r="E212" i="18" a="1"/>
  <c r="E212" i="18" s="1"/>
  <c r="E210" i="18" a="1"/>
  <c r="E210" i="18" s="1"/>
  <c r="E208" i="18" a="1"/>
  <c r="E208" i="18" s="1"/>
  <c r="E206" i="18" a="1"/>
  <c r="E206" i="18" s="1"/>
  <c r="E204" i="18" a="1"/>
  <c r="E204" i="18" s="1"/>
  <c r="E202" i="18" a="1"/>
  <c r="E202" i="18" s="1"/>
  <c r="E200" i="18" a="1"/>
  <c r="E200" i="18" s="1"/>
  <c r="E198" i="18" a="1"/>
  <c r="E198" i="18" s="1"/>
  <c r="E196" i="18" a="1"/>
  <c r="E196" i="18" s="1"/>
  <c r="E194" i="18" a="1"/>
  <c r="E194" i="18" s="1"/>
  <c r="E192" i="18" a="1"/>
  <c r="E192" i="18" s="1"/>
  <c r="E190" i="18" a="1"/>
  <c r="E190" i="18" s="1"/>
  <c r="E188" i="18" a="1"/>
  <c r="E188" i="18" s="1"/>
  <c r="E186" i="18" a="1"/>
  <c r="E186" i="18" s="1"/>
  <c r="E184" i="18" a="1"/>
  <c r="E184" i="18" s="1"/>
  <c r="E182" i="18" a="1"/>
  <c r="E182" i="18" s="1"/>
  <c r="E180" i="18" a="1"/>
  <c r="E180" i="18" s="1"/>
  <c r="E178" i="18" a="1"/>
  <c r="E178" i="18" s="1"/>
  <c r="E176" i="18" a="1"/>
  <c r="E176" i="18" s="1"/>
  <c r="E172" i="18" a="1"/>
  <c r="E172" i="18" s="1"/>
  <c r="E168" i="18" a="1"/>
  <c r="E168" i="18" s="1"/>
  <c r="E166" i="18" a="1"/>
  <c r="E166" i="18" s="1"/>
  <c r="E164" i="18" a="1"/>
  <c r="E164" i="18" s="1"/>
  <c r="E162" i="18" a="1"/>
  <c r="E162" i="18" s="1"/>
  <c r="E160" i="18" a="1"/>
  <c r="E160" i="18" s="1"/>
  <c r="E158" i="18" a="1"/>
  <c r="E158" i="18" s="1"/>
  <c r="E170" i="18" a="1"/>
  <c r="E170" i="18" s="1"/>
  <c r="E148" i="18" a="1"/>
  <c r="E148" i="18" s="1"/>
  <c r="E147" i="18" a="1"/>
  <c r="E147" i="18" s="1"/>
  <c r="E144" i="18" a="1"/>
  <c r="E144" i="18" s="1"/>
  <c r="E142" i="18" a="1"/>
  <c r="E142" i="18" s="1"/>
  <c r="E141" i="18" a="1"/>
  <c r="E141" i="18" s="1"/>
  <c r="E140" i="18" a="1"/>
  <c r="E140" i="18" s="1"/>
  <c r="E138" i="18" a="1"/>
  <c r="E138" i="18" s="1"/>
  <c r="E136" i="18" a="1"/>
  <c r="E136" i="18" s="1"/>
  <c r="E134" i="18" a="1"/>
  <c r="E134" i="18" s="1"/>
  <c r="E132" i="18" a="1"/>
  <c r="E132" i="18" s="1"/>
  <c r="E130" i="18" a="1"/>
  <c r="E130" i="18" s="1"/>
  <c r="E128" i="18" a="1"/>
  <c r="E128" i="18" s="1"/>
  <c r="E126" i="18" a="1"/>
  <c r="E126" i="18" s="1"/>
  <c r="E124" i="18" a="1"/>
  <c r="E124" i="18" s="1"/>
  <c r="E123" i="18" a="1"/>
  <c r="E123" i="18" s="1"/>
  <c r="E121" i="18" a="1"/>
  <c r="E121" i="18" s="1"/>
  <c r="E119" i="18" a="1"/>
  <c r="E119" i="18" s="1"/>
  <c r="E117" i="18" a="1"/>
  <c r="E117" i="18" s="1"/>
  <c r="E116" i="18" a="1"/>
  <c r="E116" i="18" s="1"/>
  <c r="E115" i="18" a="1"/>
  <c r="E115" i="18" s="1"/>
  <c r="E114" i="18" a="1"/>
  <c r="E114" i="18" s="1"/>
  <c r="E112" i="18" a="1"/>
  <c r="E112" i="18" s="1"/>
  <c r="E110" i="18" a="1"/>
  <c r="E110" i="18" s="1"/>
  <c r="E108" i="18" a="1"/>
  <c r="E108" i="18" s="1"/>
  <c r="E106" i="18" a="1"/>
  <c r="E106" i="18" s="1"/>
  <c r="E104" i="18" a="1"/>
  <c r="E104" i="18" s="1"/>
  <c r="E102" i="18" a="1"/>
  <c r="E102" i="18" s="1"/>
  <c r="E100" i="18" a="1"/>
  <c r="E100" i="18" s="1"/>
  <c r="E99" i="18" a="1"/>
  <c r="E99" i="18" s="1"/>
  <c r="E98" i="18" a="1"/>
  <c r="E98" i="18" s="1"/>
  <c r="E97" i="18" a="1"/>
  <c r="E97" i="18" s="1"/>
  <c r="E96" i="18" a="1"/>
  <c r="E96" i="18" s="1"/>
  <c r="E95" i="18" a="1"/>
  <c r="E95" i="18" s="1"/>
  <c r="E94" i="18" a="1"/>
  <c r="E94" i="18" s="1"/>
  <c r="E93" i="18" a="1"/>
  <c r="E93" i="18" s="1"/>
  <c r="E92" i="18" a="1"/>
  <c r="E92" i="18" s="1"/>
  <c r="E91" i="18" a="1"/>
  <c r="E91" i="18" s="1"/>
  <c r="E90" i="18" a="1"/>
  <c r="E90" i="18" s="1"/>
  <c r="E89" i="18" a="1"/>
  <c r="E89" i="18" s="1"/>
  <c r="E88" i="18" a="1"/>
  <c r="E88" i="18" s="1"/>
  <c r="E86" i="18" a="1"/>
  <c r="E86" i="18" s="1"/>
  <c r="E84" i="18" a="1"/>
  <c r="E84" i="18" s="1"/>
  <c r="E82" i="18" a="1"/>
  <c r="E82" i="18" s="1"/>
  <c r="E80" i="18" a="1"/>
  <c r="E80" i="18" s="1"/>
  <c r="E78" i="18" a="1"/>
  <c r="E78" i="18" s="1"/>
  <c r="E76" i="18" a="1"/>
  <c r="E76" i="18" s="1"/>
  <c r="E74" i="18" a="1"/>
  <c r="E74" i="18" s="1"/>
  <c r="E72" i="18" a="1"/>
  <c r="E72" i="18" s="1"/>
  <c r="E70" i="18" a="1"/>
  <c r="E70" i="18" s="1"/>
  <c r="E325" i="18" a="1"/>
  <c r="E325" i="18" s="1"/>
  <c r="E169" i="18" a="1"/>
  <c r="E169" i="18" s="1"/>
  <c r="E167" i="18" a="1"/>
  <c r="E167" i="18" s="1"/>
  <c r="E165" i="18" a="1"/>
  <c r="E165" i="18" s="1"/>
  <c r="E163" i="18" a="1"/>
  <c r="E163" i="18" s="1"/>
  <c r="E161" i="18" a="1"/>
  <c r="E161" i="18" s="1"/>
  <c r="E159" i="18" a="1"/>
  <c r="E159" i="18" s="1"/>
  <c r="E157" i="18" a="1"/>
  <c r="E157" i="18" s="1"/>
  <c r="E156" i="18" a="1"/>
  <c r="E156" i="18" s="1"/>
  <c r="E155" i="18" a="1"/>
  <c r="E155" i="18" s="1"/>
  <c r="E154" i="18" a="1"/>
  <c r="E154" i="18" s="1"/>
  <c r="E153" i="18" a="1"/>
  <c r="E153" i="18" s="1"/>
  <c r="E152" i="18" a="1"/>
  <c r="E152" i="18" s="1"/>
  <c r="E151" i="18" a="1"/>
  <c r="E151" i="18" s="1"/>
  <c r="E150" i="18" a="1"/>
  <c r="E150" i="18" s="1"/>
  <c r="E149" i="18" a="1"/>
  <c r="E149" i="18" s="1"/>
  <c r="E146" i="18" a="1"/>
  <c r="E146" i="18" s="1"/>
  <c r="E145" i="18" a="1"/>
  <c r="E145" i="18" s="1"/>
  <c r="E143" i="18" a="1"/>
  <c r="E143" i="18" s="1"/>
  <c r="E139" i="18" a="1"/>
  <c r="E139" i="18" s="1"/>
  <c r="E137" i="18" a="1"/>
  <c r="E137" i="18" s="1"/>
  <c r="E135" i="18" a="1"/>
  <c r="E135" i="18" s="1"/>
  <c r="E133" i="18" a="1"/>
  <c r="E133" i="18" s="1"/>
  <c r="E131" i="18" a="1"/>
  <c r="E131" i="18" s="1"/>
  <c r="E129" i="18" a="1"/>
  <c r="E129" i="18" s="1"/>
  <c r="E127" i="18" a="1"/>
  <c r="E127" i="18" s="1"/>
  <c r="E125" i="18" a="1"/>
  <c r="E125" i="18" s="1"/>
  <c r="E122" i="18" a="1"/>
  <c r="E122" i="18" s="1"/>
  <c r="E120" i="18" a="1"/>
  <c r="E120" i="18" s="1"/>
  <c r="E118" i="18" a="1"/>
  <c r="E118" i="18" s="1"/>
  <c r="E113" i="18" a="1"/>
  <c r="E113" i="18" s="1"/>
  <c r="E111" i="18" a="1"/>
  <c r="E111" i="18" s="1"/>
  <c r="E109" i="18" a="1"/>
  <c r="E109" i="18" s="1"/>
  <c r="E107" i="18" a="1"/>
  <c r="E107" i="18" s="1"/>
  <c r="E105" i="18" a="1"/>
  <c r="E105" i="18" s="1"/>
  <c r="E103" i="18" a="1"/>
  <c r="E103" i="18" s="1"/>
  <c r="E101" i="18" a="1"/>
  <c r="E101" i="18" s="1"/>
  <c r="E87" i="18" a="1"/>
  <c r="E87" i="18" s="1"/>
  <c r="E85" i="18" a="1"/>
  <c r="E85" i="18" s="1"/>
  <c r="E83" i="18" a="1"/>
  <c r="E83" i="18" s="1"/>
  <c r="E81" i="18" a="1"/>
  <c r="E81" i="18" s="1"/>
  <c r="E79" i="18" a="1"/>
  <c r="E79" i="18" s="1"/>
  <c r="E77" i="18" a="1"/>
  <c r="E77" i="18" s="1"/>
  <c r="E75" i="18" a="1"/>
  <c r="E75" i="18" s="1"/>
  <c r="E73" i="18" a="1"/>
  <c r="E73" i="18" s="1"/>
  <c r="E71" i="18" a="1"/>
  <c r="E71" i="18" s="1"/>
  <c r="E367" i="18" a="1"/>
  <c r="E367" i="18" s="1"/>
  <c r="E174" i="18" a="1"/>
  <c r="E174" i="18" s="1"/>
  <c r="E69" i="18" a="1"/>
  <c r="E69" i="18" s="1"/>
  <c r="E67" i="18" a="1"/>
  <c r="E67" i="18" s="1"/>
  <c r="E65" i="18" a="1"/>
  <c r="E65" i="18" s="1"/>
  <c r="E63" i="18" a="1"/>
  <c r="E63" i="18" s="1"/>
  <c r="E61" i="18" a="1"/>
  <c r="E61" i="18" s="1"/>
  <c r="E59" i="18" a="1"/>
  <c r="E59" i="18" s="1"/>
  <c r="E57" i="18" a="1"/>
  <c r="E57" i="18" s="1"/>
  <c r="E55" i="18" a="1"/>
  <c r="E55" i="18" s="1"/>
  <c r="E53" i="18" a="1"/>
  <c r="E53" i="18" s="1"/>
  <c r="E51" i="18" a="1"/>
  <c r="E51" i="18" s="1"/>
  <c r="E49" i="18" a="1"/>
  <c r="E49" i="18" s="1"/>
  <c r="E47" i="18" a="1"/>
  <c r="E47" i="18" s="1"/>
  <c r="E45" i="18" a="1"/>
  <c r="E45" i="18" s="1"/>
  <c r="E43" i="18" a="1"/>
  <c r="E43" i="18" s="1"/>
  <c r="E41" i="18" a="1"/>
  <c r="E41" i="18" s="1"/>
  <c r="E39" i="18" a="1"/>
  <c r="E39" i="18" s="1"/>
  <c r="E37" i="18" a="1"/>
  <c r="E37" i="18" s="1"/>
  <c r="E35" i="18" a="1"/>
  <c r="E35" i="18" s="1"/>
  <c r="E33" i="18" a="1"/>
  <c r="E33" i="18" s="1"/>
  <c r="E31" i="18" a="1"/>
  <c r="E31" i="18" s="1"/>
  <c r="E29" i="18" a="1"/>
  <c r="E29" i="18" s="1"/>
  <c r="E27" i="18" a="1"/>
  <c r="E27" i="18" s="1"/>
  <c r="E25" i="18" a="1"/>
  <c r="E25" i="18" s="1"/>
  <c r="E23" i="18" a="1"/>
  <c r="E23" i="18" s="1"/>
  <c r="E21" i="18" a="1"/>
  <c r="E21" i="18" s="1"/>
  <c r="E19" i="18" a="1"/>
  <c r="E19" i="18" s="1"/>
  <c r="E17" i="18" a="1"/>
  <c r="E17" i="18" s="1"/>
  <c r="E15" i="18" a="1"/>
  <c r="E15" i="18" s="1"/>
  <c r="E68" i="18" a="1"/>
  <c r="E68" i="18" s="1"/>
  <c r="E66" i="18" a="1"/>
  <c r="E66" i="18" s="1"/>
  <c r="E64" i="18" a="1"/>
  <c r="E64" i="18" s="1"/>
  <c r="E62" i="18" a="1"/>
  <c r="E62" i="18" s="1"/>
  <c r="E60" i="18" a="1"/>
  <c r="E60" i="18" s="1"/>
  <c r="E58" i="18" a="1"/>
  <c r="E58" i="18" s="1"/>
  <c r="E56" i="18" a="1"/>
  <c r="E56" i="18" s="1"/>
  <c r="E54" i="18" a="1"/>
  <c r="E54" i="18" s="1"/>
  <c r="E52" i="18" a="1"/>
  <c r="E52" i="18" s="1"/>
  <c r="E50" i="18" a="1"/>
  <c r="E50" i="18" s="1"/>
  <c r="E48" i="18" a="1"/>
  <c r="E48" i="18" s="1"/>
  <c r="E46" i="18" a="1"/>
  <c r="E46" i="18" s="1"/>
  <c r="E44" i="18" a="1"/>
  <c r="E44" i="18" s="1"/>
  <c r="E42" i="18" a="1"/>
  <c r="E42" i="18" s="1"/>
  <c r="E40" i="18" a="1"/>
  <c r="E40" i="18" s="1"/>
  <c r="E38" i="18" a="1"/>
  <c r="E38" i="18" s="1"/>
  <c r="E36" i="18" a="1"/>
  <c r="E36" i="18" s="1"/>
  <c r="E34" i="18" a="1"/>
  <c r="E34" i="18" s="1"/>
  <c r="E32" i="18" a="1"/>
  <c r="E32" i="18" s="1"/>
  <c r="E30" i="18" a="1"/>
  <c r="E30" i="18" s="1"/>
  <c r="E28" i="18" a="1"/>
  <c r="E28" i="18" s="1"/>
  <c r="E26" i="18" a="1"/>
  <c r="E26" i="18" s="1"/>
  <c r="E24" i="18" a="1"/>
  <c r="E24" i="18" s="1"/>
  <c r="E22" i="18" a="1"/>
  <c r="E22" i="18" s="1"/>
  <c r="E20" i="18" a="1"/>
  <c r="E20" i="18" s="1"/>
  <c r="E18" i="18" a="1"/>
  <c r="E18" i="18" s="1"/>
  <c r="E16" i="18" a="1"/>
  <c r="E16" i="18" s="1"/>
  <c r="E11" i="16" a="1"/>
  <c r="E11" i="16" s="1"/>
  <c r="E10" i="16" a="1"/>
  <c r="E10" i="16" s="1"/>
  <c r="G5" i="16" a="1"/>
  <c r="G5" i="16" s="1"/>
  <c r="F4" i="16"/>
  <c r="E8" i="16" a="1"/>
  <c r="E8" i="16" s="1"/>
  <c r="E7" i="16" a="1"/>
  <c r="E7" i="16" s="1"/>
  <c r="A21" i="2"/>
  <c r="D7" i="14" a="1"/>
  <c r="D7" i="14" s="1"/>
  <c r="D7" i="9" a="1"/>
  <c r="D7" i="9" s="1"/>
  <c r="E7" i="14" s="1" a="1"/>
  <c r="E7" i="14" s="1"/>
  <c r="G7" i="16" a="1"/>
  <c r="G7" i="16" s="1"/>
  <c r="H7" i="16" a="1"/>
  <c r="H7" i="16" s="1"/>
  <c r="R2" i="7" a="1"/>
  <c r="R2" i="7" s="1"/>
  <c r="Q2" i="7" a="1"/>
  <c r="Q2" i="7" s="1"/>
  <c r="H17" i="18" l="1" a="1"/>
  <c r="H17" i="18" s="1"/>
  <c r="H32" i="18" a="1"/>
  <c r="H32" i="18" s="1"/>
  <c r="G27" i="18" a="1"/>
  <c r="G27" i="18" s="1"/>
  <c r="G98" i="18" a="1"/>
  <c r="G98" i="18" s="1"/>
  <c r="H30" i="18" a="1"/>
  <c r="H30" i="18" s="1"/>
  <c r="G25" i="18" a="1"/>
  <c r="G25" i="18" s="1"/>
  <c r="G96" i="18" a="1"/>
  <c r="G96" i="18" s="1"/>
  <c r="H16" i="18" a="1"/>
  <c r="H16" i="18" s="1"/>
  <c r="H89" i="18" a="1"/>
  <c r="H89" i="18" s="1"/>
  <c r="G99" i="18" a="1"/>
  <c r="G99" i="18" s="1"/>
  <c r="G83" i="18" a="1"/>
  <c r="G83" i="18" s="1"/>
  <c r="N19" i="21" a="1"/>
  <c r="N19" i="21" s="1"/>
  <c r="Y19" i="21" a="1"/>
  <c r="Y19" i="21" s="1"/>
  <c r="T19" i="21" a="1"/>
  <c r="T19" i="21" s="1"/>
  <c r="U19" i="21" a="1"/>
  <c r="U19" i="21" s="1"/>
  <c r="P19" i="21" a="1"/>
  <c r="P19" i="21" s="1"/>
  <c r="A11" i="21"/>
  <c r="Q19" i="21" a="1"/>
  <c r="Q19" i="21" s="1"/>
  <c r="AA19" i="21" a="1"/>
  <c r="AA19" i="21" s="1"/>
  <c r="X19" i="21" a="1"/>
  <c r="X19" i="21" s="1"/>
  <c r="O19" i="21" a="1"/>
  <c r="O19" i="21" s="1"/>
  <c r="Z19" i="21" a="1"/>
  <c r="Z19" i="21" s="1"/>
  <c r="W19" i="21" a="1"/>
  <c r="W19" i="21" s="1"/>
  <c r="V19" i="21" a="1"/>
  <c r="V19" i="21" s="1"/>
  <c r="S19" i="21" a="1"/>
  <c r="S19" i="21" s="1"/>
  <c r="R19" i="21" a="1"/>
  <c r="R19" i="21" s="1"/>
  <c r="H88" i="18" a="1"/>
  <c r="H88" i="18" s="1"/>
  <c r="G82" i="18" a="1"/>
  <c r="G82" i="18" s="1"/>
  <c r="H87" i="18" a="1"/>
  <c r="H87" i="18" s="1"/>
  <c r="H72" i="18" a="1"/>
  <c r="H72" i="18" s="1"/>
  <c r="H85" i="18" a="1"/>
  <c r="H85" i="18" s="1"/>
  <c r="G71" i="18" a="1"/>
  <c r="G71" i="18" s="1"/>
  <c r="G80" i="18" a="1"/>
  <c r="G80" i="18" s="1"/>
  <c r="G70" i="18" a="1"/>
  <c r="G70" i="18" s="1"/>
  <c r="G84" i="18" a="1"/>
  <c r="G84" i="18" s="1"/>
  <c r="H73" i="18" a="1"/>
  <c r="H73" i="18" s="1"/>
  <c r="G69" i="18" a="1"/>
  <c r="G69" i="18" s="1"/>
  <c r="G63" i="18" a="1"/>
  <c r="G63" i="18" s="1"/>
  <c r="G68" i="18" a="1"/>
  <c r="G68" i="18" s="1"/>
  <c r="G62" i="18" a="1"/>
  <c r="G62" i="18" s="1"/>
  <c r="G66" i="18" a="1"/>
  <c r="G66" i="18" s="1"/>
  <c r="H52" i="18" a="1"/>
  <c r="H52" i="18" s="1"/>
  <c r="G64" i="18" a="1"/>
  <c r="G64" i="18" s="1"/>
  <c r="H51" i="18" a="1"/>
  <c r="H51" i="18" s="1"/>
  <c r="H55" i="18" a="1"/>
  <c r="H55" i="18" s="1"/>
  <c r="G48" i="18" a="1"/>
  <c r="G48" i="18" s="1"/>
  <c r="H53" i="18" a="1"/>
  <c r="H53" i="18" s="1"/>
  <c r="H37" i="18" a="1"/>
  <c r="H37" i="18" s="1"/>
  <c r="G47" i="18" a="1"/>
  <c r="G47" i="18" s="1"/>
  <c r="H36" i="18" a="1"/>
  <c r="H36" i="18" s="1"/>
  <c r="G46" i="18" a="1"/>
  <c r="G46" i="18" s="1"/>
  <c r="H35" i="18" a="1"/>
  <c r="H35" i="18" s="1"/>
  <c r="G50" i="18" a="1"/>
  <c r="G50" i="18" s="1"/>
  <c r="H39" i="18" a="1"/>
  <c r="H39" i="18" s="1"/>
  <c r="G30" i="18" a="1"/>
  <c r="G30" i="18" s="1"/>
  <c r="G34" i="18" a="1"/>
  <c r="G34" i="18" s="1"/>
  <c r="H23" i="18" a="1"/>
  <c r="H23" i="18" s="1"/>
  <c r="G32" i="18" a="1"/>
  <c r="G32" i="18" s="1"/>
  <c r="H21" i="18" a="1"/>
  <c r="H21" i="18" s="1"/>
  <c r="G31" i="18" a="1"/>
  <c r="G31" i="18" s="1"/>
  <c r="G18" i="18" a="1"/>
  <c r="G18" i="18" s="1"/>
  <c r="G15" i="18" a="1"/>
  <c r="G15" i="18" s="1"/>
  <c r="H20" i="18" a="1"/>
  <c r="H20" i="18" s="1"/>
  <c r="G103" i="18" a="1"/>
  <c r="G103" i="18" s="1"/>
  <c r="H19" i="18" a="1"/>
  <c r="H19" i="18" s="1"/>
  <c r="H91" i="18" a="1"/>
  <c r="H91" i="18" s="1"/>
  <c r="G102" i="18" a="1"/>
  <c r="G102" i="18" s="1"/>
  <c r="G87" i="18" a="1"/>
  <c r="G87" i="18" s="1"/>
  <c r="G16" i="18" a="1"/>
  <c r="G16" i="18" s="1"/>
  <c r="H94" i="18" a="1"/>
  <c r="H94" i="18" s="1"/>
  <c r="G86" i="18" a="1"/>
  <c r="G86" i="18" s="1"/>
  <c r="H92" i="18" a="1"/>
  <c r="H92" i="18" s="1"/>
  <c r="G65" i="18" a="1"/>
  <c r="G65" i="18" s="1"/>
  <c r="H76" i="18" a="1"/>
  <c r="H76" i="18" s="1"/>
  <c r="H56" i="18" a="1"/>
  <c r="H56" i="18" s="1"/>
  <c r="H75" i="18" a="1"/>
  <c r="H75" i="18" s="1"/>
  <c r="H54" i="18" a="1"/>
  <c r="H54" i="18" s="1"/>
  <c r="G67" i="18" a="1"/>
  <c r="G67" i="18" s="1"/>
  <c r="H38" i="18" a="1"/>
  <c r="H38" i="18" s="1"/>
  <c r="G51" i="18" a="1"/>
  <c r="G51" i="18" s="1"/>
  <c r="G35" i="18" a="1"/>
  <c r="G35" i="18" s="1"/>
  <c r="G49" i="18" a="1"/>
  <c r="G49" i="18" s="1"/>
  <c r="H22" i="18" a="1"/>
  <c r="H22" i="18" s="1"/>
  <c r="H40" i="18" a="1"/>
  <c r="H40" i="18" s="1"/>
  <c r="G428" i="18" a="1"/>
  <c r="G428" i="18" s="1"/>
  <c r="G19" i="18" a="1"/>
  <c r="G19" i="18" s="1"/>
  <c r="G436" i="18" a="1"/>
  <c r="G436" i="18" s="1"/>
  <c r="G33" i="18" a="1"/>
  <c r="G33" i="18" s="1"/>
  <c r="H405" i="18" a="1"/>
  <c r="H405" i="18" s="1"/>
  <c r="G460" i="18" a="1"/>
  <c r="G460" i="18" s="1"/>
  <c r="H24" i="18" a="1"/>
  <c r="H24" i="18" s="1"/>
  <c r="G412" i="18" a="1"/>
  <c r="G412" i="18" s="1"/>
  <c r="G468" i="18" a="1"/>
  <c r="G468" i="18" s="1"/>
  <c r="G17" i="18" a="1"/>
  <c r="G17" i="18" s="1"/>
  <c r="H413" i="18" a="1"/>
  <c r="H413" i="18" s="1"/>
  <c r="G444" i="18" a="1"/>
  <c r="G444" i="18" s="1"/>
  <c r="G476" i="18" a="1"/>
  <c r="G476" i="18" s="1"/>
  <c r="G404" i="18" a="1"/>
  <c r="G404" i="18" s="1"/>
  <c r="G420" i="18" a="1"/>
  <c r="G420" i="18" s="1"/>
  <c r="G452" i="18" a="1"/>
  <c r="G452" i="18" s="1"/>
  <c r="G486" i="18" a="1"/>
  <c r="G486" i="18" s="1"/>
  <c r="H421" i="18" a="1"/>
  <c r="H421" i="18" s="1"/>
  <c r="H429" i="18" a="1"/>
  <c r="H429" i="18" s="1"/>
  <c r="H437" i="18" a="1"/>
  <c r="H437" i="18" s="1"/>
  <c r="H445" i="18" a="1"/>
  <c r="H445" i="18" s="1"/>
  <c r="H453" i="18" a="1"/>
  <c r="H453" i="18" s="1"/>
  <c r="H461" i="18" a="1"/>
  <c r="H461" i="18" s="1"/>
  <c r="H469" i="18" a="1"/>
  <c r="H469" i="18" s="1"/>
  <c r="H477" i="18" a="1"/>
  <c r="H477" i="18" s="1"/>
  <c r="G487" i="18" a="1"/>
  <c r="G487" i="18" s="1"/>
  <c r="G101" i="18" a="1"/>
  <c r="G101" i="18" s="1"/>
  <c r="H90" i="18" a="1"/>
  <c r="H90" i="18" s="1"/>
  <c r="G85" i="18" a="1"/>
  <c r="G85" i="18" s="1"/>
  <c r="H74" i="18" a="1"/>
  <c r="H74" i="18" s="1"/>
  <c r="H58" i="18" a="1"/>
  <c r="H58" i="18" s="1"/>
  <c r="G53" i="18" a="1"/>
  <c r="G53" i="18" s="1"/>
  <c r="H42" i="18" a="1"/>
  <c r="H42" i="18" s="1"/>
  <c r="G37" i="18" a="1"/>
  <c r="G37" i="18" s="1"/>
  <c r="H26" i="18" a="1"/>
  <c r="H26" i="18" s="1"/>
  <c r="G21" i="18" a="1"/>
  <c r="G21" i="18" s="1"/>
  <c r="H399" i="18" a="1"/>
  <c r="H399" i="18" s="1"/>
  <c r="G408" i="18" a="1"/>
  <c r="G408" i="18" s="1"/>
  <c r="G416" i="18" a="1"/>
  <c r="G416" i="18" s="1"/>
  <c r="G424" i="18" a="1"/>
  <c r="G424" i="18" s="1"/>
  <c r="G432" i="18" a="1"/>
  <c r="G432" i="18" s="1"/>
  <c r="G440" i="18" a="1"/>
  <c r="G440" i="18" s="1"/>
  <c r="G448" i="18" a="1"/>
  <c r="G448" i="18" s="1"/>
  <c r="G456" i="18" a="1"/>
  <c r="G456" i="18" s="1"/>
  <c r="G464" i="18" a="1"/>
  <c r="G464" i="18" s="1"/>
  <c r="G472" i="18" a="1"/>
  <c r="G472" i="18" s="1"/>
  <c r="G483" i="18" a="1"/>
  <c r="G483" i="18" s="1"/>
  <c r="H488" i="18" a="1"/>
  <c r="H488" i="18" s="1"/>
  <c r="G89" i="18" a="1"/>
  <c r="G89" i="18" s="1"/>
  <c r="H78" i="18" a="1"/>
  <c r="H78" i="18" s="1"/>
  <c r="G73" i="18" a="1"/>
  <c r="G73" i="18" s="1"/>
  <c r="H57" i="18" a="1"/>
  <c r="H57" i="18" s="1"/>
  <c r="G52" i="18" a="1"/>
  <c r="G52" i="18" s="1"/>
  <c r="H41" i="18" a="1"/>
  <c r="H41" i="18" s="1"/>
  <c r="G36" i="18" a="1"/>
  <c r="G36" i="18" s="1"/>
  <c r="H25" i="18" a="1"/>
  <c r="H25" i="18" s="1"/>
  <c r="G20" i="18" a="1"/>
  <c r="G20" i="18" s="1"/>
  <c r="H401" i="18" a="1"/>
  <c r="H401" i="18" s="1"/>
  <c r="H409" i="18" a="1"/>
  <c r="H409" i="18" s="1"/>
  <c r="H417" i="18" a="1"/>
  <c r="H417" i="18" s="1"/>
  <c r="H425" i="18" a="1"/>
  <c r="H425" i="18" s="1"/>
  <c r="H433" i="18" a="1"/>
  <c r="H433" i="18" s="1"/>
  <c r="H441" i="18" a="1"/>
  <c r="H441" i="18" s="1"/>
  <c r="H449" i="18" a="1"/>
  <c r="H449" i="18" s="1"/>
  <c r="H457" i="18" a="1"/>
  <c r="H457" i="18" s="1"/>
  <c r="H465" i="18" a="1"/>
  <c r="H465" i="18" s="1"/>
  <c r="H473" i="18" a="1"/>
  <c r="H473" i="18" s="1"/>
  <c r="G485" i="18" a="1"/>
  <c r="G485" i="18" s="1"/>
  <c r="G499" i="18" a="1"/>
  <c r="G499" i="18" s="1"/>
  <c r="H490" i="18" a="1"/>
  <c r="H490" i="18" s="1"/>
  <c r="G501" i="18" a="1"/>
  <c r="G501" i="18" s="1"/>
  <c r="H491" i="18" a="1"/>
  <c r="H491" i="18" s="1"/>
  <c r="G502" i="18" a="1"/>
  <c r="G502" i="18" s="1"/>
  <c r="H492" i="18" a="1"/>
  <c r="H492" i="18" s="1"/>
  <c r="H504" i="18" a="1"/>
  <c r="H504" i="18" s="1"/>
  <c r="H506" i="18" a="1"/>
  <c r="H506" i="18" s="1"/>
  <c r="G517" i="18" a="1"/>
  <c r="G517" i="18" s="1"/>
  <c r="G396" i="18" a="1"/>
  <c r="G396" i="18" s="1"/>
  <c r="H507" i="18" a="1"/>
  <c r="H507" i="18" s="1"/>
  <c r="G518" i="18" a="1"/>
  <c r="G518" i="18" s="1"/>
  <c r="G503" i="18" a="1"/>
  <c r="G503" i="18" s="1"/>
  <c r="H508" i="18" a="1"/>
  <c r="H508" i="18" s="1"/>
  <c r="G519" i="18" a="1"/>
  <c r="G519" i="18" s="1"/>
  <c r="F406" i="18" a="1"/>
  <c r="F406" i="18" s="1"/>
  <c r="J1" i="21" a="1"/>
  <c r="H379" i="16" a="1"/>
  <c r="H379" i="16" s="1"/>
  <c r="E7" i="9" a="1"/>
  <c r="E7" i="9" s="1"/>
  <c r="E8" i="9" a="1"/>
  <c r="E8" i="9" s="1"/>
  <c r="H10" i="18" a="1"/>
  <c r="H10" i="18" s="1"/>
  <c r="F10" i="18" a="1"/>
  <c r="F10" i="18" s="1"/>
  <c r="G10" i="18" a="1"/>
  <c r="G10" i="18" s="1"/>
  <c r="F402" i="18" a="1"/>
  <c r="F402" i="18" s="1"/>
  <c r="F418" i="18" a="1"/>
  <c r="F418" i="18" s="1"/>
  <c r="F434" i="18" a="1"/>
  <c r="F434" i="18" s="1"/>
  <c r="F450" i="18" a="1"/>
  <c r="F450" i="18" s="1"/>
  <c r="F466" i="18" a="1"/>
  <c r="F466" i="18" s="1"/>
  <c r="F492" i="18" a="1"/>
  <c r="F492" i="18" s="1"/>
  <c r="F508" i="18" a="1"/>
  <c r="F508" i="18" s="1"/>
  <c r="F413" i="18" a="1"/>
  <c r="F413" i="18" s="1"/>
  <c r="F429" i="18" a="1"/>
  <c r="F429" i="18" s="1"/>
  <c r="F445" i="18" a="1"/>
  <c r="F445" i="18" s="1"/>
  <c r="F461" i="18" a="1"/>
  <c r="F461" i="18" s="1"/>
  <c r="F477" i="18" a="1"/>
  <c r="F477" i="18" s="1"/>
  <c r="F488" i="18" a="1"/>
  <c r="F488" i="18" s="1"/>
  <c r="F504" i="18" a="1"/>
  <c r="F504" i="18" s="1"/>
  <c r="F401" i="18" a="1"/>
  <c r="F401" i="18" s="1"/>
  <c r="F412" i="18" a="1"/>
  <c r="F412" i="18" s="1"/>
  <c r="F428" i="18" a="1"/>
  <c r="F428" i="18" s="1"/>
  <c r="F444" i="18" a="1"/>
  <c r="F444" i="18" s="1"/>
  <c r="F460" i="18" a="1"/>
  <c r="F460" i="18" s="1"/>
  <c r="F476" i="18" a="1"/>
  <c r="F476" i="18" s="1"/>
  <c r="F487" i="18" a="1"/>
  <c r="F487" i="18" s="1"/>
  <c r="F503" i="18" a="1"/>
  <c r="F503" i="18" s="1"/>
  <c r="F519" i="18" a="1"/>
  <c r="F519" i="18" s="1"/>
  <c r="F391" i="18" a="1"/>
  <c r="F391" i="18" s="1"/>
  <c r="F354" i="18" a="1"/>
  <c r="F354" i="18" s="1"/>
  <c r="F348" i="18" a="1"/>
  <c r="F348" i="18" s="1"/>
  <c r="F223" i="18" a="1"/>
  <c r="F223" i="18" s="1"/>
  <c r="F201" i="18" a="1"/>
  <c r="F201" i="18" s="1"/>
  <c r="F396" i="18" a="1"/>
  <c r="F396" i="18" s="1"/>
  <c r="F375" i="18" a="1"/>
  <c r="F375" i="18" s="1"/>
  <c r="F369" i="18" a="1"/>
  <c r="F369" i="18" s="1"/>
  <c r="F343" i="18" a="1"/>
  <c r="F343" i="18" s="1"/>
  <c r="F337" i="18" a="1"/>
  <c r="F337" i="18" s="1"/>
  <c r="F371" i="18" a="1"/>
  <c r="F371" i="18" s="1"/>
  <c r="F365" i="18" a="1"/>
  <c r="F365" i="18" s="1"/>
  <c r="F339" i="18" a="1"/>
  <c r="F339" i="18" s="1"/>
  <c r="F311" i="18" a="1"/>
  <c r="F311" i="18" s="1"/>
  <c r="F216" i="18" a="1"/>
  <c r="F216" i="18" s="1"/>
  <c r="F386" i="18" a="1"/>
  <c r="F386" i="18" s="1"/>
  <c r="F380" i="18" a="1"/>
  <c r="F380" i="18" s="1"/>
  <c r="F359" i="18" a="1"/>
  <c r="F359" i="18" s="1"/>
  <c r="F353" i="18" a="1"/>
  <c r="F353" i="18" s="1"/>
  <c r="F327" i="18" a="1"/>
  <c r="F327" i="18" s="1"/>
  <c r="F260" i="18" a="1"/>
  <c r="F260" i="18" s="1"/>
  <c r="F237" i="18" a="1"/>
  <c r="F237" i="18" s="1"/>
  <c r="F99" i="18" a="1"/>
  <c r="F99" i="18" s="1"/>
  <c r="F332" i="18" a="1"/>
  <c r="F332" i="18" s="1"/>
  <c r="F316" i="18" a="1"/>
  <c r="F316" i="18" s="1"/>
  <c r="F300" i="18" a="1"/>
  <c r="F300" i="18" s="1"/>
  <c r="F278" i="18" a="1"/>
  <c r="F278" i="18" s="1"/>
  <c r="F262" i="18" a="1"/>
  <c r="F262" i="18" s="1"/>
  <c r="F240" i="18" a="1"/>
  <c r="F240" i="18" s="1"/>
  <c r="F224" i="18" a="1"/>
  <c r="F224" i="18" s="1"/>
  <c r="F218" i="18" a="1"/>
  <c r="F218" i="18" s="1"/>
  <c r="F207" i="18" a="1"/>
  <c r="F207" i="18" s="1"/>
  <c r="F186" i="18" a="1"/>
  <c r="F186" i="18" s="1"/>
  <c r="F154" i="18" a="1"/>
  <c r="F154" i="18" s="1"/>
  <c r="F135" i="18" a="1"/>
  <c r="F135" i="18" s="1"/>
  <c r="F320" i="18" a="1"/>
  <c r="F320" i="18" s="1"/>
  <c r="F304" i="18" a="1"/>
  <c r="F304" i="18" s="1"/>
  <c r="F298" i="18" a="1"/>
  <c r="F298" i="18" s="1"/>
  <c r="F293" i="18" a="1"/>
  <c r="F293" i="18" s="1"/>
  <c r="F283" i="18" a="1"/>
  <c r="F283" i="18" s="1"/>
  <c r="F267" i="18" a="1"/>
  <c r="F267" i="18" s="1"/>
  <c r="F257" i="18" a="1"/>
  <c r="F257" i="18" s="1"/>
  <c r="F251" i="18" a="1"/>
  <c r="F251" i="18" s="1"/>
  <c r="F229" i="18" a="1"/>
  <c r="F229" i="18" s="1"/>
  <c r="F213" i="18" a="1"/>
  <c r="F213" i="18" s="1"/>
  <c r="F208" i="18" a="1"/>
  <c r="F208" i="18" s="1"/>
  <c r="F197" i="18" a="1"/>
  <c r="F197" i="18" s="1"/>
  <c r="F181" i="18" a="1"/>
  <c r="F181" i="18" s="1"/>
  <c r="F175" i="18" a="1"/>
  <c r="F175" i="18" s="1"/>
  <c r="F322" i="18" a="1"/>
  <c r="F322" i="18" s="1"/>
  <c r="F306" i="18" a="1"/>
  <c r="F306" i="18" s="1"/>
  <c r="F290" i="18" a="1"/>
  <c r="F290" i="18" s="1"/>
  <c r="F269" i="18" a="1"/>
  <c r="F269" i="18" s="1"/>
  <c r="F253" i="18" a="1"/>
  <c r="F253" i="18" s="1"/>
  <c r="F232" i="18" a="1"/>
  <c r="F232" i="18" s="1"/>
  <c r="F200" i="18" a="1"/>
  <c r="F200" i="18" s="1"/>
  <c r="F53" i="18" a="1"/>
  <c r="F53" i="18" s="1"/>
  <c r="F156" i="18" a="1"/>
  <c r="F156" i="18" s="1"/>
  <c r="F150" i="18" a="1"/>
  <c r="F150" i="18" s="1"/>
  <c r="F123" i="18" a="1"/>
  <c r="F123" i="18" s="1"/>
  <c r="F107" i="18" a="1"/>
  <c r="F107" i="18" s="1"/>
  <c r="F101" i="18" a="1"/>
  <c r="F101" i="18" s="1"/>
  <c r="F18" i="18" a="1"/>
  <c r="F18" i="18" s="1"/>
  <c r="F170" i="18" a="1"/>
  <c r="F170" i="18" s="1"/>
  <c r="F144" i="18" a="1"/>
  <c r="F144" i="18" s="1"/>
  <c r="F138" i="18" a="1"/>
  <c r="F138" i="18" s="1"/>
  <c r="F116" i="18" a="1"/>
  <c r="F116" i="18" s="1"/>
  <c r="F68" i="18" a="1"/>
  <c r="F68" i="18" s="1"/>
  <c r="F51" i="18" a="1"/>
  <c r="F51" i="18" s="1"/>
  <c r="F172" i="18" a="1"/>
  <c r="F172" i="18" s="1"/>
  <c r="F166" i="18" a="1"/>
  <c r="F166" i="18" s="1"/>
  <c r="F140" i="18" a="1"/>
  <c r="F140" i="18" s="1"/>
  <c r="F134" i="18" a="1"/>
  <c r="F134" i="18" s="1"/>
  <c r="F119" i="18" a="1"/>
  <c r="F119" i="18" s="1"/>
  <c r="F102" i="18" a="1"/>
  <c r="F102" i="18" s="1"/>
  <c r="F83" i="18" a="1"/>
  <c r="F83" i="18" s="1"/>
  <c r="F33" i="18" a="1"/>
  <c r="F33" i="18" s="1"/>
  <c r="F104" i="18" a="1"/>
  <c r="F104" i="18" s="1"/>
  <c r="F88" i="18" a="1"/>
  <c r="F88" i="18" s="1"/>
  <c r="F56" i="18" a="1"/>
  <c r="F56" i="18" s="1"/>
  <c r="F40" i="18" a="1"/>
  <c r="F40" i="18" s="1"/>
  <c r="F24" i="18" a="1"/>
  <c r="F24" i="18" s="1"/>
  <c r="F93" i="18" a="1"/>
  <c r="F93" i="18" s="1"/>
  <c r="F77" i="18" a="1"/>
  <c r="F77" i="18" s="1"/>
  <c r="F72" i="18" a="1"/>
  <c r="F72" i="18" s="1"/>
  <c r="F57" i="18" a="1"/>
  <c r="F57" i="18" s="1"/>
  <c r="F41" i="18" a="1"/>
  <c r="F41" i="18" s="1"/>
  <c r="F25" i="18" a="1"/>
  <c r="F25" i="18" s="1"/>
  <c r="F98" i="18" a="1"/>
  <c r="F98" i="18" s="1"/>
  <c r="F82" i="18" a="1"/>
  <c r="F82" i="18" s="1"/>
  <c r="F71" i="18" a="1"/>
  <c r="F71" i="18" s="1"/>
  <c r="F64" i="18" a="1"/>
  <c r="F64" i="18" s="1"/>
  <c r="F48" i="18" a="1"/>
  <c r="F48" i="18" s="1"/>
  <c r="F32" i="18" a="1"/>
  <c r="F32" i="18" s="1"/>
  <c r="F16" i="18" a="1"/>
  <c r="F16" i="18" s="1"/>
  <c r="F407" i="18" a="1"/>
  <c r="F407" i="18" s="1"/>
  <c r="F423" i="18" a="1"/>
  <c r="F423" i="18" s="1"/>
  <c r="F439" i="18" a="1"/>
  <c r="F439" i="18" s="1"/>
  <c r="F455" i="18" a="1"/>
  <c r="F455" i="18" s="1"/>
  <c r="F471" i="18" a="1"/>
  <c r="F471" i="18" s="1"/>
  <c r="F482" i="18" a="1"/>
  <c r="F482" i="18" s="1"/>
  <c r="F498" i="18" a="1"/>
  <c r="F498" i="18" s="1"/>
  <c r="F514" i="18" a="1"/>
  <c r="F514" i="18" s="1"/>
  <c r="H505" i="16" a="1"/>
  <c r="H505" i="16" s="1"/>
  <c r="H513" i="16" a="1"/>
  <c r="H513" i="16" s="1"/>
  <c r="F519" i="16" a="1"/>
  <c r="F519" i="16" s="1"/>
  <c r="H501" i="16" a="1"/>
  <c r="H501" i="16" s="1"/>
  <c r="H512" i="16" a="1"/>
  <c r="H512" i="16" s="1"/>
  <c r="F518" i="16" a="1"/>
  <c r="F518" i="16" s="1"/>
  <c r="G507" i="16" a="1"/>
  <c r="G507" i="16" s="1"/>
  <c r="F502" i="16" a="1"/>
  <c r="F502" i="16" s="1"/>
  <c r="H496" i="16" a="1"/>
  <c r="H496" i="16" s="1"/>
  <c r="G491" i="16" a="1"/>
  <c r="G491" i="16" s="1"/>
  <c r="F486" i="16" a="1"/>
  <c r="F486" i="16" s="1"/>
  <c r="H480" i="16" a="1"/>
  <c r="H480" i="16" s="1"/>
  <c r="G475" i="16" a="1"/>
  <c r="G475" i="16" s="1"/>
  <c r="F470" i="16" a="1"/>
  <c r="F470" i="16" s="1"/>
  <c r="H464" i="16" a="1"/>
  <c r="H464" i="16" s="1"/>
  <c r="G459" i="16" a="1"/>
  <c r="G459" i="16" s="1"/>
  <c r="F454" i="16" a="1"/>
  <c r="F454" i="16" s="1"/>
  <c r="H448" i="16" a="1"/>
  <c r="H448" i="16" s="1"/>
  <c r="G443" i="16" a="1"/>
  <c r="G443" i="16" s="1"/>
  <c r="F436" i="16" a="1"/>
  <c r="F436" i="16" s="1"/>
  <c r="H430" i="16" a="1"/>
  <c r="H430" i="16" s="1"/>
  <c r="G425" i="16" a="1"/>
  <c r="G425" i="16" s="1"/>
  <c r="F420" i="16" a="1"/>
  <c r="F420" i="16" s="1"/>
  <c r="H414" i="16" a="1"/>
  <c r="H414" i="16" s="1"/>
  <c r="G409" i="16" a="1"/>
  <c r="G409" i="16" s="1"/>
  <c r="F404" i="16" a="1"/>
  <c r="F404" i="16" s="1"/>
  <c r="H398" i="16" a="1"/>
  <c r="H398" i="16" s="1"/>
  <c r="G393" i="16" a="1"/>
  <c r="G393" i="16" s="1"/>
  <c r="F388" i="16" a="1"/>
  <c r="F388" i="16" s="1"/>
  <c r="H382" i="16" a="1"/>
  <c r="H382" i="16" s="1"/>
  <c r="G377" i="16" a="1"/>
  <c r="G377" i="16" s="1"/>
  <c r="F372" i="16" a="1"/>
  <c r="F372" i="16" s="1"/>
  <c r="H366" i="16" a="1"/>
  <c r="H366" i="16" s="1"/>
  <c r="G361" i="16" a="1"/>
  <c r="G361" i="16" s="1"/>
  <c r="F356" i="16" a="1"/>
  <c r="F356" i="16" s="1"/>
  <c r="H350" i="16" a="1"/>
  <c r="H350" i="16" s="1"/>
  <c r="G343" i="16" a="1"/>
  <c r="G343" i="16" s="1"/>
  <c r="H332" i="16" a="1"/>
  <c r="H332" i="16" s="1"/>
  <c r="H320" i="16" a="1"/>
  <c r="H320" i="16" s="1"/>
  <c r="F310" i="16" a="1"/>
  <c r="F310" i="16" s="1"/>
  <c r="G289" i="16" a="1"/>
  <c r="G289" i="16" s="1"/>
  <c r="H489" i="16" a="1"/>
  <c r="H489" i="16" s="1"/>
  <c r="F483" i="16" a="1"/>
  <c r="F483" i="16" s="1"/>
  <c r="G476" i="16" a="1"/>
  <c r="G476" i="16" s="1"/>
  <c r="G468" i="16" a="1"/>
  <c r="G468" i="16" s="1"/>
  <c r="H461" i="16" a="1"/>
  <c r="H461" i="16" s="1"/>
  <c r="F455" i="16" a="1"/>
  <c r="F455" i="16" s="1"/>
  <c r="F447" i="16" a="1"/>
  <c r="F447" i="16" s="1"/>
  <c r="G440" i="16" a="1"/>
  <c r="G440" i="16" s="1"/>
  <c r="H436" i="16" a="1"/>
  <c r="H436" i="16" s="1"/>
  <c r="G429" i="16" a="1"/>
  <c r="G429" i="16" s="1"/>
  <c r="F423" i="16" a="1"/>
  <c r="F423" i="16" s="1"/>
  <c r="G415" i="16" a="1"/>
  <c r="G415" i="16" s="1"/>
  <c r="F408" i="16" a="1"/>
  <c r="F408" i="16" s="1"/>
  <c r="H401" i="16" a="1"/>
  <c r="H401" i="16" s="1"/>
  <c r="F394" i="16" a="1"/>
  <c r="F394" i="16" s="1"/>
  <c r="H386" i="16" a="1"/>
  <c r="H386" i="16" s="1"/>
  <c r="G380" i="16" a="1"/>
  <c r="G380" i="16" s="1"/>
  <c r="H372" i="16" a="1"/>
  <c r="H372" i="16" s="1"/>
  <c r="G365" i="16" a="1"/>
  <c r="G365" i="16" s="1"/>
  <c r="F359" i="16" a="1"/>
  <c r="F359" i="16" s="1"/>
  <c r="G351" i="16" a="1"/>
  <c r="G351" i="16" s="1"/>
  <c r="F341" i="16" a="1"/>
  <c r="F341" i="16" s="1"/>
  <c r="F326" i="16" a="1"/>
  <c r="F326" i="16" s="1"/>
  <c r="G305" i="16" a="1"/>
  <c r="G305" i="16" s="1"/>
  <c r="F508" i="16" a="1"/>
  <c r="F508" i="16" s="1"/>
  <c r="G497" i="16" a="1"/>
  <c r="G497" i="16" s="1"/>
  <c r="H486" i="16" a="1"/>
  <c r="H486" i="16" s="1"/>
  <c r="F476" i="16" a="1"/>
  <c r="F476" i="16" s="1"/>
  <c r="G465" i="16" a="1"/>
  <c r="G465" i="16" s="1"/>
  <c r="H454" i="16" a="1"/>
  <c r="H454" i="16" s="1"/>
  <c r="F444" i="16" a="1"/>
  <c r="F444" i="16" s="1"/>
  <c r="F430" i="16" a="1"/>
  <c r="F430" i="16" s="1"/>
  <c r="G419" i="16" a="1"/>
  <c r="G419" i="16" s="1"/>
  <c r="H408" i="16" a="1"/>
  <c r="H408" i="16" s="1"/>
  <c r="F398" i="16" a="1"/>
  <c r="F398" i="16" s="1"/>
  <c r="G387" i="16" a="1"/>
  <c r="G387" i="16" s="1"/>
  <c r="H376" i="16" a="1"/>
  <c r="H376" i="16" s="1"/>
  <c r="H357" i="16" a="1"/>
  <c r="H357" i="16" s="1"/>
  <c r="G325" i="16" a="1"/>
  <c r="G325" i="16" s="1"/>
  <c r="G506" i="16" a="1"/>
  <c r="G506" i="16" s="1"/>
  <c r="F485" i="16" a="1"/>
  <c r="F485" i="16" s="1"/>
  <c r="H463" i="16" a="1"/>
  <c r="H463" i="16" s="1"/>
  <c r="G442" i="16" a="1"/>
  <c r="G442" i="16" s="1"/>
  <c r="G422" i="16" a="1"/>
  <c r="G422" i="16" s="1"/>
  <c r="F401" i="16" a="1"/>
  <c r="F401" i="16" s="1"/>
  <c r="H11" i="16" a="1"/>
  <c r="H11" i="16" s="1"/>
  <c r="F7" i="16" a="1"/>
  <c r="F7" i="16" s="1"/>
  <c r="G492" i="16" a="1"/>
  <c r="G492" i="16" s="1"/>
  <c r="G11" i="16" a="1"/>
  <c r="G11" i="16" s="1"/>
  <c r="H518" i="16" a="1"/>
  <c r="H518" i="16" s="1"/>
  <c r="G513" i="16" a="1"/>
  <c r="G513" i="16" s="1"/>
  <c r="G504" i="16" a="1"/>
  <c r="G504" i="16" s="1"/>
  <c r="H15" i="16" a="1"/>
  <c r="H15" i="16" s="1"/>
  <c r="H515" i="16" a="1"/>
  <c r="H515" i="16" s="1"/>
  <c r="G510" i="16" a="1"/>
  <c r="G510" i="16" s="1"/>
  <c r="F23" i="16" a="1"/>
  <c r="F23" i="16" s="1"/>
  <c r="G28" i="16" a="1"/>
  <c r="G28" i="16" s="1"/>
  <c r="H33" i="16" a="1"/>
  <c r="H33" i="16" s="1"/>
  <c r="F39" i="16" a="1"/>
  <c r="F39" i="16" s="1"/>
  <c r="G44" i="16" a="1"/>
  <c r="G44" i="16" s="1"/>
  <c r="H49" i="16" a="1"/>
  <c r="H49" i="16" s="1"/>
  <c r="F55" i="16" a="1"/>
  <c r="F55" i="16" s="1"/>
  <c r="G60" i="16" a="1"/>
  <c r="G60" i="16" s="1"/>
  <c r="H65" i="16" a="1"/>
  <c r="H65" i="16" s="1"/>
  <c r="F71" i="16" a="1"/>
  <c r="F71" i="16" s="1"/>
  <c r="H76" i="16" a="1"/>
  <c r="H76" i="16" s="1"/>
  <c r="F81" i="16" a="1"/>
  <c r="F81" i="16" s="1"/>
  <c r="F87" i="16" a="1"/>
  <c r="F87" i="16" s="1"/>
  <c r="H91" i="16" a="1"/>
  <c r="H91" i="16" s="1"/>
  <c r="H97" i="16" a="1"/>
  <c r="H97" i="16" s="1"/>
  <c r="G102" i="16" a="1"/>
  <c r="G102" i="16" s="1"/>
  <c r="F20" i="16" a="1"/>
  <c r="F20" i="16" s="1"/>
  <c r="H26" i="16" a="1"/>
  <c r="H26" i="16" s="1"/>
  <c r="G35" i="16" a="1"/>
  <c r="G35" i="16" s="1"/>
  <c r="G41" i="16" a="1"/>
  <c r="G41" i="16" s="1"/>
  <c r="F48" i="16" a="1"/>
  <c r="F48" i="16" s="1"/>
  <c r="H56" i="16" a="1"/>
  <c r="H56" i="16" s="1"/>
  <c r="H62" i="16" a="1"/>
  <c r="H62" i="16" s="1"/>
  <c r="G69" i="16" a="1"/>
  <c r="G69" i="16" s="1"/>
  <c r="F79" i="16" a="1"/>
  <c r="F79" i="16" s="1"/>
  <c r="H86" i="16" a="1"/>
  <c r="H86" i="16" s="1"/>
  <c r="H94" i="16" a="1"/>
  <c r="H94" i="16" s="1"/>
  <c r="F101" i="16" a="1"/>
  <c r="F101" i="16" s="1"/>
  <c r="F107" i="16" a="1"/>
  <c r="F107" i="16" s="1"/>
  <c r="H111" i="16" a="1"/>
  <c r="H111" i="16" s="1"/>
  <c r="F116" i="16" a="1"/>
  <c r="F116" i="16" s="1"/>
  <c r="G121" i="16" a="1"/>
  <c r="G121" i="16" s="1"/>
  <c r="H126" i="16" a="1"/>
  <c r="H126" i="16" s="1"/>
  <c r="H18" i="16" a="1"/>
  <c r="H18" i="16" s="1"/>
  <c r="G27" i="16" a="1"/>
  <c r="G27" i="16" s="1"/>
  <c r="F33" i="16" a="1"/>
  <c r="F33" i="16" s="1"/>
  <c r="F40" i="16" a="1"/>
  <c r="F40" i="16" s="1"/>
  <c r="H48" i="16" a="1"/>
  <c r="H48" i="16" s="1"/>
  <c r="G54" i="16" a="1"/>
  <c r="G54" i="16" s="1"/>
  <c r="G61" i="16" a="1"/>
  <c r="G61" i="16" s="1"/>
  <c r="F70" i="16" a="1"/>
  <c r="F70" i="16" s="1"/>
  <c r="G75" i="16" a="1"/>
  <c r="G75" i="16" s="1"/>
  <c r="F84" i="16" a="1"/>
  <c r="F84" i="16" s="1"/>
  <c r="G90" i="16" a="1"/>
  <c r="G90" i="16" s="1"/>
  <c r="H96" i="16" a="1"/>
  <c r="H96" i="16" s="1"/>
  <c r="F103" i="16" a="1"/>
  <c r="F103" i="16" s="1"/>
  <c r="F18" i="16" a="1"/>
  <c r="F18" i="16" s="1"/>
  <c r="H23" i="16" a="1"/>
  <c r="H23" i="16" s="1"/>
  <c r="F31" i="16" a="1"/>
  <c r="F31" i="16" s="1"/>
  <c r="G39" i="16" a="1"/>
  <c r="G39" i="16" s="1"/>
  <c r="F45" i="16" a="1"/>
  <c r="F45" i="16" s="1"/>
  <c r="G52" i="16" a="1"/>
  <c r="G52" i="16" s="1"/>
  <c r="H60" i="16" a="1"/>
  <c r="H60" i="16" s="1"/>
  <c r="G66" i="16" a="1"/>
  <c r="G66" i="16" s="1"/>
  <c r="H73" i="16" a="1"/>
  <c r="H73" i="16" s="1"/>
  <c r="G80" i="16" a="1"/>
  <c r="G80" i="16" s="1"/>
  <c r="F88" i="16" a="1"/>
  <c r="F88" i="16" s="1"/>
  <c r="F96" i="16" a="1"/>
  <c r="F96" i="16" s="1"/>
  <c r="F104" i="16" a="1"/>
  <c r="F104" i="16" s="1"/>
  <c r="F109" i="16" a="1"/>
  <c r="F109" i="16" s="1"/>
  <c r="H114" i="16" a="1"/>
  <c r="H114" i="16" s="1"/>
  <c r="F119" i="16" a="1"/>
  <c r="F119" i="16" s="1"/>
  <c r="G124" i="16" a="1"/>
  <c r="G124" i="16" s="1"/>
  <c r="H130" i="16" a="1"/>
  <c r="H130" i="16" s="1"/>
  <c r="H44" i="16" a="1"/>
  <c r="H44" i="16" s="1"/>
  <c r="G67" i="16" a="1"/>
  <c r="G67" i="16" s="1"/>
  <c r="F91" i="16" a="1"/>
  <c r="F91" i="16" s="1"/>
  <c r="F112" i="16" a="1"/>
  <c r="F112" i="16" s="1"/>
  <c r="G120" i="16" a="1"/>
  <c r="G120" i="16" s="1"/>
  <c r="G132" i="16" a="1"/>
  <c r="G132" i="16" s="1"/>
  <c r="H137" i="16" a="1"/>
  <c r="H137" i="16" s="1"/>
  <c r="F143" i="16" a="1"/>
  <c r="F143" i="16" s="1"/>
  <c r="G148" i="16" a="1"/>
  <c r="G148" i="16" s="1"/>
  <c r="H153" i="16" a="1"/>
  <c r="H153" i="16" s="1"/>
  <c r="F159" i="16" a="1"/>
  <c r="F159" i="16" s="1"/>
  <c r="G165" i="16" a="1"/>
  <c r="G165" i="16" s="1"/>
  <c r="H170" i="16" a="1"/>
  <c r="H170" i="16" s="1"/>
  <c r="F176" i="16" a="1"/>
  <c r="F176" i="16" s="1"/>
  <c r="G181" i="16" a="1"/>
  <c r="G181" i="16" s="1"/>
  <c r="G40" i="16" a="1"/>
  <c r="G40" i="16" s="1"/>
  <c r="F69" i="16" a="1"/>
  <c r="F69" i="16" s="1"/>
  <c r="H98" i="16" a="1"/>
  <c r="H98" i="16" s="1"/>
  <c r="H120" i="16" a="1"/>
  <c r="H120" i="16" s="1"/>
  <c r="G131" i="16" a="1"/>
  <c r="G131" i="16" s="1"/>
  <c r="H136" i="16" a="1"/>
  <c r="H136" i="16" s="1"/>
  <c r="F142" i="16" a="1"/>
  <c r="F142" i="16" s="1"/>
  <c r="G147" i="16" a="1"/>
  <c r="G147" i="16" s="1"/>
  <c r="H152" i="16" a="1"/>
  <c r="H152" i="16" s="1"/>
  <c r="F158" i="16" a="1"/>
  <c r="F158" i="16" s="1"/>
  <c r="G163" i="16" a="1"/>
  <c r="G163" i="16" s="1"/>
  <c r="H168" i="16" a="1"/>
  <c r="H168" i="16" s="1"/>
  <c r="F174" i="16" a="1"/>
  <c r="F174" i="16" s="1"/>
  <c r="G179" i="16" a="1"/>
  <c r="G179" i="16" s="1"/>
  <c r="H184" i="16" a="1"/>
  <c r="H184" i="16" s="1"/>
  <c r="F190" i="16" a="1"/>
  <c r="F190" i="16" s="1"/>
  <c r="F19" i="16" a="1"/>
  <c r="F19" i="16" s="1"/>
  <c r="H47" i="16" a="1"/>
  <c r="H47" i="16" s="1"/>
  <c r="H75" i="16" a="1"/>
  <c r="H75" i="16" s="1"/>
  <c r="G106" i="16" a="1"/>
  <c r="G106" i="16" s="1"/>
  <c r="H121" i="16" a="1"/>
  <c r="H121" i="16" s="1"/>
  <c r="F130" i="16" a="1"/>
  <c r="F130" i="16" s="1"/>
  <c r="F136" i="16" a="1"/>
  <c r="F136" i="16" s="1"/>
  <c r="G141" i="16" a="1"/>
  <c r="G141" i="16" s="1"/>
  <c r="H146" i="16" a="1"/>
  <c r="H146" i="16" s="1"/>
  <c r="F152" i="16" a="1"/>
  <c r="F152" i="16" s="1"/>
  <c r="G157" i="16" a="1"/>
  <c r="G157" i="16" s="1"/>
  <c r="H162" i="16" a="1"/>
  <c r="H162" i="16" s="1"/>
  <c r="F168" i="16" a="1"/>
  <c r="F168" i="16" s="1"/>
  <c r="G173" i="16" a="1"/>
  <c r="G173" i="16" s="1"/>
  <c r="H178" i="16" a="1"/>
  <c r="H178" i="16" s="1"/>
  <c r="F184" i="16" a="1"/>
  <c r="F184" i="16" s="1"/>
  <c r="G189" i="16" a="1"/>
  <c r="G189" i="16" s="1"/>
  <c r="H54" i="16" a="1"/>
  <c r="H54" i="16" s="1"/>
  <c r="F132" i="16" a="1"/>
  <c r="F132" i="16" s="1"/>
  <c r="G153" i="16" a="1"/>
  <c r="G153" i="16" s="1"/>
  <c r="H174" i="16" a="1"/>
  <c r="H174" i="16" s="1"/>
  <c r="H188" i="16" a="1"/>
  <c r="H188" i="16" s="1"/>
  <c r="F198" i="16" a="1"/>
  <c r="F198" i="16" s="1"/>
  <c r="G203" i="16" a="1"/>
  <c r="G203" i="16" s="1"/>
  <c r="H208" i="16" a="1"/>
  <c r="H208" i="16" s="1"/>
  <c r="F214" i="16" a="1"/>
  <c r="F214" i="16" s="1"/>
  <c r="G219" i="16" a="1"/>
  <c r="G219" i="16" s="1"/>
  <c r="H224" i="16" a="1"/>
  <c r="H224" i="16" s="1"/>
  <c r="F230" i="16" a="1"/>
  <c r="F230" i="16" s="1"/>
  <c r="G235" i="16" a="1"/>
  <c r="G235" i="16" s="1"/>
  <c r="H240" i="16" a="1"/>
  <c r="H240" i="16" s="1"/>
  <c r="F246" i="16" a="1"/>
  <c r="F246" i="16" s="1"/>
  <c r="G251" i="16" a="1"/>
  <c r="G251" i="16" s="1"/>
  <c r="H256" i="16" a="1"/>
  <c r="H256" i="16" s="1"/>
  <c r="F262" i="16" a="1"/>
  <c r="F262" i="16" s="1"/>
  <c r="H268" i="16" a="1"/>
  <c r="H268" i="16" s="1"/>
  <c r="F274" i="16" a="1"/>
  <c r="F274" i="16" s="1"/>
  <c r="G279" i="16" a="1"/>
  <c r="G279" i="16" s="1"/>
  <c r="H284" i="16" a="1"/>
  <c r="H284" i="16" s="1"/>
  <c r="F290" i="16" a="1"/>
  <c r="F290" i="16" s="1"/>
  <c r="G295" i="16" a="1"/>
  <c r="G295" i="16" s="1"/>
  <c r="H300" i="16" a="1"/>
  <c r="H300" i="16" s="1"/>
  <c r="F306" i="16" a="1"/>
  <c r="F306" i="16" s="1"/>
  <c r="G311" i="16" a="1"/>
  <c r="G311" i="16" s="1"/>
  <c r="H316" i="16" a="1"/>
  <c r="H316" i="16" s="1"/>
  <c r="F322" i="16" a="1"/>
  <c r="F322" i="16" s="1"/>
  <c r="H326" i="16" a="1"/>
  <c r="H326" i="16" s="1"/>
  <c r="F332" i="16" a="1"/>
  <c r="F332" i="16" s="1"/>
  <c r="G337" i="16" a="1"/>
  <c r="G337" i="16" s="1"/>
  <c r="H342" i="16" a="1"/>
  <c r="H342" i="16" s="1"/>
  <c r="F83" i="16" a="1"/>
  <c r="F83" i="16" s="1"/>
  <c r="F133" i="16" a="1"/>
  <c r="F133" i="16" s="1"/>
  <c r="G154" i="16" a="1"/>
  <c r="G154" i="16" s="1"/>
  <c r="G171" i="16" a="1"/>
  <c r="G171" i="16" s="1"/>
  <c r="G185" i="16" a="1"/>
  <c r="G185" i="16" s="1"/>
  <c r="F195" i="16" a="1"/>
  <c r="F195" i="16" s="1"/>
  <c r="G200" i="16" a="1"/>
  <c r="G200" i="16" s="1"/>
  <c r="H205" i="16" a="1"/>
  <c r="H205" i="16" s="1"/>
  <c r="F211" i="16" a="1"/>
  <c r="F211" i="16" s="1"/>
  <c r="G216" i="16" a="1"/>
  <c r="G216" i="16" s="1"/>
  <c r="H221" i="16" a="1"/>
  <c r="H221" i="16" s="1"/>
  <c r="F227" i="16" a="1"/>
  <c r="F227" i="16" s="1"/>
  <c r="G232" i="16" a="1"/>
  <c r="G232" i="16" s="1"/>
  <c r="H237" i="16" a="1"/>
  <c r="H237" i="16" s="1"/>
  <c r="F243" i="16" a="1"/>
  <c r="F243" i="16" s="1"/>
  <c r="G248" i="16" a="1"/>
  <c r="G248" i="16" s="1"/>
  <c r="H253" i="16" a="1"/>
  <c r="H253" i="16" s="1"/>
  <c r="F259" i="16" a="1"/>
  <c r="F259" i="16" s="1"/>
  <c r="G264" i="16" a="1"/>
  <c r="G264" i="16" s="1"/>
  <c r="H267" i="16" a="1"/>
  <c r="H267" i="16" s="1"/>
  <c r="F273" i="16" a="1"/>
  <c r="F273" i="16" s="1"/>
  <c r="G278" i="16" a="1"/>
  <c r="G278" i="16" s="1"/>
  <c r="H283" i="16" a="1"/>
  <c r="H283" i="16" s="1"/>
  <c r="F289" i="16" a="1"/>
  <c r="F289" i="16" s="1"/>
  <c r="G294" i="16" a="1"/>
  <c r="G294" i="16" s="1"/>
  <c r="H299" i="16" a="1"/>
  <c r="H299" i="16" s="1"/>
  <c r="F305" i="16" a="1"/>
  <c r="F305" i="16" s="1"/>
  <c r="G310" i="16" a="1"/>
  <c r="G310" i="16" s="1"/>
  <c r="H315" i="16" a="1"/>
  <c r="H315" i="16" s="1"/>
  <c r="F321" i="16" a="1"/>
  <c r="F321" i="16" s="1"/>
  <c r="F328" i="16" a="1"/>
  <c r="F328" i="16" s="1"/>
  <c r="G333" i="16" a="1"/>
  <c r="G333" i="16" s="1"/>
  <c r="H338" i="16" a="1"/>
  <c r="H338" i="16" s="1"/>
  <c r="F344" i="16" a="1"/>
  <c r="F344" i="16" s="1"/>
  <c r="G43" i="16" a="1"/>
  <c r="G43" i="16" s="1"/>
  <c r="H119" i="16" a="1"/>
  <c r="H119" i="16" s="1"/>
  <c r="H142" i="16" a="1"/>
  <c r="H142" i="16" s="1"/>
  <c r="F164" i="16" a="1"/>
  <c r="F164" i="16" s="1"/>
  <c r="G183" i="16" a="1"/>
  <c r="G183" i="16" s="1"/>
  <c r="F194" i="16" a="1"/>
  <c r="F194" i="16" s="1"/>
  <c r="H199" i="16" a="1"/>
  <c r="H199" i="16" s="1"/>
  <c r="F205" i="16" a="1"/>
  <c r="F205" i="16" s="1"/>
  <c r="G210" i="16" a="1"/>
  <c r="G210" i="16" s="1"/>
  <c r="H215" i="16" a="1"/>
  <c r="H215" i="16" s="1"/>
  <c r="F221" i="16" a="1"/>
  <c r="F221" i="16" s="1"/>
  <c r="G226" i="16" a="1"/>
  <c r="G226" i="16" s="1"/>
  <c r="H231" i="16" a="1"/>
  <c r="H231" i="16" s="1"/>
  <c r="F237" i="16" a="1"/>
  <c r="F237" i="16" s="1"/>
  <c r="G242" i="16" a="1"/>
  <c r="G242" i="16" s="1"/>
  <c r="H247" i="16" a="1"/>
  <c r="H247" i="16" s="1"/>
  <c r="F253" i="16" a="1"/>
  <c r="F253" i="16" s="1"/>
  <c r="G258" i="16" a="1"/>
  <c r="G258" i="16" s="1"/>
  <c r="H263" i="16" a="1"/>
  <c r="H263" i="16" s="1"/>
  <c r="H71" i="16" a="1"/>
  <c r="H71" i="16" s="1"/>
  <c r="G139" i="16" a="1"/>
  <c r="G139" i="16" s="1"/>
  <c r="H160" i="16" a="1"/>
  <c r="H160" i="16" s="1"/>
  <c r="F182" i="16" a="1"/>
  <c r="F182" i="16" s="1"/>
  <c r="H192" i="16" a="1"/>
  <c r="H192" i="16" s="1"/>
  <c r="H197" i="16" a="1"/>
  <c r="H197" i="16" s="1"/>
  <c r="F203" i="16" a="1"/>
  <c r="F203" i="16" s="1"/>
  <c r="G208" i="16" a="1"/>
  <c r="G208" i="16" s="1"/>
  <c r="H213" i="16" a="1"/>
  <c r="H213" i="16" s="1"/>
  <c r="F219" i="16" a="1"/>
  <c r="F219" i="16" s="1"/>
  <c r="G224" i="16" a="1"/>
  <c r="G224" i="16" s="1"/>
  <c r="H229" i="16" a="1"/>
  <c r="H229" i="16" s="1"/>
  <c r="F235" i="16" a="1"/>
  <c r="F235" i="16" s="1"/>
  <c r="G240" i="16" a="1"/>
  <c r="G240" i="16" s="1"/>
  <c r="H245" i="16" a="1"/>
  <c r="H245" i="16" s="1"/>
  <c r="F251" i="16" a="1"/>
  <c r="F251" i="16" s="1"/>
  <c r="G256" i="16" a="1"/>
  <c r="G256" i="16" s="1"/>
  <c r="H261" i="16" a="1"/>
  <c r="H261" i="16" s="1"/>
  <c r="F267" i="16" a="1"/>
  <c r="F267" i="16" s="1"/>
  <c r="H272" i="16" a="1"/>
  <c r="H272" i="16" s="1"/>
  <c r="F278" i="16" a="1"/>
  <c r="F278" i="16" s="1"/>
  <c r="G283" i="16" a="1"/>
  <c r="G283" i="16" s="1"/>
  <c r="H288" i="16" a="1"/>
  <c r="H288" i="16" s="1"/>
  <c r="F294" i="16" a="1"/>
  <c r="F294" i="16" s="1"/>
  <c r="G299" i="16" a="1"/>
  <c r="G299" i="16" s="1"/>
  <c r="H304" i="16" a="1"/>
  <c r="H304" i="16" s="1"/>
  <c r="F282" i="16" a="1"/>
  <c r="F282" i="16" s="1"/>
  <c r="G303" i="16" a="1"/>
  <c r="G303" i="16" s="1"/>
  <c r="F315" i="16" a="1"/>
  <c r="F315" i="16" s="1"/>
  <c r="F323" i="16" a="1"/>
  <c r="F323" i="16" s="1"/>
  <c r="H333" i="16" a="1"/>
  <c r="H333" i="16" s="1"/>
  <c r="G344" i="16" a="1"/>
  <c r="G344" i="16" s="1"/>
  <c r="F352" i="16" a="1"/>
  <c r="F352" i="16" s="1"/>
  <c r="G357" i="16" a="1"/>
  <c r="G357" i="16" s="1"/>
  <c r="H362" i="16" a="1"/>
  <c r="H362" i="16" s="1"/>
  <c r="F368" i="16" a="1"/>
  <c r="F368" i="16" s="1"/>
  <c r="G373" i="16" a="1"/>
  <c r="G373" i="16" s="1"/>
  <c r="H378" i="16" a="1"/>
  <c r="H378" i="16" s="1"/>
  <c r="F384" i="16" a="1"/>
  <c r="F384" i="16" s="1"/>
  <c r="G389" i="16" a="1"/>
  <c r="G389" i="16" s="1"/>
  <c r="H394" i="16" a="1"/>
  <c r="H394" i="16" s="1"/>
  <c r="F400" i="16" a="1"/>
  <c r="F400" i="16" s="1"/>
  <c r="G405" i="16" a="1"/>
  <c r="G405" i="16" s="1"/>
  <c r="H410" i="16" a="1"/>
  <c r="H410" i="16" s="1"/>
  <c r="F416" i="16" a="1"/>
  <c r="F416" i="16" s="1"/>
  <c r="G421" i="16" a="1"/>
  <c r="G421" i="16" s="1"/>
  <c r="H426" i="16" a="1"/>
  <c r="H426" i="16" s="1"/>
  <c r="F432" i="16" a="1"/>
  <c r="F432" i="16" s="1"/>
  <c r="F437" i="16" a="1"/>
  <c r="F437" i="16" s="1"/>
  <c r="F441" i="16" a="1"/>
  <c r="F441" i="16" s="1"/>
  <c r="G446" i="16" a="1"/>
  <c r="G446" i="16" s="1"/>
  <c r="H451" i="16" a="1"/>
  <c r="H451" i="16" s="1"/>
  <c r="F457" i="16" a="1"/>
  <c r="F457" i="16" s="1"/>
  <c r="G462" i="16" a="1"/>
  <c r="G462" i="16" s="1"/>
  <c r="H467" i="16" a="1"/>
  <c r="H467" i="16" s="1"/>
  <c r="F473" i="16" a="1"/>
  <c r="F473" i="16" s="1"/>
  <c r="G478" i="16" a="1"/>
  <c r="G478" i="16" s="1"/>
  <c r="H483" i="16" a="1"/>
  <c r="H483" i="16" s="1"/>
  <c r="F489" i="16" a="1"/>
  <c r="F489" i="16" s="1"/>
  <c r="G494" i="16" a="1"/>
  <c r="G494" i="16" s="1"/>
  <c r="H499" i="16" a="1"/>
  <c r="H499" i="16" s="1"/>
  <c r="F505" i="16" a="1"/>
  <c r="F505" i="16" s="1"/>
  <c r="G274" i="16" a="1"/>
  <c r="G274" i="16" s="1"/>
  <c r="H295" i="16" a="1"/>
  <c r="H295" i="16" s="1"/>
  <c r="F311" i="16" a="1"/>
  <c r="F311" i="16" s="1"/>
  <c r="H321" i="16" a="1"/>
  <c r="H321" i="16" s="1"/>
  <c r="H331" i="16" a="1"/>
  <c r="H331" i="16" s="1"/>
  <c r="G342" i="16" a="1"/>
  <c r="G342" i="16" s="1"/>
  <c r="F350" i="16" a="1"/>
  <c r="F350" i="16" s="1"/>
  <c r="G355" i="16" a="1"/>
  <c r="G355" i="16" s="1"/>
  <c r="H360" i="16" a="1"/>
  <c r="H360" i="16" s="1"/>
  <c r="F366" i="16" a="1"/>
  <c r="F366" i="16" s="1"/>
  <c r="G371" i="16" a="1"/>
  <c r="G371" i="16" s="1"/>
  <c r="H8" i="16" a="1"/>
  <c r="H8" i="16" s="1"/>
  <c r="G8" i="16" a="1"/>
  <c r="G8" i="16" s="1"/>
  <c r="F17" i="16" a="1"/>
  <c r="F17" i="16" s="1"/>
  <c r="G517" i="16" a="1"/>
  <c r="G517" i="16" s="1"/>
  <c r="F512" i="16" a="1"/>
  <c r="F512" i="16" s="1"/>
  <c r="F499" i="16" a="1"/>
  <c r="F499" i="16" s="1"/>
  <c r="H519" i="16" a="1"/>
  <c r="H519" i="16" s="1"/>
  <c r="G514" i="16" a="1"/>
  <c r="G514" i="16" s="1"/>
  <c r="G508" i="16" a="1"/>
  <c r="G508" i="16" s="1"/>
  <c r="H19" i="16" a="1"/>
  <c r="H19" i="16" s="1"/>
  <c r="F25" i="16" a="1"/>
  <c r="F25" i="16" s="1"/>
  <c r="G30" i="16" a="1"/>
  <c r="G30" i="16" s="1"/>
  <c r="H35" i="16" a="1"/>
  <c r="H35" i="16" s="1"/>
  <c r="F41" i="16" a="1"/>
  <c r="F41" i="16" s="1"/>
  <c r="G46" i="16" a="1"/>
  <c r="G46" i="16" s="1"/>
  <c r="H51" i="16" a="1"/>
  <c r="H51" i="16" s="1"/>
  <c r="F57" i="16" a="1"/>
  <c r="F57" i="16" s="1"/>
  <c r="G62" i="16" a="1"/>
  <c r="G62" i="16" s="1"/>
  <c r="H67" i="16" a="1"/>
  <c r="H67" i="16" s="1"/>
  <c r="F73" i="16" a="1"/>
  <c r="F73" i="16" s="1"/>
  <c r="H77" i="16" a="1"/>
  <c r="H77" i="16" s="1"/>
  <c r="G82" i="16" a="1"/>
  <c r="G82" i="16" s="1"/>
  <c r="G88" i="16" a="1"/>
  <c r="G88" i="16" s="1"/>
  <c r="F93" i="16" a="1"/>
  <c r="F93" i="16" s="1"/>
  <c r="F99" i="16" a="1"/>
  <c r="F99" i="16" s="1"/>
  <c r="H103" i="16" a="1"/>
  <c r="H103" i="16" s="1"/>
  <c r="H22" i="16" a="1"/>
  <c r="H22" i="16" s="1"/>
  <c r="H29" i="16" a="1"/>
  <c r="H29" i="16" s="1"/>
  <c r="F37" i="16" a="1"/>
  <c r="F37" i="16" s="1"/>
  <c r="F44" i="16" a="1"/>
  <c r="F44" i="16" s="1"/>
  <c r="F51" i="16" a="1"/>
  <c r="F51" i="16" s="1"/>
  <c r="G58" i="16" a="1"/>
  <c r="G58" i="16" s="1"/>
  <c r="G65" i="16" a="1"/>
  <c r="G65" i="16" s="1"/>
  <c r="G72" i="16" a="1"/>
  <c r="G72" i="16" s="1"/>
  <c r="F82" i="16" a="1"/>
  <c r="F82" i="16" s="1"/>
  <c r="F90" i="16" a="1"/>
  <c r="F90" i="16" s="1"/>
  <c r="G96" i="16" a="1"/>
  <c r="G96" i="16" s="1"/>
  <c r="H102" i="16" a="1"/>
  <c r="H102" i="16" s="1"/>
  <c r="F108" i="16" a="1"/>
  <c r="F108" i="16" s="1"/>
  <c r="H112" i="16" a="1"/>
  <c r="H112" i="16" s="1"/>
  <c r="F117" i="16" a="1"/>
  <c r="F117" i="16" s="1"/>
  <c r="G122" i="16" a="1"/>
  <c r="G122" i="16" s="1"/>
  <c r="H127" i="16" a="1"/>
  <c r="H127" i="16" s="1"/>
  <c r="G20" i="16" a="1"/>
  <c r="G20" i="16" s="1"/>
  <c r="H28" i="16" a="1"/>
  <c r="H28" i="16" s="1"/>
  <c r="G34" i="16" a="1"/>
  <c r="G34" i="16" s="1"/>
  <c r="H41" i="16" a="1"/>
  <c r="H41" i="16" s="1"/>
  <c r="F50" i="16" a="1"/>
  <c r="F50" i="16" s="1"/>
  <c r="H55" i="16" a="1"/>
  <c r="H55" i="16" s="1"/>
  <c r="F63" i="16" a="1"/>
  <c r="F63" i="16" s="1"/>
  <c r="G71" i="16" a="1"/>
  <c r="G71" i="16" s="1"/>
  <c r="G79" i="16" a="1"/>
  <c r="G79" i="16" s="1"/>
  <c r="H85" i="16" a="1"/>
  <c r="H85" i="16" s="1"/>
  <c r="F92" i="16" a="1"/>
  <c r="F92" i="16" s="1"/>
  <c r="G98" i="16" a="1"/>
  <c r="G98" i="16" s="1"/>
  <c r="F106" i="16" a="1"/>
  <c r="F106" i="16" s="1"/>
  <c r="G19" i="16" a="1"/>
  <c r="G19" i="16" s="1"/>
  <c r="G25" i="16" a="1"/>
  <c r="G25" i="16" s="1"/>
  <c r="F32" i="16" a="1"/>
  <c r="F32" i="16" s="1"/>
  <c r="H40" i="16" a="1"/>
  <c r="H40" i="16" s="1"/>
  <c r="H46" i="16" a="1"/>
  <c r="H46" i="16" s="1"/>
  <c r="G53" i="16" a="1"/>
  <c r="G53" i="16" s="1"/>
  <c r="F62" i="16" a="1"/>
  <c r="F62" i="16" s="1"/>
  <c r="F68" i="16" a="1"/>
  <c r="F68" i="16" s="1"/>
  <c r="H74" i="16" a="1"/>
  <c r="H74" i="16" s="1"/>
  <c r="H81" i="16" a="1"/>
  <c r="H81" i="16" s="1"/>
  <c r="H89" i="16" a="1"/>
  <c r="H89" i="16" s="1"/>
  <c r="G97" i="16" a="1"/>
  <c r="G97" i="16" s="1"/>
  <c r="G105" i="16" a="1"/>
  <c r="G105" i="16" s="1"/>
  <c r="F110" i="16" a="1"/>
  <c r="F110" i="16" s="1"/>
  <c r="H115" i="16" a="1"/>
  <c r="H115" i="16" s="1"/>
  <c r="F121" i="16" a="1"/>
  <c r="F121" i="16" s="1"/>
  <c r="G126" i="16" a="1"/>
  <c r="G126" i="16" s="1"/>
  <c r="F22" i="16" a="1"/>
  <c r="F22" i="16" s="1"/>
  <c r="G50" i="16" a="1"/>
  <c r="G50" i="16" s="1"/>
  <c r="G73" i="16" a="1"/>
  <c r="G73" i="16" s="1"/>
  <c r="F97" i="16" a="1"/>
  <c r="F97" i="16" s="1"/>
  <c r="G114" i="16" a="1"/>
  <c r="G114" i="16" s="1"/>
  <c r="H124" i="16" a="1"/>
  <c r="H124" i="16" s="1"/>
  <c r="G133" i="16" a="1"/>
  <c r="G133" i="16" s="1"/>
  <c r="H138" i="16" a="1"/>
  <c r="H138" i="16" s="1"/>
  <c r="F144" i="16" a="1"/>
  <c r="F144" i="16" s="1"/>
  <c r="G149" i="16" a="1"/>
  <c r="G149" i="16" s="1"/>
  <c r="H154" i="16" a="1"/>
  <c r="H154" i="16" s="1"/>
  <c r="F160" i="16" a="1"/>
  <c r="F160" i="16" s="1"/>
  <c r="G166" i="16" a="1"/>
  <c r="G166" i="16" s="1"/>
  <c r="H171" i="16" a="1"/>
  <c r="H171" i="16" s="1"/>
  <c r="F177" i="16" a="1"/>
  <c r="F177" i="16" s="1"/>
  <c r="G23" i="16" a="1"/>
  <c r="G23" i="16" s="1"/>
  <c r="F46" i="16" a="1"/>
  <c r="F46" i="16" s="1"/>
  <c r="H79" i="16" a="1"/>
  <c r="H79" i="16" s="1"/>
  <c r="F105" i="16" a="1"/>
  <c r="F105" i="16" s="1"/>
  <c r="H122" i="16" a="1"/>
  <c r="H122" i="16" s="1"/>
  <c r="H133" i="16" a="1"/>
  <c r="H133" i="16" s="1"/>
  <c r="F139" i="16" a="1"/>
  <c r="F139" i="16" s="1"/>
  <c r="G144" i="16" a="1"/>
  <c r="G144" i="16" s="1"/>
  <c r="H149" i="16" a="1"/>
  <c r="H149" i="16" s="1"/>
  <c r="F155" i="16" a="1"/>
  <c r="F155" i="16" s="1"/>
  <c r="G160" i="16" a="1"/>
  <c r="G160" i="16" s="1"/>
  <c r="G164" i="16" a="1"/>
  <c r="G164" i="16" s="1"/>
  <c r="H169" i="16" a="1"/>
  <c r="H169" i="16" s="1"/>
  <c r="F175" i="16" a="1"/>
  <c r="F175" i="16" s="1"/>
  <c r="G180" i="16" a="1"/>
  <c r="G180" i="16" s="1"/>
  <c r="H185" i="16" a="1"/>
  <c r="H185" i="16" s="1"/>
  <c r="F191" i="16" a="1"/>
  <c r="F191" i="16" s="1"/>
  <c r="H24" i="16" a="1"/>
  <c r="H24" i="16" s="1"/>
  <c r="H58" i="16" a="1"/>
  <c r="H58" i="16" s="1"/>
  <c r="G81" i="16" a="1"/>
  <c r="G81" i="16" s="1"/>
  <c r="H110" i="16" a="1"/>
  <c r="H110" i="16" s="1"/>
  <c r="H123" i="16" a="1"/>
  <c r="H123" i="16" s="1"/>
  <c r="H131" i="16" a="1"/>
  <c r="H131" i="16" s="1"/>
  <c r="F137" i="16" a="1"/>
  <c r="F137" i="16" s="1"/>
  <c r="G142" i="16" a="1"/>
  <c r="G142" i="16" s="1"/>
  <c r="H147" i="16" a="1"/>
  <c r="H147" i="16" s="1"/>
  <c r="F153" i="16" a="1"/>
  <c r="F153" i="16" s="1"/>
  <c r="G158" i="16" a="1"/>
  <c r="G158" i="16" s="1"/>
  <c r="H163" i="16" a="1"/>
  <c r="H163" i="16" s="1"/>
  <c r="F169" i="16" a="1"/>
  <c r="F169" i="16" s="1"/>
  <c r="G174" i="16" a="1"/>
  <c r="G174" i="16" s="1"/>
  <c r="H179" i="16" a="1"/>
  <c r="H179" i="16" s="1"/>
  <c r="F185" i="16" a="1"/>
  <c r="F185" i="16" s="1"/>
  <c r="G190" i="16" a="1"/>
  <c r="G190" i="16" s="1"/>
  <c r="F77" i="16" a="1"/>
  <c r="F77" i="16" s="1"/>
  <c r="G136" i="16" a="1"/>
  <c r="G136" i="16" s="1"/>
  <c r="H157" i="16" a="1"/>
  <c r="H157" i="16" s="1"/>
  <c r="G182" i="16" a="1"/>
  <c r="G182" i="16" s="1"/>
  <c r="F193" i="16" a="1"/>
  <c r="F193" i="16" s="1"/>
  <c r="F199" i="16" a="1"/>
  <c r="F199" i="16" s="1"/>
  <c r="G204" i="16" a="1"/>
  <c r="G204" i="16" s="1"/>
  <c r="H209" i="16" a="1"/>
  <c r="H209" i="16" s="1"/>
  <c r="F215" i="16" a="1"/>
  <c r="F215" i="16" s="1"/>
  <c r="G220" i="16" a="1"/>
  <c r="G220" i="16" s="1"/>
  <c r="H225" i="16" a="1"/>
  <c r="H225" i="16" s="1"/>
  <c r="F231" i="16" a="1"/>
  <c r="F231" i="16" s="1"/>
  <c r="G236" i="16" a="1"/>
  <c r="G236" i="16" s="1"/>
  <c r="H241" i="16" a="1"/>
  <c r="H241" i="16" s="1"/>
  <c r="F247" i="16" a="1"/>
  <c r="F247" i="16" s="1"/>
  <c r="G252" i="16" a="1"/>
  <c r="G252" i="16" s="1"/>
  <c r="H257" i="16" a="1"/>
  <c r="H257" i="16" s="1"/>
  <c r="F263" i="16" a="1"/>
  <c r="F263" i="16" s="1"/>
  <c r="H269" i="16" a="1"/>
  <c r="H269" i="16" s="1"/>
  <c r="F275" i="16" a="1"/>
  <c r="F275" i="16" s="1"/>
  <c r="G280" i="16" a="1"/>
  <c r="G280" i="16" s="1"/>
  <c r="H285" i="16" a="1"/>
  <c r="H285" i="16" s="1"/>
  <c r="F291" i="16" a="1"/>
  <c r="F291" i="16" s="1"/>
  <c r="G296" i="16" a="1"/>
  <c r="G296" i="16" s="1"/>
  <c r="H301" i="16" a="1"/>
  <c r="H301" i="16" s="1"/>
  <c r="F307" i="16" a="1"/>
  <c r="F307" i="16" s="1"/>
  <c r="G312" i="16" a="1"/>
  <c r="G312" i="16" s="1"/>
  <c r="H317" i="16" a="1"/>
  <c r="H317" i="16" s="1"/>
  <c r="H322" i="16" a="1"/>
  <c r="H322" i="16" s="1"/>
  <c r="H327" i="16" a="1"/>
  <c r="H327" i="16" s="1"/>
  <c r="F333" i="16" a="1"/>
  <c r="F333" i="16" s="1"/>
  <c r="G338" i="16" a="1"/>
  <c r="G338" i="16" s="1"/>
  <c r="H343" i="16" a="1"/>
  <c r="H343" i="16" s="1"/>
  <c r="G107" i="16" a="1"/>
  <c r="G107" i="16" s="1"/>
  <c r="G137" i="16" a="1"/>
  <c r="G137" i="16" s="1"/>
  <c r="H158" i="16" a="1"/>
  <c r="H158" i="16" s="1"/>
  <c r="H175" i="16" a="1"/>
  <c r="H175" i="16" s="1"/>
  <c r="G187" i="16" a="1"/>
  <c r="G187" i="16" s="1"/>
  <c r="G197" i="16" a="1"/>
  <c r="G197" i="16" s="1"/>
  <c r="H202" i="16" a="1"/>
  <c r="H202" i="16" s="1"/>
  <c r="F208" i="16" a="1"/>
  <c r="F208" i="16" s="1"/>
  <c r="G213" i="16" a="1"/>
  <c r="G213" i="16" s="1"/>
  <c r="H218" i="16" a="1"/>
  <c r="H218" i="16" s="1"/>
  <c r="F224" i="16" a="1"/>
  <c r="F224" i="16" s="1"/>
  <c r="G229" i="16" a="1"/>
  <c r="G229" i="16" s="1"/>
  <c r="H234" i="16" a="1"/>
  <c r="H234" i="16" s="1"/>
  <c r="F240" i="16" a="1"/>
  <c r="F240" i="16" s="1"/>
  <c r="G245" i="16" a="1"/>
  <c r="G245" i="16" s="1"/>
  <c r="H250" i="16" a="1"/>
  <c r="H250" i="16" s="1"/>
  <c r="F256" i="16" a="1"/>
  <c r="F256" i="16" s="1"/>
  <c r="G261" i="16" a="1"/>
  <c r="G261" i="16" s="1"/>
  <c r="F265" i="16" a="1"/>
  <c r="F265" i="16" s="1"/>
  <c r="F270" i="16" a="1"/>
  <c r="F270" i="16" s="1"/>
  <c r="G275" i="16" a="1"/>
  <c r="G275" i="16" s="1"/>
  <c r="H280" i="16" a="1"/>
  <c r="H280" i="16" s="1"/>
  <c r="F286" i="16" a="1"/>
  <c r="F286" i="16" s="1"/>
  <c r="G291" i="16" a="1"/>
  <c r="G291" i="16" s="1"/>
  <c r="H296" i="16" a="1"/>
  <c r="H296" i="16" s="1"/>
  <c r="F302" i="16" a="1"/>
  <c r="F302" i="16" s="1"/>
  <c r="G307" i="16" a="1"/>
  <c r="G307" i="16" s="1"/>
  <c r="H312" i="16" a="1"/>
  <c r="H312" i="16" s="1"/>
  <c r="F318" i="16" a="1"/>
  <c r="F318" i="16" s="1"/>
  <c r="H323" i="16" a="1"/>
  <c r="H323" i="16" s="1"/>
  <c r="F329" i="16" a="1"/>
  <c r="F329" i="16" s="1"/>
  <c r="G334" i="16" a="1"/>
  <c r="G334" i="16" s="1"/>
  <c r="H339" i="16" a="1"/>
  <c r="H339" i="16" s="1"/>
  <c r="F345" i="16" a="1"/>
  <c r="F345" i="16" s="1"/>
  <c r="F66" i="16" a="1"/>
  <c r="F66" i="16" s="1"/>
  <c r="G128" i="16" a="1"/>
  <c r="G128" i="16" s="1"/>
  <c r="F147" i="16" a="1"/>
  <c r="F147" i="16" s="1"/>
  <c r="G172" i="16" a="1"/>
  <c r="G172" i="16" s="1"/>
  <c r="H187" i="16" a="1"/>
  <c r="H187" i="16" s="1"/>
  <c r="G195" i="16" a="1"/>
  <c r="G195" i="16" s="1"/>
  <c r="H200" i="16" a="1"/>
  <c r="H200" i="16" s="1"/>
  <c r="F206" i="16" a="1"/>
  <c r="F206" i="16" s="1"/>
  <c r="G211" i="16" a="1"/>
  <c r="G211" i="16" s="1"/>
  <c r="H216" i="16" a="1"/>
  <c r="H216" i="16" s="1"/>
  <c r="F222" i="16" a="1"/>
  <c r="F222" i="16" s="1"/>
  <c r="G227" i="16" a="1"/>
  <c r="G227" i="16" s="1"/>
  <c r="H232" i="16" a="1"/>
  <c r="H232" i="16" s="1"/>
  <c r="F238" i="16" a="1"/>
  <c r="F238" i="16" s="1"/>
  <c r="G243" i="16" a="1"/>
  <c r="G243" i="16" s="1"/>
  <c r="H248" i="16" a="1"/>
  <c r="H248" i="16" s="1"/>
  <c r="F254" i="16" a="1"/>
  <c r="F254" i="16" s="1"/>
  <c r="G259" i="16" a="1"/>
  <c r="G259" i="16" s="1"/>
  <c r="F266" i="16" a="1"/>
  <c r="F266" i="16" s="1"/>
  <c r="H95" i="16" a="1"/>
  <c r="H95" i="16" s="1"/>
  <c r="H143" i="16" a="1"/>
  <c r="H143" i="16" s="1"/>
  <c r="F165" i="16" a="1"/>
  <c r="F165" i="16" s="1"/>
  <c r="G186" i="16" a="1"/>
  <c r="G186" i="16" s="1"/>
  <c r="H194" i="16" a="1"/>
  <c r="H194" i="16" s="1"/>
  <c r="F200" i="16" a="1"/>
  <c r="F200" i="16" s="1"/>
  <c r="G205" i="16" a="1"/>
  <c r="G205" i="16" s="1"/>
  <c r="H210" i="16" a="1"/>
  <c r="H210" i="16" s="1"/>
  <c r="F216" i="16" a="1"/>
  <c r="F216" i="16" s="1"/>
  <c r="G221" i="16" a="1"/>
  <c r="G221" i="16" s="1"/>
  <c r="H226" i="16" a="1"/>
  <c r="H226" i="16" s="1"/>
  <c r="F232" i="16" a="1"/>
  <c r="F232" i="16" s="1"/>
  <c r="G237" i="16" a="1"/>
  <c r="G237" i="16" s="1"/>
  <c r="H242" i="16" a="1"/>
  <c r="H242" i="16" s="1"/>
  <c r="F248" i="16" a="1"/>
  <c r="F248" i="16" s="1"/>
  <c r="G253" i="16" a="1"/>
  <c r="G253" i="16" s="1"/>
  <c r="H258" i="16" a="1"/>
  <c r="H258" i="16" s="1"/>
  <c r="F264" i="16" a="1"/>
  <c r="F264" i="16" s="1"/>
  <c r="G268" i="16" a="1"/>
  <c r="G268" i="16" s="1"/>
  <c r="H273" i="16" a="1"/>
  <c r="H273" i="16" s="1"/>
  <c r="F279" i="16" a="1"/>
  <c r="F279" i="16" s="1"/>
  <c r="G284" i="16" a="1"/>
  <c r="G284" i="16" s="1"/>
  <c r="H289" i="16" a="1"/>
  <c r="H289" i="16" s="1"/>
  <c r="F295" i="16" a="1"/>
  <c r="F295" i="16" s="1"/>
  <c r="G300" i="16" a="1"/>
  <c r="G300" i="16" s="1"/>
  <c r="F269" i="16" a="1"/>
  <c r="F269" i="16" s="1"/>
  <c r="G290" i="16" a="1"/>
  <c r="G290" i="16" s="1"/>
  <c r="G306" i="16" a="1"/>
  <c r="G306" i="16" s="1"/>
  <c r="F317" i="16" a="1"/>
  <c r="F317" i="16" s="1"/>
  <c r="F325" i="16" a="1"/>
  <c r="F325" i="16" s="1"/>
  <c r="H335" i="16" a="1"/>
  <c r="H335" i="16" s="1"/>
  <c r="G347" i="16" a="1"/>
  <c r="G347" i="16" s="1"/>
  <c r="F353" i="16" a="1"/>
  <c r="F353" i="16" s="1"/>
  <c r="G358" i="16" a="1"/>
  <c r="G358" i="16" s="1"/>
  <c r="H363" i="16" a="1"/>
  <c r="H363" i="16" s="1"/>
  <c r="F16" i="16" a="1"/>
  <c r="F16" i="16" s="1"/>
  <c r="F516" i="16" a="1"/>
  <c r="F516" i="16" s="1"/>
  <c r="H510" i="16" a="1"/>
  <c r="H510" i="16" s="1"/>
  <c r="H493" i="16" a="1"/>
  <c r="H493" i="16" s="1"/>
  <c r="G518" i="16" a="1"/>
  <c r="G518" i="16" s="1"/>
  <c r="F513" i="16" a="1"/>
  <c r="F513" i="16" s="1"/>
  <c r="F503" i="16" a="1"/>
  <c r="F503" i="16" s="1"/>
  <c r="H20" i="16" a="1"/>
  <c r="H20" i="16" s="1"/>
  <c r="F26" i="16" a="1"/>
  <c r="F26" i="16" s="1"/>
  <c r="G31" i="16" a="1"/>
  <c r="G31" i="16" s="1"/>
  <c r="H36" i="16" a="1"/>
  <c r="H36" i="16" s="1"/>
  <c r="F42" i="16" a="1"/>
  <c r="F42" i="16" s="1"/>
  <c r="G47" i="16" a="1"/>
  <c r="G47" i="16" s="1"/>
  <c r="H52" i="16" a="1"/>
  <c r="H52" i="16" s="1"/>
  <c r="F58" i="16" a="1"/>
  <c r="F58" i="16" s="1"/>
  <c r="G63" i="16" a="1"/>
  <c r="G63" i="16" s="1"/>
  <c r="H68" i="16" a="1"/>
  <c r="H68" i="16" s="1"/>
  <c r="F74" i="16" a="1"/>
  <c r="F74" i="16" s="1"/>
  <c r="H78" i="16" a="1"/>
  <c r="H78" i="16" s="1"/>
  <c r="G83" i="16" a="1"/>
  <c r="G83" i="16" s="1"/>
  <c r="G89" i="16" a="1"/>
  <c r="G89" i="16" s="1"/>
  <c r="F94" i="16" a="1"/>
  <c r="F94" i="16" s="1"/>
  <c r="F100" i="16" a="1"/>
  <c r="F100" i="16" s="1"/>
  <c r="H104" i="16" a="1"/>
  <c r="H104" i="16" s="1"/>
  <c r="F24" i="16" a="1"/>
  <c r="F24" i="16" s="1"/>
  <c r="H32" i="16" a="1"/>
  <c r="H32" i="16" s="1"/>
  <c r="G38" i="16" a="1"/>
  <c r="G38" i="16" s="1"/>
  <c r="G45" i="16" a="1"/>
  <c r="G45" i="16" s="1"/>
  <c r="F54" i="16" a="1"/>
  <c r="F54" i="16" s="1"/>
  <c r="H59" i="16" a="1"/>
  <c r="H59" i="16" s="1"/>
  <c r="H66" i="16" a="1"/>
  <c r="H66" i="16" s="1"/>
  <c r="G76" i="16" a="1"/>
  <c r="G76" i="16" s="1"/>
  <c r="H83" i="16" a="1"/>
  <c r="H83" i="16" s="1"/>
  <c r="G91" i="16" a="1"/>
  <c r="G91" i="16" s="1"/>
  <c r="F98" i="16" a="1"/>
  <c r="F98" i="16" s="1"/>
  <c r="G104" i="16" a="1"/>
  <c r="G104" i="16" s="1"/>
  <c r="G109" i="16" a="1"/>
  <c r="G109" i="16" s="1"/>
  <c r="F114" i="16" a="1"/>
  <c r="F114" i="16" s="1"/>
  <c r="F118" i="16" a="1"/>
  <c r="F118" i="16" s="1"/>
  <c r="G123" i="16" a="1"/>
  <c r="G123" i="16" s="1"/>
  <c r="H128" i="16" a="1"/>
  <c r="H128" i="16" s="1"/>
  <c r="G21" i="16" a="1"/>
  <c r="G21" i="16" s="1"/>
  <c r="F30" i="16" a="1"/>
  <c r="F30" i="16" s="1"/>
  <c r="F36" i="16" a="1"/>
  <c r="F36" i="16" s="1"/>
  <c r="H42" i="16" a="1"/>
  <c r="H42" i="16" s="1"/>
  <c r="G51" i="16" a="1"/>
  <c r="G51" i="16" s="1"/>
  <c r="G57" i="16" a="1"/>
  <c r="G57" i="16" s="1"/>
  <c r="F64" i="16" a="1"/>
  <c r="F64" i="16" s="1"/>
  <c r="H72" i="16" a="1"/>
  <c r="H72" i="16" s="1"/>
  <c r="H80" i="16" a="1"/>
  <c r="H80" i="16" s="1"/>
  <c r="G87" i="16" a="1"/>
  <c r="G87" i="16" s="1"/>
  <c r="H93" i="16" a="1"/>
  <c r="H93" i="16" s="1"/>
  <c r="H99" i="16" a="1"/>
  <c r="H99" i="16" s="1"/>
  <c r="G108" i="16" a="1"/>
  <c r="G108" i="16" s="1"/>
  <c r="F21" i="16" a="1"/>
  <c r="F21" i="16" s="1"/>
  <c r="F28" i="16" a="1"/>
  <c r="F28" i="16" s="1"/>
  <c r="F35" i="16" a="1"/>
  <c r="F35" i="16" s="1"/>
  <c r="G42" i="16" a="1"/>
  <c r="G42" i="16" s="1"/>
  <c r="G49" i="16" a="1"/>
  <c r="G49" i="16" s="1"/>
  <c r="G56" i="16" a="1"/>
  <c r="G56" i="16" s="1"/>
  <c r="H63" i="16" a="1"/>
  <c r="H63" i="16" s="1"/>
  <c r="H70" i="16" a="1"/>
  <c r="H70" i="16" s="1"/>
  <c r="F76" i="16" a="1"/>
  <c r="F76" i="16" s="1"/>
  <c r="F85" i="16" a="1"/>
  <c r="F85" i="16" s="1"/>
  <c r="H92" i="16" a="1"/>
  <c r="H92" i="16" s="1"/>
  <c r="H100" i="16" a="1"/>
  <c r="H100" i="16" s="1"/>
  <c r="H106" i="16" a="1"/>
  <c r="H106" i="16" s="1"/>
  <c r="G111" i="16" a="1"/>
  <c r="G111" i="16" s="1"/>
  <c r="H116" i="16" a="1"/>
  <c r="H116" i="16" s="1"/>
  <c r="F122" i="16" a="1"/>
  <c r="F122" i="16" s="1"/>
  <c r="G127" i="16" a="1"/>
  <c r="G127" i="16" s="1"/>
  <c r="H27" i="16" a="1"/>
  <c r="H27" i="16" s="1"/>
  <c r="F56" i="16" a="1"/>
  <c r="F56" i="16" s="1"/>
  <c r="F78" i="16" a="1"/>
  <c r="F78" i="16" s="1"/>
  <c r="G103" i="16" a="1"/>
  <c r="G103" i="16" s="1"/>
  <c r="G116" i="16" a="1"/>
  <c r="G116" i="16" s="1"/>
  <c r="F127" i="16" a="1"/>
  <c r="F127" i="16" s="1"/>
  <c r="G134" i="16" a="1"/>
  <c r="G134" i="16" s="1"/>
  <c r="H139" i="16" a="1"/>
  <c r="H139" i="16" s="1"/>
  <c r="F145" i="16" a="1"/>
  <c r="F145" i="16" s="1"/>
  <c r="G150" i="16" a="1"/>
  <c r="G150" i="16" s="1"/>
  <c r="H155" i="16" a="1"/>
  <c r="H155" i="16" s="1"/>
  <c r="F161" i="16" a="1"/>
  <c r="F161" i="16" s="1"/>
  <c r="G167" i="16" a="1"/>
  <c r="G167" i="16" s="1"/>
  <c r="H172" i="16" a="1"/>
  <c r="H172" i="16" s="1"/>
  <c r="F178" i="16" a="1"/>
  <c r="F178" i="16" s="1"/>
  <c r="F29" i="16" a="1"/>
  <c r="F29" i="16" s="1"/>
  <c r="F52" i="16" a="1"/>
  <c r="F52" i="16" s="1"/>
  <c r="F86" i="16" a="1"/>
  <c r="F86" i="16" s="1"/>
  <c r="G112" i="16" a="1"/>
  <c r="G112" i="16" s="1"/>
  <c r="F125" i="16" a="1"/>
  <c r="F125" i="16" s="1"/>
  <c r="H134" i="16" a="1"/>
  <c r="H134" i="16" s="1"/>
  <c r="F140" i="16" a="1"/>
  <c r="F140" i="16" s="1"/>
  <c r="G145" i="16" a="1"/>
  <c r="G145" i="16" s="1"/>
  <c r="H150" i="16" a="1"/>
  <c r="H150" i="16" s="1"/>
  <c r="F156" i="16" a="1"/>
  <c r="F156" i="16" s="1"/>
  <c r="G161" i="16" a="1"/>
  <c r="G161" i="16" s="1"/>
  <c r="H166" i="16" a="1"/>
  <c r="H166" i="16" s="1"/>
  <c r="F172" i="16" a="1"/>
  <c r="F172" i="16" s="1"/>
  <c r="G177" i="16" a="1"/>
  <c r="G177" i="16" s="1"/>
  <c r="H182" i="16" a="1"/>
  <c r="H182" i="16" s="1"/>
  <c r="F188" i="16" a="1"/>
  <c r="F188" i="16" s="1"/>
  <c r="G193" i="16" a="1"/>
  <c r="G193" i="16" s="1"/>
  <c r="H30" i="16" a="1"/>
  <c r="H30" i="16" s="1"/>
  <c r="H64" i="16" a="1"/>
  <c r="H64" i="16" s="1"/>
  <c r="H87" i="16" a="1"/>
  <c r="H87" i="16" s="1"/>
  <c r="F113" i="16" a="1"/>
  <c r="F113" i="16" s="1"/>
  <c r="H125" i="16" a="1"/>
  <c r="H125" i="16" s="1"/>
  <c r="H132" i="16" a="1"/>
  <c r="H132" i="16" s="1"/>
  <c r="F138" i="16" a="1"/>
  <c r="F138" i="16" s="1"/>
  <c r="G143" i="16" a="1"/>
  <c r="G143" i="16" s="1"/>
  <c r="H148" i="16" a="1"/>
  <c r="H148" i="16" s="1"/>
  <c r="F154" i="16" a="1"/>
  <c r="F154" i="16" s="1"/>
  <c r="G159" i="16" a="1"/>
  <c r="G159" i="16" s="1"/>
  <c r="H164" i="16" a="1"/>
  <c r="H164" i="16" s="1"/>
  <c r="F170" i="16" a="1"/>
  <c r="F170" i="16" s="1"/>
  <c r="G175" i="16" a="1"/>
  <c r="G175" i="16" s="1"/>
  <c r="H180" i="16" a="1"/>
  <c r="H180" i="16" s="1"/>
  <c r="F186" i="16" a="1"/>
  <c r="F186" i="16" s="1"/>
  <c r="G191" i="16" a="1"/>
  <c r="G191" i="16" s="1"/>
  <c r="G115" i="16" a="1"/>
  <c r="G115" i="16" s="1"/>
  <c r="H144" i="16" a="1"/>
  <c r="H144" i="16" s="1"/>
  <c r="F166" i="16" a="1"/>
  <c r="F166" i="16" s="1"/>
  <c r="G184" i="16" a="1"/>
  <c r="G184" i="16" s="1"/>
  <c r="F196" i="16" a="1"/>
  <c r="F196" i="16" s="1"/>
  <c r="G201" i="16" a="1"/>
  <c r="G201" i="16" s="1"/>
  <c r="H206" i="16" a="1"/>
  <c r="H206" i="16" s="1"/>
  <c r="F212" i="16" a="1"/>
  <c r="F212" i="16" s="1"/>
  <c r="G217" i="16" a="1"/>
  <c r="G217" i="16" s="1"/>
  <c r="H222" i="16" a="1"/>
  <c r="H222" i="16" s="1"/>
  <c r="F228" i="16" a="1"/>
  <c r="F228" i="16" s="1"/>
  <c r="G233" i="16" a="1"/>
  <c r="G233" i="16" s="1"/>
  <c r="H238" i="16" a="1"/>
  <c r="H238" i="16" s="1"/>
  <c r="F244" i="16" a="1"/>
  <c r="F244" i="16" s="1"/>
  <c r="G249" i="16" a="1"/>
  <c r="G249" i="16" s="1"/>
  <c r="H254" i="16" a="1"/>
  <c r="H254" i="16" s="1"/>
  <c r="F260" i="16" a="1"/>
  <c r="F260" i="16" s="1"/>
  <c r="G266" i="16" a="1"/>
  <c r="G266" i="16" s="1"/>
  <c r="H270" i="16" a="1"/>
  <c r="H270" i="16" s="1"/>
  <c r="F276" i="16" a="1"/>
  <c r="F276" i="16" s="1"/>
  <c r="G281" i="16" a="1"/>
  <c r="G281" i="16" s="1"/>
  <c r="H286" i="16" a="1"/>
  <c r="H286" i="16" s="1"/>
  <c r="F292" i="16" a="1"/>
  <c r="F292" i="16" s="1"/>
  <c r="G297" i="16" a="1"/>
  <c r="G297" i="16" s="1"/>
  <c r="H302" i="16" a="1"/>
  <c r="H302" i="16" s="1"/>
  <c r="F308" i="16" a="1"/>
  <c r="F308" i="16" s="1"/>
  <c r="G313" i="16" a="1"/>
  <c r="G313" i="16" s="1"/>
  <c r="H318" i="16" a="1"/>
  <c r="H318" i="16" s="1"/>
  <c r="G323" i="16" a="1"/>
  <c r="G323" i="16" s="1"/>
  <c r="H328" i="16" a="1"/>
  <c r="H328" i="16" s="1"/>
  <c r="F334" i="16" a="1"/>
  <c r="F334" i="16" s="1"/>
  <c r="G339" i="16" a="1"/>
  <c r="G339" i="16" s="1"/>
  <c r="H344" i="16" a="1"/>
  <c r="H344" i="16" s="1"/>
  <c r="G117" i="16" a="1"/>
  <c r="G117" i="16" s="1"/>
  <c r="H141" i="16" a="1"/>
  <c r="H141" i="16" s="1"/>
  <c r="F163" i="16" a="1"/>
  <c r="F163" i="16" s="1"/>
  <c r="F180" i="16" a="1"/>
  <c r="F180" i="16" s="1"/>
  <c r="H191" i="16" a="1"/>
  <c r="H191" i="16" s="1"/>
  <c r="G198" i="16" a="1"/>
  <c r="G198" i="16" s="1"/>
  <c r="H203" i="16" a="1"/>
  <c r="H203" i="16" s="1"/>
  <c r="F209" i="16" a="1"/>
  <c r="F209" i="16" s="1"/>
  <c r="G214" i="16" a="1"/>
  <c r="G214" i="16" s="1"/>
  <c r="H219" i="16" a="1"/>
  <c r="H219" i="16" s="1"/>
  <c r="F225" i="16" a="1"/>
  <c r="F225" i="16" s="1"/>
  <c r="G230" i="16" a="1"/>
  <c r="G230" i="16" s="1"/>
  <c r="H235" i="16" a="1"/>
  <c r="H235" i="16" s="1"/>
  <c r="F241" i="16" a="1"/>
  <c r="F241" i="16" s="1"/>
  <c r="G246" i="16" a="1"/>
  <c r="G246" i="16" s="1"/>
  <c r="H251" i="16" a="1"/>
  <c r="H251" i="16" s="1"/>
  <c r="F257" i="16" a="1"/>
  <c r="F257" i="16" s="1"/>
  <c r="G262" i="16" a="1"/>
  <c r="G262" i="16" s="1"/>
  <c r="H265" i="16" a="1"/>
  <c r="H265" i="16" s="1"/>
  <c r="F271" i="16" a="1"/>
  <c r="F271" i="16" s="1"/>
  <c r="G276" i="16" a="1"/>
  <c r="G276" i="16" s="1"/>
  <c r="H281" i="16" a="1"/>
  <c r="H281" i="16" s="1"/>
  <c r="F287" i="16" a="1"/>
  <c r="F287" i="16" s="1"/>
  <c r="G292" i="16" a="1"/>
  <c r="G292" i="16" s="1"/>
  <c r="H297" i="16" a="1"/>
  <c r="H297" i="16" s="1"/>
  <c r="F303" i="16" a="1"/>
  <c r="F303" i="16" s="1"/>
  <c r="G308" i="16" a="1"/>
  <c r="G308" i="16" s="1"/>
  <c r="H313" i="16" a="1"/>
  <c r="H313" i="16" s="1"/>
  <c r="F319" i="16" a="1"/>
  <c r="F319" i="16" s="1"/>
  <c r="H324" i="16" a="1"/>
  <c r="H324" i="16" s="1"/>
  <c r="F330" i="16" a="1"/>
  <c r="F330" i="16" s="1"/>
  <c r="G335" i="16" a="1"/>
  <c r="G335" i="16" s="1"/>
  <c r="H340" i="16" a="1"/>
  <c r="H340" i="16" s="1"/>
  <c r="F346" i="16" a="1"/>
  <c r="F346" i="16" s="1"/>
  <c r="F89" i="16" a="1"/>
  <c r="F89" i="16" s="1"/>
  <c r="F134" i="16" a="1"/>
  <c r="F134" i="16" s="1"/>
  <c r="G155" i="16" a="1"/>
  <c r="G155" i="16" s="1"/>
  <c r="H176" i="16" a="1"/>
  <c r="H176" i="16" s="1"/>
  <c r="H189" i="16" a="1"/>
  <c r="H189" i="16" s="1"/>
  <c r="G196" i="16" a="1"/>
  <c r="G196" i="16" s="1"/>
  <c r="H201" i="16" a="1"/>
  <c r="H201" i="16" s="1"/>
  <c r="F207" i="16" a="1"/>
  <c r="F207" i="16" s="1"/>
  <c r="G212" i="16" a="1"/>
  <c r="G212" i="16" s="1"/>
  <c r="H217" i="16" a="1"/>
  <c r="H217" i="16" s="1"/>
  <c r="F223" i="16" a="1"/>
  <c r="F223" i="16" s="1"/>
  <c r="G228" i="16" a="1"/>
  <c r="G228" i="16" s="1"/>
  <c r="H233" i="16" a="1"/>
  <c r="H233" i="16" s="1"/>
  <c r="F239" i="16" a="1"/>
  <c r="F239" i="16" s="1"/>
  <c r="G244" i="16" a="1"/>
  <c r="G244" i="16" s="1"/>
  <c r="H249" i="16" a="1"/>
  <c r="H249" i="16" s="1"/>
  <c r="F255" i="16" a="1"/>
  <c r="F255" i="16" s="1"/>
  <c r="G260" i="16" a="1"/>
  <c r="G260" i="16" s="1"/>
  <c r="G26" i="16" a="1"/>
  <c r="G26" i="16" s="1"/>
  <c r="G113" i="16" a="1"/>
  <c r="G113" i="16" s="1"/>
  <c r="F148" i="16" a="1"/>
  <c r="F148" i="16" s="1"/>
  <c r="G169" i="16" a="1"/>
  <c r="G169" i="16" s="1"/>
  <c r="G188" i="16" a="1"/>
  <c r="G188" i="16" s="1"/>
  <c r="H195" i="16" a="1"/>
  <c r="H195" i="16" s="1"/>
  <c r="F201" i="16" a="1"/>
  <c r="F201" i="16" s="1"/>
  <c r="G206" i="16" a="1"/>
  <c r="G206" i="16" s="1"/>
  <c r="H211" i="16" a="1"/>
  <c r="H211" i="16" s="1"/>
  <c r="F217" i="16" a="1"/>
  <c r="F217" i="16" s="1"/>
  <c r="G222" i="16" a="1"/>
  <c r="G222" i="16" s="1"/>
  <c r="H227" i="16" a="1"/>
  <c r="H227" i="16" s="1"/>
  <c r="F233" i="16" a="1"/>
  <c r="F233" i="16" s="1"/>
  <c r="G238" i="16" a="1"/>
  <c r="G238" i="16" s="1"/>
  <c r="H243" i="16" a="1"/>
  <c r="H243" i="16" s="1"/>
  <c r="F249" i="16" a="1"/>
  <c r="F249" i="16" s="1"/>
  <c r="G254" i="16" a="1"/>
  <c r="G254" i="16" s="1"/>
  <c r="H259" i="16" a="1"/>
  <c r="H259" i="16" s="1"/>
  <c r="H264" i="16" a="1"/>
  <c r="H264" i="16" s="1"/>
  <c r="G269" i="16" a="1"/>
  <c r="G269" i="16" s="1"/>
  <c r="H274" i="16" a="1"/>
  <c r="H274" i="16" s="1"/>
  <c r="F280" i="16" a="1"/>
  <c r="F280" i="16" s="1"/>
  <c r="G285" i="16" a="1"/>
  <c r="G285" i="16" s="1"/>
  <c r="H290" i="16" a="1"/>
  <c r="H290" i="16" s="1"/>
  <c r="F296" i="16" a="1"/>
  <c r="F296" i="16" s="1"/>
  <c r="G301" i="16" a="1"/>
  <c r="G301" i="16" s="1"/>
  <c r="G273" i="16" a="1"/>
  <c r="G273" i="16" s="1"/>
  <c r="H294" i="16" a="1"/>
  <c r="H294" i="16" s="1"/>
  <c r="H308" i="16" a="1"/>
  <c r="H308" i="16" s="1"/>
  <c r="G319" i="16" a="1"/>
  <c r="G319" i="16" s="1"/>
  <c r="G329" i="16" a="1"/>
  <c r="G329" i="16" s="1"/>
  <c r="F340" i="16" a="1"/>
  <c r="F340" i="16" s="1"/>
  <c r="H348" i="16" a="1"/>
  <c r="H348" i="16" s="1"/>
  <c r="F354" i="16" a="1"/>
  <c r="F354" i="16" s="1"/>
  <c r="G359" i="16" a="1"/>
  <c r="G359" i="16" s="1"/>
  <c r="H364" i="16" a="1"/>
  <c r="H364" i="16" s="1"/>
  <c r="F370" i="16" a="1"/>
  <c r="F370" i="16" s="1"/>
  <c r="G375" i="16" a="1"/>
  <c r="G375" i="16" s="1"/>
  <c r="H380" i="16" a="1"/>
  <c r="H380" i="16" s="1"/>
  <c r="F386" i="16" a="1"/>
  <c r="F386" i="16" s="1"/>
  <c r="G391" i="16" a="1"/>
  <c r="G391" i="16" s="1"/>
  <c r="H396" i="16" a="1"/>
  <c r="H396" i="16" s="1"/>
  <c r="F402" i="16" a="1"/>
  <c r="F402" i="16" s="1"/>
  <c r="G407" i="16" a="1"/>
  <c r="G407" i="16" s="1"/>
  <c r="H412" i="16" a="1"/>
  <c r="H412" i="16" s="1"/>
  <c r="F418" i="16" a="1"/>
  <c r="F418" i="16" s="1"/>
  <c r="G423" i="16" a="1"/>
  <c r="G423" i="16" s="1"/>
  <c r="H428" i="16" a="1"/>
  <c r="H428" i="16" s="1"/>
  <c r="F434" i="16" a="1"/>
  <c r="F434" i="16" s="1"/>
  <c r="G438" i="16" a="1"/>
  <c r="G438" i="16" s="1"/>
  <c r="H443" i="16" a="1"/>
  <c r="H443" i="16" s="1"/>
  <c r="F449" i="16" a="1"/>
  <c r="F449" i="16" s="1"/>
  <c r="G454" i="16" a="1"/>
  <c r="G454" i="16" s="1"/>
  <c r="H459" i="16" a="1"/>
  <c r="H459" i="16" s="1"/>
  <c r="F465" i="16" a="1"/>
  <c r="F465" i="16" s="1"/>
  <c r="G470" i="16" a="1"/>
  <c r="G470" i="16" s="1"/>
  <c r="H475" i="16" a="1"/>
  <c r="H475" i="16" s="1"/>
  <c r="F481" i="16" a="1"/>
  <c r="F481" i="16" s="1"/>
  <c r="G486" i="16" a="1"/>
  <c r="G486" i="16" s="1"/>
  <c r="H491" i="16" a="1"/>
  <c r="H491" i="16" s="1"/>
  <c r="F497" i="16" a="1"/>
  <c r="F497" i="16" s="1"/>
  <c r="G502" i="16" a="1"/>
  <c r="G502" i="16" s="1"/>
  <c r="H507" i="16" a="1"/>
  <c r="H507" i="16" s="1"/>
  <c r="F283" i="16" a="1"/>
  <c r="F283" i="16" s="1"/>
  <c r="G304" i="16" a="1"/>
  <c r="G304" i="16" s="1"/>
  <c r="G315" i="16" a="1"/>
  <c r="G315" i="16" s="1"/>
  <c r="G327" i="16" a="1"/>
  <c r="G327" i="16" s="1"/>
  <c r="F338" i="16" a="1"/>
  <c r="F338" i="16" s="1"/>
  <c r="H347" i="16" a="1"/>
  <c r="H347" i="16" s="1"/>
  <c r="G353" i="16" a="1"/>
  <c r="G353" i="16" s="1"/>
  <c r="H358" i="16" a="1"/>
  <c r="H358" i="16" s="1"/>
  <c r="F364" i="16" a="1"/>
  <c r="F364" i="16" s="1"/>
  <c r="G369" i="16" a="1"/>
  <c r="G369" i="16" s="1"/>
  <c r="H374" i="16" a="1"/>
  <c r="H374" i="16" s="1"/>
  <c r="F380" i="16" a="1"/>
  <c r="F380" i="16" s="1"/>
  <c r="G385" i="16" a="1"/>
  <c r="G385" i="16" s="1"/>
  <c r="H390" i="16" a="1"/>
  <c r="H390" i="16" s="1"/>
  <c r="F396" i="16" a="1"/>
  <c r="F396" i="16" s="1"/>
  <c r="G401" i="16" a="1"/>
  <c r="G401" i="16" s="1"/>
  <c r="H406" i="16" a="1"/>
  <c r="H406" i="16" s="1"/>
  <c r="F412" i="16" a="1"/>
  <c r="F412" i="16" s="1"/>
  <c r="G417" i="16" a="1"/>
  <c r="G417" i="16" s="1"/>
  <c r="H422" i="16" a="1"/>
  <c r="H422" i="16" s="1"/>
  <c r="F428" i="16" a="1"/>
  <c r="F428" i="16" s="1"/>
  <c r="G433" i="16" a="1"/>
  <c r="G433" i="16" s="1"/>
  <c r="G441" i="16" a="1"/>
  <c r="G441" i="16" s="1"/>
  <c r="H446" i="16" a="1"/>
  <c r="H446" i="16" s="1"/>
  <c r="F452" i="16" a="1"/>
  <c r="F452" i="16" s="1"/>
  <c r="G457" i="16" a="1"/>
  <c r="G457" i="16" s="1"/>
  <c r="H462" i="16" a="1"/>
  <c r="H462" i="16" s="1"/>
  <c r="F468" i="16" a="1"/>
  <c r="F468" i="16" s="1"/>
  <c r="G473" i="16" a="1"/>
  <c r="G473" i="16" s="1"/>
  <c r="H478" i="16" a="1"/>
  <c r="H478" i="16" s="1"/>
  <c r="F484" i="16" a="1"/>
  <c r="F484" i="16" s="1"/>
  <c r="G489" i="16" a="1"/>
  <c r="G489" i="16" s="1"/>
  <c r="H494" i="16" a="1"/>
  <c r="H494" i="16" s="1"/>
  <c r="F500" i="16" a="1"/>
  <c r="F500" i="16" s="1"/>
  <c r="G505" i="16" a="1"/>
  <c r="G505" i="16" s="1"/>
  <c r="G271" i="16" a="1"/>
  <c r="G271" i="16" s="1"/>
  <c r="H292" i="16" a="1"/>
  <c r="H292" i="16" s="1"/>
  <c r="H311" i="16" a="1"/>
  <c r="H311" i="16" s="1"/>
  <c r="G322" i="16" a="1"/>
  <c r="G322" i="16" s="1"/>
  <c r="G330" i="16" a="1"/>
  <c r="G330" i="16" s="1"/>
  <c r="F11" i="16" a="1"/>
  <c r="F11" i="16" s="1"/>
  <c r="F8" i="16" a="1"/>
  <c r="F8" i="16" s="1"/>
  <c r="F15" i="16" a="1"/>
  <c r="F15" i="16" s="1"/>
  <c r="H514" i="16" a="1"/>
  <c r="H514" i="16" s="1"/>
  <c r="H508" i="16" a="1"/>
  <c r="H508" i="16" s="1"/>
  <c r="H16" i="16" a="1"/>
  <c r="H16" i="16" s="1"/>
  <c r="F517" i="16" a="1"/>
  <c r="F517" i="16" s="1"/>
  <c r="H511" i="16" a="1"/>
  <c r="H511" i="16" s="1"/>
  <c r="H497" i="16" a="1"/>
  <c r="H497" i="16" s="1"/>
  <c r="H21" i="16" a="1"/>
  <c r="H21" i="16" s="1"/>
  <c r="F27" i="16" a="1"/>
  <c r="F27" i="16" s="1"/>
  <c r="G32" i="16" a="1"/>
  <c r="G32" i="16" s="1"/>
  <c r="H37" i="16" a="1"/>
  <c r="H37" i="16" s="1"/>
  <c r="F43" i="16" a="1"/>
  <c r="F43" i="16" s="1"/>
  <c r="G48" i="16" a="1"/>
  <c r="G48" i="16" s="1"/>
  <c r="H53" i="16" a="1"/>
  <c r="H53" i="16" s="1"/>
  <c r="F59" i="16" a="1"/>
  <c r="F59" i="16" s="1"/>
  <c r="G64" i="16" a="1"/>
  <c r="G64" i="16" s="1"/>
  <c r="H69" i="16" a="1"/>
  <c r="H69" i="16" s="1"/>
  <c r="F75" i="16" a="1"/>
  <c r="F75" i="16" s="1"/>
  <c r="F80" i="16" a="1"/>
  <c r="F80" i="16" s="1"/>
  <c r="H84" i="16" a="1"/>
  <c r="H84" i="16" s="1"/>
  <c r="H90" i="16" a="1"/>
  <c r="H90" i="16" s="1"/>
  <c r="G95" i="16" a="1"/>
  <c r="G95" i="16" s="1"/>
  <c r="G101" i="16" a="1"/>
  <c r="G101" i="16" s="1"/>
  <c r="G18" i="16" a="1"/>
  <c r="G18" i="16" s="1"/>
  <c r="H25" i="16" a="1"/>
  <c r="H25" i="16" s="1"/>
  <c r="F34" i="16" a="1"/>
  <c r="F34" i="16" s="1"/>
  <c r="H39" i="16" a="1"/>
  <c r="H39" i="16" s="1"/>
  <c r="F47" i="16" a="1"/>
  <c r="F47" i="16" s="1"/>
  <c r="G55" i="16" a="1"/>
  <c r="G55" i="16" s="1"/>
  <c r="F61" i="16" a="1"/>
  <c r="F61" i="16" s="1"/>
  <c r="G68" i="16" a="1"/>
  <c r="G68" i="16" s="1"/>
  <c r="G77" i="16" a="1"/>
  <c r="G77" i="16" s="1"/>
  <c r="G85" i="16" a="1"/>
  <c r="G85" i="16" s="1"/>
  <c r="G93" i="16" a="1"/>
  <c r="G93" i="16" s="1"/>
  <c r="G99" i="16" a="1"/>
  <c r="G99" i="16" s="1"/>
  <c r="H105" i="16" a="1"/>
  <c r="H105" i="16" s="1"/>
  <c r="G110" i="16" a="1"/>
  <c r="G110" i="16" s="1"/>
  <c r="F115" i="16" a="1"/>
  <c r="F115" i="16" s="1"/>
  <c r="F120" i="16" a="1"/>
  <c r="F120" i="16" s="1"/>
  <c r="G125" i="16" a="1"/>
  <c r="G125" i="16" s="1"/>
  <c r="F131" i="16" a="1"/>
  <c r="F131" i="16" s="1"/>
  <c r="G24" i="16" a="1"/>
  <c r="G24" i="16" s="1"/>
  <c r="H31" i="16" a="1"/>
  <c r="H31" i="16" s="1"/>
  <c r="H38" i="16" a="1"/>
  <c r="H38" i="16" s="1"/>
  <c r="H45" i="16" a="1"/>
  <c r="H45" i="16" s="1"/>
  <c r="F53" i="16" a="1"/>
  <c r="F53" i="16" s="1"/>
  <c r="F60" i="16" a="1"/>
  <c r="F60" i="16" s="1"/>
  <c r="F67" i="16" a="1"/>
  <c r="F67" i="16" s="1"/>
  <c r="G74" i="16" a="1"/>
  <c r="G74" i="16" s="1"/>
  <c r="H82" i="16" a="1"/>
  <c r="H82" i="16" s="1"/>
  <c r="H88" i="16" a="1"/>
  <c r="H88" i="16" s="1"/>
  <c r="F95" i="16" a="1"/>
  <c r="F95" i="16" s="1"/>
  <c r="H101" i="16" a="1"/>
  <c r="H101" i="16" s="1"/>
  <c r="H109" i="16" a="1"/>
  <c r="H109" i="16" s="1"/>
  <c r="G22" i="16" a="1"/>
  <c r="G22" i="16" s="1"/>
  <c r="G29" i="16" a="1"/>
  <c r="G29" i="16" s="1"/>
  <c r="F38" i="16" a="1"/>
  <c r="F38" i="16" s="1"/>
  <c r="H43" i="16" a="1"/>
  <c r="H43" i="16" s="1"/>
  <c r="H50" i="16" a="1"/>
  <c r="H50" i="16" s="1"/>
  <c r="G59" i="16" a="1"/>
  <c r="G59" i="16" s="1"/>
  <c r="F65" i="16" a="1"/>
  <c r="F65" i="16" s="1"/>
  <c r="F72" i="16" a="1"/>
  <c r="F72" i="16" s="1"/>
  <c r="G78" i="16" a="1"/>
  <c r="G78" i="16" s="1"/>
  <c r="G86" i="16" a="1"/>
  <c r="G86" i="16" s="1"/>
  <c r="G94" i="16" a="1"/>
  <c r="G94" i="16" s="1"/>
  <c r="F102" i="16" a="1"/>
  <c r="F102" i="16" s="1"/>
  <c r="H107" i="16" a="1"/>
  <c r="H107" i="16" s="1"/>
  <c r="H113" i="16" a="1"/>
  <c r="H113" i="16" s="1"/>
  <c r="H117" i="16" a="1"/>
  <c r="H117" i="16" s="1"/>
  <c r="F123" i="16" a="1"/>
  <c r="F123" i="16" s="1"/>
  <c r="H129" i="16" a="1"/>
  <c r="H129" i="16" s="1"/>
  <c r="G33" i="16" a="1"/>
  <c r="G33" i="16" s="1"/>
  <c r="H61" i="16" a="1"/>
  <c r="H61" i="16" s="1"/>
  <c r="G84" i="16" a="1"/>
  <c r="G84" i="16" s="1"/>
  <c r="H108" i="16" a="1"/>
  <c r="H108" i="16" s="1"/>
  <c r="G118" i="16" a="1"/>
  <c r="G118" i="16" s="1"/>
  <c r="F129" i="16" a="1"/>
  <c r="F129" i="16" s="1"/>
  <c r="G135" i="16" a="1"/>
  <c r="G135" i="16" s="1"/>
  <c r="H140" i="16" a="1"/>
  <c r="H140" i="16" s="1"/>
  <c r="F146" i="16" a="1"/>
  <c r="F146" i="16" s="1"/>
  <c r="G151" i="16" a="1"/>
  <c r="G151" i="16" s="1"/>
  <c r="H156" i="16" a="1"/>
  <c r="H156" i="16" s="1"/>
  <c r="F162" i="16" a="1"/>
  <c r="F162" i="16" s="1"/>
  <c r="G168" i="16" a="1"/>
  <c r="G168" i="16" s="1"/>
  <c r="H173" i="16" a="1"/>
  <c r="H173" i="16" s="1"/>
  <c r="F179" i="16" a="1"/>
  <c r="F179" i="16" s="1"/>
  <c r="H34" i="16" a="1"/>
  <c r="H34" i="16" s="1"/>
  <c r="H57" i="16" a="1"/>
  <c r="H57" i="16" s="1"/>
  <c r="G92" i="16" a="1"/>
  <c r="G92" i="16" s="1"/>
  <c r="H118" i="16" a="1"/>
  <c r="H118" i="16" s="1"/>
  <c r="G129" i="16" a="1"/>
  <c r="G129" i="16" s="1"/>
  <c r="H135" i="16" a="1"/>
  <c r="H135" i="16" s="1"/>
  <c r="F141" i="16" a="1"/>
  <c r="F141" i="16" s="1"/>
  <c r="G146" i="16" a="1"/>
  <c r="G146" i="16" s="1"/>
  <c r="H151" i="16" a="1"/>
  <c r="H151" i="16" s="1"/>
  <c r="F157" i="16" a="1"/>
  <c r="F157" i="16" s="1"/>
  <c r="G162" i="16" a="1"/>
  <c r="G162" i="16" s="1"/>
  <c r="H167" i="16" a="1"/>
  <c r="H167" i="16" s="1"/>
  <c r="F173" i="16" a="1"/>
  <c r="F173" i="16" s="1"/>
  <c r="G178" i="16" a="1"/>
  <c r="G178" i="16" s="1"/>
  <c r="H183" i="16" a="1"/>
  <c r="H183" i="16" s="1"/>
  <c r="F189" i="16" a="1"/>
  <c r="F189" i="16" s="1"/>
  <c r="G194" i="16" a="1"/>
  <c r="G194" i="16" s="1"/>
  <c r="G36" i="16" a="1"/>
  <c r="G36" i="16" s="1"/>
  <c r="G70" i="16" a="1"/>
  <c r="G70" i="16" s="1"/>
  <c r="G100" i="16" a="1"/>
  <c r="G100" i="16" s="1"/>
  <c r="G119" i="16" a="1"/>
  <c r="G119" i="16" s="1"/>
  <c r="F128" i="16" a="1"/>
  <c r="F128" i="16" s="1"/>
  <c r="F135" i="16" a="1"/>
  <c r="F135" i="16" s="1"/>
  <c r="G140" i="16" a="1"/>
  <c r="G140" i="16" s="1"/>
  <c r="H145" i="16" a="1"/>
  <c r="H145" i="16" s="1"/>
  <c r="F151" i="16" a="1"/>
  <c r="F151" i="16" s="1"/>
  <c r="G156" i="16" a="1"/>
  <c r="G156" i="16" s="1"/>
  <c r="H161" i="16" a="1"/>
  <c r="H161" i="16" s="1"/>
  <c r="H165" i="16" a="1"/>
  <c r="H165" i="16" s="1"/>
  <c r="F171" i="16" a="1"/>
  <c r="F171" i="16" s="1"/>
  <c r="G176" i="16" a="1"/>
  <c r="G176" i="16" s="1"/>
  <c r="H181" i="16" a="1"/>
  <c r="H181" i="16" s="1"/>
  <c r="F187" i="16" a="1"/>
  <c r="F187" i="16" s="1"/>
  <c r="G192" i="16" a="1"/>
  <c r="G192" i="16" s="1"/>
  <c r="F124" i="16" a="1"/>
  <c r="F124" i="16" s="1"/>
  <c r="F149" i="16" a="1"/>
  <c r="F149" i="16" s="1"/>
  <c r="G170" i="16" a="1"/>
  <c r="G170" i="16" s="1"/>
  <c r="H186" i="16" a="1"/>
  <c r="H186" i="16" s="1"/>
  <c r="F197" i="16" a="1"/>
  <c r="F197" i="16" s="1"/>
  <c r="G202" i="16" a="1"/>
  <c r="G202" i="16" s="1"/>
  <c r="H207" i="16" a="1"/>
  <c r="H207" i="16" s="1"/>
  <c r="F213" i="16" a="1"/>
  <c r="F213" i="16" s="1"/>
  <c r="G218" i="16" a="1"/>
  <c r="G218" i="16" s="1"/>
  <c r="H223" i="16" a="1"/>
  <c r="H223" i="16" s="1"/>
  <c r="F229" i="16" a="1"/>
  <c r="F229" i="16" s="1"/>
  <c r="G234" i="16" a="1"/>
  <c r="G234" i="16" s="1"/>
  <c r="H239" i="16" a="1"/>
  <c r="H239" i="16" s="1"/>
  <c r="F245" i="16" a="1"/>
  <c r="F245" i="16" s="1"/>
  <c r="G250" i="16" a="1"/>
  <c r="G250" i="16" s="1"/>
  <c r="H255" i="16" a="1"/>
  <c r="H255" i="16" s="1"/>
  <c r="F261" i="16" a="1"/>
  <c r="F261" i="16" s="1"/>
  <c r="G267" i="16" a="1"/>
  <c r="G267" i="16" s="1"/>
  <c r="H271" i="16" a="1"/>
  <c r="H271" i="16" s="1"/>
  <c r="F277" i="16" a="1"/>
  <c r="F277" i="16" s="1"/>
  <c r="G282" i="16" a="1"/>
  <c r="G282" i="16" s="1"/>
  <c r="H287" i="16" a="1"/>
  <c r="H287" i="16" s="1"/>
  <c r="F293" i="16" a="1"/>
  <c r="F293" i="16" s="1"/>
  <c r="G298" i="16" a="1"/>
  <c r="G298" i="16" s="1"/>
  <c r="H303" i="16" a="1"/>
  <c r="H303" i="16" s="1"/>
  <c r="F309" i="16" a="1"/>
  <c r="F309" i="16" s="1"/>
  <c r="G314" i="16" a="1"/>
  <c r="G314" i="16" s="1"/>
  <c r="H319" i="16" a="1"/>
  <c r="H319" i="16" s="1"/>
  <c r="H325" i="16" a="1"/>
  <c r="H325" i="16" s="1"/>
  <c r="F331" i="16" a="1"/>
  <c r="F331" i="16" s="1"/>
  <c r="G336" i="16" a="1"/>
  <c r="G336" i="16" s="1"/>
  <c r="H341" i="16" a="1"/>
  <c r="H341" i="16" s="1"/>
  <c r="G37" i="16" a="1"/>
  <c r="G37" i="16" s="1"/>
  <c r="F126" i="16" a="1"/>
  <c r="F126" i="16" s="1"/>
  <c r="F150" i="16" a="1"/>
  <c r="F150" i="16" s="1"/>
  <c r="F167" i="16" a="1"/>
  <c r="F167" i="16" s="1"/>
  <c r="F183" i="16" a="1"/>
  <c r="F183" i="16" s="1"/>
  <c r="H193" i="16" a="1"/>
  <c r="H193" i="16" s="1"/>
  <c r="G199" i="16" a="1"/>
  <c r="G199" i="16" s="1"/>
  <c r="H204" i="16" a="1"/>
  <c r="H204" i="16" s="1"/>
  <c r="F210" i="16" a="1"/>
  <c r="F210" i="16" s="1"/>
  <c r="G215" i="16" a="1"/>
  <c r="G215" i="16" s="1"/>
  <c r="H220" i="16" a="1"/>
  <c r="H220" i="16" s="1"/>
  <c r="F226" i="16" a="1"/>
  <c r="F226" i="16" s="1"/>
  <c r="G231" i="16" a="1"/>
  <c r="G231" i="16" s="1"/>
  <c r="H236" i="16" a="1"/>
  <c r="H236" i="16" s="1"/>
  <c r="F242" i="16" a="1"/>
  <c r="F242" i="16" s="1"/>
  <c r="G247" i="16" a="1"/>
  <c r="G247" i="16" s="1"/>
  <c r="H252" i="16" a="1"/>
  <c r="H252" i="16" s="1"/>
  <c r="F258" i="16" a="1"/>
  <c r="F258" i="16" s="1"/>
  <c r="G263" i="16" a="1"/>
  <c r="G263" i="16" s="1"/>
  <c r="H266" i="16" a="1"/>
  <c r="H266" i="16" s="1"/>
  <c r="F272" i="16" a="1"/>
  <c r="F272" i="16" s="1"/>
  <c r="G277" i="16" a="1"/>
  <c r="G277" i="16" s="1"/>
  <c r="H282" i="16" a="1"/>
  <c r="H282" i="16" s="1"/>
  <c r="F288" i="16" a="1"/>
  <c r="F288" i="16" s="1"/>
  <c r="G293" i="16" a="1"/>
  <c r="G293" i="16" s="1"/>
  <c r="H298" i="16" a="1"/>
  <c r="H298" i="16" s="1"/>
  <c r="F304" i="16" a="1"/>
  <c r="F304" i="16" s="1"/>
  <c r="G309" i="16" a="1"/>
  <c r="G309" i="16" s="1"/>
  <c r="H314" i="16" a="1"/>
  <c r="H314" i="16" s="1"/>
  <c r="F320" i="16" a="1"/>
  <c r="F320" i="16" s="1"/>
  <c r="F327" i="16" a="1"/>
  <c r="F327" i="16" s="1"/>
  <c r="G332" i="16" a="1"/>
  <c r="G332" i="16" s="1"/>
  <c r="H337" i="16" a="1"/>
  <c r="H337" i="16" s="1"/>
  <c r="F343" i="16" a="1"/>
  <c r="F343" i="16" s="1"/>
  <c r="G348" i="16" a="1"/>
  <c r="G348" i="16" s="1"/>
  <c r="F111" i="16" a="1"/>
  <c r="F111" i="16" s="1"/>
  <c r="G138" i="16" a="1"/>
  <c r="G138" i="16" s="1"/>
  <c r="H159" i="16" a="1"/>
  <c r="H159" i="16" s="1"/>
  <c r="F181" i="16" a="1"/>
  <c r="F181" i="16" s="1"/>
  <c r="F192" i="16" a="1"/>
  <c r="F192" i="16" s="1"/>
  <c r="H198" i="16" a="1"/>
  <c r="H198" i="16" s="1"/>
  <c r="F204" i="16" a="1"/>
  <c r="F204" i="16" s="1"/>
  <c r="G209" i="16" a="1"/>
  <c r="G209" i="16" s="1"/>
  <c r="H214" i="16" a="1"/>
  <c r="H214" i="16" s="1"/>
  <c r="F220" i="16" a="1"/>
  <c r="F220" i="16" s="1"/>
  <c r="G225" i="16" a="1"/>
  <c r="G225" i="16" s="1"/>
  <c r="H230" i="16" a="1"/>
  <c r="H230" i="16" s="1"/>
  <c r="F236" i="16" a="1"/>
  <c r="F236" i="16" s="1"/>
  <c r="G241" i="16" a="1"/>
  <c r="G241" i="16" s="1"/>
  <c r="H246" i="16" a="1"/>
  <c r="H246" i="16" s="1"/>
  <c r="F252" i="16" a="1"/>
  <c r="F252" i="16" s="1"/>
  <c r="G257" i="16" a="1"/>
  <c r="G257" i="16" s="1"/>
  <c r="H262" i="16" a="1"/>
  <c r="H262" i="16" s="1"/>
  <c r="F49" i="16" a="1"/>
  <c r="F49" i="16" s="1"/>
  <c r="G130" i="16" a="1"/>
  <c r="G130" i="16" s="1"/>
  <c r="G152" i="16" a="1"/>
  <c r="G152" i="16" s="1"/>
  <c r="H177" i="16" a="1"/>
  <c r="H177" i="16" s="1"/>
  <c r="H190" i="16" a="1"/>
  <c r="H190" i="16" s="1"/>
  <c r="H196" i="16" a="1"/>
  <c r="H196" i="16" s="1"/>
  <c r="F202" i="16" a="1"/>
  <c r="F202" i="16" s="1"/>
  <c r="G207" i="16" a="1"/>
  <c r="G207" i="16" s="1"/>
  <c r="H212" i="16" a="1"/>
  <c r="H212" i="16" s="1"/>
  <c r="F218" i="16" a="1"/>
  <c r="F218" i="16" s="1"/>
  <c r="G223" i="16" a="1"/>
  <c r="G223" i="16" s="1"/>
  <c r="H228" i="16" a="1"/>
  <c r="H228" i="16" s="1"/>
  <c r="F234" i="16" a="1"/>
  <c r="F234" i="16" s="1"/>
  <c r="G239" i="16" a="1"/>
  <c r="G239" i="16" s="1"/>
  <c r="H244" i="16" a="1"/>
  <c r="H244" i="16" s="1"/>
  <c r="F250" i="16" a="1"/>
  <c r="F250" i="16" s="1"/>
  <c r="G255" i="16" a="1"/>
  <c r="G255" i="16" s="1"/>
  <c r="H260" i="16" a="1"/>
  <c r="H260" i="16" s="1"/>
  <c r="G265" i="16" a="1"/>
  <c r="G265" i="16" s="1"/>
  <c r="G270" i="16" a="1"/>
  <c r="G270" i="16" s="1"/>
  <c r="H275" i="16" a="1"/>
  <c r="H275" i="16" s="1"/>
  <c r="F281" i="16" a="1"/>
  <c r="F281" i="16" s="1"/>
  <c r="G286" i="16" a="1"/>
  <c r="G286" i="16" s="1"/>
  <c r="H291" i="16" a="1"/>
  <c r="H291" i="16" s="1"/>
  <c r="F297" i="16" a="1"/>
  <c r="F297" i="16" s="1"/>
  <c r="G302" i="16" a="1"/>
  <c r="G302" i="16" s="1"/>
  <c r="H277" i="16" a="1"/>
  <c r="H277" i="16" s="1"/>
  <c r="F299" i="16" a="1"/>
  <c r="F299" i="16" s="1"/>
  <c r="H310" i="16" a="1"/>
  <c r="H310" i="16" s="1"/>
  <c r="G321" i="16" a="1"/>
  <c r="G321" i="16" s="1"/>
  <c r="G331" i="16" a="1"/>
  <c r="G331" i="16" s="1"/>
  <c r="F342" i="16" a="1"/>
  <c r="F342" i="16" s="1"/>
  <c r="F351" i="16" a="1"/>
  <c r="F351" i="16" s="1"/>
  <c r="G356" i="16" a="1"/>
  <c r="G356" i="16" s="1"/>
  <c r="H361" i="16" a="1"/>
  <c r="H361" i="16" s="1"/>
  <c r="F367" i="16" a="1"/>
  <c r="F367" i="16" s="1"/>
  <c r="G372" i="16" a="1"/>
  <c r="G372" i="16" s="1"/>
  <c r="H377" i="16" a="1"/>
  <c r="H377" i="16" s="1"/>
  <c r="F383" i="16" a="1"/>
  <c r="F383" i="16" s="1"/>
  <c r="G388" i="16" a="1"/>
  <c r="G388" i="16" s="1"/>
  <c r="H393" i="16" a="1"/>
  <c r="H393" i="16" s="1"/>
  <c r="F399" i="16" a="1"/>
  <c r="F399" i="16" s="1"/>
  <c r="G404" i="16" a="1"/>
  <c r="G404" i="16" s="1"/>
  <c r="H409" i="16" a="1"/>
  <c r="H409" i="16" s="1"/>
  <c r="F415" i="16" a="1"/>
  <c r="F415" i="16" s="1"/>
  <c r="G420" i="16" a="1"/>
  <c r="G420" i="16" s="1"/>
  <c r="H425" i="16" a="1"/>
  <c r="H425" i="16" s="1"/>
  <c r="F431" i="16" a="1"/>
  <c r="F431" i="16" s="1"/>
  <c r="G436" i="16" a="1"/>
  <c r="G436" i="16" s="1"/>
  <c r="F439" i="16" a="1"/>
  <c r="F439" i="16" s="1"/>
  <c r="F445" i="16" a="1"/>
  <c r="F445" i="16" s="1"/>
  <c r="G450" i="16" a="1"/>
  <c r="G450" i="16" s="1"/>
  <c r="H455" i="16" a="1"/>
  <c r="H455" i="16" s="1"/>
  <c r="F461" i="16" a="1"/>
  <c r="F461" i="16" s="1"/>
  <c r="G466" i="16" a="1"/>
  <c r="G466" i="16" s="1"/>
  <c r="H471" i="16" a="1"/>
  <c r="H471" i="16" s="1"/>
  <c r="F477" i="16" a="1"/>
  <c r="F477" i="16" s="1"/>
  <c r="G482" i="16" a="1"/>
  <c r="G482" i="16" s="1"/>
  <c r="H487" i="16" a="1"/>
  <c r="H487" i="16" s="1"/>
  <c r="F493" i="16" a="1"/>
  <c r="F493" i="16" s="1"/>
  <c r="G498" i="16" a="1"/>
  <c r="G498" i="16" s="1"/>
  <c r="H503" i="16" a="1"/>
  <c r="H503" i="16" s="1"/>
  <c r="F509" i="16" a="1"/>
  <c r="F509" i="16" s="1"/>
  <c r="G287" i="16" a="1"/>
  <c r="G287" i="16" s="1"/>
  <c r="H306" i="16" a="1"/>
  <c r="H306" i="16" s="1"/>
  <c r="G317" i="16" a="1"/>
  <c r="G317" i="16" s="1"/>
  <c r="H329" i="16" a="1"/>
  <c r="H329" i="16" s="1"/>
  <c r="G340" i="16" a="1"/>
  <c r="G340" i="16" s="1"/>
  <c r="F349" i="16" a="1"/>
  <c r="F349" i="16" s="1"/>
  <c r="G354" i="16" a="1"/>
  <c r="G354" i="16" s="1"/>
  <c r="H359" i="16" a="1"/>
  <c r="H359" i="16" s="1"/>
  <c r="F365" i="16" a="1"/>
  <c r="F365" i="16" s="1"/>
  <c r="G370" i="16" a="1"/>
  <c r="G370" i="16" s="1"/>
  <c r="H375" i="16" a="1"/>
  <c r="H375" i="16" s="1"/>
  <c r="F381" i="16" a="1"/>
  <c r="F381" i="16" s="1"/>
  <c r="G386" i="16" a="1"/>
  <c r="G386" i="16" s="1"/>
  <c r="H391" i="16" a="1"/>
  <c r="H391" i="16" s="1"/>
  <c r="F397" i="16" a="1"/>
  <c r="F397" i="16" s="1"/>
  <c r="G402" i="16" a="1"/>
  <c r="G402" i="16" s="1"/>
  <c r="H407" i="16" a="1"/>
  <c r="H407" i="16" s="1"/>
  <c r="F413" i="16" a="1"/>
  <c r="F413" i="16" s="1"/>
  <c r="G418" i="16" a="1"/>
  <c r="G418" i="16" s="1"/>
  <c r="H423" i="16" a="1"/>
  <c r="H423" i="16" s="1"/>
  <c r="F429" i="16" a="1"/>
  <c r="F429" i="16" s="1"/>
  <c r="G434" i="16" a="1"/>
  <c r="G434" i="16" s="1"/>
  <c r="H442" i="16" a="1"/>
  <c r="H442" i="16" s="1"/>
  <c r="F448" i="16" a="1"/>
  <c r="F448" i="16" s="1"/>
  <c r="G453" i="16" a="1"/>
  <c r="G453" i="16" s="1"/>
  <c r="H458" i="16" a="1"/>
  <c r="H458" i="16" s="1"/>
  <c r="F464" i="16" a="1"/>
  <c r="F464" i="16" s="1"/>
  <c r="G469" i="16" a="1"/>
  <c r="G469" i="16" s="1"/>
  <c r="H474" i="16" a="1"/>
  <c r="H474" i="16" s="1"/>
  <c r="F480" i="16" a="1"/>
  <c r="F480" i="16" s="1"/>
  <c r="G485" i="16" a="1"/>
  <c r="G485" i="16" s="1"/>
  <c r="H490" i="16" a="1"/>
  <c r="H490" i="16" s="1"/>
  <c r="F496" i="16" a="1"/>
  <c r="F496" i="16" s="1"/>
  <c r="G501" i="16" a="1"/>
  <c r="G501" i="16" s="1"/>
  <c r="H506" i="16" a="1"/>
  <c r="H506" i="16" s="1"/>
  <c r="H279" i="16" a="1"/>
  <c r="H279" i="16" s="1"/>
  <c r="F301" i="16" a="1"/>
  <c r="F301" i="16" s="1"/>
  <c r="F314" i="16" a="1"/>
  <c r="F314" i="16" s="1"/>
  <c r="F324" i="16" a="1"/>
  <c r="F324" i="16" s="1"/>
  <c r="H334" i="16" a="1"/>
  <c r="H334" i="16" s="1"/>
  <c r="G345" i="16" a="1"/>
  <c r="G345" i="16" s="1"/>
  <c r="G350" i="16" a="1"/>
  <c r="G350" i="16" s="1"/>
  <c r="H355" i="16" a="1"/>
  <c r="H355" i="16" s="1"/>
  <c r="F361" i="16" a="1"/>
  <c r="F361" i="16" s="1"/>
  <c r="G366" i="16" a="1"/>
  <c r="G366" i="16" s="1"/>
  <c r="H371" i="16" a="1"/>
  <c r="H371" i="16" s="1"/>
  <c r="F377" i="16" a="1"/>
  <c r="F377" i="16" s="1"/>
  <c r="G382" i="16" a="1"/>
  <c r="G382" i="16" s="1"/>
  <c r="H387" i="16" a="1"/>
  <c r="H387" i="16" s="1"/>
  <c r="F393" i="16" a="1"/>
  <c r="F393" i="16" s="1"/>
  <c r="G398" i="16" a="1"/>
  <c r="G398" i="16" s="1"/>
  <c r="H403" i="16" a="1"/>
  <c r="H403" i="16" s="1"/>
  <c r="F409" i="16" a="1"/>
  <c r="F409" i="16" s="1"/>
  <c r="G414" i="16" a="1"/>
  <c r="G414" i="16" s="1"/>
  <c r="H419" i="16" a="1"/>
  <c r="H419" i="16" s="1"/>
  <c r="F425" i="16" a="1"/>
  <c r="F425" i="16" s="1"/>
  <c r="G430" i="16" a="1"/>
  <c r="G430" i="16" s="1"/>
  <c r="H435" i="16" a="1"/>
  <c r="H435" i="16" s="1"/>
  <c r="H438" i="16" a="1"/>
  <c r="H438" i="16" s="1"/>
  <c r="F443" i="16" a="1"/>
  <c r="F443" i="16" s="1"/>
  <c r="G448" i="16" a="1"/>
  <c r="G448" i="16" s="1"/>
  <c r="H453" i="16" a="1"/>
  <c r="H453" i="16" s="1"/>
  <c r="F459" i="16" a="1"/>
  <c r="F459" i="16" s="1"/>
  <c r="G464" i="16" a="1"/>
  <c r="G464" i="16" s="1"/>
  <c r="H469" i="16" a="1"/>
  <c r="H469" i="16" s="1"/>
  <c r="F475" i="16" a="1"/>
  <c r="F475" i="16" s="1"/>
  <c r="G480" i="16" a="1"/>
  <c r="G480" i="16" s="1"/>
  <c r="H485" i="16" a="1"/>
  <c r="H485" i="16" s="1"/>
  <c r="F491" i="16" a="1"/>
  <c r="F491" i="16" s="1"/>
  <c r="F285" i="16" a="1"/>
  <c r="F285" i="16" s="1"/>
  <c r="H305" i="16" a="1"/>
  <c r="H305" i="16" s="1"/>
  <c r="G7" i="18" a="1"/>
  <c r="G7" i="18" s="1"/>
  <c r="H7" i="18" a="1"/>
  <c r="H7" i="18" s="1"/>
  <c r="F7" i="18" a="1"/>
  <c r="F7" i="18" s="1"/>
  <c r="F414" i="18" a="1"/>
  <c r="F414" i="18" s="1"/>
  <c r="F430" i="18" a="1"/>
  <c r="F430" i="18" s="1"/>
  <c r="F446" i="18" a="1"/>
  <c r="F446" i="18" s="1"/>
  <c r="F462" i="18" a="1"/>
  <c r="F462" i="18" s="1"/>
  <c r="F478" i="18" a="1"/>
  <c r="F478" i="18" s="1"/>
  <c r="F493" i="18" a="1"/>
  <c r="F493" i="18" s="1"/>
  <c r="F509" i="18" a="1"/>
  <c r="F509" i="18" s="1"/>
  <c r="F397" i="18" a="1"/>
  <c r="F397" i="18" s="1"/>
  <c r="F409" i="18" a="1"/>
  <c r="F409" i="18" s="1"/>
  <c r="F425" i="18" a="1"/>
  <c r="F425" i="18" s="1"/>
  <c r="F441" i="18" a="1"/>
  <c r="F441" i="18" s="1"/>
  <c r="F457" i="18" a="1"/>
  <c r="F457" i="18" s="1"/>
  <c r="F473" i="18" a="1"/>
  <c r="F473" i="18" s="1"/>
  <c r="F489" i="18" a="1"/>
  <c r="F489" i="18" s="1"/>
  <c r="F408" i="18" a="1"/>
  <c r="F408" i="18" s="1"/>
  <c r="F424" i="18" a="1"/>
  <c r="F424" i="18" s="1"/>
  <c r="F440" i="18" a="1"/>
  <c r="F440" i="18" s="1"/>
  <c r="F456" i="18" a="1"/>
  <c r="F456" i="18" s="1"/>
  <c r="F472" i="18" a="1"/>
  <c r="F472" i="18" s="1"/>
  <c r="F483" i="18" a="1"/>
  <c r="F483" i="18" s="1"/>
  <c r="F499" i="18" a="1"/>
  <c r="F499" i="18" s="1"/>
  <c r="F515" i="18" a="1"/>
  <c r="F515" i="18" s="1"/>
  <c r="F395" i="18" a="1"/>
  <c r="F395" i="18" s="1"/>
  <c r="F374" i="18" a="1"/>
  <c r="F374" i="18" s="1"/>
  <c r="F368" i="18" a="1"/>
  <c r="F368" i="18" s="1"/>
  <c r="F342" i="18" a="1"/>
  <c r="F342" i="18" s="1"/>
  <c r="F400" i="18" a="1"/>
  <c r="F400" i="18" s="1"/>
  <c r="F363" i="18" a="1"/>
  <c r="F363" i="18" s="1"/>
  <c r="F357" i="18" a="1"/>
  <c r="F357" i="18" s="1"/>
  <c r="F312" i="18" a="1"/>
  <c r="F312" i="18" s="1"/>
  <c r="F235" i="18" a="1"/>
  <c r="F235" i="18" s="1"/>
  <c r="F385" i="18" a="1"/>
  <c r="F385" i="18" s="1"/>
  <c r="F370" i="18" a="1"/>
  <c r="F370" i="18" s="1"/>
  <c r="F364" i="18" a="1"/>
  <c r="F364" i="18" s="1"/>
  <c r="F338" i="18" a="1"/>
  <c r="F338" i="18" s="1"/>
  <c r="F328" i="18" a="1"/>
  <c r="F328" i="18" s="1"/>
  <c r="F274" i="18" a="1"/>
  <c r="F274" i="18" s="1"/>
  <c r="F234" i="18" a="1"/>
  <c r="F234" i="18" s="1"/>
  <c r="F185" i="18" a="1"/>
  <c r="F185" i="18" s="1"/>
  <c r="F390" i="18" a="1"/>
  <c r="F390" i="18" s="1"/>
  <c r="F379" i="18" a="1"/>
  <c r="F379" i="18" s="1"/>
  <c r="F373" i="18" a="1"/>
  <c r="F373" i="18" s="1"/>
  <c r="F347" i="18" a="1"/>
  <c r="F347" i="18" s="1"/>
  <c r="F341" i="18" a="1"/>
  <c r="F341" i="18" s="1"/>
  <c r="F336" i="18" a="1"/>
  <c r="F336" i="18" s="1"/>
  <c r="F273" i="18" a="1"/>
  <c r="F273" i="18" s="1"/>
  <c r="F255" i="18" a="1"/>
  <c r="F255" i="18" s="1"/>
  <c r="F233" i="18" a="1"/>
  <c r="F233" i="18" s="1"/>
  <c r="F193" i="18" a="1"/>
  <c r="F193" i="18" s="1"/>
  <c r="F160" i="18" a="1"/>
  <c r="F160" i="18" s="1"/>
  <c r="F141" i="18" a="1"/>
  <c r="F141" i="18" s="1"/>
  <c r="F330" i="18" a="1"/>
  <c r="F330" i="18" s="1"/>
  <c r="F314" i="18" a="1"/>
  <c r="F314" i="18" s="1"/>
  <c r="F299" i="18" a="1"/>
  <c r="F299" i="18" s="1"/>
  <c r="F277" i="18" a="1"/>
  <c r="F277" i="18" s="1"/>
  <c r="F256" i="18" a="1"/>
  <c r="F256" i="18" s="1"/>
  <c r="F250" i="18" a="1"/>
  <c r="F250" i="18" s="1"/>
  <c r="F239" i="18" a="1"/>
  <c r="F239" i="18" s="1"/>
  <c r="F217" i="18" a="1"/>
  <c r="F217" i="18" s="1"/>
  <c r="F206" i="18" a="1"/>
  <c r="F206" i="18" s="1"/>
  <c r="F180" i="18" a="1"/>
  <c r="F180" i="18" s="1"/>
  <c r="F173" i="18" a="1"/>
  <c r="F173" i="18" s="1"/>
  <c r="F319" i="18" a="1"/>
  <c r="F319" i="18" s="1"/>
  <c r="F303" i="18" a="1"/>
  <c r="F303" i="18" s="1"/>
  <c r="F296" i="18" a="1"/>
  <c r="F296" i="18" s="1"/>
  <c r="F292" i="18" a="1"/>
  <c r="F292" i="18" s="1"/>
  <c r="F286" i="18" a="1"/>
  <c r="F286" i="18" s="1"/>
  <c r="F282" i="18" a="1"/>
  <c r="F282" i="18" s="1"/>
  <c r="F266" i="18" a="1"/>
  <c r="F266" i="18" s="1"/>
  <c r="F243" i="18" a="1"/>
  <c r="F243" i="18" s="1"/>
  <c r="F227" i="18" a="1"/>
  <c r="F227" i="18" s="1"/>
  <c r="F211" i="18" a="1"/>
  <c r="F211" i="18" s="1"/>
  <c r="F196" i="18" a="1"/>
  <c r="F196" i="18" s="1"/>
  <c r="F148" i="18" a="1"/>
  <c r="F148" i="18" s="1"/>
  <c r="F108" i="18" a="1"/>
  <c r="F108" i="18" s="1"/>
  <c r="F326" i="18" a="1"/>
  <c r="F326" i="18" s="1"/>
  <c r="F310" i="18" a="1"/>
  <c r="F310" i="18" s="1"/>
  <c r="F288" i="18" a="1"/>
  <c r="F288" i="18" s="1"/>
  <c r="F268" i="18" a="1"/>
  <c r="F268" i="18" s="1"/>
  <c r="F252" i="18" a="1"/>
  <c r="F252" i="18" s="1"/>
  <c r="F231" i="18" a="1"/>
  <c r="F231" i="18" s="1"/>
  <c r="F221" i="18" a="1"/>
  <c r="F221" i="18" s="1"/>
  <c r="F215" i="18" a="1"/>
  <c r="F215" i="18" s="1"/>
  <c r="F199" i="18" a="1"/>
  <c r="F199" i="18" s="1"/>
  <c r="F183" i="18" a="1"/>
  <c r="F183" i="18" s="1"/>
  <c r="F124" i="18" a="1"/>
  <c r="F124" i="18" s="1"/>
  <c r="F19" i="18" a="1"/>
  <c r="F19" i="18" s="1"/>
  <c r="F149" i="18" a="1"/>
  <c r="F149" i="18" s="1"/>
  <c r="F143" i="18" a="1"/>
  <c r="F143" i="18" s="1"/>
  <c r="F127" i="18" a="1"/>
  <c r="F127" i="18" s="1"/>
  <c r="F111" i="18" a="1"/>
  <c r="F111" i="18" s="1"/>
  <c r="F35" i="18" a="1"/>
  <c r="F35" i="18" s="1"/>
  <c r="F164" i="18" a="1"/>
  <c r="F164" i="18" s="1"/>
  <c r="F158" i="18" a="1"/>
  <c r="F158" i="18" s="1"/>
  <c r="F132" i="18" a="1"/>
  <c r="F132" i="18" s="1"/>
  <c r="F114" i="18" a="1"/>
  <c r="F114" i="18" s="1"/>
  <c r="F21" i="18" a="1"/>
  <c r="F21" i="18" s="1"/>
  <c r="F165" i="18" a="1"/>
  <c r="F165" i="18" s="1"/>
  <c r="F159" i="18" a="1"/>
  <c r="F159" i="18" s="1"/>
  <c r="F133" i="18" a="1"/>
  <c r="F133" i="18" s="1"/>
  <c r="F118" i="18" a="1"/>
  <c r="F118" i="18" s="1"/>
  <c r="F50" i="18" a="1"/>
  <c r="F50" i="18" s="1"/>
  <c r="F92" i="18" a="1"/>
  <c r="F92" i="18" s="1"/>
  <c r="F76" i="18" a="1"/>
  <c r="F76" i="18" s="1"/>
  <c r="F55" i="18" a="1"/>
  <c r="F55" i="18" s="1"/>
  <c r="F39" i="18" a="1"/>
  <c r="F39" i="18" s="1"/>
  <c r="F23" i="18" a="1"/>
  <c r="F23" i="18" s="1"/>
  <c r="F91" i="18" a="1"/>
  <c r="F91" i="18" s="1"/>
  <c r="F75" i="18" a="1"/>
  <c r="F75" i="18" s="1"/>
  <c r="F61" i="18" a="1"/>
  <c r="F61" i="18" s="1"/>
  <c r="F45" i="18" a="1"/>
  <c r="F45" i="18" s="1"/>
  <c r="F29" i="18" a="1"/>
  <c r="F29" i="18" s="1"/>
  <c r="F97" i="18" a="1"/>
  <c r="F97" i="18" s="1"/>
  <c r="F81" i="18" a="1"/>
  <c r="F81" i="18" s="1"/>
  <c r="F69" i="18" a="1"/>
  <c r="F69" i="18" s="1"/>
  <c r="F63" i="18" a="1"/>
  <c r="F63" i="18" s="1"/>
  <c r="F47" i="18" a="1"/>
  <c r="F47" i="18" s="1"/>
  <c r="F31" i="18" a="1"/>
  <c r="F31" i="18" s="1"/>
  <c r="F15" i="18" a="1"/>
  <c r="F15" i="18" s="1"/>
  <c r="F403" i="18" a="1"/>
  <c r="F403" i="18" s="1"/>
  <c r="F419" i="18" a="1"/>
  <c r="F419" i="18" s="1"/>
  <c r="F435" i="18" a="1"/>
  <c r="F435" i="18" s="1"/>
  <c r="F451" i="18" a="1"/>
  <c r="F451" i="18" s="1"/>
  <c r="F467" i="18" a="1"/>
  <c r="F467" i="18" s="1"/>
  <c r="F494" i="18" a="1"/>
  <c r="F494" i="18" s="1"/>
  <c r="F510" i="18" a="1"/>
  <c r="F510" i="18" s="1"/>
  <c r="F505" i="18" a="1"/>
  <c r="F505" i="18" s="1"/>
  <c r="F8" i="18" a="1"/>
  <c r="F8" i="18" s="1"/>
  <c r="F11" i="18" a="1"/>
  <c r="F11" i="18" s="1"/>
  <c r="H509" i="16" a="1"/>
  <c r="H509" i="16" s="1"/>
  <c r="F515" i="16" a="1"/>
  <c r="F515" i="16" s="1"/>
  <c r="G15" i="16" a="1"/>
  <c r="G15" i="16" s="1"/>
  <c r="F507" i="16" a="1"/>
  <c r="F507" i="16" s="1"/>
  <c r="F514" i="16" a="1"/>
  <c r="F514" i="16" s="1"/>
  <c r="G519" i="16" a="1"/>
  <c r="G519" i="16" s="1"/>
  <c r="F506" i="16" a="1"/>
  <c r="F506" i="16" s="1"/>
  <c r="H500" i="16" a="1"/>
  <c r="H500" i="16" s="1"/>
  <c r="G495" i="16" a="1"/>
  <c r="G495" i="16" s="1"/>
  <c r="F490" i="16" a="1"/>
  <c r="F490" i="16" s="1"/>
  <c r="H484" i="16" a="1"/>
  <c r="H484" i="16" s="1"/>
  <c r="G479" i="16" a="1"/>
  <c r="G479" i="16" s="1"/>
  <c r="F474" i="16" a="1"/>
  <c r="F474" i="16" s="1"/>
  <c r="H468" i="16" a="1"/>
  <c r="H468" i="16" s="1"/>
  <c r="G463" i="16" a="1"/>
  <c r="G463" i="16" s="1"/>
  <c r="F458" i="16" a="1"/>
  <c r="F458" i="16" s="1"/>
  <c r="H452" i="16" a="1"/>
  <c r="H452" i="16" s="1"/>
  <c r="G447" i="16" a="1"/>
  <c r="G447" i="16" s="1"/>
  <c r="F442" i="16" a="1"/>
  <c r="F442" i="16" s="1"/>
  <c r="F435" i="16" a="1"/>
  <c r="F435" i="16" s="1"/>
  <c r="H429" i="16" a="1"/>
  <c r="H429" i="16" s="1"/>
  <c r="G424" i="16" a="1"/>
  <c r="G424" i="16" s="1"/>
  <c r="F419" i="16" a="1"/>
  <c r="F419" i="16" s="1"/>
  <c r="H413" i="16" a="1"/>
  <c r="H413" i="16" s="1"/>
  <c r="G408" i="16" a="1"/>
  <c r="G408" i="16" s="1"/>
  <c r="F403" i="16" a="1"/>
  <c r="F403" i="16" s="1"/>
  <c r="H397" i="16" a="1"/>
  <c r="H397" i="16" s="1"/>
  <c r="G392" i="16" a="1"/>
  <c r="G392" i="16" s="1"/>
  <c r="F387" i="16" a="1"/>
  <c r="F387" i="16" s="1"/>
  <c r="H381" i="16" a="1"/>
  <c r="H381" i="16" s="1"/>
  <c r="G376" i="16" a="1"/>
  <c r="G376" i="16" s="1"/>
  <c r="F371" i="16" a="1"/>
  <c r="F371" i="16" s="1"/>
  <c r="H365" i="16" a="1"/>
  <c r="H365" i="16" s="1"/>
  <c r="G360" i="16" a="1"/>
  <c r="G360" i="16" s="1"/>
  <c r="F355" i="16" a="1"/>
  <c r="F355" i="16" s="1"/>
  <c r="H349" i="16" a="1"/>
  <c r="H349" i="16" s="1"/>
  <c r="G341" i="16" a="1"/>
  <c r="G341" i="16" s="1"/>
  <c r="H330" i="16" a="1"/>
  <c r="H330" i="16" s="1"/>
  <c r="G318" i="16" a="1"/>
  <c r="G318" i="16" s="1"/>
  <c r="H307" i="16" a="1"/>
  <c r="H307" i="16" s="1"/>
  <c r="H276" i="16" a="1"/>
  <c r="H276" i="16" s="1"/>
  <c r="G488" i="16" a="1"/>
  <c r="G488" i="16" s="1"/>
  <c r="H481" i="16" a="1"/>
  <c r="H481" i="16" s="1"/>
  <c r="H473" i="16" a="1"/>
  <c r="H473" i="16" s="1"/>
  <c r="F467" i="16" a="1"/>
  <c r="F467" i="16" s="1"/>
  <c r="G460" i="16" a="1"/>
  <c r="G460" i="16" s="1"/>
  <c r="G452" i="16" a="1"/>
  <c r="G452" i="16" s="1"/>
  <c r="H445" i="16" a="1"/>
  <c r="H445" i="16" s="1"/>
  <c r="G439" i="16" a="1"/>
  <c r="G439" i="16" s="1"/>
  <c r="H434" i="16" a="1"/>
  <c r="H434" i="16" s="1"/>
  <c r="G428" i="16" a="1"/>
  <c r="G428" i="16" s="1"/>
  <c r="H420" i="16" a="1"/>
  <c r="H420" i="16" s="1"/>
  <c r="G413" i="16" a="1"/>
  <c r="G413" i="16" s="1"/>
  <c r="F407" i="16" a="1"/>
  <c r="F407" i="16" s="1"/>
  <c r="G399" i="16" a="1"/>
  <c r="G399" i="16" s="1"/>
  <c r="F392" i="16" a="1"/>
  <c r="F392" i="16" s="1"/>
  <c r="H385" i="16" a="1"/>
  <c r="H385" i="16" s="1"/>
  <c r="F378" i="16" a="1"/>
  <c r="F378" i="16" s="1"/>
  <c r="H370" i="16" a="1"/>
  <c r="H370" i="16" s="1"/>
  <c r="G364" i="16" a="1"/>
  <c r="G364" i="16" s="1"/>
  <c r="H356" i="16" a="1"/>
  <c r="H356" i="16" s="1"/>
  <c r="G349" i="16" a="1"/>
  <c r="G349" i="16" s="1"/>
  <c r="F339" i="16" a="1"/>
  <c r="F339" i="16" s="1"/>
  <c r="G320" i="16" a="1"/>
  <c r="G320" i="16" s="1"/>
  <c r="G288" i="16" a="1"/>
  <c r="G288" i="16" s="1"/>
  <c r="F504" i="16" a="1"/>
  <c r="F504" i="16" s="1"/>
  <c r="G493" i="16" a="1"/>
  <c r="G493" i="16" s="1"/>
  <c r="H482" i="16" a="1"/>
  <c r="H482" i="16" s="1"/>
  <c r="F472" i="16" a="1"/>
  <c r="F472" i="16" s="1"/>
  <c r="G461" i="16" a="1"/>
  <c r="G461" i="16" s="1"/>
  <c r="H450" i="16" a="1"/>
  <c r="H450" i="16" s="1"/>
  <c r="F440" i="16" a="1"/>
  <c r="F440" i="16" s="1"/>
  <c r="F427" i="16" a="1"/>
  <c r="F427" i="16" s="1"/>
  <c r="G416" i="16" a="1"/>
  <c r="G416" i="16" s="1"/>
  <c r="H405" i="16" a="1"/>
  <c r="H405" i="16" s="1"/>
  <c r="F395" i="16" a="1"/>
  <c r="F395" i="16" s="1"/>
  <c r="G384" i="16" a="1"/>
  <c r="G384" i="16" s="1"/>
  <c r="H373" i="16" a="1"/>
  <c r="H373" i="16" s="1"/>
  <c r="G352" i="16" a="1"/>
  <c r="G352" i="16" s="1"/>
  <c r="F313" i="16" a="1"/>
  <c r="F313" i="16" s="1"/>
  <c r="F501" i="16" a="1"/>
  <c r="F501" i="16" s="1"/>
  <c r="H479" i="16" a="1"/>
  <c r="H479" i="16" s="1"/>
  <c r="G458" i="16" a="1"/>
  <c r="G458" i="16" s="1"/>
  <c r="H437" i="16" a="1"/>
  <c r="H437" i="16" s="1"/>
  <c r="F417" i="16" a="1"/>
  <c r="F417" i="16" s="1"/>
  <c r="H395" i="16" a="1"/>
  <c r="H395" i="16" s="1"/>
  <c r="G374" i="16" a="1"/>
  <c r="G374" i="16" s="1"/>
  <c r="F410" i="18" a="1"/>
  <c r="F410" i="18" s="1"/>
  <c r="F426" i="18" a="1"/>
  <c r="F426" i="18" s="1"/>
  <c r="F442" i="18" a="1"/>
  <c r="F442" i="18" s="1"/>
  <c r="F458" i="18" a="1"/>
  <c r="F458" i="18" s="1"/>
  <c r="F474" i="18" a="1"/>
  <c r="F474" i="18" s="1"/>
  <c r="F479" i="18" a="1"/>
  <c r="F479" i="18" s="1"/>
  <c r="F495" i="18" a="1"/>
  <c r="F495" i="18" s="1"/>
  <c r="F511" i="18" a="1"/>
  <c r="F511" i="18" s="1"/>
  <c r="F506" i="18" a="1"/>
  <c r="F506" i="18" s="1"/>
  <c r="F399" i="18" a="1"/>
  <c r="F399" i="18" s="1"/>
  <c r="F405" i="18" a="1"/>
  <c r="F405" i="18" s="1"/>
  <c r="F421" i="18" a="1"/>
  <c r="F421" i="18" s="1"/>
  <c r="F437" i="18" a="1"/>
  <c r="F437" i="18" s="1"/>
  <c r="F453" i="18" a="1"/>
  <c r="F453" i="18" s="1"/>
  <c r="F469" i="18" a="1"/>
  <c r="F469" i="18" s="1"/>
  <c r="F490" i="18" a="1"/>
  <c r="F490" i="18" s="1"/>
  <c r="F404" i="18" a="1"/>
  <c r="F404" i="18" s="1"/>
  <c r="F420" i="18" a="1"/>
  <c r="F420" i="18" s="1"/>
  <c r="F436" i="18" a="1"/>
  <c r="F436" i="18" s="1"/>
  <c r="F452" i="18" a="1"/>
  <c r="F452" i="18" s="1"/>
  <c r="F468" i="18" a="1"/>
  <c r="F468" i="18" s="1"/>
  <c r="F484" i="18" a="1"/>
  <c r="F484" i="18" s="1"/>
  <c r="F500" i="18" a="1"/>
  <c r="F500" i="18" s="1"/>
  <c r="F516" i="18" a="1"/>
  <c r="F516" i="18" s="1"/>
  <c r="F367" i="18" a="1"/>
  <c r="F367" i="18" s="1"/>
  <c r="F361" i="18" a="1"/>
  <c r="F361" i="18" s="1"/>
  <c r="F313" i="18" a="1"/>
  <c r="F313" i="18" s="1"/>
  <c r="F272" i="18" a="1"/>
  <c r="F272" i="18" s="1"/>
  <c r="F254" i="18" a="1"/>
  <c r="F254" i="18" s="1"/>
  <c r="F388" i="18" a="1"/>
  <c r="F388" i="18" s="1"/>
  <c r="F383" i="18" a="1"/>
  <c r="F383" i="18" s="1"/>
  <c r="F362" i="18" a="1"/>
  <c r="F362" i="18" s="1"/>
  <c r="F356" i="18" a="1"/>
  <c r="F356" i="18" s="1"/>
  <c r="F329" i="18" a="1"/>
  <c r="F329" i="18" s="1"/>
  <c r="F275" i="18" a="1"/>
  <c r="F275" i="18" s="1"/>
  <c r="F248" i="18" a="1"/>
  <c r="F248" i="18" s="1"/>
  <c r="F389" i="18" a="1"/>
  <c r="F389" i="18" s="1"/>
  <c r="F384" i="18" a="1"/>
  <c r="F384" i="18" s="1"/>
  <c r="F358" i="18" a="1"/>
  <c r="F358" i="18" s="1"/>
  <c r="F352" i="18" a="1"/>
  <c r="F352" i="18" s="1"/>
  <c r="F247" i="18" a="1"/>
  <c r="F247" i="18" s="1"/>
  <c r="F394" i="18" a="1"/>
  <c r="F394" i="18" s="1"/>
  <c r="F378" i="18" a="1"/>
  <c r="F378" i="18" s="1"/>
  <c r="F372" i="18" a="1"/>
  <c r="F372" i="18" s="1"/>
  <c r="F346" i="18" a="1"/>
  <c r="F346" i="18" s="1"/>
  <c r="F340" i="18" a="1"/>
  <c r="F340" i="18" s="1"/>
  <c r="F334" i="18" a="1"/>
  <c r="F334" i="18" s="1"/>
  <c r="F179" i="18" a="1"/>
  <c r="F179" i="18" s="1"/>
  <c r="F174" i="18" a="1"/>
  <c r="F174" i="18" s="1"/>
  <c r="F155" i="18" a="1"/>
  <c r="F155" i="18" s="1"/>
  <c r="F66" i="18" a="1"/>
  <c r="F66" i="18" s="1"/>
  <c r="F318" i="18" a="1"/>
  <c r="F318" i="18" s="1"/>
  <c r="F302" i="18" a="1"/>
  <c r="F302" i="18" s="1"/>
  <c r="F297" i="18" a="1"/>
  <c r="F297" i="18" s="1"/>
  <c r="F276" i="18" a="1"/>
  <c r="F276" i="18" s="1"/>
  <c r="F249" i="18" a="1"/>
  <c r="F249" i="18" s="1"/>
  <c r="F238" i="18" a="1"/>
  <c r="F238" i="18" s="1"/>
  <c r="F205" i="18" a="1"/>
  <c r="F205" i="18" s="1"/>
  <c r="F195" i="18" a="1"/>
  <c r="F195" i="18" s="1"/>
  <c r="F189" i="18" a="1"/>
  <c r="F189" i="18" s="1"/>
  <c r="F105" i="18" a="1"/>
  <c r="F105" i="18" s="1"/>
  <c r="F323" i="18" a="1"/>
  <c r="F323" i="18" s="1"/>
  <c r="F307" i="18" a="1"/>
  <c r="F307" i="18" s="1"/>
  <c r="F295" i="18" a="1"/>
  <c r="F295" i="18" s="1"/>
  <c r="F291" i="18" a="1"/>
  <c r="F291" i="18" s="1"/>
  <c r="F285" i="18" a="1"/>
  <c r="F285" i="18" s="1"/>
  <c r="F281" i="18" a="1"/>
  <c r="F281" i="18" s="1"/>
  <c r="F265" i="18" a="1"/>
  <c r="F265" i="18" s="1"/>
  <c r="F242" i="18" a="1"/>
  <c r="F242" i="18" s="1"/>
  <c r="F226" i="18" a="1"/>
  <c r="F226" i="18" s="1"/>
  <c r="F210" i="18" a="1"/>
  <c r="F210" i="18" s="1"/>
  <c r="F190" i="18" a="1"/>
  <c r="F190" i="18" s="1"/>
  <c r="F167" i="18" a="1"/>
  <c r="F167" i="18" s="1"/>
  <c r="F335" i="18" a="1"/>
  <c r="F335" i="18" s="1"/>
  <c r="F325" i="18" a="1"/>
  <c r="F325" i="18" s="1"/>
  <c r="F309" i="18" a="1"/>
  <c r="F309" i="18" s="1"/>
  <c r="F287" i="18" a="1"/>
  <c r="F287" i="18" s="1"/>
  <c r="F271" i="18" a="1"/>
  <c r="F271" i="18" s="1"/>
  <c r="F245" i="18" a="1"/>
  <c r="F245" i="18" s="1"/>
  <c r="F230" i="18" a="1"/>
  <c r="F230" i="18" s="1"/>
  <c r="F220" i="18" a="1"/>
  <c r="F220" i="18" s="1"/>
  <c r="F214" i="18" a="1"/>
  <c r="F214" i="18" s="1"/>
  <c r="F198" i="18" a="1"/>
  <c r="F198" i="18" s="1"/>
  <c r="F192" i="18" a="1"/>
  <c r="F192" i="18" s="1"/>
  <c r="F177" i="18" a="1"/>
  <c r="F177" i="18" s="1"/>
  <c r="F142" i="18" a="1"/>
  <c r="F142" i="18" s="1"/>
  <c r="F120" i="18" a="1"/>
  <c r="F120" i="18" s="1"/>
  <c r="F86" i="18" a="1"/>
  <c r="F86" i="18" s="1"/>
  <c r="F169" i="18" a="1"/>
  <c r="F169" i="18" s="1"/>
  <c r="F163" i="18" a="1"/>
  <c r="F163" i="18" s="1"/>
  <c r="F137" i="18" a="1"/>
  <c r="F137" i="18" s="1"/>
  <c r="F131" i="18" a="1"/>
  <c r="F131" i="18" s="1"/>
  <c r="F126" i="18" a="1"/>
  <c r="F126" i="18" s="1"/>
  <c r="F110" i="18" a="1"/>
  <c r="F110" i="18" s="1"/>
  <c r="F157" i="18" a="1"/>
  <c r="F157" i="18" s="1"/>
  <c r="F151" i="18" a="1"/>
  <c r="F151" i="18" s="1"/>
  <c r="F129" i="18" a="1"/>
  <c r="F129" i="18" s="1"/>
  <c r="F113" i="18" a="1"/>
  <c r="F113" i="18" s="1"/>
  <c r="F17" i="18" a="1"/>
  <c r="F17" i="18" s="1"/>
  <c r="F153" i="18" a="1"/>
  <c r="F153" i="18" s="1"/>
  <c r="F147" i="18" a="1"/>
  <c r="F147" i="18" s="1"/>
  <c r="F117" i="18" a="1"/>
  <c r="F117" i="18" s="1"/>
  <c r="F67" i="18" a="1"/>
  <c r="F67" i="18" s="1"/>
  <c r="F90" i="18" a="1"/>
  <c r="F90" i="18" s="1"/>
  <c r="F74" i="18" a="1"/>
  <c r="F74" i="18" s="1"/>
  <c r="F54" i="18" a="1"/>
  <c r="F54" i="18" s="1"/>
  <c r="F38" i="18" a="1"/>
  <c r="F38" i="18" s="1"/>
  <c r="F22" i="18" a="1"/>
  <c r="F22" i="18" s="1"/>
  <c r="F95" i="18" a="1"/>
  <c r="F95" i="18" s="1"/>
  <c r="F79" i="18" a="1"/>
  <c r="F79" i="18" s="1"/>
  <c r="F59" i="18" a="1"/>
  <c r="F59" i="18" s="1"/>
  <c r="F43" i="18" a="1"/>
  <c r="F43" i="18" s="1"/>
  <c r="F27" i="18" a="1"/>
  <c r="F27" i="18" s="1"/>
  <c r="F96" i="18" a="1"/>
  <c r="F96" i="18" s="1"/>
  <c r="F80" i="18" a="1"/>
  <c r="F80" i="18" s="1"/>
  <c r="F62" i="18" a="1"/>
  <c r="F62" i="18" s="1"/>
  <c r="F46" i="18" a="1"/>
  <c r="F46" i="18" s="1"/>
  <c r="F30" i="18" a="1"/>
  <c r="F30" i="18" s="1"/>
  <c r="F398" i="18" a="1"/>
  <c r="F398" i="18" s="1"/>
  <c r="F415" i="18" a="1"/>
  <c r="F415" i="18" s="1"/>
  <c r="F431" i="18" a="1"/>
  <c r="F431" i="18" s="1"/>
  <c r="F447" i="18" a="1"/>
  <c r="F447" i="18" s="1"/>
  <c r="F463" i="18" a="1"/>
  <c r="F463" i="18" s="1"/>
  <c r="F480" i="18" a="1"/>
  <c r="F480" i="18" s="1"/>
  <c r="F496" i="18" a="1"/>
  <c r="F496" i="18" s="1"/>
  <c r="F512" i="18" a="1"/>
  <c r="F512" i="18" s="1"/>
  <c r="F495" i="16" a="1"/>
  <c r="F495" i="16" s="1"/>
  <c r="F511" i="16" a="1"/>
  <c r="F511" i="16" s="1"/>
  <c r="G516" i="16" a="1"/>
  <c r="G516" i="16" s="1"/>
  <c r="G17" i="16" a="1"/>
  <c r="G17" i="16" s="1"/>
  <c r="F510" i="16" a="1"/>
  <c r="F510" i="16" s="1"/>
  <c r="G515" i="16" a="1"/>
  <c r="G515" i="16" s="1"/>
  <c r="G16" i="16" a="1"/>
  <c r="G16" i="16" s="1"/>
  <c r="H504" i="16" a="1"/>
  <c r="H504" i="16" s="1"/>
  <c r="G499" i="16" a="1"/>
  <c r="G499" i="16" s="1"/>
  <c r="F494" i="16" a="1"/>
  <c r="F494" i="16" s="1"/>
  <c r="H488" i="16" a="1"/>
  <c r="H488" i="16" s="1"/>
  <c r="G483" i="16" a="1"/>
  <c r="G483" i="16" s="1"/>
  <c r="F478" i="16" a="1"/>
  <c r="F478" i="16" s="1"/>
  <c r="H472" i="16" a="1"/>
  <c r="H472" i="16" s="1"/>
  <c r="G467" i="16" a="1"/>
  <c r="G467" i="16" s="1"/>
  <c r="F462" i="16" a="1"/>
  <c r="F462" i="16" s="1"/>
  <c r="H456" i="16" a="1"/>
  <c r="H456" i="16" s="1"/>
  <c r="G451" i="16" a="1"/>
  <c r="G451" i="16" s="1"/>
  <c r="F446" i="16" a="1"/>
  <c r="F446" i="16" s="1"/>
  <c r="H440" i="16" a="1"/>
  <c r="H440" i="16" s="1"/>
  <c r="H432" i="16" a="1"/>
  <c r="H432" i="16" s="1"/>
  <c r="G427" i="16" a="1"/>
  <c r="G427" i="16" s="1"/>
  <c r="F422" i="16" a="1"/>
  <c r="F422" i="16" s="1"/>
  <c r="H416" i="16" a="1"/>
  <c r="H416" i="16" s="1"/>
  <c r="G411" i="16" a="1"/>
  <c r="G411" i="16" s="1"/>
  <c r="F406" i="16" a="1"/>
  <c r="F406" i="16" s="1"/>
  <c r="H400" i="16" a="1"/>
  <c r="H400" i="16" s="1"/>
  <c r="G395" i="16" a="1"/>
  <c r="G395" i="16" s="1"/>
  <c r="F390" i="16" a="1"/>
  <c r="F390" i="16" s="1"/>
  <c r="H384" i="16" a="1"/>
  <c r="H384" i="16" s="1"/>
  <c r="G379" i="16" a="1"/>
  <c r="G379" i="16" s="1"/>
  <c r="F374" i="16" a="1"/>
  <c r="F374" i="16" s="1"/>
  <c r="H368" i="16" a="1"/>
  <c r="H368" i="16" s="1"/>
  <c r="G363" i="16" a="1"/>
  <c r="G363" i="16" s="1"/>
  <c r="F358" i="16" a="1"/>
  <c r="F358" i="16" s="1"/>
  <c r="H352" i="16" a="1"/>
  <c r="H352" i="16" s="1"/>
  <c r="F347" i="16" a="1"/>
  <c r="F347" i="16" s="1"/>
  <c r="F337" i="16" a="1"/>
  <c r="F337" i="16" s="1"/>
  <c r="G326" i="16" a="1"/>
  <c r="G326" i="16" s="1"/>
  <c r="G316" i="16" a="1"/>
  <c r="G316" i="16" s="1"/>
  <c r="F298" i="16" a="1"/>
  <c r="F298" i="16" s="1"/>
  <c r="G272" i="16" a="1"/>
  <c r="G272" i="16" s="1"/>
  <c r="F487" i="16" a="1"/>
  <c r="F487" i="16" s="1"/>
  <c r="F479" i="16" a="1"/>
  <c r="F479" i="16" s="1"/>
  <c r="G472" i="16" a="1"/>
  <c r="G472" i="16" s="1"/>
  <c r="H465" i="16" a="1"/>
  <c r="H465" i="16" s="1"/>
  <c r="H457" i="16" a="1"/>
  <c r="H457" i="16" s="1"/>
  <c r="F451" i="16" a="1"/>
  <c r="F451" i="16" s="1"/>
  <c r="G444" i="16" a="1"/>
  <c r="G444" i="16" s="1"/>
  <c r="F438" i="16" a="1"/>
  <c r="F438" i="16" s="1"/>
  <c r="H433" i="16" a="1"/>
  <c r="H433" i="16" s="1"/>
  <c r="F426" i="16" a="1"/>
  <c r="F426" i="16" s="1"/>
  <c r="H418" i="16" a="1"/>
  <c r="H418" i="16" s="1"/>
  <c r="G412" i="16" a="1"/>
  <c r="G412" i="16" s="1"/>
  <c r="H404" i="16" a="1"/>
  <c r="H404" i="16" s="1"/>
  <c r="G397" i="16" a="1"/>
  <c r="G397" i="16" s="1"/>
  <c r="F391" i="16" a="1"/>
  <c r="F391" i="16" s="1"/>
  <c r="G383" i="16" a="1"/>
  <c r="G383" i="16" s="1"/>
  <c r="F376" i="16" a="1"/>
  <c r="F376" i="16" s="1"/>
  <c r="H369" i="16" a="1"/>
  <c r="H369" i="16" s="1"/>
  <c r="F362" i="16" a="1"/>
  <c r="F362" i="16" s="1"/>
  <c r="H354" i="16" a="1"/>
  <c r="H354" i="16" s="1"/>
  <c r="F348" i="16" a="1"/>
  <c r="F348" i="16" s="1"/>
  <c r="H336" i="16" a="1"/>
  <c r="H336" i="16" s="1"/>
  <c r="F316" i="16" a="1"/>
  <c r="F316" i="16" s="1"/>
  <c r="F284" i="16" a="1"/>
  <c r="F284" i="16" s="1"/>
  <c r="H502" i="16" a="1"/>
  <c r="H502" i="16" s="1"/>
  <c r="F492" i="16" a="1"/>
  <c r="F492" i="16" s="1"/>
  <c r="G481" i="16" a="1"/>
  <c r="G481" i="16" s="1"/>
  <c r="H470" i="16" a="1"/>
  <c r="H470" i="16" s="1"/>
  <c r="F460" i="16" a="1"/>
  <c r="F460" i="16" s="1"/>
  <c r="G449" i="16" a="1"/>
  <c r="G449" i="16" s="1"/>
  <c r="G435" i="16" a="1"/>
  <c r="G435" i="16" s="1"/>
  <c r="H424" i="16" a="1"/>
  <c r="H424" i="16" s="1"/>
  <c r="F414" i="16" a="1"/>
  <c r="F414" i="16" s="1"/>
  <c r="G403" i="16" a="1"/>
  <c r="G403" i="16" s="1"/>
  <c r="H392" i="16" a="1"/>
  <c r="H392" i="16" s="1"/>
  <c r="F382" i="16" a="1"/>
  <c r="F382" i="16" s="1"/>
  <c r="G368" i="16" a="1"/>
  <c r="G368" i="16" s="1"/>
  <c r="G346" i="16" a="1"/>
  <c r="G346" i="16" s="1"/>
  <c r="F300" i="16" a="1"/>
  <c r="F300" i="16" s="1"/>
  <c r="H495" i="16" a="1"/>
  <c r="H495" i="16" s="1"/>
  <c r="G474" i="16" a="1"/>
  <c r="G474" i="16" s="1"/>
  <c r="F453" i="16" a="1"/>
  <c r="F453" i="16" s="1"/>
  <c r="F433" i="16" a="1"/>
  <c r="F433" i="16" s="1"/>
  <c r="H411" i="16" a="1"/>
  <c r="H411" i="16" s="1"/>
  <c r="G390" i="16" a="1"/>
  <c r="G390" i="16" s="1"/>
  <c r="F369" i="16" a="1"/>
  <c r="F369" i="16" s="1"/>
  <c r="F422" i="18" a="1"/>
  <c r="F422" i="18" s="1"/>
  <c r="F438" i="18" a="1"/>
  <c r="F438" i="18" s="1"/>
  <c r="F454" i="18" a="1"/>
  <c r="F454" i="18" s="1"/>
  <c r="F470" i="18" a="1"/>
  <c r="F470" i="18" s="1"/>
  <c r="F491" i="18" a="1"/>
  <c r="F491" i="18" s="1"/>
  <c r="F507" i="18" a="1"/>
  <c r="F507" i="18" s="1"/>
  <c r="F518" i="18" a="1"/>
  <c r="F518" i="18" s="1"/>
  <c r="F417" i="18" a="1"/>
  <c r="F417" i="18" s="1"/>
  <c r="F433" i="18" a="1"/>
  <c r="F433" i="18" s="1"/>
  <c r="F449" i="18" a="1"/>
  <c r="F449" i="18" s="1"/>
  <c r="F465" i="18" a="1"/>
  <c r="F465" i="18" s="1"/>
  <c r="F486" i="18" a="1"/>
  <c r="F486" i="18" s="1"/>
  <c r="F502" i="18" a="1"/>
  <c r="F502" i="18" s="1"/>
  <c r="F416" i="18" a="1"/>
  <c r="F416" i="18" s="1"/>
  <c r="F432" i="18" a="1"/>
  <c r="F432" i="18" s="1"/>
  <c r="F448" i="18" a="1"/>
  <c r="F448" i="18" s="1"/>
  <c r="F464" i="18" a="1"/>
  <c r="F464" i="18" s="1"/>
  <c r="F485" i="18" a="1"/>
  <c r="F485" i="18" s="1"/>
  <c r="F501" i="18" a="1"/>
  <c r="F501" i="18" s="1"/>
  <c r="F517" i="18" a="1"/>
  <c r="F517" i="18" s="1"/>
  <c r="F387" i="18" a="1"/>
  <c r="F387" i="18" s="1"/>
  <c r="F381" i="18" a="1"/>
  <c r="F381" i="18" s="1"/>
  <c r="F355" i="18" a="1"/>
  <c r="F355" i="18" s="1"/>
  <c r="F349" i="18" a="1"/>
  <c r="F349" i="18" s="1"/>
  <c r="F392" i="18" a="1"/>
  <c r="F392" i="18" s="1"/>
  <c r="F382" i="18" a="1"/>
  <c r="F382" i="18" s="1"/>
  <c r="F376" i="18" a="1"/>
  <c r="F376" i="18" s="1"/>
  <c r="F350" i="18" a="1"/>
  <c r="F350" i="18" s="1"/>
  <c r="F344" i="18" a="1"/>
  <c r="F344" i="18" s="1"/>
  <c r="F222" i="18" a="1"/>
  <c r="F222" i="18" s="1"/>
  <c r="F393" i="18" a="1"/>
  <c r="F393" i="18" s="1"/>
  <c r="F377" i="18" a="1"/>
  <c r="F377" i="18" s="1"/>
  <c r="F351" i="18" a="1"/>
  <c r="F351" i="18" s="1"/>
  <c r="F345" i="18" a="1"/>
  <c r="F345" i="18" s="1"/>
  <c r="F315" i="18" a="1"/>
  <c r="F315" i="18" s="1"/>
  <c r="F261" i="18" a="1"/>
  <c r="F261" i="18" s="1"/>
  <c r="F203" i="18" a="1"/>
  <c r="F203" i="18" s="1"/>
  <c r="F366" i="18" a="1"/>
  <c r="F366" i="18" s="1"/>
  <c r="F360" i="18" a="1"/>
  <c r="F360" i="18" s="1"/>
  <c r="F331" i="18" a="1"/>
  <c r="F331" i="18" s="1"/>
  <c r="F246" i="18" a="1"/>
  <c r="F246" i="18" s="1"/>
  <c r="F202" i="18" a="1"/>
  <c r="F202" i="18" s="1"/>
  <c r="F184" i="18" a="1"/>
  <c r="F184" i="18" s="1"/>
  <c r="F178" i="18" a="1"/>
  <c r="F178" i="18" s="1"/>
  <c r="F106" i="18" a="1"/>
  <c r="F106" i="18" s="1"/>
  <c r="F49" i="18" a="1"/>
  <c r="F49" i="18" s="1"/>
  <c r="F333" i="18" a="1"/>
  <c r="F333" i="18" s="1"/>
  <c r="F317" i="18" a="1"/>
  <c r="F317" i="18" s="1"/>
  <c r="F301" i="18" a="1"/>
  <c r="F301" i="18" s="1"/>
  <c r="F279" i="18" a="1"/>
  <c r="F279" i="18" s="1"/>
  <c r="F263" i="18" a="1"/>
  <c r="F263" i="18" s="1"/>
  <c r="F236" i="18" a="1"/>
  <c r="F236" i="18" s="1"/>
  <c r="F204" i="18" a="1"/>
  <c r="F204" i="18" s="1"/>
  <c r="F194" i="18" a="1"/>
  <c r="F194" i="18" s="1"/>
  <c r="F187" i="18" a="1"/>
  <c r="F187" i="18" s="1"/>
  <c r="F122" i="18" a="1"/>
  <c r="F122" i="18" s="1"/>
  <c r="F321" i="18" a="1"/>
  <c r="F321" i="18" s="1"/>
  <c r="F305" i="18" a="1"/>
  <c r="F305" i="18" s="1"/>
  <c r="F294" i="18" a="1"/>
  <c r="F294" i="18" s="1"/>
  <c r="F289" i="18" a="1"/>
  <c r="F289" i="18" s="1"/>
  <c r="F284" i="18" a="1"/>
  <c r="F284" i="18" s="1"/>
  <c r="F280" i="18" a="1"/>
  <c r="F280" i="18" s="1"/>
  <c r="F264" i="18" a="1"/>
  <c r="F264" i="18" s="1"/>
  <c r="F258" i="18" a="1"/>
  <c r="F258" i="18" s="1"/>
  <c r="F241" i="18" a="1"/>
  <c r="F241" i="18" s="1"/>
  <c r="F225" i="18" a="1"/>
  <c r="F225" i="18" s="1"/>
  <c r="F219" i="18" a="1"/>
  <c r="F219" i="18" s="1"/>
  <c r="F209" i="18" a="1"/>
  <c r="F209" i="18" s="1"/>
  <c r="F188" i="18" a="1"/>
  <c r="F188" i="18" s="1"/>
  <c r="F182" i="18" a="1"/>
  <c r="F182" i="18" s="1"/>
  <c r="F121" i="18" a="1"/>
  <c r="F121" i="18" s="1"/>
  <c r="F324" i="18" a="1"/>
  <c r="F324" i="18" s="1"/>
  <c r="F308" i="18" a="1"/>
  <c r="F308" i="18" s="1"/>
  <c r="F270" i="18" a="1"/>
  <c r="F270" i="18" s="1"/>
  <c r="F259" i="18" a="1"/>
  <c r="F259" i="18" s="1"/>
  <c r="F244" i="18" a="1"/>
  <c r="F244" i="18" s="1"/>
  <c r="F228" i="18" a="1"/>
  <c r="F228" i="18" s="1"/>
  <c r="F212" i="18" a="1"/>
  <c r="F212" i="18" s="1"/>
  <c r="F191" i="18" a="1"/>
  <c r="F191" i="18" s="1"/>
  <c r="F176" i="18" a="1"/>
  <c r="F176" i="18" s="1"/>
  <c r="F161" i="18" a="1"/>
  <c r="F161" i="18" s="1"/>
  <c r="F70" i="18" a="1"/>
  <c r="F70" i="18" s="1"/>
  <c r="F168" i="18" a="1"/>
  <c r="F168" i="18" s="1"/>
  <c r="F162" i="18" a="1"/>
  <c r="F162" i="18" s="1"/>
  <c r="F136" i="18" a="1"/>
  <c r="F136" i="18" s="1"/>
  <c r="F130" i="18" a="1"/>
  <c r="F130" i="18" s="1"/>
  <c r="F125" i="18" a="1"/>
  <c r="F125" i="18" s="1"/>
  <c r="F109" i="18" a="1"/>
  <c r="F109" i="18" s="1"/>
  <c r="F103" i="18" a="1"/>
  <c r="F103" i="18" s="1"/>
  <c r="F85" i="18" a="1"/>
  <c r="F85" i="18" s="1"/>
  <c r="F65" i="18" a="1"/>
  <c r="F65" i="18" s="1"/>
  <c r="F171" i="18" a="1"/>
  <c r="F171" i="18" s="1"/>
  <c r="F145" i="18" a="1"/>
  <c r="F145" i="18" s="1"/>
  <c r="F139" i="18" a="1"/>
  <c r="F139" i="18" s="1"/>
  <c r="F128" i="18" a="1"/>
  <c r="F128" i="18" s="1"/>
  <c r="F112" i="18" a="1"/>
  <c r="F112" i="18" s="1"/>
  <c r="F34" i="18" a="1"/>
  <c r="F34" i="18" s="1"/>
  <c r="F152" i="18" a="1"/>
  <c r="F152" i="18" s="1"/>
  <c r="F146" i="18" a="1"/>
  <c r="F146" i="18" s="1"/>
  <c r="F115" i="18" a="1"/>
  <c r="F115" i="18" s="1"/>
  <c r="F87" i="18" a="1"/>
  <c r="F87" i="18" s="1"/>
  <c r="F37" i="18" a="1"/>
  <c r="F37" i="18" s="1"/>
  <c r="F89" i="18" a="1"/>
  <c r="F89" i="18" s="1"/>
  <c r="F73" i="18" a="1"/>
  <c r="F73" i="18" s="1"/>
  <c r="F52" i="18" a="1"/>
  <c r="F52" i="18" s="1"/>
  <c r="F36" i="18" a="1"/>
  <c r="F36" i="18" s="1"/>
  <c r="F20" i="18" a="1"/>
  <c r="F20" i="18" s="1"/>
  <c r="F94" i="18" a="1"/>
  <c r="F94" i="18" s="1"/>
  <c r="F78" i="18" a="1"/>
  <c r="F78" i="18" s="1"/>
  <c r="F58" i="18" a="1"/>
  <c r="F58" i="18" s="1"/>
  <c r="F42" i="18" a="1"/>
  <c r="F42" i="18" s="1"/>
  <c r="F26" i="18" a="1"/>
  <c r="F26" i="18" s="1"/>
  <c r="F100" i="18" a="1"/>
  <c r="F100" i="18" s="1"/>
  <c r="F84" i="18" a="1"/>
  <c r="F84" i="18" s="1"/>
  <c r="F60" i="18" a="1"/>
  <c r="F60" i="18" s="1"/>
  <c r="F44" i="18" a="1"/>
  <c r="F44" i="18" s="1"/>
  <c r="F28" i="18" a="1"/>
  <c r="F28" i="18" s="1"/>
  <c r="F411" i="18" a="1"/>
  <c r="F411" i="18" s="1"/>
  <c r="F427" i="18" a="1"/>
  <c r="F427" i="18" s="1"/>
  <c r="F443" i="18" a="1"/>
  <c r="F443" i="18" s="1"/>
  <c r="F459" i="18" a="1"/>
  <c r="F459" i="18" s="1"/>
  <c r="F475" i="18" a="1"/>
  <c r="F475" i="18" s="1"/>
  <c r="F481" i="18" a="1"/>
  <c r="F481" i="18" s="1"/>
  <c r="F497" i="18" a="1"/>
  <c r="F497" i="18" s="1"/>
  <c r="G500" i="16" a="1"/>
  <c r="G500" i="16" s="1"/>
  <c r="G512" i="16" a="1"/>
  <c r="G512" i="16" s="1"/>
  <c r="H517" i="16" a="1"/>
  <c r="H517" i="16" s="1"/>
  <c r="G496" i="16" a="1"/>
  <c r="G496" i="16" s="1"/>
  <c r="G511" i="16" a="1"/>
  <c r="G511" i="16" s="1"/>
  <c r="H516" i="16" a="1"/>
  <c r="H516" i="16" s="1"/>
  <c r="H17" i="16" a="1"/>
  <c r="H17" i="16" s="1"/>
  <c r="G503" i="16" a="1"/>
  <c r="G503" i="16" s="1"/>
  <c r="F498" i="16" a="1"/>
  <c r="F498" i="16" s="1"/>
  <c r="H492" i="16" a="1"/>
  <c r="H492" i="16" s="1"/>
  <c r="G487" i="16" a="1"/>
  <c r="G487" i="16" s="1"/>
  <c r="F482" i="16" a="1"/>
  <c r="F482" i="16" s="1"/>
  <c r="H476" i="16" a="1"/>
  <c r="H476" i="16" s="1"/>
  <c r="G471" i="16" a="1"/>
  <c r="G471" i="16" s="1"/>
  <c r="F466" i="16" a="1"/>
  <c r="F466" i="16" s="1"/>
  <c r="H460" i="16" a="1"/>
  <c r="H460" i="16" s="1"/>
  <c r="G455" i="16" a="1"/>
  <c r="G455" i="16" s="1"/>
  <c r="F450" i="16" a="1"/>
  <c r="F450" i="16" s="1"/>
  <c r="H444" i="16" a="1"/>
  <c r="H444" i="16" s="1"/>
  <c r="H439" i="16" a="1"/>
  <c r="H439" i="16" s="1"/>
  <c r="H431" i="16" a="1"/>
  <c r="H431" i="16" s="1"/>
  <c r="G426" i="16" a="1"/>
  <c r="G426" i="16" s="1"/>
  <c r="F421" i="16" a="1"/>
  <c r="F421" i="16" s="1"/>
  <c r="H415" i="16" a="1"/>
  <c r="H415" i="16" s="1"/>
  <c r="G410" i="16" a="1"/>
  <c r="G410" i="16" s="1"/>
  <c r="F405" i="16" a="1"/>
  <c r="F405" i="16" s="1"/>
  <c r="H399" i="16" a="1"/>
  <c r="H399" i="16" s="1"/>
  <c r="G394" i="16" a="1"/>
  <c r="G394" i="16" s="1"/>
  <c r="F389" i="16" a="1"/>
  <c r="F389" i="16" s="1"/>
  <c r="H383" i="16" a="1"/>
  <c r="H383" i="16" s="1"/>
  <c r="G378" i="16" a="1"/>
  <c r="G378" i="16" s="1"/>
  <c r="F373" i="16" a="1"/>
  <c r="F373" i="16" s="1"/>
  <c r="H367" i="16" a="1"/>
  <c r="H367" i="16" s="1"/>
  <c r="G362" i="16" a="1"/>
  <c r="G362" i="16" s="1"/>
  <c r="F357" i="16" a="1"/>
  <c r="F357" i="16" s="1"/>
  <c r="H351" i="16" a="1"/>
  <c r="H351" i="16" s="1"/>
  <c r="H345" i="16" a="1"/>
  <c r="H345" i="16" s="1"/>
  <c r="F335" i="16" a="1"/>
  <c r="F335" i="16" s="1"/>
  <c r="G324" i="16" a="1"/>
  <c r="G324" i="16" s="1"/>
  <c r="F312" i="16" a="1"/>
  <c r="F312" i="16" s="1"/>
  <c r="H293" i="16" a="1"/>
  <c r="H293" i="16" s="1"/>
  <c r="F268" i="16" a="1"/>
  <c r="F268" i="16" s="1"/>
  <c r="G484" i="16" a="1"/>
  <c r="G484" i="16" s="1"/>
  <c r="H477" i="16" a="1"/>
  <c r="H477" i="16" s="1"/>
  <c r="F471" i="16" a="1"/>
  <c r="F471" i="16" s="1"/>
  <c r="F463" i="16" a="1"/>
  <c r="F463" i="16" s="1"/>
  <c r="G456" i="16" a="1"/>
  <c r="G456" i="16" s="1"/>
  <c r="H449" i="16" a="1"/>
  <c r="H449" i="16" s="1"/>
  <c r="H441" i="16" a="1"/>
  <c r="H441" i="16" s="1"/>
  <c r="G437" i="16" a="1"/>
  <c r="G437" i="16" s="1"/>
  <c r="G431" i="16" a="1"/>
  <c r="G431" i="16" s="1"/>
  <c r="F424" i="16" a="1"/>
  <c r="F424" i="16" s="1"/>
  <c r="H417" i="16" a="1"/>
  <c r="H417" i="16" s="1"/>
  <c r="F410" i="16" a="1"/>
  <c r="F410" i="16" s="1"/>
  <c r="H402" i="16" a="1"/>
  <c r="H402" i="16" s="1"/>
  <c r="G396" i="16" a="1"/>
  <c r="G396" i="16" s="1"/>
  <c r="H388" i="16" a="1"/>
  <c r="H388" i="16" s="1"/>
  <c r="G381" i="16" a="1"/>
  <c r="G381" i="16" s="1"/>
  <c r="F375" i="16" a="1"/>
  <c r="F375" i="16" s="1"/>
  <c r="G367" i="16" a="1"/>
  <c r="G367" i="16" s="1"/>
  <c r="F360" i="16" a="1"/>
  <c r="F360" i="16" s="1"/>
  <c r="H353" i="16" a="1"/>
  <c r="H353" i="16" s="1"/>
  <c r="H346" i="16" a="1"/>
  <c r="H346" i="16" s="1"/>
  <c r="G328" i="16" a="1"/>
  <c r="G328" i="16" s="1"/>
  <c r="H309" i="16" a="1"/>
  <c r="H309" i="16" s="1"/>
  <c r="G509" i="16" a="1"/>
  <c r="G509" i="16" s="1"/>
  <c r="H498" i="16" a="1"/>
  <c r="H498" i="16" s="1"/>
  <c r="F488" i="16" a="1"/>
  <c r="F488" i="16" s="1"/>
  <c r="G477" i="16" a="1"/>
  <c r="G477" i="16" s="1"/>
  <c r="H466" i="16" a="1"/>
  <c r="H466" i="16" s="1"/>
  <c r="F456" i="16" a="1"/>
  <c r="F456" i="16" s="1"/>
  <c r="G445" i="16" a="1"/>
  <c r="G445" i="16" s="1"/>
  <c r="G432" i="16" a="1"/>
  <c r="G432" i="16" s="1"/>
  <c r="H421" i="16" a="1"/>
  <c r="H421" i="16" s="1"/>
  <c r="F411" i="16" a="1"/>
  <c r="F411" i="16" s="1"/>
  <c r="G400" i="16" a="1"/>
  <c r="G400" i="16" s="1"/>
  <c r="H389" i="16" a="1"/>
  <c r="H389" i="16" s="1"/>
  <c r="F379" i="16" a="1"/>
  <c r="F379" i="16" s="1"/>
  <c r="F363" i="16" a="1"/>
  <c r="F363" i="16" s="1"/>
  <c r="F336" i="16" a="1"/>
  <c r="F336" i="16" s="1"/>
  <c r="H278" i="16" a="1"/>
  <c r="H278" i="16" s="1"/>
  <c r="G490" i="16" a="1"/>
  <c r="G490" i="16" s="1"/>
  <c r="F469" i="16" a="1"/>
  <c r="F469" i="16" s="1"/>
  <c r="H447" i="16" a="1"/>
  <c r="H447" i="16" s="1"/>
  <c r="H427" i="16" a="1"/>
  <c r="H427" i="16" s="1"/>
  <c r="G406" i="16" a="1"/>
  <c r="G406" i="16" s="1"/>
  <c r="F385" i="16" a="1"/>
  <c r="F385" i="16" s="1"/>
  <c r="H10" i="16" a="1"/>
  <c r="H10" i="16" s="1"/>
  <c r="F10" i="16" a="1"/>
  <c r="F10" i="16" s="1"/>
  <c r="G10" i="16" a="1"/>
  <c r="G10" i="16" s="1"/>
  <c r="F14" i="16" a="1"/>
  <c r="F14" i="16" s="1"/>
  <c r="G14" i="16" a="1"/>
  <c r="G14" i="16" s="1"/>
  <c r="H14" i="16" a="1"/>
  <c r="H14" i="16" s="1"/>
  <c r="E14" i="16" a="1"/>
  <c r="E14" i="16" s="1"/>
  <c r="G14" i="18" a="1"/>
  <c r="G14" i="18" s="1"/>
  <c r="H14" i="18" a="1"/>
  <c r="H14" i="18" s="1"/>
  <c r="F14" i="18" a="1"/>
  <c r="F14" i="18" s="1"/>
  <c r="E14" i="18" a="1"/>
  <c r="E14" i="18" s="1"/>
  <c r="E10" i="18" a="1"/>
  <c r="E10" i="18" s="1"/>
  <c r="E7" i="18" a="1"/>
  <c r="E7" i="18" s="1"/>
  <c r="F5" i="18" a="1"/>
  <c r="F5" i="18" s="1"/>
  <c r="F5" i="16" a="1"/>
  <c r="F5" i="16" s="1"/>
  <c r="D57" i="9" a="1"/>
  <c r="D37" i="9" a="1"/>
  <c r="D37" i="9" s="1"/>
  <c r="B37" i="9" a="1"/>
  <c r="B37" i="9" s="1"/>
  <c r="D57" i="14" a="1"/>
  <c r="D37" i="14" a="1"/>
  <c r="D37" i="14" s="1"/>
  <c r="B37" i="14" a="1"/>
  <c r="B37" i="14" s="1"/>
  <c r="D31" i="14" a="1"/>
  <c r="D31" i="14" s="1"/>
  <c r="B32" i="14" s="1" a="1"/>
  <c r="B31" i="14" a="1"/>
  <c r="B31" i="14" s="1"/>
  <c r="D25" i="14" a="1"/>
  <c r="D25" i="14" s="1"/>
  <c r="D26" i="14" s="1" a="1"/>
  <c r="B25" i="14" a="1"/>
  <c r="B25" i="14" s="1"/>
  <c r="D19" i="14" a="1"/>
  <c r="D19" i="14" s="1"/>
  <c r="D20" i="14" s="1" a="1"/>
  <c r="B19" i="14" a="1"/>
  <c r="B19" i="14" s="1"/>
  <c r="D10" i="14" a="1"/>
  <c r="D31" i="9" a="1"/>
  <c r="D31" i="9" s="1"/>
  <c r="B31" i="9" a="1"/>
  <c r="B31" i="9" s="1"/>
  <c r="D25" i="9" a="1"/>
  <c r="D25" i="9" s="1"/>
  <c r="B25" i="9" a="1"/>
  <c r="B25" i="9" s="1"/>
  <c r="B19" i="9" a="1"/>
  <c r="B19" i="9" s="1"/>
  <c r="D19" i="9" a="1"/>
  <c r="D19" i="9" s="1"/>
  <c r="D20" i="9" s="1" a="1"/>
  <c r="D20" i="9" s="1"/>
  <c r="D10" i="9" a="1"/>
  <c r="B2" i="7" a="1"/>
  <c r="B2" i="7" s="1"/>
  <c r="E2" i="7" a="1"/>
  <c r="E2" i="7" s="1"/>
  <c r="K19" i="21" l="1" a="1"/>
  <c r="K19" i="21" s="1"/>
  <c r="L19" i="21" a="1"/>
  <c r="L19" i="21" s="1"/>
  <c r="M13" i="21" a="1"/>
  <c r="M13" i="21" s="1"/>
  <c r="Q13" i="21" a="1"/>
  <c r="Q13" i="21" s="1"/>
  <c r="U13" i="21" a="1"/>
  <c r="U13" i="21" s="1"/>
  <c r="Y13" i="21" a="1"/>
  <c r="Y13" i="21" s="1"/>
  <c r="N14" i="21" a="1"/>
  <c r="N14" i="21" s="1"/>
  <c r="R14" i="21" a="1"/>
  <c r="R14" i="21" s="1"/>
  <c r="V14" i="21" a="1"/>
  <c r="V14" i="21" s="1"/>
  <c r="Z14" i="21" a="1"/>
  <c r="Z14" i="21" s="1"/>
  <c r="O15" i="21" a="1"/>
  <c r="O15" i="21" s="1"/>
  <c r="S15" i="21" a="1"/>
  <c r="S15" i="21" s="1"/>
  <c r="W15" i="21" a="1"/>
  <c r="W15" i="21" s="1"/>
  <c r="AA15" i="21" a="1"/>
  <c r="AA15" i="21" s="1"/>
  <c r="P16" i="21" a="1"/>
  <c r="P16" i="21" s="1"/>
  <c r="T16" i="21" a="1"/>
  <c r="T16" i="21" s="1"/>
  <c r="X16" i="21" a="1"/>
  <c r="X16" i="21" s="1"/>
  <c r="M17" i="21" a="1"/>
  <c r="M17" i="21" s="1"/>
  <c r="Q17" i="21" a="1"/>
  <c r="Q17" i="21" s="1"/>
  <c r="U17" i="21" a="1"/>
  <c r="U17" i="21" s="1"/>
  <c r="Y17" i="21" a="1"/>
  <c r="Y17" i="21" s="1"/>
  <c r="N18" i="21" a="1"/>
  <c r="N18" i="21" s="1"/>
  <c r="R18" i="21" a="1"/>
  <c r="R18" i="21" s="1"/>
  <c r="V18" i="21" a="1"/>
  <c r="V18" i="21" s="1"/>
  <c r="Z18" i="21" a="1"/>
  <c r="Z18" i="21" s="1"/>
  <c r="P20" i="21" a="1"/>
  <c r="P20" i="21" s="1"/>
  <c r="T20" i="21" a="1"/>
  <c r="T20" i="21" s="1"/>
  <c r="X20" i="21" a="1"/>
  <c r="X20" i="21" s="1"/>
  <c r="M21" i="21" a="1"/>
  <c r="M21" i="21" s="1"/>
  <c r="Q21" i="21" a="1"/>
  <c r="Q21" i="21" s="1"/>
  <c r="U21" i="21" a="1"/>
  <c r="U21" i="21" s="1"/>
  <c r="Y21" i="21" a="1"/>
  <c r="Y21" i="21" s="1"/>
  <c r="N22" i="21" a="1"/>
  <c r="N22" i="21" s="1"/>
  <c r="R22" i="21" a="1"/>
  <c r="R22" i="21" s="1"/>
  <c r="V22" i="21" a="1"/>
  <c r="V22" i="21" s="1"/>
  <c r="Z22" i="21" a="1"/>
  <c r="Z22" i="21" s="1"/>
  <c r="O23" i="21" a="1"/>
  <c r="O23" i="21" s="1"/>
  <c r="S23" i="21" a="1"/>
  <c r="S23" i="21" s="1"/>
  <c r="W23" i="21" a="1"/>
  <c r="W23" i="21" s="1"/>
  <c r="AA23" i="21" a="1"/>
  <c r="AA23" i="21" s="1"/>
  <c r="P24" i="21" a="1"/>
  <c r="P24" i="21" s="1"/>
  <c r="T24" i="21" a="1"/>
  <c r="T24" i="21" s="1"/>
  <c r="X24" i="21" a="1"/>
  <c r="X24" i="21" s="1"/>
  <c r="M25" i="21" a="1"/>
  <c r="M25" i="21" s="1"/>
  <c r="Q25" i="21" a="1"/>
  <c r="Q25" i="21" s="1"/>
  <c r="U25" i="21" a="1"/>
  <c r="U25" i="21" s="1"/>
  <c r="Y25" i="21" a="1"/>
  <c r="Y25" i="21" s="1"/>
  <c r="N26" i="21" a="1"/>
  <c r="N26" i="21" s="1"/>
  <c r="R26" i="21" a="1"/>
  <c r="R26" i="21" s="1"/>
  <c r="V26" i="21" a="1"/>
  <c r="V26" i="21" s="1"/>
  <c r="Z26" i="21" a="1"/>
  <c r="Z26" i="21" s="1"/>
  <c r="O27" i="21" a="1"/>
  <c r="O27" i="21" s="1"/>
  <c r="S27" i="21" a="1"/>
  <c r="S27" i="21" s="1"/>
  <c r="W27" i="21" a="1"/>
  <c r="W27" i="21" s="1"/>
  <c r="AA27" i="21" a="1"/>
  <c r="AA27" i="21" s="1"/>
  <c r="P28" i="21" a="1"/>
  <c r="P28" i="21" s="1"/>
  <c r="T28" i="21" a="1"/>
  <c r="T28" i="21" s="1"/>
  <c r="X28" i="21" a="1"/>
  <c r="X28" i="21" s="1"/>
  <c r="M29" i="21" a="1"/>
  <c r="M29" i="21" s="1"/>
  <c r="Q29" i="21" a="1"/>
  <c r="Q29" i="21" s="1"/>
  <c r="U29" i="21" a="1"/>
  <c r="U29" i="21" s="1"/>
  <c r="Y29" i="21" a="1"/>
  <c r="Y29" i="21" s="1"/>
  <c r="N30" i="21" a="1"/>
  <c r="N30" i="21" s="1"/>
  <c r="R30" i="21" a="1"/>
  <c r="R30" i="21" s="1"/>
  <c r="V30" i="21" a="1"/>
  <c r="V30" i="21" s="1"/>
  <c r="Z30" i="21" a="1"/>
  <c r="Z30" i="21" s="1"/>
  <c r="O31" i="21" a="1"/>
  <c r="O31" i="21" s="1"/>
  <c r="S31" i="21" a="1"/>
  <c r="S31" i="21" s="1"/>
  <c r="W31" i="21" a="1"/>
  <c r="W31" i="21" s="1"/>
  <c r="AA31" i="21" a="1"/>
  <c r="AA31" i="21" s="1"/>
  <c r="P32" i="21" a="1"/>
  <c r="P32" i="21" s="1"/>
  <c r="T32" i="21" a="1"/>
  <c r="T32" i="21" s="1"/>
  <c r="X32" i="21" a="1"/>
  <c r="X32" i="21" s="1"/>
  <c r="M33" i="21" a="1"/>
  <c r="M33" i="21" s="1"/>
  <c r="Q33" i="21" a="1"/>
  <c r="Q33" i="21" s="1"/>
  <c r="U33" i="21" a="1"/>
  <c r="U33" i="21" s="1"/>
  <c r="Y33" i="21" a="1"/>
  <c r="Y33" i="21" s="1"/>
  <c r="N34" i="21" a="1"/>
  <c r="N34" i="21" s="1"/>
  <c r="R34" i="21" a="1"/>
  <c r="R34" i="21" s="1"/>
  <c r="V34" i="21" a="1"/>
  <c r="V34" i="21" s="1"/>
  <c r="Z34" i="21" a="1"/>
  <c r="Z34" i="21" s="1"/>
  <c r="N13" i="21" a="1"/>
  <c r="N13" i="21" s="1"/>
  <c r="R13" i="21" a="1"/>
  <c r="R13" i="21" s="1"/>
  <c r="V13" i="21" a="1"/>
  <c r="V13" i="21" s="1"/>
  <c r="Z13" i="21" a="1"/>
  <c r="Z13" i="21" s="1"/>
  <c r="O14" i="21" a="1"/>
  <c r="O14" i="21" s="1"/>
  <c r="S14" i="21" a="1"/>
  <c r="S14" i="21" s="1"/>
  <c r="W14" i="21" a="1"/>
  <c r="W14" i="21" s="1"/>
  <c r="AA14" i="21" a="1"/>
  <c r="AA14" i="21" s="1"/>
  <c r="P15" i="21" a="1"/>
  <c r="P15" i="21" s="1"/>
  <c r="T15" i="21" a="1"/>
  <c r="T15" i="21" s="1"/>
  <c r="X15" i="21" a="1"/>
  <c r="X15" i="21" s="1"/>
  <c r="M16" i="21" a="1"/>
  <c r="M16" i="21" s="1"/>
  <c r="Q16" i="21" a="1"/>
  <c r="Q16" i="21" s="1"/>
  <c r="U16" i="21" a="1"/>
  <c r="U16" i="21" s="1"/>
  <c r="Y16" i="21" a="1"/>
  <c r="Y16" i="21" s="1"/>
  <c r="N17" i="21" a="1"/>
  <c r="N17" i="21" s="1"/>
  <c r="R17" i="21" a="1"/>
  <c r="R17" i="21" s="1"/>
  <c r="V17" i="21" a="1"/>
  <c r="V17" i="21" s="1"/>
  <c r="Z17" i="21" a="1"/>
  <c r="Z17" i="21" s="1"/>
  <c r="O18" i="21" a="1"/>
  <c r="O18" i="21" s="1"/>
  <c r="S18" i="21" a="1"/>
  <c r="S18" i="21" s="1"/>
  <c r="W18" i="21" a="1"/>
  <c r="W18" i="21" s="1"/>
  <c r="AA18" i="21" a="1"/>
  <c r="AA18" i="21" s="1"/>
  <c r="M20" i="21" a="1"/>
  <c r="M20" i="21" s="1"/>
  <c r="Q20" i="21" a="1"/>
  <c r="Q20" i="21" s="1"/>
  <c r="U20" i="21" a="1"/>
  <c r="U20" i="21" s="1"/>
  <c r="Y20" i="21" a="1"/>
  <c r="Y20" i="21" s="1"/>
  <c r="N21" i="21" a="1"/>
  <c r="N21" i="21" s="1"/>
  <c r="R21" i="21" a="1"/>
  <c r="R21" i="21" s="1"/>
  <c r="V21" i="21" a="1"/>
  <c r="V21" i="21" s="1"/>
  <c r="Z21" i="21" a="1"/>
  <c r="Z21" i="21" s="1"/>
  <c r="O22" i="21" a="1"/>
  <c r="O22" i="21" s="1"/>
  <c r="S22" i="21" a="1"/>
  <c r="S22" i="21" s="1"/>
  <c r="W22" i="21" a="1"/>
  <c r="W22" i="21" s="1"/>
  <c r="AA22" i="21" a="1"/>
  <c r="AA22" i="21" s="1"/>
  <c r="P23" i="21" a="1"/>
  <c r="P23" i="21" s="1"/>
  <c r="T23" i="21" a="1"/>
  <c r="T23" i="21" s="1"/>
  <c r="X23" i="21" a="1"/>
  <c r="X23" i="21" s="1"/>
  <c r="M24" i="21" a="1"/>
  <c r="M24" i="21" s="1"/>
  <c r="Q24" i="21" a="1"/>
  <c r="Q24" i="21" s="1"/>
  <c r="U24" i="21" a="1"/>
  <c r="U24" i="21" s="1"/>
  <c r="Y24" i="21" a="1"/>
  <c r="Y24" i="21" s="1"/>
  <c r="N25" i="21" a="1"/>
  <c r="N25" i="21" s="1"/>
  <c r="R25" i="21" a="1"/>
  <c r="R25" i="21" s="1"/>
  <c r="V25" i="21" a="1"/>
  <c r="V25" i="21" s="1"/>
  <c r="Z25" i="21" a="1"/>
  <c r="Z25" i="21" s="1"/>
  <c r="O26" i="21" a="1"/>
  <c r="O26" i="21" s="1"/>
  <c r="S26" i="21" a="1"/>
  <c r="S26" i="21" s="1"/>
  <c r="W26" i="21" a="1"/>
  <c r="W26" i="21" s="1"/>
  <c r="AA26" i="21" a="1"/>
  <c r="AA26" i="21" s="1"/>
  <c r="P27" i="21" a="1"/>
  <c r="P27" i="21" s="1"/>
  <c r="T27" i="21" a="1"/>
  <c r="T27" i="21" s="1"/>
  <c r="X27" i="21" a="1"/>
  <c r="X27" i="21" s="1"/>
  <c r="M28" i="21" a="1"/>
  <c r="M28" i="21" s="1"/>
  <c r="Q28" i="21" a="1"/>
  <c r="Q28" i="21" s="1"/>
  <c r="U28" i="21" a="1"/>
  <c r="U28" i="21" s="1"/>
  <c r="Y28" i="21" a="1"/>
  <c r="Y28" i="21" s="1"/>
  <c r="N29" i="21" a="1"/>
  <c r="N29" i="21" s="1"/>
  <c r="R29" i="21" a="1"/>
  <c r="R29" i="21" s="1"/>
  <c r="V29" i="21" a="1"/>
  <c r="V29" i="21" s="1"/>
  <c r="Z29" i="21" a="1"/>
  <c r="Z29" i="21" s="1"/>
  <c r="O30" i="21" a="1"/>
  <c r="O30" i="21" s="1"/>
  <c r="S30" i="21" a="1"/>
  <c r="S30" i="21" s="1"/>
  <c r="W30" i="21" a="1"/>
  <c r="W30" i="21" s="1"/>
  <c r="AA30" i="21" a="1"/>
  <c r="AA30" i="21" s="1"/>
  <c r="P31" i="21" a="1"/>
  <c r="P31" i="21" s="1"/>
  <c r="T31" i="21" a="1"/>
  <c r="T31" i="21" s="1"/>
  <c r="X31" i="21" a="1"/>
  <c r="X31" i="21" s="1"/>
  <c r="M32" i="21" a="1"/>
  <c r="M32" i="21" s="1"/>
  <c r="Q32" i="21" a="1"/>
  <c r="Q32" i="21" s="1"/>
  <c r="U32" i="21" a="1"/>
  <c r="U32" i="21" s="1"/>
  <c r="Y32" i="21" a="1"/>
  <c r="Y32" i="21" s="1"/>
  <c r="N33" i="21" a="1"/>
  <c r="N33" i="21" s="1"/>
  <c r="R33" i="21" a="1"/>
  <c r="R33" i="21" s="1"/>
  <c r="V33" i="21" a="1"/>
  <c r="V33" i="21" s="1"/>
  <c r="Z33" i="21" a="1"/>
  <c r="Z33" i="21" s="1"/>
  <c r="O34" i="21" a="1"/>
  <c r="O34" i="21" s="1"/>
  <c r="S34" i="21" a="1"/>
  <c r="S34" i="21" s="1"/>
  <c r="W34" i="21" a="1"/>
  <c r="W34" i="21" s="1"/>
  <c r="AA34" i="21" a="1"/>
  <c r="AA34" i="21" s="1"/>
  <c r="O13" i="21" a="1"/>
  <c r="O13" i="21" s="1"/>
  <c r="S13" i="21" a="1"/>
  <c r="S13" i="21" s="1"/>
  <c r="W13" i="21" a="1"/>
  <c r="W13" i="21" s="1"/>
  <c r="AA13" i="21" a="1"/>
  <c r="AA13" i="21" s="1"/>
  <c r="P14" i="21" a="1"/>
  <c r="P14" i="21" s="1"/>
  <c r="T14" i="21" a="1"/>
  <c r="T14" i="21" s="1"/>
  <c r="X14" i="21" a="1"/>
  <c r="X14" i="21" s="1"/>
  <c r="M15" i="21" a="1"/>
  <c r="M15" i="21" s="1"/>
  <c r="Q15" i="21" a="1"/>
  <c r="Q15" i="21" s="1"/>
  <c r="U15" i="21" a="1"/>
  <c r="U15" i="21" s="1"/>
  <c r="Y15" i="21" a="1"/>
  <c r="Y15" i="21" s="1"/>
  <c r="N16" i="21" a="1"/>
  <c r="N16" i="21" s="1"/>
  <c r="R16" i="21" a="1"/>
  <c r="R16" i="21" s="1"/>
  <c r="V16" i="21" a="1"/>
  <c r="V16" i="21" s="1"/>
  <c r="Z16" i="21" a="1"/>
  <c r="Z16" i="21" s="1"/>
  <c r="O17" i="21" a="1"/>
  <c r="O17" i="21" s="1"/>
  <c r="S17" i="21" a="1"/>
  <c r="S17" i="21" s="1"/>
  <c r="W17" i="21" a="1"/>
  <c r="W17" i="21" s="1"/>
  <c r="AA17" i="21" a="1"/>
  <c r="AA17" i="21" s="1"/>
  <c r="P18" i="21" a="1"/>
  <c r="P18" i="21" s="1"/>
  <c r="T18" i="21" a="1"/>
  <c r="T18" i="21" s="1"/>
  <c r="X18" i="21" a="1"/>
  <c r="X18" i="21" s="1"/>
  <c r="N20" i="21" a="1"/>
  <c r="N20" i="21" s="1"/>
  <c r="R20" i="21" a="1"/>
  <c r="R20" i="21" s="1"/>
  <c r="V20" i="21" a="1"/>
  <c r="V20" i="21" s="1"/>
  <c r="Z20" i="21" a="1"/>
  <c r="Z20" i="21" s="1"/>
  <c r="O21" i="21" a="1"/>
  <c r="O21" i="21" s="1"/>
  <c r="S21" i="21" a="1"/>
  <c r="S21" i="21" s="1"/>
  <c r="W21" i="21" a="1"/>
  <c r="W21" i="21" s="1"/>
  <c r="AA21" i="21" a="1"/>
  <c r="AA21" i="21" s="1"/>
  <c r="P22" i="21" a="1"/>
  <c r="P22" i="21" s="1"/>
  <c r="T22" i="21" a="1"/>
  <c r="T22" i="21" s="1"/>
  <c r="X22" i="21" a="1"/>
  <c r="X22" i="21" s="1"/>
  <c r="M23" i="21" a="1"/>
  <c r="M23" i="21" s="1"/>
  <c r="Q23" i="21" a="1"/>
  <c r="Q23" i="21" s="1"/>
  <c r="U23" i="21" a="1"/>
  <c r="U23" i="21" s="1"/>
  <c r="Y23" i="21" a="1"/>
  <c r="Y23" i="21" s="1"/>
  <c r="N24" i="21" a="1"/>
  <c r="N24" i="21" s="1"/>
  <c r="R24" i="21" a="1"/>
  <c r="R24" i="21" s="1"/>
  <c r="V24" i="21" a="1"/>
  <c r="V24" i="21" s="1"/>
  <c r="Z24" i="21" a="1"/>
  <c r="Z24" i="21" s="1"/>
  <c r="O25" i="21" a="1"/>
  <c r="O25" i="21" s="1"/>
  <c r="S25" i="21" a="1"/>
  <c r="S25" i="21" s="1"/>
  <c r="W25" i="21" a="1"/>
  <c r="W25" i="21" s="1"/>
  <c r="AA25" i="21" a="1"/>
  <c r="AA25" i="21" s="1"/>
  <c r="P26" i="21" a="1"/>
  <c r="P26" i="21" s="1"/>
  <c r="T26" i="21" a="1"/>
  <c r="T26" i="21" s="1"/>
  <c r="X26" i="21" a="1"/>
  <c r="X26" i="21" s="1"/>
  <c r="M27" i="21" a="1"/>
  <c r="M27" i="21" s="1"/>
  <c r="Q27" i="21" a="1"/>
  <c r="Q27" i="21" s="1"/>
  <c r="U27" i="21" a="1"/>
  <c r="U27" i="21" s="1"/>
  <c r="Y27" i="21" a="1"/>
  <c r="Y27" i="21" s="1"/>
  <c r="N28" i="21" a="1"/>
  <c r="N28" i="21" s="1"/>
  <c r="R28" i="21" a="1"/>
  <c r="R28" i="21" s="1"/>
  <c r="V28" i="21" a="1"/>
  <c r="V28" i="21" s="1"/>
  <c r="Z28" i="21" a="1"/>
  <c r="Z28" i="21" s="1"/>
  <c r="O29" i="21" a="1"/>
  <c r="O29" i="21" s="1"/>
  <c r="S29" i="21" a="1"/>
  <c r="S29" i="21" s="1"/>
  <c r="W29" i="21" a="1"/>
  <c r="W29" i="21" s="1"/>
  <c r="AA29" i="21" a="1"/>
  <c r="AA29" i="21" s="1"/>
  <c r="P30" i="21" a="1"/>
  <c r="P30" i="21" s="1"/>
  <c r="T30" i="21" a="1"/>
  <c r="T30" i="21" s="1"/>
  <c r="X30" i="21" a="1"/>
  <c r="X30" i="21" s="1"/>
  <c r="M31" i="21" a="1"/>
  <c r="M31" i="21" s="1"/>
  <c r="Q31" i="21" a="1"/>
  <c r="Q31" i="21" s="1"/>
  <c r="U31" i="21" a="1"/>
  <c r="U31" i="21" s="1"/>
  <c r="Y31" i="21" a="1"/>
  <c r="Y31" i="21" s="1"/>
  <c r="N32" i="21" a="1"/>
  <c r="N32" i="21" s="1"/>
  <c r="R32" i="21" a="1"/>
  <c r="R32" i="21" s="1"/>
  <c r="V32" i="21" a="1"/>
  <c r="V32" i="21" s="1"/>
  <c r="Z32" i="21" a="1"/>
  <c r="Z32" i="21" s="1"/>
  <c r="O33" i="21" a="1"/>
  <c r="O33" i="21" s="1"/>
  <c r="S33" i="21" a="1"/>
  <c r="S33" i="21" s="1"/>
  <c r="W33" i="21" a="1"/>
  <c r="W33" i="21" s="1"/>
  <c r="AA33" i="21" a="1"/>
  <c r="AA33" i="21" s="1"/>
  <c r="P34" i="21" a="1"/>
  <c r="P34" i="21" s="1"/>
  <c r="T34" i="21" a="1"/>
  <c r="T34" i="21" s="1"/>
  <c r="X34" i="21" a="1"/>
  <c r="X34" i="21" s="1"/>
  <c r="M35" i="21" a="1"/>
  <c r="M35" i="21" s="1"/>
  <c r="Q35" i="21" a="1"/>
  <c r="Q35" i="21" s="1"/>
  <c r="U35" i="21" a="1"/>
  <c r="U35" i="21" s="1"/>
  <c r="P13" i="21" a="1"/>
  <c r="P13" i="21" s="1"/>
  <c r="T13" i="21" a="1"/>
  <c r="T13" i="21" s="1"/>
  <c r="X13" i="21" a="1"/>
  <c r="X13" i="21" s="1"/>
  <c r="M14" i="21" a="1"/>
  <c r="M14" i="21" s="1"/>
  <c r="Q14" i="21" a="1"/>
  <c r="Q14" i="21" s="1"/>
  <c r="U14" i="21" a="1"/>
  <c r="U14" i="21" s="1"/>
  <c r="Y14" i="21" a="1"/>
  <c r="Y14" i="21" s="1"/>
  <c r="N15" i="21" a="1"/>
  <c r="N15" i="21" s="1"/>
  <c r="R15" i="21" a="1"/>
  <c r="R15" i="21" s="1"/>
  <c r="V15" i="21" a="1"/>
  <c r="V15" i="21" s="1"/>
  <c r="Z15" i="21" a="1"/>
  <c r="Z15" i="21" s="1"/>
  <c r="O16" i="21" a="1"/>
  <c r="O16" i="21" s="1"/>
  <c r="S16" i="21" a="1"/>
  <c r="S16" i="21" s="1"/>
  <c r="W16" i="21" a="1"/>
  <c r="W16" i="21" s="1"/>
  <c r="AA16" i="21" a="1"/>
  <c r="AA16" i="21" s="1"/>
  <c r="P17" i="21" a="1"/>
  <c r="P17" i="21" s="1"/>
  <c r="T17" i="21" a="1"/>
  <c r="T17" i="21" s="1"/>
  <c r="X17" i="21" a="1"/>
  <c r="X17" i="21" s="1"/>
  <c r="M18" i="21" a="1"/>
  <c r="M18" i="21" s="1"/>
  <c r="Q18" i="21" a="1"/>
  <c r="Q18" i="21" s="1"/>
  <c r="U18" i="21" a="1"/>
  <c r="U18" i="21" s="1"/>
  <c r="Y18" i="21" a="1"/>
  <c r="Y18" i="21" s="1"/>
  <c r="O20" i="21" a="1"/>
  <c r="O20" i="21" s="1"/>
  <c r="S20" i="21" a="1"/>
  <c r="S20" i="21" s="1"/>
  <c r="W20" i="21" a="1"/>
  <c r="W20" i="21" s="1"/>
  <c r="AA20" i="21" a="1"/>
  <c r="AA20" i="21" s="1"/>
  <c r="P21" i="21" a="1"/>
  <c r="P21" i="21" s="1"/>
  <c r="T21" i="21" a="1"/>
  <c r="T21" i="21" s="1"/>
  <c r="X21" i="21" a="1"/>
  <c r="X21" i="21" s="1"/>
  <c r="M22" i="21" a="1"/>
  <c r="M22" i="21" s="1"/>
  <c r="Q22" i="21" a="1"/>
  <c r="Q22" i="21" s="1"/>
  <c r="U22" i="21" a="1"/>
  <c r="U22" i="21" s="1"/>
  <c r="Y22" i="21" a="1"/>
  <c r="Y22" i="21" s="1"/>
  <c r="N23" i="21" a="1"/>
  <c r="N23" i="21" s="1"/>
  <c r="R23" i="21" a="1"/>
  <c r="R23" i="21" s="1"/>
  <c r="V23" i="21" a="1"/>
  <c r="V23" i="21" s="1"/>
  <c r="Z23" i="21" a="1"/>
  <c r="Z23" i="21" s="1"/>
  <c r="O24" i="21" a="1"/>
  <c r="O24" i="21" s="1"/>
  <c r="S24" i="21" a="1"/>
  <c r="S24" i="21" s="1"/>
  <c r="W24" i="21" a="1"/>
  <c r="W24" i="21" s="1"/>
  <c r="AA24" i="21" a="1"/>
  <c r="AA24" i="21" s="1"/>
  <c r="P25" i="21" a="1"/>
  <c r="P25" i="21" s="1"/>
  <c r="T25" i="21" a="1"/>
  <c r="T25" i="21" s="1"/>
  <c r="X25" i="21" a="1"/>
  <c r="X25" i="21" s="1"/>
  <c r="M26" i="21" a="1"/>
  <c r="M26" i="21" s="1"/>
  <c r="Q26" i="21" a="1"/>
  <c r="Q26" i="21" s="1"/>
  <c r="U26" i="21" a="1"/>
  <c r="U26" i="21" s="1"/>
  <c r="Y26" i="21" a="1"/>
  <c r="Y26" i="21" s="1"/>
  <c r="N27" i="21" a="1"/>
  <c r="N27" i="21" s="1"/>
  <c r="R27" i="21" a="1"/>
  <c r="R27" i="21" s="1"/>
  <c r="V27" i="21" a="1"/>
  <c r="V27" i="21" s="1"/>
  <c r="Z27" i="21" a="1"/>
  <c r="Z27" i="21" s="1"/>
  <c r="O28" i="21" a="1"/>
  <c r="O28" i="21" s="1"/>
  <c r="S28" i="21" a="1"/>
  <c r="S28" i="21" s="1"/>
  <c r="W28" i="21" a="1"/>
  <c r="W28" i="21" s="1"/>
  <c r="AA28" i="21" a="1"/>
  <c r="AA28" i="21" s="1"/>
  <c r="P29" i="21" a="1"/>
  <c r="P29" i="21" s="1"/>
  <c r="T29" i="21" a="1"/>
  <c r="T29" i="21" s="1"/>
  <c r="X29" i="21" a="1"/>
  <c r="X29" i="21" s="1"/>
  <c r="M30" i="21" a="1"/>
  <c r="M30" i="21" s="1"/>
  <c r="Q30" i="21" a="1"/>
  <c r="Q30" i="21" s="1"/>
  <c r="U30" i="21" a="1"/>
  <c r="U30" i="21" s="1"/>
  <c r="Y30" i="21" a="1"/>
  <c r="Y30" i="21" s="1"/>
  <c r="N31" i="21" a="1"/>
  <c r="N31" i="21" s="1"/>
  <c r="R31" i="21" a="1"/>
  <c r="R31" i="21" s="1"/>
  <c r="V31" i="21" a="1"/>
  <c r="V31" i="21" s="1"/>
  <c r="Z31" i="21" a="1"/>
  <c r="Z31" i="21" s="1"/>
  <c r="O32" i="21" a="1"/>
  <c r="O32" i="21" s="1"/>
  <c r="S32" i="21" a="1"/>
  <c r="S32" i="21" s="1"/>
  <c r="W32" i="21" a="1"/>
  <c r="W32" i="21" s="1"/>
  <c r="AA32" i="21" a="1"/>
  <c r="AA32" i="21" s="1"/>
  <c r="P33" i="21" a="1"/>
  <c r="P33" i="21" s="1"/>
  <c r="T33" i="21" a="1"/>
  <c r="T33" i="21" s="1"/>
  <c r="X33" i="21" a="1"/>
  <c r="X33" i="21" s="1"/>
  <c r="M34" i="21" a="1"/>
  <c r="M34" i="21" s="1"/>
  <c r="Q34" i="21" a="1"/>
  <c r="Q34" i="21" s="1"/>
  <c r="U34" i="21" a="1"/>
  <c r="U34" i="21" s="1"/>
  <c r="Y34" i="21" a="1"/>
  <c r="Y34" i="21" s="1"/>
  <c r="N35" i="21" a="1"/>
  <c r="N35" i="21" s="1"/>
  <c r="R35" i="21" a="1"/>
  <c r="R35" i="21" s="1"/>
  <c r="V35" i="21" a="1"/>
  <c r="V35" i="21" s="1"/>
  <c r="O35" i="21" a="1"/>
  <c r="O35" i="21" s="1"/>
  <c r="W35" i="21" a="1"/>
  <c r="W35" i="21" s="1"/>
  <c r="AA35" i="21" a="1"/>
  <c r="AA35" i="21" s="1"/>
  <c r="P36" i="21" a="1"/>
  <c r="P36" i="21" s="1"/>
  <c r="T36" i="21" a="1"/>
  <c r="T36" i="21" s="1"/>
  <c r="X36" i="21" a="1"/>
  <c r="X36" i="21" s="1"/>
  <c r="M37" i="21" a="1"/>
  <c r="M37" i="21" s="1"/>
  <c r="Q37" i="21" a="1"/>
  <c r="Q37" i="21" s="1"/>
  <c r="U37" i="21" a="1"/>
  <c r="U37" i="21" s="1"/>
  <c r="Y37" i="21" a="1"/>
  <c r="Y37" i="21" s="1"/>
  <c r="N38" i="21" a="1"/>
  <c r="N38" i="21" s="1"/>
  <c r="R38" i="21" a="1"/>
  <c r="R38" i="21" s="1"/>
  <c r="V38" i="21" a="1"/>
  <c r="V38" i="21" s="1"/>
  <c r="Z38" i="21" a="1"/>
  <c r="Z38" i="21" s="1"/>
  <c r="O39" i="21" a="1"/>
  <c r="O39" i="21" s="1"/>
  <c r="S39" i="21" a="1"/>
  <c r="S39" i="21" s="1"/>
  <c r="W39" i="21" a="1"/>
  <c r="W39" i="21" s="1"/>
  <c r="AA39" i="21" a="1"/>
  <c r="AA39" i="21" s="1"/>
  <c r="P40" i="21" a="1"/>
  <c r="P40" i="21" s="1"/>
  <c r="T40" i="21" a="1"/>
  <c r="T40" i="21" s="1"/>
  <c r="X40" i="21" a="1"/>
  <c r="X40" i="21" s="1"/>
  <c r="M41" i="21" a="1"/>
  <c r="M41" i="21" s="1"/>
  <c r="Q41" i="21" a="1"/>
  <c r="Q41" i="21" s="1"/>
  <c r="U41" i="21" a="1"/>
  <c r="U41" i="21" s="1"/>
  <c r="Y41" i="21" a="1"/>
  <c r="Y41" i="21" s="1"/>
  <c r="N42" i="21" a="1"/>
  <c r="N42" i="21" s="1"/>
  <c r="R42" i="21" a="1"/>
  <c r="R42" i="21" s="1"/>
  <c r="V42" i="21" a="1"/>
  <c r="V42" i="21" s="1"/>
  <c r="Z42" i="21" a="1"/>
  <c r="Z42" i="21" s="1"/>
  <c r="O43" i="21" a="1"/>
  <c r="O43" i="21" s="1"/>
  <c r="S43" i="21" a="1"/>
  <c r="S43" i="21" s="1"/>
  <c r="W43" i="21" a="1"/>
  <c r="W43" i="21" s="1"/>
  <c r="AA43" i="21" a="1"/>
  <c r="AA43" i="21" s="1"/>
  <c r="P44" i="21" a="1"/>
  <c r="P44" i="21" s="1"/>
  <c r="T44" i="21" a="1"/>
  <c r="T44" i="21" s="1"/>
  <c r="X44" i="21" a="1"/>
  <c r="X44" i="21" s="1"/>
  <c r="M45" i="21" a="1"/>
  <c r="M45" i="21" s="1"/>
  <c r="Q45" i="21" a="1"/>
  <c r="Q45" i="21" s="1"/>
  <c r="U45" i="21" a="1"/>
  <c r="U45" i="21" s="1"/>
  <c r="Y45" i="21" a="1"/>
  <c r="Y45" i="21" s="1"/>
  <c r="N46" i="21" a="1"/>
  <c r="N46" i="21" s="1"/>
  <c r="R46" i="21" a="1"/>
  <c r="R46" i="21" s="1"/>
  <c r="V46" i="21" a="1"/>
  <c r="V46" i="21" s="1"/>
  <c r="Z46" i="21" a="1"/>
  <c r="Z46" i="21" s="1"/>
  <c r="O47" i="21" a="1"/>
  <c r="O47" i="21" s="1"/>
  <c r="S47" i="21" a="1"/>
  <c r="S47" i="21" s="1"/>
  <c r="W47" i="21" a="1"/>
  <c r="W47" i="21" s="1"/>
  <c r="AA47" i="21" a="1"/>
  <c r="AA47" i="21" s="1"/>
  <c r="P48" i="21" a="1"/>
  <c r="P48" i="21" s="1"/>
  <c r="T48" i="21" a="1"/>
  <c r="T48" i="21" s="1"/>
  <c r="X48" i="21" a="1"/>
  <c r="X48" i="21" s="1"/>
  <c r="M49" i="21" a="1"/>
  <c r="M49" i="21" s="1"/>
  <c r="Q49" i="21" a="1"/>
  <c r="Q49" i="21" s="1"/>
  <c r="U49" i="21" a="1"/>
  <c r="U49" i="21" s="1"/>
  <c r="Y49" i="21" a="1"/>
  <c r="Y49" i="21" s="1"/>
  <c r="N50" i="21" a="1"/>
  <c r="N50" i="21" s="1"/>
  <c r="R50" i="21" a="1"/>
  <c r="R50" i="21" s="1"/>
  <c r="V50" i="21" a="1"/>
  <c r="V50" i="21" s="1"/>
  <c r="Z50" i="21" a="1"/>
  <c r="Z50" i="21" s="1"/>
  <c r="O51" i="21" a="1"/>
  <c r="O51" i="21" s="1"/>
  <c r="S51" i="21" a="1"/>
  <c r="S51" i="21" s="1"/>
  <c r="W51" i="21" a="1"/>
  <c r="W51" i="21" s="1"/>
  <c r="AA51" i="21" a="1"/>
  <c r="AA51" i="21" s="1"/>
  <c r="P52" i="21" a="1"/>
  <c r="P52" i="21" s="1"/>
  <c r="T52" i="21" a="1"/>
  <c r="T52" i="21" s="1"/>
  <c r="X52" i="21" a="1"/>
  <c r="X52" i="21" s="1"/>
  <c r="M53" i="21" a="1"/>
  <c r="M53" i="21" s="1"/>
  <c r="Q53" i="21" a="1"/>
  <c r="Q53" i="21" s="1"/>
  <c r="U53" i="21" a="1"/>
  <c r="U53" i="21" s="1"/>
  <c r="Y53" i="21" a="1"/>
  <c r="Y53" i="21" s="1"/>
  <c r="N54" i="21" a="1"/>
  <c r="N54" i="21" s="1"/>
  <c r="R54" i="21" a="1"/>
  <c r="R54" i="21" s="1"/>
  <c r="V54" i="21" a="1"/>
  <c r="V54" i="21" s="1"/>
  <c r="Z54" i="21" a="1"/>
  <c r="Z54" i="21" s="1"/>
  <c r="O55" i="21" a="1"/>
  <c r="O55" i="21" s="1"/>
  <c r="S55" i="21" a="1"/>
  <c r="S55" i="21" s="1"/>
  <c r="W55" i="21" a="1"/>
  <c r="W55" i="21" s="1"/>
  <c r="AA55" i="21" a="1"/>
  <c r="AA55" i="21" s="1"/>
  <c r="P56" i="21" a="1"/>
  <c r="P56" i="21" s="1"/>
  <c r="T56" i="21" a="1"/>
  <c r="T56" i="21" s="1"/>
  <c r="X56" i="21" a="1"/>
  <c r="X56" i="21" s="1"/>
  <c r="M57" i="21" a="1"/>
  <c r="M57" i="21" s="1"/>
  <c r="P35" i="21" a="1"/>
  <c r="P35" i="21" s="1"/>
  <c r="X35" i="21" a="1"/>
  <c r="X35" i="21" s="1"/>
  <c r="M36" i="21" a="1"/>
  <c r="M36" i="21" s="1"/>
  <c r="Q36" i="21" a="1"/>
  <c r="Q36" i="21" s="1"/>
  <c r="U36" i="21" a="1"/>
  <c r="U36" i="21" s="1"/>
  <c r="Y36" i="21" a="1"/>
  <c r="Y36" i="21" s="1"/>
  <c r="N37" i="21" a="1"/>
  <c r="N37" i="21" s="1"/>
  <c r="R37" i="21" a="1"/>
  <c r="R37" i="21" s="1"/>
  <c r="V37" i="21" a="1"/>
  <c r="V37" i="21" s="1"/>
  <c r="Z37" i="21" a="1"/>
  <c r="Z37" i="21" s="1"/>
  <c r="O38" i="21" a="1"/>
  <c r="O38" i="21" s="1"/>
  <c r="S38" i="21" a="1"/>
  <c r="S38" i="21" s="1"/>
  <c r="W38" i="21" a="1"/>
  <c r="W38" i="21" s="1"/>
  <c r="AA38" i="21" a="1"/>
  <c r="AA38" i="21" s="1"/>
  <c r="P39" i="21" a="1"/>
  <c r="P39" i="21" s="1"/>
  <c r="T39" i="21" a="1"/>
  <c r="T39" i="21" s="1"/>
  <c r="X39" i="21" a="1"/>
  <c r="X39" i="21" s="1"/>
  <c r="M40" i="21" a="1"/>
  <c r="M40" i="21" s="1"/>
  <c r="Q40" i="21" a="1"/>
  <c r="Q40" i="21" s="1"/>
  <c r="U40" i="21" a="1"/>
  <c r="U40" i="21" s="1"/>
  <c r="Y40" i="21" a="1"/>
  <c r="Y40" i="21" s="1"/>
  <c r="N41" i="21" a="1"/>
  <c r="N41" i="21" s="1"/>
  <c r="R41" i="21" a="1"/>
  <c r="R41" i="21" s="1"/>
  <c r="V41" i="21" a="1"/>
  <c r="V41" i="21" s="1"/>
  <c r="Z41" i="21" a="1"/>
  <c r="Z41" i="21" s="1"/>
  <c r="O42" i="21" a="1"/>
  <c r="O42" i="21" s="1"/>
  <c r="S42" i="21" a="1"/>
  <c r="S42" i="21" s="1"/>
  <c r="W42" i="21" a="1"/>
  <c r="W42" i="21" s="1"/>
  <c r="AA42" i="21" a="1"/>
  <c r="AA42" i="21" s="1"/>
  <c r="P43" i="21" a="1"/>
  <c r="P43" i="21" s="1"/>
  <c r="T43" i="21" a="1"/>
  <c r="T43" i="21" s="1"/>
  <c r="X43" i="21" a="1"/>
  <c r="X43" i="21" s="1"/>
  <c r="M44" i="21" a="1"/>
  <c r="M44" i="21" s="1"/>
  <c r="Q44" i="21" a="1"/>
  <c r="Q44" i="21" s="1"/>
  <c r="U44" i="21" a="1"/>
  <c r="U44" i="21" s="1"/>
  <c r="Y44" i="21" a="1"/>
  <c r="Y44" i="21" s="1"/>
  <c r="N45" i="21" a="1"/>
  <c r="N45" i="21" s="1"/>
  <c r="R45" i="21" a="1"/>
  <c r="R45" i="21" s="1"/>
  <c r="V45" i="21" a="1"/>
  <c r="V45" i="21" s="1"/>
  <c r="Z45" i="21" a="1"/>
  <c r="Z45" i="21" s="1"/>
  <c r="O46" i="21" a="1"/>
  <c r="O46" i="21" s="1"/>
  <c r="S46" i="21" a="1"/>
  <c r="S46" i="21" s="1"/>
  <c r="W46" i="21" a="1"/>
  <c r="W46" i="21" s="1"/>
  <c r="AA46" i="21" a="1"/>
  <c r="AA46" i="21" s="1"/>
  <c r="P47" i="21" a="1"/>
  <c r="P47" i="21" s="1"/>
  <c r="T47" i="21" a="1"/>
  <c r="T47" i="21" s="1"/>
  <c r="X47" i="21" a="1"/>
  <c r="X47" i="21" s="1"/>
  <c r="M48" i="21" a="1"/>
  <c r="M48" i="21" s="1"/>
  <c r="Q48" i="21" a="1"/>
  <c r="Q48" i="21" s="1"/>
  <c r="U48" i="21" a="1"/>
  <c r="U48" i="21" s="1"/>
  <c r="Y48" i="21" a="1"/>
  <c r="Y48" i="21" s="1"/>
  <c r="N49" i="21" a="1"/>
  <c r="N49" i="21" s="1"/>
  <c r="R49" i="21" a="1"/>
  <c r="R49" i="21" s="1"/>
  <c r="V49" i="21" a="1"/>
  <c r="V49" i="21" s="1"/>
  <c r="Z49" i="21" a="1"/>
  <c r="Z49" i="21" s="1"/>
  <c r="O50" i="21" a="1"/>
  <c r="O50" i="21" s="1"/>
  <c r="S50" i="21" a="1"/>
  <c r="S50" i="21" s="1"/>
  <c r="W50" i="21" a="1"/>
  <c r="W50" i="21" s="1"/>
  <c r="AA50" i="21" a="1"/>
  <c r="AA50" i="21" s="1"/>
  <c r="P51" i="21" a="1"/>
  <c r="P51" i="21" s="1"/>
  <c r="T51" i="21" a="1"/>
  <c r="T51" i="21" s="1"/>
  <c r="X51" i="21" a="1"/>
  <c r="X51" i="21" s="1"/>
  <c r="M52" i="21" a="1"/>
  <c r="M52" i="21" s="1"/>
  <c r="Q52" i="21" a="1"/>
  <c r="Q52" i="21" s="1"/>
  <c r="U52" i="21" a="1"/>
  <c r="U52" i="21" s="1"/>
  <c r="Y52" i="21" a="1"/>
  <c r="Y52" i="21" s="1"/>
  <c r="N53" i="21" a="1"/>
  <c r="N53" i="21" s="1"/>
  <c r="R53" i="21" a="1"/>
  <c r="R53" i="21" s="1"/>
  <c r="V53" i="21" a="1"/>
  <c r="V53" i="21" s="1"/>
  <c r="Z53" i="21" a="1"/>
  <c r="Z53" i="21" s="1"/>
  <c r="O54" i="21" a="1"/>
  <c r="O54" i="21" s="1"/>
  <c r="S54" i="21" a="1"/>
  <c r="S54" i="21" s="1"/>
  <c r="W54" i="21" a="1"/>
  <c r="W54" i="21" s="1"/>
  <c r="AA54" i="21" a="1"/>
  <c r="AA54" i="21" s="1"/>
  <c r="P55" i="21" a="1"/>
  <c r="P55" i="21" s="1"/>
  <c r="T55" i="21" a="1"/>
  <c r="T55" i="21" s="1"/>
  <c r="X55" i="21" a="1"/>
  <c r="X55" i="21" s="1"/>
  <c r="M56" i="21" a="1"/>
  <c r="M56" i="21" s="1"/>
  <c r="Q56" i="21" a="1"/>
  <c r="Q56" i="21" s="1"/>
  <c r="U56" i="21" a="1"/>
  <c r="U56" i="21" s="1"/>
  <c r="Y56" i="21" a="1"/>
  <c r="Y56" i="21" s="1"/>
  <c r="N57" i="21" a="1"/>
  <c r="N57" i="21" s="1"/>
  <c r="R57" i="21" a="1"/>
  <c r="R57" i="21" s="1"/>
  <c r="V57" i="21" a="1"/>
  <c r="V57" i="21" s="1"/>
  <c r="Z57" i="21" a="1"/>
  <c r="Z57" i="21" s="1"/>
  <c r="S35" i="21" a="1"/>
  <c r="S35" i="21" s="1"/>
  <c r="Y35" i="21" a="1"/>
  <c r="Y35" i="21" s="1"/>
  <c r="N36" i="21" a="1"/>
  <c r="N36" i="21" s="1"/>
  <c r="R36" i="21" a="1"/>
  <c r="R36" i="21" s="1"/>
  <c r="V36" i="21" a="1"/>
  <c r="V36" i="21" s="1"/>
  <c r="Z36" i="21" a="1"/>
  <c r="Z36" i="21" s="1"/>
  <c r="O37" i="21" a="1"/>
  <c r="O37" i="21" s="1"/>
  <c r="S37" i="21" a="1"/>
  <c r="S37" i="21" s="1"/>
  <c r="W37" i="21" a="1"/>
  <c r="W37" i="21" s="1"/>
  <c r="AA37" i="21" a="1"/>
  <c r="AA37" i="21" s="1"/>
  <c r="P38" i="21" a="1"/>
  <c r="P38" i="21" s="1"/>
  <c r="T38" i="21" a="1"/>
  <c r="T38" i="21" s="1"/>
  <c r="X38" i="21" a="1"/>
  <c r="X38" i="21" s="1"/>
  <c r="M39" i="21" a="1"/>
  <c r="M39" i="21" s="1"/>
  <c r="Q39" i="21" a="1"/>
  <c r="Q39" i="21" s="1"/>
  <c r="U39" i="21" a="1"/>
  <c r="U39" i="21" s="1"/>
  <c r="Y39" i="21" a="1"/>
  <c r="Y39" i="21" s="1"/>
  <c r="N40" i="21" a="1"/>
  <c r="N40" i="21" s="1"/>
  <c r="R40" i="21" a="1"/>
  <c r="R40" i="21" s="1"/>
  <c r="V40" i="21" a="1"/>
  <c r="V40" i="21" s="1"/>
  <c r="Z40" i="21" a="1"/>
  <c r="Z40" i="21" s="1"/>
  <c r="O41" i="21" a="1"/>
  <c r="O41" i="21" s="1"/>
  <c r="S41" i="21" a="1"/>
  <c r="S41" i="21" s="1"/>
  <c r="W41" i="21" a="1"/>
  <c r="W41" i="21" s="1"/>
  <c r="AA41" i="21" a="1"/>
  <c r="AA41" i="21" s="1"/>
  <c r="P42" i="21" a="1"/>
  <c r="P42" i="21" s="1"/>
  <c r="T42" i="21" a="1"/>
  <c r="T42" i="21" s="1"/>
  <c r="X42" i="21" a="1"/>
  <c r="X42" i="21" s="1"/>
  <c r="M43" i="21" a="1"/>
  <c r="M43" i="21" s="1"/>
  <c r="Q43" i="21" a="1"/>
  <c r="Q43" i="21" s="1"/>
  <c r="U43" i="21" a="1"/>
  <c r="U43" i="21" s="1"/>
  <c r="Y43" i="21" a="1"/>
  <c r="Y43" i="21" s="1"/>
  <c r="N44" i="21" a="1"/>
  <c r="N44" i="21" s="1"/>
  <c r="R44" i="21" a="1"/>
  <c r="R44" i="21" s="1"/>
  <c r="V44" i="21" a="1"/>
  <c r="V44" i="21" s="1"/>
  <c r="Z44" i="21" a="1"/>
  <c r="Z44" i="21" s="1"/>
  <c r="O45" i="21" a="1"/>
  <c r="O45" i="21" s="1"/>
  <c r="S45" i="21" a="1"/>
  <c r="S45" i="21" s="1"/>
  <c r="W45" i="21" a="1"/>
  <c r="W45" i="21" s="1"/>
  <c r="AA45" i="21" a="1"/>
  <c r="AA45" i="21" s="1"/>
  <c r="P46" i="21" a="1"/>
  <c r="P46" i="21" s="1"/>
  <c r="T46" i="21" a="1"/>
  <c r="T46" i="21" s="1"/>
  <c r="X46" i="21" a="1"/>
  <c r="X46" i="21" s="1"/>
  <c r="M47" i="21" a="1"/>
  <c r="M47" i="21" s="1"/>
  <c r="Q47" i="21" a="1"/>
  <c r="Q47" i="21" s="1"/>
  <c r="U47" i="21" a="1"/>
  <c r="U47" i="21" s="1"/>
  <c r="Y47" i="21" a="1"/>
  <c r="Y47" i="21" s="1"/>
  <c r="N48" i="21" a="1"/>
  <c r="N48" i="21" s="1"/>
  <c r="R48" i="21" a="1"/>
  <c r="R48" i="21" s="1"/>
  <c r="V48" i="21" a="1"/>
  <c r="V48" i="21" s="1"/>
  <c r="Z48" i="21" a="1"/>
  <c r="Z48" i="21" s="1"/>
  <c r="O49" i="21" a="1"/>
  <c r="O49" i="21" s="1"/>
  <c r="S49" i="21" a="1"/>
  <c r="S49" i="21" s="1"/>
  <c r="W49" i="21" a="1"/>
  <c r="W49" i="21" s="1"/>
  <c r="AA49" i="21" a="1"/>
  <c r="AA49" i="21" s="1"/>
  <c r="P50" i="21" a="1"/>
  <c r="P50" i="21" s="1"/>
  <c r="T50" i="21" a="1"/>
  <c r="T50" i="21" s="1"/>
  <c r="X50" i="21" a="1"/>
  <c r="X50" i="21" s="1"/>
  <c r="M51" i="21" a="1"/>
  <c r="M51" i="21" s="1"/>
  <c r="Q51" i="21" a="1"/>
  <c r="Q51" i="21" s="1"/>
  <c r="U51" i="21" a="1"/>
  <c r="U51" i="21" s="1"/>
  <c r="Y51" i="21" a="1"/>
  <c r="Y51" i="21" s="1"/>
  <c r="N52" i="21" a="1"/>
  <c r="N52" i="21" s="1"/>
  <c r="R52" i="21" a="1"/>
  <c r="R52" i="21" s="1"/>
  <c r="V52" i="21" a="1"/>
  <c r="V52" i="21" s="1"/>
  <c r="Z52" i="21" a="1"/>
  <c r="Z52" i="21" s="1"/>
  <c r="O53" i="21" a="1"/>
  <c r="O53" i="21" s="1"/>
  <c r="S53" i="21" a="1"/>
  <c r="S53" i="21" s="1"/>
  <c r="W53" i="21" a="1"/>
  <c r="W53" i="21" s="1"/>
  <c r="AA53" i="21" a="1"/>
  <c r="AA53" i="21" s="1"/>
  <c r="P54" i="21" a="1"/>
  <c r="P54" i="21" s="1"/>
  <c r="T54" i="21" a="1"/>
  <c r="T54" i="21" s="1"/>
  <c r="X54" i="21" a="1"/>
  <c r="X54" i="21" s="1"/>
  <c r="M55" i="21" a="1"/>
  <c r="M55" i="21" s="1"/>
  <c r="Q55" i="21" a="1"/>
  <c r="Q55" i="21" s="1"/>
  <c r="U55" i="21" a="1"/>
  <c r="U55" i="21" s="1"/>
  <c r="Y55" i="21" a="1"/>
  <c r="Y55" i="21" s="1"/>
  <c r="N56" i="21" a="1"/>
  <c r="N56" i="21" s="1"/>
  <c r="R56" i="21" a="1"/>
  <c r="R56" i="21" s="1"/>
  <c r="V56" i="21" a="1"/>
  <c r="V56" i="21" s="1"/>
  <c r="Z56" i="21" a="1"/>
  <c r="Z56" i="21" s="1"/>
  <c r="O57" i="21" a="1"/>
  <c r="O57" i="21" s="1"/>
  <c r="S57" i="21" a="1"/>
  <c r="S57" i="21" s="1"/>
  <c r="W57" i="21" a="1"/>
  <c r="W57" i="21" s="1"/>
  <c r="AA57" i="21" a="1"/>
  <c r="AA57" i="21" s="1"/>
  <c r="P58" i="21" a="1"/>
  <c r="P58" i="21" s="1"/>
  <c r="T58" i="21" a="1"/>
  <c r="T58" i="21" s="1"/>
  <c r="X58" i="21" a="1"/>
  <c r="X58" i="21" s="1"/>
  <c r="M59" i="21" a="1"/>
  <c r="M59" i="21" s="1"/>
  <c r="T35" i="21" a="1"/>
  <c r="T35" i="21" s="1"/>
  <c r="Z35" i="21" a="1"/>
  <c r="Z35" i="21" s="1"/>
  <c r="O36" i="21" a="1"/>
  <c r="O36" i="21" s="1"/>
  <c r="S36" i="21" a="1"/>
  <c r="S36" i="21" s="1"/>
  <c r="W36" i="21" a="1"/>
  <c r="W36" i="21" s="1"/>
  <c r="AA36" i="21" a="1"/>
  <c r="AA36" i="21" s="1"/>
  <c r="P37" i="21" a="1"/>
  <c r="P37" i="21" s="1"/>
  <c r="T37" i="21" a="1"/>
  <c r="T37" i="21" s="1"/>
  <c r="X37" i="21" a="1"/>
  <c r="X37" i="21" s="1"/>
  <c r="M38" i="21" a="1"/>
  <c r="M38" i="21" s="1"/>
  <c r="Q38" i="21" a="1"/>
  <c r="Q38" i="21" s="1"/>
  <c r="U38" i="21" a="1"/>
  <c r="U38" i="21" s="1"/>
  <c r="Y38" i="21" a="1"/>
  <c r="Y38" i="21" s="1"/>
  <c r="N39" i="21" a="1"/>
  <c r="N39" i="21" s="1"/>
  <c r="R39" i="21" a="1"/>
  <c r="R39" i="21" s="1"/>
  <c r="V39" i="21" a="1"/>
  <c r="V39" i="21" s="1"/>
  <c r="Z39" i="21" a="1"/>
  <c r="Z39" i="21" s="1"/>
  <c r="O40" i="21" a="1"/>
  <c r="O40" i="21" s="1"/>
  <c r="S40" i="21" a="1"/>
  <c r="S40" i="21" s="1"/>
  <c r="W40" i="21" a="1"/>
  <c r="W40" i="21" s="1"/>
  <c r="AA40" i="21" a="1"/>
  <c r="AA40" i="21" s="1"/>
  <c r="P41" i="21" a="1"/>
  <c r="P41" i="21" s="1"/>
  <c r="T41" i="21" a="1"/>
  <c r="T41" i="21" s="1"/>
  <c r="X41" i="21" a="1"/>
  <c r="X41" i="21" s="1"/>
  <c r="M42" i="21" a="1"/>
  <c r="M42" i="21" s="1"/>
  <c r="Q42" i="21" a="1"/>
  <c r="Q42" i="21" s="1"/>
  <c r="U42" i="21" a="1"/>
  <c r="U42" i="21" s="1"/>
  <c r="Y42" i="21" a="1"/>
  <c r="Y42" i="21" s="1"/>
  <c r="N43" i="21" a="1"/>
  <c r="N43" i="21" s="1"/>
  <c r="R43" i="21" a="1"/>
  <c r="R43" i="21" s="1"/>
  <c r="V43" i="21" a="1"/>
  <c r="V43" i="21" s="1"/>
  <c r="Z43" i="21" a="1"/>
  <c r="Z43" i="21" s="1"/>
  <c r="O44" i="21" a="1"/>
  <c r="O44" i="21" s="1"/>
  <c r="S44" i="21" a="1"/>
  <c r="S44" i="21" s="1"/>
  <c r="W44" i="21" a="1"/>
  <c r="W44" i="21" s="1"/>
  <c r="AA44" i="21" a="1"/>
  <c r="AA44" i="21" s="1"/>
  <c r="P45" i="21" a="1"/>
  <c r="P45" i="21" s="1"/>
  <c r="T45" i="21" a="1"/>
  <c r="T45" i="21" s="1"/>
  <c r="X45" i="21" a="1"/>
  <c r="X45" i="21" s="1"/>
  <c r="M46" i="21" a="1"/>
  <c r="M46" i="21" s="1"/>
  <c r="Q46" i="21" a="1"/>
  <c r="Q46" i="21" s="1"/>
  <c r="U46" i="21" a="1"/>
  <c r="U46" i="21" s="1"/>
  <c r="Y46" i="21" a="1"/>
  <c r="Y46" i="21" s="1"/>
  <c r="N47" i="21" a="1"/>
  <c r="N47" i="21" s="1"/>
  <c r="R47" i="21" a="1"/>
  <c r="R47" i="21" s="1"/>
  <c r="V47" i="21" a="1"/>
  <c r="V47" i="21" s="1"/>
  <c r="Z47" i="21" a="1"/>
  <c r="Z47" i="21" s="1"/>
  <c r="O48" i="21" a="1"/>
  <c r="O48" i="21" s="1"/>
  <c r="S48" i="21" a="1"/>
  <c r="S48" i="21" s="1"/>
  <c r="W48" i="21" a="1"/>
  <c r="W48" i="21" s="1"/>
  <c r="AA48" i="21" a="1"/>
  <c r="AA48" i="21" s="1"/>
  <c r="P49" i="21" a="1"/>
  <c r="P49" i="21" s="1"/>
  <c r="T49" i="21" a="1"/>
  <c r="T49" i="21" s="1"/>
  <c r="X49" i="21" a="1"/>
  <c r="X49" i="21" s="1"/>
  <c r="M50" i="21" a="1"/>
  <c r="M50" i="21" s="1"/>
  <c r="Q50" i="21" a="1"/>
  <c r="Q50" i="21" s="1"/>
  <c r="U50" i="21" a="1"/>
  <c r="U50" i="21" s="1"/>
  <c r="Y50" i="21" a="1"/>
  <c r="Y50" i="21" s="1"/>
  <c r="N51" i="21" a="1"/>
  <c r="N51" i="21" s="1"/>
  <c r="R51" i="21" a="1"/>
  <c r="R51" i="21" s="1"/>
  <c r="V51" i="21" a="1"/>
  <c r="V51" i="21" s="1"/>
  <c r="Z51" i="21" a="1"/>
  <c r="Z51" i="21" s="1"/>
  <c r="O52" i="21" a="1"/>
  <c r="O52" i="21" s="1"/>
  <c r="S52" i="21" a="1"/>
  <c r="S52" i="21" s="1"/>
  <c r="W52" i="21" a="1"/>
  <c r="W52" i="21" s="1"/>
  <c r="AA52" i="21" a="1"/>
  <c r="AA52" i="21" s="1"/>
  <c r="P53" i="21" a="1"/>
  <c r="P53" i="21" s="1"/>
  <c r="T53" i="21" a="1"/>
  <c r="T53" i="21" s="1"/>
  <c r="X53" i="21" a="1"/>
  <c r="X53" i="21" s="1"/>
  <c r="M54" i="21" a="1"/>
  <c r="M54" i="21" s="1"/>
  <c r="Q54" i="21" a="1"/>
  <c r="Q54" i="21" s="1"/>
  <c r="U54" i="21" a="1"/>
  <c r="U54" i="21" s="1"/>
  <c r="Y54" i="21" a="1"/>
  <c r="Y54" i="21" s="1"/>
  <c r="N55" i="21" a="1"/>
  <c r="N55" i="21" s="1"/>
  <c r="R55" i="21" a="1"/>
  <c r="R55" i="21" s="1"/>
  <c r="V55" i="21" a="1"/>
  <c r="V55" i="21" s="1"/>
  <c r="Z55" i="21" a="1"/>
  <c r="Z55" i="21" s="1"/>
  <c r="O56" i="21" a="1"/>
  <c r="O56" i="21" s="1"/>
  <c r="S56" i="21" a="1"/>
  <c r="S56" i="21" s="1"/>
  <c r="W56" i="21" a="1"/>
  <c r="W56" i="21" s="1"/>
  <c r="AA56" i="21" a="1"/>
  <c r="AA56" i="21" s="1"/>
  <c r="P57" i="21" a="1"/>
  <c r="P57" i="21" s="1"/>
  <c r="T57" i="21" a="1"/>
  <c r="T57" i="21" s="1"/>
  <c r="Q57" i="21" a="1"/>
  <c r="Q57" i="21" s="1"/>
  <c r="M58" i="21" a="1"/>
  <c r="M58" i="21" s="1"/>
  <c r="R58" i="21" a="1"/>
  <c r="R58" i="21" s="1"/>
  <c r="W58" i="21" a="1"/>
  <c r="W58" i="21" s="1"/>
  <c r="N59" i="21" a="1"/>
  <c r="N59" i="21" s="1"/>
  <c r="R59" i="21" a="1"/>
  <c r="R59" i="21" s="1"/>
  <c r="V59" i="21" a="1"/>
  <c r="V59" i="21" s="1"/>
  <c r="Z59" i="21" a="1"/>
  <c r="Z59" i="21" s="1"/>
  <c r="O60" i="21" a="1"/>
  <c r="O60" i="21" s="1"/>
  <c r="S60" i="21" a="1"/>
  <c r="S60" i="21" s="1"/>
  <c r="W60" i="21" a="1"/>
  <c r="W60" i="21" s="1"/>
  <c r="AA60" i="21" a="1"/>
  <c r="AA60" i="21" s="1"/>
  <c r="P61" i="21" a="1"/>
  <c r="P61" i="21" s="1"/>
  <c r="T61" i="21" a="1"/>
  <c r="T61" i="21" s="1"/>
  <c r="X61" i="21" a="1"/>
  <c r="X61" i="21" s="1"/>
  <c r="M62" i="21" a="1"/>
  <c r="M62" i="21" s="1"/>
  <c r="Q62" i="21" a="1"/>
  <c r="Q62" i="21" s="1"/>
  <c r="U62" i="21" a="1"/>
  <c r="U62" i="21" s="1"/>
  <c r="Y62" i="21" a="1"/>
  <c r="Y62" i="21" s="1"/>
  <c r="N63" i="21" a="1"/>
  <c r="N63" i="21" s="1"/>
  <c r="R63" i="21" a="1"/>
  <c r="R63" i="21" s="1"/>
  <c r="V63" i="21" a="1"/>
  <c r="V63" i="21" s="1"/>
  <c r="Z63" i="21" a="1"/>
  <c r="Z63" i="21" s="1"/>
  <c r="O64" i="21" a="1"/>
  <c r="O64" i="21" s="1"/>
  <c r="S64" i="21" a="1"/>
  <c r="S64" i="21" s="1"/>
  <c r="W64" i="21" a="1"/>
  <c r="W64" i="21" s="1"/>
  <c r="AA64" i="21" a="1"/>
  <c r="AA64" i="21" s="1"/>
  <c r="P65" i="21" a="1"/>
  <c r="P65" i="21" s="1"/>
  <c r="T65" i="21" a="1"/>
  <c r="T65" i="21" s="1"/>
  <c r="X65" i="21" a="1"/>
  <c r="X65" i="21" s="1"/>
  <c r="M66" i="21" a="1"/>
  <c r="M66" i="21" s="1"/>
  <c r="Q66" i="21" a="1"/>
  <c r="Q66" i="21" s="1"/>
  <c r="U66" i="21" a="1"/>
  <c r="U66" i="21" s="1"/>
  <c r="Y66" i="21" a="1"/>
  <c r="Y66" i="21" s="1"/>
  <c r="N67" i="21" a="1"/>
  <c r="N67" i="21" s="1"/>
  <c r="R67" i="21" a="1"/>
  <c r="R67" i="21" s="1"/>
  <c r="V67" i="21" a="1"/>
  <c r="V67" i="21" s="1"/>
  <c r="Z67" i="21" a="1"/>
  <c r="Z67" i="21" s="1"/>
  <c r="O68" i="21" a="1"/>
  <c r="O68" i="21" s="1"/>
  <c r="S68" i="21" a="1"/>
  <c r="S68" i="21" s="1"/>
  <c r="W68" i="21" a="1"/>
  <c r="W68" i="21" s="1"/>
  <c r="AA68" i="21" a="1"/>
  <c r="AA68" i="21" s="1"/>
  <c r="P69" i="21" a="1"/>
  <c r="P69" i="21" s="1"/>
  <c r="T69" i="21" a="1"/>
  <c r="T69" i="21" s="1"/>
  <c r="X69" i="21" a="1"/>
  <c r="X69" i="21" s="1"/>
  <c r="M70" i="21" a="1"/>
  <c r="M70" i="21" s="1"/>
  <c r="Q70" i="21" a="1"/>
  <c r="Q70" i="21" s="1"/>
  <c r="U70" i="21" a="1"/>
  <c r="U70" i="21" s="1"/>
  <c r="Y70" i="21" a="1"/>
  <c r="Y70" i="21" s="1"/>
  <c r="N71" i="21" a="1"/>
  <c r="N71" i="21" s="1"/>
  <c r="R71" i="21" a="1"/>
  <c r="R71" i="21" s="1"/>
  <c r="V71" i="21" a="1"/>
  <c r="V71" i="21" s="1"/>
  <c r="Z71" i="21" a="1"/>
  <c r="Z71" i="21" s="1"/>
  <c r="O72" i="21" a="1"/>
  <c r="O72" i="21" s="1"/>
  <c r="S72" i="21" a="1"/>
  <c r="S72" i="21" s="1"/>
  <c r="W72" i="21" a="1"/>
  <c r="W72" i="21" s="1"/>
  <c r="AA72" i="21" a="1"/>
  <c r="AA72" i="21" s="1"/>
  <c r="P73" i="21" a="1"/>
  <c r="P73" i="21" s="1"/>
  <c r="T73" i="21" a="1"/>
  <c r="T73" i="21" s="1"/>
  <c r="X73" i="21" a="1"/>
  <c r="X73" i="21" s="1"/>
  <c r="M74" i="21" a="1"/>
  <c r="M74" i="21" s="1"/>
  <c r="Q74" i="21" a="1"/>
  <c r="Q74" i="21" s="1"/>
  <c r="U74" i="21" a="1"/>
  <c r="U74" i="21" s="1"/>
  <c r="Y74" i="21" a="1"/>
  <c r="Y74" i="21" s="1"/>
  <c r="N75" i="21" a="1"/>
  <c r="N75" i="21" s="1"/>
  <c r="R75" i="21" a="1"/>
  <c r="R75" i="21" s="1"/>
  <c r="V75" i="21" a="1"/>
  <c r="V75" i="21" s="1"/>
  <c r="Z75" i="21" a="1"/>
  <c r="Z75" i="21" s="1"/>
  <c r="O76" i="21" a="1"/>
  <c r="O76" i="21" s="1"/>
  <c r="S76" i="21" a="1"/>
  <c r="S76" i="21" s="1"/>
  <c r="W76" i="21" a="1"/>
  <c r="W76" i="21" s="1"/>
  <c r="AA76" i="21" a="1"/>
  <c r="AA76" i="21" s="1"/>
  <c r="P77" i="21" a="1"/>
  <c r="P77" i="21" s="1"/>
  <c r="T77" i="21" a="1"/>
  <c r="T77" i="21" s="1"/>
  <c r="X77" i="21" a="1"/>
  <c r="X77" i="21" s="1"/>
  <c r="M78" i="21" a="1"/>
  <c r="M78" i="21" s="1"/>
  <c r="Q78" i="21" a="1"/>
  <c r="Q78" i="21" s="1"/>
  <c r="U78" i="21" a="1"/>
  <c r="U78" i="21" s="1"/>
  <c r="Y78" i="21" a="1"/>
  <c r="Y78" i="21" s="1"/>
  <c r="N79" i="21" a="1"/>
  <c r="N79" i="21" s="1"/>
  <c r="R79" i="21" a="1"/>
  <c r="R79" i="21" s="1"/>
  <c r="V79" i="21" a="1"/>
  <c r="V79" i="21" s="1"/>
  <c r="Z79" i="21" a="1"/>
  <c r="Z79" i="21" s="1"/>
  <c r="O80" i="21" a="1"/>
  <c r="O80" i="21" s="1"/>
  <c r="S80" i="21" a="1"/>
  <c r="S80" i="21" s="1"/>
  <c r="U57" i="21" a="1"/>
  <c r="U57" i="21" s="1"/>
  <c r="N58" i="21" a="1"/>
  <c r="N58" i="21" s="1"/>
  <c r="S58" i="21" a="1"/>
  <c r="S58" i="21" s="1"/>
  <c r="Y58" i="21" a="1"/>
  <c r="Y58" i="21" s="1"/>
  <c r="O59" i="21" a="1"/>
  <c r="O59" i="21" s="1"/>
  <c r="S59" i="21" a="1"/>
  <c r="S59" i="21" s="1"/>
  <c r="W59" i="21" a="1"/>
  <c r="W59" i="21" s="1"/>
  <c r="AA59" i="21" a="1"/>
  <c r="AA59" i="21" s="1"/>
  <c r="P60" i="21" a="1"/>
  <c r="P60" i="21" s="1"/>
  <c r="T60" i="21" a="1"/>
  <c r="T60" i="21" s="1"/>
  <c r="X60" i="21" a="1"/>
  <c r="X60" i="21" s="1"/>
  <c r="M61" i="21" a="1"/>
  <c r="M61" i="21" s="1"/>
  <c r="Q61" i="21" a="1"/>
  <c r="Q61" i="21" s="1"/>
  <c r="U61" i="21" a="1"/>
  <c r="U61" i="21" s="1"/>
  <c r="Y61" i="21" a="1"/>
  <c r="Y61" i="21" s="1"/>
  <c r="N62" i="21" a="1"/>
  <c r="N62" i="21" s="1"/>
  <c r="R62" i="21" a="1"/>
  <c r="R62" i="21" s="1"/>
  <c r="V62" i="21" a="1"/>
  <c r="V62" i="21" s="1"/>
  <c r="Z62" i="21" a="1"/>
  <c r="Z62" i="21" s="1"/>
  <c r="O63" i="21" a="1"/>
  <c r="O63" i="21" s="1"/>
  <c r="S63" i="21" a="1"/>
  <c r="S63" i="21" s="1"/>
  <c r="W63" i="21" a="1"/>
  <c r="W63" i="21" s="1"/>
  <c r="AA63" i="21" a="1"/>
  <c r="AA63" i="21" s="1"/>
  <c r="P64" i="21" a="1"/>
  <c r="P64" i="21" s="1"/>
  <c r="T64" i="21" a="1"/>
  <c r="T64" i="21" s="1"/>
  <c r="X64" i="21" a="1"/>
  <c r="X64" i="21" s="1"/>
  <c r="M65" i="21" a="1"/>
  <c r="M65" i="21" s="1"/>
  <c r="Q65" i="21" a="1"/>
  <c r="Q65" i="21" s="1"/>
  <c r="U65" i="21" a="1"/>
  <c r="U65" i="21" s="1"/>
  <c r="Y65" i="21" a="1"/>
  <c r="Y65" i="21" s="1"/>
  <c r="N66" i="21" a="1"/>
  <c r="N66" i="21" s="1"/>
  <c r="R66" i="21" a="1"/>
  <c r="R66" i="21" s="1"/>
  <c r="V66" i="21" a="1"/>
  <c r="V66" i="21" s="1"/>
  <c r="Z66" i="21" a="1"/>
  <c r="Z66" i="21" s="1"/>
  <c r="O67" i="21" a="1"/>
  <c r="O67" i="21" s="1"/>
  <c r="S67" i="21" a="1"/>
  <c r="S67" i="21" s="1"/>
  <c r="W67" i="21" a="1"/>
  <c r="W67" i="21" s="1"/>
  <c r="AA67" i="21" a="1"/>
  <c r="AA67" i="21" s="1"/>
  <c r="P68" i="21" a="1"/>
  <c r="P68" i="21" s="1"/>
  <c r="T68" i="21" a="1"/>
  <c r="T68" i="21" s="1"/>
  <c r="X68" i="21" a="1"/>
  <c r="X68" i="21" s="1"/>
  <c r="M69" i="21" a="1"/>
  <c r="M69" i="21" s="1"/>
  <c r="Q69" i="21" a="1"/>
  <c r="Q69" i="21" s="1"/>
  <c r="U69" i="21" a="1"/>
  <c r="U69" i="21" s="1"/>
  <c r="Y69" i="21" a="1"/>
  <c r="Y69" i="21" s="1"/>
  <c r="N70" i="21" a="1"/>
  <c r="N70" i="21" s="1"/>
  <c r="R70" i="21" a="1"/>
  <c r="R70" i="21" s="1"/>
  <c r="V70" i="21" a="1"/>
  <c r="V70" i="21" s="1"/>
  <c r="Z70" i="21" a="1"/>
  <c r="Z70" i="21" s="1"/>
  <c r="O71" i="21" a="1"/>
  <c r="O71" i="21" s="1"/>
  <c r="S71" i="21" a="1"/>
  <c r="S71" i="21" s="1"/>
  <c r="W71" i="21" a="1"/>
  <c r="W71" i="21" s="1"/>
  <c r="AA71" i="21" a="1"/>
  <c r="AA71" i="21" s="1"/>
  <c r="P72" i="21" a="1"/>
  <c r="P72" i="21" s="1"/>
  <c r="T72" i="21" a="1"/>
  <c r="T72" i="21" s="1"/>
  <c r="X72" i="21" a="1"/>
  <c r="X72" i="21" s="1"/>
  <c r="M73" i="21" a="1"/>
  <c r="M73" i="21" s="1"/>
  <c r="Q73" i="21" a="1"/>
  <c r="Q73" i="21" s="1"/>
  <c r="U73" i="21" a="1"/>
  <c r="U73" i="21" s="1"/>
  <c r="Y73" i="21" a="1"/>
  <c r="Y73" i="21" s="1"/>
  <c r="N74" i="21" a="1"/>
  <c r="N74" i="21" s="1"/>
  <c r="R74" i="21" a="1"/>
  <c r="R74" i="21" s="1"/>
  <c r="V74" i="21" a="1"/>
  <c r="V74" i="21" s="1"/>
  <c r="Z74" i="21" a="1"/>
  <c r="Z74" i="21" s="1"/>
  <c r="O75" i="21" a="1"/>
  <c r="O75" i="21" s="1"/>
  <c r="S75" i="21" a="1"/>
  <c r="S75" i="21" s="1"/>
  <c r="W75" i="21" a="1"/>
  <c r="W75" i="21" s="1"/>
  <c r="AA75" i="21" a="1"/>
  <c r="AA75" i="21" s="1"/>
  <c r="P76" i="21" a="1"/>
  <c r="P76" i="21" s="1"/>
  <c r="T76" i="21" a="1"/>
  <c r="T76" i="21" s="1"/>
  <c r="X76" i="21" a="1"/>
  <c r="X76" i="21" s="1"/>
  <c r="M77" i="21" a="1"/>
  <c r="M77" i="21" s="1"/>
  <c r="Q77" i="21" a="1"/>
  <c r="Q77" i="21" s="1"/>
  <c r="U77" i="21" a="1"/>
  <c r="U77" i="21" s="1"/>
  <c r="Y77" i="21" a="1"/>
  <c r="Y77" i="21" s="1"/>
  <c r="N78" i="21" a="1"/>
  <c r="N78" i="21" s="1"/>
  <c r="R78" i="21" a="1"/>
  <c r="R78" i="21" s="1"/>
  <c r="V78" i="21" a="1"/>
  <c r="V78" i="21" s="1"/>
  <c r="Z78" i="21" a="1"/>
  <c r="Z78" i="21" s="1"/>
  <c r="O79" i="21" a="1"/>
  <c r="O79" i="21" s="1"/>
  <c r="S79" i="21" a="1"/>
  <c r="S79" i="21" s="1"/>
  <c r="W79" i="21" a="1"/>
  <c r="W79" i="21" s="1"/>
  <c r="AA79" i="21" a="1"/>
  <c r="AA79" i="21" s="1"/>
  <c r="P80" i="21" a="1"/>
  <c r="P80" i="21" s="1"/>
  <c r="T80" i="21" a="1"/>
  <c r="T80" i="21" s="1"/>
  <c r="X80" i="21" a="1"/>
  <c r="X80" i="21" s="1"/>
  <c r="M81" i="21" a="1"/>
  <c r="M81" i="21" s="1"/>
  <c r="Q81" i="21" a="1"/>
  <c r="Q81" i="21" s="1"/>
  <c r="U81" i="21" a="1"/>
  <c r="U81" i="21" s="1"/>
  <c r="Y81" i="21" a="1"/>
  <c r="Y81" i="21" s="1"/>
  <c r="X57" i="21" a="1"/>
  <c r="X57" i="21" s="1"/>
  <c r="O58" i="21" a="1"/>
  <c r="O58" i="21" s="1"/>
  <c r="U58" i="21" a="1"/>
  <c r="U58" i="21" s="1"/>
  <c r="Z58" i="21" a="1"/>
  <c r="Z58" i="21" s="1"/>
  <c r="P59" i="21" a="1"/>
  <c r="P59" i="21" s="1"/>
  <c r="T59" i="21" a="1"/>
  <c r="T59" i="21" s="1"/>
  <c r="X59" i="21" a="1"/>
  <c r="X59" i="21" s="1"/>
  <c r="M60" i="21" a="1"/>
  <c r="M60" i="21" s="1"/>
  <c r="Q60" i="21" a="1"/>
  <c r="Q60" i="21" s="1"/>
  <c r="U60" i="21" a="1"/>
  <c r="U60" i="21" s="1"/>
  <c r="Y60" i="21" a="1"/>
  <c r="Y60" i="21" s="1"/>
  <c r="N61" i="21" a="1"/>
  <c r="N61" i="21" s="1"/>
  <c r="R61" i="21" a="1"/>
  <c r="R61" i="21" s="1"/>
  <c r="V61" i="21" a="1"/>
  <c r="V61" i="21" s="1"/>
  <c r="Z61" i="21" a="1"/>
  <c r="Z61" i="21" s="1"/>
  <c r="O62" i="21" a="1"/>
  <c r="O62" i="21" s="1"/>
  <c r="S62" i="21" a="1"/>
  <c r="S62" i="21" s="1"/>
  <c r="W62" i="21" a="1"/>
  <c r="W62" i="21" s="1"/>
  <c r="AA62" i="21" a="1"/>
  <c r="AA62" i="21" s="1"/>
  <c r="P63" i="21" a="1"/>
  <c r="P63" i="21" s="1"/>
  <c r="T63" i="21" a="1"/>
  <c r="T63" i="21" s="1"/>
  <c r="X63" i="21" a="1"/>
  <c r="X63" i="21" s="1"/>
  <c r="M64" i="21" a="1"/>
  <c r="M64" i="21" s="1"/>
  <c r="Q64" i="21" a="1"/>
  <c r="Q64" i="21" s="1"/>
  <c r="U64" i="21" a="1"/>
  <c r="U64" i="21" s="1"/>
  <c r="Y64" i="21" a="1"/>
  <c r="Y64" i="21" s="1"/>
  <c r="N65" i="21" a="1"/>
  <c r="N65" i="21" s="1"/>
  <c r="R65" i="21" a="1"/>
  <c r="R65" i="21" s="1"/>
  <c r="V65" i="21" a="1"/>
  <c r="V65" i="21" s="1"/>
  <c r="Z65" i="21" a="1"/>
  <c r="Z65" i="21" s="1"/>
  <c r="O66" i="21" a="1"/>
  <c r="O66" i="21" s="1"/>
  <c r="S66" i="21" a="1"/>
  <c r="S66" i="21" s="1"/>
  <c r="W66" i="21" a="1"/>
  <c r="W66" i="21" s="1"/>
  <c r="AA66" i="21" a="1"/>
  <c r="AA66" i="21" s="1"/>
  <c r="P67" i="21" a="1"/>
  <c r="P67" i="21" s="1"/>
  <c r="T67" i="21" a="1"/>
  <c r="T67" i="21" s="1"/>
  <c r="X67" i="21" a="1"/>
  <c r="X67" i="21" s="1"/>
  <c r="M68" i="21" a="1"/>
  <c r="M68" i="21" s="1"/>
  <c r="Q68" i="21" a="1"/>
  <c r="Q68" i="21" s="1"/>
  <c r="U68" i="21" a="1"/>
  <c r="U68" i="21" s="1"/>
  <c r="Y68" i="21" a="1"/>
  <c r="Y68" i="21" s="1"/>
  <c r="N69" i="21" a="1"/>
  <c r="N69" i="21" s="1"/>
  <c r="R69" i="21" a="1"/>
  <c r="R69" i="21" s="1"/>
  <c r="V69" i="21" a="1"/>
  <c r="V69" i="21" s="1"/>
  <c r="Z69" i="21" a="1"/>
  <c r="Z69" i="21" s="1"/>
  <c r="O70" i="21" a="1"/>
  <c r="O70" i="21" s="1"/>
  <c r="S70" i="21" a="1"/>
  <c r="S70" i="21" s="1"/>
  <c r="W70" i="21" a="1"/>
  <c r="W70" i="21" s="1"/>
  <c r="AA70" i="21" a="1"/>
  <c r="AA70" i="21" s="1"/>
  <c r="P71" i="21" a="1"/>
  <c r="P71" i="21" s="1"/>
  <c r="T71" i="21" a="1"/>
  <c r="T71" i="21" s="1"/>
  <c r="X71" i="21" a="1"/>
  <c r="X71" i="21" s="1"/>
  <c r="M72" i="21" a="1"/>
  <c r="M72" i="21" s="1"/>
  <c r="Q72" i="21" a="1"/>
  <c r="Q72" i="21" s="1"/>
  <c r="U72" i="21" a="1"/>
  <c r="U72" i="21" s="1"/>
  <c r="Y72" i="21" a="1"/>
  <c r="Y72" i="21" s="1"/>
  <c r="N73" i="21" a="1"/>
  <c r="N73" i="21" s="1"/>
  <c r="R73" i="21" a="1"/>
  <c r="R73" i="21" s="1"/>
  <c r="V73" i="21" a="1"/>
  <c r="V73" i="21" s="1"/>
  <c r="Z73" i="21" a="1"/>
  <c r="Z73" i="21" s="1"/>
  <c r="O74" i="21" a="1"/>
  <c r="O74" i="21" s="1"/>
  <c r="S74" i="21" a="1"/>
  <c r="S74" i="21" s="1"/>
  <c r="W74" i="21" a="1"/>
  <c r="W74" i="21" s="1"/>
  <c r="AA74" i="21" a="1"/>
  <c r="AA74" i="21" s="1"/>
  <c r="P75" i="21" a="1"/>
  <c r="P75" i="21" s="1"/>
  <c r="T75" i="21" a="1"/>
  <c r="T75" i="21" s="1"/>
  <c r="X75" i="21" a="1"/>
  <c r="X75" i="21" s="1"/>
  <c r="M76" i="21" a="1"/>
  <c r="M76" i="21" s="1"/>
  <c r="Q76" i="21" a="1"/>
  <c r="Q76" i="21" s="1"/>
  <c r="U76" i="21" a="1"/>
  <c r="U76" i="21" s="1"/>
  <c r="Y76" i="21" a="1"/>
  <c r="Y76" i="21" s="1"/>
  <c r="N77" i="21" a="1"/>
  <c r="N77" i="21" s="1"/>
  <c r="R77" i="21" a="1"/>
  <c r="R77" i="21" s="1"/>
  <c r="V77" i="21" a="1"/>
  <c r="V77" i="21" s="1"/>
  <c r="Z77" i="21" a="1"/>
  <c r="Z77" i="21" s="1"/>
  <c r="O78" i="21" a="1"/>
  <c r="O78" i="21" s="1"/>
  <c r="S78" i="21" a="1"/>
  <c r="S78" i="21" s="1"/>
  <c r="W78" i="21" a="1"/>
  <c r="W78" i="21" s="1"/>
  <c r="AA78" i="21" a="1"/>
  <c r="AA78" i="21" s="1"/>
  <c r="P79" i="21" a="1"/>
  <c r="P79" i="21" s="1"/>
  <c r="T79" i="21" a="1"/>
  <c r="T79" i="21" s="1"/>
  <c r="X79" i="21" a="1"/>
  <c r="X79" i="21" s="1"/>
  <c r="M80" i="21" a="1"/>
  <c r="M80" i="21" s="1"/>
  <c r="Q80" i="21" a="1"/>
  <c r="Q80" i="21" s="1"/>
  <c r="U80" i="21" a="1"/>
  <c r="U80" i="21" s="1"/>
  <c r="Y80" i="21" a="1"/>
  <c r="Y80" i="21" s="1"/>
  <c r="N81" i="21" a="1"/>
  <c r="N81" i="21" s="1"/>
  <c r="R81" i="21" a="1"/>
  <c r="R81" i="21" s="1"/>
  <c r="V81" i="21" a="1"/>
  <c r="V81" i="21" s="1"/>
  <c r="Y57" i="21" a="1"/>
  <c r="Y57" i="21" s="1"/>
  <c r="Q58" i="21" a="1"/>
  <c r="Q58" i="21" s="1"/>
  <c r="V58" i="21" a="1"/>
  <c r="V58" i="21" s="1"/>
  <c r="AA58" i="21" a="1"/>
  <c r="AA58" i="21" s="1"/>
  <c r="Q59" i="21" a="1"/>
  <c r="Q59" i="21" s="1"/>
  <c r="U59" i="21" a="1"/>
  <c r="U59" i="21" s="1"/>
  <c r="Y59" i="21" a="1"/>
  <c r="Y59" i="21" s="1"/>
  <c r="N60" i="21" a="1"/>
  <c r="N60" i="21" s="1"/>
  <c r="R60" i="21" a="1"/>
  <c r="R60" i="21" s="1"/>
  <c r="V60" i="21" a="1"/>
  <c r="V60" i="21" s="1"/>
  <c r="Z60" i="21" a="1"/>
  <c r="Z60" i="21" s="1"/>
  <c r="O61" i="21" a="1"/>
  <c r="O61" i="21" s="1"/>
  <c r="S61" i="21" a="1"/>
  <c r="S61" i="21" s="1"/>
  <c r="W61" i="21" a="1"/>
  <c r="W61" i="21" s="1"/>
  <c r="AA61" i="21" a="1"/>
  <c r="AA61" i="21" s="1"/>
  <c r="P62" i="21" a="1"/>
  <c r="P62" i="21" s="1"/>
  <c r="T62" i="21" a="1"/>
  <c r="T62" i="21" s="1"/>
  <c r="X62" i="21" a="1"/>
  <c r="X62" i="21" s="1"/>
  <c r="M63" i="21" a="1"/>
  <c r="M63" i="21" s="1"/>
  <c r="Q63" i="21" a="1"/>
  <c r="Q63" i="21" s="1"/>
  <c r="U63" i="21" a="1"/>
  <c r="U63" i="21" s="1"/>
  <c r="Y63" i="21" a="1"/>
  <c r="Y63" i="21" s="1"/>
  <c r="N64" i="21" a="1"/>
  <c r="N64" i="21" s="1"/>
  <c r="R64" i="21" a="1"/>
  <c r="R64" i="21" s="1"/>
  <c r="V64" i="21" a="1"/>
  <c r="V64" i="21" s="1"/>
  <c r="Z64" i="21" a="1"/>
  <c r="Z64" i="21" s="1"/>
  <c r="O65" i="21" a="1"/>
  <c r="O65" i="21" s="1"/>
  <c r="S65" i="21" a="1"/>
  <c r="S65" i="21" s="1"/>
  <c r="W65" i="21" a="1"/>
  <c r="W65" i="21" s="1"/>
  <c r="AA65" i="21" a="1"/>
  <c r="AA65" i="21" s="1"/>
  <c r="P66" i="21" a="1"/>
  <c r="P66" i="21" s="1"/>
  <c r="T66" i="21" a="1"/>
  <c r="T66" i="21" s="1"/>
  <c r="X66" i="21" a="1"/>
  <c r="X66" i="21" s="1"/>
  <c r="M67" i="21" a="1"/>
  <c r="M67" i="21" s="1"/>
  <c r="Q67" i="21" a="1"/>
  <c r="Q67" i="21" s="1"/>
  <c r="U67" i="21" a="1"/>
  <c r="U67" i="21" s="1"/>
  <c r="Y67" i="21" a="1"/>
  <c r="Y67" i="21" s="1"/>
  <c r="N68" i="21" a="1"/>
  <c r="N68" i="21" s="1"/>
  <c r="R68" i="21" a="1"/>
  <c r="R68" i="21" s="1"/>
  <c r="V68" i="21" a="1"/>
  <c r="V68" i="21" s="1"/>
  <c r="Z68" i="21" a="1"/>
  <c r="Z68" i="21" s="1"/>
  <c r="O69" i="21" a="1"/>
  <c r="O69" i="21" s="1"/>
  <c r="S69" i="21" a="1"/>
  <c r="S69" i="21" s="1"/>
  <c r="W69" i="21" a="1"/>
  <c r="W69" i="21" s="1"/>
  <c r="AA69" i="21" a="1"/>
  <c r="AA69" i="21" s="1"/>
  <c r="P70" i="21" a="1"/>
  <c r="P70" i="21" s="1"/>
  <c r="T70" i="21" a="1"/>
  <c r="T70" i="21" s="1"/>
  <c r="X70" i="21" a="1"/>
  <c r="X70" i="21" s="1"/>
  <c r="M71" i="21" a="1"/>
  <c r="M71" i="21" s="1"/>
  <c r="Q71" i="21" a="1"/>
  <c r="Q71" i="21" s="1"/>
  <c r="U71" i="21" a="1"/>
  <c r="U71" i="21" s="1"/>
  <c r="Y71" i="21" a="1"/>
  <c r="Y71" i="21" s="1"/>
  <c r="N72" i="21" a="1"/>
  <c r="N72" i="21" s="1"/>
  <c r="R72" i="21" a="1"/>
  <c r="R72" i="21" s="1"/>
  <c r="V72" i="21" a="1"/>
  <c r="V72" i="21" s="1"/>
  <c r="Z72" i="21" a="1"/>
  <c r="Z72" i="21" s="1"/>
  <c r="O73" i="21" a="1"/>
  <c r="O73" i="21" s="1"/>
  <c r="S73" i="21" a="1"/>
  <c r="S73" i="21" s="1"/>
  <c r="W73" i="21" a="1"/>
  <c r="W73" i="21" s="1"/>
  <c r="AA73" i="21" a="1"/>
  <c r="AA73" i="21" s="1"/>
  <c r="P74" i="21" a="1"/>
  <c r="P74" i="21" s="1"/>
  <c r="T74" i="21" a="1"/>
  <c r="T74" i="21" s="1"/>
  <c r="X74" i="21" a="1"/>
  <c r="X74" i="21" s="1"/>
  <c r="M75" i="21" a="1"/>
  <c r="M75" i="21" s="1"/>
  <c r="Q75" i="21" a="1"/>
  <c r="Q75" i="21" s="1"/>
  <c r="U75" i="21" a="1"/>
  <c r="U75" i="21" s="1"/>
  <c r="Y75" i="21" a="1"/>
  <c r="Y75" i="21" s="1"/>
  <c r="N76" i="21" a="1"/>
  <c r="N76" i="21" s="1"/>
  <c r="R76" i="21" a="1"/>
  <c r="R76" i="21" s="1"/>
  <c r="V76" i="21" a="1"/>
  <c r="V76" i="21" s="1"/>
  <c r="Z76" i="21" a="1"/>
  <c r="Z76" i="21" s="1"/>
  <c r="O77" i="21" a="1"/>
  <c r="O77" i="21" s="1"/>
  <c r="S77" i="21" a="1"/>
  <c r="S77" i="21" s="1"/>
  <c r="W77" i="21" a="1"/>
  <c r="W77" i="21" s="1"/>
  <c r="AA77" i="21" a="1"/>
  <c r="AA77" i="21" s="1"/>
  <c r="P78" i="21" a="1"/>
  <c r="P78" i="21" s="1"/>
  <c r="T78" i="21" a="1"/>
  <c r="T78" i="21" s="1"/>
  <c r="X78" i="21" a="1"/>
  <c r="X78" i="21" s="1"/>
  <c r="M79" i="21" a="1"/>
  <c r="M79" i="21" s="1"/>
  <c r="Q79" i="21" a="1"/>
  <c r="Q79" i="21" s="1"/>
  <c r="U79" i="21" a="1"/>
  <c r="U79" i="21" s="1"/>
  <c r="Y79" i="21" a="1"/>
  <c r="Y79" i="21" s="1"/>
  <c r="N80" i="21" a="1"/>
  <c r="N80" i="21" s="1"/>
  <c r="R80" i="21" a="1"/>
  <c r="R80" i="21" s="1"/>
  <c r="V80" i="21" a="1"/>
  <c r="V80" i="21" s="1"/>
  <c r="Z80" i="21" a="1"/>
  <c r="Z80" i="21" s="1"/>
  <c r="O81" i="21" a="1"/>
  <c r="O81" i="21" s="1"/>
  <c r="S81" i="21" a="1"/>
  <c r="S81" i="21" s="1"/>
  <c r="W81" i="21" a="1"/>
  <c r="W81" i="21" s="1"/>
  <c r="AA81" i="21" a="1"/>
  <c r="AA81" i="21" s="1"/>
  <c r="P82" i="21" a="1"/>
  <c r="P82" i="21" s="1"/>
  <c r="W80" i="21" a="1"/>
  <c r="W80" i="21" s="1"/>
  <c r="X81" i="21" a="1"/>
  <c r="X81" i="21" s="1"/>
  <c r="O82" i="21" a="1"/>
  <c r="O82" i="21" s="1"/>
  <c r="T82" i="21" a="1"/>
  <c r="T82" i="21" s="1"/>
  <c r="X82" i="21" a="1"/>
  <c r="X82" i="21" s="1"/>
  <c r="M83" i="21" a="1"/>
  <c r="M83" i="21" s="1"/>
  <c r="Q83" i="21" a="1"/>
  <c r="Q83" i="21" s="1"/>
  <c r="U83" i="21" a="1"/>
  <c r="U83" i="21" s="1"/>
  <c r="Y83" i="21" a="1"/>
  <c r="Y83" i="21" s="1"/>
  <c r="N84" i="21" a="1"/>
  <c r="N84" i="21" s="1"/>
  <c r="R84" i="21" a="1"/>
  <c r="R84" i="21" s="1"/>
  <c r="V84" i="21" a="1"/>
  <c r="V84" i="21" s="1"/>
  <c r="Z84" i="21" a="1"/>
  <c r="Z84" i="21" s="1"/>
  <c r="O85" i="21" a="1"/>
  <c r="O85" i="21" s="1"/>
  <c r="S85" i="21" a="1"/>
  <c r="S85" i="21" s="1"/>
  <c r="W85" i="21" a="1"/>
  <c r="W85" i="21" s="1"/>
  <c r="AA85" i="21" a="1"/>
  <c r="AA85" i="21" s="1"/>
  <c r="P86" i="21" a="1"/>
  <c r="P86" i="21" s="1"/>
  <c r="T86" i="21" a="1"/>
  <c r="T86" i="21" s="1"/>
  <c r="X86" i="21" a="1"/>
  <c r="X86" i="21" s="1"/>
  <c r="M87" i="21" a="1"/>
  <c r="M87" i="21" s="1"/>
  <c r="Q87" i="21" a="1"/>
  <c r="Q87" i="21" s="1"/>
  <c r="U87" i="21" a="1"/>
  <c r="U87" i="21" s="1"/>
  <c r="Y87" i="21" a="1"/>
  <c r="Y87" i="21" s="1"/>
  <c r="N88" i="21" a="1"/>
  <c r="N88" i="21" s="1"/>
  <c r="R88" i="21" a="1"/>
  <c r="R88" i="21" s="1"/>
  <c r="V88" i="21" a="1"/>
  <c r="V88" i="21" s="1"/>
  <c r="Z88" i="21" a="1"/>
  <c r="Z88" i="21" s="1"/>
  <c r="O89" i="21" a="1"/>
  <c r="O89" i="21" s="1"/>
  <c r="S89" i="21" a="1"/>
  <c r="S89" i="21" s="1"/>
  <c r="W89" i="21" a="1"/>
  <c r="W89" i="21" s="1"/>
  <c r="AA89" i="21" a="1"/>
  <c r="AA89" i="21" s="1"/>
  <c r="P90" i="21" a="1"/>
  <c r="P90" i="21" s="1"/>
  <c r="T90" i="21" a="1"/>
  <c r="T90" i="21" s="1"/>
  <c r="X90" i="21" a="1"/>
  <c r="X90" i="21" s="1"/>
  <c r="M91" i="21" a="1"/>
  <c r="M91" i="21" s="1"/>
  <c r="Q91" i="21" a="1"/>
  <c r="Q91" i="21" s="1"/>
  <c r="U91" i="21" a="1"/>
  <c r="U91" i="21" s="1"/>
  <c r="Y91" i="21" a="1"/>
  <c r="Y91" i="21" s="1"/>
  <c r="N92" i="21" a="1"/>
  <c r="N92" i="21" s="1"/>
  <c r="R92" i="21" a="1"/>
  <c r="R92" i="21" s="1"/>
  <c r="V92" i="21" a="1"/>
  <c r="V92" i="21" s="1"/>
  <c r="Z92" i="21" a="1"/>
  <c r="Z92" i="21" s="1"/>
  <c r="O93" i="21" a="1"/>
  <c r="O93" i="21" s="1"/>
  <c r="S93" i="21" a="1"/>
  <c r="S93" i="21" s="1"/>
  <c r="W93" i="21" a="1"/>
  <c r="W93" i="21" s="1"/>
  <c r="AA93" i="21" a="1"/>
  <c r="AA93" i="21" s="1"/>
  <c r="P94" i="21" a="1"/>
  <c r="P94" i="21" s="1"/>
  <c r="T94" i="21" a="1"/>
  <c r="T94" i="21" s="1"/>
  <c r="X94" i="21" a="1"/>
  <c r="X94" i="21" s="1"/>
  <c r="M95" i="21" a="1"/>
  <c r="M95" i="21" s="1"/>
  <c r="Q95" i="21" a="1"/>
  <c r="Q95" i="21" s="1"/>
  <c r="U95" i="21" a="1"/>
  <c r="U95" i="21" s="1"/>
  <c r="Y95" i="21" a="1"/>
  <c r="Y95" i="21" s="1"/>
  <c r="N96" i="21" a="1"/>
  <c r="N96" i="21" s="1"/>
  <c r="R96" i="21" a="1"/>
  <c r="R96" i="21" s="1"/>
  <c r="V96" i="21" a="1"/>
  <c r="V96" i="21" s="1"/>
  <c r="Z96" i="21" a="1"/>
  <c r="Z96" i="21" s="1"/>
  <c r="O97" i="21" a="1"/>
  <c r="O97" i="21" s="1"/>
  <c r="S97" i="21" a="1"/>
  <c r="S97" i="21" s="1"/>
  <c r="W97" i="21" a="1"/>
  <c r="W97" i="21" s="1"/>
  <c r="AA97" i="21" a="1"/>
  <c r="AA97" i="21" s="1"/>
  <c r="P98" i="21" a="1"/>
  <c r="P98" i="21" s="1"/>
  <c r="T98" i="21" a="1"/>
  <c r="T98" i="21" s="1"/>
  <c r="X98" i="21" a="1"/>
  <c r="X98" i="21" s="1"/>
  <c r="M99" i="21" a="1"/>
  <c r="M99" i="21" s="1"/>
  <c r="Q99" i="21" a="1"/>
  <c r="Q99" i="21" s="1"/>
  <c r="U99" i="21" a="1"/>
  <c r="U99" i="21" s="1"/>
  <c r="Y99" i="21" a="1"/>
  <c r="Y99" i="21" s="1"/>
  <c r="N100" i="21" a="1"/>
  <c r="N100" i="21" s="1"/>
  <c r="R100" i="21" a="1"/>
  <c r="R100" i="21" s="1"/>
  <c r="V100" i="21" a="1"/>
  <c r="V100" i="21" s="1"/>
  <c r="Z100" i="21" a="1"/>
  <c r="Z100" i="21" s="1"/>
  <c r="O101" i="21" a="1"/>
  <c r="O101" i="21" s="1"/>
  <c r="S101" i="21" a="1"/>
  <c r="S101" i="21" s="1"/>
  <c r="W101" i="21" a="1"/>
  <c r="W101" i="21" s="1"/>
  <c r="AA101" i="21" a="1"/>
  <c r="AA101" i="21" s="1"/>
  <c r="P102" i="21" a="1"/>
  <c r="P102" i="21" s="1"/>
  <c r="T102" i="21" a="1"/>
  <c r="T102" i="21" s="1"/>
  <c r="X102" i="21" a="1"/>
  <c r="X102" i="21" s="1"/>
  <c r="M103" i="21" a="1"/>
  <c r="M103" i="21" s="1"/>
  <c r="Q103" i="21" a="1"/>
  <c r="Q103" i="21" s="1"/>
  <c r="U103" i="21" a="1"/>
  <c r="U103" i="21" s="1"/>
  <c r="Y103" i="21" a="1"/>
  <c r="Y103" i="21" s="1"/>
  <c r="N104" i="21" a="1"/>
  <c r="N104" i="21" s="1"/>
  <c r="R104" i="21" a="1"/>
  <c r="R104" i="21" s="1"/>
  <c r="V104" i="21" a="1"/>
  <c r="V104" i="21" s="1"/>
  <c r="Z104" i="21" a="1"/>
  <c r="Z104" i="21" s="1"/>
  <c r="O105" i="21" a="1"/>
  <c r="O105" i="21" s="1"/>
  <c r="S105" i="21" a="1"/>
  <c r="S105" i="21" s="1"/>
  <c r="W105" i="21" a="1"/>
  <c r="W105" i="21" s="1"/>
  <c r="AA105" i="21" a="1"/>
  <c r="AA105" i="21" s="1"/>
  <c r="P106" i="21" a="1"/>
  <c r="P106" i="21" s="1"/>
  <c r="T106" i="21" a="1"/>
  <c r="T106" i="21" s="1"/>
  <c r="X106" i="21" a="1"/>
  <c r="X106" i="21" s="1"/>
  <c r="M107" i="21" a="1"/>
  <c r="M107" i="21" s="1"/>
  <c r="Q107" i="21" a="1"/>
  <c r="Q107" i="21" s="1"/>
  <c r="U107" i="21" a="1"/>
  <c r="U107" i="21" s="1"/>
  <c r="Y107" i="21" a="1"/>
  <c r="Y107" i="21" s="1"/>
  <c r="N108" i="21" a="1"/>
  <c r="N108" i="21" s="1"/>
  <c r="R108" i="21" a="1"/>
  <c r="R108" i="21" s="1"/>
  <c r="V108" i="21" a="1"/>
  <c r="V108" i="21" s="1"/>
  <c r="Z108" i="21" a="1"/>
  <c r="Z108" i="21" s="1"/>
  <c r="O109" i="21" a="1"/>
  <c r="O109" i="21" s="1"/>
  <c r="S109" i="21" a="1"/>
  <c r="S109" i="21" s="1"/>
  <c r="W109" i="21" a="1"/>
  <c r="W109" i="21" s="1"/>
  <c r="AA109" i="21" a="1"/>
  <c r="AA109" i="21" s="1"/>
  <c r="P110" i="21" a="1"/>
  <c r="P110" i="21" s="1"/>
  <c r="T110" i="21" a="1"/>
  <c r="T110" i="21" s="1"/>
  <c r="X110" i="21" a="1"/>
  <c r="X110" i="21" s="1"/>
  <c r="M111" i="21" a="1"/>
  <c r="M111" i="21" s="1"/>
  <c r="Q111" i="21" a="1"/>
  <c r="Q111" i="21" s="1"/>
  <c r="U111" i="21" a="1"/>
  <c r="U111" i="21" s="1"/>
  <c r="Y111" i="21" a="1"/>
  <c r="Y111" i="21" s="1"/>
  <c r="N112" i="21" a="1"/>
  <c r="N112" i="21" s="1"/>
  <c r="R112" i="21" a="1"/>
  <c r="R112" i="21" s="1"/>
  <c r="V112" i="21" a="1"/>
  <c r="V112" i="21" s="1"/>
  <c r="Z112" i="21" a="1"/>
  <c r="Z112" i="21" s="1"/>
  <c r="O113" i="21" a="1"/>
  <c r="O113" i="21" s="1"/>
  <c r="S113" i="21" a="1"/>
  <c r="S113" i="21" s="1"/>
  <c r="W113" i="21" a="1"/>
  <c r="W113" i="21" s="1"/>
  <c r="AA113" i="21" a="1"/>
  <c r="AA113" i="21" s="1"/>
  <c r="P114" i="21" a="1"/>
  <c r="P114" i="21" s="1"/>
  <c r="T114" i="21" a="1"/>
  <c r="T114" i="21" s="1"/>
  <c r="X114" i="21" a="1"/>
  <c r="X114" i="21" s="1"/>
  <c r="M115" i="21" a="1"/>
  <c r="M115" i="21" s="1"/>
  <c r="Q115" i="21" a="1"/>
  <c r="Q115" i="21" s="1"/>
  <c r="U115" i="21" a="1"/>
  <c r="U115" i="21" s="1"/>
  <c r="Y115" i="21" a="1"/>
  <c r="Y115" i="21" s="1"/>
  <c r="N116" i="21" a="1"/>
  <c r="N116" i="21" s="1"/>
  <c r="R116" i="21" a="1"/>
  <c r="R116" i="21" s="1"/>
  <c r="V116" i="21" a="1"/>
  <c r="V116" i="21" s="1"/>
  <c r="Z116" i="21" a="1"/>
  <c r="Z116" i="21" s="1"/>
  <c r="O117" i="21" a="1"/>
  <c r="O117" i="21" s="1"/>
  <c r="S117" i="21" a="1"/>
  <c r="S117" i="21" s="1"/>
  <c r="W117" i="21" a="1"/>
  <c r="W117" i="21" s="1"/>
  <c r="AA117" i="21" a="1"/>
  <c r="AA117" i="21" s="1"/>
  <c r="P118" i="21" a="1"/>
  <c r="P118" i="21" s="1"/>
  <c r="T118" i="21" a="1"/>
  <c r="T118" i="21" s="1"/>
  <c r="X118" i="21" a="1"/>
  <c r="X118" i="21" s="1"/>
  <c r="M119" i="21" a="1"/>
  <c r="M119" i="21" s="1"/>
  <c r="Q119" i="21" a="1"/>
  <c r="Q119" i="21" s="1"/>
  <c r="U119" i="21" a="1"/>
  <c r="U119" i="21" s="1"/>
  <c r="Y119" i="21" a="1"/>
  <c r="Y119" i="21" s="1"/>
  <c r="N120" i="21" a="1"/>
  <c r="N120" i="21" s="1"/>
  <c r="R120" i="21" a="1"/>
  <c r="R120" i="21" s="1"/>
  <c r="V120" i="21" a="1"/>
  <c r="V120" i="21" s="1"/>
  <c r="Z120" i="21" a="1"/>
  <c r="Z120" i="21" s="1"/>
  <c r="O121" i="21" a="1"/>
  <c r="O121" i="21" s="1"/>
  <c r="S121" i="21" a="1"/>
  <c r="S121" i="21" s="1"/>
  <c r="W121" i="21" a="1"/>
  <c r="W121" i="21" s="1"/>
  <c r="AA121" i="21" a="1"/>
  <c r="AA121" i="21" s="1"/>
  <c r="P122" i="21" a="1"/>
  <c r="P122" i="21" s="1"/>
  <c r="T122" i="21" a="1"/>
  <c r="T122" i="21" s="1"/>
  <c r="X122" i="21" a="1"/>
  <c r="X122" i="21" s="1"/>
  <c r="M123" i="21" a="1"/>
  <c r="M123" i="21" s="1"/>
  <c r="Q123" i="21" a="1"/>
  <c r="Q123" i="21" s="1"/>
  <c r="U123" i="21" a="1"/>
  <c r="U123" i="21" s="1"/>
  <c r="Y123" i="21" a="1"/>
  <c r="Y123" i="21" s="1"/>
  <c r="N124" i="21" a="1"/>
  <c r="N124" i="21" s="1"/>
  <c r="AA80" i="21" a="1"/>
  <c r="AA80" i="21" s="1"/>
  <c r="Z81" i="21" a="1"/>
  <c r="Z81" i="21" s="1"/>
  <c r="Q82" i="21" a="1"/>
  <c r="Q82" i="21" s="1"/>
  <c r="U82" i="21" a="1"/>
  <c r="U82" i="21" s="1"/>
  <c r="Y82" i="21" a="1"/>
  <c r="Y82" i="21" s="1"/>
  <c r="N83" i="21" a="1"/>
  <c r="N83" i="21" s="1"/>
  <c r="R83" i="21" a="1"/>
  <c r="R83" i="21" s="1"/>
  <c r="V83" i="21" a="1"/>
  <c r="V83" i="21" s="1"/>
  <c r="Z83" i="21" a="1"/>
  <c r="Z83" i="21" s="1"/>
  <c r="O84" i="21" a="1"/>
  <c r="O84" i="21" s="1"/>
  <c r="S84" i="21" a="1"/>
  <c r="S84" i="21" s="1"/>
  <c r="W84" i="21" a="1"/>
  <c r="W84" i="21" s="1"/>
  <c r="AA84" i="21" a="1"/>
  <c r="AA84" i="21" s="1"/>
  <c r="P85" i="21" a="1"/>
  <c r="P85" i="21" s="1"/>
  <c r="T85" i="21" a="1"/>
  <c r="T85" i="21" s="1"/>
  <c r="X85" i="21" a="1"/>
  <c r="X85" i="21" s="1"/>
  <c r="M86" i="21" a="1"/>
  <c r="M86" i="21" s="1"/>
  <c r="Q86" i="21" a="1"/>
  <c r="Q86" i="21" s="1"/>
  <c r="U86" i="21" a="1"/>
  <c r="U86" i="21" s="1"/>
  <c r="Y86" i="21" a="1"/>
  <c r="Y86" i="21" s="1"/>
  <c r="N87" i="21" a="1"/>
  <c r="N87" i="21" s="1"/>
  <c r="R87" i="21" a="1"/>
  <c r="R87" i="21" s="1"/>
  <c r="V87" i="21" a="1"/>
  <c r="V87" i="21" s="1"/>
  <c r="Z87" i="21" a="1"/>
  <c r="Z87" i="21" s="1"/>
  <c r="O88" i="21" a="1"/>
  <c r="O88" i="21" s="1"/>
  <c r="S88" i="21" a="1"/>
  <c r="S88" i="21" s="1"/>
  <c r="W88" i="21" a="1"/>
  <c r="W88" i="21" s="1"/>
  <c r="AA88" i="21" a="1"/>
  <c r="AA88" i="21" s="1"/>
  <c r="P89" i="21" a="1"/>
  <c r="P89" i="21" s="1"/>
  <c r="T89" i="21" a="1"/>
  <c r="T89" i="21" s="1"/>
  <c r="X89" i="21" a="1"/>
  <c r="X89" i="21" s="1"/>
  <c r="M90" i="21" a="1"/>
  <c r="M90" i="21" s="1"/>
  <c r="Q90" i="21" a="1"/>
  <c r="Q90" i="21" s="1"/>
  <c r="U90" i="21" a="1"/>
  <c r="U90" i="21" s="1"/>
  <c r="Y90" i="21" a="1"/>
  <c r="Y90" i="21" s="1"/>
  <c r="N91" i="21" a="1"/>
  <c r="N91" i="21" s="1"/>
  <c r="R91" i="21" a="1"/>
  <c r="R91" i="21" s="1"/>
  <c r="V91" i="21" a="1"/>
  <c r="V91" i="21" s="1"/>
  <c r="Z91" i="21" a="1"/>
  <c r="Z91" i="21" s="1"/>
  <c r="O92" i="21" a="1"/>
  <c r="O92" i="21" s="1"/>
  <c r="S92" i="21" a="1"/>
  <c r="S92" i="21" s="1"/>
  <c r="W92" i="21" a="1"/>
  <c r="W92" i="21" s="1"/>
  <c r="AA92" i="21" a="1"/>
  <c r="AA92" i="21" s="1"/>
  <c r="P93" i="21" a="1"/>
  <c r="P93" i="21" s="1"/>
  <c r="T93" i="21" a="1"/>
  <c r="T93" i="21" s="1"/>
  <c r="X93" i="21" a="1"/>
  <c r="X93" i="21" s="1"/>
  <c r="M94" i="21" a="1"/>
  <c r="M94" i="21" s="1"/>
  <c r="Q94" i="21" a="1"/>
  <c r="Q94" i="21" s="1"/>
  <c r="U94" i="21" a="1"/>
  <c r="U94" i="21" s="1"/>
  <c r="Y94" i="21" a="1"/>
  <c r="Y94" i="21" s="1"/>
  <c r="N95" i="21" a="1"/>
  <c r="N95" i="21" s="1"/>
  <c r="R95" i="21" a="1"/>
  <c r="R95" i="21" s="1"/>
  <c r="V95" i="21" a="1"/>
  <c r="V95" i="21" s="1"/>
  <c r="Z95" i="21" a="1"/>
  <c r="Z95" i="21" s="1"/>
  <c r="O96" i="21" a="1"/>
  <c r="O96" i="21" s="1"/>
  <c r="S96" i="21" a="1"/>
  <c r="S96" i="21" s="1"/>
  <c r="W96" i="21" a="1"/>
  <c r="W96" i="21" s="1"/>
  <c r="AA96" i="21" a="1"/>
  <c r="AA96" i="21" s="1"/>
  <c r="P97" i="21" a="1"/>
  <c r="P97" i="21" s="1"/>
  <c r="T97" i="21" a="1"/>
  <c r="T97" i="21" s="1"/>
  <c r="X97" i="21" a="1"/>
  <c r="X97" i="21" s="1"/>
  <c r="M98" i="21" a="1"/>
  <c r="M98" i="21" s="1"/>
  <c r="Q98" i="21" a="1"/>
  <c r="Q98" i="21" s="1"/>
  <c r="U98" i="21" a="1"/>
  <c r="U98" i="21" s="1"/>
  <c r="Y98" i="21" a="1"/>
  <c r="Y98" i="21" s="1"/>
  <c r="N99" i="21" a="1"/>
  <c r="N99" i="21" s="1"/>
  <c r="R99" i="21" a="1"/>
  <c r="R99" i="21" s="1"/>
  <c r="V99" i="21" a="1"/>
  <c r="V99" i="21" s="1"/>
  <c r="Z99" i="21" a="1"/>
  <c r="Z99" i="21" s="1"/>
  <c r="O100" i="21" a="1"/>
  <c r="O100" i="21" s="1"/>
  <c r="S100" i="21" a="1"/>
  <c r="S100" i="21" s="1"/>
  <c r="W100" i="21" a="1"/>
  <c r="W100" i="21" s="1"/>
  <c r="AA100" i="21" a="1"/>
  <c r="AA100" i="21" s="1"/>
  <c r="P101" i="21" a="1"/>
  <c r="P101" i="21" s="1"/>
  <c r="T101" i="21" a="1"/>
  <c r="T101" i="21" s="1"/>
  <c r="X101" i="21" a="1"/>
  <c r="X101" i="21" s="1"/>
  <c r="M102" i="21" a="1"/>
  <c r="M102" i="21" s="1"/>
  <c r="Q102" i="21" a="1"/>
  <c r="Q102" i="21" s="1"/>
  <c r="U102" i="21" a="1"/>
  <c r="U102" i="21" s="1"/>
  <c r="Y102" i="21" a="1"/>
  <c r="Y102" i="21" s="1"/>
  <c r="N103" i="21" a="1"/>
  <c r="N103" i="21" s="1"/>
  <c r="R103" i="21" a="1"/>
  <c r="R103" i="21" s="1"/>
  <c r="V103" i="21" a="1"/>
  <c r="V103" i="21" s="1"/>
  <c r="Z103" i="21" a="1"/>
  <c r="Z103" i="21" s="1"/>
  <c r="O104" i="21" a="1"/>
  <c r="O104" i="21" s="1"/>
  <c r="S104" i="21" a="1"/>
  <c r="S104" i="21" s="1"/>
  <c r="W104" i="21" a="1"/>
  <c r="W104" i="21" s="1"/>
  <c r="AA104" i="21" a="1"/>
  <c r="AA104" i="21" s="1"/>
  <c r="P105" i="21" a="1"/>
  <c r="P105" i="21" s="1"/>
  <c r="T105" i="21" a="1"/>
  <c r="T105" i="21" s="1"/>
  <c r="X105" i="21" a="1"/>
  <c r="X105" i="21" s="1"/>
  <c r="M106" i="21" a="1"/>
  <c r="M106" i="21" s="1"/>
  <c r="Q106" i="21" a="1"/>
  <c r="Q106" i="21" s="1"/>
  <c r="U106" i="21" a="1"/>
  <c r="U106" i="21" s="1"/>
  <c r="Y106" i="21" a="1"/>
  <c r="Y106" i="21" s="1"/>
  <c r="N107" i="21" a="1"/>
  <c r="N107" i="21" s="1"/>
  <c r="R107" i="21" a="1"/>
  <c r="R107" i="21" s="1"/>
  <c r="V107" i="21" a="1"/>
  <c r="V107" i="21" s="1"/>
  <c r="Z107" i="21" a="1"/>
  <c r="Z107" i="21" s="1"/>
  <c r="O108" i="21" a="1"/>
  <c r="O108" i="21" s="1"/>
  <c r="S108" i="21" a="1"/>
  <c r="S108" i="21" s="1"/>
  <c r="W108" i="21" a="1"/>
  <c r="W108" i="21" s="1"/>
  <c r="AA108" i="21" a="1"/>
  <c r="AA108" i="21" s="1"/>
  <c r="P109" i="21" a="1"/>
  <c r="P109" i="21" s="1"/>
  <c r="T109" i="21" a="1"/>
  <c r="T109" i="21" s="1"/>
  <c r="X109" i="21" a="1"/>
  <c r="X109" i="21" s="1"/>
  <c r="M110" i="21" a="1"/>
  <c r="M110" i="21" s="1"/>
  <c r="Q110" i="21" a="1"/>
  <c r="Q110" i="21" s="1"/>
  <c r="U110" i="21" a="1"/>
  <c r="U110" i="21" s="1"/>
  <c r="Y110" i="21" a="1"/>
  <c r="Y110" i="21" s="1"/>
  <c r="N111" i="21" a="1"/>
  <c r="N111" i="21" s="1"/>
  <c r="R111" i="21" a="1"/>
  <c r="R111" i="21" s="1"/>
  <c r="V111" i="21" a="1"/>
  <c r="V111" i="21" s="1"/>
  <c r="Z111" i="21" a="1"/>
  <c r="Z111" i="21" s="1"/>
  <c r="O112" i="21" a="1"/>
  <c r="O112" i="21" s="1"/>
  <c r="S112" i="21" a="1"/>
  <c r="S112" i="21" s="1"/>
  <c r="W112" i="21" a="1"/>
  <c r="W112" i="21" s="1"/>
  <c r="AA112" i="21" a="1"/>
  <c r="AA112" i="21" s="1"/>
  <c r="P113" i="21" a="1"/>
  <c r="P113" i="21" s="1"/>
  <c r="T113" i="21" a="1"/>
  <c r="T113" i="21" s="1"/>
  <c r="X113" i="21" a="1"/>
  <c r="X113" i="21" s="1"/>
  <c r="M114" i="21" a="1"/>
  <c r="M114" i="21" s="1"/>
  <c r="Q114" i="21" a="1"/>
  <c r="Q114" i="21" s="1"/>
  <c r="U114" i="21" a="1"/>
  <c r="U114" i="21" s="1"/>
  <c r="Y114" i="21" a="1"/>
  <c r="Y114" i="21" s="1"/>
  <c r="N115" i="21" a="1"/>
  <c r="N115" i="21" s="1"/>
  <c r="R115" i="21" a="1"/>
  <c r="R115" i="21" s="1"/>
  <c r="V115" i="21" a="1"/>
  <c r="V115" i="21" s="1"/>
  <c r="Z115" i="21" a="1"/>
  <c r="Z115" i="21" s="1"/>
  <c r="O116" i="21" a="1"/>
  <c r="O116" i="21" s="1"/>
  <c r="S116" i="21" a="1"/>
  <c r="S116" i="21" s="1"/>
  <c r="W116" i="21" a="1"/>
  <c r="W116" i="21" s="1"/>
  <c r="AA116" i="21" a="1"/>
  <c r="AA116" i="21" s="1"/>
  <c r="P117" i="21" a="1"/>
  <c r="P117" i="21" s="1"/>
  <c r="T117" i="21" a="1"/>
  <c r="T117" i="21" s="1"/>
  <c r="X117" i="21" a="1"/>
  <c r="X117" i="21" s="1"/>
  <c r="M118" i="21" a="1"/>
  <c r="M118" i="21" s="1"/>
  <c r="Q118" i="21" a="1"/>
  <c r="Q118" i="21" s="1"/>
  <c r="U118" i="21" a="1"/>
  <c r="U118" i="21" s="1"/>
  <c r="Y118" i="21" a="1"/>
  <c r="Y118" i="21" s="1"/>
  <c r="N119" i="21" a="1"/>
  <c r="N119" i="21" s="1"/>
  <c r="R119" i="21" a="1"/>
  <c r="R119" i="21" s="1"/>
  <c r="V119" i="21" a="1"/>
  <c r="V119" i="21" s="1"/>
  <c r="Z119" i="21" a="1"/>
  <c r="Z119" i="21" s="1"/>
  <c r="O120" i="21" a="1"/>
  <c r="O120" i="21" s="1"/>
  <c r="S120" i="21" a="1"/>
  <c r="S120" i="21" s="1"/>
  <c r="W120" i="21" a="1"/>
  <c r="W120" i="21" s="1"/>
  <c r="AA120" i="21" a="1"/>
  <c r="AA120" i="21" s="1"/>
  <c r="P121" i="21" a="1"/>
  <c r="P121" i="21" s="1"/>
  <c r="T121" i="21" a="1"/>
  <c r="T121" i="21" s="1"/>
  <c r="X121" i="21" a="1"/>
  <c r="X121" i="21" s="1"/>
  <c r="M122" i="21" a="1"/>
  <c r="M122" i="21" s="1"/>
  <c r="Q122" i="21" a="1"/>
  <c r="Q122" i="21" s="1"/>
  <c r="U122" i="21" a="1"/>
  <c r="U122" i="21" s="1"/>
  <c r="Y122" i="21" a="1"/>
  <c r="Y122" i="21" s="1"/>
  <c r="N123" i="21" a="1"/>
  <c r="N123" i="21" s="1"/>
  <c r="R123" i="21" a="1"/>
  <c r="R123" i="21" s="1"/>
  <c r="V123" i="21" a="1"/>
  <c r="V123" i="21" s="1"/>
  <c r="P81" i="21" a="1"/>
  <c r="P81" i="21" s="1"/>
  <c r="M82" i="21" a="1"/>
  <c r="M82" i="21" s="1"/>
  <c r="R82" i="21" a="1"/>
  <c r="R82" i="21" s="1"/>
  <c r="V82" i="21" a="1"/>
  <c r="V82" i="21" s="1"/>
  <c r="Z82" i="21" a="1"/>
  <c r="Z82" i="21" s="1"/>
  <c r="O83" i="21" a="1"/>
  <c r="O83" i="21" s="1"/>
  <c r="S83" i="21" a="1"/>
  <c r="S83" i="21" s="1"/>
  <c r="W83" i="21" a="1"/>
  <c r="W83" i="21" s="1"/>
  <c r="AA83" i="21" a="1"/>
  <c r="AA83" i="21" s="1"/>
  <c r="P84" i="21" a="1"/>
  <c r="P84" i="21" s="1"/>
  <c r="T84" i="21" a="1"/>
  <c r="T84" i="21" s="1"/>
  <c r="X84" i="21" a="1"/>
  <c r="X84" i="21" s="1"/>
  <c r="M85" i="21" a="1"/>
  <c r="M85" i="21" s="1"/>
  <c r="Q85" i="21" a="1"/>
  <c r="Q85" i="21" s="1"/>
  <c r="U85" i="21" a="1"/>
  <c r="U85" i="21" s="1"/>
  <c r="Y85" i="21" a="1"/>
  <c r="Y85" i="21" s="1"/>
  <c r="N86" i="21" a="1"/>
  <c r="N86" i="21" s="1"/>
  <c r="R86" i="21" a="1"/>
  <c r="R86" i="21" s="1"/>
  <c r="V86" i="21" a="1"/>
  <c r="V86" i="21" s="1"/>
  <c r="Z86" i="21" a="1"/>
  <c r="Z86" i="21" s="1"/>
  <c r="O87" i="21" a="1"/>
  <c r="O87" i="21" s="1"/>
  <c r="S87" i="21" a="1"/>
  <c r="S87" i="21" s="1"/>
  <c r="W87" i="21" a="1"/>
  <c r="W87" i="21" s="1"/>
  <c r="AA87" i="21" a="1"/>
  <c r="AA87" i="21" s="1"/>
  <c r="P88" i="21" a="1"/>
  <c r="P88" i="21" s="1"/>
  <c r="T88" i="21" a="1"/>
  <c r="T88" i="21" s="1"/>
  <c r="X88" i="21" a="1"/>
  <c r="X88" i="21" s="1"/>
  <c r="M89" i="21" a="1"/>
  <c r="M89" i="21" s="1"/>
  <c r="Q89" i="21" a="1"/>
  <c r="Q89" i="21" s="1"/>
  <c r="U89" i="21" a="1"/>
  <c r="U89" i="21" s="1"/>
  <c r="Y89" i="21" a="1"/>
  <c r="Y89" i="21" s="1"/>
  <c r="N90" i="21" a="1"/>
  <c r="N90" i="21" s="1"/>
  <c r="R90" i="21" a="1"/>
  <c r="R90" i="21" s="1"/>
  <c r="V90" i="21" a="1"/>
  <c r="V90" i="21" s="1"/>
  <c r="Z90" i="21" a="1"/>
  <c r="Z90" i="21" s="1"/>
  <c r="O91" i="21" a="1"/>
  <c r="O91" i="21" s="1"/>
  <c r="S91" i="21" a="1"/>
  <c r="S91" i="21" s="1"/>
  <c r="W91" i="21" a="1"/>
  <c r="W91" i="21" s="1"/>
  <c r="AA91" i="21" a="1"/>
  <c r="AA91" i="21" s="1"/>
  <c r="P92" i="21" a="1"/>
  <c r="P92" i="21" s="1"/>
  <c r="T92" i="21" a="1"/>
  <c r="T92" i="21" s="1"/>
  <c r="X92" i="21" a="1"/>
  <c r="X92" i="21" s="1"/>
  <c r="M93" i="21" a="1"/>
  <c r="M93" i="21" s="1"/>
  <c r="Q93" i="21" a="1"/>
  <c r="Q93" i="21" s="1"/>
  <c r="U93" i="21" a="1"/>
  <c r="U93" i="21" s="1"/>
  <c r="Y93" i="21" a="1"/>
  <c r="Y93" i="21" s="1"/>
  <c r="N94" i="21" a="1"/>
  <c r="N94" i="21" s="1"/>
  <c r="R94" i="21" a="1"/>
  <c r="R94" i="21" s="1"/>
  <c r="V94" i="21" a="1"/>
  <c r="V94" i="21" s="1"/>
  <c r="Z94" i="21" a="1"/>
  <c r="Z94" i="21" s="1"/>
  <c r="O95" i="21" a="1"/>
  <c r="O95" i="21" s="1"/>
  <c r="S95" i="21" a="1"/>
  <c r="S95" i="21" s="1"/>
  <c r="W95" i="21" a="1"/>
  <c r="W95" i="21" s="1"/>
  <c r="AA95" i="21" a="1"/>
  <c r="AA95" i="21" s="1"/>
  <c r="P96" i="21" a="1"/>
  <c r="P96" i="21" s="1"/>
  <c r="T96" i="21" a="1"/>
  <c r="T96" i="21" s="1"/>
  <c r="X96" i="21" a="1"/>
  <c r="X96" i="21" s="1"/>
  <c r="M97" i="21" a="1"/>
  <c r="M97" i="21" s="1"/>
  <c r="Q97" i="21" a="1"/>
  <c r="Q97" i="21" s="1"/>
  <c r="U97" i="21" a="1"/>
  <c r="U97" i="21" s="1"/>
  <c r="Y97" i="21" a="1"/>
  <c r="Y97" i="21" s="1"/>
  <c r="N98" i="21" a="1"/>
  <c r="N98" i="21" s="1"/>
  <c r="R98" i="21" a="1"/>
  <c r="R98" i="21" s="1"/>
  <c r="V98" i="21" a="1"/>
  <c r="V98" i="21" s="1"/>
  <c r="Z98" i="21" a="1"/>
  <c r="Z98" i="21" s="1"/>
  <c r="O99" i="21" a="1"/>
  <c r="O99" i="21" s="1"/>
  <c r="S99" i="21" a="1"/>
  <c r="S99" i="21" s="1"/>
  <c r="W99" i="21" a="1"/>
  <c r="W99" i="21" s="1"/>
  <c r="AA99" i="21" a="1"/>
  <c r="AA99" i="21" s="1"/>
  <c r="P100" i="21" a="1"/>
  <c r="P100" i="21" s="1"/>
  <c r="T100" i="21" a="1"/>
  <c r="T100" i="21" s="1"/>
  <c r="X100" i="21" a="1"/>
  <c r="X100" i="21" s="1"/>
  <c r="M101" i="21" a="1"/>
  <c r="M101" i="21" s="1"/>
  <c r="Q101" i="21" a="1"/>
  <c r="Q101" i="21" s="1"/>
  <c r="U101" i="21" a="1"/>
  <c r="U101" i="21" s="1"/>
  <c r="Y101" i="21" a="1"/>
  <c r="Y101" i="21" s="1"/>
  <c r="N102" i="21" a="1"/>
  <c r="N102" i="21" s="1"/>
  <c r="R102" i="21" a="1"/>
  <c r="R102" i="21" s="1"/>
  <c r="V102" i="21" a="1"/>
  <c r="V102" i="21" s="1"/>
  <c r="Z102" i="21" a="1"/>
  <c r="Z102" i="21" s="1"/>
  <c r="O103" i="21" a="1"/>
  <c r="O103" i="21" s="1"/>
  <c r="S103" i="21" a="1"/>
  <c r="S103" i="21" s="1"/>
  <c r="W103" i="21" a="1"/>
  <c r="W103" i="21" s="1"/>
  <c r="AA103" i="21" a="1"/>
  <c r="AA103" i="21" s="1"/>
  <c r="P104" i="21" a="1"/>
  <c r="P104" i="21" s="1"/>
  <c r="T104" i="21" a="1"/>
  <c r="T104" i="21" s="1"/>
  <c r="X104" i="21" a="1"/>
  <c r="X104" i="21" s="1"/>
  <c r="M105" i="21" a="1"/>
  <c r="M105" i="21" s="1"/>
  <c r="Q105" i="21" a="1"/>
  <c r="Q105" i="21" s="1"/>
  <c r="U105" i="21" a="1"/>
  <c r="U105" i="21" s="1"/>
  <c r="Y105" i="21" a="1"/>
  <c r="Y105" i="21" s="1"/>
  <c r="N106" i="21" a="1"/>
  <c r="N106" i="21" s="1"/>
  <c r="R106" i="21" a="1"/>
  <c r="R106" i="21" s="1"/>
  <c r="V106" i="21" a="1"/>
  <c r="V106" i="21" s="1"/>
  <c r="Z106" i="21" a="1"/>
  <c r="Z106" i="21" s="1"/>
  <c r="O107" i="21" a="1"/>
  <c r="O107" i="21" s="1"/>
  <c r="S107" i="21" a="1"/>
  <c r="S107" i="21" s="1"/>
  <c r="W107" i="21" a="1"/>
  <c r="W107" i="21" s="1"/>
  <c r="AA107" i="21" a="1"/>
  <c r="AA107" i="21" s="1"/>
  <c r="P108" i="21" a="1"/>
  <c r="P108" i="21" s="1"/>
  <c r="T108" i="21" a="1"/>
  <c r="T108" i="21" s="1"/>
  <c r="X108" i="21" a="1"/>
  <c r="X108" i="21" s="1"/>
  <c r="M109" i="21" a="1"/>
  <c r="M109" i="21" s="1"/>
  <c r="Q109" i="21" a="1"/>
  <c r="Q109" i="21" s="1"/>
  <c r="U109" i="21" a="1"/>
  <c r="U109" i="21" s="1"/>
  <c r="Y109" i="21" a="1"/>
  <c r="Y109" i="21" s="1"/>
  <c r="N110" i="21" a="1"/>
  <c r="N110" i="21" s="1"/>
  <c r="R110" i="21" a="1"/>
  <c r="R110" i="21" s="1"/>
  <c r="V110" i="21" a="1"/>
  <c r="V110" i="21" s="1"/>
  <c r="Z110" i="21" a="1"/>
  <c r="Z110" i="21" s="1"/>
  <c r="O111" i="21" a="1"/>
  <c r="O111" i="21" s="1"/>
  <c r="S111" i="21" a="1"/>
  <c r="S111" i="21" s="1"/>
  <c r="W111" i="21" a="1"/>
  <c r="W111" i="21" s="1"/>
  <c r="AA111" i="21" a="1"/>
  <c r="AA111" i="21" s="1"/>
  <c r="P112" i="21" a="1"/>
  <c r="P112" i="21" s="1"/>
  <c r="T112" i="21" a="1"/>
  <c r="T112" i="21" s="1"/>
  <c r="X112" i="21" a="1"/>
  <c r="X112" i="21" s="1"/>
  <c r="M113" i="21" a="1"/>
  <c r="M113" i="21" s="1"/>
  <c r="Q113" i="21" a="1"/>
  <c r="Q113" i="21" s="1"/>
  <c r="U113" i="21" a="1"/>
  <c r="U113" i="21" s="1"/>
  <c r="Y113" i="21" a="1"/>
  <c r="Y113" i="21" s="1"/>
  <c r="N114" i="21" a="1"/>
  <c r="N114" i="21" s="1"/>
  <c r="R114" i="21" a="1"/>
  <c r="R114" i="21" s="1"/>
  <c r="V114" i="21" a="1"/>
  <c r="V114" i="21" s="1"/>
  <c r="Z114" i="21" a="1"/>
  <c r="Z114" i="21" s="1"/>
  <c r="O115" i="21" a="1"/>
  <c r="O115" i="21" s="1"/>
  <c r="S115" i="21" a="1"/>
  <c r="S115" i="21" s="1"/>
  <c r="W115" i="21" a="1"/>
  <c r="W115" i="21" s="1"/>
  <c r="AA115" i="21" a="1"/>
  <c r="AA115" i="21" s="1"/>
  <c r="P116" i="21" a="1"/>
  <c r="P116" i="21" s="1"/>
  <c r="T116" i="21" a="1"/>
  <c r="T116" i="21" s="1"/>
  <c r="X116" i="21" a="1"/>
  <c r="X116" i="21" s="1"/>
  <c r="M117" i="21" a="1"/>
  <c r="M117" i="21" s="1"/>
  <c r="Q117" i="21" a="1"/>
  <c r="Q117" i="21" s="1"/>
  <c r="U117" i="21" a="1"/>
  <c r="U117" i="21" s="1"/>
  <c r="Y117" i="21" a="1"/>
  <c r="Y117" i="21" s="1"/>
  <c r="N118" i="21" a="1"/>
  <c r="N118" i="21" s="1"/>
  <c r="R118" i="21" a="1"/>
  <c r="R118" i="21" s="1"/>
  <c r="V118" i="21" a="1"/>
  <c r="V118" i="21" s="1"/>
  <c r="Z118" i="21" a="1"/>
  <c r="Z118" i="21" s="1"/>
  <c r="O119" i="21" a="1"/>
  <c r="O119" i="21" s="1"/>
  <c r="S119" i="21" a="1"/>
  <c r="S119" i="21" s="1"/>
  <c r="W119" i="21" a="1"/>
  <c r="W119" i="21" s="1"/>
  <c r="AA119" i="21" a="1"/>
  <c r="AA119" i="21" s="1"/>
  <c r="P120" i="21" a="1"/>
  <c r="P120" i="21" s="1"/>
  <c r="T120" i="21" a="1"/>
  <c r="T120" i="21" s="1"/>
  <c r="X120" i="21" a="1"/>
  <c r="X120" i="21" s="1"/>
  <c r="M121" i="21" a="1"/>
  <c r="M121" i="21" s="1"/>
  <c r="Q121" i="21" a="1"/>
  <c r="Q121" i="21" s="1"/>
  <c r="U121" i="21" a="1"/>
  <c r="U121" i="21" s="1"/>
  <c r="Y121" i="21" a="1"/>
  <c r="Y121" i="21" s="1"/>
  <c r="N122" i="21" a="1"/>
  <c r="N122" i="21" s="1"/>
  <c r="R122" i="21" a="1"/>
  <c r="R122" i="21" s="1"/>
  <c r="V122" i="21" a="1"/>
  <c r="V122" i="21" s="1"/>
  <c r="Z122" i="21" a="1"/>
  <c r="Z122" i="21" s="1"/>
  <c r="O123" i="21" a="1"/>
  <c r="O123" i="21" s="1"/>
  <c r="S123" i="21" a="1"/>
  <c r="S123" i="21" s="1"/>
  <c r="W123" i="21" a="1"/>
  <c r="W123" i="21" s="1"/>
  <c r="AA123" i="21" a="1"/>
  <c r="AA123" i="21" s="1"/>
  <c r="P124" i="21" a="1"/>
  <c r="P124" i="21" s="1"/>
  <c r="T124" i="21" a="1"/>
  <c r="T124" i="21" s="1"/>
  <c r="X124" i="21" a="1"/>
  <c r="X124" i="21" s="1"/>
  <c r="M125" i="21" a="1"/>
  <c r="M125" i="21" s="1"/>
  <c r="Q125" i="21" a="1"/>
  <c r="Q125" i="21" s="1"/>
  <c r="U125" i="21" a="1"/>
  <c r="U125" i="21" s="1"/>
  <c r="Y125" i="21" a="1"/>
  <c r="Y125" i="21" s="1"/>
  <c r="N126" i="21" a="1"/>
  <c r="N126" i="21" s="1"/>
  <c r="R126" i="21" a="1"/>
  <c r="R126" i="21" s="1"/>
  <c r="V126" i="21" a="1"/>
  <c r="V126" i="21" s="1"/>
  <c r="Z126" i="21" a="1"/>
  <c r="Z126" i="21" s="1"/>
  <c r="T81" i="21" a="1"/>
  <c r="T81" i="21" s="1"/>
  <c r="N82" i="21" a="1"/>
  <c r="N82" i="21" s="1"/>
  <c r="S82" i="21" a="1"/>
  <c r="S82" i="21" s="1"/>
  <c r="W82" i="21" a="1"/>
  <c r="W82" i="21" s="1"/>
  <c r="AA82" i="21" a="1"/>
  <c r="AA82" i="21" s="1"/>
  <c r="P83" i="21" a="1"/>
  <c r="P83" i="21" s="1"/>
  <c r="T83" i="21" a="1"/>
  <c r="T83" i="21" s="1"/>
  <c r="X83" i="21" a="1"/>
  <c r="X83" i="21" s="1"/>
  <c r="M84" i="21" a="1"/>
  <c r="M84" i="21" s="1"/>
  <c r="Q84" i="21" a="1"/>
  <c r="Q84" i="21" s="1"/>
  <c r="U84" i="21" a="1"/>
  <c r="U84" i="21" s="1"/>
  <c r="Y84" i="21" a="1"/>
  <c r="Y84" i="21" s="1"/>
  <c r="N85" i="21" a="1"/>
  <c r="N85" i="21" s="1"/>
  <c r="R85" i="21" a="1"/>
  <c r="R85" i="21" s="1"/>
  <c r="V85" i="21" a="1"/>
  <c r="V85" i="21" s="1"/>
  <c r="Z85" i="21" a="1"/>
  <c r="Z85" i="21" s="1"/>
  <c r="O86" i="21" a="1"/>
  <c r="O86" i="21" s="1"/>
  <c r="S86" i="21" a="1"/>
  <c r="S86" i="21" s="1"/>
  <c r="W86" i="21" a="1"/>
  <c r="W86" i="21" s="1"/>
  <c r="AA86" i="21" a="1"/>
  <c r="AA86" i="21" s="1"/>
  <c r="P87" i="21" a="1"/>
  <c r="P87" i="21" s="1"/>
  <c r="T87" i="21" a="1"/>
  <c r="T87" i="21" s="1"/>
  <c r="X87" i="21" a="1"/>
  <c r="X87" i="21" s="1"/>
  <c r="M88" i="21" a="1"/>
  <c r="M88" i="21" s="1"/>
  <c r="Q88" i="21" a="1"/>
  <c r="Q88" i="21" s="1"/>
  <c r="U88" i="21" a="1"/>
  <c r="U88" i="21" s="1"/>
  <c r="Y88" i="21" a="1"/>
  <c r="Y88" i="21" s="1"/>
  <c r="N89" i="21" a="1"/>
  <c r="N89" i="21" s="1"/>
  <c r="R89" i="21" a="1"/>
  <c r="R89" i="21" s="1"/>
  <c r="V89" i="21" a="1"/>
  <c r="V89" i="21" s="1"/>
  <c r="Z89" i="21" a="1"/>
  <c r="Z89" i="21" s="1"/>
  <c r="O90" i="21" a="1"/>
  <c r="O90" i="21" s="1"/>
  <c r="S90" i="21" a="1"/>
  <c r="S90" i="21" s="1"/>
  <c r="W90" i="21" a="1"/>
  <c r="W90" i="21" s="1"/>
  <c r="AA90" i="21" a="1"/>
  <c r="AA90" i="21" s="1"/>
  <c r="P91" i="21" a="1"/>
  <c r="P91" i="21" s="1"/>
  <c r="T91" i="21" a="1"/>
  <c r="T91" i="21" s="1"/>
  <c r="X91" i="21" a="1"/>
  <c r="X91" i="21" s="1"/>
  <c r="M92" i="21" a="1"/>
  <c r="M92" i="21" s="1"/>
  <c r="Q92" i="21" a="1"/>
  <c r="Q92" i="21" s="1"/>
  <c r="U92" i="21" a="1"/>
  <c r="U92" i="21" s="1"/>
  <c r="Y92" i="21" a="1"/>
  <c r="Y92" i="21" s="1"/>
  <c r="N93" i="21" a="1"/>
  <c r="N93" i="21" s="1"/>
  <c r="R93" i="21" a="1"/>
  <c r="R93" i="21" s="1"/>
  <c r="V93" i="21" a="1"/>
  <c r="V93" i="21" s="1"/>
  <c r="Z93" i="21" a="1"/>
  <c r="Z93" i="21" s="1"/>
  <c r="O94" i="21" a="1"/>
  <c r="O94" i="21" s="1"/>
  <c r="S94" i="21" a="1"/>
  <c r="S94" i="21" s="1"/>
  <c r="W94" i="21" a="1"/>
  <c r="W94" i="21" s="1"/>
  <c r="AA94" i="21" a="1"/>
  <c r="AA94" i="21" s="1"/>
  <c r="P95" i="21" a="1"/>
  <c r="P95" i="21" s="1"/>
  <c r="T95" i="21" a="1"/>
  <c r="T95" i="21" s="1"/>
  <c r="X95" i="21" a="1"/>
  <c r="X95" i="21" s="1"/>
  <c r="M96" i="21" a="1"/>
  <c r="M96" i="21" s="1"/>
  <c r="Q96" i="21" a="1"/>
  <c r="Q96" i="21" s="1"/>
  <c r="U96" i="21" a="1"/>
  <c r="U96" i="21" s="1"/>
  <c r="Y96" i="21" a="1"/>
  <c r="Y96" i="21" s="1"/>
  <c r="N97" i="21" a="1"/>
  <c r="N97" i="21" s="1"/>
  <c r="R97" i="21" a="1"/>
  <c r="R97" i="21" s="1"/>
  <c r="V97" i="21" a="1"/>
  <c r="V97" i="21" s="1"/>
  <c r="Z97" i="21" a="1"/>
  <c r="Z97" i="21" s="1"/>
  <c r="O98" i="21" a="1"/>
  <c r="O98" i="21" s="1"/>
  <c r="S98" i="21" a="1"/>
  <c r="S98" i="21" s="1"/>
  <c r="W98" i="21" a="1"/>
  <c r="W98" i="21" s="1"/>
  <c r="AA98" i="21" a="1"/>
  <c r="AA98" i="21" s="1"/>
  <c r="P99" i="21" a="1"/>
  <c r="P99" i="21" s="1"/>
  <c r="T99" i="21" a="1"/>
  <c r="T99" i="21" s="1"/>
  <c r="X99" i="21" a="1"/>
  <c r="X99" i="21" s="1"/>
  <c r="M100" i="21" a="1"/>
  <c r="M100" i="21" s="1"/>
  <c r="Q100" i="21" a="1"/>
  <c r="Q100" i="21" s="1"/>
  <c r="U100" i="21" a="1"/>
  <c r="U100" i="21" s="1"/>
  <c r="Y100" i="21" a="1"/>
  <c r="Y100" i="21" s="1"/>
  <c r="N101" i="21" a="1"/>
  <c r="N101" i="21" s="1"/>
  <c r="R101" i="21" a="1"/>
  <c r="R101" i="21" s="1"/>
  <c r="V101" i="21" a="1"/>
  <c r="V101" i="21" s="1"/>
  <c r="Z101" i="21" a="1"/>
  <c r="Z101" i="21" s="1"/>
  <c r="O102" i="21" a="1"/>
  <c r="O102" i="21" s="1"/>
  <c r="S102" i="21" a="1"/>
  <c r="S102" i="21" s="1"/>
  <c r="W102" i="21" a="1"/>
  <c r="W102" i="21" s="1"/>
  <c r="AA102" i="21" a="1"/>
  <c r="AA102" i="21" s="1"/>
  <c r="P103" i="21" a="1"/>
  <c r="P103" i="21" s="1"/>
  <c r="T103" i="21" a="1"/>
  <c r="T103" i="21" s="1"/>
  <c r="X103" i="21" a="1"/>
  <c r="X103" i="21" s="1"/>
  <c r="M104" i="21" a="1"/>
  <c r="M104" i="21" s="1"/>
  <c r="Q104" i="21" a="1"/>
  <c r="Q104" i="21" s="1"/>
  <c r="U104" i="21" a="1"/>
  <c r="U104" i="21" s="1"/>
  <c r="Y104" i="21" a="1"/>
  <c r="Y104" i="21" s="1"/>
  <c r="N105" i="21" a="1"/>
  <c r="N105" i="21" s="1"/>
  <c r="R105" i="21" a="1"/>
  <c r="R105" i="21" s="1"/>
  <c r="V105" i="21" a="1"/>
  <c r="V105" i="21" s="1"/>
  <c r="Z105" i="21" a="1"/>
  <c r="Z105" i="21" s="1"/>
  <c r="O106" i="21" a="1"/>
  <c r="O106" i="21" s="1"/>
  <c r="S106" i="21" a="1"/>
  <c r="S106" i="21" s="1"/>
  <c r="W106" i="21" a="1"/>
  <c r="W106" i="21" s="1"/>
  <c r="AA106" i="21" a="1"/>
  <c r="AA106" i="21" s="1"/>
  <c r="P107" i="21" a="1"/>
  <c r="P107" i="21" s="1"/>
  <c r="T107" i="21" a="1"/>
  <c r="T107" i="21" s="1"/>
  <c r="X107" i="21" a="1"/>
  <c r="X107" i="21" s="1"/>
  <c r="M108" i="21" a="1"/>
  <c r="M108" i="21" s="1"/>
  <c r="Q108" i="21" a="1"/>
  <c r="Q108" i="21" s="1"/>
  <c r="U108" i="21" a="1"/>
  <c r="U108" i="21" s="1"/>
  <c r="Y108" i="21" a="1"/>
  <c r="Y108" i="21" s="1"/>
  <c r="N109" i="21" a="1"/>
  <c r="N109" i="21" s="1"/>
  <c r="R109" i="21" a="1"/>
  <c r="R109" i="21" s="1"/>
  <c r="V109" i="21" a="1"/>
  <c r="V109" i="21" s="1"/>
  <c r="Z109" i="21" a="1"/>
  <c r="Z109" i="21" s="1"/>
  <c r="O110" i="21" a="1"/>
  <c r="O110" i="21" s="1"/>
  <c r="S110" i="21" a="1"/>
  <c r="S110" i="21" s="1"/>
  <c r="W110" i="21" a="1"/>
  <c r="W110" i="21" s="1"/>
  <c r="AA110" i="21" a="1"/>
  <c r="AA110" i="21" s="1"/>
  <c r="P111" i="21" a="1"/>
  <c r="P111" i="21" s="1"/>
  <c r="T111" i="21" a="1"/>
  <c r="T111" i="21" s="1"/>
  <c r="X111" i="21" a="1"/>
  <c r="X111" i="21" s="1"/>
  <c r="M112" i="21" a="1"/>
  <c r="M112" i="21" s="1"/>
  <c r="Q112" i="21" a="1"/>
  <c r="Q112" i="21" s="1"/>
  <c r="U112" i="21" a="1"/>
  <c r="U112" i="21" s="1"/>
  <c r="Y112" i="21" a="1"/>
  <c r="Y112" i="21" s="1"/>
  <c r="N113" i="21" a="1"/>
  <c r="N113" i="21" s="1"/>
  <c r="R113" i="21" a="1"/>
  <c r="R113" i="21" s="1"/>
  <c r="V113" i="21" a="1"/>
  <c r="V113" i="21" s="1"/>
  <c r="Z113" i="21" a="1"/>
  <c r="Z113" i="21" s="1"/>
  <c r="O114" i="21" a="1"/>
  <c r="O114" i="21" s="1"/>
  <c r="S114" i="21" a="1"/>
  <c r="S114" i="21" s="1"/>
  <c r="W114" i="21" a="1"/>
  <c r="W114" i="21" s="1"/>
  <c r="AA114" i="21" a="1"/>
  <c r="AA114" i="21" s="1"/>
  <c r="P115" i="21" a="1"/>
  <c r="P115" i="21" s="1"/>
  <c r="T115" i="21" a="1"/>
  <c r="T115" i="21" s="1"/>
  <c r="X115" i="21" a="1"/>
  <c r="X115" i="21" s="1"/>
  <c r="M116" i="21" a="1"/>
  <c r="M116" i="21" s="1"/>
  <c r="Q116" i="21" a="1"/>
  <c r="Q116" i="21" s="1"/>
  <c r="U116" i="21" a="1"/>
  <c r="U116" i="21" s="1"/>
  <c r="Y116" i="21" a="1"/>
  <c r="Y116" i="21" s="1"/>
  <c r="N117" i="21" a="1"/>
  <c r="N117" i="21" s="1"/>
  <c r="R117" i="21" a="1"/>
  <c r="R117" i="21" s="1"/>
  <c r="V117" i="21" a="1"/>
  <c r="V117" i="21" s="1"/>
  <c r="Z117" i="21" a="1"/>
  <c r="Z117" i="21" s="1"/>
  <c r="O118" i="21" a="1"/>
  <c r="O118" i="21" s="1"/>
  <c r="S118" i="21" a="1"/>
  <c r="S118" i="21" s="1"/>
  <c r="W118" i="21" a="1"/>
  <c r="W118" i="21" s="1"/>
  <c r="AA118" i="21" a="1"/>
  <c r="AA118" i="21" s="1"/>
  <c r="P119" i="21" a="1"/>
  <c r="P119" i="21" s="1"/>
  <c r="T119" i="21" a="1"/>
  <c r="T119" i="21" s="1"/>
  <c r="X119" i="21" a="1"/>
  <c r="X119" i="21" s="1"/>
  <c r="M120" i="21" a="1"/>
  <c r="M120" i="21" s="1"/>
  <c r="Q120" i="21" a="1"/>
  <c r="Q120" i="21" s="1"/>
  <c r="U120" i="21" a="1"/>
  <c r="U120" i="21" s="1"/>
  <c r="Y120" i="21" a="1"/>
  <c r="Y120" i="21" s="1"/>
  <c r="N121" i="21" a="1"/>
  <c r="N121" i="21" s="1"/>
  <c r="R121" i="21" a="1"/>
  <c r="R121" i="21" s="1"/>
  <c r="V121" i="21" a="1"/>
  <c r="V121" i="21" s="1"/>
  <c r="Z121" i="21" a="1"/>
  <c r="Z121" i="21" s="1"/>
  <c r="O122" i="21" a="1"/>
  <c r="O122" i="21" s="1"/>
  <c r="S122" i="21" a="1"/>
  <c r="S122" i="21" s="1"/>
  <c r="W122" i="21" a="1"/>
  <c r="W122" i="21" s="1"/>
  <c r="AA122" i="21" a="1"/>
  <c r="AA122" i="21" s="1"/>
  <c r="P123" i="21" a="1"/>
  <c r="P123" i="21" s="1"/>
  <c r="T123" i="21" a="1"/>
  <c r="T123" i="21" s="1"/>
  <c r="X123" i="21" a="1"/>
  <c r="X123" i="21" s="1"/>
  <c r="Z123" i="21" a="1"/>
  <c r="Z123" i="21" s="1"/>
  <c r="R124" i="21" a="1"/>
  <c r="R124" i="21" s="1"/>
  <c r="W124" i="21" a="1"/>
  <c r="W124" i="21" s="1"/>
  <c r="N125" i="21" a="1"/>
  <c r="N125" i="21" s="1"/>
  <c r="S125" i="21" a="1"/>
  <c r="S125" i="21" s="1"/>
  <c r="X125" i="21" a="1"/>
  <c r="X125" i="21" s="1"/>
  <c r="O126" i="21" a="1"/>
  <c r="O126" i="21" s="1"/>
  <c r="T126" i="21" a="1"/>
  <c r="T126" i="21" s="1"/>
  <c r="Y126" i="21" a="1"/>
  <c r="Y126" i="21" s="1"/>
  <c r="O127" i="21" a="1"/>
  <c r="O127" i="21" s="1"/>
  <c r="S127" i="21" a="1"/>
  <c r="S127" i="21" s="1"/>
  <c r="W127" i="21" a="1"/>
  <c r="W127" i="21" s="1"/>
  <c r="AA127" i="21" a="1"/>
  <c r="AA127" i="21" s="1"/>
  <c r="P128" i="21" a="1"/>
  <c r="P128" i="21" s="1"/>
  <c r="T128" i="21" a="1"/>
  <c r="T128" i="21" s="1"/>
  <c r="X128" i="21" a="1"/>
  <c r="X128" i="21" s="1"/>
  <c r="M129" i="21" a="1"/>
  <c r="M129" i="21" s="1"/>
  <c r="Q129" i="21" a="1"/>
  <c r="Q129" i="21" s="1"/>
  <c r="U129" i="21" a="1"/>
  <c r="U129" i="21" s="1"/>
  <c r="Y129" i="21" a="1"/>
  <c r="Y129" i="21" s="1"/>
  <c r="N130" i="21" a="1"/>
  <c r="N130" i="21" s="1"/>
  <c r="R130" i="21" a="1"/>
  <c r="R130" i="21" s="1"/>
  <c r="V130" i="21" a="1"/>
  <c r="V130" i="21" s="1"/>
  <c r="Z130" i="21" a="1"/>
  <c r="Z130" i="21" s="1"/>
  <c r="O131" i="21" a="1"/>
  <c r="O131" i="21" s="1"/>
  <c r="S131" i="21" a="1"/>
  <c r="S131" i="21" s="1"/>
  <c r="W131" i="21" a="1"/>
  <c r="W131" i="21" s="1"/>
  <c r="AA131" i="21" a="1"/>
  <c r="AA131" i="21" s="1"/>
  <c r="P132" i="21" a="1"/>
  <c r="P132" i="21" s="1"/>
  <c r="T132" i="21" a="1"/>
  <c r="T132" i="21" s="1"/>
  <c r="X132" i="21" a="1"/>
  <c r="X132" i="21" s="1"/>
  <c r="M133" i="21" a="1"/>
  <c r="M133" i="21" s="1"/>
  <c r="Q133" i="21" a="1"/>
  <c r="Q133" i="21" s="1"/>
  <c r="U133" i="21" a="1"/>
  <c r="U133" i="21" s="1"/>
  <c r="Y133" i="21" a="1"/>
  <c r="Y133" i="21" s="1"/>
  <c r="N134" i="21" a="1"/>
  <c r="N134" i="21" s="1"/>
  <c r="R134" i="21" a="1"/>
  <c r="R134" i="21" s="1"/>
  <c r="V134" i="21" a="1"/>
  <c r="V134" i="21" s="1"/>
  <c r="Z134" i="21" a="1"/>
  <c r="Z134" i="21" s="1"/>
  <c r="O135" i="21" a="1"/>
  <c r="O135" i="21" s="1"/>
  <c r="S135" i="21" a="1"/>
  <c r="S135" i="21" s="1"/>
  <c r="W135" i="21" a="1"/>
  <c r="W135" i="21" s="1"/>
  <c r="AA135" i="21" a="1"/>
  <c r="AA135" i="21" s="1"/>
  <c r="P136" i="21" a="1"/>
  <c r="P136" i="21" s="1"/>
  <c r="T136" i="21" a="1"/>
  <c r="T136" i="21" s="1"/>
  <c r="X136" i="21" a="1"/>
  <c r="X136" i="21" s="1"/>
  <c r="M137" i="21" a="1"/>
  <c r="M137" i="21" s="1"/>
  <c r="Q137" i="21" a="1"/>
  <c r="Q137" i="21" s="1"/>
  <c r="U137" i="21" a="1"/>
  <c r="U137" i="21" s="1"/>
  <c r="Y137" i="21" a="1"/>
  <c r="Y137" i="21" s="1"/>
  <c r="N138" i="21" a="1"/>
  <c r="N138" i="21" s="1"/>
  <c r="R138" i="21" a="1"/>
  <c r="R138" i="21" s="1"/>
  <c r="V138" i="21" a="1"/>
  <c r="V138" i="21" s="1"/>
  <c r="Z138" i="21" a="1"/>
  <c r="Z138" i="21" s="1"/>
  <c r="O139" i="21" a="1"/>
  <c r="O139" i="21" s="1"/>
  <c r="S139" i="21" a="1"/>
  <c r="S139" i="21" s="1"/>
  <c r="W139" i="21" a="1"/>
  <c r="W139" i="21" s="1"/>
  <c r="AA139" i="21" a="1"/>
  <c r="AA139" i="21" s="1"/>
  <c r="P140" i="21" a="1"/>
  <c r="P140" i="21" s="1"/>
  <c r="T140" i="21" a="1"/>
  <c r="T140" i="21" s="1"/>
  <c r="X140" i="21" a="1"/>
  <c r="X140" i="21" s="1"/>
  <c r="M141" i="21" a="1"/>
  <c r="M141" i="21" s="1"/>
  <c r="Q141" i="21" a="1"/>
  <c r="Q141" i="21" s="1"/>
  <c r="U141" i="21" a="1"/>
  <c r="U141" i="21" s="1"/>
  <c r="Y141" i="21" a="1"/>
  <c r="Y141" i="21" s="1"/>
  <c r="N142" i="21" a="1"/>
  <c r="N142" i="21" s="1"/>
  <c r="R142" i="21" a="1"/>
  <c r="R142" i="21" s="1"/>
  <c r="V142" i="21" a="1"/>
  <c r="V142" i="21" s="1"/>
  <c r="Z142" i="21" a="1"/>
  <c r="Z142" i="21" s="1"/>
  <c r="O143" i="21" a="1"/>
  <c r="O143" i="21" s="1"/>
  <c r="S143" i="21" a="1"/>
  <c r="S143" i="21" s="1"/>
  <c r="W143" i="21" a="1"/>
  <c r="W143" i="21" s="1"/>
  <c r="AA143" i="21" a="1"/>
  <c r="AA143" i="21" s="1"/>
  <c r="P144" i="21" a="1"/>
  <c r="P144" i="21" s="1"/>
  <c r="T144" i="21" a="1"/>
  <c r="T144" i="21" s="1"/>
  <c r="X144" i="21" a="1"/>
  <c r="X144" i="21" s="1"/>
  <c r="M145" i="21" a="1"/>
  <c r="M145" i="21" s="1"/>
  <c r="Q145" i="21" a="1"/>
  <c r="Q145" i="21" s="1"/>
  <c r="U145" i="21" a="1"/>
  <c r="U145" i="21" s="1"/>
  <c r="Y145" i="21" a="1"/>
  <c r="Y145" i="21" s="1"/>
  <c r="N146" i="21" a="1"/>
  <c r="N146" i="21" s="1"/>
  <c r="R146" i="21" a="1"/>
  <c r="R146" i="21" s="1"/>
  <c r="V146" i="21" a="1"/>
  <c r="V146" i="21" s="1"/>
  <c r="Z146" i="21" a="1"/>
  <c r="Z146" i="21" s="1"/>
  <c r="O147" i="21" a="1"/>
  <c r="O147" i="21" s="1"/>
  <c r="S147" i="21" a="1"/>
  <c r="S147" i="21" s="1"/>
  <c r="W147" i="21" a="1"/>
  <c r="W147" i="21" s="1"/>
  <c r="AA147" i="21" a="1"/>
  <c r="AA147" i="21" s="1"/>
  <c r="P148" i="21" a="1"/>
  <c r="P148" i="21" s="1"/>
  <c r="T148" i="21" a="1"/>
  <c r="T148" i="21" s="1"/>
  <c r="X148" i="21" a="1"/>
  <c r="X148" i="21" s="1"/>
  <c r="M149" i="21" a="1"/>
  <c r="M149" i="21" s="1"/>
  <c r="Q149" i="21" a="1"/>
  <c r="Q149" i="21" s="1"/>
  <c r="U149" i="21" a="1"/>
  <c r="U149" i="21" s="1"/>
  <c r="Y149" i="21" a="1"/>
  <c r="Y149" i="21" s="1"/>
  <c r="N150" i="21" a="1"/>
  <c r="N150" i="21" s="1"/>
  <c r="R150" i="21" a="1"/>
  <c r="R150" i="21" s="1"/>
  <c r="V150" i="21" a="1"/>
  <c r="V150" i="21" s="1"/>
  <c r="Z150" i="21" a="1"/>
  <c r="Z150" i="21" s="1"/>
  <c r="O151" i="21" a="1"/>
  <c r="O151" i="21" s="1"/>
  <c r="S151" i="21" a="1"/>
  <c r="S151" i="21" s="1"/>
  <c r="W151" i="21" a="1"/>
  <c r="W151" i="21" s="1"/>
  <c r="AA151" i="21" a="1"/>
  <c r="AA151" i="21" s="1"/>
  <c r="P152" i="21" a="1"/>
  <c r="P152" i="21" s="1"/>
  <c r="T152" i="21" a="1"/>
  <c r="T152" i="21" s="1"/>
  <c r="X152" i="21" a="1"/>
  <c r="X152" i="21" s="1"/>
  <c r="M153" i="21" a="1"/>
  <c r="M153" i="21" s="1"/>
  <c r="Q153" i="21" a="1"/>
  <c r="Q153" i="21" s="1"/>
  <c r="U153" i="21" a="1"/>
  <c r="U153" i="21" s="1"/>
  <c r="Y153" i="21" a="1"/>
  <c r="Y153" i="21" s="1"/>
  <c r="N154" i="21" a="1"/>
  <c r="N154" i="21" s="1"/>
  <c r="R154" i="21" a="1"/>
  <c r="R154" i="21" s="1"/>
  <c r="V154" i="21" a="1"/>
  <c r="V154" i="21" s="1"/>
  <c r="Z154" i="21" a="1"/>
  <c r="Z154" i="21" s="1"/>
  <c r="O155" i="21" a="1"/>
  <c r="O155" i="21" s="1"/>
  <c r="S155" i="21" a="1"/>
  <c r="S155" i="21" s="1"/>
  <c r="W155" i="21" a="1"/>
  <c r="W155" i="21" s="1"/>
  <c r="AA155" i="21" a="1"/>
  <c r="AA155" i="21" s="1"/>
  <c r="P156" i="21" a="1"/>
  <c r="P156" i="21" s="1"/>
  <c r="T156" i="21" a="1"/>
  <c r="T156" i="21" s="1"/>
  <c r="X156" i="21" a="1"/>
  <c r="X156" i="21" s="1"/>
  <c r="M157" i="21" a="1"/>
  <c r="M157" i="21" s="1"/>
  <c r="Q157" i="21" a="1"/>
  <c r="Q157" i="21" s="1"/>
  <c r="U157" i="21" a="1"/>
  <c r="U157" i="21" s="1"/>
  <c r="Y157" i="21" a="1"/>
  <c r="Y157" i="21" s="1"/>
  <c r="N158" i="21" a="1"/>
  <c r="N158" i="21" s="1"/>
  <c r="R158" i="21" a="1"/>
  <c r="R158" i="21" s="1"/>
  <c r="V158" i="21" a="1"/>
  <c r="V158" i="21" s="1"/>
  <c r="Z158" i="21" a="1"/>
  <c r="Z158" i="21" s="1"/>
  <c r="O159" i="21" a="1"/>
  <c r="O159" i="21" s="1"/>
  <c r="S159" i="21" a="1"/>
  <c r="S159" i="21" s="1"/>
  <c r="W159" i="21" a="1"/>
  <c r="W159" i="21" s="1"/>
  <c r="AA159" i="21" a="1"/>
  <c r="AA159" i="21" s="1"/>
  <c r="P160" i="21" a="1"/>
  <c r="P160" i="21" s="1"/>
  <c r="T160" i="21" a="1"/>
  <c r="T160" i="21" s="1"/>
  <c r="X160" i="21" a="1"/>
  <c r="X160" i="21" s="1"/>
  <c r="M161" i="21" a="1"/>
  <c r="M161" i="21" s="1"/>
  <c r="Q161" i="21" a="1"/>
  <c r="Q161" i="21" s="1"/>
  <c r="U161" i="21" a="1"/>
  <c r="U161" i="21" s="1"/>
  <c r="Y161" i="21" a="1"/>
  <c r="Y161" i="21" s="1"/>
  <c r="N162" i="21" a="1"/>
  <c r="N162" i="21" s="1"/>
  <c r="R162" i="21" a="1"/>
  <c r="R162" i="21" s="1"/>
  <c r="V162" i="21" a="1"/>
  <c r="V162" i="21" s="1"/>
  <c r="Z162" i="21" a="1"/>
  <c r="Z162" i="21" s="1"/>
  <c r="O163" i="21" a="1"/>
  <c r="O163" i="21" s="1"/>
  <c r="S163" i="21" a="1"/>
  <c r="S163" i="21" s="1"/>
  <c r="W163" i="21" a="1"/>
  <c r="W163" i="21" s="1"/>
  <c r="AA163" i="21" a="1"/>
  <c r="AA163" i="21" s="1"/>
  <c r="P164" i="21" a="1"/>
  <c r="P164" i="21" s="1"/>
  <c r="T164" i="21" a="1"/>
  <c r="T164" i="21" s="1"/>
  <c r="X164" i="21" a="1"/>
  <c r="X164" i="21" s="1"/>
  <c r="M165" i="21" a="1"/>
  <c r="M165" i="21" s="1"/>
  <c r="Q165" i="21" a="1"/>
  <c r="Q165" i="21" s="1"/>
  <c r="U165" i="21" a="1"/>
  <c r="U165" i="21" s="1"/>
  <c r="Y165" i="21" a="1"/>
  <c r="Y165" i="21" s="1"/>
  <c r="N166" i="21" a="1"/>
  <c r="N166" i="21" s="1"/>
  <c r="R166" i="21" a="1"/>
  <c r="R166" i="21" s="1"/>
  <c r="V166" i="21" a="1"/>
  <c r="V166" i="21" s="1"/>
  <c r="Z166" i="21" a="1"/>
  <c r="Z166" i="21" s="1"/>
  <c r="O167" i="21" a="1"/>
  <c r="O167" i="21" s="1"/>
  <c r="S167" i="21" a="1"/>
  <c r="S167" i="21" s="1"/>
  <c r="W167" i="21" a="1"/>
  <c r="W167" i="21" s="1"/>
  <c r="AA167" i="21" a="1"/>
  <c r="AA167" i="21" s="1"/>
  <c r="P168" i="21" a="1"/>
  <c r="P168" i="21" s="1"/>
  <c r="T168" i="21" a="1"/>
  <c r="T168" i="21" s="1"/>
  <c r="X168" i="21" a="1"/>
  <c r="X168" i="21" s="1"/>
  <c r="M169" i="21" a="1"/>
  <c r="M169" i="21" s="1"/>
  <c r="M124" i="21" a="1"/>
  <c r="M124" i="21" s="1"/>
  <c r="S124" i="21" a="1"/>
  <c r="S124" i="21" s="1"/>
  <c r="Y124" i="21" a="1"/>
  <c r="Y124" i="21" s="1"/>
  <c r="O125" i="21" a="1"/>
  <c r="O125" i="21" s="1"/>
  <c r="T125" i="21" a="1"/>
  <c r="T125" i="21" s="1"/>
  <c r="Z125" i="21" a="1"/>
  <c r="Z125" i="21" s="1"/>
  <c r="P126" i="21" a="1"/>
  <c r="P126" i="21" s="1"/>
  <c r="U126" i="21" a="1"/>
  <c r="U126" i="21" s="1"/>
  <c r="AA126" i="21" a="1"/>
  <c r="AA126" i="21" s="1"/>
  <c r="P127" i="21" a="1"/>
  <c r="P127" i="21" s="1"/>
  <c r="T127" i="21" a="1"/>
  <c r="T127" i="21" s="1"/>
  <c r="X127" i="21" a="1"/>
  <c r="X127" i="21" s="1"/>
  <c r="M128" i="21" a="1"/>
  <c r="M128" i="21" s="1"/>
  <c r="Q128" i="21" a="1"/>
  <c r="Q128" i="21" s="1"/>
  <c r="U128" i="21" a="1"/>
  <c r="U128" i="21" s="1"/>
  <c r="Y128" i="21" a="1"/>
  <c r="Y128" i="21" s="1"/>
  <c r="N129" i="21" a="1"/>
  <c r="N129" i="21" s="1"/>
  <c r="R129" i="21" a="1"/>
  <c r="R129" i="21" s="1"/>
  <c r="V129" i="21" a="1"/>
  <c r="V129" i="21" s="1"/>
  <c r="Z129" i="21" a="1"/>
  <c r="Z129" i="21" s="1"/>
  <c r="O130" i="21" a="1"/>
  <c r="O130" i="21" s="1"/>
  <c r="S130" i="21" a="1"/>
  <c r="S130" i="21" s="1"/>
  <c r="W130" i="21" a="1"/>
  <c r="W130" i="21" s="1"/>
  <c r="AA130" i="21" a="1"/>
  <c r="AA130" i="21" s="1"/>
  <c r="P131" i="21" a="1"/>
  <c r="P131" i="21" s="1"/>
  <c r="T131" i="21" a="1"/>
  <c r="T131" i="21" s="1"/>
  <c r="X131" i="21" a="1"/>
  <c r="X131" i="21" s="1"/>
  <c r="M132" i="21" a="1"/>
  <c r="M132" i="21" s="1"/>
  <c r="Q132" i="21" a="1"/>
  <c r="Q132" i="21" s="1"/>
  <c r="U132" i="21" a="1"/>
  <c r="U132" i="21" s="1"/>
  <c r="Y132" i="21" a="1"/>
  <c r="Y132" i="21" s="1"/>
  <c r="N133" i="21" a="1"/>
  <c r="N133" i="21" s="1"/>
  <c r="R133" i="21" a="1"/>
  <c r="R133" i="21" s="1"/>
  <c r="V133" i="21" a="1"/>
  <c r="V133" i="21" s="1"/>
  <c r="Z133" i="21" a="1"/>
  <c r="Z133" i="21" s="1"/>
  <c r="O134" i="21" a="1"/>
  <c r="O134" i="21" s="1"/>
  <c r="S134" i="21" a="1"/>
  <c r="S134" i="21" s="1"/>
  <c r="W134" i="21" a="1"/>
  <c r="W134" i="21" s="1"/>
  <c r="AA134" i="21" a="1"/>
  <c r="AA134" i="21" s="1"/>
  <c r="P135" i="21" a="1"/>
  <c r="P135" i="21" s="1"/>
  <c r="T135" i="21" a="1"/>
  <c r="T135" i="21" s="1"/>
  <c r="X135" i="21" a="1"/>
  <c r="X135" i="21" s="1"/>
  <c r="M136" i="21" a="1"/>
  <c r="M136" i="21" s="1"/>
  <c r="Q136" i="21" a="1"/>
  <c r="Q136" i="21" s="1"/>
  <c r="U136" i="21" a="1"/>
  <c r="U136" i="21" s="1"/>
  <c r="Y136" i="21" a="1"/>
  <c r="Y136" i="21" s="1"/>
  <c r="N137" i="21" a="1"/>
  <c r="N137" i="21" s="1"/>
  <c r="R137" i="21" a="1"/>
  <c r="R137" i="21" s="1"/>
  <c r="V137" i="21" a="1"/>
  <c r="V137" i="21" s="1"/>
  <c r="Z137" i="21" a="1"/>
  <c r="Z137" i="21" s="1"/>
  <c r="O138" i="21" a="1"/>
  <c r="O138" i="21" s="1"/>
  <c r="S138" i="21" a="1"/>
  <c r="S138" i="21" s="1"/>
  <c r="W138" i="21" a="1"/>
  <c r="W138" i="21" s="1"/>
  <c r="AA138" i="21" a="1"/>
  <c r="AA138" i="21" s="1"/>
  <c r="P139" i="21" a="1"/>
  <c r="P139" i="21" s="1"/>
  <c r="T139" i="21" a="1"/>
  <c r="T139" i="21" s="1"/>
  <c r="X139" i="21" a="1"/>
  <c r="X139" i="21" s="1"/>
  <c r="M140" i="21" a="1"/>
  <c r="M140" i="21" s="1"/>
  <c r="Q140" i="21" a="1"/>
  <c r="Q140" i="21" s="1"/>
  <c r="U140" i="21" a="1"/>
  <c r="U140" i="21" s="1"/>
  <c r="Y140" i="21" a="1"/>
  <c r="Y140" i="21" s="1"/>
  <c r="N141" i="21" a="1"/>
  <c r="N141" i="21" s="1"/>
  <c r="R141" i="21" a="1"/>
  <c r="R141" i="21" s="1"/>
  <c r="V141" i="21" a="1"/>
  <c r="V141" i="21" s="1"/>
  <c r="Z141" i="21" a="1"/>
  <c r="Z141" i="21" s="1"/>
  <c r="O142" i="21" a="1"/>
  <c r="O142" i="21" s="1"/>
  <c r="S142" i="21" a="1"/>
  <c r="S142" i="21" s="1"/>
  <c r="W142" i="21" a="1"/>
  <c r="W142" i="21" s="1"/>
  <c r="AA142" i="21" a="1"/>
  <c r="AA142" i="21" s="1"/>
  <c r="P143" i="21" a="1"/>
  <c r="P143" i="21" s="1"/>
  <c r="T143" i="21" a="1"/>
  <c r="T143" i="21" s="1"/>
  <c r="X143" i="21" a="1"/>
  <c r="X143" i="21" s="1"/>
  <c r="M144" i="21" a="1"/>
  <c r="M144" i="21" s="1"/>
  <c r="Q144" i="21" a="1"/>
  <c r="Q144" i="21" s="1"/>
  <c r="U144" i="21" a="1"/>
  <c r="U144" i="21" s="1"/>
  <c r="Y144" i="21" a="1"/>
  <c r="Y144" i="21" s="1"/>
  <c r="N145" i="21" a="1"/>
  <c r="N145" i="21" s="1"/>
  <c r="R145" i="21" a="1"/>
  <c r="R145" i="21" s="1"/>
  <c r="V145" i="21" a="1"/>
  <c r="V145" i="21" s="1"/>
  <c r="Z145" i="21" a="1"/>
  <c r="Z145" i="21" s="1"/>
  <c r="O146" i="21" a="1"/>
  <c r="O146" i="21" s="1"/>
  <c r="S146" i="21" a="1"/>
  <c r="S146" i="21" s="1"/>
  <c r="W146" i="21" a="1"/>
  <c r="W146" i="21" s="1"/>
  <c r="AA146" i="21" a="1"/>
  <c r="AA146" i="21" s="1"/>
  <c r="P147" i="21" a="1"/>
  <c r="P147" i="21" s="1"/>
  <c r="T147" i="21" a="1"/>
  <c r="T147" i="21" s="1"/>
  <c r="X147" i="21" a="1"/>
  <c r="X147" i="21" s="1"/>
  <c r="M148" i="21" a="1"/>
  <c r="M148" i="21" s="1"/>
  <c r="Q148" i="21" a="1"/>
  <c r="Q148" i="21" s="1"/>
  <c r="U148" i="21" a="1"/>
  <c r="U148" i="21" s="1"/>
  <c r="Y148" i="21" a="1"/>
  <c r="Y148" i="21" s="1"/>
  <c r="N149" i="21" a="1"/>
  <c r="N149" i="21" s="1"/>
  <c r="R149" i="21" a="1"/>
  <c r="R149" i="21" s="1"/>
  <c r="V149" i="21" a="1"/>
  <c r="V149" i="21" s="1"/>
  <c r="Z149" i="21" a="1"/>
  <c r="Z149" i="21" s="1"/>
  <c r="O150" i="21" a="1"/>
  <c r="O150" i="21" s="1"/>
  <c r="S150" i="21" a="1"/>
  <c r="S150" i="21" s="1"/>
  <c r="W150" i="21" a="1"/>
  <c r="W150" i="21" s="1"/>
  <c r="AA150" i="21" a="1"/>
  <c r="AA150" i="21" s="1"/>
  <c r="P151" i="21" a="1"/>
  <c r="P151" i="21" s="1"/>
  <c r="T151" i="21" a="1"/>
  <c r="T151" i="21" s="1"/>
  <c r="X151" i="21" a="1"/>
  <c r="X151" i="21" s="1"/>
  <c r="M152" i="21" a="1"/>
  <c r="M152" i="21" s="1"/>
  <c r="Q152" i="21" a="1"/>
  <c r="Q152" i="21" s="1"/>
  <c r="U152" i="21" a="1"/>
  <c r="U152" i="21" s="1"/>
  <c r="Y152" i="21" a="1"/>
  <c r="Y152" i="21" s="1"/>
  <c r="N153" i="21" a="1"/>
  <c r="N153" i="21" s="1"/>
  <c r="R153" i="21" a="1"/>
  <c r="R153" i="21" s="1"/>
  <c r="V153" i="21" a="1"/>
  <c r="V153" i="21" s="1"/>
  <c r="Z153" i="21" a="1"/>
  <c r="Z153" i="21" s="1"/>
  <c r="O154" i="21" a="1"/>
  <c r="O154" i="21" s="1"/>
  <c r="S154" i="21" a="1"/>
  <c r="S154" i="21" s="1"/>
  <c r="W154" i="21" a="1"/>
  <c r="W154" i="21" s="1"/>
  <c r="AA154" i="21" a="1"/>
  <c r="AA154" i="21" s="1"/>
  <c r="P155" i="21" a="1"/>
  <c r="P155" i="21" s="1"/>
  <c r="T155" i="21" a="1"/>
  <c r="T155" i="21" s="1"/>
  <c r="X155" i="21" a="1"/>
  <c r="X155" i="21" s="1"/>
  <c r="M156" i="21" a="1"/>
  <c r="M156" i="21" s="1"/>
  <c r="Q156" i="21" a="1"/>
  <c r="Q156" i="21" s="1"/>
  <c r="U156" i="21" a="1"/>
  <c r="U156" i="21" s="1"/>
  <c r="Y156" i="21" a="1"/>
  <c r="Y156" i="21" s="1"/>
  <c r="N157" i="21" a="1"/>
  <c r="N157" i="21" s="1"/>
  <c r="R157" i="21" a="1"/>
  <c r="R157" i="21" s="1"/>
  <c r="V157" i="21" a="1"/>
  <c r="V157" i="21" s="1"/>
  <c r="Z157" i="21" a="1"/>
  <c r="Z157" i="21" s="1"/>
  <c r="O158" i="21" a="1"/>
  <c r="O158" i="21" s="1"/>
  <c r="S158" i="21" a="1"/>
  <c r="S158" i="21" s="1"/>
  <c r="W158" i="21" a="1"/>
  <c r="W158" i="21" s="1"/>
  <c r="AA158" i="21" a="1"/>
  <c r="AA158" i="21" s="1"/>
  <c r="P159" i="21" a="1"/>
  <c r="P159" i="21" s="1"/>
  <c r="T159" i="21" a="1"/>
  <c r="T159" i="21" s="1"/>
  <c r="X159" i="21" a="1"/>
  <c r="X159" i="21" s="1"/>
  <c r="M160" i="21" a="1"/>
  <c r="M160" i="21" s="1"/>
  <c r="Q160" i="21" a="1"/>
  <c r="Q160" i="21" s="1"/>
  <c r="U160" i="21" a="1"/>
  <c r="U160" i="21" s="1"/>
  <c r="Y160" i="21" a="1"/>
  <c r="Y160" i="21" s="1"/>
  <c r="N161" i="21" a="1"/>
  <c r="N161" i="21" s="1"/>
  <c r="R161" i="21" a="1"/>
  <c r="R161" i="21" s="1"/>
  <c r="V161" i="21" a="1"/>
  <c r="V161" i="21" s="1"/>
  <c r="Z161" i="21" a="1"/>
  <c r="Z161" i="21" s="1"/>
  <c r="O162" i="21" a="1"/>
  <c r="O162" i="21" s="1"/>
  <c r="S162" i="21" a="1"/>
  <c r="S162" i="21" s="1"/>
  <c r="W162" i="21" a="1"/>
  <c r="W162" i="21" s="1"/>
  <c r="AA162" i="21" a="1"/>
  <c r="AA162" i="21" s="1"/>
  <c r="P163" i="21" a="1"/>
  <c r="P163" i="21" s="1"/>
  <c r="T163" i="21" a="1"/>
  <c r="T163" i="21" s="1"/>
  <c r="X163" i="21" a="1"/>
  <c r="X163" i="21" s="1"/>
  <c r="M164" i="21" a="1"/>
  <c r="M164" i="21" s="1"/>
  <c r="Q164" i="21" a="1"/>
  <c r="Q164" i="21" s="1"/>
  <c r="U164" i="21" a="1"/>
  <c r="U164" i="21" s="1"/>
  <c r="Y164" i="21" a="1"/>
  <c r="Y164" i="21" s="1"/>
  <c r="N165" i="21" a="1"/>
  <c r="N165" i="21" s="1"/>
  <c r="R165" i="21" a="1"/>
  <c r="R165" i="21" s="1"/>
  <c r="V165" i="21" a="1"/>
  <c r="V165" i="21" s="1"/>
  <c r="Z165" i="21" a="1"/>
  <c r="Z165" i="21" s="1"/>
  <c r="O166" i="21" a="1"/>
  <c r="O166" i="21" s="1"/>
  <c r="S166" i="21" a="1"/>
  <c r="S166" i="21" s="1"/>
  <c r="W166" i="21" a="1"/>
  <c r="W166" i="21" s="1"/>
  <c r="AA166" i="21" a="1"/>
  <c r="AA166" i="21" s="1"/>
  <c r="P167" i="21" a="1"/>
  <c r="P167" i="21" s="1"/>
  <c r="T167" i="21" a="1"/>
  <c r="T167" i="21" s="1"/>
  <c r="X167" i="21" a="1"/>
  <c r="X167" i="21" s="1"/>
  <c r="M168" i="21" a="1"/>
  <c r="M168" i="21" s="1"/>
  <c r="Q168" i="21" a="1"/>
  <c r="Q168" i="21" s="1"/>
  <c r="U168" i="21" a="1"/>
  <c r="U168" i="21" s="1"/>
  <c r="Y168" i="21" a="1"/>
  <c r="Y168" i="21" s="1"/>
  <c r="O124" i="21" a="1"/>
  <c r="O124" i="21" s="1"/>
  <c r="U124" i="21" a="1"/>
  <c r="U124" i="21" s="1"/>
  <c r="Z124" i="21" a="1"/>
  <c r="Z124" i="21" s="1"/>
  <c r="P125" i="21" a="1"/>
  <c r="P125" i="21" s="1"/>
  <c r="V125" i="21" a="1"/>
  <c r="V125" i="21" s="1"/>
  <c r="AA125" i="21" a="1"/>
  <c r="AA125" i="21" s="1"/>
  <c r="Q126" i="21" a="1"/>
  <c r="Q126" i="21" s="1"/>
  <c r="W126" i="21" a="1"/>
  <c r="W126" i="21" s="1"/>
  <c r="M127" i="21" a="1"/>
  <c r="M127" i="21" s="1"/>
  <c r="Q127" i="21" a="1"/>
  <c r="Q127" i="21" s="1"/>
  <c r="U127" i="21" a="1"/>
  <c r="U127" i="21" s="1"/>
  <c r="Y127" i="21" a="1"/>
  <c r="Y127" i="21" s="1"/>
  <c r="N128" i="21" a="1"/>
  <c r="N128" i="21" s="1"/>
  <c r="R128" i="21" a="1"/>
  <c r="R128" i="21" s="1"/>
  <c r="V128" i="21" a="1"/>
  <c r="V128" i="21" s="1"/>
  <c r="Z128" i="21" a="1"/>
  <c r="Z128" i="21" s="1"/>
  <c r="O129" i="21" a="1"/>
  <c r="O129" i="21" s="1"/>
  <c r="S129" i="21" a="1"/>
  <c r="S129" i="21" s="1"/>
  <c r="W129" i="21" a="1"/>
  <c r="W129" i="21" s="1"/>
  <c r="AA129" i="21" a="1"/>
  <c r="AA129" i="21" s="1"/>
  <c r="P130" i="21" a="1"/>
  <c r="P130" i="21" s="1"/>
  <c r="T130" i="21" a="1"/>
  <c r="T130" i="21" s="1"/>
  <c r="X130" i="21" a="1"/>
  <c r="X130" i="21" s="1"/>
  <c r="M131" i="21" a="1"/>
  <c r="M131" i="21" s="1"/>
  <c r="Q131" i="21" a="1"/>
  <c r="Q131" i="21" s="1"/>
  <c r="U131" i="21" a="1"/>
  <c r="U131" i="21" s="1"/>
  <c r="Y131" i="21" a="1"/>
  <c r="Y131" i="21" s="1"/>
  <c r="N132" i="21" a="1"/>
  <c r="N132" i="21" s="1"/>
  <c r="R132" i="21" a="1"/>
  <c r="R132" i="21" s="1"/>
  <c r="V132" i="21" a="1"/>
  <c r="V132" i="21" s="1"/>
  <c r="Z132" i="21" a="1"/>
  <c r="Z132" i="21" s="1"/>
  <c r="O133" i="21" a="1"/>
  <c r="O133" i="21" s="1"/>
  <c r="S133" i="21" a="1"/>
  <c r="S133" i="21" s="1"/>
  <c r="W133" i="21" a="1"/>
  <c r="W133" i="21" s="1"/>
  <c r="AA133" i="21" a="1"/>
  <c r="AA133" i="21" s="1"/>
  <c r="P134" i="21" a="1"/>
  <c r="P134" i="21" s="1"/>
  <c r="T134" i="21" a="1"/>
  <c r="T134" i="21" s="1"/>
  <c r="X134" i="21" a="1"/>
  <c r="X134" i="21" s="1"/>
  <c r="M135" i="21" a="1"/>
  <c r="M135" i="21" s="1"/>
  <c r="Q135" i="21" a="1"/>
  <c r="Q135" i="21" s="1"/>
  <c r="U135" i="21" a="1"/>
  <c r="U135" i="21" s="1"/>
  <c r="Y135" i="21" a="1"/>
  <c r="Y135" i="21" s="1"/>
  <c r="N136" i="21" a="1"/>
  <c r="N136" i="21" s="1"/>
  <c r="R136" i="21" a="1"/>
  <c r="R136" i="21" s="1"/>
  <c r="V136" i="21" a="1"/>
  <c r="V136" i="21" s="1"/>
  <c r="Z136" i="21" a="1"/>
  <c r="Z136" i="21" s="1"/>
  <c r="O137" i="21" a="1"/>
  <c r="O137" i="21" s="1"/>
  <c r="S137" i="21" a="1"/>
  <c r="S137" i="21" s="1"/>
  <c r="W137" i="21" a="1"/>
  <c r="W137" i="21" s="1"/>
  <c r="AA137" i="21" a="1"/>
  <c r="AA137" i="21" s="1"/>
  <c r="P138" i="21" a="1"/>
  <c r="P138" i="21" s="1"/>
  <c r="T138" i="21" a="1"/>
  <c r="T138" i="21" s="1"/>
  <c r="X138" i="21" a="1"/>
  <c r="X138" i="21" s="1"/>
  <c r="M139" i="21" a="1"/>
  <c r="M139" i="21" s="1"/>
  <c r="Q139" i="21" a="1"/>
  <c r="Q139" i="21" s="1"/>
  <c r="U139" i="21" a="1"/>
  <c r="U139" i="21" s="1"/>
  <c r="Y139" i="21" a="1"/>
  <c r="Y139" i="21" s="1"/>
  <c r="N140" i="21" a="1"/>
  <c r="N140" i="21" s="1"/>
  <c r="R140" i="21" a="1"/>
  <c r="R140" i="21" s="1"/>
  <c r="V140" i="21" a="1"/>
  <c r="V140" i="21" s="1"/>
  <c r="Z140" i="21" a="1"/>
  <c r="Z140" i="21" s="1"/>
  <c r="O141" i="21" a="1"/>
  <c r="O141" i="21" s="1"/>
  <c r="S141" i="21" a="1"/>
  <c r="S141" i="21" s="1"/>
  <c r="W141" i="21" a="1"/>
  <c r="W141" i="21" s="1"/>
  <c r="AA141" i="21" a="1"/>
  <c r="AA141" i="21" s="1"/>
  <c r="P142" i="21" a="1"/>
  <c r="P142" i="21" s="1"/>
  <c r="T142" i="21" a="1"/>
  <c r="T142" i="21" s="1"/>
  <c r="X142" i="21" a="1"/>
  <c r="X142" i="21" s="1"/>
  <c r="M143" i="21" a="1"/>
  <c r="M143" i="21" s="1"/>
  <c r="Q143" i="21" a="1"/>
  <c r="Q143" i="21" s="1"/>
  <c r="U143" i="21" a="1"/>
  <c r="U143" i="21" s="1"/>
  <c r="Y143" i="21" a="1"/>
  <c r="Y143" i="21" s="1"/>
  <c r="N144" i="21" a="1"/>
  <c r="N144" i="21" s="1"/>
  <c r="R144" i="21" a="1"/>
  <c r="R144" i="21" s="1"/>
  <c r="V144" i="21" a="1"/>
  <c r="V144" i="21" s="1"/>
  <c r="Z144" i="21" a="1"/>
  <c r="Z144" i="21" s="1"/>
  <c r="O145" i="21" a="1"/>
  <c r="O145" i="21" s="1"/>
  <c r="S145" i="21" a="1"/>
  <c r="S145" i="21" s="1"/>
  <c r="W145" i="21" a="1"/>
  <c r="W145" i="21" s="1"/>
  <c r="AA145" i="21" a="1"/>
  <c r="AA145" i="21" s="1"/>
  <c r="P146" i="21" a="1"/>
  <c r="P146" i="21" s="1"/>
  <c r="T146" i="21" a="1"/>
  <c r="T146" i="21" s="1"/>
  <c r="X146" i="21" a="1"/>
  <c r="X146" i="21" s="1"/>
  <c r="M147" i="21" a="1"/>
  <c r="M147" i="21" s="1"/>
  <c r="Q147" i="21" a="1"/>
  <c r="Q147" i="21" s="1"/>
  <c r="U147" i="21" a="1"/>
  <c r="U147" i="21" s="1"/>
  <c r="Y147" i="21" a="1"/>
  <c r="Y147" i="21" s="1"/>
  <c r="N148" i="21" a="1"/>
  <c r="N148" i="21" s="1"/>
  <c r="R148" i="21" a="1"/>
  <c r="R148" i="21" s="1"/>
  <c r="V148" i="21" a="1"/>
  <c r="V148" i="21" s="1"/>
  <c r="Z148" i="21" a="1"/>
  <c r="Z148" i="21" s="1"/>
  <c r="O149" i="21" a="1"/>
  <c r="O149" i="21" s="1"/>
  <c r="S149" i="21" a="1"/>
  <c r="S149" i="21" s="1"/>
  <c r="W149" i="21" a="1"/>
  <c r="W149" i="21" s="1"/>
  <c r="AA149" i="21" a="1"/>
  <c r="AA149" i="21" s="1"/>
  <c r="P150" i="21" a="1"/>
  <c r="P150" i="21" s="1"/>
  <c r="T150" i="21" a="1"/>
  <c r="T150" i="21" s="1"/>
  <c r="X150" i="21" a="1"/>
  <c r="X150" i="21" s="1"/>
  <c r="M151" i="21" a="1"/>
  <c r="M151" i="21" s="1"/>
  <c r="Q151" i="21" a="1"/>
  <c r="Q151" i="21" s="1"/>
  <c r="U151" i="21" a="1"/>
  <c r="U151" i="21" s="1"/>
  <c r="Y151" i="21" a="1"/>
  <c r="Y151" i="21" s="1"/>
  <c r="N152" i="21" a="1"/>
  <c r="N152" i="21" s="1"/>
  <c r="R152" i="21" a="1"/>
  <c r="R152" i="21" s="1"/>
  <c r="V152" i="21" a="1"/>
  <c r="V152" i="21" s="1"/>
  <c r="Z152" i="21" a="1"/>
  <c r="Z152" i="21" s="1"/>
  <c r="O153" i="21" a="1"/>
  <c r="O153" i="21" s="1"/>
  <c r="S153" i="21" a="1"/>
  <c r="S153" i="21" s="1"/>
  <c r="W153" i="21" a="1"/>
  <c r="W153" i="21" s="1"/>
  <c r="AA153" i="21" a="1"/>
  <c r="AA153" i="21" s="1"/>
  <c r="P154" i="21" a="1"/>
  <c r="P154" i="21" s="1"/>
  <c r="T154" i="21" a="1"/>
  <c r="T154" i="21" s="1"/>
  <c r="X154" i="21" a="1"/>
  <c r="X154" i="21" s="1"/>
  <c r="M155" i="21" a="1"/>
  <c r="M155" i="21" s="1"/>
  <c r="Q155" i="21" a="1"/>
  <c r="Q155" i="21" s="1"/>
  <c r="U155" i="21" a="1"/>
  <c r="U155" i="21" s="1"/>
  <c r="Y155" i="21" a="1"/>
  <c r="Y155" i="21" s="1"/>
  <c r="N156" i="21" a="1"/>
  <c r="N156" i="21" s="1"/>
  <c r="R156" i="21" a="1"/>
  <c r="R156" i="21" s="1"/>
  <c r="V156" i="21" a="1"/>
  <c r="V156" i="21" s="1"/>
  <c r="Z156" i="21" a="1"/>
  <c r="Z156" i="21" s="1"/>
  <c r="O157" i="21" a="1"/>
  <c r="O157" i="21" s="1"/>
  <c r="S157" i="21" a="1"/>
  <c r="S157" i="21" s="1"/>
  <c r="W157" i="21" a="1"/>
  <c r="W157" i="21" s="1"/>
  <c r="AA157" i="21" a="1"/>
  <c r="AA157" i="21" s="1"/>
  <c r="P158" i="21" a="1"/>
  <c r="P158" i="21" s="1"/>
  <c r="T158" i="21" a="1"/>
  <c r="T158" i="21" s="1"/>
  <c r="X158" i="21" a="1"/>
  <c r="X158" i="21" s="1"/>
  <c r="M159" i="21" a="1"/>
  <c r="M159" i="21" s="1"/>
  <c r="Q159" i="21" a="1"/>
  <c r="Q159" i="21" s="1"/>
  <c r="U159" i="21" a="1"/>
  <c r="U159" i="21" s="1"/>
  <c r="Y159" i="21" a="1"/>
  <c r="Y159" i="21" s="1"/>
  <c r="N160" i="21" a="1"/>
  <c r="N160" i="21" s="1"/>
  <c r="R160" i="21" a="1"/>
  <c r="R160" i="21" s="1"/>
  <c r="V160" i="21" a="1"/>
  <c r="V160" i="21" s="1"/>
  <c r="Z160" i="21" a="1"/>
  <c r="Z160" i="21" s="1"/>
  <c r="O161" i="21" a="1"/>
  <c r="O161" i="21" s="1"/>
  <c r="S161" i="21" a="1"/>
  <c r="S161" i="21" s="1"/>
  <c r="W161" i="21" a="1"/>
  <c r="W161" i="21" s="1"/>
  <c r="AA161" i="21" a="1"/>
  <c r="AA161" i="21" s="1"/>
  <c r="P162" i="21" a="1"/>
  <c r="P162" i="21" s="1"/>
  <c r="T162" i="21" a="1"/>
  <c r="T162" i="21" s="1"/>
  <c r="X162" i="21" a="1"/>
  <c r="X162" i="21" s="1"/>
  <c r="M163" i="21" a="1"/>
  <c r="M163" i="21" s="1"/>
  <c r="Q163" i="21" a="1"/>
  <c r="Q163" i="21" s="1"/>
  <c r="U163" i="21" a="1"/>
  <c r="U163" i="21" s="1"/>
  <c r="Y163" i="21" a="1"/>
  <c r="Y163" i="21" s="1"/>
  <c r="N164" i="21" a="1"/>
  <c r="N164" i="21" s="1"/>
  <c r="R164" i="21" a="1"/>
  <c r="R164" i="21" s="1"/>
  <c r="V164" i="21" a="1"/>
  <c r="V164" i="21" s="1"/>
  <c r="Z164" i="21" a="1"/>
  <c r="Z164" i="21" s="1"/>
  <c r="O165" i="21" a="1"/>
  <c r="O165" i="21" s="1"/>
  <c r="S165" i="21" a="1"/>
  <c r="S165" i="21" s="1"/>
  <c r="W165" i="21" a="1"/>
  <c r="W165" i="21" s="1"/>
  <c r="AA165" i="21" a="1"/>
  <c r="AA165" i="21" s="1"/>
  <c r="P166" i="21" a="1"/>
  <c r="P166" i="21" s="1"/>
  <c r="T166" i="21" a="1"/>
  <c r="T166" i="21" s="1"/>
  <c r="X166" i="21" a="1"/>
  <c r="X166" i="21" s="1"/>
  <c r="M167" i="21" a="1"/>
  <c r="M167" i="21" s="1"/>
  <c r="Q167" i="21" a="1"/>
  <c r="Q167" i="21" s="1"/>
  <c r="U167" i="21" a="1"/>
  <c r="U167" i="21" s="1"/>
  <c r="Y167" i="21" a="1"/>
  <c r="Y167" i="21" s="1"/>
  <c r="N168" i="21" a="1"/>
  <c r="N168" i="21" s="1"/>
  <c r="R168" i="21" a="1"/>
  <c r="R168" i="21" s="1"/>
  <c r="V168" i="21" a="1"/>
  <c r="V168" i="21" s="1"/>
  <c r="Z168" i="21" a="1"/>
  <c r="Z168" i="21" s="1"/>
  <c r="O169" i="21" a="1"/>
  <c r="O169" i="21" s="1"/>
  <c r="S169" i="21" a="1"/>
  <c r="S169" i="21" s="1"/>
  <c r="Q124" i="21" a="1"/>
  <c r="Q124" i="21" s="1"/>
  <c r="V124" i="21" a="1"/>
  <c r="V124" i="21" s="1"/>
  <c r="AA124" i="21" a="1"/>
  <c r="AA124" i="21" s="1"/>
  <c r="R125" i="21" a="1"/>
  <c r="R125" i="21" s="1"/>
  <c r="W125" i="21" a="1"/>
  <c r="W125" i="21" s="1"/>
  <c r="M126" i="21" a="1"/>
  <c r="M126" i="21" s="1"/>
  <c r="S126" i="21" a="1"/>
  <c r="S126" i="21" s="1"/>
  <c r="X126" i="21" a="1"/>
  <c r="X126" i="21" s="1"/>
  <c r="N127" i="21" a="1"/>
  <c r="N127" i="21" s="1"/>
  <c r="R127" i="21" a="1"/>
  <c r="R127" i="21" s="1"/>
  <c r="V127" i="21" a="1"/>
  <c r="V127" i="21" s="1"/>
  <c r="Z127" i="21" a="1"/>
  <c r="Z127" i="21" s="1"/>
  <c r="O128" i="21" a="1"/>
  <c r="O128" i="21" s="1"/>
  <c r="S128" i="21" a="1"/>
  <c r="S128" i="21" s="1"/>
  <c r="W128" i="21" a="1"/>
  <c r="W128" i="21" s="1"/>
  <c r="AA128" i="21" a="1"/>
  <c r="AA128" i="21" s="1"/>
  <c r="P129" i="21" a="1"/>
  <c r="P129" i="21" s="1"/>
  <c r="T129" i="21" a="1"/>
  <c r="T129" i="21" s="1"/>
  <c r="X129" i="21" a="1"/>
  <c r="X129" i="21" s="1"/>
  <c r="M130" i="21" a="1"/>
  <c r="M130" i="21" s="1"/>
  <c r="Q130" i="21" a="1"/>
  <c r="Q130" i="21" s="1"/>
  <c r="U130" i="21" a="1"/>
  <c r="U130" i="21" s="1"/>
  <c r="Y130" i="21" a="1"/>
  <c r="Y130" i="21" s="1"/>
  <c r="N131" i="21" a="1"/>
  <c r="N131" i="21" s="1"/>
  <c r="R131" i="21" a="1"/>
  <c r="R131" i="21" s="1"/>
  <c r="V131" i="21" a="1"/>
  <c r="V131" i="21" s="1"/>
  <c r="Z131" i="21" a="1"/>
  <c r="Z131" i="21" s="1"/>
  <c r="O132" i="21" a="1"/>
  <c r="O132" i="21" s="1"/>
  <c r="S132" i="21" a="1"/>
  <c r="S132" i="21" s="1"/>
  <c r="W132" i="21" a="1"/>
  <c r="W132" i="21" s="1"/>
  <c r="AA132" i="21" a="1"/>
  <c r="AA132" i="21" s="1"/>
  <c r="P133" i="21" a="1"/>
  <c r="P133" i="21" s="1"/>
  <c r="T133" i="21" a="1"/>
  <c r="T133" i="21" s="1"/>
  <c r="X133" i="21" a="1"/>
  <c r="X133" i="21" s="1"/>
  <c r="M134" i="21" a="1"/>
  <c r="M134" i="21" s="1"/>
  <c r="Q134" i="21" a="1"/>
  <c r="Q134" i="21" s="1"/>
  <c r="U134" i="21" a="1"/>
  <c r="U134" i="21" s="1"/>
  <c r="Y134" i="21" a="1"/>
  <c r="Y134" i="21" s="1"/>
  <c r="N135" i="21" a="1"/>
  <c r="N135" i="21" s="1"/>
  <c r="R135" i="21" a="1"/>
  <c r="R135" i="21" s="1"/>
  <c r="V135" i="21" a="1"/>
  <c r="V135" i="21" s="1"/>
  <c r="Z135" i="21" a="1"/>
  <c r="Z135" i="21" s="1"/>
  <c r="O136" i="21" a="1"/>
  <c r="O136" i="21" s="1"/>
  <c r="S136" i="21" a="1"/>
  <c r="S136" i="21" s="1"/>
  <c r="W136" i="21" a="1"/>
  <c r="W136" i="21" s="1"/>
  <c r="AA136" i="21" a="1"/>
  <c r="AA136" i="21" s="1"/>
  <c r="P137" i="21" a="1"/>
  <c r="P137" i="21" s="1"/>
  <c r="T137" i="21" a="1"/>
  <c r="T137" i="21" s="1"/>
  <c r="X137" i="21" a="1"/>
  <c r="X137" i="21" s="1"/>
  <c r="M138" i="21" a="1"/>
  <c r="M138" i="21" s="1"/>
  <c r="Q138" i="21" a="1"/>
  <c r="Q138" i="21" s="1"/>
  <c r="U138" i="21" a="1"/>
  <c r="U138" i="21" s="1"/>
  <c r="Y138" i="21" a="1"/>
  <c r="Y138" i="21" s="1"/>
  <c r="N139" i="21" a="1"/>
  <c r="N139" i="21" s="1"/>
  <c r="R139" i="21" a="1"/>
  <c r="R139" i="21" s="1"/>
  <c r="V139" i="21" a="1"/>
  <c r="V139" i="21" s="1"/>
  <c r="Z139" i="21" a="1"/>
  <c r="Z139" i="21" s="1"/>
  <c r="O140" i="21" a="1"/>
  <c r="O140" i="21" s="1"/>
  <c r="S140" i="21" a="1"/>
  <c r="S140" i="21" s="1"/>
  <c r="W140" i="21" a="1"/>
  <c r="W140" i="21" s="1"/>
  <c r="AA140" i="21" a="1"/>
  <c r="AA140" i="21" s="1"/>
  <c r="P141" i="21" a="1"/>
  <c r="P141" i="21" s="1"/>
  <c r="T141" i="21" a="1"/>
  <c r="T141" i="21" s="1"/>
  <c r="X141" i="21" a="1"/>
  <c r="X141" i="21" s="1"/>
  <c r="M142" i="21" a="1"/>
  <c r="M142" i="21" s="1"/>
  <c r="Q142" i="21" a="1"/>
  <c r="Q142" i="21" s="1"/>
  <c r="U142" i="21" a="1"/>
  <c r="U142" i="21" s="1"/>
  <c r="Y142" i="21" a="1"/>
  <c r="Y142" i="21" s="1"/>
  <c r="N143" i="21" a="1"/>
  <c r="N143" i="21" s="1"/>
  <c r="R143" i="21" a="1"/>
  <c r="R143" i="21" s="1"/>
  <c r="V143" i="21" a="1"/>
  <c r="V143" i="21" s="1"/>
  <c r="Z143" i="21" a="1"/>
  <c r="Z143" i="21" s="1"/>
  <c r="O144" i="21" a="1"/>
  <c r="O144" i="21" s="1"/>
  <c r="S144" i="21" a="1"/>
  <c r="S144" i="21" s="1"/>
  <c r="W144" i="21" a="1"/>
  <c r="W144" i="21" s="1"/>
  <c r="AA144" i="21" a="1"/>
  <c r="AA144" i="21" s="1"/>
  <c r="P145" i="21" a="1"/>
  <c r="P145" i="21" s="1"/>
  <c r="T145" i="21" a="1"/>
  <c r="T145" i="21" s="1"/>
  <c r="X145" i="21" a="1"/>
  <c r="X145" i="21" s="1"/>
  <c r="M146" i="21" a="1"/>
  <c r="M146" i="21" s="1"/>
  <c r="Q146" i="21" a="1"/>
  <c r="Q146" i="21" s="1"/>
  <c r="U146" i="21" a="1"/>
  <c r="U146" i="21" s="1"/>
  <c r="Y146" i="21" a="1"/>
  <c r="Y146" i="21" s="1"/>
  <c r="N147" i="21" a="1"/>
  <c r="N147" i="21" s="1"/>
  <c r="R147" i="21" a="1"/>
  <c r="R147" i="21" s="1"/>
  <c r="V147" i="21" a="1"/>
  <c r="V147" i="21" s="1"/>
  <c r="Z147" i="21" a="1"/>
  <c r="Z147" i="21" s="1"/>
  <c r="O148" i="21" a="1"/>
  <c r="O148" i="21" s="1"/>
  <c r="S148" i="21" a="1"/>
  <c r="S148" i="21" s="1"/>
  <c r="W148" i="21" a="1"/>
  <c r="W148" i="21" s="1"/>
  <c r="AA148" i="21" a="1"/>
  <c r="AA148" i="21" s="1"/>
  <c r="P149" i="21" a="1"/>
  <c r="P149" i="21" s="1"/>
  <c r="T149" i="21" a="1"/>
  <c r="T149" i="21" s="1"/>
  <c r="X149" i="21" a="1"/>
  <c r="X149" i="21" s="1"/>
  <c r="M150" i="21" a="1"/>
  <c r="M150" i="21" s="1"/>
  <c r="Q150" i="21" a="1"/>
  <c r="Q150" i="21" s="1"/>
  <c r="U150" i="21" a="1"/>
  <c r="U150" i="21" s="1"/>
  <c r="Y150" i="21" a="1"/>
  <c r="Y150" i="21" s="1"/>
  <c r="N151" i="21" a="1"/>
  <c r="N151" i="21" s="1"/>
  <c r="R151" i="21" a="1"/>
  <c r="R151" i="21" s="1"/>
  <c r="V151" i="21" a="1"/>
  <c r="V151" i="21" s="1"/>
  <c r="Z151" i="21" a="1"/>
  <c r="Z151" i="21" s="1"/>
  <c r="O152" i="21" a="1"/>
  <c r="O152" i="21" s="1"/>
  <c r="S152" i="21" a="1"/>
  <c r="S152" i="21" s="1"/>
  <c r="W152" i="21" a="1"/>
  <c r="W152" i="21" s="1"/>
  <c r="AA152" i="21" a="1"/>
  <c r="AA152" i="21" s="1"/>
  <c r="P153" i="21" a="1"/>
  <c r="P153" i="21" s="1"/>
  <c r="T153" i="21" a="1"/>
  <c r="T153" i="21" s="1"/>
  <c r="X153" i="21" a="1"/>
  <c r="X153" i="21" s="1"/>
  <c r="M154" i="21" a="1"/>
  <c r="M154" i="21" s="1"/>
  <c r="Q154" i="21" a="1"/>
  <c r="Q154" i="21" s="1"/>
  <c r="U154" i="21" a="1"/>
  <c r="U154" i="21" s="1"/>
  <c r="Y154" i="21" a="1"/>
  <c r="Y154" i="21" s="1"/>
  <c r="N155" i="21" a="1"/>
  <c r="N155" i="21" s="1"/>
  <c r="R155" i="21" a="1"/>
  <c r="R155" i="21" s="1"/>
  <c r="V155" i="21" a="1"/>
  <c r="V155" i="21" s="1"/>
  <c r="Z155" i="21" a="1"/>
  <c r="Z155" i="21" s="1"/>
  <c r="O156" i="21" a="1"/>
  <c r="O156" i="21" s="1"/>
  <c r="S156" i="21" a="1"/>
  <c r="S156" i="21" s="1"/>
  <c r="W156" i="21" a="1"/>
  <c r="W156" i="21" s="1"/>
  <c r="AA156" i="21" a="1"/>
  <c r="AA156" i="21" s="1"/>
  <c r="P157" i="21" a="1"/>
  <c r="P157" i="21" s="1"/>
  <c r="T157" i="21" a="1"/>
  <c r="T157" i="21" s="1"/>
  <c r="X157" i="21" a="1"/>
  <c r="X157" i="21" s="1"/>
  <c r="M158" i="21" a="1"/>
  <c r="M158" i="21" s="1"/>
  <c r="Q158" i="21" a="1"/>
  <c r="Q158" i="21" s="1"/>
  <c r="U158" i="21" a="1"/>
  <c r="U158" i="21" s="1"/>
  <c r="Y158" i="21" a="1"/>
  <c r="Y158" i="21" s="1"/>
  <c r="N159" i="21" a="1"/>
  <c r="N159" i="21" s="1"/>
  <c r="R159" i="21" a="1"/>
  <c r="R159" i="21" s="1"/>
  <c r="V159" i="21" a="1"/>
  <c r="V159" i="21" s="1"/>
  <c r="Z159" i="21" a="1"/>
  <c r="Z159" i="21" s="1"/>
  <c r="O160" i="21" a="1"/>
  <c r="O160" i="21" s="1"/>
  <c r="S160" i="21" a="1"/>
  <c r="S160" i="21" s="1"/>
  <c r="W160" i="21" a="1"/>
  <c r="W160" i="21" s="1"/>
  <c r="AA160" i="21" a="1"/>
  <c r="AA160" i="21" s="1"/>
  <c r="P161" i="21" a="1"/>
  <c r="P161" i="21" s="1"/>
  <c r="T161" i="21" a="1"/>
  <c r="T161" i="21" s="1"/>
  <c r="X161" i="21" a="1"/>
  <c r="X161" i="21" s="1"/>
  <c r="M162" i="21" a="1"/>
  <c r="M162" i="21" s="1"/>
  <c r="Q162" i="21" a="1"/>
  <c r="Q162" i="21" s="1"/>
  <c r="U162" i="21" a="1"/>
  <c r="U162" i="21" s="1"/>
  <c r="Y162" i="21" a="1"/>
  <c r="Y162" i="21" s="1"/>
  <c r="N163" i="21" a="1"/>
  <c r="N163" i="21" s="1"/>
  <c r="R163" i="21" a="1"/>
  <c r="R163" i="21" s="1"/>
  <c r="V163" i="21" a="1"/>
  <c r="V163" i="21" s="1"/>
  <c r="Z163" i="21" a="1"/>
  <c r="Z163" i="21" s="1"/>
  <c r="O164" i="21" a="1"/>
  <c r="O164" i="21" s="1"/>
  <c r="S164" i="21" a="1"/>
  <c r="S164" i="21" s="1"/>
  <c r="W164" i="21" a="1"/>
  <c r="W164" i="21" s="1"/>
  <c r="AA164" i="21" a="1"/>
  <c r="AA164" i="21" s="1"/>
  <c r="P165" i="21" a="1"/>
  <c r="P165" i="21" s="1"/>
  <c r="T165" i="21" a="1"/>
  <c r="T165" i="21" s="1"/>
  <c r="X165" i="21" a="1"/>
  <c r="X165" i="21" s="1"/>
  <c r="M166" i="21" a="1"/>
  <c r="M166" i="21" s="1"/>
  <c r="Q166" i="21" a="1"/>
  <c r="Q166" i="21" s="1"/>
  <c r="U166" i="21" a="1"/>
  <c r="U166" i="21" s="1"/>
  <c r="Y166" i="21" a="1"/>
  <c r="Y166" i="21" s="1"/>
  <c r="N167" i="21" a="1"/>
  <c r="N167" i="21" s="1"/>
  <c r="R167" i="21" a="1"/>
  <c r="R167" i="21" s="1"/>
  <c r="V167" i="21" a="1"/>
  <c r="V167" i="21" s="1"/>
  <c r="Z167" i="21" a="1"/>
  <c r="Z167" i="21" s="1"/>
  <c r="O168" i="21" a="1"/>
  <c r="O168" i="21" s="1"/>
  <c r="S168" i="21" a="1"/>
  <c r="S168" i="21" s="1"/>
  <c r="W168" i="21" a="1"/>
  <c r="W168" i="21" s="1"/>
  <c r="AA168" i="21" a="1"/>
  <c r="AA168" i="21" s="1"/>
  <c r="P169" i="21" a="1"/>
  <c r="P169" i="21" s="1"/>
  <c r="T169" i="21" a="1"/>
  <c r="T169" i="21" s="1"/>
  <c r="X169" i="21" a="1"/>
  <c r="X169" i="21" s="1"/>
  <c r="M170" i="21" a="1"/>
  <c r="M170" i="21" s="1"/>
  <c r="N169" i="21" a="1"/>
  <c r="N169" i="21" s="1"/>
  <c r="V169" i="21" a="1"/>
  <c r="V169" i="21" s="1"/>
  <c r="AA169" i="21" a="1"/>
  <c r="AA169" i="21" s="1"/>
  <c r="Q170" i="21" a="1"/>
  <c r="Q170" i="21" s="1"/>
  <c r="U170" i="21" a="1"/>
  <c r="U170" i="21" s="1"/>
  <c r="Y170" i="21" a="1"/>
  <c r="Y170" i="21" s="1"/>
  <c r="N171" i="21" a="1"/>
  <c r="N171" i="21" s="1"/>
  <c r="R171" i="21" a="1"/>
  <c r="R171" i="21" s="1"/>
  <c r="V171" i="21" a="1"/>
  <c r="V171" i="21" s="1"/>
  <c r="Z171" i="21" a="1"/>
  <c r="Z171" i="21" s="1"/>
  <c r="O172" i="21" a="1"/>
  <c r="O172" i="21" s="1"/>
  <c r="S172" i="21" a="1"/>
  <c r="S172" i="21" s="1"/>
  <c r="W172" i="21" a="1"/>
  <c r="W172" i="21" s="1"/>
  <c r="AA172" i="21" a="1"/>
  <c r="AA172" i="21" s="1"/>
  <c r="P173" i="21" a="1"/>
  <c r="P173" i="21" s="1"/>
  <c r="T173" i="21" a="1"/>
  <c r="T173" i="21" s="1"/>
  <c r="X173" i="21" a="1"/>
  <c r="X173" i="21" s="1"/>
  <c r="M174" i="21" a="1"/>
  <c r="M174" i="21" s="1"/>
  <c r="Q174" i="21" a="1"/>
  <c r="Q174" i="21" s="1"/>
  <c r="U174" i="21" a="1"/>
  <c r="U174" i="21" s="1"/>
  <c r="Y174" i="21" a="1"/>
  <c r="Y174" i="21" s="1"/>
  <c r="N175" i="21" a="1"/>
  <c r="N175" i="21" s="1"/>
  <c r="R175" i="21" a="1"/>
  <c r="R175" i="21" s="1"/>
  <c r="V175" i="21" a="1"/>
  <c r="V175" i="21" s="1"/>
  <c r="Z175" i="21" a="1"/>
  <c r="Z175" i="21" s="1"/>
  <c r="O176" i="21" a="1"/>
  <c r="O176" i="21" s="1"/>
  <c r="S176" i="21" a="1"/>
  <c r="S176" i="21" s="1"/>
  <c r="W176" i="21" a="1"/>
  <c r="W176" i="21" s="1"/>
  <c r="AA176" i="21" a="1"/>
  <c r="AA176" i="21" s="1"/>
  <c r="P177" i="21" a="1"/>
  <c r="P177" i="21" s="1"/>
  <c r="T177" i="21" a="1"/>
  <c r="T177" i="21" s="1"/>
  <c r="X177" i="21" a="1"/>
  <c r="X177" i="21" s="1"/>
  <c r="M178" i="21" a="1"/>
  <c r="M178" i="21" s="1"/>
  <c r="Q178" i="21" a="1"/>
  <c r="Q178" i="21" s="1"/>
  <c r="U178" i="21" a="1"/>
  <c r="U178" i="21" s="1"/>
  <c r="Y178" i="21" a="1"/>
  <c r="Y178" i="21" s="1"/>
  <c r="N179" i="21" a="1"/>
  <c r="N179" i="21" s="1"/>
  <c r="R179" i="21" a="1"/>
  <c r="R179" i="21" s="1"/>
  <c r="V179" i="21" a="1"/>
  <c r="V179" i="21" s="1"/>
  <c r="Z179" i="21" a="1"/>
  <c r="Z179" i="21" s="1"/>
  <c r="O180" i="21" a="1"/>
  <c r="O180" i="21" s="1"/>
  <c r="S180" i="21" a="1"/>
  <c r="S180" i="21" s="1"/>
  <c r="W180" i="21" a="1"/>
  <c r="W180" i="21" s="1"/>
  <c r="AA180" i="21" a="1"/>
  <c r="AA180" i="21" s="1"/>
  <c r="P181" i="21" a="1"/>
  <c r="P181" i="21" s="1"/>
  <c r="T181" i="21" a="1"/>
  <c r="T181" i="21" s="1"/>
  <c r="X181" i="21" a="1"/>
  <c r="X181" i="21" s="1"/>
  <c r="M182" i="21" a="1"/>
  <c r="M182" i="21" s="1"/>
  <c r="Q182" i="21" a="1"/>
  <c r="Q182" i="21" s="1"/>
  <c r="U182" i="21" a="1"/>
  <c r="U182" i="21" s="1"/>
  <c r="Y182" i="21" a="1"/>
  <c r="Y182" i="21" s="1"/>
  <c r="N183" i="21" a="1"/>
  <c r="N183" i="21" s="1"/>
  <c r="R183" i="21" a="1"/>
  <c r="R183" i="21" s="1"/>
  <c r="V183" i="21" a="1"/>
  <c r="V183" i="21" s="1"/>
  <c r="Z183" i="21" a="1"/>
  <c r="Z183" i="21" s="1"/>
  <c r="O184" i="21" a="1"/>
  <c r="O184" i="21" s="1"/>
  <c r="S184" i="21" a="1"/>
  <c r="S184" i="21" s="1"/>
  <c r="W184" i="21" a="1"/>
  <c r="W184" i="21" s="1"/>
  <c r="AA184" i="21" a="1"/>
  <c r="AA184" i="21" s="1"/>
  <c r="P185" i="21" a="1"/>
  <c r="P185" i="21" s="1"/>
  <c r="T185" i="21" a="1"/>
  <c r="T185" i="21" s="1"/>
  <c r="X185" i="21" a="1"/>
  <c r="X185" i="21" s="1"/>
  <c r="M186" i="21" a="1"/>
  <c r="M186" i="21" s="1"/>
  <c r="Q186" i="21" a="1"/>
  <c r="Q186" i="21" s="1"/>
  <c r="U186" i="21" a="1"/>
  <c r="U186" i="21" s="1"/>
  <c r="Y186" i="21" a="1"/>
  <c r="Y186" i="21" s="1"/>
  <c r="N187" i="21" a="1"/>
  <c r="N187" i="21" s="1"/>
  <c r="R187" i="21" a="1"/>
  <c r="R187" i="21" s="1"/>
  <c r="V187" i="21" a="1"/>
  <c r="V187" i="21" s="1"/>
  <c r="Z187" i="21" a="1"/>
  <c r="Z187" i="21" s="1"/>
  <c r="O188" i="21" a="1"/>
  <c r="O188" i="21" s="1"/>
  <c r="S188" i="21" a="1"/>
  <c r="S188" i="21" s="1"/>
  <c r="W188" i="21" a="1"/>
  <c r="W188" i="21" s="1"/>
  <c r="AA188" i="21" a="1"/>
  <c r="AA188" i="21" s="1"/>
  <c r="P189" i="21" a="1"/>
  <c r="P189" i="21" s="1"/>
  <c r="T189" i="21" a="1"/>
  <c r="T189" i="21" s="1"/>
  <c r="X189" i="21" a="1"/>
  <c r="X189" i="21" s="1"/>
  <c r="M190" i="21" a="1"/>
  <c r="M190" i="21" s="1"/>
  <c r="Q190" i="21" a="1"/>
  <c r="Q190" i="21" s="1"/>
  <c r="U190" i="21" a="1"/>
  <c r="U190" i="21" s="1"/>
  <c r="Y190" i="21" a="1"/>
  <c r="Y190" i="21" s="1"/>
  <c r="N191" i="21" a="1"/>
  <c r="N191" i="21" s="1"/>
  <c r="R191" i="21" a="1"/>
  <c r="R191" i="21" s="1"/>
  <c r="V191" i="21" a="1"/>
  <c r="V191" i="21" s="1"/>
  <c r="Z191" i="21" a="1"/>
  <c r="Z191" i="21" s="1"/>
  <c r="O192" i="21" a="1"/>
  <c r="O192" i="21" s="1"/>
  <c r="S192" i="21" a="1"/>
  <c r="S192" i="21" s="1"/>
  <c r="W192" i="21" a="1"/>
  <c r="W192" i="21" s="1"/>
  <c r="AA192" i="21" a="1"/>
  <c r="AA192" i="21" s="1"/>
  <c r="P193" i="21" a="1"/>
  <c r="P193" i="21" s="1"/>
  <c r="T193" i="21" a="1"/>
  <c r="T193" i="21" s="1"/>
  <c r="X193" i="21" a="1"/>
  <c r="X193" i="21" s="1"/>
  <c r="M194" i="21" a="1"/>
  <c r="M194" i="21" s="1"/>
  <c r="Q194" i="21" a="1"/>
  <c r="Q194" i="21" s="1"/>
  <c r="U194" i="21" a="1"/>
  <c r="U194" i="21" s="1"/>
  <c r="Y194" i="21" a="1"/>
  <c r="Y194" i="21" s="1"/>
  <c r="N195" i="21" a="1"/>
  <c r="N195" i="21" s="1"/>
  <c r="R195" i="21" a="1"/>
  <c r="R195" i="21" s="1"/>
  <c r="V195" i="21" a="1"/>
  <c r="V195" i="21" s="1"/>
  <c r="Z195" i="21" a="1"/>
  <c r="Z195" i="21" s="1"/>
  <c r="O196" i="21" a="1"/>
  <c r="O196" i="21" s="1"/>
  <c r="S196" i="21" a="1"/>
  <c r="S196" i="21" s="1"/>
  <c r="W196" i="21" a="1"/>
  <c r="W196" i="21" s="1"/>
  <c r="AA196" i="21" a="1"/>
  <c r="AA196" i="21" s="1"/>
  <c r="P197" i="21" a="1"/>
  <c r="P197" i="21" s="1"/>
  <c r="T197" i="21" a="1"/>
  <c r="T197" i="21" s="1"/>
  <c r="X197" i="21" a="1"/>
  <c r="X197" i="21" s="1"/>
  <c r="M198" i="21" a="1"/>
  <c r="M198" i="21" s="1"/>
  <c r="Q198" i="21" a="1"/>
  <c r="Q198" i="21" s="1"/>
  <c r="U198" i="21" a="1"/>
  <c r="U198" i="21" s="1"/>
  <c r="Y198" i="21" a="1"/>
  <c r="Y198" i="21" s="1"/>
  <c r="N199" i="21" a="1"/>
  <c r="N199" i="21" s="1"/>
  <c r="R199" i="21" a="1"/>
  <c r="R199" i="21" s="1"/>
  <c r="V199" i="21" a="1"/>
  <c r="V199" i="21" s="1"/>
  <c r="Z199" i="21" a="1"/>
  <c r="Z199" i="21" s="1"/>
  <c r="O200" i="21" a="1"/>
  <c r="O200" i="21" s="1"/>
  <c r="S200" i="21" a="1"/>
  <c r="S200" i="21" s="1"/>
  <c r="W200" i="21" a="1"/>
  <c r="W200" i="21" s="1"/>
  <c r="AA200" i="21" a="1"/>
  <c r="AA200" i="21" s="1"/>
  <c r="P201" i="21" a="1"/>
  <c r="P201" i="21" s="1"/>
  <c r="T201" i="21" a="1"/>
  <c r="T201" i="21" s="1"/>
  <c r="X201" i="21" a="1"/>
  <c r="X201" i="21" s="1"/>
  <c r="M202" i="21" a="1"/>
  <c r="M202" i="21" s="1"/>
  <c r="Q202" i="21" a="1"/>
  <c r="Q202" i="21" s="1"/>
  <c r="U202" i="21" a="1"/>
  <c r="U202" i="21" s="1"/>
  <c r="Y202" i="21" a="1"/>
  <c r="Y202" i="21" s="1"/>
  <c r="N203" i="21" a="1"/>
  <c r="N203" i="21" s="1"/>
  <c r="R203" i="21" a="1"/>
  <c r="R203" i="21" s="1"/>
  <c r="V203" i="21" a="1"/>
  <c r="V203" i="21" s="1"/>
  <c r="Z203" i="21" a="1"/>
  <c r="Z203" i="21" s="1"/>
  <c r="O204" i="21" a="1"/>
  <c r="O204" i="21" s="1"/>
  <c r="S204" i="21" a="1"/>
  <c r="S204" i="21" s="1"/>
  <c r="W204" i="21" a="1"/>
  <c r="W204" i="21" s="1"/>
  <c r="AA204" i="21" a="1"/>
  <c r="AA204" i="21" s="1"/>
  <c r="P205" i="21" a="1"/>
  <c r="P205" i="21" s="1"/>
  <c r="T205" i="21" a="1"/>
  <c r="T205" i="21" s="1"/>
  <c r="X205" i="21" a="1"/>
  <c r="X205" i="21" s="1"/>
  <c r="M206" i="21" a="1"/>
  <c r="M206" i="21" s="1"/>
  <c r="Q206" i="21" a="1"/>
  <c r="Q206" i="21" s="1"/>
  <c r="U206" i="21" a="1"/>
  <c r="U206" i="21" s="1"/>
  <c r="Y206" i="21" a="1"/>
  <c r="Y206" i="21" s="1"/>
  <c r="N207" i="21" a="1"/>
  <c r="N207" i="21" s="1"/>
  <c r="R207" i="21" a="1"/>
  <c r="R207" i="21" s="1"/>
  <c r="V207" i="21" a="1"/>
  <c r="V207" i="21" s="1"/>
  <c r="Z207" i="21" a="1"/>
  <c r="Z207" i="21" s="1"/>
  <c r="O208" i="21" a="1"/>
  <c r="O208" i="21" s="1"/>
  <c r="S208" i="21" a="1"/>
  <c r="S208" i="21" s="1"/>
  <c r="W208" i="21" a="1"/>
  <c r="W208" i="21" s="1"/>
  <c r="AA208" i="21" a="1"/>
  <c r="AA208" i="21" s="1"/>
  <c r="P209" i="21" a="1"/>
  <c r="P209" i="21" s="1"/>
  <c r="T209" i="21" a="1"/>
  <c r="T209" i="21" s="1"/>
  <c r="X209" i="21" a="1"/>
  <c r="X209" i="21" s="1"/>
  <c r="M210" i="21" a="1"/>
  <c r="M210" i="21" s="1"/>
  <c r="Q210" i="21" a="1"/>
  <c r="Q210" i="21" s="1"/>
  <c r="U210" i="21" a="1"/>
  <c r="U210" i="21" s="1"/>
  <c r="Y210" i="21" a="1"/>
  <c r="Y210" i="21" s="1"/>
  <c r="N211" i="21" a="1"/>
  <c r="N211" i="21" s="1"/>
  <c r="R211" i="21" a="1"/>
  <c r="R211" i="21" s="1"/>
  <c r="V211" i="21" a="1"/>
  <c r="V211" i="21" s="1"/>
  <c r="Z211" i="21" a="1"/>
  <c r="Z211" i="21" s="1"/>
  <c r="O212" i="21" a="1"/>
  <c r="O212" i="21" s="1"/>
  <c r="S212" i="21" a="1"/>
  <c r="S212" i="21" s="1"/>
  <c r="W212" i="21" a="1"/>
  <c r="W212" i="21" s="1"/>
  <c r="AA212" i="21" a="1"/>
  <c r="AA212" i="21" s="1"/>
  <c r="P213" i="21" a="1"/>
  <c r="P213" i="21" s="1"/>
  <c r="T213" i="21" a="1"/>
  <c r="T213" i="21" s="1"/>
  <c r="X213" i="21" a="1"/>
  <c r="X213" i="21" s="1"/>
  <c r="M214" i="21" a="1"/>
  <c r="M214" i="21" s="1"/>
  <c r="Q214" i="21" a="1"/>
  <c r="Q214" i="21" s="1"/>
  <c r="U214" i="21" a="1"/>
  <c r="U214" i="21" s="1"/>
  <c r="Q169" i="21" a="1"/>
  <c r="Q169" i="21" s="1"/>
  <c r="W169" i="21" a="1"/>
  <c r="W169" i="21" s="1"/>
  <c r="N170" i="21" a="1"/>
  <c r="N170" i="21" s="1"/>
  <c r="R170" i="21" a="1"/>
  <c r="R170" i="21" s="1"/>
  <c r="V170" i="21" a="1"/>
  <c r="V170" i="21" s="1"/>
  <c r="Z170" i="21" a="1"/>
  <c r="Z170" i="21" s="1"/>
  <c r="O171" i="21" a="1"/>
  <c r="O171" i="21" s="1"/>
  <c r="S171" i="21" a="1"/>
  <c r="S171" i="21" s="1"/>
  <c r="W171" i="21" a="1"/>
  <c r="W171" i="21" s="1"/>
  <c r="AA171" i="21" a="1"/>
  <c r="AA171" i="21" s="1"/>
  <c r="P172" i="21" a="1"/>
  <c r="P172" i="21" s="1"/>
  <c r="T172" i="21" a="1"/>
  <c r="T172" i="21" s="1"/>
  <c r="X172" i="21" a="1"/>
  <c r="X172" i="21" s="1"/>
  <c r="M173" i="21" a="1"/>
  <c r="M173" i="21" s="1"/>
  <c r="Q173" i="21" a="1"/>
  <c r="Q173" i="21" s="1"/>
  <c r="U173" i="21" a="1"/>
  <c r="U173" i="21" s="1"/>
  <c r="Y173" i="21" a="1"/>
  <c r="Y173" i="21" s="1"/>
  <c r="N174" i="21" a="1"/>
  <c r="N174" i="21" s="1"/>
  <c r="R174" i="21" a="1"/>
  <c r="R174" i="21" s="1"/>
  <c r="V174" i="21" a="1"/>
  <c r="V174" i="21" s="1"/>
  <c r="Z174" i="21" a="1"/>
  <c r="Z174" i="21" s="1"/>
  <c r="O175" i="21" a="1"/>
  <c r="O175" i="21" s="1"/>
  <c r="S175" i="21" a="1"/>
  <c r="S175" i="21" s="1"/>
  <c r="W175" i="21" a="1"/>
  <c r="W175" i="21" s="1"/>
  <c r="AA175" i="21" a="1"/>
  <c r="AA175" i="21" s="1"/>
  <c r="P176" i="21" a="1"/>
  <c r="P176" i="21" s="1"/>
  <c r="T176" i="21" a="1"/>
  <c r="T176" i="21" s="1"/>
  <c r="X176" i="21" a="1"/>
  <c r="X176" i="21" s="1"/>
  <c r="M177" i="21" a="1"/>
  <c r="M177" i="21" s="1"/>
  <c r="Q177" i="21" a="1"/>
  <c r="Q177" i="21" s="1"/>
  <c r="U177" i="21" a="1"/>
  <c r="U177" i="21" s="1"/>
  <c r="Y177" i="21" a="1"/>
  <c r="Y177" i="21" s="1"/>
  <c r="N178" i="21" a="1"/>
  <c r="N178" i="21" s="1"/>
  <c r="R178" i="21" a="1"/>
  <c r="R178" i="21" s="1"/>
  <c r="V178" i="21" a="1"/>
  <c r="V178" i="21" s="1"/>
  <c r="Z178" i="21" a="1"/>
  <c r="Z178" i="21" s="1"/>
  <c r="O179" i="21" a="1"/>
  <c r="O179" i="21" s="1"/>
  <c r="S179" i="21" a="1"/>
  <c r="S179" i="21" s="1"/>
  <c r="W179" i="21" a="1"/>
  <c r="W179" i="21" s="1"/>
  <c r="AA179" i="21" a="1"/>
  <c r="AA179" i="21" s="1"/>
  <c r="P180" i="21" a="1"/>
  <c r="P180" i="21" s="1"/>
  <c r="T180" i="21" a="1"/>
  <c r="T180" i="21" s="1"/>
  <c r="X180" i="21" a="1"/>
  <c r="X180" i="21" s="1"/>
  <c r="M181" i="21" a="1"/>
  <c r="M181" i="21" s="1"/>
  <c r="Q181" i="21" a="1"/>
  <c r="Q181" i="21" s="1"/>
  <c r="U181" i="21" a="1"/>
  <c r="U181" i="21" s="1"/>
  <c r="Y181" i="21" a="1"/>
  <c r="Y181" i="21" s="1"/>
  <c r="N182" i="21" a="1"/>
  <c r="N182" i="21" s="1"/>
  <c r="R182" i="21" a="1"/>
  <c r="R182" i="21" s="1"/>
  <c r="V182" i="21" a="1"/>
  <c r="V182" i="21" s="1"/>
  <c r="Z182" i="21" a="1"/>
  <c r="Z182" i="21" s="1"/>
  <c r="O183" i="21" a="1"/>
  <c r="O183" i="21" s="1"/>
  <c r="S183" i="21" a="1"/>
  <c r="S183" i="21" s="1"/>
  <c r="W183" i="21" a="1"/>
  <c r="W183" i="21" s="1"/>
  <c r="AA183" i="21" a="1"/>
  <c r="AA183" i="21" s="1"/>
  <c r="P184" i="21" a="1"/>
  <c r="P184" i="21" s="1"/>
  <c r="T184" i="21" a="1"/>
  <c r="T184" i="21" s="1"/>
  <c r="X184" i="21" a="1"/>
  <c r="X184" i="21" s="1"/>
  <c r="M185" i="21" a="1"/>
  <c r="M185" i="21" s="1"/>
  <c r="Q185" i="21" a="1"/>
  <c r="Q185" i="21" s="1"/>
  <c r="U185" i="21" a="1"/>
  <c r="U185" i="21" s="1"/>
  <c r="Y185" i="21" a="1"/>
  <c r="Y185" i="21" s="1"/>
  <c r="N186" i="21" a="1"/>
  <c r="N186" i="21" s="1"/>
  <c r="R186" i="21" a="1"/>
  <c r="R186" i="21" s="1"/>
  <c r="V186" i="21" a="1"/>
  <c r="V186" i="21" s="1"/>
  <c r="Z186" i="21" a="1"/>
  <c r="Z186" i="21" s="1"/>
  <c r="O187" i="21" a="1"/>
  <c r="O187" i="21" s="1"/>
  <c r="S187" i="21" a="1"/>
  <c r="S187" i="21" s="1"/>
  <c r="W187" i="21" a="1"/>
  <c r="W187" i="21" s="1"/>
  <c r="AA187" i="21" a="1"/>
  <c r="AA187" i="21" s="1"/>
  <c r="P188" i="21" a="1"/>
  <c r="P188" i="21" s="1"/>
  <c r="T188" i="21" a="1"/>
  <c r="T188" i="21" s="1"/>
  <c r="X188" i="21" a="1"/>
  <c r="X188" i="21" s="1"/>
  <c r="M189" i="21" a="1"/>
  <c r="M189" i="21" s="1"/>
  <c r="Q189" i="21" a="1"/>
  <c r="Q189" i="21" s="1"/>
  <c r="U189" i="21" a="1"/>
  <c r="U189" i="21" s="1"/>
  <c r="Y189" i="21" a="1"/>
  <c r="Y189" i="21" s="1"/>
  <c r="N190" i="21" a="1"/>
  <c r="N190" i="21" s="1"/>
  <c r="R190" i="21" a="1"/>
  <c r="R190" i="21" s="1"/>
  <c r="V190" i="21" a="1"/>
  <c r="V190" i="21" s="1"/>
  <c r="Z190" i="21" a="1"/>
  <c r="Z190" i="21" s="1"/>
  <c r="O191" i="21" a="1"/>
  <c r="O191" i="21" s="1"/>
  <c r="S191" i="21" a="1"/>
  <c r="S191" i="21" s="1"/>
  <c r="W191" i="21" a="1"/>
  <c r="W191" i="21" s="1"/>
  <c r="AA191" i="21" a="1"/>
  <c r="AA191" i="21" s="1"/>
  <c r="P192" i="21" a="1"/>
  <c r="P192" i="21" s="1"/>
  <c r="T192" i="21" a="1"/>
  <c r="T192" i="21" s="1"/>
  <c r="X192" i="21" a="1"/>
  <c r="X192" i="21" s="1"/>
  <c r="M193" i="21" a="1"/>
  <c r="M193" i="21" s="1"/>
  <c r="Q193" i="21" a="1"/>
  <c r="Q193" i="21" s="1"/>
  <c r="U193" i="21" a="1"/>
  <c r="U193" i="21" s="1"/>
  <c r="Y193" i="21" a="1"/>
  <c r="Y193" i="21" s="1"/>
  <c r="N194" i="21" a="1"/>
  <c r="N194" i="21" s="1"/>
  <c r="R194" i="21" a="1"/>
  <c r="R194" i="21" s="1"/>
  <c r="V194" i="21" a="1"/>
  <c r="V194" i="21" s="1"/>
  <c r="Z194" i="21" a="1"/>
  <c r="Z194" i="21" s="1"/>
  <c r="O195" i="21" a="1"/>
  <c r="O195" i="21" s="1"/>
  <c r="S195" i="21" a="1"/>
  <c r="S195" i="21" s="1"/>
  <c r="W195" i="21" a="1"/>
  <c r="W195" i="21" s="1"/>
  <c r="AA195" i="21" a="1"/>
  <c r="AA195" i="21" s="1"/>
  <c r="P196" i="21" a="1"/>
  <c r="P196" i="21" s="1"/>
  <c r="T196" i="21" a="1"/>
  <c r="T196" i="21" s="1"/>
  <c r="X196" i="21" a="1"/>
  <c r="X196" i="21" s="1"/>
  <c r="M197" i="21" a="1"/>
  <c r="M197" i="21" s="1"/>
  <c r="Q197" i="21" a="1"/>
  <c r="Q197" i="21" s="1"/>
  <c r="U197" i="21" a="1"/>
  <c r="U197" i="21" s="1"/>
  <c r="Y197" i="21" a="1"/>
  <c r="Y197" i="21" s="1"/>
  <c r="N198" i="21" a="1"/>
  <c r="N198" i="21" s="1"/>
  <c r="R198" i="21" a="1"/>
  <c r="R198" i="21" s="1"/>
  <c r="V198" i="21" a="1"/>
  <c r="V198" i="21" s="1"/>
  <c r="Z198" i="21" a="1"/>
  <c r="Z198" i="21" s="1"/>
  <c r="O199" i="21" a="1"/>
  <c r="O199" i="21" s="1"/>
  <c r="S199" i="21" a="1"/>
  <c r="S199" i="21" s="1"/>
  <c r="W199" i="21" a="1"/>
  <c r="W199" i="21" s="1"/>
  <c r="AA199" i="21" a="1"/>
  <c r="AA199" i="21" s="1"/>
  <c r="P200" i="21" a="1"/>
  <c r="P200" i="21" s="1"/>
  <c r="T200" i="21" a="1"/>
  <c r="T200" i="21" s="1"/>
  <c r="X200" i="21" a="1"/>
  <c r="X200" i="21" s="1"/>
  <c r="M201" i="21" a="1"/>
  <c r="M201" i="21" s="1"/>
  <c r="Q201" i="21" a="1"/>
  <c r="Q201" i="21" s="1"/>
  <c r="U201" i="21" a="1"/>
  <c r="U201" i="21" s="1"/>
  <c r="Y201" i="21" a="1"/>
  <c r="Y201" i="21" s="1"/>
  <c r="N202" i="21" a="1"/>
  <c r="N202" i="21" s="1"/>
  <c r="R202" i="21" a="1"/>
  <c r="R202" i="21" s="1"/>
  <c r="V202" i="21" a="1"/>
  <c r="V202" i="21" s="1"/>
  <c r="Z202" i="21" a="1"/>
  <c r="Z202" i="21" s="1"/>
  <c r="O203" i="21" a="1"/>
  <c r="O203" i="21" s="1"/>
  <c r="S203" i="21" a="1"/>
  <c r="S203" i="21" s="1"/>
  <c r="W203" i="21" a="1"/>
  <c r="W203" i="21" s="1"/>
  <c r="AA203" i="21" a="1"/>
  <c r="AA203" i="21" s="1"/>
  <c r="P204" i="21" a="1"/>
  <c r="P204" i="21" s="1"/>
  <c r="T204" i="21" a="1"/>
  <c r="T204" i="21" s="1"/>
  <c r="X204" i="21" a="1"/>
  <c r="X204" i="21" s="1"/>
  <c r="M205" i="21" a="1"/>
  <c r="M205" i="21" s="1"/>
  <c r="Q205" i="21" a="1"/>
  <c r="Q205" i="21" s="1"/>
  <c r="U205" i="21" a="1"/>
  <c r="U205" i="21" s="1"/>
  <c r="Y205" i="21" a="1"/>
  <c r="Y205" i="21" s="1"/>
  <c r="N206" i="21" a="1"/>
  <c r="N206" i="21" s="1"/>
  <c r="R206" i="21" a="1"/>
  <c r="R206" i="21" s="1"/>
  <c r="V206" i="21" a="1"/>
  <c r="V206" i="21" s="1"/>
  <c r="Z206" i="21" a="1"/>
  <c r="Z206" i="21" s="1"/>
  <c r="O207" i="21" a="1"/>
  <c r="O207" i="21" s="1"/>
  <c r="S207" i="21" a="1"/>
  <c r="S207" i="21" s="1"/>
  <c r="W207" i="21" a="1"/>
  <c r="W207" i="21" s="1"/>
  <c r="AA207" i="21" a="1"/>
  <c r="AA207" i="21" s="1"/>
  <c r="P208" i="21" a="1"/>
  <c r="P208" i="21" s="1"/>
  <c r="T208" i="21" a="1"/>
  <c r="T208" i="21" s="1"/>
  <c r="X208" i="21" a="1"/>
  <c r="X208" i="21" s="1"/>
  <c r="M209" i="21" a="1"/>
  <c r="M209" i="21" s="1"/>
  <c r="Q209" i="21" a="1"/>
  <c r="Q209" i="21" s="1"/>
  <c r="U209" i="21" a="1"/>
  <c r="U209" i="21" s="1"/>
  <c r="Y209" i="21" a="1"/>
  <c r="Y209" i="21" s="1"/>
  <c r="N210" i="21" a="1"/>
  <c r="N210" i="21" s="1"/>
  <c r="R210" i="21" a="1"/>
  <c r="R210" i="21" s="1"/>
  <c r="V210" i="21" a="1"/>
  <c r="V210" i="21" s="1"/>
  <c r="Z210" i="21" a="1"/>
  <c r="Z210" i="21" s="1"/>
  <c r="O211" i="21" a="1"/>
  <c r="O211" i="21" s="1"/>
  <c r="S211" i="21" a="1"/>
  <c r="S211" i="21" s="1"/>
  <c r="W211" i="21" a="1"/>
  <c r="W211" i="21" s="1"/>
  <c r="AA211" i="21" a="1"/>
  <c r="AA211" i="21" s="1"/>
  <c r="P212" i="21" a="1"/>
  <c r="P212" i="21" s="1"/>
  <c r="T212" i="21" a="1"/>
  <c r="T212" i="21" s="1"/>
  <c r="X212" i="21" a="1"/>
  <c r="X212" i="21" s="1"/>
  <c r="M213" i="21" a="1"/>
  <c r="M213" i="21" s="1"/>
  <c r="Q213" i="21" a="1"/>
  <c r="Q213" i="21" s="1"/>
  <c r="U213" i="21" a="1"/>
  <c r="U213" i="21" s="1"/>
  <c r="Y213" i="21" a="1"/>
  <c r="Y213" i="21" s="1"/>
  <c r="R169" i="21" a="1"/>
  <c r="R169" i="21" s="1"/>
  <c r="Y169" i="21" a="1"/>
  <c r="Y169" i="21" s="1"/>
  <c r="O170" i="21" a="1"/>
  <c r="O170" i="21" s="1"/>
  <c r="S170" i="21" a="1"/>
  <c r="S170" i="21" s="1"/>
  <c r="W170" i="21" a="1"/>
  <c r="W170" i="21" s="1"/>
  <c r="AA170" i="21" a="1"/>
  <c r="AA170" i="21" s="1"/>
  <c r="P171" i="21" a="1"/>
  <c r="P171" i="21" s="1"/>
  <c r="T171" i="21" a="1"/>
  <c r="T171" i="21" s="1"/>
  <c r="X171" i="21" a="1"/>
  <c r="X171" i="21" s="1"/>
  <c r="M172" i="21" a="1"/>
  <c r="M172" i="21" s="1"/>
  <c r="Q172" i="21" a="1"/>
  <c r="Q172" i="21" s="1"/>
  <c r="U172" i="21" a="1"/>
  <c r="U172" i="21" s="1"/>
  <c r="Y172" i="21" a="1"/>
  <c r="Y172" i="21" s="1"/>
  <c r="N173" i="21" a="1"/>
  <c r="N173" i="21" s="1"/>
  <c r="R173" i="21" a="1"/>
  <c r="R173" i="21" s="1"/>
  <c r="V173" i="21" a="1"/>
  <c r="V173" i="21" s="1"/>
  <c r="Z173" i="21" a="1"/>
  <c r="Z173" i="21" s="1"/>
  <c r="O174" i="21" a="1"/>
  <c r="O174" i="21" s="1"/>
  <c r="S174" i="21" a="1"/>
  <c r="S174" i="21" s="1"/>
  <c r="W174" i="21" a="1"/>
  <c r="W174" i="21" s="1"/>
  <c r="AA174" i="21" a="1"/>
  <c r="AA174" i="21" s="1"/>
  <c r="P175" i="21" a="1"/>
  <c r="P175" i="21" s="1"/>
  <c r="T175" i="21" a="1"/>
  <c r="T175" i="21" s="1"/>
  <c r="X175" i="21" a="1"/>
  <c r="X175" i="21" s="1"/>
  <c r="M176" i="21" a="1"/>
  <c r="M176" i="21" s="1"/>
  <c r="Q176" i="21" a="1"/>
  <c r="Q176" i="21" s="1"/>
  <c r="U176" i="21" a="1"/>
  <c r="U176" i="21" s="1"/>
  <c r="Y176" i="21" a="1"/>
  <c r="Y176" i="21" s="1"/>
  <c r="N177" i="21" a="1"/>
  <c r="N177" i="21" s="1"/>
  <c r="R177" i="21" a="1"/>
  <c r="R177" i="21" s="1"/>
  <c r="V177" i="21" a="1"/>
  <c r="V177" i="21" s="1"/>
  <c r="Z177" i="21" a="1"/>
  <c r="Z177" i="21" s="1"/>
  <c r="O178" i="21" a="1"/>
  <c r="O178" i="21" s="1"/>
  <c r="S178" i="21" a="1"/>
  <c r="S178" i="21" s="1"/>
  <c r="W178" i="21" a="1"/>
  <c r="W178" i="21" s="1"/>
  <c r="AA178" i="21" a="1"/>
  <c r="AA178" i="21" s="1"/>
  <c r="P179" i="21" a="1"/>
  <c r="P179" i="21" s="1"/>
  <c r="T179" i="21" a="1"/>
  <c r="T179" i="21" s="1"/>
  <c r="X179" i="21" a="1"/>
  <c r="X179" i="21" s="1"/>
  <c r="M180" i="21" a="1"/>
  <c r="M180" i="21" s="1"/>
  <c r="Q180" i="21" a="1"/>
  <c r="Q180" i="21" s="1"/>
  <c r="U180" i="21" a="1"/>
  <c r="U180" i="21" s="1"/>
  <c r="Y180" i="21" a="1"/>
  <c r="Y180" i="21" s="1"/>
  <c r="N181" i="21" a="1"/>
  <c r="N181" i="21" s="1"/>
  <c r="R181" i="21" a="1"/>
  <c r="R181" i="21" s="1"/>
  <c r="V181" i="21" a="1"/>
  <c r="V181" i="21" s="1"/>
  <c r="Z181" i="21" a="1"/>
  <c r="Z181" i="21" s="1"/>
  <c r="O182" i="21" a="1"/>
  <c r="O182" i="21" s="1"/>
  <c r="S182" i="21" a="1"/>
  <c r="S182" i="21" s="1"/>
  <c r="W182" i="21" a="1"/>
  <c r="W182" i="21" s="1"/>
  <c r="AA182" i="21" a="1"/>
  <c r="AA182" i="21" s="1"/>
  <c r="P183" i="21" a="1"/>
  <c r="P183" i="21" s="1"/>
  <c r="T183" i="21" a="1"/>
  <c r="T183" i="21" s="1"/>
  <c r="X183" i="21" a="1"/>
  <c r="X183" i="21" s="1"/>
  <c r="M184" i="21" a="1"/>
  <c r="M184" i="21" s="1"/>
  <c r="Q184" i="21" a="1"/>
  <c r="Q184" i="21" s="1"/>
  <c r="U184" i="21" a="1"/>
  <c r="U184" i="21" s="1"/>
  <c r="Y184" i="21" a="1"/>
  <c r="Y184" i="21" s="1"/>
  <c r="N185" i="21" a="1"/>
  <c r="N185" i="21" s="1"/>
  <c r="R185" i="21" a="1"/>
  <c r="R185" i="21" s="1"/>
  <c r="V185" i="21" a="1"/>
  <c r="V185" i="21" s="1"/>
  <c r="Z185" i="21" a="1"/>
  <c r="Z185" i="21" s="1"/>
  <c r="O186" i="21" a="1"/>
  <c r="O186" i="21" s="1"/>
  <c r="S186" i="21" a="1"/>
  <c r="S186" i="21" s="1"/>
  <c r="W186" i="21" a="1"/>
  <c r="W186" i="21" s="1"/>
  <c r="AA186" i="21" a="1"/>
  <c r="AA186" i="21" s="1"/>
  <c r="P187" i="21" a="1"/>
  <c r="P187" i="21" s="1"/>
  <c r="T187" i="21" a="1"/>
  <c r="T187" i="21" s="1"/>
  <c r="X187" i="21" a="1"/>
  <c r="X187" i="21" s="1"/>
  <c r="M188" i="21" a="1"/>
  <c r="M188" i="21" s="1"/>
  <c r="Q188" i="21" a="1"/>
  <c r="Q188" i="21" s="1"/>
  <c r="U188" i="21" a="1"/>
  <c r="U188" i="21" s="1"/>
  <c r="Y188" i="21" a="1"/>
  <c r="Y188" i="21" s="1"/>
  <c r="N189" i="21" a="1"/>
  <c r="N189" i="21" s="1"/>
  <c r="R189" i="21" a="1"/>
  <c r="R189" i="21" s="1"/>
  <c r="V189" i="21" a="1"/>
  <c r="V189" i="21" s="1"/>
  <c r="Z189" i="21" a="1"/>
  <c r="Z189" i="21" s="1"/>
  <c r="O190" i="21" a="1"/>
  <c r="O190" i="21" s="1"/>
  <c r="S190" i="21" a="1"/>
  <c r="S190" i="21" s="1"/>
  <c r="W190" i="21" a="1"/>
  <c r="W190" i="21" s="1"/>
  <c r="AA190" i="21" a="1"/>
  <c r="AA190" i="21" s="1"/>
  <c r="P191" i="21" a="1"/>
  <c r="P191" i="21" s="1"/>
  <c r="T191" i="21" a="1"/>
  <c r="T191" i="21" s="1"/>
  <c r="X191" i="21" a="1"/>
  <c r="X191" i="21" s="1"/>
  <c r="M192" i="21" a="1"/>
  <c r="M192" i="21" s="1"/>
  <c r="Q192" i="21" a="1"/>
  <c r="Q192" i="21" s="1"/>
  <c r="U192" i="21" a="1"/>
  <c r="U192" i="21" s="1"/>
  <c r="Y192" i="21" a="1"/>
  <c r="Y192" i="21" s="1"/>
  <c r="N193" i="21" a="1"/>
  <c r="N193" i="21" s="1"/>
  <c r="R193" i="21" a="1"/>
  <c r="R193" i="21" s="1"/>
  <c r="V193" i="21" a="1"/>
  <c r="V193" i="21" s="1"/>
  <c r="Z193" i="21" a="1"/>
  <c r="Z193" i="21" s="1"/>
  <c r="O194" i="21" a="1"/>
  <c r="O194" i="21" s="1"/>
  <c r="S194" i="21" a="1"/>
  <c r="S194" i="21" s="1"/>
  <c r="W194" i="21" a="1"/>
  <c r="W194" i="21" s="1"/>
  <c r="AA194" i="21" a="1"/>
  <c r="AA194" i="21" s="1"/>
  <c r="P195" i="21" a="1"/>
  <c r="P195" i="21" s="1"/>
  <c r="T195" i="21" a="1"/>
  <c r="T195" i="21" s="1"/>
  <c r="X195" i="21" a="1"/>
  <c r="X195" i="21" s="1"/>
  <c r="M196" i="21" a="1"/>
  <c r="M196" i="21" s="1"/>
  <c r="Q196" i="21" a="1"/>
  <c r="Q196" i="21" s="1"/>
  <c r="U196" i="21" a="1"/>
  <c r="U196" i="21" s="1"/>
  <c r="Y196" i="21" a="1"/>
  <c r="Y196" i="21" s="1"/>
  <c r="N197" i="21" a="1"/>
  <c r="N197" i="21" s="1"/>
  <c r="R197" i="21" a="1"/>
  <c r="R197" i="21" s="1"/>
  <c r="V197" i="21" a="1"/>
  <c r="V197" i="21" s="1"/>
  <c r="Z197" i="21" a="1"/>
  <c r="Z197" i="21" s="1"/>
  <c r="O198" i="21" a="1"/>
  <c r="O198" i="21" s="1"/>
  <c r="S198" i="21" a="1"/>
  <c r="S198" i="21" s="1"/>
  <c r="W198" i="21" a="1"/>
  <c r="W198" i="21" s="1"/>
  <c r="AA198" i="21" a="1"/>
  <c r="AA198" i="21" s="1"/>
  <c r="P199" i="21" a="1"/>
  <c r="P199" i="21" s="1"/>
  <c r="T199" i="21" a="1"/>
  <c r="T199" i="21" s="1"/>
  <c r="X199" i="21" a="1"/>
  <c r="X199" i="21" s="1"/>
  <c r="M200" i="21" a="1"/>
  <c r="M200" i="21" s="1"/>
  <c r="Q200" i="21" a="1"/>
  <c r="Q200" i="21" s="1"/>
  <c r="U200" i="21" a="1"/>
  <c r="U200" i="21" s="1"/>
  <c r="Y200" i="21" a="1"/>
  <c r="Y200" i="21" s="1"/>
  <c r="N201" i="21" a="1"/>
  <c r="N201" i="21" s="1"/>
  <c r="R201" i="21" a="1"/>
  <c r="R201" i="21" s="1"/>
  <c r="V201" i="21" a="1"/>
  <c r="V201" i="21" s="1"/>
  <c r="Z201" i="21" a="1"/>
  <c r="Z201" i="21" s="1"/>
  <c r="O202" i="21" a="1"/>
  <c r="O202" i="21" s="1"/>
  <c r="S202" i="21" a="1"/>
  <c r="S202" i="21" s="1"/>
  <c r="W202" i="21" a="1"/>
  <c r="W202" i="21" s="1"/>
  <c r="AA202" i="21" a="1"/>
  <c r="AA202" i="21" s="1"/>
  <c r="P203" i="21" a="1"/>
  <c r="P203" i="21" s="1"/>
  <c r="T203" i="21" a="1"/>
  <c r="T203" i="21" s="1"/>
  <c r="X203" i="21" a="1"/>
  <c r="X203" i="21" s="1"/>
  <c r="M204" i="21" a="1"/>
  <c r="M204" i="21" s="1"/>
  <c r="Q204" i="21" a="1"/>
  <c r="Q204" i="21" s="1"/>
  <c r="U204" i="21" a="1"/>
  <c r="U204" i="21" s="1"/>
  <c r="Y204" i="21" a="1"/>
  <c r="Y204" i="21" s="1"/>
  <c r="N205" i="21" a="1"/>
  <c r="N205" i="21" s="1"/>
  <c r="R205" i="21" a="1"/>
  <c r="R205" i="21" s="1"/>
  <c r="V205" i="21" a="1"/>
  <c r="V205" i="21" s="1"/>
  <c r="Z205" i="21" a="1"/>
  <c r="Z205" i="21" s="1"/>
  <c r="O206" i="21" a="1"/>
  <c r="O206" i="21" s="1"/>
  <c r="S206" i="21" a="1"/>
  <c r="S206" i="21" s="1"/>
  <c r="W206" i="21" a="1"/>
  <c r="W206" i="21" s="1"/>
  <c r="AA206" i="21" a="1"/>
  <c r="AA206" i="21" s="1"/>
  <c r="P207" i="21" a="1"/>
  <c r="P207" i="21" s="1"/>
  <c r="T207" i="21" a="1"/>
  <c r="T207" i="21" s="1"/>
  <c r="X207" i="21" a="1"/>
  <c r="X207" i="21" s="1"/>
  <c r="M208" i="21" a="1"/>
  <c r="M208" i="21" s="1"/>
  <c r="Q208" i="21" a="1"/>
  <c r="Q208" i="21" s="1"/>
  <c r="U208" i="21" a="1"/>
  <c r="U208" i="21" s="1"/>
  <c r="Y208" i="21" a="1"/>
  <c r="Y208" i="21" s="1"/>
  <c r="N209" i="21" a="1"/>
  <c r="N209" i="21" s="1"/>
  <c r="R209" i="21" a="1"/>
  <c r="R209" i="21" s="1"/>
  <c r="V209" i="21" a="1"/>
  <c r="V209" i="21" s="1"/>
  <c r="Z209" i="21" a="1"/>
  <c r="Z209" i="21" s="1"/>
  <c r="O210" i="21" a="1"/>
  <c r="O210" i="21" s="1"/>
  <c r="S210" i="21" a="1"/>
  <c r="S210" i="21" s="1"/>
  <c r="W210" i="21" a="1"/>
  <c r="W210" i="21" s="1"/>
  <c r="AA210" i="21" a="1"/>
  <c r="AA210" i="21" s="1"/>
  <c r="P211" i="21" a="1"/>
  <c r="P211" i="21" s="1"/>
  <c r="T211" i="21" a="1"/>
  <c r="T211" i="21" s="1"/>
  <c r="X211" i="21" a="1"/>
  <c r="X211" i="21" s="1"/>
  <c r="M212" i="21" a="1"/>
  <c r="M212" i="21" s="1"/>
  <c r="Q212" i="21" a="1"/>
  <c r="Q212" i="21" s="1"/>
  <c r="U212" i="21" a="1"/>
  <c r="U212" i="21" s="1"/>
  <c r="Y212" i="21" a="1"/>
  <c r="Y212" i="21" s="1"/>
  <c r="N213" i="21" a="1"/>
  <c r="N213" i="21" s="1"/>
  <c r="R213" i="21" a="1"/>
  <c r="R213" i="21" s="1"/>
  <c r="V213" i="21" a="1"/>
  <c r="V213" i="21" s="1"/>
  <c r="Z213" i="21" a="1"/>
  <c r="Z213" i="21" s="1"/>
  <c r="O214" i="21" a="1"/>
  <c r="O214" i="21" s="1"/>
  <c r="S214" i="21" a="1"/>
  <c r="S214" i="21" s="1"/>
  <c r="W214" i="21" a="1"/>
  <c r="W214" i="21" s="1"/>
  <c r="U169" i="21" a="1"/>
  <c r="U169" i="21" s="1"/>
  <c r="Z169" i="21" a="1"/>
  <c r="Z169" i="21" s="1"/>
  <c r="P170" i="21" a="1"/>
  <c r="P170" i="21" s="1"/>
  <c r="T170" i="21" a="1"/>
  <c r="T170" i="21" s="1"/>
  <c r="X170" i="21" a="1"/>
  <c r="X170" i="21" s="1"/>
  <c r="M171" i="21" a="1"/>
  <c r="M171" i="21" s="1"/>
  <c r="Q171" i="21" a="1"/>
  <c r="Q171" i="21" s="1"/>
  <c r="U171" i="21" a="1"/>
  <c r="U171" i="21" s="1"/>
  <c r="Y171" i="21" a="1"/>
  <c r="Y171" i="21" s="1"/>
  <c r="N172" i="21" a="1"/>
  <c r="N172" i="21" s="1"/>
  <c r="R172" i="21" a="1"/>
  <c r="R172" i="21" s="1"/>
  <c r="V172" i="21" a="1"/>
  <c r="V172" i="21" s="1"/>
  <c r="Z172" i="21" a="1"/>
  <c r="Z172" i="21" s="1"/>
  <c r="O173" i="21" a="1"/>
  <c r="O173" i="21" s="1"/>
  <c r="S173" i="21" a="1"/>
  <c r="S173" i="21" s="1"/>
  <c r="W173" i="21" a="1"/>
  <c r="W173" i="21" s="1"/>
  <c r="AA173" i="21" a="1"/>
  <c r="AA173" i="21" s="1"/>
  <c r="P174" i="21" a="1"/>
  <c r="P174" i="21" s="1"/>
  <c r="T174" i="21" a="1"/>
  <c r="T174" i="21" s="1"/>
  <c r="X174" i="21" a="1"/>
  <c r="X174" i="21" s="1"/>
  <c r="M175" i="21" a="1"/>
  <c r="M175" i="21" s="1"/>
  <c r="Q175" i="21" a="1"/>
  <c r="Q175" i="21" s="1"/>
  <c r="U175" i="21" a="1"/>
  <c r="U175" i="21" s="1"/>
  <c r="Y175" i="21" a="1"/>
  <c r="Y175" i="21" s="1"/>
  <c r="N176" i="21" a="1"/>
  <c r="N176" i="21" s="1"/>
  <c r="R176" i="21" a="1"/>
  <c r="R176" i="21" s="1"/>
  <c r="V176" i="21" a="1"/>
  <c r="V176" i="21" s="1"/>
  <c r="Z176" i="21" a="1"/>
  <c r="Z176" i="21" s="1"/>
  <c r="O177" i="21" a="1"/>
  <c r="O177" i="21" s="1"/>
  <c r="S177" i="21" a="1"/>
  <c r="S177" i="21" s="1"/>
  <c r="W177" i="21" a="1"/>
  <c r="W177" i="21" s="1"/>
  <c r="AA177" i="21" a="1"/>
  <c r="AA177" i="21" s="1"/>
  <c r="P178" i="21" a="1"/>
  <c r="P178" i="21" s="1"/>
  <c r="T178" i="21" a="1"/>
  <c r="T178" i="21" s="1"/>
  <c r="X178" i="21" a="1"/>
  <c r="X178" i="21" s="1"/>
  <c r="M179" i="21" a="1"/>
  <c r="M179" i="21" s="1"/>
  <c r="Q179" i="21" a="1"/>
  <c r="Q179" i="21" s="1"/>
  <c r="U179" i="21" a="1"/>
  <c r="U179" i="21" s="1"/>
  <c r="Y179" i="21" a="1"/>
  <c r="Y179" i="21" s="1"/>
  <c r="N180" i="21" a="1"/>
  <c r="N180" i="21" s="1"/>
  <c r="R180" i="21" a="1"/>
  <c r="R180" i="21" s="1"/>
  <c r="V180" i="21" a="1"/>
  <c r="V180" i="21" s="1"/>
  <c r="Z180" i="21" a="1"/>
  <c r="Z180" i="21" s="1"/>
  <c r="O181" i="21" a="1"/>
  <c r="O181" i="21" s="1"/>
  <c r="S181" i="21" a="1"/>
  <c r="S181" i="21" s="1"/>
  <c r="W181" i="21" a="1"/>
  <c r="W181" i="21" s="1"/>
  <c r="AA181" i="21" a="1"/>
  <c r="AA181" i="21" s="1"/>
  <c r="P182" i="21" a="1"/>
  <c r="P182" i="21" s="1"/>
  <c r="T182" i="21" a="1"/>
  <c r="T182" i="21" s="1"/>
  <c r="X182" i="21" a="1"/>
  <c r="X182" i="21" s="1"/>
  <c r="M183" i="21" a="1"/>
  <c r="M183" i="21" s="1"/>
  <c r="Q183" i="21" a="1"/>
  <c r="Q183" i="21" s="1"/>
  <c r="U183" i="21" a="1"/>
  <c r="U183" i="21" s="1"/>
  <c r="Y183" i="21" a="1"/>
  <c r="Y183" i="21" s="1"/>
  <c r="N184" i="21" a="1"/>
  <c r="N184" i="21" s="1"/>
  <c r="R184" i="21" a="1"/>
  <c r="R184" i="21" s="1"/>
  <c r="V184" i="21" a="1"/>
  <c r="V184" i="21" s="1"/>
  <c r="Z184" i="21" a="1"/>
  <c r="Z184" i="21" s="1"/>
  <c r="O185" i="21" a="1"/>
  <c r="O185" i="21" s="1"/>
  <c r="S185" i="21" a="1"/>
  <c r="S185" i="21" s="1"/>
  <c r="W185" i="21" a="1"/>
  <c r="W185" i="21" s="1"/>
  <c r="AA185" i="21" a="1"/>
  <c r="AA185" i="21" s="1"/>
  <c r="P186" i="21" a="1"/>
  <c r="P186" i="21" s="1"/>
  <c r="T186" i="21" a="1"/>
  <c r="T186" i="21" s="1"/>
  <c r="X186" i="21" a="1"/>
  <c r="X186" i="21" s="1"/>
  <c r="M187" i="21" a="1"/>
  <c r="M187" i="21" s="1"/>
  <c r="Q187" i="21" a="1"/>
  <c r="Q187" i="21" s="1"/>
  <c r="U187" i="21" a="1"/>
  <c r="U187" i="21" s="1"/>
  <c r="Y187" i="21" a="1"/>
  <c r="Y187" i="21" s="1"/>
  <c r="N188" i="21" a="1"/>
  <c r="N188" i="21" s="1"/>
  <c r="R188" i="21" a="1"/>
  <c r="R188" i="21" s="1"/>
  <c r="V188" i="21" a="1"/>
  <c r="V188" i="21" s="1"/>
  <c r="Z188" i="21" a="1"/>
  <c r="Z188" i="21" s="1"/>
  <c r="O189" i="21" a="1"/>
  <c r="O189" i="21" s="1"/>
  <c r="S189" i="21" a="1"/>
  <c r="S189" i="21" s="1"/>
  <c r="W189" i="21" a="1"/>
  <c r="W189" i="21" s="1"/>
  <c r="AA189" i="21" a="1"/>
  <c r="AA189" i="21" s="1"/>
  <c r="P190" i="21" a="1"/>
  <c r="P190" i="21" s="1"/>
  <c r="T190" i="21" a="1"/>
  <c r="T190" i="21" s="1"/>
  <c r="X190" i="21" a="1"/>
  <c r="X190" i="21" s="1"/>
  <c r="M191" i="21" a="1"/>
  <c r="M191" i="21" s="1"/>
  <c r="Q191" i="21" a="1"/>
  <c r="Q191" i="21" s="1"/>
  <c r="U191" i="21" a="1"/>
  <c r="U191" i="21" s="1"/>
  <c r="Y191" i="21" a="1"/>
  <c r="Y191" i="21" s="1"/>
  <c r="N192" i="21" a="1"/>
  <c r="N192" i="21" s="1"/>
  <c r="R192" i="21" a="1"/>
  <c r="R192" i="21" s="1"/>
  <c r="V192" i="21" a="1"/>
  <c r="V192" i="21" s="1"/>
  <c r="Z192" i="21" a="1"/>
  <c r="Z192" i="21" s="1"/>
  <c r="O193" i="21" a="1"/>
  <c r="O193" i="21" s="1"/>
  <c r="S193" i="21" a="1"/>
  <c r="S193" i="21" s="1"/>
  <c r="W193" i="21" a="1"/>
  <c r="W193" i="21" s="1"/>
  <c r="AA193" i="21" a="1"/>
  <c r="AA193" i="21" s="1"/>
  <c r="P194" i="21" a="1"/>
  <c r="P194" i="21" s="1"/>
  <c r="T194" i="21" a="1"/>
  <c r="T194" i="21" s="1"/>
  <c r="X194" i="21" a="1"/>
  <c r="X194" i="21" s="1"/>
  <c r="M195" i="21" a="1"/>
  <c r="M195" i="21" s="1"/>
  <c r="Q195" i="21" a="1"/>
  <c r="Q195" i="21" s="1"/>
  <c r="U195" i="21" a="1"/>
  <c r="U195" i="21" s="1"/>
  <c r="Y195" i="21" a="1"/>
  <c r="Y195" i="21" s="1"/>
  <c r="N196" i="21" a="1"/>
  <c r="N196" i="21" s="1"/>
  <c r="R196" i="21" a="1"/>
  <c r="R196" i="21" s="1"/>
  <c r="V196" i="21" a="1"/>
  <c r="V196" i="21" s="1"/>
  <c r="Z196" i="21" a="1"/>
  <c r="Z196" i="21" s="1"/>
  <c r="O197" i="21" a="1"/>
  <c r="O197" i="21" s="1"/>
  <c r="S197" i="21" a="1"/>
  <c r="S197" i="21" s="1"/>
  <c r="W197" i="21" a="1"/>
  <c r="W197" i="21" s="1"/>
  <c r="AA197" i="21" a="1"/>
  <c r="AA197" i="21" s="1"/>
  <c r="P198" i="21" a="1"/>
  <c r="P198" i="21" s="1"/>
  <c r="T198" i="21" a="1"/>
  <c r="T198" i="21" s="1"/>
  <c r="X198" i="21" a="1"/>
  <c r="X198" i="21" s="1"/>
  <c r="M199" i="21" a="1"/>
  <c r="M199" i="21" s="1"/>
  <c r="Q199" i="21" a="1"/>
  <c r="Q199" i="21" s="1"/>
  <c r="U199" i="21" a="1"/>
  <c r="U199" i="21" s="1"/>
  <c r="Y199" i="21" a="1"/>
  <c r="Y199" i="21" s="1"/>
  <c r="N200" i="21" a="1"/>
  <c r="N200" i="21" s="1"/>
  <c r="R200" i="21" a="1"/>
  <c r="R200" i="21" s="1"/>
  <c r="V200" i="21" a="1"/>
  <c r="V200" i="21" s="1"/>
  <c r="Z200" i="21" a="1"/>
  <c r="Z200" i="21" s="1"/>
  <c r="O201" i="21" a="1"/>
  <c r="O201" i="21" s="1"/>
  <c r="S201" i="21" a="1"/>
  <c r="S201" i="21" s="1"/>
  <c r="W201" i="21" a="1"/>
  <c r="W201" i="21" s="1"/>
  <c r="AA201" i="21" a="1"/>
  <c r="AA201" i="21" s="1"/>
  <c r="P202" i="21" a="1"/>
  <c r="P202" i="21" s="1"/>
  <c r="T202" i="21" a="1"/>
  <c r="T202" i="21" s="1"/>
  <c r="X202" i="21" a="1"/>
  <c r="X202" i="21" s="1"/>
  <c r="M203" i="21" a="1"/>
  <c r="M203" i="21" s="1"/>
  <c r="Q203" i="21" a="1"/>
  <c r="Q203" i="21" s="1"/>
  <c r="U203" i="21" a="1"/>
  <c r="U203" i="21" s="1"/>
  <c r="Y203" i="21" a="1"/>
  <c r="Y203" i="21" s="1"/>
  <c r="N204" i="21" a="1"/>
  <c r="N204" i="21" s="1"/>
  <c r="R204" i="21" a="1"/>
  <c r="R204" i="21" s="1"/>
  <c r="V204" i="21" a="1"/>
  <c r="V204" i="21" s="1"/>
  <c r="Z204" i="21" a="1"/>
  <c r="Z204" i="21" s="1"/>
  <c r="O205" i="21" a="1"/>
  <c r="O205" i="21" s="1"/>
  <c r="S205" i="21" a="1"/>
  <c r="S205" i="21" s="1"/>
  <c r="W205" i="21" a="1"/>
  <c r="W205" i="21" s="1"/>
  <c r="AA205" i="21" a="1"/>
  <c r="AA205" i="21" s="1"/>
  <c r="P206" i="21" a="1"/>
  <c r="P206" i="21" s="1"/>
  <c r="T206" i="21" a="1"/>
  <c r="T206" i="21" s="1"/>
  <c r="X206" i="21" a="1"/>
  <c r="X206" i="21" s="1"/>
  <c r="M207" i="21" a="1"/>
  <c r="M207" i="21" s="1"/>
  <c r="Q207" i="21" a="1"/>
  <c r="Q207" i="21" s="1"/>
  <c r="U207" i="21" a="1"/>
  <c r="U207" i="21" s="1"/>
  <c r="Y207" i="21" a="1"/>
  <c r="Y207" i="21" s="1"/>
  <c r="N208" i="21" a="1"/>
  <c r="N208" i="21" s="1"/>
  <c r="R208" i="21" a="1"/>
  <c r="R208" i="21" s="1"/>
  <c r="V208" i="21" a="1"/>
  <c r="V208" i="21" s="1"/>
  <c r="Z208" i="21" a="1"/>
  <c r="Z208" i="21" s="1"/>
  <c r="O209" i="21" a="1"/>
  <c r="O209" i="21" s="1"/>
  <c r="S209" i="21" a="1"/>
  <c r="S209" i="21" s="1"/>
  <c r="W209" i="21" a="1"/>
  <c r="W209" i="21" s="1"/>
  <c r="AA209" i="21" a="1"/>
  <c r="AA209" i="21" s="1"/>
  <c r="P210" i="21" a="1"/>
  <c r="P210" i="21" s="1"/>
  <c r="T210" i="21" a="1"/>
  <c r="T210" i="21" s="1"/>
  <c r="X210" i="21" a="1"/>
  <c r="X210" i="21" s="1"/>
  <c r="M211" i="21" a="1"/>
  <c r="M211" i="21" s="1"/>
  <c r="Q211" i="21" a="1"/>
  <c r="Q211" i="21" s="1"/>
  <c r="U211" i="21" a="1"/>
  <c r="U211" i="21" s="1"/>
  <c r="Y211" i="21" a="1"/>
  <c r="Y211" i="21" s="1"/>
  <c r="N212" i="21" a="1"/>
  <c r="N212" i="21" s="1"/>
  <c r="R212" i="21" a="1"/>
  <c r="R212" i="21" s="1"/>
  <c r="V212" i="21" a="1"/>
  <c r="V212" i="21" s="1"/>
  <c r="Z212" i="21" a="1"/>
  <c r="Z212" i="21" s="1"/>
  <c r="O213" i="21" a="1"/>
  <c r="O213" i="21" s="1"/>
  <c r="S213" i="21" a="1"/>
  <c r="S213" i="21" s="1"/>
  <c r="W213" i="21" a="1"/>
  <c r="W213" i="21" s="1"/>
  <c r="AA213" i="21" a="1"/>
  <c r="AA213" i="21" s="1"/>
  <c r="P214" i="21" a="1"/>
  <c r="P214" i="21" s="1"/>
  <c r="T214" i="21" a="1"/>
  <c r="T214" i="21" s="1"/>
  <c r="N214" i="21" a="1"/>
  <c r="N214" i="21" s="1"/>
  <c r="Y214" i="21" a="1"/>
  <c r="Y214" i="21" s="1"/>
  <c r="N215" i="21" a="1"/>
  <c r="N215" i="21" s="1"/>
  <c r="R215" i="21" a="1"/>
  <c r="R215" i="21" s="1"/>
  <c r="V215" i="21" a="1"/>
  <c r="V215" i="21" s="1"/>
  <c r="Z215" i="21" a="1"/>
  <c r="Z215" i="21" s="1"/>
  <c r="O216" i="21" a="1"/>
  <c r="O216" i="21" s="1"/>
  <c r="S216" i="21" a="1"/>
  <c r="S216" i="21" s="1"/>
  <c r="W216" i="21" a="1"/>
  <c r="W216" i="21" s="1"/>
  <c r="AA216" i="21" a="1"/>
  <c r="AA216" i="21" s="1"/>
  <c r="P217" i="21" a="1"/>
  <c r="P217" i="21" s="1"/>
  <c r="T217" i="21" a="1"/>
  <c r="T217" i="21" s="1"/>
  <c r="X217" i="21" a="1"/>
  <c r="X217" i="21" s="1"/>
  <c r="M218" i="21" a="1"/>
  <c r="M218" i="21" s="1"/>
  <c r="Q218" i="21" a="1"/>
  <c r="Q218" i="21" s="1"/>
  <c r="U218" i="21" a="1"/>
  <c r="U218" i="21" s="1"/>
  <c r="Y218" i="21" a="1"/>
  <c r="Y218" i="21" s="1"/>
  <c r="N219" i="21" a="1"/>
  <c r="N219" i="21" s="1"/>
  <c r="R219" i="21" a="1"/>
  <c r="R219" i="21" s="1"/>
  <c r="V219" i="21" a="1"/>
  <c r="V219" i="21" s="1"/>
  <c r="Z219" i="21" a="1"/>
  <c r="Z219" i="21" s="1"/>
  <c r="O220" i="21" a="1"/>
  <c r="O220" i="21" s="1"/>
  <c r="S220" i="21" a="1"/>
  <c r="S220" i="21" s="1"/>
  <c r="W220" i="21" a="1"/>
  <c r="W220" i="21" s="1"/>
  <c r="AA220" i="21" a="1"/>
  <c r="AA220" i="21" s="1"/>
  <c r="P221" i="21" a="1"/>
  <c r="P221" i="21" s="1"/>
  <c r="T221" i="21" a="1"/>
  <c r="T221" i="21" s="1"/>
  <c r="X221" i="21" a="1"/>
  <c r="X221" i="21" s="1"/>
  <c r="M222" i="21" a="1"/>
  <c r="M222" i="21" s="1"/>
  <c r="Q222" i="21" a="1"/>
  <c r="Q222" i="21" s="1"/>
  <c r="U222" i="21" a="1"/>
  <c r="U222" i="21" s="1"/>
  <c r="Y222" i="21" a="1"/>
  <c r="Y222" i="21" s="1"/>
  <c r="N223" i="21" a="1"/>
  <c r="N223" i="21" s="1"/>
  <c r="R223" i="21" a="1"/>
  <c r="R223" i="21" s="1"/>
  <c r="V223" i="21" a="1"/>
  <c r="V223" i="21" s="1"/>
  <c r="Z223" i="21" a="1"/>
  <c r="Z223" i="21" s="1"/>
  <c r="O224" i="21" a="1"/>
  <c r="O224" i="21" s="1"/>
  <c r="S224" i="21" a="1"/>
  <c r="S224" i="21" s="1"/>
  <c r="W224" i="21" a="1"/>
  <c r="W224" i="21" s="1"/>
  <c r="AA224" i="21" a="1"/>
  <c r="AA224" i="21" s="1"/>
  <c r="P225" i="21" a="1"/>
  <c r="P225" i="21" s="1"/>
  <c r="T225" i="21" a="1"/>
  <c r="T225" i="21" s="1"/>
  <c r="X225" i="21" a="1"/>
  <c r="X225" i="21" s="1"/>
  <c r="M226" i="21" a="1"/>
  <c r="M226" i="21" s="1"/>
  <c r="Q226" i="21" a="1"/>
  <c r="Q226" i="21" s="1"/>
  <c r="U226" i="21" a="1"/>
  <c r="U226" i="21" s="1"/>
  <c r="Y226" i="21" a="1"/>
  <c r="Y226" i="21" s="1"/>
  <c r="N227" i="21" a="1"/>
  <c r="N227" i="21" s="1"/>
  <c r="R227" i="21" a="1"/>
  <c r="R227" i="21" s="1"/>
  <c r="V227" i="21" a="1"/>
  <c r="V227" i="21" s="1"/>
  <c r="Z227" i="21" a="1"/>
  <c r="Z227" i="21" s="1"/>
  <c r="O228" i="21" a="1"/>
  <c r="O228" i="21" s="1"/>
  <c r="S228" i="21" a="1"/>
  <c r="S228" i="21" s="1"/>
  <c r="W228" i="21" a="1"/>
  <c r="W228" i="21" s="1"/>
  <c r="AA228" i="21" a="1"/>
  <c r="AA228" i="21" s="1"/>
  <c r="P229" i="21" a="1"/>
  <c r="P229" i="21" s="1"/>
  <c r="T229" i="21" a="1"/>
  <c r="T229" i="21" s="1"/>
  <c r="X229" i="21" a="1"/>
  <c r="X229" i="21" s="1"/>
  <c r="M230" i="21" a="1"/>
  <c r="M230" i="21" s="1"/>
  <c r="Q230" i="21" a="1"/>
  <c r="Q230" i="21" s="1"/>
  <c r="U230" i="21" a="1"/>
  <c r="U230" i="21" s="1"/>
  <c r="Y230" i="21" a="1"/>
  <c r="Y230" i="21" s="1"/>
  <c r="N231" i="21" a="1"/>
  <c r="N231" i="21" s="1"/>
  <c r="R231" i="21" a="1"/>
  <c r="R231" i="21" s="1"/>
  <c r="V231" i="21" a="1"/>
  <c r="V231" i="21" s="1"/>
  <c r="Z231" i="21" a="1"/>
  <c r="Z231" i="21" s="1"/>
  <c r="O232" i="21" a="1"/>
  <c r="O232" i="21" s="1"/>
  <c r="S232" i="21" a="1"/>
  <c r="S232" i="21" s="1"/>
  <c r="W232" i="21" a="1"/>
  <c r="W232" i="21" s="1"/>
  <c r="AA232" i="21" a="1"/>
  <c r="AA232" i="21" s="1"/>
  <c r="P233" i="21" a="1"/>
  <c r="P233" i="21" s="1"/>
  <c r="T233" i="21" a="1"/>
  <c r="T233" i="21" s="1"/>
  <c r="X233" i="21" a="1"/>
  <c r="X233" i="21" s="1"/>
  <c r="M234" i="21" a="1"/>
  <c r="M234" i="21" s="1"/>
  <c r="Q234" i="21" a="1"/>
  <c r="Q234" i="21" s="1"/>
  <c r="U234" i="21" a="1"/>
  <c r="U234" i="21" s="1"/>
  <c r="Y234" i="21" a="1"/>
  <c r="Y234" i="21" s="1"/>
  <c r="N235" i="21" a="1"/>
  <c r="N235" i="21" s="1"/>
  <c r="R235" i="21" a="1"/>
  <c r="R235" i="21" s="1"/>
  <c r="V235" i="21" a="1"/>
  <c r="V235" i="21" s="1"/>
  <c r="Z235" i="21" a="1"/>
  <c r="Z235" i="21" s="1"/>
  <c r="O236" i="21" a="1"/>
  <c r="O236" i="21" s="1"/>
  <c r="S236" i="21" a="1"/>
  <c r="S236" i="21" s="1"/>
  <c r="W236" i="21" a="1"/>
  <c r="W236" i="21" s="1"/>
  <c r="AA236" i="21" a="1"/>
  <c r="AA236" i="21" s="1"/>
  <c r="P237" i="21" a="1"/>
  <c r="P237" i="21" s="1"/>
  <c r="T237" i="21" a="1"/>
  <c r="T237" i="21" s="1"/>
  <c r="X237" i="21" a="1"/>
  <c r="X237" i="21" s="1"/>
  <c r="M238" i="21" a="1"/>
  <c r="M238" i="21" s="1"/>
  <c r="Q238" i="21" a="1"/>
  <c r="Q238" i="21" s="1"/>
  <c r="U238" i="21" a="1"/>
  <c r="U238" i="21" s="1"/>
  <c r="Y238" i="21" a="1"/>
  <c r="Y238" i="21" s="1"/>
  <c r="N239" i="21" a="1"/>
  <c r="N239" i="21" s="1"/>
  <c r="R239" i="21" a="1"/>
  <c r="R239" i="21" s="1"/>
  <c r="V239" i="21" a="1"/>
  <c r="V239" i="21" s="1"/>
  <c r="Z239" i="21" a="1"/>
  <c r="Z239" i="21" s="1"/>
  <c r="O240" i="21" a="1"/>
  <c r="O240" i="21" s="1"/>
  <c r="S240" i="21" a="1"/>
  <c r="S240" i="21" s="1"/>
  <c r="AA240" i="21" a="1"/>
  <c r="AA240" i="21" s="1"/>
  <c r="R214" i="21" a="1"/>
  <c r="R214" i="21" s="1"/>
  <c r="Z214" i="21" a="1"/>
  <c r="Z214" i="21" s="1"/>
  <c r="O215" i="21" a="1"/>
  <c r="O215" i="21" s="1"/>
  <c r="S215" i="21" a="1"/>
  <c r="S215" i="21" s="1"/>
  <c r="W215" i="21" a="1"/>
  <c r="W215" i="21" s="1"/>
  <c r="AA215" i="21" a="1"/>
  <c r="AA215" i="21" s="1"/>
  <c r="P216" i="21" a="1"/>
  <c r="P216" i="21" s="1"/>
  <c r="T216" i="21" a="1"/>
  <c r="T216" i="21" s="1"/>
  <c r="X216" i="21" a="1"/>
  <c r="X216" i="21" s="1"/>
  <c r="M217" i="21" a="1"/>
  <c r="M217" i="21" s="1"/>
  <c r="Q217" i="21" a="1"/>
  <c r="Q217" i="21" s="1"/>
  <c r="U217" i="21" a="1"/>
  <c r="U217" i="21" s="1"/>
  <c r="Y217" i="21" a="1"/>
  <c r="Y217" i="21" s="1"/>
  <c r="N218" i="21" a="1"/>
  <c r="N218" i="21" s="1"/>
  <c r="R218" i="21" a="1"/>
  <c r="R218" i="21" s="1"/>
  <c r="V218" i="21" a="1"/>
  <c r="V218" i="21" s="1"/>
  <c r="Z218" i="21" a="1"/>
  <c r="Z218" i="21" s="1"/>
  <c r="O219" i="21" a="1"/>
  <c r="O219" i="21" s="1"/>
  <c r="S219" i="21" a="1"/>
  <c r="S219" i="21" s="1"/>
  <c r="W219" i="21" a="1"/>
  <c r="W219" i="21" s="1"/>
  <c r="AA219" i="21" a="1"/>
  <c r="AA219" i="21" s="1"/>
  <c r="P220" i="21" a="1"/>
  <c r="P220" i="21" s="1"/>
  <c r="T220" i="21" a="1"/>
  <c r="T220" i="21" s="1"/>
  <c r="X220" i="21" a="1"/>
  <c r="X220" i="21" s="1"/>
  <c r="M221" i="21" a="1"/>
  <c r="M221" i="21" s="1"/>
  <c r="Q221" i="21" a="1"/>
  <c r="Q221" i="21" s="1"/>
  <c r="U221" i="21" a="1"/>
  <c r="U221" i="21" s="1"/>
  <c r="Y221" i="21" a="1"/>
  <c r="Y221" i="21" s="1"/>
  <c r="N222" i="21" a="1"/>
  <c r="N222" i="21" s="1"/>
  <c r="R222" i="21" a="1"/>
  <c r="R222" i="21" s="1"/>
  <c r="V222" i="21" a="1"/>
  <c r="V222" i="21" s="1"/>
  <c r="Z222" i="21" a="1"/>
  <c r="Z222" i="21" s="1"/>
  <c r="O223" i="21" a="1"/>
  <c r="O223" i="21" s="1"/>
  <c r="S223" i="21" a="1"/>
  <c r="S223" i="21" s="1"/>
  <c r="W223" i="21" a="1"/>
  <c r="W223" i="21" s="1"/>
  <c r="AA223" i="21" a="1"/>
  <c r="AA223" i="21" s="1"/>
  <c r="P224" i="21" a="1"/>
  <c r="P224" i="21" s="1"/>
  <c r="T224" i="21" a="1"/>
  <c r="T224" i="21" s="1"/>
  <c r="X224" i="21" a="1"/>
  <c r="X224" i="21" s="1"/>
  <c r="M225" i="21" a="1"/>
  <c r="M225" i="21" s="1"/>
  <c r="Q225" i="21" a="1"/>
  <c r="Q225" i="21" s="1"/>
  <c r="U225" i="21" a="1"/>
  <c r="U225" i="21" s="1"/>
  <c r="Y225" i="21" a="1"/>
  <c r="Y225" i="21" s="1"/>
  <c r="N226" i="21" a="1"/>
  <c r="N226" i="21" s="1"/>
  <c r="R226" i="21" a="1"/>
  <c r="R226" i="21" s="1"/>
  <c r="V226" i="21" a="1"/>
  <c r="V226" i="21" s="1"/>
  <c r="Z226" i="21" a="1"/>
  <c r="Z226" i="21" s="1"/>
  <c r="O227" i="21" a="1"/>
  <c r="O227" i="21" s="1"/>
  <c r="S227" i="21" a="1"/>
  <c r="S227" i="21" s="1"/>
  <c r="W227" i="21" a="1"/>
  <c r="W227" i="21" s="1"/>
  <c r="AA227" i="21" a="1"/>
  <c r="AA227" i="21" s="1"/>
  <c r="P228" i="21" a="1"/>
  <c r="P228" i="21" s="1"/>
  <c r="T228" i="21" a="1"/>
  <c r="T228" i="21" s="1"/>
  <c r="X228" i="21" a="1"/>
  <c r="X228" i="21" s="1"/>
  <c r="M229" i="21" a="1"/>
  <c r="M229" i="21" s="1"/>
  <c r="Q229" i="21" a="1"/>
  <c r="Q229" i="21" s="1"/>
  <c r="U229" i="21" a="1"/>
  <c r="U229" i="21" s="1"/>
  <c r="Y229" i="21" a="1"/>
  <c r="Y229" i="21" s="1"/>
  <c r="N230" i="21" a="1"/>
  <c r="N230" i="21" s="1"/>
  <c r="R230" i="21" a="1"/>
  <c r="R230" i="21" s="1"/>
  <c r="V230" i="21" a="1"/>
  <c r="V230" i="21" s="1"/>
  <c r="Z230" i="21" a="1"/>
  <c r="Z230" i="21" s="1"/>
  <c r="O231" i="21" a="1"/>
  <c r="O231" i="21" s="1"/>
  <c r="S231" i="21" a="1"/>
  <c r="S231" i="21" s="1"/>
  <c r="W231" i="21" a="1"/>
  <c r="W231" i="21" s="1"/>
  <c r="AA231" i="21" a="1"/>
  <c r="AA231" i="21" s="1"/>
  <c r="P232" i="21" a="1"/>
  <c r="P232" i="21" s="1"/>
  <c r="T232" i="21" a="1"/>
  <c r="T232" i="21" s="1"/>
  <c r="X232" i="21" a="1"/>
  <c r="X232" i="21" s="1"/>
  <c r="M233" i="21" a="1"/>
  <c r="M233" i="21" s="1"/>
  <c r="Q233" i="21" a="1"/>
  <c r="Q233" i="21" s="1"/>
  <c r="U233" i="21" a="1"/>
  <c r="U233" i="21" s="1"/>
  <c r="Y233" i="21" a="1"/>
  <c r="Y233" i="21" s="1"/>
  <c r="N234" i="21" a="1"/>
  <c r="N234" i="21" s="1"/>
  <c r="R234" i="21" a="1"/>
  <c r="R234" i="21" s="1"/>
  <c r="V234" i="21" a="1"/>
  <c r="V234" i="21" s="1"/>
  <c r="Z234" i="21" a="1"/>
  <c r="Z234" i="21" s="1"/>
  <c r="O235" i="21" a="1"/>
  <c r="O235" i="21" s="1"/>
  <c r="S235" i="21" a="1"/>
  <c r="S235" i="21" s="1"/>
  <c r="W235" i="21" a="1"/>
  <c r="W235" i="21" s="1"/>
  <c r="AA235" i="21" a="1"/>
  <c r="AA235" i="21" s="1"/>
  <c r="P236" i="21" a="1"/>
  <c r="P236" i="21" s="1"/>
  <c r="T236" i="21" a="1"/>
  <c r="T236" i="21" s="1"/>
  <c r="X236" i="21" a="1"/>
  <c r="X236" i="21" s="1"/>
  <c r="M237" i="21" a="1"/>
  <c r="M237" i="21" s="1"/>
  <c r="Q237" i="21" a="1"/>
  <c r="Q237" i="21" s="1"/>
  <c r="U237" i="21" a="1"/>
  <c r="U237" i="21" s="1"/>
  <c r="Y237" i="21" a="1"/>
  <c r="Y237" i="21" s="1"/>
  <c r="N238" i="21" a="1"/>
  <c r="N238" i="21" s="1"/>
  <c r="R238" i="21" a="1"/>
  <c r="R238" i="21" s="1"/>
  <c r="V238" i="21" a="1"/>
  <c r="V238" i="21" s="1"/>
  <c r="Z238" i="21" a="1"/>
  <c r="Z238" i="21" s="1"/>
  <c r="O239" i="21" a="1"/>
  <c r="O239" i="21" s="1"/>
  <c r="S239" i="21" a="1"/>
  <c r="S239" i="21" s="1"/>
  <c r="W239" i="21" a="1"/>
  <c r="W239" i="21" s="1"/>
  <c r="AA239" i="21" a="1"/>
  <c r="AA239" i="21" s="1"/>
  <c r="P240" i="21" a="1"/>
  <c r="P240" i="21" s="1"/>
  <c r="T240" i="21" a="1"/>
  <c r="T240" i="21" s="1"/>
  <c r="X240" i="21" a="1"/>
  <c r="X240" i="21" s="1"/>
  <c r="V214" i="21" a="1"/>
  <c r="V214" i="21" s="1"/>
  <c r="AA214" i="21" a="1"/>
  <c r="AA214" i="21" s="1"/>
  <c r="P215" i="21" a="1"/>
  <c r="P215" i="21" s="1"/>
  <c r="T215" i="21" a="1"/>
  <c r="T215" i="21" s="1"/>
  <c r="X215" i="21" a="1"/>
  <c r="X215" i="21" s="1"/>
  <c r="M216" i="21" a="1"/>
  <c r="M216" i="21" s="1"/>
  <c r="Q216" i="21" a="1"/>
  <c r="Q216" i="21" s="1"/>
  <c r="U216" i="21" a="1"/>
  <c r="U216" i="21" s="1"/>
  <c r="Y216" i="21" a="1"/>
  <c r="Y216" i="21" s="1"/>
  <c r="N217" i="21" a="1"/>
  <c r="N217" i="21" s="1"/>
  <c r="R217" i="21" a="1"/>
  <c r="R217" i="21" s="1"/>
  <c r="V217" i="21" a="1"/>
  <c r="V217" i="21" s="1"/>
  <c r="Z217" i="21" a="1"/>
  <c r="Z217" i="21" s="1"/>
  <c r="O218" i="21" a="1"/>
  <c r="O218" i="21" s="1"/>
  <c r="S218" i="21" a="1"/>
  <c r="S218" i="21" s="1"/>
  <c r="W218" i="21" a="1"/>
  <c r="W218" i="21" s="1"/>
  <c r="AA218" i="21" a="1"/>
  <c r="AA218" i="21" s="1"/>
  <c r="P219" i="21" a="1"/>
  <c r="P219" i="21" s="1"/>
  <c r="T219" i="21" a="1"/>
  <c r="T219" i="21" s="1"/>
  <c r="X219" i="21" a="1"/>
  <c r="X219" i="21" s="1"/>
  <c r="M220" i="21" a="1"/>
  <c r="M220" i="21" s="1"/>
  <c r="Q220" i="21" a="1"/>
  <c r="Q220" i="21" s="1"/>
  <c r="U220" i="21" a="1"/>
  <c r="U220" i="21" s="1"/>
  <c r="Y220" i="21" a="1"/>
  <c r="Y220" i="21" s="1"/>
  <c r="N221" i="21" a="1"/>
  <c r="N221" i="21" s="1"/>
  <c r="R221" i="21" a="1"/>
  <c r="R221" i="21" s="1"/>
  <c r="V221" i="21" a="1"/>
  <c r="V221" i="21" s="1"/>
  <c r="Z221" i="21" a="1"/>
  <c r="Z221" i="21" s="1"/>
  <c r="O222" i="21" a="1"/>
  <c r="O222" i="21" s="1"/>
  <c r="S222" i="21" a="1"/>
  <c r="S222" i="21" s="1"/>
  <c r="W222" i="21" a="1"/>
  <c r="W222" i="21" s="1"/>
  <c r="AA222" i="21" a="1"/>
  <c r="AA222" i="21" s="1"/>
  <c r="P223" i="21" a="1"/>
  <c r="P223" i="21" s="1"/>
  <c r="T223" i="21" a="1"/>
  <c r="T223" i="21" s="1"/>
  <c r="X223" i="21" a="1"/>
  <c r="X223" i="21" s="1"/>
  <c r="M224" i="21" a="1"/>
  <c r="M224" i="21" s="1"/>
  <c r="Q224" i="21" a="1"/>
  <c r="Q224" i="21" s="1"/>
  <c r="U224" i="21" a="1"/>
  <c r="U224" i="21" s="1"/>
  <c r="Y224" i="21" a="1"/>
  <c r="Y224" i="21" s="1"/>
  <c r="N225" i="21" a="1"/>
  <c r="N225" i="21" s="1"/>
  <c r="R225" i="21" a="1"/>
  <c r="R225" i="21" s="1"/>
  <c r="V225" i="21" a="1"/>
  <c r="V225" i="21" s="1"/>
  <c r="Z225" i="21" a="1"/>
  <c r="Z225" i="21" s="1"/>
  <c r="O226" i="21" a="1"/>
  <c r="O226" i="21" s="1"/>
  <c r="S226" i="21" a="1"/>
  <c r="S226" i="21" s="1"/>
  <c r="W226" i="21" a="1"/>
  <c r="W226" i="21" s="1"/>
  <c r="AA226" i="21" a="1"/>
  <c r="AA226" i="21" s="1"/>
  <c r="P227" i="21" a="1"/>
  <c r="P227" i="21" s="1"/>
  <c r="T227" i="21" a="1"/>
  <c r="T227" i="21" s="1"/>
  <c r="X227" i="21" a="1"/>
  <c r="X227" i="21" s="1"/>
  <c r="M228" i="21" a="1"/>
  <c r="M228" i="21" s="1"/>
  <c r="Q228" i="21" a="1"/>
  <c r="Q228" i="21" s="1"/>
  <c r="U228" i="21" a="1"/>
  <c r="U228" i="21" s="1"/>
  <c r="Y228" i="21" a="1"/>
  <c r="Y228" i="21" s="1"/>
  <c r="N229" i="21" a="1"/>
  <c r="N229" i="21" s="1"/>
  <c r="R229" i="21" a="1"/>
  <c r="R229" i="21" s="1"/>
  <c r="V229" i="21" a="1"/>
  <c r="V229" i="21" s="1"/>
  <c r="Z229" i="21" a="1"/>
  <c r="Z229" i="21" s="1"/>
  <c r="O230" i="21" a="1"/>
  <c r="O230" i="21" s="1"/>
  <c r="S230" i="21" a="1"/>
  <c r="S230" i="21" s="1"/>
  <c r="W230" i="21" a="1"/>
  <c r="W230" i="21" s="1"/>
  <c r="AA230" i="21" a="1"/>
  <c r="AA230" i="21" s="1"/>
  <c r="P231" i="21" a="1"/>
  <c r="P231" i="21" s="1"/>
  <c r="T231" i="21" a="1"/>
  <c r="T231" i="21" s="1"/>
  <c r="X231" i="21" a="1"/>
  <c r="X231" i="21" s="1"/>
  <c r="M232" i="21" a="1"/>
  <c r="M232" i="21" s="1"/>
  <c r="Q232" i="21" a="1"/>
  <c r="Q232" i="21" s="1"/>
  <c r="U232" i="21" a="1"/>
  <c r="U232" i="21" s="1"/>
  <c r="Y232" i="21" a="1"/>
  <c r="Y232" i="21" s="1"/>
  <c r="N233" i="21" a="1"/>
  <c r="N233" i="21" s="1"/>
  <c r="R233" i="21" a="1"/>
  <c r="R233" i="21" s="1"/>
  <c r="V233" i="21" a="1"/>
  <c r="V233" i="21" s="1"/>
  <c r="Z233" i="21" a="1"/>
  <c r="Z233" i="21" s="1"/>
  <c r="O234" i="21" a="1"/>
  <c r="O234" i="21" s="1"/>
  <c r="S234" i="21" a="1"/>
  <c r="S234" i="21" s="1"/>
  <c r="W234" i="21" a="1"/>
  <c r="W234" i="21" s="1"/>
  <c r="AA234" i="21" a="1"/>
  <c r="AA234" i="21" s="1"/>
  <c r="P235" i="21" a="1"/>
  <c r="P235" i="21" s="1"/>
  <c r="T235" i="21" a="1"/>
  <c r="T235" i="21" s="1"/>
  <c r="X235" i="21" a="1"/>
  <c r="X235" i="21" s="1"/>
  <c r="M236" i="21" a="1"/>
  <c r="M236" i="21" s="1"/>
  <c r="Q236" i="21" a="1"/>
  <c r="Q236" i="21" s="1"/>
  <c r="U236" i="21" a="1"/>
  <c r="U236" i="21" s="1"/>
  <c r="Y236" i="21" a="1"/>
  <c r="Y236" i="21" s="1"/>
  <c r="N237" i="21" a="1"/>
  <c r="N237" i="21" s="1"/>
  <c r="R237" i="21" a="1"/>
  <c r="R237" i="21" s="1"/>
  <c r="V237" i="21" a="1"/>
  <c r="V237" i="21" s="1"/>
  <c r="Z237" i="21" a="1"/>
  <c r="Z237" i="21" s="1"/>
  <c r="O238" i="21" a="1"/>
  <c r="O238" i="21" s="1"/>
  <c r="S238" i="21" a="1"/>
  <c r="S238" i="21" s="1"/>
  <c r="W238" i="21" a="1"/>
  <c r="W238" i="21" s="1"/>
  <c r="AA238" i="21" a="1"/>
  <c r="AA238" i="21" s="1"/>
  <c r="P239" i="21" a="1"/>
  <c r="P239" i="21" s="1"/>
  <c r="T239" i="21" a="1"/>
  <c r="T239" i="21" s="1"/>
  <c r="X239" i="21" a="1"/>
  <c r="X239" i="21" s="1"/>
  <c r="M240" i="21" a="1"/>
  <c r="M240" i="21" s="1"/>
  <c r="Q240" i="21" a="1"/>
  <c r="Q240" i="21" s="1"/>
  <c r="U240" i="21" a="1"/>
  <c r="U240" i="21" s="1"/>
  <c r="Y240" i="21" a="1"/>
  <c r="Y240" i="21" s="1"/>
  <c r="X214" i="21" a="1"/>
  <c r="X214" i="21" s="1"/>
  <c r="M215" i="21" a="1"/>
  <c r="M215" i="21" s="1"/>
  <c r="Q215" i="21" a="1"/>
  <c r="Q215" i="21" s="1"/>
  <c r="U215" i="21" a="1"/>
  <c r="U215" i="21" s="1"/>
  <c r="Y215" i="21" a="1"/>
  <c r="Y215" i="21" s="1"/>
  <c r="N216" i="21" a="1"/>
  <c r="N216" i="21" s="1"/>
  <c r="R216" i="21" a="1"/>
  <c r="R216" i="21" s="1"/>
  <c r="V216" i="21" a="1"/>
  <c r="V216" i="21" s="1"/>
  <c r="Z216" i="21" a="1"/>
  <c r="Z216" i="21" s="1"/>
  <c r="O217" i="21" a="1"/>
  <c r="O217" i="21" s="1"/>
  <c r="S217" i="21" a="1"/>
  <c r="S217" i="21" s="1"/>
  <c r="W217" i="21" a="1"/>
  <c r="W217" i="21" s="1"/>
  <c r="AA217" i="21" a="1"/>
  <c r="AA217" i="21" s="1"/>
  <c r="P218" i="21" a="1"/>
  <c r="P218" i="21" s="1"/>
  <c r="T218" i="21" a="1"/>
  <c r="T218" i="21" s="1"/>
  <c r="X218" i="21" a="1"/>
  <c r="X218" i="21" s="1"/>
  <c r="M219" i="21" a="1"/>
  <c r="M219" i="21" s="1"/>
  <c r="Q219" i="21" a="1"/>
  <c r="Q219" i="21" s="1"/>
  <c r="U219" i="21" a="1"/>
  <c r="U219" i="21" s="1"/>
  <c r="Y219" i="21" a="1"/>
  <c r="Y219" i="21" s="1"/>
  <c r="N220" i="21" a="1"/>
  <c r="N220" i="21" s="1"/>
  <c r="R220" i="21" a="1"/>
  <c r="R220" i="21" s="1"/>
  <c r="V220" i="21" a="1"/>
  <c r="V220" i="21" s="1"/>
  <c r="Z220" i="21" a="1"/>
  <c r="Z220" i="21" s="1"/>
  <c r="O221" i="21" a="1"/>
  <c r="O221" i="21" s="1"/>
  <c r="S221" i="21" a="1"/>
  <c r="S221" i="21" s="1"/>
  <c r="W221" i="21" a="1"/>
  <c r="W221" i="21" s="1"/>
  <c r="AA221" i="21" a="1"/>
  <c r="AA221" i="21" s="1"/>
  <c r="P222" i="21" a="1"/>
  <c r="P222" i="21" s="1"/>
  <c r="T222" i="21" a="1"/>
  <c r="T222" i="21" s="1"/>
  <c r="X222" i="21" a="1"/>
  <c r="X222" i="21" s="1"/>
  <c r="M223" i="21" a="1"/>
  <c r="M223" i="21" s="1"/>
  <c r="Q223" i="21" a="1"/>
  <c r="Q223" i="21" s="1"/>
  <c r="U223" i="21" a="1"/>
  <c r="U223" i="21" s="1"/>
  <c r="Y223" i="21" a="1"/>
  <c r="Y223" i="21" s="1"/>
  <c r="N224" i="21" a="1"/>
  <c r="N224" i="21" s="1"/>
  <c r="R224" i="21" a="1"/>
  <c r="R224" i="21" s="1"/>
  <c r="V224" i="21" a="1"/>
  <c r="V224" i="21" s="1"/>
  <c r="Z224" i="21" a="1"/>
  <c r="Z224" i="21" s="1"/>
  <c r="O225" i="21" a="1"/>
  <c r="O225" i="21" s="1"/>
  <c r="S225" i="21" a="1"/>
  <c r="S225" i="21" s="1"/>
  <c r="W225" i="21" a="1"/>
  <c r="W225" i="21" s="1"/>
  <c r="AA225" i="21" a="1"/>
  <c r="AA225" i="21" s="1"/>
  <c r="P226" i="21" a="1"/>
  <c r="P226" i="21" s="1"/>
  <c r="T226" i="21" a="1"/>
  <c r="T226" i="21" s="1"/>
  <c r="X226" i="21" a="1"/>
  <c r="X226" i="21" s="1"/>
  <c r="M227" i="21" a="1"/>
  <c r="M227" i="21" s="1"/>
  <c r="Q227" i="21" a="1"/>
  <c r="Q227" i="21" s="1"/>
  <c r="U227" i="21" a="1"/>
  <c r="U227" i="21" s="1"/>
  <c r="Y227" i="21" a="1"/>
  <c r="Y227" i="21" s="1"/>
  <c r="N228" i="21" a="1"/>
  <c r="N228" i="21" s="1"/>
  <c r="R228" i="21" a="1"/>
  <c r="R228" i="21" s="1"/>
  <c r="V228" i="21" a="1"/>
  <c r="V228" i="21" s="1"/>
  <c r="Z228" i="21" a="1"/>
  <c r="Z228" i="21" s="1"/>
  <c r="O229" i="21" a="1"/>
  <c r="O229" i="21" s="1"/>
  <c r="S229" i="21" a="1"/>
  <c r="S229" i="21" s="1"/>
  <c r="W229" i="21" a="1"/>
  <c r="W229" i="21" s="1"/>
  <c r="AA229" i="21" a="1"/>
  <c r="AA229" i="21" s="1"/>
  <c r="P230" i="21" a="1"/>
  <c r="P230" i="21" s="1"/>
  <c r="T230" i="21" a="1"/>
  <c r="T230" i="21" s="1"/>
  <c r="X230" i="21" a="1"/>
  <c r="X230" i="21" s="1"/>
  <c r="M231" i="21" a="1"/>
  <c r="M231" i="21" s="1"/>
  <c r="Q231" i="21" a="1"/>
  <c r="Q231" i="21" s="1"/>
  <c r="U231" i="21" a="1"/>
  <c r="U231" i="21" s="1"/>
  <c r="Y231" i="21" a="1"/>
  <c r="Y231" i="21" s="1"/>
  <c r="N232" i="21" a="1"/>
  <c r="N232" i="21" s="1"/>
  <c r="R232" i="21" a="1"/>
  <c r="R232" i="21" s="1"/>
  <c r="V232" i="21" a="1"/>
  <c r="V232" i="21" s="1"/>
  <c r="Z232" i="21" a="1"/>
  <c r="Z232" i="21" s="1"/>
  <c r="O233" i="21" a="1"/>
  <c r="O233" i="21" s="1"/>
  <c r="S233" i="21" a="1"/>
  <c r="S233" i="21" s="1"/>
  <c r="W233" i="21" a="1"/>
  <c r="W233" i="21" s="1"/>
  <c r="AA233" i="21" a="1"/>
  <c r="AA233" i="21" s="1"/>
  <c r="P234" i="21" a="1"/>
  <c r="P234" i="21" s="1"/>
  <c r="T234" i="21" a="1"/>
  <c r="T234" i="21" s="1"/>
  <c r="X234" i="21" a="1"/>
  <c r="X234" i="21" s="1"/>
  <c r="M235" i="21" a="1"/>
  <c r="M235" i="21" s="1"/>
  <c r="Q235" i="21" a="1"/>
  <c r="Q235" i="21" s="1"/>
  <c r="U235" i="21" a="1"/>
  <c r="U235" i="21" s="1"/>
  <c r="Y235" i="21" a="1"/>
  <c r="Y235" i="21" s="1"/>
  <c r="N236" i="21" a="1"/>
  <c r="N236" i="21" s="1"/>
  <c r="R236" i="21" a="1"/>
  <c r="R236" i="21" s="1"/>
  <c r="V236" i="21" a="1"/>
  <c r="V236" i="21" s="1"/>
  <c r="Z236" i="21" a="1"/>
  <c r="Z236" i="21" s="1"/>
  <c r="O237" i="21" a="1"/>
  <c r="O237" i="21" s="1"/>
  <c r="S237" i="21" a="1"/>
  <c r="S237" i="21" s="1"/>
  <c r="W237" i="21" a="1"/>
  <c r="W237" i="21" s="1"/>
  <c r="AA237" i="21" a="1"/>
  <c r="AA237" i="21" s="1"/>
  <c r="P238" i="21" a="1"/>
  <c r="P238" i="21" s="1"/>
  <c r="T238" i="21" a="1"/>
  <c r="T238" i="21" s="1"/>
  <c r="X238" i="21" a="1"/>
  <c r="X238" i="21" s="1"/>
  <c r="M239" i="21" a="1"/>
  <c r="M239" i="21" s="1"/>
  <c r="Q239" i="21" a="1"/>
  <c r="Q239" i="21" s="1"/>
  <c r="U239" i="21" a="1"/>
  <c r="U239" i="21" s="1"/>
  <c r="Y239" i="21" a="1"/>
  <c r="Y239" i="21" s="1"/>
  <c r="N240" i="21" a="1"/>
  <c r="N240" i="21" s="1"/>
  <c r="R240" i="21" a="1"/>
  <c r="R240" i="21" s="1"/>
  <c r="V240" i="21" a="1"/>
  <c r="V240" i="21" s="1"/>
  <c r="Z240" i="21" a="1"/>
  <c r="Z240" i="21" s="1"/>
  <c r="W240" i="21" a="1"/>
  <c r="W240" i="21" s="1"/>
  <c r="M12" i="21" a="1"/>
  <c r="M12" i="21" s="1"/>
  <c r="Q12" i="21" a="1"/>
  <c r="Q12" i="21" s="1"/>
  <c r="U12" i="21" a="1"/>
  <c r="U12" i="21" s="1"/>
  <c r="Y12" i="21" a="1"/>
  <c r="Y12" i="21" s="1"/>
  <c r="N12" i="21" a="1"/>
  <c r="N12" i="21" s="1"/>
  <c r="R12" i="21" a="1"/>
  <c r="R12" i="21" s="1"/>
  <c r="V12" i="21" a="1"/>
  <c r="V12" i="21" s="1"/>
  <c r="Z12" i="21" a="1"/>
  <c r="Z12" i="21" s="1"/>
  <c r="O12" i="21" a="1"/>
  <c r="O12" i="21" s="1"/>
  <c r="S12" i="21" a="1"/>
  <c r="S12" i="21" s="1"/>
  <c r="W12" i="21" a="1"/>
  <c r="W12" i="21" s="1"/>
  <c r="AA12" i="21" a="1"/>
  <c r="AA12" i="21" s="1"/>
  <c r="P12" i="21" a="1"/>
  <c r="P12" i="21" s="1"/>
  <c r="T12" i="21" a="1"/>
  <c r="T12" i="21" s="1"/>
  <c r="X12" i="21" a="1"/>
  <c r="X12" i="21" s="1"/>
  <c r="L13" i="21" a="1"/>
  <c r="L13" i="21" s="1"/>
  <c r="L15" i="21" a="1"/>
  <c r="L15" i="21" s="1"/>
  <c r="L17" i="21" a="1"/>
  <c r="L17" i="21" s="1"/>
  <c r="K22" i="21" a="1"/>
  <c r="K22" i="21" s="1"/>
  <c r="K23" i="21" a="1"/>
  <c r="K23" i="21" s="1"/>
  <c r="L24" i="21" a="1"/>
  <c r="L24" i="21" s="1"/>
  <c r="K25" i="21" a="1"/>
  <c r="K25" i="21" s="1"/>
  <c r="L26" i="21" a="1"/>
  <c r="L26" i="21" s="1"/>
  <c r="L27" i="21" a="1"/>
  <c r="L27" i="21" s="1"/>
  <c r="K35" i="21" a="1"/>
  <c r="K35" i="21" s="1"/>
  <c r="K36" i="21" a="1"/>
  <c r="K36" i="21" s="1"/>
  <c r="K37" i="21" a="1"/>
  <c r="K37" i="21" s="1"/>
  <c r="L41" i="21" a="1"/>
  <c r="L41" i="21" s="1"/>
  <c r="K42" i="21" a="1"/>
  <c r="K42" i="21" s="1"/>
  <c r="L44" i="21" a="1"/>
  <c r="L44" i="21" s="1"/>
  <c r="K45" i="21" a="1"/>
  <c r="K45" i="21" s="1"/>
  <c r="K53" i="21" a="1"/>
  <c r="K53" i="21" s="1"/>
  <c r="K54" i="21" a="1"/>
  <c r="K54" i="21" s="1"/>
  <c r="K55" i="21" a="1"/>
  <c r="K55" i="21" s="1"/>
  <c r="K56" i="21" a="1"/>
  <c r="K56" i="21" s="1"/>
  <c r="K57" i="21" a="1"/>
  <c r="K57" i="21" s="1"/>
  <c r="K58" i="21" a="1"/>
  <c r="K58" i="21" s="1"/>
  <c r="L68" i="21" a="1"/>
  <c r="L68" i="21" s="1"/>
  <c r="K69" i="21" a="1"/>
  <c r="K69" i="21" s="1"/>
  <c r="L73" i="21" a="1"/>
  <c r="L73" i="21" s="1"/>
  <c r="K75" i="21" a="1"/>
  <c r="K75" i="21" s="1"/>
  <c r="K77" i="21" a="1"/>
  <c r="K77" i="21" s="1"/>
  <c r="K79" i="21" a="1"/>
  <c r="K79" i="21" s="1"/>
  <c r="K81" i="21" a="1"/>
  <c r="K81" i="21" s="1"/>
  <c r="K83" i="21" a="1"/>
  <c r="K83" i="21" s="1"/>
  <c r="K85" i="21" a="1"/>
  <c r="K85" i="21" s="1"/>
  <c r="K87" i="21" a="1"/>
  <c r="K87" i="21" s="1"/>
  <c r="K89" i="21" a="1"/>
  <c r="K89" i="21" s="1"/>
  <c r="K91" i="21" a="1"/>
  <c r="K91" i="21" s="1"/>
  <c r="K12" i="21" a="1"/>
  <c r="K12" i="21" s="1"/>
  <c r="K14" i="21" a="1"/>
  <c r="K14" i="21" s="1"/>
  <c r="K16" i="21" a="1"/>
  <c r="K16" i="21" s="1"/>
  <c r="K18" i="21" a="1"/>
  <c r="K18" i="21" s="1"/>
  <c r="K20" i="21" a="1"/>
  <c r="K20" i="21" s="1"/>
  <c r="K21" i="21" a="1"/>
  <c r="K21" i="21" s="1"/>
  <c r="L22" i="21" a="1"/>
  <c r="L22" i="21" s="1"/>
  <c r="L23" i="21" a="1"/>
  <c r="L23" i="21" s="1"/>
  <c r="L25" i="21" a="1"/>
  <c r="L25" i="21" s="1"/>
  <c r="K31" i="21" a="1"/>
  <c r="K31" i="21" s="1"/>
  <c r="K32" i="21" a="1"/>
  <c r="K32" i="21" s="1"/>
  <c r="K33" i="21" a="1"/>
  <c r="K33" i="21" s="1"/>
  <c r="K34" i="21" a="1"/>
  <c r="K34" i="21" s="1"/>
  <c r="L35" i="21" a="1"/>
  <c r="L35" i="21" s="1"/>
  <c r="L36" i="21" a="1"/>
  <c r="L36" i="21" s="1"/>
  <c r="L37" i="21" a="1"/>
  <c r="L37" i="21" s="1"/>
  <c r="K38" i="21" a="1"/>
  <c r="K38" i="21" s="1"/>
  <c r="K39" i="21" a="1"/>
  <c r="K39" i="21" s="1"/>
  <c r="L42" i="21" a="1"/>
  <c r="L42" i="21" s="1"/>
  <c r="K43" i="21" a="1"/>
  <c r="K43" i="21" s="1"/>
  <c r="L45" i="21" a="1"/>
  <c r="L45" i="21" s="1"/>
  <c r="K46" i="21" a="1"/>
  <c r="K46" i="21" s="1"/>
  <c r="K52" i="21" a="1"/>
  <c r="K52" i="21" s="1"/>
  <c r="L53" i="21" a="1"/>
  <c r="L53" i="21" s="1"/>
  <c r="L54" i="21" a="1"/>
  <c r="L54" i="21" s="1"/>
  <c r="L55" i="21" a="1"/>
  <c r="L55" i="21" s="1"/>
  <c r="L56" i="21" a="1"/>
  <c r="L56" i="21" s="1"/>
  <c r="L57" i="21" a="1"/>
  <c r="L57" i="21" s="1"/>
  <c r="K59" i="21" a="1"/>
  <c r="K59" i="21" s="1"/>
  <c r="L62" i="21" a="1"/>
  <c r="L62" i="21" s="1"/>
  <c r="L63" i="21" a="1"/>
  <c r="L63" i="21" s="1"/>
  <c r="K66" i="21" a="1"/>
  <c r="K66" i="21" s="1"/>
  <c r="K67" i="21" a="1"/>
  <c r="K67" i="21" s="1"/>
  <c r="K70" i="21" a="1"/>
  <c r="K70" i="21" s="1"/>
  <c r="L75" i="21" a="1"/>
  <c r="L75" i="21" s="1"/>
  <c r="L77" i="21" a="1"/>
  <c r="L77" i="21" s="1"/>
  <c r="L79" i="21" a="1"/>
  <c r="L79" i="21" s="1"/>
  <c r="L81" i="21" a="1"/>
  <c r="L81" i="21" s="1"/>
  <c r="L83" i="21" a="1"/>
  <c r="L83" i="21" s="1"/>
  <c r="L85" i="21" a="1"/>
  <c r="L85" i="21" s="1"/>
  <c r="L87" i="21" a="1"/>
  <c r="L87" i="21" s="1"/>
  <c r="L89" i="21" a="1"/>
  <c r="L89" i="21" s="1"/>
  <c r="L91" i="21" a="1"/>
  <c r="L91" i="21" s="1"/>
  <c r="L12" i="21" a="1"/>
  <c r="L12" i="21" s="1"/>
  <c r="L14" i="21" a="1"/>
  <c r="L14" i="21" s="1"/>
  <c r="L16" i="21" a="1"/>
  <c r="L16" i="21" s="1"/>
  <c r="L18" i="21" a="1"/>
  <c r="L18" i="21" s="1"/>
  <c r="L20" i="21" a="1"/>
  <c r="L20" i="21" s="1"/>
  <c r="L21" i="21" a="1"/>
  <c r="L21" i="21" s="1"/>
  <c r="K28" i="21" a="1"/>
  <c r="K28" i="21" s="1"/>
  <c r="K29" i="21" a="1"/>
  <c r="K29" i="21" s="1"/>
  <c r="K30" i="21" a="1"/>
  <c r="K30" i="21" s="1"/>
  <c r="L31" i="21" a="1"/>
  <c r="L31" i="21" s="1"/>
  <c r="L32" i="21" a="1"/>
  <c r="L32" i="21" s="1"/>
  <c r="L33" i="21" a="1"/>
  <c r="L33" i="21" s="1"/>
  <c r="L34" i="21" a="1"/>
  <c r="L34" i="21" s="1"/>
  <c r="L38" i="21" a="1"/>
  <c r="L38" i="21" s="1"/>
  <c r="L39" i="21" a="1"/>
  <c r="L39" i="21" s="1"/>
  <c r="K40" i="21" a="1"/>
  <c r="K40" i="21" s="1"/>
  <c r="K47" i="21" a="1"/>
  <c r="K47" i="21" s="1"/>
  <c r="K48" i="21" a="1"/>
  <c r="K48" i="21" s="1"/>
  <c r="K49" i="21" a="1"/>
  <c r="K49" i="21" s="1"/>
  <c r="K50" i="21" a="1"/>
  <c r="K50" i="21" s="1"/>
  <c r="K51" i="21" a="1"/>
  <c r="K51" i="21" s="1"/>
  <c r="L52" i="21" a="1"/>
  <c r="L52" i="21" s="1"/>
  <c r="L58" i="21" a="1"/>
  <c r="L58" i="21" s="1"/>
  <c r="K60" i="21" a="1"/>
  <c r="K60" i="21" s="1"/>
  <c r="K61" i="21" a="1"/>
  <c r="K61" i="21" s="1"/>
  <c r="K64" i="21" a="1"/>
  <c r="K64" i="21" s="1"/>
  <c r="K65" i="21" a="1"/>
  <c r="K65" i="21" s="1"/>
  <c r="L66" i="21" a="1"/>
  <c r="L66" i="21" s="1"/>
  <c r="L69" i="21" a="1"/>
  <c r="L69" i="21" s="1"/>
  <c r="K71" i="21" a="1"/>
  <c r="K71" i="21" s="1"/>
  <c r="K72" i="21" a="1"/>
  <c r="K72" i="21" s="1"/>
  <c r="K74" i="21" a="1"/>
  <c r="K74" i="21" s="1"/>
  <c r="K76" i="21" a="1"/>
  <c r="K76" i="21" s="1"/>
  <c r="K78" i="21" a="1"/>
  <c r="K78" i="21" s="1"/>
  <c r="K80" i="21" a="1"/>
  <c r="K80" i="21" s="1"/>
  <c r="K82" i="21" a="1"/>
  <c r="K82" i="21" s="1"/>
  <c r="K84" i="21" a="1"/>
  <c r="K84" i="21" s="1"/>
  <c r="K13" i="21" a="1"/>
  <c r="K13" i="21" s="1"/>
  <c r="K15" i="21" a="1"/>
  <c r="K15" i="21" s="1"/>
  <c r="K17" i="21" a="1"/>
  <c r="K17" i="21" s="1"/>
  <c r="K24" i="21" a="1"/>
  <c r="K24" i="21" s="1"/>
  <c r="K26" i="21" a="1"/>
  <c r="K26" i="21" s="1"/>
  <c r="K27" i="21" a="1"/>
  <c r="K27" i="21" s="1"/>
  <c r="L28" i="21" a="1"/>
  <c r="L28" i="21" s="1"/>
  <c r="L29" i="21" a="1"/>
  <c r="L29" i="21" s="1"/>
  <c r="L30" i="21" a="1"/>
  <c r="L30" i="21" s="1"/>
  <c r="L40" i="21" a="1"/>
  <c r="L40" i="21" s="1"/>
  <c r="K41" i="21" a="1"/>
  <c r="K41" i="21" s="1"/>
  <c r="L43" i="21" a="1"/>
  <c r="L43" i="21" s="1"/>
  <c r="K44" i="21" a="1"/>
  <c r="K44" i="21" s="1"/>
  <c r="L46" i="21" a="1"/>
  <c r="L46" i="21" s="1"/>
  <c r="L47" i="21" a="1"/>
  <c r="L47" i="21" s="1"/>
  <c r="L48" i="21" a="1"/>
  <c r="L48" i="21" s="1"/>
  <c r="L49" i="21" a="1"/>
  <c r="L49" i="21" s="1"/>
  <c r="L50" i="21" a="1"/>
  <c r="L50" i="21" s="1"/>
  <c r="L51" i="21" a="1"/>
  <c r="L51" i="21" s="1"/>
  <c r="L59" i="21" a="1"/>
  <c r="L59" i="21" s="1"/>
  <c r="L60" i="21" a="1"/>
  <c r="L60" i="21" s="1"/>
  <c r="L61" i="21" a="1"/>
  <c r="L61" i="21" s="1"/>
  <c r="K62" i="21" a="1"/>
  <c r="K62" i="21" s="1"/>
  <c r="K63" i="21" a="1"/>
  <c r="K63" i="21" s="1"/>
  <c r="L64" i="21" a="1"/>
  <c r="L64" i="21" s="1"/>
  <c r="L65" i="21" a="1"/>
  <c r="L65" i="21" s="1"/>
  <c r="L67" i="21" a="1"/>
  <c r="L67" i="21" s="1"/>
  <c r="K68" i="21" a="1"/>
  <c r="K68" i="21" s="1"/>
  <c r="L70" i="21" a="1"/>
  <c r="L70" i="21" s="1"/>
  <c r="L71" i="21" a="1"/>
  <c r="L71" i="21" s="1"/>
  <c r="L72" i="21" a="1"/>
  <c r="L72" i="21" s="1"/>
  <c r="K73" i="21" a="1"/>
  <c r="K73" i="21" s="1"/>
  <c r="L74" i="21" a="1"/>
  <c r="L74" i="21" s="1"/>
  <c r="L76" i="21" a="1"/>
  <c r="L76" i="21" s="1"/>
  <c r="L78" i="21" a="1"/>
  <c r="L78" i="21" s="1"/>
  <c r="L80" i="21" a="1"/>
  <c r="L80" i="21" s="1"/>
  <c r="L82" i="21" a="1"/>
  <c r="L82" i="21" s="1"/>
  <c r="L84" i="21" a="1"/>
  <c r="L84" i="21" s="1"/>
  <c r="K86" i="21" a="1"/>
  <c r="K86" i="21" s="1"/>
  <c r="L92" i="21" a="1"/>
  <c r="L92" i="21" s="1"/>
  <c r="K93" i="21" a="1"/>
  <c r="K93" i="21" s="1"/>
  <c r="L94" i="21" a="1"/>
  <c r="L94" i="21" s="1"/>
  <c r="L97" i="21" a="1"/>
  <c r="L97" i="21" s="1"/>
  <c r="K102" i="21" a="1"/>
  <c r="K102" i="21" s="1"/>
  <c r="L103" i="21" a="1"/>
  <c r="L103" i="21" s="1"/>
  <c r="K106" i="21" a="1"/>
  <c r="K106" i="21" s="1"/>
  <c r="K107" i="21" a="1"/>
  <c r="K107" i="21" s="1"/>
  <c r="L108" i="21" a="1"/>
  <c r="L108" i="21" s="1"/>
  <c r="K111" i="21" a="1"/>
  <c r="K111" i="21" s="1"/>
  <c r="K112" i="21" a="1"/>
  <c r="K112" i="21" s="1"/>
  <c r="K113" i="21" a="1"/>
  <c r="K113" i="21" s="1"/>
  <c r="K114" i="21" a="1"/>
  <c r="K114" i="21" s="1"/>
  <c r="K115" i="21" a="1"/>
  <c r="K115" i="21" s="1"/>
  <c r="K117" i="21" a="1"/>
  <c r="K117" i="21" s="1"/>
  <c r="L119" i="21" a="1"/>
  <c r="L119" i="21" s="1"/>
  <c r="L120" i="21" a="1"/>
  <c r="L120" i="21" s="1"/>
  <c r="K122" i="21" a="1"/>
  <c r="K122" i="21" s="1"/>
  <c r="L126" i="21" a="1"/>
  <c r="L126" i="21" s="1"/>
  <c r="L128" i="21" a="1"/>
  <c r="L128" i="21" s="1"/>
  <c r="L129" i="21" a="1"/>
  <c r="L129" i="21" s="1"/>
  <c r="K130" i="21" a="1"/>
  <c r="K130" i="21" s="1"/>
  <c r="K131" i="21" a="1"/>
  <c r="K131" i="21" s="1"/>
  <c r="L132" i="21" a="1"/>
  <c r="L132" i="21" s="1"/>
  <c r="L133" i="21" a="1"/>
  <c r="L133" i="21" s="1"/>
  <c r="K136" i="21" a="1"/>
  <c r="K136" i="21" s="1"/>
  <c r="K137" i="21" a="1"/>
  <c r="K137" i="21" s="1"/>
  <c r="L145" i="21" a="1"/>
  <c r="L145" i="21" s="1"/>
  <c r="K146" i="21" a="1"/>
  <c r="K146" i="21" s="1"/>
  <c r="L151" i="21" a="1"/>
  <c r="L151" i="21" s="1"/>
  <c r="K152" i="21" a="1"/>
  <c r="K152" i="21" s="1"/>
  <c r="L86" i="21" a="1"/>
  <c r="L86" i="21" s="1"/>
  <c r="K88" i="21" a="1"/>
  <c r="K88" i="21" s="1"/>
  <c r="L93" i="21" a="1"/>
  <c r="L93" i="21" s="1"/>
  <c r="K98" i="21" a="1"/>
  <c r="K98" i="21" s="1"/>
  <c r="K101" i="21" a="1"/>
  <c r="K101" i="21" s="1"/>
  <c r="L102" i="21" a="1"/>
  <c r="L102" i="21" s="1"/>
  <c r="L106" i="21" a="1"/>
  <c r="L106" i="21" s="1"/>
  <c r="L107" i="21" a="1"/>
  <c r="L107" i="21" s="1"/>
  <c r="K110" i="21" a="1"/>
  <c r="K110" i="21" s="1"/>
  <c r="L111" i="21" a="1"/>
  <c r="L111" i="21" s="1"/>
  <c r="L112" i="21" a="1"/>
  <c r="L112" i="21" s="1"/>
  <c r="L113" i="21" a="1"/>
  <c r="L113" i="21" s="1"/>
  <c r="L114" i="21" a="1"/>
  <c r="L114" i="21" s="1"/>
  <c r="L115" i="21" a="1"/>
  <c r="L115" i="21" s="1"/>
  <c r="L116" i="21" a="1"/>
  <c r="L116" i="21" s="1"/>
  <c r="K118" i="21" a="1"/>
  <c r="K118" i="21" s="1"/>
  <c r="L121" i="21" a="1"/>
  <c r="L121" i="21" s="1"/>
  <c r="K123" i="21" a="1"/>
  <c r="K123" i="21" s="1"/>
  <c r="K124" i="21" a="1"/>
  <c r="K124" i="21" s="1"/>
  <c r="L130" i="21" a="1"/>
  <c r="L130" i="21" s="1"/>
  <c r="L131" i="21" a="1"/>
  <c r="L131" i="21" s="1"/>
  <c r="K135" i="21" a="1"/>
  <c r="K135" i="21" s="1"/>
  <c r="L136" i="21" a="1"/>
  <c r="L136" i="21" s="1"/>
  <c r="K138" i="21" a="1"/>
  <c r="K138" i="21" s="1"/>
  <c r="K141" i="21" a="1"/>
  <c r="K141" i="21" s="1"/>
  <c r="L143" i="21" a="1"/>
  <c r="L143" i="21" s="1"/>
  <c r="K144" i="21" a="1"/>
  <c r="K144" i="21" s="1"/>
  <c r="L146" i="21" a="1"/>
  <c r="L146" i="21" s="1"/>
  <c r="K147" i="21" a="1"/>
  <c r="K147" i="21" s="1"/>
  <c r="L149" i="21" a="1"/>
  <c r="L149" i="21" s="1"/>
  <c r="K150" i="21" a="1"/>
  <c r="K150" i="21" s="1"/>
  <c r="L152" i="21" a="1"/>
  <c r="L152" i="21" s="1"/>
  <c r="K153" i="21" a="1"/>
  <c r="K153" i="21" s="1"/>
  <c r="L88" i="21" a="1"/>
  <c r="L88" i="21" s="1"/>
  <c r="K90" i="21" a="1"/>
  <c r="K90" i="21" s="1"/>
  <c r="K95" i="21" a="1"/>
  <c r="K95" i="21" s="1"/>
  <c r="K96" i="21" a="1"/>
  <c r="K96" i="21" s="1"/>
  <c r="K99" i="21" a="1"/>
  <c r="K99" i="21" s="1"/>
  <c r="K100" i="21" a="1"/>
  <c r="K100" i="21" s="1"/>
  <c r="L101" i="21" a="1"/>
  <c r="L101" i="21" s="1"/>
  <c r="K104" i="21" a="1"/>
  <c r="K104" i="21" s="1"/>
  <c r="K105" i="21" a="1"/>
  <c r="K105" i="21" s="1"/>
  <c r="K108" i="21" a="1"/>
  <c r="K108" i="21" s="1"/>
  <c r="K109" i="21" a="1"/>
  <c r="K109" i="21" s="1"/>
  <c r="L110" i="21" a="1"/>
  <c r="L110" i="21" s="1"/>
  <c r="L117" i="21" a="1"/>
  <c r="L117" i="21" s="1"/>
  <c r="L118" i="21" a="1"/>
  <c r="L118" i="21" s="1"/>
  <c r="L122" i="21" a="1"/>
  <c r="L122" i="21" s="1"/>
  <c r="L123" i="21" a="1"/>
  <c r="L123" i="21" s="1"/>
  <c r="L124" i="21" a="1"/>
  <c r="L124" i="21" s="1"/>
  <c r="K125" i="21" a="1"/>
  <c r="K125" i="21" s="1"/>
  <c r="K126" i="21" a="1"/>
  <c r="K126" i="21" s="1"/>
  <c r="K127" i="21" a="1"/>
  <c r="K127" i="21" s="1"/>
  <c r="K134" i="21" a="1"/>
  <c r="K134" i="21" s="1"/>
  <c r="L135" i="21" a="1"/>
  <c r="L135" i="21" s="1"/>
  <c r="L137" i="21" a="1"/>
  <c r="L137" i="21" s="1"/>
  <c r="K139" i="21" a="1"/>
  <c r="K139" i="21" s="1"/>
  <c r="K140" i="21" a="1"/>
  <c r="K140" i="21" s="1"/>
  <c r="K142" i="21" a="1"/>
  <c r="K142" i="21" s="1"/>
  <c r="L144" i="21" a="1"/>
  <c r="L144" i="21" s="1"/>
  <c r="K145" i="21" a="1"/>
  <c r="K145" i="21" s="1"/>
  <c r="L90" i="21" a="1"/>
  <c r="L90" i="21" s="1"/>
  <c r="K92" i="21" a="1"/>
  <c r="K92" i="21" s="1"/>
  <c r="K94" i="21" a="1"/>
  <c r="K94" i="21" s="1"/>
  <c r="L95" i="21" a="1"/>
  <c r="L95" i="21" s="1"/>
  <c r="L96" i="21" a="1"/>
  <c r="L96" i="21" s="1"/>
  <c r="K97" i="21" a="1"/>
  <c r="K97" i="21" s="1"/>
  <c r="L98" i="21" a="1"/>
  <c r="L98" i="21" s="1"/>
  <c r="L99" i="21" a="1"/>
  <c r="L99" i="21" s="1"/>
  <c r="L100" i="21" a="1"/>
  <c r="L100" i="21" s="1"/>
  <c r="K103" i="21" a="1"/>
  <c r="K103" i="21" s="1"/>
  <c r="L104" i="21" a="1"/>
  <c r="L104" i="21" s="1"/>
  <c r="L105" i="21" a="1"/>
  <c r="L105" i="21" s="1"/>
  <c r="L109" i="21" a="1"/>
  <c r="L109" i="21" s="1"/>
  <c r="K116" i="21" a="1"/>
  <c r="K116" i="21" s="1"/>
  <c r="K119" i="21" a="1"/>
  <c r="K119" i="21" s="1"/>
  <c r="K120" i="21" a="1"/>
  <c r="K120" i="21" s="1"/>
  <c r="K121" i="21" a="1"/>
  <c r="K121" i="21" s="1"/>
  <c r="L125" i="21" a="1"/>
  <c r="L125" i="21" s="1"/>
  <c r="L127" i="21" a="1"/>
  <c r="L127" i="21" s="1"/>
  <c r="K128" i="21" a="1"/>
  <c r="K128" i="21" s="1"/>
  <c r="K129" i="21" a="1"/>
  <c r="K129" i="21" s="1"/>
  <c r="K132" i="21" a="1"/>
  <c r="K132" i="21" s="1"/>
  <c r="K133" i="21" a="1"/>
  <c r="K133" i="21" s="1"/>
  <c r="L134" i="21" a="1"/>
  <c r="L134" i="21" s="1"/>
  <c r="L138" i="21" a="1"/>
  <c r="L138" i="21" s="1"/>
  <c r="L139" i="21" a="1"/>
  <c r="L139" i="21" s="1"/>
  <c r="L140" i="21" a="1"/>
  <c r="L140" i="21" s="1"/>
  <c r="L141" i="21" a="1"/>
  <c r="L141" i="21" s="1"/>
  <c r="L142" i="21" a="1"/>
  <c r="L142" i="21" s="1"/>
  <c r="K143" i="21" a="1"/>
  <c r="K143" i="21" s="1"/>
  <c r="L148" i="21" a="1"/>
  <c r="L148" i="21" s="1"/>
  <c r="K149" i="21" a="1"/>
  <c r="K149" i="21" s="1"/>
  <c r="L153" i="21" a="1"/>
  <c r="L153" i="21" s="1"/>
  <c r="L147" i="21" a="1"/>
  <c r="L147" i="21" s="1"/>
  <c r="L150" i="21" a="1"/>
  <c r="L150" i="21" s="1"/>
  <c r="L154" i="21" a="1"/>
  <c r="L154" i="21" s="1"/>
  <c r="L163" i="21" a="1"/>
  <c r="L163" i="21" s="1"/>
  <c r="K164" i="21" a="1"/>
  <c r="K164" i="21" s="1"/>
  <c r="K165" i="21" a="1"/>
  <c r="K165" i="21" s="1"/>
  <c r="K166" i="21" a="1"/>
  <c r="K166" i="21" s="1"/>
  <c r="K175" i="21" a="1"/>
  <c r="K175" i="21" s="1"/>
  <c r="K176" i="21" a="1"/>
  <c r="K176" i="21" s="1"/>
  <c r="L177" i="21" a="1"/>
  <c r="L177" i="21" s="1"/>
  <c r="K180" i="21" a="1"/>
  <c r="K180" i="21" s="1"/>
  <c r="K181" i="21" a="1"/>
  <c r="K181" i="21" s="1"/>
  <c r="L184" i="21" a="1"/>
  <c r="L184" i="21" s="1"/>
  <c r="K185" i="21" a="1"/>
  <c r="K185" i="21" s="1"/>
  <c r="K186" i="21" a="1"/>
  <c r="K186" i="21" s="1"/>
  <c r="K187" i="21" a="1"/>
  <c r="K187" i="21" s="1"/>
  <c r="K188" i="21" a="1"/>
  <c r="K188" i="21" s="1"/>
  <c r="K189" i="21" a="1"/>
  <c r="K189" i="21" s="1"/>
  <c r="K190" i="21" a="1"/>
  <c r="K190" i="21" s="1"/>
  <c r="K191" i="21" a="1"/>
  <c r="K191" i="21" s="1"/>
  <c r="K200" i="21" a="1"/>
  <c r="K200" i="21" s="1"/>
  <c r="L205" i="21" a="1"/>
  <c r="L205" i="21" s="1"/>
  <c r="L207" i="21" a="1"/>
  <c r="L207" i="21" s="1"/>
  <c r="L208" i="21" a="1"/>
  <c r="L208" i="21" s="1"/>
  <c r="L209" i="21" a="1"/>
  <c r="L209" i="21" s="1"/>
  <c r="L210" i="21" a="1"/>
  <c r="L210" i="21" s="1"/>
  <c r="K211" i="21" a="1"/>
  <c r="K211" i="21" s="1"/>
  <c r="L220" i="21" a="1"/>
  <c r="L220" i="21" s="1"/>
  <c r="L221" i="21" a="1"/>
  <c r="L221" i="21" s="1"/>
  <c r="L222" i="21" a="1"/>
  <c r="L222" i="21" s="1"/>
  <c r="L223" i="21" a="1"/>
  <c r="L223" i="21" s="1"/>
  <c r="L224" i="21" a="1"/>
  <c r="L224" i="21" s="1"/>
  <c r="L225" i="21" a="1"/>
  <c r="L225" i="21" s="1"/>
  <c r="L226" i="21" a="1"/>
  <c r="L226" i="21" s="1"/>
  <c r="K227" i="21" a="1"/>
  <c r="K227" i="21" s="1"/>
  <c r="K231" i="21" a="1"/>
  <c r="K231" i="21" s="1"/>
  <c r="K233" i="21" a="1"/>
  <c r="K233" i="21" s="1"/>
  <c r="K235" i="21" a="1"/>
  <c r="K235" i="21" s="1"/>
  <c r="K237" i="21" a="1"/>
  <c r="K237" i="21" s="1"/>
  <c r="K239" i="21" a="1"/>
  <c r="K239" i="21" s="1"/>
  <c r="K155" i="21" a="1"/>
  <c r="K155" i="21" s="1"/>
  <c r="L164" i="21" a="1"/>
  <c r="L164" i="21" s="1"/>
  <c r="L165" i="21" a="1"/>
  <c r="L165" i="21" s="1"/>
  <c r="L166" i="21" a="1"/>
  <c r="L166" i="21" s="1"/>
  <c r="K169" i="21" a="1"/>
  <c r="K169" i="21" s="1"/>
  <c r="K170" i="21" a="1"/>
  <c r="K170" i="21" s="1"/>
  <c r="K171" i="21" a="1"/>
  <c r="K171" i="21" s="1"/>
  <c r="L175" i="21" a="1"/>
  <c r="L175" i="21" s="1"/>
  <c r="L176" i="21" a="1"/>
  <c r="L176" i="21" s="1"/>
  <c r="K179" i="21" a="1"/>
  <c r="K179" i="21" s="1"/>
  <c r="L180" i="21" a="1"/>
  <c r="L180" i="21" s="1"/>
  <c r="L181" i="21" a="1"/>
  <c r="L181" i="21" s="1"/>
  <c r="L185" i="21" a="1"/>
  <c r="L185" i="21" s="1"/>
  <c r="L186" i="21" a="1"/>
  <c r="L186" i="21" s="1"/>
  <c r="L187" i="21" a="1"/>
  <c r="L187" i="21" s="1"/>
  <c r="L188" i="21" a="1"/>
  <c r="L188" i="21" s="1"/>
  <c r="L189" i="21" a="1"/>
  <c r="L189" i="21" s="1"/>
  <c r="L190" i="21" a="1"/>
  <c r="L190" i="21" s="1"/>
  <c r="L191" i="21" a="1"/>
  <c r="L191" i="21" s="1"/>
  <c r="K192" i="21" a="1"/>
  <c r="K192" i="21" s="1"/>
  <c r="K197" i="21" a="1"/>
  <c r="K197" i="21" s="1"/>
  <c r="L200" i="21" a="1"/>
  <c r="L200" i="21" s="1"/>
  <c r="K201" i="21" a="1"/>
  <c r="K201" i="21" s="1"/>
  <c r="K202" i="21" a="1"/>
  <c r="K202" i="21" s="1"/>
  <c r="K203" i="21" a="1"/>
  <c r="K203" i="21" s="1"/>
  <c r="L211" i="21" a="1"/>
  <c r="L211" i="21" s="1"/>
  <c r="K212" i="21" a="1"/>
  <c r="K212" i="21" s="1"/>
  <c r="K213" i="21" a="1"/>
  <c r="K213" i="21" s="1"/>
  <c r="K214" i="21" a="1"/>
  <c r="K214" i="21" s="1"/>
  <c r="K215" i="21" a="1"/>
  <c r="K215" i="21" s="1"/>
  <c r="K216" i="21" a="1"/>
  <c r="K216" i="21" s="1"/>
  <c r="K217" i="21" a="1"/>
  <c r="K217" i="21" s="1"/>
  <c r="K218" i="21" a="1"/>
  <c r="K218" i="21" s="1"/>
  <c r="L227" i="21" a="1"/>
  <c r="L227" i="21" s="1"/>
  <c r="K228" i="21" a="1"/>
  <c r="K228" i="21" s="1"/>
  <c r="K229" i="21" a="1"/>
  <c r="K229" i="21" s="1"/>
  <c r="L231" i="21" a="1"/>
  <c r="L231" i="21" s="1"/>
  <c r="L233" i="21" a="1"/>
  <c r="L233" i="21" s="1"/>
  <c r="L235" i="21" a="1"/>
  <c r="L235" i="21" s="1"/>
  <c r="L237" i="21" a="1"/>
  <c r="L237" i="21" s="1"/>
  <c r="L239" i="21" a="1"/>
  <c r="L239" i="21" s="1"/>
  <c r="L240" i="21" a="1"/>
  <c r="L240" i="21" s="1"/>
  <c r="K148" i="21" a="1"/>
  <c r="K148" i="21" s="1"/>
  <c r="K151" i="21" a="1"/>
  <c r="K151" i="21" s="1"/>
  <c r="L155" i="21" a="1"/>
  <c r="L155" i="21" s="1"/>
  <c r="K156" i="21" a="1"/>
  <c r="K156" i="21" s="1"/>
  <c r="K157" i="21" a="1"/>
  <c r="K157" i="21" s="1"/>
  <c r="K158" i="21" a="1"/>
  <c r="K158" i="21" s="1"/>
  <c r="K159" i="21" a="1"/>
  <c r="K159" i="21" s="1"/>
  <c r="K160" i="21" a="1"/>
  <c r="K160" i="21" s="1"/>
  <c r="K161" i="21" a="1"/>
  <c r="K161" i="21" s="1"/>
  <c r="K162" i="21" a="1"/>
  <c r="K162" i="21" s="1"/>
  <c r="K167" i="21" a="1"/>
  <c r="K167" i="21" s="1"/>
  <c r="K168" i="21" a="1"/>
  <c r="K168" i="21" s="1"/>
  <c r="L169" i="21" a="1"/>
  <c r="L169" i="21" s="1"/>
  <c r="L170" i="21" a="1"/>
  <c r="L170" i="21" s="1"/>
  <c r="L171" i="21" a="1"/>
  <c r="L171" i="21" s="1"/>
  <c r="K172" i="21" a="1"/>
  <c r="K172" i="21" s="1"/>
  <c r="K173" i="21" a="1"/>
  <c r="K173" i="21" s="1"/>
  <c r="K174" i="21" a="1"/>
  <c r="K174" i="21" s="1"/>
  <c r="K178" i="21" a="1"/>
  <c r="K178" i="21" s="1"/>
  <c r="L179" i="21" a="1"/>
  <c r="L179" i="21" s="1"/>
  <c r="K182" i="21" a="1"/>
  <c r="K182" i="21" s="1"/>
  <c r="K183" i="21" a="1"/>
  <c r="K183" i="21" s="1"/>
  <c r="L192" i="21" a="1"/>
  <c r="L192" i="21" s="1"/>
  <c r="K193" i="21" a="1"/>
  <c r="K193" i="21" s="1"/>
  <c r="K194" i="21" a="1"/>
  <c r="K194" i="21" s="1"/>
  <c r="K195" i="21" a="1"/>
  <c r="K195" i="21" s="1"/>
  <c r="K196" i="21" a="1"/>
  <c r="K196" i="21" s="1"/>
  <c r="L197" i="21" a="1"/>
  <c r="L197" i="21" s="1"/>
  <c r="K198" i="21" a="1"/>
  <c r="K198" i="21" s="1"/>
  <c r="K199" i="21" a="1"/>
  <c r="K199" i="21" s="1"/>
  <c r="L201" i="21" a="1"/>
  <c r="L201" i="21" s="1"/>
  <c r="L202" i="21" a="1"/>
  <c r="L202" i="21" s="1"/>
  <c r="L203" i="21" a="1"/>
  <c r="L203" i="21" s="1"/>
  <c r="K204" i="21" a="1"/>
  <c r="K204" i="21" s="1"/>
  <c r="K206" i="21" a="1"/>
  <c r="K206" i="21" s="1"/>
  <c r="L212" i="21" a="1"/>
  <c r="L212" i="21" s="1"/>
  <c r="L213" i="21" a="1"/>
  <c r="L213" i="21" s="1"/>
  <c r="L214" i="21" a="1"/>
  <c r="L214" i="21" s="1"/>
  <c r="L215" i="21" a="1"/>
  <c r="L215" i="21" s="1"/>
  <c r="L216" i="21" a="1"/>
  <c r="L216" i="21" s="1"/>
  <c r="L217" i="21" a="1"/>
  <c r="L217" i="21" s="1"/>
  <c r="L218" i="21" a="1"/>
  <c r="L218" i="21" s="1"/>
  <c r="K219" i="21" a="1"/>
  <c r="K219" i="21" s="1"/>
  <c r="L228" i="21" a="1"/>
  <c r="L228" i="21" s="1"/>
  <c r="L229" i="21" a="1"/>
  <c r="L229" i="21" s="1"/>
  <c r="K230" i="21" a="1"/>
  <c r="K230" i="21" s="1"/>
  <c r="K232" i="21" a="1"/>
  <c r="K232" i="21" s="1"/>
  <c r="K234" i="21" a="1"/>
  <c r="K234" i="21" s="1"/>
  <c r="K236" i="21" a="1"/>
  <c r="K236" i="21" s="1"/>
  <c r="K238" i="21" a="1"/>
  <c r="K238" i="21" s="1"/>
  <c r="K240" i="21" a="1"/>
  <c r="K240" i="21" s="1"/>
  <c r="K154" i="21" a="1"/>
  <c r="K154" i="21" s="1"/>
  <c r="L156" i="21" a="1"/>
  <c r="L156" i="21" s="1"/>
  <c r="L157" i="21" a="1"/>
  <c r="L157" i="21" s="1"/>
  <c r="L158" i="21" a="1"/>
  <c r="L158" i="21" s="1"/>
  <c r="L159" i="21" a="1"/>
  <c r="L159" i="21" s="1"/>
  <c r="L160" i="21" a="1"/>
  <c r="L160" i="21" s="1"/>
  <c r="L161" i="21" a="1"/>
  <c r="L161" i="21" s="1"/>
  <c r="L162" i="21" a="1"/>
  <c r="L162" i="21" s="1"/>
  <c r="K163" i="21" a="1"/>
  <c r="K163" i="21" s="1"/>
  <c r="L167" i="21" a="1"/>
  <c r="L167" i="21" s="1"/>
  <c r="L168" i="21" a="1"/>
  <c r="L168" i="21" s="1"/>
  <c r="L172" i="21" a="1"/>
  <c r="L172" i="21" s="1"/>
  <c r="L173" i="21" a="1"/>
  <c r="L173" i="21" s="1"/>
  <c r="L174" i="21" a="1"/>
  <c r="L174" i="21" s="1"/>
  <c r="K177" i="21" a="1"/>
  <c r="K177" i="21" s="1"/>
  <c r="L178" i="21" a="1"/>
  <c r="L178" i="21" s="1"/>
  <c r="L182" i="21" a="1"/>
  <c r="L182" i="21" s="1"/>
  <c r="L183" i="21" a="1"/>
  <c r="L183" i="21" s="1"/>
  <c r="K184" i="21" a="1"/>
  <c r="K184" i="21" s="1"/>
  <c r="L193" i="21" a="1"/>
  <c r="L193" i="21" s="1"/>
  <c r="L194" i="21" a="1"/>
  <c r="L194" i="21" s="1"/>
  <c r="L195" i="21" a="1"/>
  <c r="L195" i="21" s="1"/>
  <c r="L196" i="21" a="1"/>
  <c r="L196" i="21" s="1"/>
  <c r="L198" i="21" a="1"/>
  <c r="L198" i="21" s="1"/>
  <c r="L199" i="21" a="1"/>
  <c r="L199" i="21" s="1"/>
  <c r="L204" i="21" a="1"/>
  <c r="L204" i="21" s="1"/>
  <c r="K205" i="21" a="1"/>
  <c r="K205" i="21" s="1"/>
  <c r="L206" i="21" a="1"/>
  <c r="L206" i="21" s="1"/>
  <c r="K207" i="21" a="1"/>
  <c r="K207" i="21" s="1"/>
  <c r="K208" i="21" a="1"/>
  <c r="K208" i="21" s="1"/>
  <c r="K209" i="21" a="1"/>
  <c r="K209" i="21" s="1"/>
  <c r="K210" i="21" a="1"/>
  <c r="K210" i="21" s="1"/>
  <c r="L219" i="21" a="1"/>
  <c r="L219" i="21" s="1"/>
  <c r="K220" i="21" a="1"/>
  <c r="K220" i="21" s="1"/>
  <c r="K221" i="21" a="1"/>
  <c r="K221" i="21" s="1"/>
  <c r="K222" i="21" a="1"/>
  <c r="K222" i="21" s="1"/>
  <c r="K223" i="21" a="1"/>
  <c r="K223" i="21" s="1"/>
  <c r="K224" i="21" a="1"/>
  <c r="K224" i="21" s="1"/>
  <c r="K225" i="21" a="1"/>
  <c r="K225" i="21" s="1"/>
  <c r="K226" i="21" a="1"/>
  <c r="K226" i="21" s="1"/>
  <c r="L230" i="21" a="1"/>
  <c r="L230" i="21" s="1"/>
  <c r="L232" i="21" a="1"/>
  <c r="L232" i="21" s="1"/>
  <c r="L234" i="21" a="1"/>
  <c r="L234" i="21" s="1"/>
  <c r="L236" i="21" a="1"/>
  <c r="L236" i="21" s="1"/>
  <c r="L238" i="21" a="1"/>
  <c r="L238" i="21" s="1"/>
  <c r="R11" i="21" a="1"/>
  <c r="R11" i="21" s="1"/>
  <c r="J1" i="21"/>
  <c r="J12" i="21" s="1" a="1"/>
  <c r="J12" i="21" s="1"/>
  <c r="G60" i="9" a="1"/>
  <c r="G60" i="9" s="1"/>
  <c r="G12" i="9" a="1"/>
  <c r="G12" i="9" s="1"/>
  <c r="H11" i="9" a="1"/>
  <c r="H11" i="9" s="1"/>
  <c r="H59" i="9" a="1"/>
  <c r="H59" i="9" s="1"/>
  <c r="G62" i="9" a="1"/>
  <c r="G62" i="9" s="1"/>
  <c r="H17" i="9" a="1"/>
  <c r="H17" i="9" s="1"/>
  <c r="G14" i="9" a="1"/>
  <c r="G14" i="9" s="1"/>
  <c r="G63" i="9" a="1"/>
  <c r="G63" i="9" s="1"/>
  <c r="H15" i="9" a="1"/>
  <c r="H15" i="9" s="1"/>
  <c r="G60" i="14" a="1"/>
  <c r="G60" i="14" s="1"/>
  <c r="G61" i="14" a="1"/>
  <c r="G61" i="14" s="1"/>
  <c r="G62" i="14" a="1"/>
  <c r="G62" i="14" s="1"/>
  <c r="G63" i="14" a="1"/>
  <c r="G63" i="14" s="1"/>
  <c r="G17" i="14" a="1"/>
  <c r="G17" i="14" s="1"/>
  <c r="H60" i="9" a="1"/>
  <c r="H60" i="9" s="1"/>
  <c r="H63" i="9" a="1"/>
  <c r="H63" i="9" s="1"/>
  <c r="H7" i="14" a="1"/>
  <c r="H7" i="14" s="1"/>
  <c r="G58" i="14" a="1"/>
  <c r="G58" i="14" s="1"/>
  <c r="G59" i="14" a="1"/>
  <c r="G59" i="14" s="1"/>
  <c r="H61" i="14" a="1"/>
  <c r="H61" i="14" s="1"/>
  <c r="H62" i="14" a="1"/>
  <c r="H62" i="14" s="1"/>
  <c r="H63" i="14" a="1"/>
  <c r="H63" i="14" s="1"/>
  <c r="H64" i="14" a="1"/>
  <c r="H64" i="14" s="1"/>
  <c r="G13" i="14" a="1"/>
  <c r="G13" i="14" s="1"/>
  <c r="G14" i="14" a="1"/>
  <c r="G14" i="14" s="1"/>
  <c r="G15" i="14" a="1"/>
  <c r="G15" i="14" s="1"/>
  <c r="G16" i="14" a="1"/>
  <c r="G16" i="14" s="1"/>
  <c r="H17" i="14" a="1"/>
  <c r="H17" i="14" s="1"/>
  <c r="H58" i="9" a="1"/>
  <c r="H58" i="9" s="1"/>
  <c r="G61" i="9" a="1"/>
  <c r="G61" i="9" s="1"/>
  <c r="H58" i="14" a="1"/>
  <c r="H58" i="14" s="1"/>
  <c r="H59" i="14" a="1"/>
  <c r="H59" i="14" s="1"/>
  <c r="H60" i="14" a="1"/>
  <c r="H60" i="14" s="1"/>
  <c r="G11" i="14" a="1"/>
  <c r="G11" i="14" s="1"/>
  <c r="G12" i="14" a="1"/>
  <c r="G12" i="14" s="1"/>
  <c r="H14" i="14" a="1"/>
  <c r="H14" i="14" s="1"/>
  <c r="H15" i="14" a="1"/>
  <c r="H15" i="14" s="1"/>
  <c r="H16" i="14" a="1"/>
  <c r="H16" i="14" s="1"/>
  <c r="G59" i="9" a="1"/>
  <c r="G59" i="9" s="1"/>
  <c r="G64" i="14" a="1"/>
  <c r="G64" i="14" s="1"/>
  <c r="H11" i="14" a="1"/>
  <c r="H11" i="14" s="1"/>
  <c r="H12" i="14" a="1"/>
  <c r="H12" i="14" s="1"/>
  <c r="H13" i="14" a="1"/>
  <c r="H13" i="14" s="1"/>
  <c r="H62" i="9" a="1"/>
  <c r="H62" i="9" s="1"/>
  <c r="G7" i="14" a="1"/>
  <c r="G7" i="14" s="1"/>
  <c r="H13" i="9" a="1"/>
  <c r="H13" i="9" s="1"/>
  <c r="G7" i="9" a="1"/>
  <c r="G7" i="9" s="1"/>
  <c r="H16" i="9" a="1"/>
  <c r="H16" i="9" s="1"/>
  <c r="H12" i="9" a="1"/>
  <c r="H12" i="9" s="1"/>
  <c r="G16" i="9" a="1"/>
  <c r="G16" i="9" s="1"/>
  <c r="H14" i="9" a="1"/>
  <c r="H14" i="9" s="1"/>
  <c r="G58" i="9" a="1"/>
  <c r="G58" i="9" s="1"/>
  <c r="G64" i="9" a="1"/>
  <c r="G64" i="9" s="1"/>
  <c r="G15" i="9" a="1"/>
  <c r="G15" i="9" s="1"/>
  <c r="G11" i="9" a="1"/>
  <c r="G11" i="9" s="1"/>
  <c r="G17" i="9" a="1"/>
  <c r="G17" i="9" s="1"/>
  <c r="H64" i="9" a="1"/>
  <c r="H64" i="9" s="1"/>
  <c r="G13" i="9" a="1"/>
  <c r="G13" i="9" s="1"/>
  <c r="H7" i="9" a="1"/>
  <c r="H7" i="9" s="1"/>
  <c r="H61" i="9" a="1"/>
  <c r="H61" i="9" s="1"/>
  <c r="E22" i="14" a="1"/>
  <c r="E22" i="14" s="1"/>
  <c r="E23" i="14" a="1"/>
  <c r="E23" i="14" s="1"/>
  <c r="E21" i="14" a="1"/>
  <c r="E21" i="14" s="1"/>
  <c r="E28" i="14" a="1"/>
  <c r="E28" i="14" s="1"/>
  <c r="E29" i="14" a="1"/>
  <c r="E29" i="14" s="1"/>
  <c r="E27" i="14" a="1"/>
  <c r="E27" i="14" s="1"/>
  <c r="D32" i="14" a="1"/>
  <c r="H33" i="14" s="1" a="1"/>
  <c r="H33" i="14" s="1"/>
  <c r="D10" i="9"/>
  <c r="G10" i="14" s="1" a="1"/>
  <c r="G10" i="14" s="1"/>
  <c r="E61" i="14" a="1"/>
  <c r="E61" i="14" s="1"/>
  <c r="E63" i="14" a="1"/>
  <c r="E63" i="14" s="1"/>
  <c r="E59" i="14" a="1"/>
  <c r="E59" i="14" s="1"/>
  <c r="E64" i="14" a="1"/>
  <c r="E64" i="14" s="1"/>
  <c r="E60" i="14" a="1"/>
  <c r="E60" i="14" s="1"/>
  <c r="E59" i="9" a="1"/>
  <c r="E59" i="9" s="1"/>
  <c r="E60" i="9" a="1"/>
  <c r="E60" i="9" s="1"/>
  <c r="E64" i="9" a="1"/>
  <c r="E64" i="9" s="1"/>
  <c r="E62" i="9" a="1"/>
  <c r="E62" i="9" s="1"/>
  <c r="E11" i="14" a="1"/>
  <c r="E11" i="14" s="1"/>
  <c r="E62" i="14" a="1"/>
  <c r="E62" i="14" s="1"/>
  <c r="E15" i="14" a="1"/>
  <c r="E15" i="14" s="1"/>
  <c r="E63" i="9" a="1"/>
  <c r="E63" i="9" s="1"/>
  <c r="E61" i="9" a="1"/>
  <c r="E61" i="9" s="1"/>
  <c r="E58" i="9" a="1"/>
  <c r="E58" i="9" s="1"/>
  <c r="D57" i="9"/>
  <c r="H57" i="9" s="1" a="1"/>
  <c r="H57" i="9" s="1"/>
  <c r="D38" i="9" a="1"/>
  <c r="B38" i="9" a="1"/>
  <c r="E58" i="14" a="1"/>
  <c r="E58" i="14" s="1"/>
  <c r="D57" i="14"/>
  <c r="D38" i="14" a="1"/>
  <c r="B38" i="14" a="1"/>
  <c r="E12" i="14" a="1"/>
  <c r="E12" i="14" s="1"/>
  <c r="E16" i="14" a="1"/>
  <c r="E16" i="14" s="1"/>
  <c r="B20" i="14" a="1"/>
  <c r="E13" i="14" a="1"/>
  <c r="E13" i="14" s="1"/>
  <c r="E17" i="14" a="1"/>
  <c r="E17" i="14" s="1"/>
  <c r="E14" i="14" a="1"/>
  <c r="E14" i="14" s="1"/>
  <c r="C35" i="14" a="1"/>
  <c r="C35" i="14" s="1"/>
  <c r="C33" i="14" a="1"/>
  <c r="C33" i="14" s="1"/>
  <c r="B32" i="14"/>
  <c r="C32" i="14" s="1" a="1"/>
  <c r="C32" i="14" s="1"/>
  <c r="C34" i="14" a="1"/>
  <c r="C34" i="14" s="1"/>
  <c r="D26" i="14"/>
  <c r="E26" i="14" s="1" a="1"/>
  <c r="E26" i="14" s="1"/>
  <c r="B26" i="14" a="1"/>
  <c r="D10" i="14"/>
  <c r="D20" i="14"/>
  <c r="E20" i="14" s="1" a="1"/>
  <c r="E20" i="14" s="1"/>
  <c r="B20" i="9" a="1"/>
  <c r="B20" i="9" s="1"/>
  <c r="C20" i="9" s="1" a="1"/>
  <c r="C20" i="9" s="1"/>
  <c r="E22" i="9" a="1"/>
  <c r="E22" i="9" s="1"/>
  <c r="E23" i="9" a="1"/>
  <c r="E23" i="9" s="1"/>
  <c r="E21" i="9" a="1"/>
  <c r="E21" i="9" s="1"/>
  <c r="B32" i="9" a="1"/>
  <c r="D32" i="9" a="1"/>
  <c r="B26" i="9" a="1"/>
  <c r="D26" i="9" a="1"/>
  <c r="E14" i="9" a="1"/>
  <c r="E14" i="9" s="1"/>
  <c r="E17" i="9" a="1"/>
  <c r="E17" i="9" s="1"/>
  <c r="E13" i="9" a="1"/>
  <c r="E13" i="9" s="1"/>
  <c r="E16" i="9" a="1"/>
  <c r="E16" i="9" s="1"/>
  <c r="E12" i="9" a="1"/>
  <c r="E12" i="9" s="1"/>
  <c r="E15" i="9" a="1"/>
  <c r="E15" i="9" s="1"/>
  <c r="E11" i="9" a="1"/>
  <c r="E11" i="9" s="1"/>
  <c r="J19" i="21" l="1" a="1"/>
  <c r="J19" i="21" s="1"/>
  <c r="X11" i="21" a="1"/>
  <c r="X11" i="21" s="1"/>
  <c r="Q11" i="21" a="1"/>
  <c r="Q11" i="21" s="1"/>
  <c r="J228" i="21" a="1"/>
  <c r="J228" i="21" s="1"/>
  <c r="P11" i="21" a="1"/>
  <c r="P11" i="21" s="1"/>
  <c r="Y11" i="21" a="1"/>
  <c r="Y11" i="21" s="1"/>
  <c r="AA11" i="21" a="1"/>
  <c r="AA11" i="21" s="1"/>
  <c r="Z11" i="21" a="1"/>
  <c r="Z11" i="21" s="1"/>
  <c r="J224" i="21" a="1"/>
  <c r="J224" i="21" s="1"/>
  <c r="U11" i="21" a="1"/>
  <c r="U11" i="21" s="1"/>
  <c r="T11" i="21" a="1"/>
  <c r="T11" i="21" s="1"/>
  <c r="W11" i="21" a="1"/>
  <c r="W11" i="21" s="1"/>
  <c r="V11" i="21" a="1"/>
  <c r="V11" i="21" s="1"/>
  <c r="J233" i="21" a="1"/>
  <c r="J233" i="21" s="1"/>
  <c r="J175" i="21" a="1"/>
  <c r="J175" i="21" s="1"/>
  <c r="J211" i="21" a="1"/>
  <c r="J211" i="21" s="1"/>
  <c r="S11" i="21" a="1"/>
  <c r="S11" i="21" s="1"/>
  <c r="N11" i="21" a="1"/>
  <c r="N11" i="21" s="1"/>
  <c r="J237" i="21" a="1"/>
  <c r="J237" i="21" s="1"/>
  <c r="J189" i="21" a="1"/>
  <c r="J189" i="21" s="1"/>
  <c r="J180" i="21" a="1"/>
  <c r="J180" i="21" s="1"/>
  <c r="J207" i="21" a="1"/>
  <c r="J207" i="21" s="1"/>
  <c r="M11" i="21" a="1"/>
  <c r="M11" i="21" s="1"/>
  <c r="L11" i="21" a="1"/>
  <c r="L11" i="21" s="1"/>
  <c r="K11" i="21" a="1"/>
  <c r="K11" i="21" s="1"/>
  <c r="J11" i="21" a="1"/>
  <c r="J11" i="21" s="1"/>
  <c r="J227" i="21" a="1"/>
  <c r="J227" i="21" s="1"/>
  <c r="J192" i="21" a="1"/>
  <c r="J192" i="21" s="1"/>
  <c r="J188" i="21" a="1"/>
  <c r="J188" i="21" s="1"/>
  <c r="J149" i="21" a="1"/>
  <c r="J149" i="21" s="1"/>
  <c r="J223" i="21" a="1"/>
  <c r="J223" i="21" s="1"/>
  <c r="J210" i="21" a="1"/>
  <c r="J210" i="21" s="1"/>
  <c r="J177" i="21" a="1"/>
  <c r="J177" i="21" s="1"/>
  <c r="J204" i="21" a="1"/>
  <c r="J204" i="21" s="1"/>
  <c r="J195" i="21" a="1"/>
  <c r="J195" i="21" s="1"/>
  <c r="J182" i="21" a="1"/>
  <c r="J182" i="21" s="1"/>
  <c r="J178" i="21" a="1"/>
  <c r="J178" i="21" s="1"/>
  <c r="J173" i="21" a="1"/>
  <c r="J173" i="21" s="1"/>
  <c r="J168" i="21" a="1"/>
  <c r="J168" i="21" s="1"/>
  <c r="J160" i="21" a="1"/>
  <c r="J160" i="21" s="1"/>
  <c r="J219" i="21" a="1"/>
  <c r="J219" i="21" s="1"/>
  <c r="J215" i="21" a="1"/>
  <c r="J215" i="21" s="1"/>
  <c r="J198" i="21" a="1"/>
  <c r="J198" i="21" s="1"/>
  <c r="J169" i="21" a="1"/>
  <c r="J169" i="21" s="1"/>
  <c r="J153" i="21" a="1"/>
  <c r="J153" i="21" s="1"/>
  <c r="J152" i="21" a="1"/>
  <c r="J152" i="21" s="1"/>
  <c r="J130" i="21" a="1"/>
  <c r="J130" i="21" s="1"/>
  <c r="J114" i="21" a="1"/>
  <c r="J114" i="21" s="1"/>
  <c r="J129" i="21" a="1"/>
  <c r="J129" i="21" s="1"/>
  <c r="J121" i="21" a="1"/>
  <c r="J121" i="21" s="1"/>
  <c r="J151" i="21" a="1"/>
  <c r="J151" i="21" s="1"/>
  <c r="J139" i="21" a="1"/>
  <c r="J139" i="21" s="1"/>
  <c r="J134" i="21" a="1"/>
  <c r="J134" i="21" s="1"/>
  <c r="J126" i="21" a="1"/>
  <c r="J126" i="21" s="1"/>
  <c r="J96" i="21" a="1"/>
  <c r="J96" i="21" s="1"/>
  <c r="J87" i="21" a="1"/>
  <c r="J87" i="21" s="1"/>
  <c r="J150" i="21" a="1"/>
  <c r="J150" i="21" s="1"/>
  <c r="J144" i="21" a="1"/>
  <c r="J144" i="21" s="1"/>
  <c r="J98" i="21" a="1"/>
  <c r="J98" i="21" s="1"/>
  <c r="J83" i="21" a="1"/>
  <c r="J83" i="21" s="1"/>
  <c r="J79" i="21" a="1"/>
  <c r="J79" i="21" s="1"/>
  <c r="J75" i="21" a="1"/>
  <c r="J75" i="21" s="1"/>
  <c r="J58" i="21" a="1"/>
  <c r="J58" i="21" s="1"/>
  <c r="J54" i="21" a="1"/>
  <c r="J54" i="21" s="1"/>
  <c r="J45" i="21" a="1"/>
  <c r="J45" i="21" s="1"/>
  <c r="J33" i="21" a="1"/>
  <c r="J33" i="21" s="1"/>
  <c r="J22" i="21" a="1"/>
  <c r="J22" i="21" s="1"/>
  <c r="J62" i="21" a="1"/>
  <c r="J62" i="21" s="1"/>
  <c r="J26" i="21" a="1"/>
  <c r="J26" i="21" s="1"/>
  <c r="J71" i="21" a="1"/>
  <c r="J71" i="21" s="1"/>
  <c r="J65" i="21" a="1"/>
  <c r="J65" i="21" s="1"/>
  <c r="J61" i="21" a="1"/>
  <c r="J61" i="21" s="1"/>
  <c r="J48" i="21" a="1"/>
  <c r="J48" i="21" s="1"/>
  <c r="J30" i="21" a="1"/>
  <c r="J30" i="21" s="1"/>
  <c r="J31" i="21" a="1"/>
  <c r="J31" i="21" s="1"/>
  <c r="O11" i="21" a="1"/>
  <c r="O11" i="21" s="1"/>
  <c r="J239" i="21" a="1"/>
  <c r="J239" i="21" s="1"/>
  <c r="J235" i="21" a="1"/>
  <c r="J235" i="21" s="1"/>
  <c r="J231" i="21" a="1"/>
  <c r="J231" i="21" s="1"/>
  <c r="J212" i="21" a="1"/>
  <c r="J212" i="21" s="1"/>
  <c r="J203" i="21" a="1"/>
  <c r="J203" i="21" s="1"/>
  <c r="J191" i="21" a="1"/>
  <c r="J191" i="21" s="1"/>
  <c r="J187" i="21" a="1"/>
  <c r="J187" i="21" s="1"/>
  <c r="J166" i="21" a="1"/>
  <c r="J166" i="21" s="1"/>
  <c r="J226" i="21" a="1"/>
  <c r="J226" i="21" s="1"/>
  <c r="J222" i="21" a="1"/>
  <c r="J222" i="21" s="1"/>
  <c r="J209" i="21" a="1"/>
  <c r="J209" i="21" s="1"/>
  <c r="J205" i="21" a="1"/>
  <c r="J205" i="21" s="1"/>
  <c r="J164" i="21" a="1"/>
  <c r="J164" i="21" s="1"/>
  <c r="J240" i="21" a="1"/>
  <c r="J240" i="21" s="1"/>
  <c r="J236" i="21" a="1"/>
  <c r="J236" i="21" s="1"/>
  <c r="J232" i="21" a="1"/>
  <c r="J232" i="21" s="1"/>
  <c r="J199" i="21" a="1"/>
  <c r="J199" i="21" s="1"/>
  <c r="J194" i="21" a="1"/>
  <c r="J194" i="21" s="1"/>
  <c r="J167" i="21" a="1"/>
  <c r="J167" i="21" s="1"/>
  <c r="J163" i="21" a="1"/>
  <c r="J163" i="21" s="1"/>
  <c r="J159" i="21" a="1"/>
  <c r="J159" i="21" s="1"/>
  <c r="J218" i="21" a="1"/>
  <c r="J218" i="21" s="1"/>
  <c r="J214" i="21" a="1"/>
  <c r="J214" i="21" s="1"/>
  <c r="J202" i="21" a="1"/>
  <c r="J202" i="21" s="1"/>
  <c r="J197" i="21" a="1"/>
  <c r="J197" i="21" s="1"/>
  <c r="J179" i="21" a="1"/>
  <c r="J179" i="21" s="1"/>
  <c r="J172" i="21" a="1"/>
  <c r="J172" i="21" s="1"/>
  <c r="J156" i="21" a="1"/>
  <c r="J156" i="21" s="1"/>
  <c r="J122" i="21" a="1"/>
  <c r="J122" i="21" s="1"/>
  <c r="J117" i="21" a="1"/>
  <c r="J117" i="21" s="1"/>
  <c r="J113" i="21" a="1"/>
  <c r="J113" i="21" s="1"/>
  <c r="J107" i="21" a="1"/>
  <c r="J107" i="21" s="1"/>
  <c r="J128" i="21" a="1"/>
  <c r="J128" i="21" s="1"/>
  <c r="J120" i="21" a="1"/>
  <c r="J120" i="21" s="1"/>
  <c r="J116" i="21" a="1"/>
  <c r="J116" i="21" s="1"/>
  <c r="J154" i="21" a="1"/>
  <c r="J154" i="21" s="1"/>
  <c r="J142" i="21" a="1"/>
  <c r="J142" i="21" s="1"/>
  <c r="J125" i="21" a="1"/>
  <c r="J125" i="21" s="1"/>
  <c r="J109" i="21" a="1"/>
  <c r="J109" i="21" s="1"/>
  <c r="J105" i="21" a="1"/>
  <c r="J105" i="21" s="1"/>
  <c r="J100" i="21" a="1"/>
  <c r="J100" i="21" s="1"/>
  <c r="J95" i="21" a="1"/>
  <c r="J95" i="21" s="1"/>
  <c r="J147" i="21" a="1"/>
  <c r="J147" i="21" s="1"/>
  <c r="J141" i="21" a="1"/>
  <c r="J141" i="21" s="1"/>
  <c r="J135" i="21" a="1"/>
  <c r="J135" i="21" s="1"/>
  <c r="J124" i="21" a="1"/>
  <c r="J124" i="21" s="1"/>
  <c r="J110" i="21" a="1"/>
  <c r="J110" i="21" s="1"/>
  <c r="J57" i="21" a="1"/>
  <c r="J57" i="21" s="1"/>
  <c r="J53" i="21" a="1"/>
  <c r="J53" i="21" s="1"/>
  <c r="J21" i="21" a="1"/>
  <c r="J21" i="21" s="1"/>
  <c r="J25" i="21" a="1"/>
  <c r="J25" i="21" s="1"/>
  <c r="J15" i="21" a="1"/>
  <c r="J15" i="21" s="1"/>
  <c r="J94" i="21" a="1"/>
  <c r="J94" i="21" s="1"/>
  <c r="J90" i="21" a="1"/>
  <c r="J90" i="21" s="1"/>
  <c r="J86" i="21" a="1"/>
  <c r="J86" i="21" s="1"/>
  <c r="J82" i="21" a="1"/>
  <c r="J82" i="21" s="1"/>
  <c r="J78" i="21" a="1"/>
  <c r="J78" i="21" s="1"/>
  <c r="J74" i="21" a="1"/>
  <c r="J74" i="21" s="1"/>
  <c r="J64" i="21" a="1"/>
  <c r="J64" i="21" s="1"/>
  <c r="J60" i="21" a="1"/>
  <c r="J60" i="21" s="1"/>
  <c r="J51" i="21" a="1"/>
  <c r="J51" i="21" s="1"/>
  <c r="J47" i="21" a="1"/>
  <c r="J47" i="21" s="1"/>
  <c r="J29" i="21" a="1"/>
  <c r="J29" i="21" s="1"/>
  <c r="J67" i="21" a="1"/>
  <c r="J67" i="21" s="1"/>
  <c r="J39" i="21" a="1"/>
  <c r="J39" i="21" s="1"/>
  <c r="J18" i="21" a="1"/>
  <c r="J18" i="21" s="1"/>
  <c r="J14" i="21" a="1"/>
  <c r="J14" i="21" s="1"/>
  <c r="J190" i="21" a="1"/>
  <c r="J190" i="21" s="1"/>
  <c r="J186" i="21" a="1"/>
  <c r="J186" i="21" s="1"/>
  <c r="J181" i="21" a="1"/>
  <c r="J181" i="21" s="1"/>
  <c r="J176" i="21" a="1"/>
  <c r="J176" i="21" s="1"/>
  <c r="J165" i="21" a="1"/>
  <c r="J165" i="21" s="1"/>
  <c r="J225" i="21" a="1"/>
  <c r="J225" i="21" s="1"/>
  <c r="J221" i="21" a="1"/>
  <c r="J221" i="21" s="1"/>
  <c r="J208" i="21" a="1"/>
  <c r="J208" i="21" s="1"/>
  <c r="J200" i="21" a="1"/>
  <c r="J200" i="21" s="1"/>
  <c r="J220" i="21" a="1"/>
  <c r="J220" i="21" s="1"/>
  <c r="J184" i="21" a="1"/>
  <c r="J184" i="21" s="1"/>
  <c r="J162" i="21" a="1"/>
  <c r="J162" i="21" s="1"/>
  <c r="J158" i="21" a="1"/>
  <c r="J158" i="21" s="1"/>
  <c r="J230" i="21" a="1"/>
  <c r="J230" i="21" s="1"/>
  <c r="J217" i="21" a="1"/>
  <c r="J217" i="21" s="1"/>
  <c r="J213" i="21" a="1"/>
  <c r="J213" i="21" s="1"/>
  <c r="J201" i="21" a="1"/>
  <c r="J201" i="21" s="1"/>
  <c r="J193" i="21" a="1"/>
  <c r="J193" i="21" s="1"/>
  <c r="J171" i="21" a="1"/>
  <c r="J171" i="21" s="1"/>
  <c r="J155" i="21" a="1"/>
  <c r="J155" i="21" s="1"/>
  <c r="J137" i="21" a="1"/>
  <c r="J137" i="21" s="1"/>
  <c r="J112" i="21" a="1"/>
  <c r="J112" i="21" s="1"/>
  <c r="J106" i="21" a="1"/>
  <c r="J106" i="21" s="1"/>
  <c r="J102" i="21" a="1"/>
  <c r="J102" i="21" s="1"/>
  <c r="J133" i="21" a="1"/>
  <c r="J133" i="21" s="1"/>
  <c r="J119" i="21" a="1"/>
  <c r="J119" i="21" s="1"/>
  <c r="J145" i="21" a="1"/>
  <c r="J145" i="21" s="1"/>
  <c r="J108" i="21" a="1"/>
  <c r="J108" i="21" s="1"/>
  <c r="J104" i="21" a="1"/>
  <c r="J104" i="21" s="1"/>
  <c r="J99" i="21" a="1"/>
  <c r="J99" i="21" s="1"/>
  <c r="J138" i="21" a="1"/>
  <c r="J138" i="21" s="1"/>
  <c r="J123" i="21" a="1"/>
  <c r="J123" i="21" s="1"/>
  <c r="J118" i="21" a="1"/>
  <c r="J118" i="21" s="1"/>
  <c r="J85" i="21" a="1"/>
  <c r="J85" i="21" s="1"/>
  <c r="J81" i="21" a="1"/>
  <c r="J81" i="21" s="1"/>
  <c r="J77" i="21" a="1"/>
  <c r="J77" i="21" s="1"/>
  <c r="J69" i="21" a="1"/>
  <c r="J69" i="21" s="1"/>
  <c r="J56" i="21" a="1"/>
  <c r="J56" i="21" s="1"/>
  <c r="J36" i="21" a="1"/>
  <c r="J36" i="21" s="1"/>
  <c r="J44" i="21" a="1"/>
  <c r="J44" i="21" s="1"/>
  <c r="J24" i="21" a="1"/>
  <c r="J24" i="21" s="1"/>
  <c r="J93" i="21" a="1"/>
  <c r="J93" i="21" s="1"/>
  <c r="J73" i="21" a="1"/>
  <c r="J73" i="21" s="1"/>
  <c r="J50" i="21" a="1"/>
  <c r="J50" i="21" s="1"/>
  <c r="J40" i="21" a="1"/>
  <c r="J40" i="21" s="1"/>
  <c r="J28" i="21" a="1"/>
  <c r="J28" i="21" s="1"/>
  <c r="J70" i="21" a="1"/>
  <c r="J70" i="21" s="1"/>
  <c r="J66" i="21" a="1"/>
  <c r="J66" i="21" s="1"/>
  <c r="J52" i="21" a="1"/>
  <c r="J52" i="21" s="1"/>
  <c r="J43" i="21" a="1"/>
  <c r="J43" i="21" s="1"/>
  <c r="J38" i="21" a="1"/>
  <c r="J38" i="21" s="1"/>
  <c r="J34" i="21" a="1"/>
  <c r="J34" i="21" s="1"/>
  <c r="J185" i="21" a="1"/>
  <c r="J185" i="21" s="1"/>
  <c r="J238" i="21" a="1"/>
  <c r="J238" i="21" s="1"/>
  <c r="J234" i="21" a="1"/>
  <c r="J234" i="21" s="1"/>
  <c r="J206" i="21" a="1"/>
  <c r="J206" i="21" s="1"/>
  <c r="J196" i="21" a="1"/>
  <c r="J196" i="21" s="1"/>
  <c r="J183" i="21" a="1"/>
  <c r="J183" i="21" s="1"/>
  <c r="J174" i="21" a="1"/>
  <c r="J174" i="21" s="1"/>
  <c r="J161" i="21" a="1"/>
  <c r="J161" i="21" s="1"/>
  <c r="J157" i="21" a="1"/>
  <c r="J157" i="21" s="1"/>
  <c r="J229" i="21" a="1"/>
  <c r="J229" i="21" s="1"/>
  <c r="J216" i="21" a="1"/>
  <c r="J216" i="21" s="1"/>
  <c r="J170" i="21" a="1"/>
  <c r="J170" i="21" s="1"/>
  <c r="J146" i="21" a="1"/>
  <c r="J146" i="21" s="1"/>
  <c r="J136" i="21" a="1"/>
  <c r="J136" i="21" s="1"/>
  <c r="J131" i="21" a="1"/>
  <c r="J131" i="21" s="1"/>
  <c r="J115" i="21" a="1"/>
  <c r="J115" i="21" s="1"/>
  <c r="J111" i="21" a="1"/>
  <c r="J111" i="21" s="1"/>
  <c r="J91" i="21" a="1"/>
  <c r="J91" i="21" s="1"/>
  <c r="J143" i="21" a="1"/>
  <c r="J143" i="21" s="1"/>
  <c r="J132" i="21" a="1"/>
  <c r="J132" i="21" s="1"/>
  <c r="J103" i="21" a="1"/>
  <c r="J103" i="21" s="1"/>
  <c r="J97" i="21" a="1"/>
  <c r="J97" i="21" s="1"/>
  <c r="J89" i="21" a="1"/>
  <c r="J89" i="21" s="1"/>
  <c r="J148" i="21" a="1"/>
  <c r="J148" i="21" s="1"/>
  <c r="J140" i="21" a="1"/>
  <c r="J140" i="21" s="1"/>
  <c r="J127" i="21" a="1"/>
  <c r="J127" i="21" s="1"/>
  <c r="J101" i="21" a="1"/>
  <c r="J101" i="21" s="1"/>
  <c r="J55" i="21" a="1"/>
  <c r="J55" i="21" s="1"/>
  <c r="J42" i="21" a="1"/>
  <c r="J42" i="21" s="1"/>
  <c r="J35" i="21" a="1"/>
  <c r="J35" i="21" s="1"/>
  <c r="J23" i="21" a="1"/>
  <c r="J23" i="21" s="1"/>
  <c r="J68" i="21" a="1"/>
  <c r="J68" i="21" s="1"/>
  <c r="J63" i="21" a="1"/>
  <c r="J63" i="21" s="1"/>
  <c r="J41" i="21" a="1"/>
  <c r="J41" i="21" s="1"/>
  <c r="J37" i="21" a="1"/>
  <c r="J37" i="21" s="1"/>
  <c r="J27" i="21" a="1"/>
  <c r="J27" i="21" s="1"/>
  <c r="J17" i="21" a="1"/>
  <c r="J17" i="21" s="1"/>
  <c r="J13" i="21" a="1"/>
  <c r="J13" i="21" s="1"/>
  <c r="J92" i="21" a="1"/>
  <c r="J92" i="21" s="1"/>
  <c r="J88" i="21" a="1"/>
  <c r="J88" i="21" s="1"/>
  <c r="J84" i="21" a="1"/>
  <c r="J84" i="21" s="1"/>
  <c r="J80" i="21" a="1"/>
  <c r="J80" i="21" s="1"/>
  <c r="J76" i="21" a="1"/>
  <c r="J76" i="21" s="1"/>
  <c r="J72" i="21" a="1"/>
  <c r="J72" i="21" s="1"/>
  <c r="J49" i="21" a="1"/>
  <c r="J49" i="21" s="1"/>
  <c r="J59" i="21" a="1"/>
  <c r="J59" i="21" s="1"/>
  <c r="J46" i="21" a="1"/>
  <c r="J46" i="21" s="1"/>
  <c r="J32" i="21" a="1"/>
  <c r="J32" i="21" s="1"/>
  <c r="J20" i="21" a="1"/>
  <c r="J20" i="21" s="1"/>
  <c r="J16" i="21" a="1"/>
  <c r="J16" i="21" s="1"/>
  <c r="E10" i="9" a="1"/>
  <c r="E10" i="9" s="1"/>
  <c r="G10" i="9" a="1"/>
  <c r="G10" i="9" s="1"/>
  <c r="H10" i="9" a="1"/>
  <c r="H10" i="9" s="1"/>
  <c r="G57" i="14" a="1"/>
  <c r="G57" i="14" s="1"/>
  <c r="G57" i="9" a="1"/>
  <c r="G57" i="9" s="1"/>
  <c r="H10" i="14" a="1"/>
  <c r="H10" i="14" s="1"/>
  <c r="H57" i="14" a="1"/>
  <c r="H57" i="14" s="1"/>
  <c r="H35" i="14" a="1"/>
  <c r="H35" i="14" s="1"/>
  <c r="D32" i="14"/>
  <c r="E32" i="14" s="1" a="1"/>
  <c r="E32" i="14" s="1"/>
  <c r="F21" i="14" a="1"/>
  <c r="F21" i="14" s="1"/>
  <c r="F58" i="14" a="1"/>
  <c r="F58" i="14" s="1"/>
  <c r="F57" i="14" a="1"/>
  <c r="F57" i="14" s="1"/>
  <c r="F12" i="14" a="1"/>
  <c r="F12" i="14" s="1"/>
  <c r="F13" i="14" a="1"/>
  <c r="F13" i="14" s="1"/>
  <c r="F14" i="14" a="1"/>
  <c r="F14" i="14" s="1"/>
  <c r="F15" i="14" a="1"/>
  <c r="F15" i="14" s="1"/>
  <c r="F10" i="14" a="1"/>
  <c r="F10" i="14" s="1"/>
  <c r="F11" i="14" a="1"/>
  <c r="F11" i="14" s="1"/>
  <c r="F8" i="9" a="1"/>
  <c r="F8" i="9" s="1"/>
  <c r="F63" i="14" a="1"/>
  <c r="F63" i="14" s="1"/>
  <c r="F64" i="14" a="1"/>
  <c r="F64" i="14" s="1"/>
  <c r="F62" i="9" a="1"/>
  <c r="F62" i="9" s="1"/>
  <c r="F7" i="14" a="1"/>
  <c r="F7" i="14" s="1"/>
  <c r="G8" i="9" a="1"/>
  <c r="G8" i="9" s="1"/>
  <c r="F59" i="14" a="1"/>
  <c r="F59" i="14" s="1"/>
  <c r="F60" i="14" a="1"/>
  <c r="F60" i="14" s="1"/>
  <c r="F61" i="14" a="1"/>
  <c r="F61" i="14" s="1"/>
  <c r="F62" i="14" a="1"/>
  <c r="F62" i="14" s="1"/>
  <c r="F16" i="14" a="1"/>
  <c r="F16" i="14" s="1"/>
  <c r="F17" i="14" a="1"/>
  <c r="F17" i="14" s="1"/>
  <c r="F60" i="9" a="1"/>
  <c r="F60" i="9" s="1"/>
  <c r="H8" i="9" a="1"/>
  <c r="H8" i="9" s="1"/>
  <c r="F7" i="9" a="1"/>
  <c r="F7" i="9" s="1"/>
  <c r="F59" i="9" a="1"/>
  <c r="F59" i="9" s="1"/>
  <c r="F17" i="9" a="1"/>
  <c r="F17" i="9" s="1"/>
  <c r="F10" i="9" a="1"/>
  <c r="F10" i="9" s="1"/>
  <c r="F61" i="9" a="1"/>
  <c r="F61" i="9" s="1"/>
  <c r="F64" i="9" a="1"/>
  <c r="F64" i="9" s="1"/>
  <c r="F15" i="9" a="1"/>
  <c r="F15" i="9" s="1"/>
  <c r="F12" i="9" a="1"/>
  <c r="F12" i="9" s="1"/>
  <c r="F63" i="9" a="1"/>
  <c r="F63" i="9" s="1"/>
  <c r="F14" i="9" a="1"/>
  <c r="F14" i="9" s="1"/>
  <c r="F11" i="9" a="1"/>
  <c r="F11" i="9" s="1"/>
  <c r="F13" i="9" a="1"/>
  <c r="F13" i="9" s="1"/>
  <c r="F57" i="9" a="1"/>
  <c r="F57" i="9" s="1"/>
  <c r="F58" i="9" a="1"/>
  <c r="F58" i="9" s="1"/>
  <c r="F16" i="9" a="1"/>
  <c r="F16" i="9" s="1"/>
  <c r="F27" i="14" a="1"/>
  <c r="F27" i="14" s="1"/>
  <c r="E39" i="14" a="1"/>
  <c r="E39" i="14" s="1"/>
  <c r="E42" i="14" a="1"/>
  <c r="E42" i="14" s="1"/>
  <c r="E47" i="14" a="1"/>
  <c r="E47" i="14" s="1"/>
  <c r="E50" i="14" a="1"/>
  <c r="E50" i="14" s="1"/>
  <c r="E55" i="14" a="1"/>
  <c r="E55" i="14" s="1"/>
  <c r="E40" i="14" a="1"/>
  <c r="E40" i="14" s="1"/>
  <c r="E45" i="14" a="1"/>
  <c r="E45" i="14" s="1"/>
  <c r="E48" i="14" a="1"/>
  <c r="E48" i="14" s="1"/>
  <c r="E53" i="14" a="1"/>
  <c r="E53" i="14" s="1"/>
  <c r="E43" i="14" a="1"/>
  <c r="E43" i="14" s="1"/>
  <c r="E46" i="14" a="1"/>
  <c r="E46" i="14" s="1"/>
  <c r="E51" i="14" a="1"/>
  <c r="E51" i="14" s="1"/>
  <c r="E54" i="14" a="1"/>
  <c r="E54" i="14" s="1"/>
  <c r="E41" i="14" a="1"/>
  <c r="E41" i="14" s="1"/>
  <c r="E44" i="14" a="1"/>
  <c r="E44" i="14" s="1"/>
  <c r="E49" i="14" a="1"/>
  <c r="E49" i="14" s="1"/>
  <c r="E52" i="14" a="1"/>
  <c r="E52" i="14" s="1"/>
  <c r="H34" i="14" a="1"/>
  <c r="H34" i="14" s="1"/>
  <c r="E35" i="14" a="1"/>
  <c r="E35" i="14" s="1"/>
  <c r="E33" i="14" a="1"/>
  <c r="E33" i="14" s="1"/>
  <c r="E34" i="14" a="1"/>
  <c r="E34" i="14" s="1"/>
  <c r="G33" i="14" a="1"/>
  <c r="G33" i="14" s="1"/>
  <c r="G35" i="14" a="1"/>
  <c r="G35" i="14" s="1"/>
  <c r="G34" i="14" a="1"/>
  <c r="G34" i="14" s="1"/>
  <c r="F34" i="14" a="1"/>
  <c r="F34" i="14" s="1"/>
  <c r="G48" i="14" a="1"/>
  <c r="G48" i="14" s="1"/>
  <c r="F35" i="14" a="1"/>
  <c r="F35" i="14" s="1"/>
  <c r="F33" i="14" a="1"/>
  <c r="F33" i="14" s="1"/>
  <c r="H32" i="14" a="1"/>
  <c r="H32" i="14" s="1"/>
  <c r="G41" i="14" a="1"/>
  <c r="G41" i="14" s="1"/>
  <c r="H55" i="14" a="1"/>
  <c r="H55" i="14" s="1"/>
  <c r="G23" i="14" a="1"/>
  <c r="G23" i="14" s="1"/>
  <c r="F53" i="14" a="1"/>
  <c r="F53" i="14" s="1"/>
  <c r="H49" i="14" a="1"/>
  <c r="H49" i="14" s="1"/>
  <c r="H42" i="14" a="1"/>
  <c r="H42" i="14" s="1"/>
  <c r="H27" i="14" a="1"/>
  <c r="H27" i="14" s="1"/>
  <c r="G45" i="14" a="1"/>
  <c r="G45" i="14" s="1"/>
  <c r="H23" i="14" a="1"/>
  <c r="H23" i="14" s="1"/>
  <c r="G28" i="14" a="1"/>
  <c r="G28" i="14" s="1"/>
  <c r="G47" i="14" a="1"/>
  <c r="G47" i="14" s="1"/>
  <c r="F42" i="14" a="1"/>
  <c r="F42" i="14" s="1"/>
  <c r="H46" i="14" a="1"/>
  <c r="H46" i="14" s="1"/>
  <c r="F46" i="14" a="1"/>
  <c r="F46" i="14" s="1"/>
  <c r="F50" i="14" a="1"/>
  <c r="F50" i="14" s="1"/>
  <c r="G49" i="14" a="1"/>
  <c r="G49" i="14" s="1"/>
  <c r="F44" i="14" a="1"/>
  <c r="F44" i="14" s="1"/>
  <c r="G29" i="14" a="1"/>
  <c r="G29" i="14" s="1"/>
  <c r="G43" i="14" a="1"/>
  <c r="G43" i="14" s="1"/>
  <c r="H50" i="14" a="1"/>
  <c r="H50" i="14" s="1"/>
  <c r="H43" i="14" a="1"/>
  <c r="H43" i="14" s="1"/>
  <c r="G54" i="14" a="1"/>
  <c r="G54" i="14" s="1"/>
  <c r="G22" i="14" a="1"/>
  <c r="G22" i="14" s="1"/>
  <c r="F41" i="14" a="1"/>
  <c r="F41" i="14" s="1"/>
  <c r="G55" i="14" a="1"/>
  <c r="G55" i="14" s="1"/>
  <c r="G40" i="14" a="1"/>
  <c r="G40" i="14" s="1"/>
  <c r="H54" i="14" a="1"/>
  <c r="H54" i="14" s="1"/>
  <c r="B38" i="14"/>
  <c r="C38" i="14" s="1" a="1"/>
  <c r="C38" i="14" s="1"/>
  <c r="C39" i="14" a="1"/>
  <c r="C39" i="14" s="1"/>
  <c r="C42" i="14" a="1"/>
  <c r="C42" i="14" s="1"/>
  <c r="C47" i="14" a="1"/>
  <c r="C47" i="14" s="1"/>
  <c r="C50" i="14" a="1"/>
  <c r="C50" i="14" s="1"/>
  <c r="C53" i="14" a="1"/>
  <c r="C53" i="14" s="1"/>
  <c r="C40" i="14" a="1"/>
  <c r="C40" i="14" s="1"/>
  <c r="C45" i="14" a="1"/>
  <c r="C45" i="14" s="1"/>
  <c r="C48" i="14" a="1"/>
  <c r="C48" i="14" s="1"/>
  <c r="C51" i="14" a="1"/>
  <c r="C51" i="14" s="1"/>
  <c r="C54" i="14" a="1"/>
  <c r="C54" i="14" s="1"/>
  <c r="C43" i="14" a="1"/>
  <c r="C43" i="14" s="1"/>
  <c r="C46" i="14" a="1"/>
  <c r="C46" i="14" s="1"/>
  <c r="C52" i="14" a="1"/>
  <c r="C52" i="14" s="1"/>
  <c r="C41" i="14" a="1"/>
  <c r="C41" i="14" s="1"/>
  <c r="C44" i="14" a="1"/>
  <c r="C44" i="14" s="1"/>
  <c r="C49" i="14" a="1"/>
  <c r="C49" i="14" s="1"/>
  <c r="C55" i="14" a="1"/>
  <c r="C55" i="14" s="1"/>
  <c r="B38" i="9"/>
  <c r="C38" i="9" s="1" a="1"/>
  <c r="C38" i="9" s="1"/>
  <c r="C39" i="9" a="1"/>
  <c r="C39" i="9" s="1"/>
  <c r="C42" i="9" a="1"/>
  <c r="C42" i="9" s="1"/>
  <c r="C47" i="9" a="1"/>
  <c r="C47" i="9" s="1"/>
  <c r="C50" i="9" a="1"/>
  <c r="C50" i="9" s="1"/>
  <c r="C55" i="9" a="1"/>
  <c r="C55" i="9" s="1"/>
  <c r="C40" i="9" a="1"/>
  <c r="C40" i="9" s="1"/>
  <c r="C45" i="9" a="1"/>
  <c r="C45" i="9" s="1"/>
  <c r="C48" i="9" a="1"/>
  <c r="C48" i="9" s="1"/>
  <c r="C53" i="9" a="1"/>
  <c r="C53" i="9" s="1"/>
  <c r="C43" i="9" a="1"/>
  <c r="C43" i="9" s="1"/>
  <c r="C46" i="9" a="1"/>
  <c r="C46" i="9" s="1"/>
  <c r="C51" i="9" a="1"/>
  <c r="C51" i="9" s="1"/>
  <c r="C54" i="9" a="1"/>
  <c r="C54" i="9" s="1"/>
  <c r="C41" i="9" a="1"/>
  <c r="C41" i="9" s="1"/>
  <c r="C44" i="9" a="1"/>
  <c r="C44" i="9" s="1"/>
  <c r="C49" i="9" a="1"/>
  <c r="C49" i="9" s="1"/>
  <c r="C52" i="9" a="1"/>
  <c r="C52" i="9" s="1"/>
  <c r="G27" i="14" a="1"/>
  <c r="G27" i="14" s="1"/>
  <c r="F43" i="14" a="1"/>
  <c r="F43" i="14" s="1"/>
  <c r="H39" i="14" a="1"/>
  <c r="H39" i="14" s="1"/>
  <c r="G50" i="14" a="1"/>
  <c r="G50" i="14" s="1"/>
  <c r="F28" i="14" a="1"/>
  <c r="F28" i="14" s="1"/>
  <c r="G51" i="14" a="1"/>
  <c r="G51" i="14" s="1"/>
  <c r="F54" i="14" a="1"/>
  <c r="F54" i="14" s="1"/>
  <c r="H21" i="14" a="1"/>
  <c r="H21" i="14" s="1"/>
  <c r="F40" i="14" a="1"/>
  <c r="F40" i="14" s="1"/>
  <c r="H44" i="14" a="1"/>
  <c r="H44" i="14" s="1"/>
  <c r="F29" i="14" a="1"/>
  <c r="F29" i="14" s="1"/>
  <c r="F49" i="14" a="1"/>
  <c r="F49" i="14" s="1"/>
  <c r="H45" i="14" a="1"/>
  <c r="H45" i="14" s="1"/>
  <c r="F22" i="14" a="1"/>
  <c r="F22" i="14" s="1"/>
  <c r="D38" i="14"/>
  <c r="E38" i="14" s="1" a="1"/>
  <c r="E38" i="14" s="1"/>
  <c r="H40" i="14" a="1"/>
  <c r="H40" i="14" s="1"/>
  <c r="G42" i="14" a="1"/>
  <c r="G42" i="14" s="1"/>
  <c r="G53" i="14" a="1"/>
  <c r="G53" i="14" s="1"/>
  <c r="G46" i="14" a="1"/>
  <c r="G46" i="14" s="1"/>
  <c r="H51" i="14" a="1"/>
  <c r="H51" i="14" s="1"/>
  <c r="H48" i="14" a="1"/>
  <c r="H48" i="14" s="1"/>
  <c r="G52" i="14" a="1"/>
  <c r="G52" i="14" s="1"/>
  <c r="F39" i="14" a="1"/>
  <c r="F39" i="14" s="1"/>
  <c r="H52" i="14" a="1"/>
  <c r="H52" i="14" s="1"/>
  <c r="F52" i="14" a="1"/>
  <c r="F52" i="14" s="1"/>
  <c r="F55" i="14" a="1"/>
  <c r="F55" i="14" s="1"/>
  <c r="D38" i="9"/>
  <c r="F39" i="9" a="1"/>
  <c r="F39" i="9" s="1"/>
  <c r="G40" i="9" a="1"/>
  <c r="G40" i="9" s="1"/>
  <c r="F41" i="9" a="1"/>
  <c r="F41" i="9" s="1"/>
  <c r="G42" i="9" a="1"/>
  <c r="G42" i="9" s="1"/>
  <c r="F43" i="9" a="1"/>
  <c r="F43" i="9" s="1"/>
  <c r="G44" i="9" a="1"/>
  <c r="G44" i="9" s="1"/>
  <c r="F45" i="9" a="1"/>
  <c r="F45" i="9" s="1"/>
  <c r="G46" i="9" a="1"/>
  <c r="G46" i="9" s="1"/>
  <c r="F47" i="9" a="1"/>
  <c r="F47" i="9" s="1"/>
  <c r="G48" i="9" a="1"/>
  <c r="G48" i="9" s="1"/>
  <c r="F49" i="9" a="1"/>
  <c r="F49" i="9" s="1"/>
  <c r="G50" i="9" a="1"/>
  <c r="G50" i="9" s="1"/>
  <c r="F51" i="9" a="1"/>
  <c r="F51" i="9" s="1"/>
  <c r="G52" i="9" a="1"/>
  <c r="G52" i="9" s="1"/>
  <c r="F53" i="9" a="1"/>
  <c r="F53" i="9" s="1"/>
  <c r="G54" i="9" a="1"/>
  <c r="G54" i="9" s="1"/>
  <c r="F55" i="9" a="1"/>
  <c r="F55" i="9" s="1"/>
  <c r="E40" i="9" a="1"/>
  <c r="E40" i="9" s="1"/>
  <c r="H40" i="9" a="1"/>
  <c r="H40" i="9" s="1"/>
  <c r="E42" i="9" a="1"/>
  <c r="E42" i="9" s="1"/>
  <c r="H42" i="9" a="1"/>
  <c r="H42" i="9" s="1"/>
  <c r="E44" i="9" a="1"/>
  <c r="E44" i="9" s="1"/>
  <c r="H44" i="9" a="1"/>
  <c r="H44" i="9" s="1"/>
  <c r="E46" i="9" a="1"/>
  <c r="E46" i="9" s="1"/>
  <c r="H46" i="9" a="1"/>
  <c r="H46" i="9" s="1"/>
  <c r="E48" i="9" a="1"/>
  <c r="E48" i="9" s="1"/>
  <c r="H48" i="9" a="1"/>
  <c r="H48" i="9" s="1"/>
  <c r="E50" i="9" a="1"/>
  <c r="E50" i="9" s="1"/>
  <c r="H50" i="9" a="1"/>
  <c r="H50" i="9" s="1"/>
  <c r="E52" i="9" a="1"/>
  <c r="E52" i="9" s="1"/>
  <c r="H52" i="9" a="1"/>
  <c r="H52" i="9" s="1"/>
  <c r="E54" i="9" a="1"/>
  <c r="E54" i="9" s="1"/>
  <c r="H54" i="9" a="1"/>
  <c r="H54" i="9" s="1"/>
  <c r="G39" i="9" a="1"/>
  <c r="G39" i="9" s="1"/>
  <c r="F40" i="9" a="1"/>
  <c r="F40" i="9" s="1"/>
  <c r="G41" i="9" a="1"/>
  <c r="G41" i="9" s="1"/>
  <c r="F42" i="9" a="1"/>
  <c r="F42" i="9" s="1"/>
  <c r="G43" i="9" a="1"/>
  <c r="G43" i="9" s="1"/>
  <c r="F44" i="9" a="1"/>
  <c r="F44" i="9" s="1"/>
  <c r="G45" i="9" a="1"/>
  <c r="G45" i="9" s="1"/>
  <c r="F46" i="9" a="1"/>
  <c r="F46" i="9" s="1"/>
  <c r="G47" i="9" a="1"/>
  <c r="G47" i="9" s="1"/>
  <c r="F48" i="9" a="1"/>
  <c r="F48" i="9" s="1"/>
  <c r="G49" i="9" a="1"/>
  <c r="G49" i="9" s="1"/>
  <c r="F50" i="9" a="1"/>
  <c r="F50" i="9" s="1"/>
  <c r="G51" i="9" a="1"/>
  <c r="G51" i="9" s="1"/>
  <c r="F52" i="9" a="1"/>
  <c r="F52" i="9" s="1"/>
  <c r="G53" i="9" a="1"/>
  <c r="G53" i="9" s="1"/>
  <c r="F54" i="9" a="1"/>
  <c r="F54" i="9" s="1"/>
  <c r="G55" i="9" a="1"/>
  <c r="G55" i="9" s="1"/>
  <c r="E39" i="9" a="1"/>
  <c r="E39" i="9" s="1"/>
  <c r="H39" i="9" a="1"/>
  <c r="H39" i="9" s="1"/>
  <c r="E41" i="9" a="1"/>
  <c r="E41" i="9" s="1"/>
  <c r="H41" i="9" a="1"/>
  <c r="H41" i="9" s="1"/>
  <c r="E43" i="9" a="1"/>
  <c r="E43" i="9" s="1"/>
  <c r="H43" i="9" a="1"/>
  <c r="H43" i="9" s="1"/>
  <c r="E45" i="9" a="1"/>
  <c r="E45" i="9" s="1"/>
  <c r="H45" i="9" a="1"/>
  <c r="H45" i="9" s="1"/>
  <c r="E47" i="9" a="1"/>
  <c r="E47" i="9" s="1"/>
  <c r="H47" i="9" a="1"/>
  <c r="H47" i="9" s="1"/>
  <c r="E49" i="9" a="1"/>
  <c r="E49" i="9" s="1"/>
  <c r="H49" i="9" a="1"/>
  <c r="H49" i="9" s="1"/>
  <c r="E51" i="9" a="1"/>
  <c r="E51" i="9" s="1"/>
  <c r="H51" i="9" a="1"/>
  <c r="H51" i="9" s="1"/>
  <c r="E53" i="9" a="1"/>
  <c r="E53" i="9" s="1"/>
  <c r="H53" i="9" a="1"/>
  <c r="H53" i="9" s="1"/>
  <c r="E55" i="9" a="1"/>
  <c r="E55" i="9" s="1"/>
  <c r="H55" i="9" a="1"/>
  <c r="H55" i="9" s="1"/>
  <c r="G21" i="14" a="1"/>
  <c r="G21" i="14" s="1"/>
  <c r="F51" i="14" a="1"/>
  <c r="F51" i="14" s="1"/>
  <c r="H47" i="14" a="1"/>
  <c r="H47" i="14" s="1"/>
  <c r="H22" i="14" a="1"/>
  <c r="H22" i="14" s="1"/>
  <c r="H28" i="14" a="1"/>
  <c r="H28" i="14" s="1"/>
  <c r="F45" i="14" a="1"/>
  <c r="F45" i="14" s="1"/>
  <c r="H41" i="14" a="1"/>
  <c r="H41" i="14" s="1"/>
  <c r="G44" i="14" a="1"/>
  <c r="G44" i="14" s="1"/>
  <c r="F47" i="14" a="1"/>
  <c r="F47" i="14" s="1"/>
  <c r="F48" i="14" a="1"/>
  <c r="F48" i="14" s="1"/>
  <c r="F23" i="14" a="1"/>
  <c r="F23" i="14" s="1"/>
  <c r="H29" i="14" a="1"/>
  <c r="H29" i="14" s="1"/>
  <c r="G39" i="14" a="1"/>
  <c r="G39" i="14" s="1"/>
  <c r="H53" i="14" a="1"/>
  <c r="H53" i="14" s="1"/>
  <c r="E57" i="9" a="1"/>
  <c r="E57" i="9" s="1"/>
  <c r="E57" i="14" a="1"/>
  <c r="E57" i="14" s="1"/>
  <c r="H22" i="9" a="1"/>
  <c r="H22" i="9" s="1"/>
  <c r="H20" i="9" a="1"/>
  <c r="H20" i="9" s="1"/>
  <c r="G22" i="9" a="1"/>
  <c r="G22" i="9" s="1"/>
  <c r="H23" i="9" a="1"/>
  <c r="H23" i="9" s="1"/>
  <c r="G23" i="9" a="1"/>
  <c r="G23" i="9" s="1"/>
  <c r="F21" i="9" a="1"/>
  <c r="F21" i="9" s="1"/>
  <c r="G21" i="9" a="1"/>
  <c r="G21" i="9" s="1"/>
  <c r="F20" i="9" a="1"/>
  <c r="F20" i="9" s="1"/>
  <c r="H34" i="9" a="1"/>
  <c r="H34" i="9" s="1"/>
  <c r="G33" i="9" a="1"/>
  <c r="G33" i="9" s="1"/>
  <c r="H35" i="9" a="1"/>
  <c r="H35" i="9" s="1"/>
  <c r="G34" i="9" a="1"/>
  <c r="G34" i="9" s="1"/>
  <c r="F33" i="9" a="1"/>
  <c r="F33" i="9" s="1"/>
  <c r="G35" i="9" a="1"/>
  <c r="G35" i="9" s="1"/>
  <c r="F34" i="9" a="1"/>
  <c r="F34" i="9" s="1"/>
  <c r="F35" i="9" a="1"/>
  <c r="F35" i="9" s="1"/>
  <c r="H33" i="9" a="1"/>
  <c r="H33" i="9" s="1"/>
  <c r="H28" i="9" a="1"/>
  <c r="H28" i="9" s="1"/>
  <c r="G27" i="9" a="1"/>
  <c r="G27" i="9" s="1"/>
  <c r="H29" i="9" a="1"/>
  <c r="H29" i="9" s="1"/>
  <c r="G28" i="9" a="1"/>
  <c r="G28" i="9" s="1"/>
  <c r="F27" i="9" a="1"/>
  <c r="F27" i="9" s="1"/>
  <c r="G29" i="9" a="1"/>
  <c r="G29" i="9" s="1"/>
  <c r="F28" i="9" a="1"/>
  <c r="F28" i="9" s="1"/>
  <c r="F29" i="9" a="1"/>
  <c r="F29" i="9" s="1"/>
  <c r="H27" i="9" a="1"/>
  <c r="H27" i="9" s="1"/>
  <c r="H21" i="9" a="1"/>
  <c r="H21" i="9" s="1"/>
  <c r="F22" i="9" a="1"/>
  <c r="F22" i="9" s="1"/>
  <c r="F23" i="9" a="1"/>
  <c r="F23" i="9" s="1"/>
  <c r="G20" i="9" a="1"/>
  <c r="G20" i="9" s="1"/>
  <c r="C22" i="14" a="1"/>
  <c r="C22" i="14" s="1"/>
  <c r="B20" i="14"/>
  <c r="G20" i="14" s="1" a="1"/>
  <c r="G20" i="14" s="1"/>
  <c r="C21" i="14" a="1"/>
  <c r="C21" i="14" s="1"/>
  <c r="C23" i="14" a="1"/>
  <c r="C23" i="14" s="1"/>
  <c r="C21" i="9" a="1"/>
  <c r="C21" i="9" s="1"/>
  <c r="C29" i="14" a="1"/>
  <c r="C29" i="14" s="1"/>
  <c r="C27" i="14" a="1"/>
  <c r="C27" i="14" s="1"/>
  <c r="C28" i="14" a="1"/>
  <c r="C28" i="14" s="1"/>
  <c r="B26" i="14"/>
  <c r="F26" i="14" s="1" a="1"/>
  <c r="F26" i="14" s="1"/>
  <c r="E10" i="14" a="1"/>
  <c r="E10" i="14" s="1"/>
  <c r="C22" i="9" a="1"/>
  <c r="C22" i="9" s="1"/>
  <c r="C23" i="9" a="1"/>
  <c r="C23" i="9" s="1"/>
  <c r="D32" i="9"/>
  <c r="E33" i="9" a="1"/>
  <c r="E33" i="9" s="1"/>
  <c r="E35" i="9" a="1"/>
  <c r="E35" i="9" s="1"/>
  <c r="E34" i="9" a="1"/>
  <c r="E34" i="9" s="1"/>
  <c r="B32" i="9"/>
  <c r="C32" i="9" s="1" a="1"/>
  <c r="C32" i="9" s="1"/>
  <c r="C35" i="9" a="1"/>
  <c r="C35" i="9" s="1"/>
  <c r="C34" i="9" a="1"/>
  <c r="C34" i="9" s="1"/>
  <c r="C33" i="9" a="1"/>
  <c r="C33" i="9" s="1"/>
  <c r="D26" i="9"/>
  <c r="E28" i="9" a="1"/>
  <c r="E28" i="9" s="1"/>
  <c r="E27" i="9" a="1"/>
  <c r="E27" i="9" s="1"/>
  <c r="E29" i="9" a="1"/>
  <c r="E29" i="9" s="1"/>
  <c r="B26" i="9"/>
  <c r="C26" i="9" s="1" a="1"/>
  <c r="C26" i="9" s="1"/>
  <c r="C28" i="9" a="1"/>
  <c r="C28" i="9" s="1"/>
  <c r="C29" i="9" a="1"/>
  <c r="C29" i="9" s="1"/>
  <c r="C27" i="9" a="1"/>
  <c r="C27" i="9" s="1"/>
  <c r="E20" i="9" a="1"/>
  <c r="E20" i="9" s="1"/>
  <c r="A20" i="2"/>
  <c r="G32" i="14" l="1" a="1"/>
  <c r="G32" i="14" s="1"/>
  <c r="F32" i="14" a="1"/>
  <c r="F32" i="14" s="1"/>
  <c r="H38" i="9" a="1"/>
  <c r="H38" i="9" s="1"/>
  <c r="G38" i="9" a="1"/>
  <c r="G38" i="9" s="1"/>
  <c r="F38" i="9" a="1"/>
  <c r="F38" i="9" s="1"/>
  <c r="E38" i="9" a="1"/>
  <c r="E38" i="9" s="1"/>
  <c r="H38" i="14" a="1"/>
  <c r="H38" i="14" s="1"/>
  <c r="F38" i="14" a="1"/>
  <c r="F38" i="14" s="1"/>
  <c r="G38" i="14" a="1"/>
  <c r="G38" i="14" s="1"/>
  <c r="H20" i="14" a="1"/>
  <c r="H20" i="14" s="1"/>
  <c r="H26" i="14" a="1"/>
  <c r="H26" i="14" s="1"/>
  <c r="F20" i="14" a="1"/>
  <c r="F20" i="14" s="1"/>
  <c r="G26" i="14" a="1"/>
  <c r="G26" i="14" s="1"/>
  <c r="C26" i="14" a="1"/>
  <c r="C26" i="14" s="1"/>
  <c r="C20" i="14" a="1"/>
  <c r="C20" i="14" s="1"/>
  <c r="E26" i="9" a="1"/>
  <c r="E26" i="9" s="1"/>
  <c r="F26" i="9" a="1"/>
  <c r="F26" i="9" s="1"/>
  <c r="H26" i="9" a="1"/>
  <c r="H26" i="9" s="1"/>
  <c r="G26" i="9" a="1"/>
  <c r="G26" i="9" s="1"/>
  <c r="F32" i="9" a="1"/>
  <c r="F32" i="9" s="1"/>
  <c r="H32" i="9" a="1"/>
  <c r="H32" i="9" s="1"/>
  <c r="G32" i="9" a="1"/>
  <c r="G32" i="9" s="1"/>
  <c r="E32" i="9" a="1"/>
  <c r="E32" i="9" s="1"/>
  <c r="A18" i="2"/>
  <c r="A19" i="2"/>
  <c r="A10" i="2"/>
  <c r="A11" i="2"/>
  <c r="A12" i="2"/>
  <c r="A13" i="2"/>
  <c r="A14" i="2"/>
  <c r="A15" i="2"/>
  <c r="A16" i="2"/>
  <c r="A17" i="2"/>
  <c r="A9" i="2"/>
  <c r="A7" i="2"/>
  <c r="A8" i="2"/>
  <c r="A4" i="2"/>
  <c r="A5" i="2"/>
  <c r="A6" i="2"/>
  <c r="A2" i="2"/>
  <c r="A3"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<sst xmlns="http://schemas.openxmlformats.org/spreadsheetml/2006/main" count="41827" uniqueCount="1394">
  <si>
    <t>id</t>
  </si>
  <si>
    <t>label</t>
  </si>
  <si>
    <t>order</t>
  </si>
  <si>
    <t>condition_dataset</t>
  </si>
  <si>
    <t>condition_variable</t>
  </si>
  <si>
    <t>condition_comparator</t>
  </si>
  <si>
    <t>condition_value</t>
  </si>
  <si>
    <t>AnalysisSet_01_ITT</t>
  </si>
  <si>
    <t>Intent-to-Treat Population</t>
  </si>
  <si>
    <t>ADSL</t>
  </si>
  <si>
    <t>ITTFL</t>
  </si>
  <si>
    <t>EQ</t>
  </si>
  <si>
    <t>Y</t>
  </si>
  <si>
    <t>AnalysisSet_02_SAF</t>
  </si>
  <si>
    <t>Safety Population</t>
  </si>
  <si>
    <t>SAFFL</t>
  </si>
  <si>
    <t>groupingVariable</t>
  </si>
  <si>
    <t>dataDriven</t>
  </si>
  <si>
    <t>group_id</t>
  </si>
  <si>
    <t>group_label</t>
  </si>
  <si>
    <t>group_order</t>
  </si>
  <si>
    <t>dataset</t>
  </si>
  <si>
    <t>variable</t>
  </si>
  <si>
    <t>group_condition_dataset</t>
  </si>
  <si>
    <t>group_condition_variable</t>
  </si>
  <si>
    <t>group_condition_comparator</t>
  </si>
  <si>
    <t>group_condition_value</t>
  </si>
  <si>
    <t>grouping_type</t>
  </si>
  <si>
    <t>AnlsGrouping_01_Sex</t>
  </si>
  <si>
    <t>SEX</t>
  </si>
  <si>
    <t>AnlsGrouping_01_Sex_1</t>
  </si>
  <si>
    <t>Male</t>
  </si>
  <si>
    <t>M</t>
  </si>
  <si>
    <t>AnlsGrouping_02_Trt</t>
  </si>
  <si>
    <t>Treatment</t>
  </si>
  <si>
    <t>TRT01A</t>
  </si>
  <si>
    <t>AnlsGrouping_02_Trt_1</t>
  </si>
  <si>
    <t>Placebo</t>
  </si>
  <si>
    <t>Female</t>
  </si>
  <si>
    <t>F</t>
  </si>
  <si>
    <t>AnlsGrouping_02_Trt_2</t>
  </si>
  <si>
    <t>AnlsGrouping_02_Trt_3</t>
  </si>
  <si>
    <t>Xanomeline Low Dose</t>
  </si>
  <si>
    <t>Xanomeline High Dose</t>
  </si>
  <si>
    <t>IN</t>
  </si>
  <si>
    <t>Age Group</t>
  </si>
  <si>
    <t>&lt; 65 years</t>
  </si>
  <si>
    <t>AGEGR1</t>
  </si>
  <si>
    <t>&lt;65</t>
  </si>
  <si>
    <t>AnlsGrouping_03_AgeGp</t>
  </si>
  <si>
    <t>AnlsGrouping_04_Race</t>
  </si>
  <si>
    <t>Primary Race</t>
  </si>
  <si>
    <t>RACE</t>
  </si>
  <si>
    <t>Asian</t>
  </si>
  <si>
    <t>Black or African American</t>
  </si>
  <si>
    <t>White</t>
  </si>
  <si>
    <t>Multiple</t>
  </si>
  <si>
    <t>Not Reported</t>
  </si>
  <si>
    <t>Unknown</t>
  </si>
  <si>
    <t>Other</t>
  </si>
  <si>
    <t>version</t>
  </si>
  <si>
    <t>USUBJID</t>
  </si>
  <si>
    <t>AGE</t>
  </si>
  <si>
    <t>HEIGHTBL</t>
  </si>
  <si>
    <t>name</t>
  </si>
  <si>
    <t>description</t>
  </si>
  <si>
    <t>operation_id</t>
  </si>
  <si>
    <t>operation_name</t>
  </si>
  <si>
    <t>operation_label</t>
  </si>
  <si>
    <t>operation_resultPattern</t>
  </si>
  <si>
    <t>n</t>
  </si>
  <si>
    <t>Mean</t>
  </si>
  <si>
    <t>SD</t>
  </si>
  <si>
    <t>Median</t>
  </si>
  <si>
    <t>Q1</t>
  </si>
  <si>
    <t>Q3</t>
  </si>
  <si>
    <t>Min</t>
  </si>
  <si>
    <t>Max</t>
  </si>
  <si>
    <t>Count of non-missing values</t>
  </si>
  <si>
    <t>Standard deviation</t>
  </si>
  <si>
    <t>Minimum</t>
  </si>
  <si>
    <t>Maximum</t>
  </si>
  <si>
    <t>Count of subjects</t>
  </si>
  <si>
    <t>Percent of subjects</t>
  </si>
  <si>
    <t>%</t>
  </si>
  <si>
    <t>First quartile</t>
  </si>
  <si>
    <t>Third quartile</t>
  </si>
  <si>
    <t>≥ 65 years</t>
  </si>
  <si>
    <t>65-80 | &gt;80</t>
  </si>
  <si>
    <t>American Indian or Alaska Native</t>
  </si>
  <si>
    <t>Native Hawaiian or Other Pacific Islander</t>
  </si>
  <si>
    <t>Hispanic or Latino</t>
  </si>
  <si>
    <t>Not Hispanic or Latino</t>
  </si>
  <si>
    <t>AnlsGrouping_05_Ethnic</t>
  </si>
  <si>
    <t>Ethnicity</t>
  </si>
  <si>
    <t>ETHNIC</t>
  </si>
  <si>
    <t>Gender</t>
  </si>
  <si>
    <t>Summary by group of a continuous variable</t>
  </si>
  <si>
    <t>method_id</t>
  </si>
  <si>
    <t>Descriptive summary statistics across groups for a continuous variable</t>
  </si>
  <si>
    <t>An01.5_SAF_ByTrt</t>
  </si>
  <si>
    <t>An03.1_Age_ByTrt</t>
  </si>
  <si>
    <t>An03.2_AgeGrp_ByTrt</t>
  </si>
  <si>
    <t>An03.3_Sex_ByTrt</t>
  </si>
  <si>
    <t>An03.4_Ethnic_ByTrt</t>
  </si>
  <si>
    <t>An03.5_Race_ByTrt</t>
  </si>
  <si>
    <t>An03.6_Height_ByTrt</t>
  </si>
  <si>
    <t>ADAE</t>
  </si>
  <si>
    <t>AnlsGrouping_06_Soc</t>
  </si>
  <si>
    <t>System Organ Class</t>
  </si>
  <si>
    <t>AESOC</t>
  </si>
  <si>
    <t>AnlsGrouping_07_Pt</t>
  </si>
  <si>
    <t>Preferred Term</t>
  </si>
  <si>
    <t>AEDECOD</t>
  </si>
  <si>
    <t>Treatment-Emergent Adverse Events</t>
  </si>
  <si>
    <t>TRTEMFL</t>
  </si>
  <si>
    <t>Grouped summary of continuous variable</t>
  </si>
  <si>
    <t>XX</t>
  </si>
  <si>
    <t>XX.X</t>
  </si>
  <si>
    <t>( XX.X)</t>
  </si>
  <si>
    <t>(XX.XX)</t>
  </si>
  <si>
    <t>rawValue</t>
  </si>
  <si>
    <t>formattedValue</t>
  </si>
  <si>
    <t>AnlsGrouping_03_AgeGp_1</t>
  </si>
  <si>
    <t>AnlsGrouping_03_AgeGp_2</t>
  </si>
  <si>
    <t>AnlsGrouping_01_Sex_2</t>
  </si>
  <si>
    <t>AnlsGrouping_05_Ethnic_1</t>
  </si>
  <si>
    <t>AnlsGrouping_05_Ethnic_2</t>
  </si>
  <si>
    <t>AnlsGrouping_04_Race_1</t>
  </si>
  <si>
    <t>AnlsGrouping_04_Race_2</t>
  </si>
  <si>
    <t>AnlsGrouping_04_Race_3</t>
  </si>
  <si>
    <t>AnlsGrouping_04_Race_4</t>
  </si>
  <si>
    <t>AnlsGrouping_04_Race_5</t>
  </si>
  <si>
    <t>AnlsGrouping_04_Race_6</t>
  </si>
  <si>
    <t>AnlsGrouping_04_Race_7</t>
  </si>
  <si>
    <t>AnlsGrouping_04_Race_8</t>
  </si>
  <si>
    <t>AnlsGrouping_04_Race_9</t>
  </si>
  <si>
    <t>Output Analyses:</t>
  </si>
  <si>
    <t>Summary of Demographics</t>
  </si>
  <si>
    <t>AMERICAN INDIAN OR ALASKA NATIVE</t>
  </si>
  <si>
    <t>ASIAN</t>
  </si>
  <si>
    <t>BLACK OR AFRICAN AMERICAN</t>
  </si>
  <si>
    <t>NATIVE HAWAIIAN OR OTHER PACIFIC ISLANDER</t>
  </si>
  <si>
    <t>WHITE</t>
  </si>
  <si>
    <t>MULTIPLE</t>
  </si>
  <si>
    <t>NOT REPORTED</t>
  </si>
  <si>
    <t>UNKNOWN</t>
  </si>
  <si>
    <t>OTHER</t>
  </si>
  <si>
    <t>HISPANIC OR LATINO</t>
  </si>
  <si>
    <t>NOT HISPANIC OR LATINO</t>
  </si>
  <si>
    <t>level</t>
  </si>
  <si>
    <t>Summary of Subjects by Treatment</t>
  </si>
  <si>
    <t>Summary of Age by Treatment</t>
  </si>
  <si>
    <t>Summary of Sex by Treatment</t>
  </si>
  <si>
    <t>Summary of Race by Treatment</t>
  </si>
  <si>
    <t>Summary of Height by Treatment</t>
  </si>
  <si>
    <t>Summary of Age Group by Treatment</t>
  </si>
  <si>
    <t>Summary of Ethnicity by Treatment</t>
  </si>
  <si>
    <t>Summary of TEAE by System Organ Class and Preferred Term</t>
  </si>
  <si>
    <t>Out14.3.1.1</t>
  </si>
  <si>
    <t>Out14.1.1</t>
  </si>
  <si>
    <t>Summary of Subjects with System Organ Class by Treatment</t>
  </si>
  <si>
    <t>Summary of Subjects with Preferred Term by Treatment and System Organ Class</t>
  </si>
  <si>
    <t>displayTitle</t>
  </si>
  <si>
    <t>fileSpecification_file_name</t>
  </si>
  <si>
    <t>fileSpecification_file_location</t>
  </si>
  <si>
    <t>displaySection_sectionType</t>
  </si>
  <si>
    <t>displaySection_subSection_id</t>
  </si>
  <si>
    <t>displaySection_subSection_order</t>
  </si>
  <si>
    <t>displaySection_subSection_text</t>
  </si>
  <si>
    <t>Disp14.1.1</t>
  </si>
  <si>
    <t>.</t>
  </si>
  <si>
    <t>Title</t>
  </si>
  <si>
    <t>Table 14.1.1</t>
  </si>
  <si>
    <t>Source dataset: adsl, Generated on: DDMONYYYY:HH:MM</t>
  </si>
  <si>
    <t>Program: &lt;pid&gt;.sas, Output: &lt;pid&gt;&lt;oid&gt;.rtf, Generated on: DDMONYYYY:HH:MM</t>
  </si>
  <si>
    <t>Footnote</t>
  </si>
  <si>
    <t>Table 14.3.1.1</t>
  </si>
  <si>
    <t>Rowlabel Header</t>
  </si>
  <si>
    <t>Characteristics</t>
  </si>
  <si>
    <t>Notes: TEAE=Treatment-Emergent Adverse Events.</t>
  </si>
  <si>
    <t>[a] All investigators adverse events were coded using MedDRA version xx.x.</t>
  </si>
  <si>
    <t>Source dataset: adae, Generated on: DDMONYYYY:HH:MM</t>
  </si>
  <si>
    <t>Abbreviation</t>
  </si>
  <si>
    <t>Legend</t>
  </si>
  <si>
    <t xml:space="preserve">       Subjects are counted once within each system organ class and preferred term.</t>
  </si>
  <si>
    <t>Disp14.3.1.1</t>
  </si>
  <si>
    <t>display1_id</t>
  </si>
  <si>
    <t>rtf | pdf</t>
  </si>
  <si>
    <t>fileSpecification_file_fileType(s)</t>
  </si>
  <si>
    <t>Demog</t>
  </si>
  <si>
    <t>AE_SOC_PT</t>
  </si>
  <si>
    <t xml:space="preserve">    Preferred Term [a], n (%)</t>
  </si>
  <si>
    <t>Disp14.1.1_Title_1</t>
  </si>
  <si>
    <t>Disp14.1.1_Title_2</t>
  </si>
  <si>
    <t>Disp14.1.1_Title_3</t>
  </si>
  <si>
    <t>Disp14.1.1_Fnote_1</t>
  </si>
  <si>
    <t>Disp14.1.1_Fnote_2</t>
  </si>
  <si>
    <t>Disp14.1.1_RLbHd_1</t>
  </si>
  <si>
    <t>Disp14.3.1.1_Title_1</t>
  </si>
  <si>
    <t>Disp14.3.1.1_Title_2</t>
  </si>
  <si>
    <t>Disp14.3.1.1_Title_3</t>
  </si>
  <si>
    <t>Disp14.3.1.1_Abbrv_1</t>
  </si>
  <si>
    <t>Disp14.3.1.1_Legnd_1</t>
  </si>
  <si>
    <t>Disp14.3.1.1_Fnote_1</t>
  </si>
  <si>
    <t>Disp14.3.1.1_Fnote_2</t>
  </si>
  <si>
    <t>Disp14.3.1.1_RLbHd_1</t>
  </si>
  <si>
    <t>analysisSet_label</t>
  </si>
  <si>
    <t>t14-1-1-demog</t>
  </si>
  <si>
    <t>(N=86)</t>
  </si>
  <si>
    <t>(N=84)</t>
  </si>
  <si>
    <t>86</t>
  </si>
  <si>
    <t>84</t>
  </si>
  <si>
    <t>75.2</t>
  </si>
  <si>
    <t>75.7</t>
  </si>
  <si>
    <t>74.4</t>
  </si>
  <si>
    <t>( 8.59)</t>
  </si>
  <si>
    <t>( 8.29)</t>
  </si>
  <si>
    <t>( 7.89)</t>
  </si>
  <si>
    <t>76.0</t>
  </si>
  <si>
    <t>77.5</t>
  </si>
  <si>
    <t>69.0</t>
  </si>
  <si>
    <t>71.0</t>
  </si>
  <si>
    <t>70.0</t>
  </si>
  <si>
    <t>82.0</t>
  </si>
  <si>
    <t>80.0</t>
  </si>
  <si>
    <t>52</t>
  </si>
  <si>
    <t>51</t>
  </si>
  <si>
    <t>56</t>
  </si>
  <si>
    <t>89</t>
  </si>
  <si>
    <t>88</t>
  </si>
  <si>
    <t>14</t>
  </si>
  <si>
    <t>72</t>
  </si>
  <si>
    <t>8</t>
  </si>
  <si>
    <t>76</t>
  </si>
  <si>
    <t>11</t>
  </si>
  <si>
    <t>73</t>
  </si>
  <si>
    <t>( 16.3)</t>
  </si>
  <si>
    <t>( 83.7)</t>
  </si>
  <si>
    <t>(  9.5)</t>
  </si>
  <si>
    <t>( 90.5)</t>
  </si>
  <si>
    <t>( 13.1)</t>
  </si>
  <si>
    <t>( 86.9)</t>
  </si>
  <si>
    <t>33</t>
  </si>
  <si>
    <t>53</t>
  </si>
  <si>
    <t>34</t>
  </si>
  <si>
    <t>50</t>
  </si>
  <si>
    <t>44</t>
  </si>
  <si>
    <t>40</t>
  </si>
  <si>
    <t>( 38.4)</t>
  </si>
  <si>
    <t>( 61.6)</t>
  </si>
  <si>
    <t>( 40.5)</t>
  </si>
  <si>
    <t>( 59.5)</t>
  </si>
  <si>
    <t>( 52.4)</t>
  </si>
  <si>
    <t>( 47.6)</t>
  </si>
  <si>
    <t>3</t>
  </si>
  <si>
    <t>83</t>
  </si>
  <si>
    <t>81</t>
  </si>
  <si>
    <t>6</t>
  </si>
  <si>
    <t>78</t>
  </si>
  <si>
    <t>(  3.5)</t>
  </si>
  <si>
    <t>( 96.5)</t>
  </si>
  <si>
    <t>(  3.6)</t>
  </si>
  <si>
    <t>( 96.4)</t>
  </si>
  <si>
    <t>(  7.1)</t>
  </si>
  <si>
    <t>( 92.9)</t>
  </si>
  <si>
    <t>0</t>
  </si>
  <si>
    <t>1</t>
  </si>
  <si>
    <t>9</t>
  </si>
  <si>
    <t>74</t>
  </si>
  <si>
    <t>(  0.0)</t>
  </si>
  <si>
    <t>(  9.3)</t>
  </si>
  <si>
    <t>( 90.7)</t>
  </si>
  <si>
    <t>(  1.2)</t>
  </si>
  <si>
    <t>( 10.7)</t>
  </si>
  <si>
    <t>( 88.1)</t>
  </si>
  <si>
    <t>162.6</t>
  </si>
  <si>
    <t>165.8</t>
  </si>
  <si>
    <t>163.4</t>
  </si>
  <si>
    <t>(11.52)</t>
  </si>
  <si>
    <t>(10.42)</t>
  </si>
  <si>
    <t>(10.13)</t>
  </si>
  <si>
    <t>162.2</t>
  </si>
  <si>
    <t>165.1</t>
  </si>
  <si>
    <t>153.7</t>
  </si>
  <si>
    <t>157.5</t>
  </si>
  <si>
    <t>171.5</t>
  </si>
  <si>
    <t>170.2</t>
  </si>
  <si>
    <t>172.9</t>
  </si>
  <si>
    <t>137.2</t>
  </si>
  <si>
    <t>135.9</t>
  </si>
  <si>
    <t>146.1</t>
  </si>
  <si>
    <t>185.4</t>
  </si>
  <si>
    <t>195.6</t>
  </si>
  <si>
    <t>190.5</t>
  </si>
  <si>
    <t>Mth02_ContVar_ByGrp</t>
  </si>
  <si>
    <t>Mth01_CatVar_ByGrp</t>
  </si>
  <si>
    <t>operation_referencedResultRelationships_description_NUMERATOR</t>
  </si>
  <si>
    <t>operation_referencedResultRelationships_description_DENOMINATOR</t>
  </si>
  <si>
    <t>The count operation whose result provides the numerator for calculation of the percentage. The referenced analysis should be the analysis that contains this percent operation.</t>
  </si>
  <si>
    <t>operation_referencedResultRelationships_id</t>
  </si>
  <si>
    <t>The count operation whose result provides the denominator for calculation of the percentage. The referenced analysis should have the same analysis set and subject grouping(s) as the analysis containing this percent operation.</t>
  </si>
  <si>
    <t>Summary by group of a categorical variable</t>
  </si>
  <si>
    <t>Grouped summary of categorical variable</t>
  </si>
  <si>
    <t>Descriptive summary statistics across groups for a categorical variable, based on subject occurrence</t>
  </si>
  <si>
    <t>categoryIds</t>
  </si>
  <si>
    <t>analysisSetId</t>
  </si>
  <si>
    <t>groupingId2</t>
  </si>
  <si>
    <t>dataSubsetId</t>
  </si>
  <si>
    <t>referencedAnalysisOperations_referencedOperationId1</t>
  </si>
  <si>
    <t>referencedAnalysisOperations_analysisId1</t>
  </si>
  <si>
    <t>referencedAnalysisOperations_referencedOperationId2</t>
  </si>
  <si>
    <t>referencedAnalysisOperations_analysisId2</t>
  </si>
  <si>
    <t>groupingId1</t>
  </si>
  <si>
    <t>groupingId3</t>
  </si>
  <si>
    <t>operation_referencedResultRelationships_operationId_NUMERATOR</t>
  </si>
  <si>
    <t>operation_referencedResultRelationships_operationId_DENOMINATOR</t>
  </si>
  <si>
    <t>analysisId</t>
  </si>
  <si>
    <t>outputId</t>
  </si>
  <si>
    <t>resultGroup1_groupingId</t>
  </si>
  <si>
    <t>resultGroup1_groupId</t>
  </si>
  <si>
    <t>resultGroup1_group_label</t>
  </si>
  <si>
    <t>resultGroup1_groupValue</t>
  </si>
  <si>
    <t>resultGroup3_groupingId</t>
  </si>
  <si>
    <t>resultGroup3_groupId</t>
  </si>
  <si>
    <t>resultGroup3_group_label</t>
  </si>
  <si>
    <t>resultGroup3_groupValue</t>
  </si>
  <si>
    <t>resultGroup2_groupingId</t>
  </si>
  <si>
    <t>resultGroup2_groupId</t>
  </si>
  <si>
    <t>resultGroup2_group_label</t>
  </si>
  <si>
    <t>resultGroup2_groupValue</t>
  </si>
  <si>
    <t>CARDIAC DISORDERS</t>
  </si>
  <si>
    <t>CONGENITAL, FAMILIAL AND GENETIC DISORDERS</t>
  </si>
  <si>
    <t>EAR AND LABYRINTH DISORDERS</t>
  </si>
  <si>
    <t>EYE DISORDERS</t>
  </si>
  <si>
    <t>GASTROINTESTINAL DISORDERS</t>
  </si>
  <si>
    <t>GENERAL DISORDERS AND ADMINISTRATION SITE CONDITIONS</t>
  </si>
  <si>
    <t>HEPATOBILIARY DISORDERS</t>
  </si>
  <si>
    <t>IMMUNE SYSTEM DISORDERS</t>
  </si>
  <si>
    <t>INFECTIONS AND INFESTATIONS</t>
  </si>
  <si>
    <t>INJURY, POISONING AND PROCEDURAL COMPLICATIONS</t>
  </si>
  <si>
    <t>INVESTIGATIONS</t>
  </si>
  <si>
    <t>METABOLISM AND NUTRITION DISORDERS</t>
  </si>
  <si>
    <t>MUSCULOSKELETAL AND CONNECTIVE TISSUE DISORDERS</t>
  </si>
  <si>
    <t>NEOPLASMS BENIGN, MALIGNANT AND UNSPECIFIED (INCL CYSTS AND POLYPS)</t>
  </si>
  <si>
    <t>NERVOUS SYSTEM DISORDERS</t>
  </si>
  <si>
    <t>PSYCHIATRIC DISORDERS</t>
  </si>
  <si>
    <t>RENAL AND URINARY DISORDERS</t>
  </si>
  <si>
    <t>REPRODUCTIVE SYSTEM AND BREAST DISORDERS</t>
  </si>
  <si>
    <t>RESPIRATORY, THORACIC AND MEDIASTINAL DISORDERS</t>
  </si>
  <si>
    <t>SKIN AND SUBCUTANEOUS TISSUE DISORDERS</t>
  </si>
  <si>
    <t>SOCIAL CIRCUMSTANCES</t>
  </si>
  <si>
    <t>SURGICAL AND MEDICAL PROCEDURES</t>
  </si>
  <si>
    <t>VASCULAR DISORDERS</t>
  </si>
  <si>
    <t>ABDOMINAL DISCOMFORT</t>
  </si>
  <si>
    <t>ABDOMINAL PAIN</t>
  </si>
  <si>
    <t>ACROCHORDON EXCISION</t>
  </si>
  <si>
    <t>ACTINIC KERATOSIS</t>
  </si>
  <si>
    <t>AGITATION</t>
  </si>
  <si>
    <t>ALCOHOL USE</t>
  </si>
  <si>
    <t>ALLERGIC GRANULOMATOUS ANGIITIS</t>
  </si>
  <si>
    <t>ALOPECIA</t>
  </si>
  <si>
    <t>AMNESIA</t>
  </si>
  <si>
    <t>ANXIETY</t>
  </si>
  <si>
    <t>APPLICATION SITE BLEEDING</t>
  </si>
  <si>
    <t>APPLICATION SITE DERMATITIS</t>
  </si>
  <si>
    <t>APPLICATION SITE DESQUAMATION</t>
  </si>
  <si>
    <t>APPLICATION SITE DISCHARGE</t>
  </si>
  <si>
    <t>APPLICATION SITE DISCOLOURATION</t>
  </si>
  <si>
    <t>APPLICATION SITE ERYTHEMA</t>
  </si>
  <si>
    <t>APPLICATION SITE INDURATION</t>
  </si>
  <si>
    <t>APPLICATION SITE IRRITATION</t>
  </si>
  <si>
    <t>APPLICATION SITE PAIN</t>
  </si>
  <si>
    <t>APPLICATION SITE PERSPIRATION</t>
  </si>
  <si>
    <t>APPLICATION SITE PRURITUS</t>
  </si>
  <si>
    <t>APPLICATION SITE REACTION</t>
  </si>
  <si>
    <t>APPLICATION SITE SWELLING</t>
  </si>
  <si>
    <t>APPLICATION SITE URTICARIA</t>
  </si>
  <si>
    <t>APPLICATION SITE VESICLES</t>
  </si>
  <si>
    <t>APPLICATION SITE WARMTH</t>
  </si>
  <si>
    <t>ARTHRALGIA</t>
  </si>
  <si>
    <t>ARTHRITIS</t>
  </si>
  <si>
    <t>ASTHENIA</t>
  </si>
  <si>
    <t>ATRIAL FIBRILLATION</t>
  </si>
  <si>
    <t>ATRIAL FLUTTER</t>
  </si>
  <si>
    <t>ATRIAL HYPERTROPHY</t>
  </si>
  <si>
    <t>ATRIOVENTRICULAR BLOCK FIRST DEGREE</t>
  </si>
  <si>
    <t>ATRIOVENTRICULAR BLOCK SECOND DEGREE</t>
  </si>
  <si>
    <t>BACK PAIN</t>
  </si>
  <si>
    <t>BALANCE DISORDER</t>
  </si>
  <si>
    <t>BENIGN PROSTATIC HYPERPLASIA</t>
  </si>
  <si>
    <t>BIOPSY</t>
  </si>
  <si>
    <t>BIOPSY PROSTATE</t>
  </si>
  <si>
    <t>BLISTER</t>
  </si>
  <si>
    <t>BLOOD ALKALINE PHOSPHATASE INCREASED</t>
  </si>
  <si>
    <t>BLOOD CHOLESTEROL INCREASED</t>
  </si>
  <si>
    <t>BLOOD CREATINE PHOSPHOKINASE INCREASED</t>
  </si>
  <si>
    <t>BLOOD GLUCOSE INCREASED</t>
  </si>
  <si>
    <t>BLOOD URINE PRESENT</t>
  </si>
  <si>
    <t>BODY TEMPERATURE INCREASED</t>
  </si>
  <si>
    <t>BRADYCARDIA</t>
  </si>
  <si>
    <t>BRONCHITIS</t>
  </si>
  <si>
    <t>BUNDLE BRANCH BLOCK LEFT</t>
  </si>
  <si>
    <t>BUNDLE BRANCH BLOCK RIGHT</t>
  </si>
  <si>
    <t>BURNING SENSATION</t>
  </si>
  <si>
    <t>CALCULUS URETHRAL</t>
  </si>
  <si>
    <t>CARDIAC DISORDER</t>
  </si>
  <si>
    <t>CARDIAC FAILURE CONGESTIVE</t>
  </si>
  <si>
    <t>CATARACT OPERATION</t>
  </si>
  <si>
    <t>CELLULITIS</t>
  </si>
  <si>
    <t>CERUMEN IMPACTION</t>
  </si>
  <si>
    <t>CERVICITIS</t>
  </si>
  <si>
    <t>CHEST DISCOMFORT</t>
  </si>
  <si>
    <t>CHEST PAIN</t>
  </si>
  <si>
    <t>CHILLS</t>
  </si>
  <si>
    <t>COGNITIVE DISORDER</t>
  </si>
  <si>
    <t>COLD SWEAT</t>
  </si>
  <si>
    <t>COLON CANCER</t>
  </si>
  <si>
    <t>COMPLETED SUICIDE</t>
  </si>
  <si>
    <t>COMPLEX PARTIAL SEIZURES</t>
  </si>
  <si>
    <t>CONFUSIONAL STATE</t>
  </si>
  <si>
    <t>CONJUNCTIVAL HAEMORRHAGE</t>
  </si>
  <si>
    <t>CONJUNCTIVITIS</t>
  </si>
  <si>
    <t>CONSTIPATION</t>
  </si>
  <si>
    <t>CONTUSION</t>
  </si>
  <si>
    <t>COORDINATION ABNORMAL</t>
  </si>
  <si>
    <t>COUGH</t>
  </si>
  <si>
    <t>CYSTITIS</t>
  </si>
  <si>
    <t>CYSTOSCOPY</t>
  </si>
  <si>
    <t>DECREASED APPETITE</t>
  </si>
  <si>
    <t>DEHYDRATION</t>
  </si>
  <si>
    <t>DELIRIUM</t>
  </si>
  <si>
    <t>DELUSION</t>
  </si>
  <si>
    <t>DEPRESSED MOOD</t>
  </si>
  <si>
    <t>DERMATITIS CONTACT</t>
  </si>
  <si>
    <t>DIABETES MELLITUS</t>
  </si>
  <si>
    <t>DIARRHOEA</t>
  </si>
  <si>
    <t>DISORIENTATION</t>
  </si>
  <si>
    <t>DIZZINESS</t>
  </si>
  <si>
    <t>DRUG ERUPTION</t>
  </si>
  <si>
    <t>DYSPEPSIA</t>
  </si>
  <si>
    <t>DYSPHAGIA</t>
  </si>
  <si>
    <t>DYSPHONIA</t>
  </si>
  <si>
    <t>DYSPNOEA</t>
  </si>
  <si>
    <t>DYSURIA</t>
  </si>
  <si>
    <t>EAR INFECTION</t>
  </si>
  <si>
    <t>EAR PAIN</t>
  </si>
  <si>
    <t>ELECTROCARDIOGRAM ST SEGMENT DEPRESSION</t>
  </si>
  <si>
    <t>ELECTROCARDIOGRAM T WAVE AMPLITUDE DECREASED</t>
  </si>
  <si>
    <t>ELECTROCARDIOGRAM T WAVE INVERSION</t>
  </si>
  <si>
    <t>EMPHYSEMA</t>
  </si>
  <si>
    <t>EPISTAXIS</t>
  </si>
  <si>
    <t>ERYTHEMA</t>
  </si>
  <si>
    <t>EXCORIATION</t>
  </si>
  <si>
    <t>EYE ALLERGY</t>
  </si>
  <si>
    <t>EYE LASER SURGERY</t>
  </si>
  <si>
    <t>EYE PRURITUS</t>
  </si>
  <si>
    <t>EYE SWELLING</t>
  </si>
  <si>
    <t>FACIAL BONES FRACTURE</t>
  </si>
  <si>
    <t>FALL</t>
  </si>
  <si>
    <t>FATIGUE</t>
  </si>
  <si>
    <t>FEELING ABNORMAL</t>
  </si>
  <si>
    <t>FEELING COLD</t>
  </si>
  <si>
    <t>FLANK PAIN</t>
  </si>
  <si>
    <t>FLATULENCE</t>
  </si>
  <si>
    <t>FOOD CRAVING</t>
  </si>
  <si>
    <t>GASTROENTERITIS VIRAL</t>
  </si>
  <si>
    <t>GASTROINTESTINAL HAEMORRHAGE</t>
  </si>
  <si>
    <t>GASTROOESOPHAGEAL REFLUX DISEASE</t>
  </si>
  <si>
    <t>GLOSSITIS</t>
  </si>
  <si>
    <t>HAEMOPTYSIS</t>
  </si>
  <si>
    <t>HALLUCINATION</t>
  </si>
  <si>
    <t>HALLUCINATION, VISUAL</t>
  </si>
  <si>
    <t>HEADACHE</t>
  </si>
  <si>
    <t>HEART RATE INCREASED</t>
  </si>
  <si>
    <t>HEART RATE IRREGULAR</t>
  </si>
  <si>
    <t>HEMIANOPIA HOMONYMOUS</t>
  </si>
  <si>
    <t>HIATUS HERNIA</t>
  </si>
  <si>
    <t>HIP FRACTURE</t>
  </si>
  <si>
    <t>HORDEOLUM</t>
  </si>
  <si>
    <t>HOT FLUSH</t>
  </si>
  <si>
    <t>HYPERBILIRUBINAEMIA</t>
  </si>
  <si>
    <t>HYPERHIDROSIS</t>
  </si>
  <si>
    <t>HYPERSENSITIVITY</t>
  </si>
  <si>
    <t>HYPERSOMNIA</t>
  </si>
  <si>
    <t>HYPERTENSION</t>
  </si>
  <si>
    <t>HYPONATRAEMIA</t>
  </si>
  <si>
    <t>HYPOTENSION</t>
  </si>
  <si>
    <t>INCONTINENCE</t>
  </si>
  <si>
    <t>INCREASED APPETITE</t>
  </si>
  <si>
    <t>INFLAMMATION</t>
  </si>
  <si>
    <t>INFLUENZA</t>
  </si>
  <si>
    <t>INSOMNIA</t>
  </si>
  <si>
    <t>IRRITABILITY</t>
  </si>
  <si>
    <t>JOINT DISLOCATION</t>
  </si>
  <si>
    <t>LETHARGY</t>
  </si>
  <si>
    <t>LIBIDO DECREASED</t>
  </si>
  <si>
    <t>LISTLESS</t>
  </si>
  <si>
    <t>LOCALISED INFECTION</t>
  </si>
  <si>
    <t>LOWER RESPIRATORY TRACT INFECTION</t>
  </si>
  <si>
    <t>MALAISE</t>
  </si>
  <si>
    <t>MALIGNANT FIBROUS HISTIOCYTOMA</t>
  </si>
  <si>
    <t>MICTURITION URGENCY</t>
  </si>
  <si>
    <t>MUSCLE SPASMS</t>
  </si>
  <si>
    <t>MUSCULAR WEAKNESS</t>
  </si>
  <si>
    <t>MYALGIA</t>
  </si>
  <si>
    <t>MYOCARDIAL INFARCTION</t>
  </si>
  <si>
    <t>NASAL CONGESTION</t>
  </si>
  <si>
    <t>NASAL MUCOSA BIOPSY</t>
  </si>
  <si>
    <t>NASOPHARYNGITIS</t>
  </si>
  <si>
    <t>NAUSEA</t>
  </si>
  <si>
    <t>NEPHROLITHIASIS</t>
  </si>
  <si>
    <t>NIGHTMARE</t>
  </si>
  <si>
    <t>OEDEMA</t>
  </si>
  <si>
    <t>OEDEMA PERIPHERAL</t>
  </si>
  <si>
    <t>ORTHOSTATIC HYPOTENSION</t>
  </si>
  <si>
    <t>PAIN</t>
  </si>
  <si>
    <t>PAIN IN EXTREMITY</t>
  </si>
  <si>
    <t>PALPITATIONS</t>
  </si>
  <si>
    <t>PARAESTHESIA</t>
  </si>
  <si>
    <t>PARAESTHESIA ORAL</t>
  </si>
  <si>
    <t>PARKINSON'S DISEASE</t>
  </si>
  <si>
    <t>PAROSMIA</t>
  </si>
  <si>
    <t>PARTIAL SEIZURES WITH SECONDARY GENERALISATION</t>
  </si>
  <si>
    <t>PELVIC PAIN</t>
  </si>
  <si>
    <t>PHARYNGEAL ERYTHEMA</t>
  </si>
  <si>
    <t>PHARYNGOLARYNGEAL PAIN</t>
  </si>
  <si>
    <t>PNEUMONIA</t>
  </si>
  <si>
    <t>POLLAKIURIA</t>
  </si>
  <si>
    <t>POSTNASAL DRIP</t>
  </si>
  <si>
    <t>PRODUCTIVE COUGH</t>
  </si>
  <si>
    <t>PROSTATE CANCER</t>
  </si>
  <si>
    <t>PRURITUS</t>
  </si>
  <si>
    <t>PRURITUS GENERALISED</t>
  </si>
  <si>
    <t>PSYCHOMOTOR HYPERACTIVITY</t>
  </si>
  <si>
    <t>PYREXIA</t>
  </si>
  <si>
    <t>RALES</t>
  </si>
  <si>
    <t>RASH</t>
  </si>
  <si>
    <t>RASH ERYTHEMATOUS</t>
  </si>
  <si>
    <t>RASH MACULO-PAPULAR</t>
  </si>
  <si>
    <t>RASH PRURITIC</t>
  </si>
  <si>
    <t>RECTAL HAEMORRHAGE</t>
  </si>
  <si>
    <t>RESPIRATORY TRACT CONGESTION</t>
  </si>
  <si>
    <t>RESTLESSNESS</t>
  </si>
  <si>
    <t>RHINITIS</t>
  </si>
  <si>
    <t>RHINORRHOEA</t>
  </si>
  <si>
    <t>SALIVARY HYPERSECRETION</t>
  </si>
  <si>
    <t>SECRETION DISCHARGE</t>
  </si>
  <si>
    <t>SHOULDER PAIN</t>
  </si>
  <si>
    <t>SINUS ARRHYTHMIA</t>
  </si>
  <si>
    <t>SINUS BRADYCARDIA</t>
  </si>
  <si>
    <t>SKIN EXFOLIATION</t>
  </si>
  <si>
    <t>SKIN IRRITATION</t>
  </si>
  <si>
    <t>SKIN LACERATION</t>
  </si>
  <si>
    <t>SKIN LESION EXCISION</t>
  </si>
  <si>
    <t>SKIN ODOUR ABNORMAL</t>
  </si>
  <si>
    <t>SKIN ULCER</t>
  </si>
  <si>
    <t>SOMNOLENCE</t>
  </si>
  <si>
    <t>STOMACH DISCOMFORT</t>
  </si>
  <si>
    <t>STUPOR</t>
  </si>
  <si>
    <t>SUDDEN DEATH</t>
  </si>
  <si>
    <t>SUPRAVENTRICULAR EXTRASYSTOLES</t>
  </si>
  <si>
    <t>SUPRAVENTRICULAR TACHYCARDIA</t>
  </si>
  <si>
    <t>SWELLING</t>
  </si>
  <si>
    <t>SYNCOPE</t>
  </si>
  <si>
    <t>SYNCOPE VASOVAGAL</t>
  </si>
  <si>
    <t>TACHYCARDIA</t>
  </si>
  <si>
    <t>TRANSIENT ISCHAEMIC ATTACK</t>
  </si>
  <si>
    <t>ULCER</t>
  </si>
  <si>
    <t>UPPER RESPIRATORY TRACT INFECTION</t>
  </si>
  <si>
    <t>URINARY TRACT INFECTION</t>
  </si>
  <si>
    <t>URTICARIA</t>
  </si>
  <si>
    <t>VAGINAL MYCOSIS</t>
  </si>
  <si>
    <t>VENTRICULAR EXTRASYSTOLES</t>
  </si>
  <si>
    <t>VENTRICULAR HYPERTROPHY</t>
  </si>
  <si>
    <t>VENTRICULAR SEPTAL DEFECT</t>
  </si>
  <si>
    <t>VERTIGO</t>
  </si>
  <si>
    <t>VIRAL INFECTION</t>
  </si>
  <si>
    <t>VISION BLURRED</t>
  </si>
  <si>
    <t>VOMITING</t>
  </si>
  <si>
    <t>WEIGHT DECREASED</t>
  </si>
  <si>
    <t>WOLFF-PARKINSON-WHITE SYNDROME</t>
  </si>
  <si>
    <t>WOUND</t>
  </si>
  <si>
    <t>WOUND HAEMORRHAGE</t>
  </si>
  <si>
    <t>grouping_id</t>
  </si>
  <si>
    <t>groupValue</t>
  </si>
  <si>
    <t>65</t>
  </si>
  <si>
    <t>( 75.6)</t>
  </si>
  <si>
    <t>77</t>
  </si>
  <si>
    <t>( 91.7)</t>
  </si>
  <si>
    <t>12</t>
  </si>
  <si>
    <t>( 14.0)</t>
  </si>
  <si>
    <t>2</t>
  </si>
  <si>
    <t>(  2.3)</t>
  </si>
  <si>
    <t>17</t>
  </si>
  <si>
    <t>( 19.8)</t>
  </si>
  <si>
    <t>21</t>
  </si>
  <si>
    <t>( 24.4)</t>
  </si>
  <si>
    <t>16</t>
  </si>
  <si>
    <t>( 18.6)</t>
  </si>
  <si>
    <t>4</t>
  </si>
  <si>
    <t>(  4.7)</t>
  </si>
  <si>
    <t>10</t>
  </si>
  <si>
    <t>( 11.6)</t>
  </si>
  <si>
    <t>(  7.0)</t>
  </si>
  <si>
    <t>20</t>
  </si>
  <si>
    <t>( 23.3)</t>
  </si>
  <si>
    <t>13</t>
  </si>
  <si>
    <t>( 15.5)</t>
  </si>
  <si>
    <t>(  2.4)</t>
  </si>
  <si>
    <t>( 16.7)</t>
  </si>
  <si>
    <t>47</t>
  </si>
  <si>
    <t>( 56.0)</t>
  </si>
  <si>
    <t>5</t>
  </si>
  <si>
    <t>(  6.0)</t>
  </si>
  <si>
    <t>7</t>
  </si>
  <si>
    <t>(  8.3)</t>
  </si>
  <si>
    <t>( 23.8)</t>
  </si>
  <si>
    <t>( 11.9)</t>
  </si>
  <si>
    <t>39</t>
  </si>
  <si>
    <t>( 46.4)</t>
  </si>
  <si>
    <t>15</t>
  </si>
  <si>
    <t>( 17.9)</t>
  </si>
  <si>
    <t>25</t>
  </si>
  <si>
    <t>( 29.8)</t>
  </si>
  <si>
    <t>( 10.5)</t>
  </si>
  <si>
    <t>(  5.8)</t>
  </si>
  <si>
    <t>(  4.8)</t>
  </si>
  <si>
    <t>( 14.3)</t>
  </si>
  <si>
    <t>22</t>
  </si>
  <si>
    <t>( 26.2)</t>
  </si>
  <si>
    <t>( 25.0)</t>
  </si>
  <si>
    <t>26</t>
  </si>
  <si>
    <t>( 31.0)</t>
  </si>
  <si>
    <t>Analysis ID:</t>
  </si>
  <si>
    <t>Display Value:</t>
  </si>
  <si>
    <t>Mth01_CatVar_ByGrp_1_n</t>
  </si>
  <si>
    <t>Mth01_CatVar_ByGrp_2_pct_NUM</t>
  </si>
  <si>
    <t>Mth01_CatVar_ByGrp_2_pct_DEN</t>
  </si>
  <si>
    <t>Mth01_CatVar_ByGrp_2_pct</t>
  </si>
  <si>
    <t>Mth02_ContVar_ByGrp_1_n</t>
  </si>
  <si>
    <t>Mth02_ContVar_ByGrp_2_Mean</t>
  </si>
  <si>
    <t>Mth02_ContVar_ByGrp_3_SD</t>
  </si>
  <si>
    <t>Mth02_ContVar_ByGrp_4_Median</t>
  </si>
  <si>
    <t>Mth02_ContVar_ByGrp_5_Q1</t>
  </si>
  <si>
    <t>Mth02_ContVar_ByGrp_6_Q3</t>
  </si>
  <si>
    <t>Mth02_ContVar_ByGrp_7_Min</t>
  </si>
  <si>
    <t>Mth02_ContVar_ByGrp_8_Max</t>
  </si>
  <si>
    <t>Overall Summary of Treatment-Emergent Adverse Events</t>
  </si>
  <si>
    <t>Summary of Subjects with At Least One TEAE, by Treatment</t>
  </si>
  <si>
    <t>An07.01_TEAE_ByTrt</t>
  </si>
  <si>
    <t>Summary of Subjects with At Least One Related TEAE, by Treatment</t>
  </si>
  <si>
    <t>An07.02_RelTEAE_ByTrt</t>
  </si>
  <si>
    <t>Summary of Subjects with At Least One Serious TEAE, by Treatment</t>
  </si>
  <si>
    <t>An07.03_SerTEAE_ByTrt</t>
  </si>
  <si>
    <t>Summary of Subjects with At Least One Related Serious TEAE, by Treatment</t>
  </si>
  <si>
    <t>An07.04_RelSerTEAE_ByTrt</t>
  </si>
  <si>
    <t>Summary of Subjects with At Least One TEAE Leading to Death, by Treatment</t>
  </si>
  <si>
    <t>An07.05_TEAELd2Dth_ByTrt</t>
  </si>
  <si>
    <t>Summary of Subjects with At Least One Related TEAE Leading to Death, by Treatment</t>
  </si>
  <si>
    <t>An07.06_RelTEAELd2Dth_ByTrt</t>
  </si>
  <si>
    <t>Summary of Subjects with At Least One TEAE Leading to Dose Modification, by Treatment</t>
  </si>
  <si>
    <t>An07.07_TEAELd2DoseMod_ByTrt</t>
  </si>
  <si>
    <t>Summary of Subjects with At Least One TEAE Leading to Treatment Discontinuation, by Treatment</t>
  </si>
  <si>
    <t>An07.08_TEAELd2TrtDsc_ByTrt</t>
  </si>
  <si>
    <t>Out14.3.2.1</t>
  </si>
  <si>
    <t>Summary of Observed and Change from Baseline by Scheduled Visits - Vital Signs</t>
  </si>
  <si>
    <t>Out14.3.3.1a</t>
  </si>
  <si>
    <t>Summary of Observed Value by Treatment, Parameter and Visit</t>
  </si>
  <si>
    <t>An08.01_Obs_ByTrt</t>
  </si>
  <si>
    <t>Summary of Change from Baseline by Treatment, Parameter and Visit</t>
  </si>
  <si>
    <t>An08.02_ChgBl_ByTrt</t>
  </si>
  <si>
    <t>t14-3-1-1-teae-summ</t>
  </si>
  <si>
    <t>Disp14.3.2.1</t>
  </si>
  <si>
    <t>t14-3-2-1-teae-socpt</t>
  </si>
  <si>
    <t>Disp14.3.3.1a</t>
  </si>
  <si>
    <t>t14-3-3-1-vitals-chgbl</t>
  </si>
  <si>
    <t>Out14.3.3.1b</t>
  </si>
  <si>
    <t>Disp14.3.3.1b</t>
  </si>
  <si>
    <t>t14-3-3-1-vitals-chgbl-vert</t>
  </si>
  <si>
    <t>AE_Summ</t>
  </si>
  <si>
    <t>Table 14.3.1.&lt;x&gt;.&lt;y&gt;</t>
  </si>
  <si>
    <t>Note: TEAE=Treatment-Emergent Adverse Events.</t>
  </si>
  <si>
    <t>[a] Dose Modification includes Dose Reduced; Drug Interrupted in the AE action taken with study treatment.</t>
  </si>
  <si>
    <t>Categories, n (%)</t>
  </si>
  <si>
    <t>Disp14.3.2.1_Title_1</t>
  </si>
  <si>
    <t>Disp14.3.2.1_Title_2</t>
  </si>
  <si>
    <t>Disp14.3.2.1_Title_3</t>
  </si>
  <si>
    <t>Disp14.3.2.1_Abbrv_1</t>
  </si>
  <si>
    <t>Disp14.3.2.1_Legnd_1</t>
  </si>
  <si>
    <t>Disp14.3.2.1_Legnd_2</t>
  </si>
  <si>
    <t>Disp14.3.2.1_Fnote_1</t>
  </si>
  <si>
    <t>Disp14.3.2.1_Fnote_2</t>
  </si>
  <si>
    <t>Disp14.3.2.1_RLbHd_1</t>
  </si>
  <si>
    <t>Disp14.3.2.1_RLbHd_2</t>
  </si>
  <si>
    <t>Vitals_ChgBl</t>
  </si>
  <si>
    <t>Disp14.3.3.1a_Title_1</t>
  </si>
  <si>
    <t>Table 14.3.3.1a</t>
  </si>
  <si>
    <t>Disp14.3.3.1a_Title_2</t>
  </si>
  <si>
    <t>Summary of Observed and Change from Baseline by Scheduled Visits – Vital Signs</t>
  </si>
  <si>
    <t>Disp14.3.3.1a_Title_3</t>
  </si>
  <si>
    <t>Disp14.3.3.1a_Legnd_1</t>
  </si>
  <si>
    <t>Note: Baseline is defined as the last assessment that is non-missing prior to first dose of investigational product.</t>
  </si>
  <si>
    <t>Disp14.3.3.1a_Fnote_1</t>
  </si>
  <si>
    <t>Source dataset: advs, Generated on: DDMONYYYY:HH:MM</t>
  </si>
  <si>
    <t>Disp14.3.3.1a_Fnote_2</t>
  </si>
  <si>
    <t>Disp14.3.3.1a_RLbHd_1</t>
  </si>
  <si>
    <t>Parameter (Units)</t>
  </si>
  <si>
    <t>Disp14.3.3.1a_RLbHd_2</t>
  </si>
  <si>
    <t>Visit</t>
  </si>
  <si>
    <t>Vitals_ChgBl_Vert</t>
  </si>
  <si>
    <t>Summary of Observed and Change from Baseline by Scheduled Visits - Vital Signs &lt;Vertical Layout&gt;</t>
  </si>
  <si>
    <t>Disp14.3.3.1b_Title_1</t>
  </si>
  <si>
    <t>Disp14.3.3.1b_Title_2</t>
  </si>
  <si>
    <t>Disp14.3.3.1b_Title_3</t>
  </si>
  <si>
    <t>Disp14.3.3.1b_Legnd_1</t>
  </si>
  <si>
    <t>Disp14.3.3.1b_Fnote_1</t>
  </si>
  <si>
    <t>Disp14.3.3.1b_Fnote_2</t>
  </si>
  <si>
    <t>Disp14.3.3.1b_RLbHd_1</t>
  </si>
  <si>
    <t>Disp14.3.3.1b_RLbHd_2</t>
  </si>
  <si>
    <t>An01.05_SAF_ByTrt</t>
  </si>
  <si>
    <t>Mth01_CatVar_ByGrp_pct_NUM</t>
  </si>
  <si>
    <t>Mth01_CatVar_ByGrp_pct_DEN</t>
  </si>
  <si>
    <t>Dss01_TEAE</t>
  </si>
  <si>
    <t>Dss02_Related_TEAE</t>
  </si>
  <si>
    <t>Dss03_Serious_TEAE</t>
  </si>
  <si>
    <t>Dss04_RelSer_TEAE</t>
  </si>
  <si>
    <t>Dss05_TEAE_Ld2Dth</t>
  </si>
  <si>
    <t>Dss06_Rel_TEAE_Ld2Dth</t>
  </si>
  <si>
    <t>Dss07_TEAE_Ld2DoseMod</t>
  </si>
  <si>
    <t>Dss08_AE_Ld2TrtDsc</t>
  </si>
  <si>
    <t>An07.09_Soc_ByTrt</t>
  </si>
  <si>
    <t>An07.10_SocPt_ByTrt</t>
  </si>
  <si>
    <t>AnlsGrouping_08_Param</t>
  </si>
  <si>
    <t>AnlsGrouping_09_Visit</t>
  </si>
  <si>
    <t>Dss09_VS_AnRec</t>
  </si>
  <si>
    <t>ADVS</t>
  </si>
  <si>
    <t>AVAL</t>
  </si>
  <si>
    <t>Dss10_VS_NonBl_AnRec</t>
  </si>
  <si>
    <t>CHG</t>
  </si>
  <si>
    <t>compoundExpression_logicalOperator</t>
  </si>
  <si>
    <t>Related Treatment-Emergent Adverse Events</t>
  </si>
  <si>
    <t>AND</t>
  </si>
  <si>
    <t>AEREL</t>
  </si>
  <si>
    <t>POSSIBLE | PROBABLE</t>
  </si>
  <si>
    <t>Serious Treatment-Emergent Adverse Events</t>
  </si>
  <si>
    <t>AESER</t>
  </si>
  <si>
    <t>Related Serious Treatment-Emergent Adverse Events</t>
  </si>
  <si>
    <t>Treatment-Emergent Adverse Events Leading to Death</t>
  </si>
  <si>
    <t>AESDTH</t>
  </si>
  <si>
    <t>Related Treatment-Emergent Adverse Events Leading to Death</t>
  </si>
  <si>
    <t>OR</t>
  </si>
  <si>
    <t>POSSIBLE</t>
  </si>
  <si>
    <t>PROBABLE</t>
  </si>
  <si>
    <t>Treatment-Emergent Adverse Events Leading to Dose Modification</t>
  </si>
  <si>
    <t>AEACN</t>
  </si>
  <si>
    <t>DOSE REDUCED | DRUG INTERRUPTED</t>
  </si>
  <si>
    <t>Treatment-Emergent Adverse Events Leading to Treatment Discontinuation</t>
  </si>
  <si>
    <t>DRUG WITHDRAWN</t>
  </si>
  <si>
    <t>Vital Signs Analysis Records</t>
  </si>
  <si>
    <t>ANL01FL</t>
  </si>
  <si>
    <t>Vital Signs Non-baseline Analysis Records</t>
  </si>
  <si>
    <t>AVISIT</t>
  </si>
  <si>
    <t>NE</t>
  </si>
  <si>
    <t>Baseline</t>
  </si>
  <si>
    <t>Parameter</t>
  </si>
  <si>
    <t>PARAMCD</t>
  </si>
  <si>
    <t>AnlsGrouping_08_Param_1</t>
  </si>
  <si>
    <t>Systolic Blood Pressure (mmHg)</t>
  </si>
  <si>
    <t>SYSBP</t>
  </si>
  <si>
    <t>AnlsGrouping_08_Param_2</t>
  </si>
  <si>
    <t>Diastolic Blood Pressure (mmHg)</t>
  </si>
  <si>
    <t>DIABP</t>
  </si>
  <si>
    <t>AnlsGrouping_08_Param_3</t>
  </si>
  <si>
    <t>Pulse Rate (beats/min)</t>
  </si>
  <si>
    <t>PULSE</t>
  </si>
  <si>
    <t>AnlsGrouping_08_Param_4</t>
  </si>
  <si>
    <t>Temperature (C)</t>
  </si>
  <si>
    <t>TEMP</t>
  </si>
  <si>
    <t>Week 2</t>
  </si>
  <si>
    <t>Week 4</t>
  </si>
  <si>
    <t>Week 6</t>
  </si>
  <si>
    <t>Week 8</t>
  </si>
  <si>
    <t>Week 12</t>
  </si>
  <si>
    <t>Week 16</t>
  </si>
  <si>
    <t>Week 20</t>
  </si>
  <si>
    <t>Week 24</t>
  </si>
  <si>
    <t>AnlsGrouping_09_Visit_10</t>
  </si>
  <si>
    <t>Week 26</t>
  </si>
  <si>
    <t>AnlsGrouping_09_Visit_11</t>
  </si>
  <si>
    <t>End of Treatment</t>
  </si>
  <si>
    <t>( 50.0)</t>
  </si>
  <si>
    <t>( 85.7)</t>
  </si>
  <si>
    <t>( 83.3)</t>
  </si>
  <si>
    <t>255</t>
  </si>
  <si>
    <t>136.8</t>
  </si>
  <si>
    <t>(17.81)</t>
  </si>
  <si>
    <t>137.0</t>
  </si>
  <si>
    <t>124.0</t>
  </si>
  <si>
    <t>150.0</t>
  </si>
  <si>
    <t>80</t>
  </si>
  <si>
    <t>184</t>
  </si>
  <si>
    <t>252</t>
  </si>
  <si>
    <t>133.8</t>
  </si>
  <si>
    <t>(17.80)</t>
  </si>
  <si>
    <t>130.0</t>
  </si>
  <si>
    <t>120.5</t>
  </si>
  <si>
    <t>146.5</t>
  </si>
  <si>
    <t>90</t>
  </si>
  <si>
    <t>173</t>
  </si>
  <si>
    <t>246</t>
  </si>
  <si>
    <t>133.9</t>
  </si>
  <si>
    <t>(17.58)</t>
  </si>
  <si>
    <t>133.5</t>
  </si>
  <si>
    <t>122.0</t>
  </si>
  <si>
    <t>146.0</t>
  </si>
  <si>
    <t>202</t>
  </si>
  <si>
    <t>228</t>
  </si>
  <si>
    <t>(18.27)</t>
  </si>
  <si>
    <t>121.5</t>
  </si>
  <si>
    <t>145.0</t>
  </si>
  <si>
    <t>210</t>
  </si>
  <si>
    <t>219</t>
  </si>
  <si>
    <t>136.3</t>
  </si>
  <si>
    <t>(17.20)</t>
  </si>
  <si>
    <t>138.0</t>
  </si>
  <si>
    <t>128.0</t>
  </si>
  <si>
    <t>189</t>
  </si>
  <si>
    <t>207</t>
  </si>
  <si>
    <t>132.7</t>
  </si>
  <si>
    <t>(15.24)</t>
  </si>
  <si>
    <t>132.0</t>
  </si>
  <si>
    <t>123.0</t>
  </si>
  <si>
    <t>140.0</t>
  </si>
  <si>
    <t>168</t>
  </si>
  <si>
    <t>204</t>
  </si>
  <si>
    <t>134.6</t>
  </si>
  <si>
    <t>(18.55)</t>
  </si>
  <si>
    <t>134.0</t>
  </si>
  <si>
    <t>120.0</t>
  </si>
  <si>
    <t>190</t>
  </si>
  <si>
    <t>198</t>
  </si>
  <si>
    <t>133.3</t>
  </si>
  <si>
    <t>(20.02)</t>
  </si>
  <si>
    <t>144.0</t>
  </si>
  <si>
    <t>200</t>
  </si>
  <si>
    <t>177</t>
  </si>
  <si>
    <t>134.7</t>
  </si>
  <si>
    <t>(17.90)</t>
  </si>
  <si>
    <t>131.0</t>
  </si>
  <si>
    <t>199</t>
  </si>
  <si>
    <t>174</t>
  </si>
  <si>
    <t>130.9</t>
  </si>
  <si>
    <t>(18.40)</t>
  </si>
  <si>
    <t>176</t>
  </si>
  <si>
    <t>132.4</t>
  </si>
  <si>
    <t>(18.78)</t>
  </si>
  <si>
    <t>180</t>
  </si>
  <si>
    <t>77.1</t>
  </si>
  <si>
    <t>(10.91)</t>
  </si>
  <si>
    <t>78.0</t>
  </si>
  <si>
    <t>84.0</t>
  </si>
  <si>
    <t>110</t>
  </si>
  <si>
    <t>74.5</t>
  </si>
  <si>
    <t>74.0</t>
  </si>
  <si>
    <t>68.0</t>
  </si>
  <si>
    <t>45</t>
  </si>
  <si>
    <t>100</t>
  </si>
  <si>
    <t>75.4</t>
  </si>
  <si>
    <t>(11.46)</t>
  </si>
  <si>
    <t>(10.20)</t>
  </si>
  <si>
    <t>48</t>
  </si>
  <si>
    <t>( 9.29)</t>
  </si>
  <si>
    <t>49</t>
  </si>
  <si>
    <t>101</t>
  </si>
  <si>
    <t>74.3</t>
  </si>
  <si>
    <t>(10.92)</t>
  </si>
  <si>
    <t>73.0</t>
  </si>
  <si>
    <t>104</t>
  </si>
  <si>
    <t>75.1</t>
  </si>
  <si>
    <t>(11.10)</t>
  </si>
  <si>
    <t>76.5</t>
  </si>
  <si>
    <t>82.5</t>
  </si>
  <si>
    <t>98</t>
  </si>
  <si>
    <t>73.4</t>
  </si>
  <si>
    <t>(10.58)</t>
  </si>
  <si>
    <t>72.0</t>
  </si>
  <si>
    <t>67.0</t>
  </si>
  <si>
    <t>73.8</t>
  </si>
  <si>
    <t>(11.83)</t>
  </si>
  <si>
    <t>66.0</t>
  </si>
  <si>
    <t>117</t>
  </si>
  <si>
    <t>72.6</t>
  </si>
  <si>
    <t>(10.95)</t>
  </si>
  <si>
    <t>74.1</t>
  </si>
  <si>
    <t>(11.04)</t>
  </si>
  <si>
    <t>73.5</t>
  </si>
  <si>
    <t>(11.89)</t>
  </si>
  <si>
    <t>64.0</t>
  </si>
  <si>
    <t>134</t>
  </si>
  <si>
    <t>73.2</t>
  </si>
  <si>
    <t>(10.25)</t>
  </si>
  <si>
    <t>106</t>
  </si>
  <si>
    <t>(10.74)</t>
  </si>
  <si>
    <t>120</t>
  </si>
  <si>
    <t>72.9</t>
  </si>
  <si>
    <t>(10.49)</t>
  </si>
  <si>
    <t>108</t>
  </si>
  <si>
    <t>71.8</t>
  </si>
  <si>
    <t>( 9.20)</t>
  </si>
  <si>
    <t>102</t>
  </si>
  <si>
    <t>75.0</t>
  </si>
  <si>
    <t>(11.59)</t>
  </si>
  <si>
    <t>83.0</t>
  </si>
  <si>
    <t>70.6</t>
  </si>
  <si>
    <t>( 8.98)</t>
  </si>
  <si>
    <t>70.5</t>
  </si>
  <si>
    <t>( 8.91)</t>
  </si>
  <si>
    <t>96</t>
  </si>
  <si>
    <t>71.6</t>
  </si>
  <si>
    <t>( 9.18)</t>
  </si>
  <si>
    <t>92</t>
  </si>
  <si>
    <t>73.1</t>
  </si>
  <si>
    <t>(10.61)</t>
  </si>
  <si>
    <t>65.0</t>
  </si>
  <si>
    <t>36.6</t>
  </si>
  <si>
    <t>( 0.39)</t>
  </si>
  <si>
    <t>36.7</t>
  </si>
  <si>
    <t>36.4</t>
  </si>
  <si>
    <t>36.9</t>
  </si>
  <si>
    <t>35.33</t>
  </si>
  <si>
    <t>37.17</t>
  </si>
  <si>
    <t>( 0.44)</t>
  </si>
  <si>
    <t>36.3</t>
  </si>
  <si>
    <t>35.28</t>
  </si>
  <si>
    <t>37.5</t>
  </si>
  <si>
    <t>( 0.51)</t>
  </si>
  <si>
    <t>34.28</t>
  </si>
  <si>
    <t>37.56</t>
  </si>
  <si>
    <t>( 0.38)</t>
  </si>
  <si>
    <t>35.61</t>
  </si>
  <si>
    <t>37.44</t>
  </si>
  <si>
    <t>69</t>
  </si>
  <si>
    <t>( 0.40)</t>
  </si>
  <si>
    <t>35</t>
  </si>
  <si>
    <t>37.28</t>
  </si>
  <si>
    <t>68</t>
  </si>
  <si>
    <t>( 0.34)</t>
  </si>
  <si>
    <t>35.78</t>
  </si>
  <si>
    <t>37.33</t>
  </si>
  <si>
    <t>64</t>
  </si>
  <si>
    <t>( 0.48)</t>
  </si>
  <si>
    <t>37.67</t>
  </si>
  <si>
    <t>57</t>
  </si>
  <si>
    <t>( 0.49)</t>
  </si>
  <si>
    <t>34.72</t>
  </si>
  <si>
    <t>58</t>
  </si>
  <si>
    <t>( 0.41)</t>
  </si>
  <si>
    <t>37.0</t>
  </si>
  <si>
    <t>35.22</t>
  </si>
  <si>
    <t>82</t>
  </si>
  <si>
    <t>136.9</t>
  </si>
  <si>
    <t>(17.57)</t>
  </si>
  <si>
    <t>186</t>
  </si>
  <si>
    <t>251</t>
  </si>
  <si>
    <t>135.2</t>
  </si>
  <si>
    <t>(17.72)</t>
  </si>
  <si>
    <t>216</t>
  </si>
  <si>
    <t>135.4</t>
  </si>
  <si>
    <t>(18.00)</t>
  </si>
  <si>
    <t>147.5</t>
  </si>
  <si>
    <t>95</t>
  </si>
  <si>
    <t>195</t>
  </si>
  <si>
    <t>134.9</t>
  </si>
  <si>
    <t>(19.49)</t>
  </si>
  <si>
    <t>(18.08)</t>
  </si>
  <si>
    <t>126.0</t>
  </si>
  <si>
    <t>144.5</t>
  </si>
  <si>
    <t>156</t>
  </si>
  <si>
    <t>133.2</t>
  </si>
  <si>
    <t>(16.99)</t>
  </si>
  <si>
    <t>131.5</t>
  </si>
  <si>
    <t>170</t>
  </si>
  <si>
    <t>126</t>
  </si>
  <si>
    <t>132.5</t>
  </si>
  <si>
    <t>(14.60)</t>
  </si>
  <si>
    <t>129.0</t>
  </si>
  <si>
    <t>(16.13)</t>
  </si>
  <si>
    <t>118.0</t>
  </si>
  <si>
    <t>162</t>
  </si>
  <si>
    <t>(17.34)</t>
  </si>
  <si>
    <t>75</t>
  </si>
  <si>
    <t>129.4</t>
  </si>
  <si>
    <t>(18.16)</t>
  </si>
  <si>
    <t>115.0</t>
  </si>
  <si>
    <t>99</t>
  </si>
  <si>
    <t>132.9</t>
  </si>
  <si>
    <t>(18.13)</t>
  </si>
  <si>
    <t>76.4</t>
  </si>
  <si>
    <t>76.2</t>
  </si>
  <si>
    <t>( 9.89)</t>
  </si>
  <si>
    <t>( 9.35)</t>
  </si>
  <si>
    <t>81.0</t>
  </si>
  <si>
    <t>74.9</t>
  </si>
  <si>
    <t>(10.75)</t>
  </si>
  <si>
    <t>(10.84)</t>
  </si>
  <si>
    <t>75.5</t>
  </si>
  <si>
    <t>55</t>
  </si>
  <si>
    <t>73.7</t>
  </si>
  <si>
    <t>( 9.74)</t>
  </si>
  <si>
    <t>( 9.76)</t>
  </si>
  <si>
    <t>( 9.13)</t>
  </si>
  <si>
    <t>71.5</t>
  </si>
  <si>
    <t>(10.54)</t>
  </si>
  <si>
    <t>(10.64)</t>
  </si>
  <si>
    <t>116</t>
  </si>
  <si>
    <t>(10.59)</t>
  </si>
  <si>
    <t>( 9.19)</t>
  </si>
  <si>
    <t>(11.29)</t>
  </si>
  <si>
    <t>( 9.87)</t>
  </si>
  <si>
    <t>65.5</t>
  </si>
  <si>
    <t>94</t>
  </si>
  <si>
    <t>68.8</t>
  </si>
  <si>
    <t>( 9.58)</t>
  </si>
  <si>
    <t>62.0</t>
  </si>
  <si>
    <t>70.1</t>
  </si>
  <si>
    <t>(11.42)</t>
  </si>
  <si>
    <t>69.5</t>
  </si>
  <si>
    <t>63.0</t>
  </si>
  <si>
    <t>70.3</t>
  </si>
  <si>
    <t>( 9.90)</t>
  </si>
  <si>
    <t>77.0</t>
  </si>
  <si>
    <t>( 8.96)</t>
  </si>
  <si>
    <t>(10.76)</t>
  </si>
  <si>
    <t>35.44</t>
  </si>
  <si>
    <t>36.5</t>
  </si>
  <si>
    <t>36.2</t>
  </si>
  <si>
    <t>37.11</t>
  </si>
  <si>
    <t>59</t>
  </si>
  <si>
    <t>( 0.45)</t>
  </si>
  <si>
    <t>38.06</t>
  </si>
  <si>
    <t>41</t>
  </si>
  <si>
    <t>30</t>
  </si>
  <si>
    <t>( 0.46)</t>
  </si>
  <si>
    <t>( 0.36)</t>
  </si>
  <si>
    <t>36.8</t>
  </si>
  <si>
    <t>35.67</t>
  </si>
  <si>
    <t>24</t>
  </si>
  <si>
    <t>( 0.43)</t>
  </si>
  <si>
    <t>138.8</t>
  </si>
  <si>
    <t>(18.74)</t>
  </si>
  <si>
    <t>125.0</t>
  </si>
  <si>
    <t>194</t>
  </si>
  <si>
    <t>243</t>
  </si>
  <si>
    <t>132.3</t>
  </si>
  <si>
    <t>(16.61)</t>
  </si>
  <si>
    <t>142.0</t>
  </si>
  <si>
    <t>191</t>
  </si>
  <si>
    <t>132.2</t>
  </si>
  <si>
    <t>(16.43)</t>
  </si>
  <si>
    <t>181</t>
  </si>
  <si>
    <t>203</t>
  </si>
  <si>
    <t>129.9</t>
  </si>
  <si>
    <t>(15.79)</t>
  </si>
  <si>
    <t>139.0</t>
  </si>
  <si>
    <t>135.1</t>
  </si>
  <si>
    <t>(15.89)</t>
  </si>
  <si>
    <t>91</t>
  </si>
  <si>
    <t>150</t>
  </si>
  <si>
    <t>130.3</t>
  </si>
  <si>
    <t>(15.58)</t>
  </si>
  <si>
    <t>111</t>
  </si>
  <si>
    <t>133.7</t>
  </si>
  <si>
    <t>(16.25)</t>
  </si>
  <si>
    <t>127.1</t>
  </si>
  <si>
    <t>(15.53)</t>
  </si>
  <si>
    <t>119.5</t>
  </si>
  <si>
    <t>185</t>
  </si>
  <si>
    <t>130.6</t>
  </si>
  <si>
    <t>124.1</t>
  </si>
  <si>
    <t>(14.51)</t>
  </si>
  <si>
    <t>122.5</t>
  </si>
  <si>
    <t>112.5</t>
  </si>
  <si>
    <t>130.5</t>
  </si>
  <si>
    <t>179</t>
  </si>
  <si>
    <t>218</t>
  </si>
  <si>
    <t>128.8</t>
  </si>
  <si>
    <t>(16.67)</t>
  </si>
  <si>
    <t>78.3</t>
  </si>
  <si>
    <t>(10.27)</t>
  </si>
  <si>
    <t>79.5</t>
  </si>
  <si>
    <t>86.0</t>
  </si>
  <si>
    <t>(10.78)</t>
  </si>
  <si>
    <t>43</t>
  </si>
  <si>
    <t>118</t>
  </si>
  <si>
    <t>76.8</t>
  </si>
  <si>
    <t>54</t>
  </si>
  <si>
    <t>75.3</t>
  </si>
  <si>
    <t>77.4</t>
  </si>
  <si>
    <t>( 9.28)</t>
  </si>
  <si>
    <t>74.6</t>
  </si>
  <si>
    <t>( 9.21)</t>
  </si>
  <si>
    <t>( 9.12)</t>
  </si>
  <si>
    <t>(10.36)</t>
  </si>
  <si>
    <t>(10.24)</t>
  </si>
  <si>
    <t>(10.52)</t>
  </si>
  <si>
    <t>93</t>
  </si>
  <si>
    <t>(10.38)</t>
  </si>
  <si>
    <t>(10.50)</t>
  </si>
  <si>
    <t>(10.30)</t>
  </si>
  <si>
    <t>75.9</t>
  </si>
  <si>
    <t>(11.06)</t>
  </si>
  <si>
    <t>114</t>
  </si>
  <si>
    <t>(10.05)</t>
  </si>
  <si>
    <t>( 9.14)</t>
  </si>
  <si>
    <t>72.5</t>
  </si>
  <si>
    <t>( 9.80)</t>
  </si>
  <si>
    <t>76.7</t>
  </si>
  <si>
    <t>(11.11)</t>
  </si>
  <si>
    <t>79.0</t>
  </si>
  <si>
    <t>71.7</t>
  </si>
  <si>
    <t>(11.90)</t>
  </si>
  <si>
    <t>(11.19)</t>
  </si>
  <si>
    <t>70.9</t>
  </si>
  <si>
    <t>(10.56)</t>
  </si>
  <si>
    <t>( 0.42)</t>
  </si>
  <si>
    <t>( 0.47)</t>
  </si>
  <si>
    <t>35.11</t>
  </si>
  <si>
    <t>37.39</t>
  </si>
  <si>
    <t>( 0.37)</t>
  </si>
  <si>
    <t>35.56</t>
  </si>
  <si>
    <t>37.22</t>
  </si>
  <si>
    <t>37</t>
  </si>
  <si>
    <t>32</t>
  </si>
  <si>
    <t>( 0.54)</t>
  </si>
  <si>
    <t>35.06</t>
  </si>
  <si>
    <t>29</t>
  </si>
  <si>
    <t>28</t>
  </si>
  <si>
    <t>( 0.24)</t>
  </si>
  <si>
    <t>36.39</t>
  </si>
  <si>
    <t>35.72</t>
  </si>
  <si>
    <t>249</t>
  </si>
  <si>
    <t>- 3.3</t>
  </si>
  <si>
    <t>- 2.0</t>
  </si>
  <si>
    <t>-12.0</t>
  </si>
  <si>
    <t xml:space="preserve"> 4.0</t>
  </si>
  <si>
    <t>-38</t>
  </si>
  <si>
    <t>- 3.0</t>
  </si>
  <si>
    <t>(15.67)</t>
  </si>
  <si>
    <t xml:space="preserve"> 6.0</t>
  </si>
  <si>
    <t>-48</t>
  </si>
  <si>
    <t>225</t>
  </si>
  <si>
    <t>- 2.5</t>
  </si>
  <si>
    <t>(15.69)</t>
  </si>
  <si>
    <t>-11.0</t>
  </si>
  <si>
    <t>-46</t>
  </si>
  <si>
    <t xml:space="preserve"> 0.3</t>
  </si>
  <si>
    <t>(15.01)</t>
  </si>
  <si>
    <t xml:space="preserve"> 0.0</t>
  </si>
  <si>
    <t>-10.0</t>
  </si>
  <si>
    <t xml:space="preserve"> 8.0</t>
  </si>
  <si>
    <t>-40</t>
  </si>
  <si>
    <t>- 4.1</t>
  </si>
  <si>
    <t>(17.04)</t>
  </si>
  <si>
    <t>- 4.0</t>
  </si>
  <si>
    <t>-13.5</t>
  </si>
  <si>
    <t>-60</t>
  </si>
  <si>
    <t>201</t>
  </si>
  <si>
    <t>- 1.6</t>
  </si>
  <si>
    <t>(19.26)</t>
  </si>
  <si>
    <t>-14.0</t>
  </si>
  <si>
    <t>10.0</t>
  </si>
  <si>
    <t>-44</t>
  </si>
  <si>
    <t>- 3.2</t>
  </si>
  <si>
    <t>(17.15)</t>
  </si>
  <si>
    <t>-15.0</t>
  </si>
  <si>
    <t>(15.74)</t>
  </si>
  <si>
    <t>-36</t>
  </si>
  <si>
    <t>171</t>
  </si>
  <si>
    <t>- 6.1</t>
  </si>
  <si>
    <t>- 6.0</t>
  </si>
  <si>
    <t>-20.0</t>
  </si>
  <si>
    <t>-50</t>
  </si>
  <si>
    <t>42</t>
  </si>
  <si>
    <t>- 4.7</t>
  </si>
  <si>
    <t>- 5.0</t>
  </si>
  <si>
    <t>-18.0</t>
  </si>
  <si>
    <t xml:space="preserve"> 7.0</t>
  </si>
  <si>
    <t>- 2.6</t>
  </si>
  <si>
    <t>( 9.75)</t>
  </si>
  <si>
    <t>-34</t>
  </si>
  <si>
    <t>- 1.5</t>
  </si>
  <si>
    <t>- 8.0</t>
  </si>
  <si>
    <t xml:space="preserve"> 5.0</t>
  </si>
  <si>
    <t>-28</t>
  </si>
  <si>
    <t>- 2.8</t>
  </si>
  <si>
    <t>( 9.60)</t>
  </si>
  <si>
    <t xml:space="preserve"> 2.0</t>
  </si>
  <si>
    <t>( 8.97)</t>
  </si>
  <si>
    <t>-30</t>
  </si>
  <si>
    <t>-26</t>
  </si>
  <si>
    <t>( 9.41)</t>
  </si>
  <si>
    <t>- 3.1</t>
  </si>
  <si>
    <t>( 9.47)</t>
  </si>
  <si>
    <t>-27</t>
  </si>
  <si>
    <t>18</t>
  </si>
  <si>
    <t>- 1.8</t>
  </si>
  <si>
    <t>-23</t>
  </si>
  <si>
    <t>- 3.5</t>
  </si>
  <si>
    <t>( 9.79)</t>
  </si>
  <si>
    <t xml:space="preserve"> 3.0</t>
  </si>
  <si>
    <t>- 2.9</t>
  </si>
  <si>
    <t>- 0.1</t>
  </si>
  <si>
    <t>(11.36)</t>
  </si>
  <si>
    <t>-53</t>
  </si>
  <si>
    <t xml:space="preserve"> 0.5</t>
  </si>
  <si>
    <t>( 8.78)</t>
  </si>
  <si>
    <t>-22</t>
  </si>
  <si>
    <t>- 0.9</t>
  </si>
  <si>
    <t>(12.11)</t>
  </si>
  <si>
    <t>-65</t>
  </si>
  <si>
    <t>(10.65)</t>
  </si>
  <si>
    <t>-74</t>
  </si>
  <si>
    <t xml:space="preserve"> 1.5</t>
  </si>
  <si>
    <t>(10.90)</t>
  </si>
  <si>
    <t>- 5.5</t>
  </si>
  <si>
    <t>36</t>
  </si>
  <si>
    <t>(10.03)</t>
  </si>
  <si>
    <t>(11.88)</t>
  </si>
  <si>
    <t>-67</t>
  </si>
  <si>
    <t>- 1.2</t>
  </si>
  <si>
    <t>(10.35)</t>
  </si>
  <si>
    <t>(11.80)</t>
  </si>
  <si>
    <t>- 0.2</t>
  </si>
  <si>
    <t>(11.07)</t>
  </si>
  <si>
    <t>- 0.3</t>
  </si>
  <si>
    <t>-0.78</t>
  </si>
  <si>
    <t>1.11</t>
  </si>
  <si>
    <t xml:space="preserve"> 0.2</t>
  </si>
  <si>
    <t>-1.94</t>
  </si>
  <si>
    <t>0.89</t>
  </si>
  <si>
    <t>-0.73</t>
  </si>
  <si>
    <t>1.06</t>
  </si>
  <si>
    <t xml:space="preserve"> 0.1</t>
  </si>
  <si>
    <t>-0.62</t>
  </si>
  <si>
    <t>1.22</t>
  </si>
  <si>
    <t xml:space="preserve"> 0.4</t>
  </si>
  <si>
    <t>-0.89</t>
  </si>
  <si>
    <t>1.33</t>
  </si>
  <si>
    <t>-1</t>
  </si>
  <si>
    <t>1.28</t>
  </si>
  <si>
    <t>( 0.55)</t>
  </si>
  <si>
    <t>-1.95</t>
  </si>
  <si>
    <t>1.34</t>
  </si>
  <si>
    <t>-0.72</t>
  </si>
  <si>
    <t>(15.32)</t>
  </si>
  <si>
    <t>- 1.4</t>
  </si>
  <si>
    <t>(16.69)</t>
  </si>
  <si>
    <t>-43</t>
  </si>
  <si>
    <t>(14.95)</t>
  </si>
  <si>
    <t>-55</t>
  </si>
  <si>
    <t>60</t>
  </si>
  <si>
    <t>(17.25)</t>
  </si>
  <si>
    <t>-52</t>
  </si>
  <si>
    <t>(14.49)</t>
  </si>
  <si>
    <t xml:space="preserve"> 9.0</t>
  </si>
  <si>
    <t>- 1.7</t>
  </si>
  <si>
    <t>(15.23)</t>
  </si>
  <si>
    <t>- 4.3</t>
  </si>
  <si>
    <t>(14.63)</t>
  </si>
  <si>
    <t>-39</t>
  </si>
  <si>
    <t>(16.84)</t>
  </si>
  <si>
    <t>(15.41)</t>
  </si>
  <si>
    <t>- 3.9</t>
  </si>
  <si>
    <t>(16.63)</t>
  </si>
  <si>
    <t>( 8.75)</t>
  </si>
  <si>
    <t>- 0.7</t>
  </si>
  <si>
    <t>( 9.30)</t>
  </si>
  <si>
    <t>- 7.5</t>
  </si>
  <si>
    <t>- 1.1</t>
  </si>
  <si>
    <t>( 8.61)</t>
  </si>
  <si>
    <t>-29</t>
  </si>
  <si>
    <t>(10.70)</t>
  </si>
  <si>
    <t>- 1.0</t>
  </si>
  <si>
    <t>(10.29)</t>
  </si>
  <si>
    <t>-25</t>
  </si>
  <si>
    <t>38</t>
  </si>
  <si>
    <t>(10.44)</t>
  </si>
  <si>
    <t>- 0.5</t>
  </si>
  <si>
    <t>( 7.76)</t>
  </si>
  <si>
    <t>-20</t>
  </si>
  <si>
    <t>- 3.6</t>
  </si>
  <si>
    <t>( 8.07)</t>
  </si>
  <si>
    <t>( 9.31)</t>
  </si>
  <si>
    <t xml:space="preserve"> 1.0</t>
  </si>
  <si>
    <t>(10.67)</t>
  </si>
  <si>
    <t xml:space="preserve"> 8.5</t>
  </si>
  <si>
    <t xml:space="preserve"> 1.3</t>
  </si>
  <si>
    <t>( 8.72)</t>
  </si>
  <si>
    <t xml:space="preserve"> 2.4</t>
  </si>
  <si>
    <t>(10.51)</t>
  </si>
  <si>
    <t xml:space="preserve"> 2.9</t>
  </si>
  <si>
    <t>(11.34)</t>
  </si>
  <si>
    <t>11.5</t>
  </si>
  <si>
    <t>( 9.98)</t>
  </si>
  <si>
    <t>(12.06)</t>
  </si>
  <si>
    <t>( 9.37)</t>
  </si>
  <si>
    <t>-24</t>
  </si>
  <si>
    <t>- 2.2</t>
  </si>
  <si>
    <t>(11.28)</t>
  </si>
  <si>
    <t>(12.05)</t>
  </si>
  <si>
    <t>- 9.0</t>
  </si>
  <si>
    <t>-1.23</t>
  </si>
  <si>
    <t>0.95</t>
  </si>
  <si>
    <t>71</t>
  </si>
  <si>
    <t>-2.16</t>
  </si>
  <si>
    <t>-1.33</t>
  </si>
  <si>
    <t>0.72</t>
  </si>
  <si>
    <t>-0.84</t>
  </si>
  <si>
    <t>1.84</t>
  </si>
  <si>
    <t>-1.16</t>
  </si>
  <si>
    <t>0.61</t>
  </si>
  <si>
    <t>(15.57)</t>
  </si>
  <si>
    <t>-16.0</t>
  </si>
  <si>
    <t>- 6.3</t>
  </si>
  <si>
    <t>(15.96)</t>
  </si>
  <si>
    <t>- 7.0</t>
  </si>
  <si>
    <t>-17.0</t>
  </si>
  <si>
    <t>- 8.8</t>
  </si>
  <si>
    <t>(16.76)</t>
  </si>
  <si>
    <t>-72</t>
  </si>
  <si>
    <t>(15.93)</t>
  </si>
  <si>
    <t>- 8.4</t>
  </si>
  <si>
    <t>(15.34)</t>
  </si>
  <si>
    <t>- 4.9</t>
  </si>
  <si>
    <t>(17.01)</t>
  </si>
  <si>
    <t>-10.2</t>
  </si>
  <si>
    <t>(18.33)</t>
  </si>
  <si>
    <t>-82</t>
  </si>
  <si>
    <t>(17.75)</t>
  </si>
  <si>
    <t>-14.4</t>
  </si>
  <si>
    <t>(20.06)</t>
  </si>
  <si>
    <t>-27.0</t>
  </si>
  <si>
    <t>-62</t>
  </si>
  <si>
    <t>- 9.7</t>
  </si>
  <si>
    <t>-22.0</t>
  </si>
  <si>
    <t>(10.87)</t>
  </si>
  <si>
    <t>-32</t>
  </si>
  <si>
    <t>(10.08)</t>
  </si>
  <si>
    <t>- 1.3</t>
  </si>
  <si>
    <t>( 9.67)</t>
  </si>
  <si>
    <t>-45</t>
  </si>
  <si>
    <t>27</t>
  </si>
  <si>
    <t>( 9.85)</t>
  </si>
  <si>
    <t>( 9.83)</t>
  </si>
  <si>
    <t xml:space="preserve"> 3.5</t>
  </si>
  <si>
    <t xml:space="preserve"> 3.4</t>
  </si>
  <si>
    <t>( 9.05)</t>
  </si>
  <si>
    <t>(10.33)</t>
  </si>
  <si>
    <t xml:space="preserve"> 1.6</t>
  </si>
  <si>
    <t xml:space="preserve"> 0.7</t>
  </si>
  <si>
    <t>( 9.77)</t>
  </si>
  <si>
    <t xml:space="preserve"> 0.6</t>
  </si>
  <si>
    <t>(12.03)</t>
  </si>
  <si>
    <t>12.0</t>
  </si>
  <si>
    <t>(11.82)</t>
  </si>
  <si>
    <t>( 9.32)</t>
  </si>
  <si>
    <t>-1.39</t>
  </si>
  <si>
    <t>( 0.33)</t>
  </si>
  <si>
    <t>0.78</t>
  </si>
  <si>
    <t>-1.06</t>
  </si>
  <si>
    <t>-0.66</t>
  </si>
  <si>
    <t>-0.61</t>
  </si>
  <si>
    <t>-0.56</t>
  </si>
  <si>
    <t>1.12</t>
  </si>
  <si>
    <t>( 0.50)</t>
  </si>
  <si>
    <t>-0.94</t>
  </si>
  <si>
    <t>-0.44</t>
  </si>
  <si>
    <t/>
  </si>
  <si>
    <t>AnlsGrouping_09_Visit_01</t>
  </si>
  <si>
    <t>AnlsGrouping_09_Visit_02</t>
  </si>
  <si>
    <t>AnlsGrouping_09_Visit_03</t>
  </si>
  <si>
    <t>AnlsGrouping_09_Visit_04</t>
  </si>
  <si>
    <t>AnlsGrouping_09_Visit_05</t>
  </si>
  <si>
    <t>AnlsGrouping_09_Visit_06</t>
  </si>
  <si>
    <t>AnlsGrouping_09_Visit_07</t>
  </si>
  <si>
    <t>AnlsGrouping_09_Visit_08</t>
  </si>
  <si>
    <t>AnlsGrouping_09_Visit_09</t>
  </si>
  <si>
    <t>Summary of Subjects by Treatment and Age Group</t>
  </si>
  <si>
    <t>Summary of Subjects by Treatment and Sex</t>
  </si>
  <si>
    <t>Summary of Subjects by Treatment and Ethnicity</t>
  </si>
  <si>
    <t>Summary of Subjects by Treatment and Race</t>
  </si>
  <si>
    <t>Summary of Subjects by Treatment and System Organ Class</t>
  </si>
  <si>
    <t>Summary of Subjects by Treatment, System Organ Class and Preferred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</si>
</sst>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8"/>
      <name val="Calibri"/>
      <family val="2"/>
      <scheme val="minor"/>
    </font>
    <font>
      <sz val="11"/>
      <color theme="1"/>
      <name val="Courier New"/>
      <family val="3"/>
    </font>
    <font>
      <sz val="11"/>
      <color theme="0" tint="-0.34998626667073579"/>
      <name val="Calibri"/>
      <family val="2"/>
      <scheme val="minor"/>
    </font>
    <font>
      <sz val="11"/>
      <color rgb="FF3F3F76"/>
      <name val="Calibri"/>
      <family val="2"/>
      <scheme val="minor"/>
    </font>
    <font>
      <sz val="11"/>
      <name val="Courier New"/>
      <family val="3"/>
    </font>
    <font>
      <sz val="11"/>
      <name val="Calibri"/>
      <family val="2"/>
      <scheme val="minor"/>
    </font>
    <font>
      <b/>
      <sz val="11"/>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rgb="FFFFCC99"/>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s>
  <cellStyleXfs count="2">
    <xf numFmtId="0" fontId="0" fillId="0" borderId="0"/>
    <xf numFmtId="0" fontId="5" fillId="5" borderId="1" applyNumberFormat="0" applyAlignment="0" applyProtection="0"/>
  </cellStyleXfs>
  <cellXfs count="29">
    <xf numFmtId="0" fontId="0" fillId="0" borderId="0" xfId="0"/>
    <xf numFmtId="0" fontId="0" fillId="0" borderId="0" xfId="0" applyAlignment="1">
      <alignment horizontal="left" indent="1"/>
    </xf>
    <xf numFmtId="0" fontId="1" fillId="0" borderId="0" xfId="0" applyFont="1"/>
    <xf numFmtId="0" fontId="1" fillId="2" borderId="0" xfId="0" applyFont="1" applyFill="1"/>
    <xf numFmtId="0" fontId="0" fillId="2" borderId="0" xfId="0" applyFill="1"/>
    <xf numFmtId="0" fontId="0" fillId="3" borderId="0" xfId="0" applyFill="1"/>
    <xf numFmtId="0" fontId="1" fillId="0" borderId="0" xfId="0" applyFont="1" applyAlignment="1">
      <alignment horizontal="right"/>
    </xf>
    <xf numFmtId="0" fontId="0" fillId="0" borderId="0" xfId="0" applyAlignment="1">
      <alignment horizontal="right"/>
    </xf>
    <xf numFmtId="0" fontId="0" fillId="4" borderId="0" xfId="0" applyFill="1"/>
    <xf numFmtId="0" fontId="3" fillId="0" borderId="0" xfId="0" applyFont="1"/>
    <xf numFmtId="0" fontId="3" fillId="0" borderId="0" xfId="0" applyFont="1" applyAlignment="1">
      <alignment horizontal="center"/>
    </xf>
    <xf numFmtId="0" fontId="4" fillId="0" borderId="0" xfId="0" applyFont="1"/>
    <xf numFmtId="0" fontId="6" fillId="0" borderId="0" xfId="0" applyFont="1"/>
    <xf numFmtId="0" fontId="7" fillId="0" borderId="0" xfId="0" applyFont="1"/>
    <xf numFmtId="0" fontId="6" fillId="0" borderId="0" xfId="0" applyFont="1" applyAlignment="1">
      <alignment horizontal="center"/>
    </xf>
    <xf numFmtId="0" fontId="4" fillId="0" borderId="0" xfId="0" applyFont="1" applyAlignment="1">
      <alignment horizontal="center"/>
    </xf>
    <xf numFmtId="0" fontId="0" fillId="0" borderId="2" xfId="0" applyBorder="1"/>
    <xf numFmtId="0" fontId="6" fillId="0" borderId="2" xfId="0" applyFont="1" applyBorder="1" applyAlignment="1">
      <alignment horizontal="center"/>
    </xf>
    <xf numFmtId="0" fontId="4" fillId="0" borderId="2" xfId="0" applyFont="1" applyBorder="1" applyAlignment="1">
      <alignment horizontal="center"/>
    </xf>
    <xf numFmtId="0" fontId="3" fillId="0" borderId="2" xfId="0" applyFont="1" applyBorder="1" applyAlignment="1">
      <alignment horizontal="center"/>
    </xf>
    <xf numFmtId="0" fontId="0" fillId="0" borderId="3" xfId="0" applyBorder="1"/>
    <xf numFmtId="0" fontId="4" fillId="0" borderId="3" xfId="0" applyFont="1" applyBorder="1"/>
    <xf numFmtId="0" fontId="6" fillId="0" borderId="3" xfId="0" applyFont="1" applyBorder="1"/>
    <xf numFmtId="0" fontId="3" fillId="0" borderId="3" xfId="0" applyFont="1" applyBorder="1"/>
    <xf numFmtId="0" fontId="3" fillId="0" borderId="4" xfId="0" applyFont="1" applyBorder="1" applyAlignment="1">
      <alignment horizontal="center"/>
    </xf>
    <xf numFmtId="0" fontId="3" fillId="0" borderId="3" xfId="0" applyFont="1" applyBorder="1" applyAlignment="1">
      <alignment horizontal="center"/>
    </xf>
    <xf numFmtId="0" fontId="8" fillId="0" borderId="0" xfId="0" applyFont="1"/>
    <xf numFmtId="0" fontId="5" fillId="5" borderId="1" xfId="1"/>
    <xf numFmtId="0" fontId="0" fillId="0" borderId="0" xfId="0" applyAlignment="1">
      <alignment horizontal="left"/>
    </xf>
  </cellXfs>
  <cellStyles count="2">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E4817-59BC-4505-A834-22FE96EF578C}">
  <sheetPr codeName="Sheet6"/>
  <dimension ref="A1:E24"/>
  <sheetViews>
    <sheetView workbookViewId="0"/>
  </sheetViews>
  <sheetFormatPr defaultRowHeight="14.25" x14ac:dyDescent="0.45"/>
  <cols>
    <col min="2" max="2" width="71.3984375" bestFit="1" customWidth="1"/>
    <col min="4" max="4" width="19" bestFit="1" customWidth="1"/>
    <col min="5" max="5" width="10.19921875" bestFit="1" customWidth="1"/>
  </cols>
  <sheetData>
    <row r="1" spans="1:5" x14ac:dyDescent="0.45">
      <c r="A1" s="2" t="s">
        <v>150</v>
      </c>
      <c r="B1" s="2" t="s">
        <v>64</v>
      </c>
      <c r="C1" s="2" t="s">
        <v>2</v>
      </c>
      <c r="D1" s="2" t="s">
        <v>317</v>
      </c>
      <c r="E1" s="2" t="s">
        <v>318</v>
      </c>
    </row>
    <row r="2" spans="1:5" x14ac:dyDescent="0.45">
      <c r="A2">
        <v>1</v>
      </c>
      <c r="B2" t="s">
        <v>138</v>
      </c>
      <c r="C2">
        <v>1</v>
      </c>
      <c r="E2" t="s">
        <v>160</v>
      </c>
    </row>
    <row r="3" spans="1:5" x14ac:dyDescent="0.45">
      <c r="A3">
        <v>2</v>
      </c>
      <c r="B3" s="1" t="s">
        <v>151</v>
      </c>
      <c r="C3">
        <v>1</v>
      </c>
      <c r="D3" t="s">
        <v>100</v>
      </c>
    </row>
    <row r="4" spans="1:5" x14ac:dyDescent="0.45">
      <c r="A4">
        <v>2</v>
      </c>
      <c r="B4" s="1" t="s">
        <v>152</v>
      </c>
      <c r="C4">
        <v>2</v>
      </c>
      <c r="D4" t="s">
        <v>101</v>
      </c>
    </row>
    <row r="5" spans="1:5" x14ac:dyDescent="0.45">
      <c r="A5">
        <v>2</v>
      </c>
      <c r="B5" s="1" t="s">
        <v>156</v>
      </c>
      <c r="C5">
        <v>3</v>
      </c>
      <c r="D5" t="s">
        <v>102</v>
      </c>
    </row>
    <row r="6" spans="1:5" x14ac:dyDescent="0.45">
      <c r="A6">
        <v>2</v>
      </c>
      <c r="B6" s="1" t="s">
        <v>153</v>
      </c>
      <c r="C6">
        <v>4</v>
      </c>
      <c r="D6" t="s">
        <v>103</v>
      </c>
    </row>
    <row r="7" spans="1:5" x14ac:dyDescent="0.45">
      <c r="A7">
        <v>2</v>
      </c>
      <c r="B7" s="1" t="s">
        <v>157</v>
      </c>
      <c r="C7">
        <v>5</v>
      </c>
      <c r="D7" t="s">
        <v>104</v>
      </c>
    </row>
    <row r="8" spans="1:5" x14ac:dyDescent="0.45">
      <c r="A8">
        <v>2</v>
      </c>
      <c r="B8" s="1" t="s">
        <v>154</v>
      </c>
      <c r="C8">
        <v>6</v>
      </c>
      <c r="D8" t="s">
        <v>105</v>
      </c>
    </row>
    <row r="9" spans="1:5" x14ac:dyDescent="0.45">
      <c r="A9">
        <v>2</v>
      </c>
      <c r="B9" s="1" t="s">
        <v>155</v>
      </c>
      <c r="C9">
        <v>7</v>
      </c>
      <c r="D9" t="s">
        <v>106</v>
      </c>
    </row>
    <row r="10" spans="1:5" x14ac:dyDescent="0.45">
      <c r="A10">
        <v>1</v>
      </c>
      <c r="B10" s="28" t="s">
        <v>648</v>
      </c>
      <c r="C10">
        <v>2</v>
      </c>
      <c r="E10" t="s">
        <v>159</v>
      </c>
    </row>
    <row r="11" spans="1:5" x14ac:dyDescent="0.45">
      <c r="A11">
        <v>2</v>
      </c>
      <c r="B11" s="1" t="s">
        <v>649</v>
      </c>
      <c r="C11">
        <v>1</v>
      </c>
      <c r="D11" t="s">
        <v>650</v>
      </c>
    </row>
    <row r="12" spans="1:5" x14ac:dyDescent="0.45">
      <c r="A12">
        <v>2</v>
      </c>
      <c r="B12" s="1" t="s">
        <v>651</v>
      </c>
      <c r="C12">
        <v>2</v>
      </c>
      <c r="D12" t="s">
        <v>652</v>
      </c>
    </row>
    <row r="13" spans="1:5" x14ac:dyDescent="0.45">
      <c r="A13">
        <v>2</v>
      </c>
      <c r="B13" s="1" t="s">
        <v>653</v>
      </c>
      <c r="C13">
        <v>3</v>
      </c>
      <c r="D13" t="s">
        <v>654</v>
      </c>
    </row>
    <row r="14" spans="1:5" x14ac:dyDescent="0.45">
      <c r="A14">
        <v>2</v>
      </c>
      <c r="B14" s="1" t="s">
        <v>655</v>
      </c>
      <c r="C14">
        <v>4</v>
      </c>
      <c r="D14" t="s">
        <v>656</v>
      </c>
    </row>
    <row r="15" spans="1:5" x14ac:dyDescent="0.45">
      <c r="A15">
        <v>2</v>
      </c>
      <c r="B15" s="1" t="s">
        <v>657</v>
      </c>
      <c r="C15">
        <v>5</v>
      </c>
      <c r="D15" t="s">
        <v>658</v>
      </c>
    </row>
    <row r="16" spans="1:5" x14ac:dyDescent="0.45">
      <c r="A16">
        <v>2</v>
      </c>
      <c r="B16" s="1" t="s">
        <v>659</v>
      </c>
      <c r="C16">
        <v>6</v>
      </c>
      <c r="D16" t="s">
        <v>660</v>
      </c>
    </row>
    <row r="17" spans="1:5" x14ac:dyDescent="0.45">
      <c r="A17">
        <v>2</v>
      </c>
      <c r="B17" s="1" t="s">
        <v>661</v>
      </c>
      <c r="C17">
        <v>7</v>
      </c>
      <c r="D17" t="s">
        <v>662</v>
      </c>
    </row>
    <row r="18" spans="1:5" x14ac:dyDescent="0.45">
      <c r="A18">
        <v>2</v>
      </c>
      <c r="B18" s="1" t="s">
        <v>663</v>
      </c>
      <c r="C18">
        <v>8</v>
      </c>
      <c r="D18" t="s">
        <v>664</v>
      </c>
    </row>
    <row r="19" spans="1:5" x14ac:dyDescent="0.45">
      <c r="A19">
        <v>1</v>
      </c>
      <c r="B19" t="s">
        <v>158</v>
      </c>
      <c r="C19">
        <v>2</v>
      </c>
      <c r="E19" t="s">
        <v>665</v>
      </c>
    </row>
    <row r="20" spans="1:5" x14ac:dyDescent="0.45">
      <c r="A20">
        <v>2</v>
      </c>
      <c r="B20" s="1" t="s">
        <v>161</v>
      </c>
      <c r="C20">
        <v>1</v>
      </c>
      <c r="D20" t="s">
        <v>731</v>
      </c>
    </row>
    <row r="21" spans="1:5" x14ac:dyDescent="0.45">
      <c r="A21">
        <v>2</v>
      </c>
      <c r="B21" s="1" t="s">
        <v>162</v>
      </c>
      <c r="C21">
        <v>2</v>
      </c>
      <c r="D21" t="s">
        <v>732</v>
      </c>
    </row>
    <row r="22" spans="1:5" x14ac:dyDescent="0.45">
      <c r="A22">
        <v>1</v>
      </c>
      <c r="B22" s="28" t="s">
        <v>666</v>
      </c>
      <c r="C22">
        <v>4</v>
      </c>
      <c r="E22" t="s">
        <v>667</v>
      </c>
    </row>
    <row r="23" spans="1:5" x14ac:dyDescent="0.45">
      <c r="A23">
        <v>2</v>
      </c>
      <c r="B23" s="1" t="s">
        <v>668</v>
      </c>
      <c r="C23">
        <v>1</v>
      </c>
      <c r="D23" t="s">
        <v>669</v>
      </c>
    </row>
    <row r="24" spans="1:5" x14ac:dyDescent="0.45">
      <c r="A24">
        <v>2</v>
      </c>
      <c r="B24" s="1" t="s">
        <v>670</v>
      </c>
      <c r="C24">
        <v>2</v>
      </c>
      <c r="D24" t="s">
        <v>671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F6BB7-6ECF-4265-9AA7-E57DC9AB4DDB}">
  <sheetPr codeName="Sheet8"/>
  <dimension ref="A1:G6"/>
  <sheetViews>
    <sheetView workbookViewId="0"/>
  </sheetViews>
  <sheetFormatPr defaultRowHeight="14.25" x14ac:dyDescent="0.45"/>
  <cols>
    <col min="1" max="1" width="10.19921875" bestFit="1" customWidth="1"/>
    <col min="2" max="2" width="7" bestFit="1" customWidth="1"/>
    <col min="3" max="3" width="18.59765625" bestFit="1" customWidth="1"/>
    <col min="4" max="4" width="18.59765625" customWidth="1"/>
    <col min="5" max="5" width="35.1328125" bestFit="1" customWidth="1"/>
    <col min="6" max="6" width="26.19921875" bestFit="1" customWidth="1"/>
    <col min="7" max="7" width="26.33203125" bestFit="1" customWidth="1"/>
    <col min="8" max="8" width="9.265625" bestFit="1" customWidth="1"/>
    <col min="9" max="9" width="12.46484375" bestFit="1" customWidth="1"/>
    <col min="10" max="10" width="13.9296875" bestFit="1" customWidth="1"/>
    <col min="11" max="11" width="17.53125" bestFit="1" customWidth="1"/>
  </cols>
  <sheetData>
    <row r="1" spans="1:7" x14ac:dyDescent="0.45">
      <c r="A1" s="2" t="s">
        <v>0</v>
      </c>
      <c r="B1" s="2" t="s">
        <v>60</v>
      </c>
      <c r="C1" s="2" t="s">
        <v>305</v>
      </c>
      <c r="D1" s="2" t="s">
        <v>187</v>
      </c>
      <c r="E1" s="2" t="s">
        <v>164</v>
      </c>
      <c r="F1" s="2" t="s">
        <v>165</v>
      </c>
      <c r="G1" s="2" t="s">
        <v>189</v>
      </c>
    </row>
    <row r="2" spans="1:7" x14ac:dyDescent="0.45">
      <c r="A2" t="s">
        <v>160</v>
      </c>
      <c r="B2">
        <v>1</v>
      </c>
      <c r="C2" s="8"/>
      <c r="D2" t="s">
        <v>170</v>
      </c>
      <c r="E2" t="s">
        <v>208</v>
      </c>
      <c r="F2" s="8" t="s">
        <v>171</v>
      </c>
      <c r="G2" t="s">
        <v>188</v>
      </c>
    </row>
    <row r="3" spans="1:7" x14ac:dyDescent="0.45">
      <c r="A3" t="s">
        <v>159</v>
      </c>
      <c r="B3">
        <v>1</v>
      </c>
      <c r="C3" s="8"/>
      <c r="D3" t="s">
        <v>186</v>
      </c>
      <c r="E3" t="s">
        <v>672</v>
      </c>
      <c r="F3" s="8" t="s">
        <v>171</v>
      </c>
      <c r="G3" t="s">
        <v>188</v>
      </c>
    </row>
    <row r="4" spans="1:7" x14ac:dyDescent="0.45">
      <c r="A4" t="s">
        <v>665</v>
      </c>
      <c r="B4">
        <v>1</v>
      </c>
      <c r="C4" s="8"/>
      <c r="D4" t="s">
        <v>673</v>
      </c>
      <c r="E4" t="s">
        <v>674</v>
      </c>
      <c r="F4" s="8" t="s">
        <v>171</v>
      </c>
      <c r="G4" t="s">
        <v>188</v>
      </c>
    </row>
    <row r="5" spans="1:7" x14ac:dyDescent="0.45">
      <c r="A5" t="s">
        <v>667</v>
      </c>
      <c r="B5">
        <v>1</v>
      </c>
      <c r="C5" s="8"/>
      <c r="D5" t="s">
        <v>675</v>
      </c>
      <c r="E5" t="s">
        <v>676</v>
      </c>
      <c r="F5" s="8" t="s">
        <v>171</v>
      </c>
      <c r="G5" t="s">
        <v>188</v>
      </c>
    </row>
    <row r="6" spans="1:7" x14ac:dyDescent="0.45">
      <c r="A6" t="s">
        <v>677</v>
      </c>
      <c r="B6">
        <v>1</v>
      </c>
      <c r="C6" s="8"/>
      <c r="D6" t="s">
        <v>678</v>
      </c>
      <c r="E6" t="s">
        <v>679</v>
      </c>
      <c r="F6" s="8" t="s">
        <v>171</v>
      </c>
      <c r="G6" t="s">
        <v>188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6631C-B97C-414A-AC8B-8A56E4E40917}">
  <sheetPr codeName="Sheet11"/>
  <dimension ref="A1:H41"/>
  <sheetViews>
    <sheetView workbookViewId="0"/>
  </sheetViews>
  <sheetFormatPr defaultRowHeight="14.25" x14ac:dyDescent="0.45"/>
  <cols>
    <col min="1" max="1" width="10.53125" bestFit="1" customWidth="1"/>
    <col min="2" max="2" width="13.06640625" customWidth="1"/>
    <col min="3" max="3" width="7" bestFit="1" customWidth="1"/>
    <col min="4" max="4" width="49" bestFit="1" customWidth="1"/>
    <col min="5" max="5" width="24.33203125" bestFit="1" customWidth="1"/>
    <col min="6" max="6" width="27.06640625" bestFit="1" customWidth="1"/>
    <col min="7" max="7" width="29" customWidth="1"/>
    <col min="8" max="8" width="27.796875" bestFit="1" customWidth="1"/>
  </cols>
  <sheetData>
    <row r="1" spans="1:8" x14ac:dyDescent="0.45">
      <c r="A1" s="2" t="s">
        <v>0</v>
      </c>
      <c r="B1" s="2" t="s">
        <v>64</v>
      </c>
      <c r="C1" s="2" t="s">
        <v>60</v>
      </c>
      <c r="D1" s="2" t="s">
        <v>163</v>
      </c>
      <c r="E1" s="2" t="s">
        <v>166</v>
      </c>
      <c r="F1" s="2" t="s">
        <v>167</v>
      </c>
      <c r="G1" s="2" t="s">
        <v>168</v>
      </c>
      <c r="H1" s="2" t="s">
        <v>169</v>
      </c>
    </row>
    <row r="2" spans="1:8" x14ac:dyDescent="0.45">
      <c r="A2" t="s">
        <v>170</v>
      </c>
      <c r="B2" t="s">
        <v>190</v>
      </c>
      <c r="C2">
        <v>1</v>
      </c>
      <c r="D2" t="s">
        <v>138</v>
      </c>
      <c r="E2" t="s">
        <v>172</v>
      </c>
      <c r="F2" t="s">
        <v>193</v>
      </c>
      <c r="G2">
        <v>1</v>
      </c>
      <c r="H2" t="s">
        <v>173</v>
      </c>
    </row>
    <row r="3" spans="1:8" x14ac:dyDescent="0.45">
      <c r="A3" t="s">
        <v>170</v>
      </c>
      <c r="B3" t="s">
        <v>190</v>
      </c>
      <c r="C3">
        <v>1</v>
      </c>
      <c r="D3" t="s">
        <v>138</v>
      </c>
      <c r="E3" t="s">
        <v>172</v>
      </c>
      <c r="F3" t="s">
        <v>194</v>
      </c>
      <c r="G3">
        <v>2</v>
      </c>
      <c r="H3" t="s">
        <v>138</v>
      </c>
    </row>
    <row r="4" spans="1:8" x14ac:dyDescent="0.45">
      <c r="A4" t="s">
        <v>170</v>
      </c>
      <c r="B4" t="s">
        <v>190</v>
      </c>
      <c r="C4">
        <v>1</v>
      </c>
      <c r="D4" t="s">
        <v>138</v>
      </c>
      <c r="E4" t="s">
        <v>172</v>
      </c>
      <c r="F4" t="s">
        <v>195</v>
      </c>
      <c r="G4">
        <v>3</v>
      </c>
      <c r="H4" t="s">
        <v>14</v>
      </c>
    </row>
    <row r="5" spans="1:8" x14ac:dyDescent="0.45">
      <c r="A5" t="s">
        <v>170</v>
      </c>
      <c r="B5" t="s">
        <v>190</v>
      </c>
      <c r="C5">
        <v>1</v>
      </c>
      <c r="D5" t="s">
        <v>138</v>
      </c>
      <c r="E5" t="s">
        <v>176</v>
      </c>
      <c r="F5" t="s">
        <v>196</v>
      </c>
      <c r="G5">
        <v>1</v>
      </c>
      <c r="H5" t="s">
        <v>174</v>
      </c>
    </row>
    <row r="6" spans="1:8" x14ac:dyDescent="0.45">
      <c r="A6" t="s">
        <v>170</v>
      </c>
      <c r="B6" t="s">
        <v>190</v>
      </c>
      <c r="C6">
        <v>1</v>
      </c>
      <c r="D6" t="s">
        <v>138</v>
      </c>
      <c r="E6" t="s">
        <v>176</v>
      </c>
      <c r="F6" t="s">
        <v>197</v>
      </c>
      <c r="G6">
        <v>2</v>
      </c>
      <c r="H6" t="s">
        <v>175</v>
      </c>
    </row>
    <row r="7" spans="1:8" x14ac:dyDescent="0.45">
      <c r="A7" t="s">
        <v>170</v>
      </c>
      <c r="B7" t="s">
        <v>190</v>
      </c>
      <c r="C7">
        <v>1</v>
      </c>
      <c r="D7" t="s">
        <v>138</v>
      </c>
      <c r="E7" t="s">
        <v>178</v>
      </c>
      <c r="F7" t="s">
        <v>198</v>
      </c>
      <c r="G7">
        <v>1</v>
      </c>
      <c r="H7" t="s">
        <v>179</v>
      </c>
    </row>
    <row r="8" spans="1:8" x14ac:dyDescent="0.45">
      <c r="A8" t="s">
        <v>186</v>
      </c>
      <c r="B8" t="s">
        <v>680</v>
      </c>
      <c r="C8">
        <v>1</v>
      </c>
      <c r="D8" t="s">
        <v>648</v>
      </c>
      <c r="E8" t="s">
        <v>172</v>
      </c>
      <c r="F8" t="s">
        <v>199</v>
      </c>
      <c r="G8">
        <v>1</v>
      </c>
      <c r="H8" t="s">
        <v>681</v>
      </c>
    </row>
    <row r="9" spans="1:8" x14ac:dyDescent="0.45">
      <c r="A9" t="s">
        <v>186</v>
      </c>
      <c r="B9" t="s">
        <v>680</v>
      </c>
      <c r="C9">
        <v>1</v>
      </c>
      <c r="D9" t="s">
        <v>648</v>
      </c>
      <c r="E9" t="s">
        <v>172</v>
      </c>
      <c r="F9" t="s">
        <v>200</v>
      </c>
      <c r="G9">
        <v>2</v>
      </c>
      <c r="H9" t="s">
        <v>648</v>
      </c>
    </row>
    <row r="10" spans="1:8" x14ac:dyDescent="0.45">
      <c r="A10" t="s">
        <v>186</v>
      </c>
      <c r="B10" t="s">
        <v>680</v>
      </c>
      <c r="C10">
        <v>1</v>
      </c>
      <c r="D10" t="s">
        <v>648</v>
      </c>
      <c r="E10" t="s">
        <v>172</v>
      </c>
      <c r="F10" t="s">
        <v>201</v>
      </c>
      <c r="G10">
        <v>3</v>
      </c>
      <c r="H10" t="s">
        <v>14</v>
      </c>
    </row>
    <row r="11" spans="1:8" x14ac:dyDescent="0.45">
      <c r="A11" t="s">
        <v>186</v>
      </c>
      <c r="B11" t="s">
        <v>680</v>
      </c>
      <c r="C11">
        <v>1</v>
      </c>
      <c r="D11" t="s">
        <v>648</v>
      </c>
      <c r="E11" t="s">
        <v>183</v>
      </c>
      <c r="F11" t="s">
        <v>202</v>
      </c>
      <c r="G11">
        <v>1</v>
      </c>
      <c r="H11" t="s">
        <v>682</v>
      </c>
    </row>
    <row r="12" spans="1:8" x14ac:dyDescent="0.45">
      <c r="A12" t="s">
        <v>186</v>
      </c>
      <c r="B12" t="s">
        <v>680</v>
      </c>
      <c r="C12">
        <v>1</v>
      </c>
      <c r="D12" t="s">
        <v>648</v>
      </c>
      <c r="E12" t="s">
        <v>184</v>
      </c>
      <c r="F12" t="s">
        <v>203</v>
      </c>
      <c r="G12">
        <v>1</v>
      </c>
      <c r="H12" t="s">
        <v>683</v>
      </c>
    </row>
    <row r="13" spans="1:8" x14ac:dyDescent="0.45">
      <c r="A13" t="s">
        <v>186</v>
      </c>
      <c r="B13" t="s">
        <v>680</v>
      </c>
      <c r="C13">
        <v>1</v>
      </c>
      <c r="D13" t="s">
        <v>648</v>
      </c>
      <c r="E13" t="s">
        <v>176</v>
      </c>
      <c r="F13" t="s">
        <v>204</v>
      </c>
      <c r="G13">
        <v>1</v>
      </c>
      <c r="H13" t="s">
        <v>182</v>
      </c>
    </row>
    <row r="14" spans="1:8" x14ac:dyDescent="0.45">
      <c r="A14" t="s">
        <v>186</v>
      </c>
      <c r="B14" t="s">
        <v>680</v>
      </c>
      <c r="C14">
        <v>1</v>
      </c>
      <c r="D14" t="s">
        <v>648</v>
      </c>
      <c r="E14" t="s">
        <v>176</v>
      </c>
      <c r="F14" t="s">
        <v>205</v>
      </c>
      <c r="G14">
        <v>2</v>
      </c>
      <c r="H14" t="s">
        <v>175</v>
      </c>
    </row>
    <row r="15" spans="1:8" x14ac:dyDescent="0.45">
      <c r="A15" t="s">
        <v>186</v>
      </c>
      <c r="B15" t="s">
        <v>680</v>
      </c>
      <c r="C15">
        <v>1</v>
      </c>
      <c r="D15" t="s">
        <v>648</v>
      </c>
      <c r="E15" t="s">
        <v>178</v>
      </c>
      <c r="F15" t="s">
        <v>206</v>
      </c>
      <c r="G15">
        <v>1</v>
      </c>
      <c r="H15" t="s">
        <v>684</v>
      </c>
    </row>
    <row r="16" spans="1:8" x14ac:dyDescent="0.45">
      <c r="A16" t="s">
        <v>673</v>
      </c>
      <c r="B16" t="s">
        <v>191</v>
      </c>
      <c r="C16">
        <v>1</v>
      </c>
      <c r="D16" t="s">
        <v>158</v>
      </c>
      <c r="E16" t="s">
        <v>172</v>
      </c>
      <c r="F16" t="s">
        <v>685</v>
      </c>
      <c r="G16">
        <v>1</v>
      </c>
      <c r="H16" t="s">
        <v>177</v>
      </c>
    </row>
    <row r="17" spans="1:8" x14ac:dyDescent="0.45">
      <c r="A17" t="s">
        <v>673</v>
      </c>
      <c r="B17" t="s">
        <v>191</v>
      </c>
      <c r="C17">
        <v>1</v>
      </c>
      <c r="D17" t="s">
        <v>158</v>
      </c>
      <c r="E17" t="s">
        <v>172</v>
      </c>
      <c r="F17" t="s">
        <v>686</v>
      </c>
      <c r="G17">
        <v>2</v>
      </c>
      <c r="H17" t="s">
        <v>158</v>
      </c>
    </row>
    <row r="18" spans="1:8" x14ac:dyDescent="0.45">
      <c r="A18" t="s">
        <v>673</v>
      </c>
      <c r="B18" t="s">
        <v>191</v>
      </c>
      <c r="C18">
        <v>1</v>
      </c>
      <c r="D18" t="s">
        <v>158</v>
      </c>
      <c r="E18" t="s">
        <v>172</v>
      </c>
      <c r="F18" t="s">
        <v>687</v>
      </c>
      <c r="G18">
        <v>3</v>
      </c>
      <c r="H18" t="s">
        <v>14</v>
      </c>
    </row>
    <row r="19" spans="1:8" x14ac:dyDescent="0.45">
      <c r="A19" t="s">
        <v>673</v>
      </c>
      <c r="B19" t="s">
        <v>191</v>
      </c>
      <c r="C19">
        <v>1</v>
      </c>
      <c r="D19" t="s">
        <v>158</v>
      </c>
      <c r="E19" t="s">
        <v>183</v>
      </c>
      <c r="F19" t="s">
        <v>688</v>
      </c>
      <c r="G19">
        <v>1</v>
      </c>
      <c r="H19" t="s">
        <v>180</v>
      </c>
    </row>
    <row r="20" spans="1:8" x14ac:dyDescent="0.45">
      <c r="A20" t="s">
        <v>673</v>
      </c>
      <c r="B20" t="s">
        <v>191</v>
      </c>
      <c r="C20">
        <v>1</v>
      </c>
      <c r="D20" t="s">
        <v>158</v>
      </c>
      <c r="E20" t="s">
        <v>184</v>
      </c>
      <c r="F20" t="s">
        <v>689</v>
      </c>
      <c r="G20">
        <v>1</v>
      </c>
      <c r="H20" t="s">
        <v>185</v>
      </c>
    </row>
    <row r="21" spans="1:8" x14ac:dyDescent="0.45">
      <c r="A21" t="s">
        <v>673</v>
      </c>
      <c r="B21" t="s">
        <v>191</v>
      </c>
      <c r="C21">
        <v>1</v>
      </c>
      <c r="D21" t="s">
        <v>158</v>
      </c>
      <c r="E21" t="s">
        <v>184</v>
      </c>
      <c r="F21" t="s">
        <v>690</v>
      </c>
      <c r="G21">
        <v>2</v>
      </c>
      <c r="H21" t="s">
        <v>181</v>
      </c>
    </row>
    <row r="22" spans="1:8" x14ac:dyDescent="0.45">
      <c r="A22" t="s">
        <v>673</v>
      </c>
      <c r="B22" t="s">
        <v>191</v>
      </c>
      <c r="C22">
        <v>1</v>
      </c>
      <c r="D22" t="s">
        <v>158</v>
      </c>
      <c r="E22" t="s">
        <v>176</v>
      </c>
      <c r="F22" t="s">
        <v>691</v>
      </c>
      <c r="G22">
        <v>1</v>
      </c>
      <c r="H22" t="s">
        <v>182</v>
      </c>
    </row>
    <row r="23" spans="1:8" x14ac:dyDescent="0.45">
      <c r="A23" t="s">
        <v>673</v>
      </c>
      <c r="B23" t="s">
        <v>191</v>
      </c>
      <c r="C23">
        <v>1</v>
      </c>
      <c r="D23" t="s">
        <v>158</v>
      </c>
      <c r="E23" t="s">
        <v>176</v>
      </c>
      <c r="F23" t="s">
        <v>692</v>
      </c>
      <c r="G23">
        <v>2</v>
      </c>
      <c r="H23" t="s">
        <v>175</v>
      </c>
    </row>
    <row r="24" spans="1:8" x14ac:dyDescent="0.45">
      <c r="A24" t="s">
        <v>673</v>
      </c>
      <c r="B24" t="s">
        <v>191</v>
      </c>
      <c r="C24">
        <v>1</v>
      </c>
      <c r="D24" t="s">
        <v>158</v>
      </c>
      <c r="E24" t="s">
        <v>178</v>
      </c>
      <c r="F24" t="s">
        <v>693</v>
      </c>
      <c r="G24">
        <v>1</v>
      </c>
      <c r="H24" t="s">
        <v>109</v>
      </c>
    </row>
    <row r="25" spans="1:8" x14ac:dyDescent="0.45">
      <c r="A25" t="s">
        <v>673</v>
      </c>
      <c r="B25" t="s">
        <v>191</v>
      </c>
      <c r="C25">
        <v>1</v>
      </c>
      <c r="D25" t="s">
        <v>158</v>
      </c>
      <c r="E25" t="s">
        <v>178</v>
      </c>
      <c r="F25" t="s">
        <v>694</v>
      </c>
      <c r="G25">
        <v>2</v>
      </c>
      <c r="H25" t="s">
        <v>192</v>
      </c>
    </row>
    <row r="26" spans="1:8" x14ac:dyDescent="0.45">
      <c r="A26" t="s">
        <v>675</v>
      </c>
      <c r="B26" t="s">
        <v>695</v>
      </c>
      <c r="C26">
        <v>1</v>
      </c>
      <c r="D26" s="28" t="s">
        <v>666</v>
      </c>
      <c r="E26" t="s">
        <v>172</v>
      </c>
      <c r="F26" t="s">
        <v>696</v>
      </c>
      <c r="G26">
        <v>1</v>
      </c>
      <c r="H26" t="s">
        <v>697</v>
      </c>
    </row>
    <row r="27" spans="1:8" x14ac:dyDescent="0.45">
      <c r="A27" t="s">
        <v>675</v>
      </c>
      <c r="B27" t="s">
        <v>695</v>
      </c>
      <c r="C27">
        <v>1</v>
      </c>
      <c r="D27" s="28" t="s">
        <v>666</v>
      </c>
      <c r="E27" t="s">
        <v>172</v>
      </c>
      <c r="F27" t="s">
        <v>698</v>
      </c>
      <c r="G27">
        <v>2</v>
      </c>
      <c r="H27" t="s">
        <v>699</v>
      </c>
    </row>
    <row r="28" spans="1:8" x14ac:dyDescent="0.45">
      <c r="A28" t="s">
        <v>675</v>
      </c>
      <c r="B28" t="s">
        <v>695</v>
      </c>
      <c r="C28">
        <v>1</v>
      </c>
      <c r="D28" s="28" t="s">
        <v>666</v>
      </c>
      <c r="E28" t="s">
        <v>172</v>
      </c>
      <c r="F28" t="s">
        <v>700</v>
      </c>
      <c r="G28">
        <v>3</v>
      </c>
      <c r="H28" t="s">
        <v>14</v>
      </c>
    </row>
    <row r="29" spans="1:8" x14ac:dyDescent="0.45">
      <c r="A29" t="s">
        <v>675</v>
      </c>
      <c r="B29" t="s">
        <v>695</v>
      </c>
      <c r="C29">
        <v>1</v>
      </c>
      <c r="D29" s="28" t="s">
        <v>666</v>
      </c>
      <c r="E29" t="s">
        <v>184</v>
      </c>
      <c r="F29" t="s">
        <v>701</v>
      </c>
      <c r="G29">
        <v>1</v>
      </c>
      <c r="H29" t="s">
        <v>702</v>
      </c>
    </row>
    <row r="30" spans="1:8" x14ac:dyDescent="0.45">
      <c r="A30" t="s">
        <v>675</v>
      </c>
      <c r="B30" t="s">
        <v>695</v>
      </c>
      <c r="C30">
        <v>1</v>
      </c>
      <c r="D30" s="28" t="s">
        <v>666</v>
      </c>
      <c r="E30" t="s">
        <v>176</v>
      </c>
      <c r="F30" t="s">
        <v>703</v>
      </c>
      <c r="G30">
        <v>1</v>
      </c>
      <c r="H30" t="s">
        <v>704</v>
      </c>
    </row>
    <row r="31" spans="1:8" x14ac:dyDescent="0.45">
      <c r="A31" t="s">
        <v>675</v>
      </c>
      <c r="B31" t="s">
        <v>695</v>
      </c>
      <c r="C31">
        <v>1</v>
      </c>
      <c r="D31" s="28" t="s">
        <v>666</v>
      </c>
      <c r="E31" t="s">
        <v>176</v>
      </c>
      <c r="F31" t="s">
        <v>705</v>
      </c>
      <c r="G31">
        <v>2</v>
      </c>
      <c r="H31" t="s">
        <v>175</v>
      </c>
    </row>
    <row r="32" spans="1:8" x14ac:dyDescent="0.45">
      <c r="A32" t="s">
        <v>675</v>
      </c>
      <c r="B32" t="s">
        <v>695</v>
      </c>
      <c r="C32">
        <v>1</v>
      </c>
      <c r="D32" s="28" t="s">
        <v>666</v>
      </c>
      <c r="E32" t="s">
        <v>178</v>
      </c>
      <c r="F32" t="s">
        <v>706</v>
      </c>
      <c r="G32">
        <v>1</v>
      </c>
      <c r="H32" t="s">
        <v>707</v>
      </c>
    </row>
    <row r="33" spans="1:8" x14ac:dyDescent="0.45">
      <c r="A33" t="s">
        <v>675</v>
      </c>
      <c r="B33" t="s">
        <v>695</v>
      </c>
      <c r="C33">
        <v>1</v>
      </c>
      <c r="D33" s="28" t="s">
        <v>666</v>
      </c>
      <c r="E33" t="s">
        <v>178</v>
      </c>
      <c r="F33" t="s">
        <v>708</v>
      </c>
      <c r="G33">
        <v>2</v>
      </c>
      <c r="H33" t="s">
        <v>709</v>
      </c>
    </row>
    <row r="34" spans="1:8" x14ac:dyDescent="0.45">
      <c r="A34" t="s">
        <v>678</v>
      </c>
      <c r="B34" t="s">
        <v>710</v>
      </c>
      <c r="C34">
        <v>1</v>
      </c>
      <c r="D34" s="28" t="s">
        <v>711</v>
      </c>
      <c r="E34" t="s">
        <v>172</v>
      </c>
      <c r="F34" t="s">
        <v>712</v>
      </c>
      <c r="G34">
        <v>1</v>
      </c>
      <c r="H34" t="s">
        <v>697</v>
      </c>
    </row>
    <row r="35" spans="1:8" x14ac:dyDescent="0.45">
      <c r="A35" t="s">
        <v>678</v>
      </c>
      <c r="B35" t="s">
        <v>710</v>
      </c>
      <c r="C35">
        <v>1</v>
      </c>
      <c r="D35" s="28" t="s">
        <v>711</v>
      </c>
      <c r="E35" t="s">
        <v>172</v>
      </c>
      <c r="F35" t="s">
        <v>713</v>
      </c>
      <c r="G35">
        <v>2</v>
      </c>
      <c r="H35" t="s">
        <v>699</v>
      </c>
    </row>
    <row r="36" spans="1:8" x14ac:dyDescent="0.45">
      <c r="A36" t="s">
        <v>678</v>
      </c>
      <c r="B36" t="s">
        <v>710</v>
      </c>
      <c r="C36">
        <v>1</v>
      </c>
      <c r="D36" s="28" t="s">
        <v>711</v>
      </c>
      <c r="E36" t="s">
        <v>172</v>
      </c>
      <c r="F36" t="s">
        <v>714</v>
      </c>
      <c r="G36">
        <v>3</v>
      </c>
      <c r="H36" t="s">
        <v>14</v>
      </c>
    </row>
    <row r="37" spans="1:8" x14ac:dyDescent="0.45">
      <c r="A37" t="s">
        <v>678</v>
      </c>
      <c r="B37" t="s">
        <v>710</v>
      </c>
      <c r="C37">
        <v>1</v>
      </c>
      <c r="D37" s="28" t="s">
        <v>711</v>
      </c>
      <c r="E37" t="s">
        <v>184</v>
      </c>
      <c r="F37" t="s">
        <v>715</v>
      </c>
      <c r="G37">
        <v>1</v>
      </c>
      <c r="H37" t="s">
        <v>702</v>
      </c>
    </row>
    <row r="38" spans="1:8" x14ac:dyDescent="0.45">
      <c r="A38" t="s">
        <v>678</v>
      </c>
      <c r="B38" t="s">
        <v>710</v>
      </c>
      <c r="C38">
        <v>1</v>
      </c>
      <c r="D38" s="28" t="s">
        <v>711</v>
      </c>
      <c r="E38" t="s">
        <v>176</v>
      </c>
      <c r="F38" t="s">
        <v>716</v>
      </c>
      <c r="G38">
        <v>1</v>
      </c>
      <c r="H38" t="s">
        <v>704</v>
      </c>
    </row>
    <row r="39" spans="1:8" x14ac:dyDescent="0.45">
      <c r="A39" t="s">
        <v>678</v>
      </c>
      <c r="B39" t="s">
        <v>710</v>
      </c>
      <c r="C39">
        <v>1</v>
      </c>
      <c r="D39" s="28" t="s">
        <v>711</v>
      </c>
      <c r="E39" t="s">
        <v>176</v>
      </c>
      <c r="F39" t="s">
        <v>717</v>
      </c>
      <c r="G39">
        <v>2</v>
      </c>
      <c r="H39" t="s">
        <v>175</v>
      </c>
    </row>
    <row r="40" spans="1:8" x14ac:dyDescent="0.45">
      <c r="A40" t="s">
        <v>678</v>
      </c>
      <c r="B40" t="s">
        <v>710</v>
      </c>
      <c r="C40">
        <v>1</v>
      </c>
      <c r="D40" s="28" t="s">
        <v>711</v>
      </c>
      <c r="E40" t="s">
        <v>178</v>
      </c>
      <c r="F40" t="s">
        <v>718</v>
      </c>
      <c r="G40">
        <v>1</v>
      </c>
      <c r="H40" t="s">
        <v>707</v>
      </c>
    </row>
    <row r="41" spans="1:8" x14ac:dyDescent="0.45">
      <c r="A41" t="s">
        <v>678</v>
      </c>
      <c r="B41" t="s">
        <v>710</v>
      </c>
      <c r="C41">
        <v>1</v>
      </c>
      <c r="D41" s="28" t="s">
        <v>711</v>
      </c>
      <c r="E41" t="s">
        <v>178</v>
      </c>
      <c r="F41" t="s">
        <v>719</v>
      </c>
      <c r="G41">
        <v>2</v>
      </c>
      <c r="H41" t="s">
        <v>709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53023-B5E5-496E-A786-48C47411B817}">
  <sheetPr codeName="Sheet4"/>
  <dimension ref="A1:P20"/>
  <sheetViews>
    <sheetView workbookViewId="0"/>
  </sheetViews>
  <sheetFormatPr defaultRowHeight="14.25" x14ac:dyDescent="0.45"/>
  <cols>
    <col min="1" max="1" width="19" bestFit="1" customWidth="1"/>
    <col min="2" max="2" width="6.3984375" bestFit="1" customWidth="1"/>
    <col min="3" max="3" width="83.3984375" bestFit="1" customWidth="1"/>
    <col min="4" max="4" width="13.06640625" bestFit="1" customWidth="1"/>
    <col min="5" max="5" width="17.3984375" bestFit="1" customWidth="1"/>
    <col min="6" max="6" width="6.59765625" bestFit="1" customWidth="1"/>
    <col min="7" max="7" width="9.19921875" bestFit="1" customWidth="1"/>
    <col min="8" max="8" width="14.265625" bestFit="1" customWidth="1"/>
    <col min="9" max="10" width="21.6640625" bestFit="1" customWidth="1"/>
    <col min="11" max="11" width="20.53125" customWidth="1"/>
    <col min="12" max="12" width="20.19921875" bestFit="1" customWidth="1"/>
    <col min="13" max="13" width="28.86328125" customWidth="1"/>
    <col min="14" max="14" width="20.6640625" customWidth="1"/>
    <col min="15" max="15" width="28.3984375" customWidth="1"/>
    <col min="16" max="16" width="16.265625" customWidth="1"/>
  </cols>
  <sheetData>
    <row r="1" spans="1:16" x14ac:dyDescent="0.45">
      <c r="A1" s="2" t="s">
        <v>0</v>
      </c>
      <c r="B1" s="2" t="s">
        <v>60</v>
      </c>
      <c r="C1" s="2" t="s">
        <v>64</v>
      </c>
      <c r="D1" s="2" t="s">
        <v>305</v>
      </c>
      <c r="E1" s="2" t="s">
        <v>306</v>
      </c>
      <c r="F1" s="2" t="s">
        <v>21</v>
      </c>
      <c r="G1" s="2" t="s">
        <v>22</v>
      </c>
      <c r="H1" s="2" t="s">
        <v>308</v>
      </c>
      <c r="I1" s="2" t="s">
        <v>313</v>
      </c>
      <c r="J1" s="2" t="s">
        <v>307</v>
      </c>
      <c r="K1" s="2" t="s">
        <v>314</v>
      </c>
      <c r="L1" s="2" t="s">
        <v>98</v>
      </c>
      <c r="M1" s="2" t="s">
        <v>309</v>
      </c>
      <c r="N1" s="2" t="s">
        <v>310</v>
      </c>
      <c r="O1" s="2" t="s">
        <v>311</v>
      </c>
      <c r="P1" s="2" t="s">
        <v>312</v>
      </c>
    </row>
    <row r="2" spans="1:16" x14ac:dyDescent="0.45">
      <c r="A2" t="s">
        <v>100</v>
      </c>
      <c r="B2">
        <v>1</v>
      </c>
      <c r="C2" t="s">
        <v>151</v>
      </c>
      <c r="E2" t="s">
        <v>13</v>
      </c>
      <c r="F2" t="s">
        <v>9</v>
      </c>
      <c r="G2" t="s">
        <v>61</v>
      </c>
      <c r="I2" t="s">
        <v>33</v>
      </c>
      <c r="L2" t="s">
        <v>296</v>
      </c>
    </row>
    <row r="3" spans="1:16" x14ac:dyDescent="0.45">
      <c r="A3" t="s">
        <v>101</v>
      </c>
      <c r="B3">
        <v>1</v>
      </c>
      <c r="C3" t="s">
        <v>152</v>
      </c>
      <c r="E3" t="s">
        <v>13</v>
      </c>
      <c r="F3" t="s">
        <v>9</v>
      </c>
      <c r="G3" t="s">
        <v>62</v>
      </c>
      <c r="I3" t="s">
        <v>33</v>
      </c>
      <c r="L3" t="s">
        <v>295</v>
      </c>
    </row>
    <row r="4" spans="1:16" x14ac:dyDescent="0.45">
      <c r="A4" t="s">
        <v>102</v>
      </c>
      <c r="B4">
        <v>1</v>
      </c>
      <c r="C4" t="s">
        <v>1388</v>
      </c>
      <c r="E4" t="s">
        <v>13</v>
      </c>
      <c r="F4" t="s">
        <v>9</v>
      </c>
      <c r="G4" t="s">
        <v>47</v>
      </c>
      <c r="I4" t="s">
        <v>33</v>
      </c>
      <c r="J4" t="s">
        <v>49</v>
      </c>
      <c r="L4" t="s">
        <v>296</v>
      </c>
      <c r="M4" t="s">
        <v>637</v>
      </c>
      <c r="N4" t="s">
        <v>102</v>
      </c>
      <c r="O4" t="s">
        <v>638</v>
      </c>
      <c r="P4" t="s">
        <v>100</v>
      </c>
    </row>
    <row r="5" spans="1:16" x14ac:dyDescent="0.45">
      <c r="A5" t="s">
        <v>103</v>
      </c>
      <c r="B5">
        <v>1</v>
      </c>
      <c r="C5" t="s">
        <v>1389</v>
      </c>
      <c r="E5" t="s">
        <v>13</v>
      </c>
      <c r="F5" t="s">
        <v>9</v>
      </c>
      <c r="G5" t="s">
        <v>29</v>
      </c>
      <c r="I5" t="s">
        <v>33</v>
      </c>
      <c r="J5" t="s">
        <v>28</v>
      </c>
      <c r="L5" t="s">
        <v>296</v>
      </c>
      <c r="M5" t="s">
        <v>637</v>
      </c>
      <c r="N5" t="s">
        <v>103</v>
      </c>
      <c r="O5" t="s">
        <v>638</v>
      </c>
      <c r="P5" t="s">
        <v>100</v>
      </c>
    </row>
    <row r="6" spans="1:16" x14ac:dyDescent="0.45">
      <c r="A6" t="s">
        <v>104</v>
      </c>
      <c r="B6">
        <v>1</v>
      </c>
      <c r="C6" t="s">
        <v>1390</v>
      </c>
      <c r="E6" t="s">
        <v>13</v>
      </c>
      <c r="F6" t="s">
        <v>9</v>
      </c>
      <c r="G6" t="s">
        <v>95</v>
      </c>
      <c r="I6" t="s">
        <v>33</v>
      </c>
      <c r="J6" t="s">
        <v>93</v>
      </c>
      <c r="L6" t="s">
        <v>296</v>
      </c>
      <c r="M6" t="s">
        <v>637</v>
      </c>
      <c r="N6" t="s">
        <v>104</v>
      </c>
      <c r="O6" t="s">
        <v>638</v>
      </c>
      <c r="P6" t="s">
        <v>100</v>
      </c>
    </row>
    <row r="7" spans="1:16" x14ac:dyDescent="0.45">
      <c r="A7" t="s">
        <v>105</v>
      </c>
      <c r="B7">
        <v>1</v>
      </c>
      <c r="C7" t="s">
        <v>1391</v>
      </c>
      <c r="E7" t="s">
        <v>13</v>
      </c>
      <c r="F7" t="s">
        <v>9</v>
      </c>
      <c r="G7" t="s">
        <v>52</v>
      </c>
      <c r="I7" t="s">
        <v>33</v>
      </c>
      <c r="J7" t="s">
        <v>50</v>
      </c>
      <c r="L7" t="s">
        <v>296</v>
      </c>
      <c r="M7" t="s">
        <v>637</v>
      </c>
      <c r="N7" t="s">
        <v>105</v>
      </c>
      <c r="O7" t="s">
        <v>638</v>
      </c>
      <c r="P7" t="s">
        <v>100</v>
      </c>
    </row>
    <row r="8" spans="1:16" x14ac:dyDescent="0.45">
      <c r="A8" t="s">
        <v>106</v>
      </c>
      <c r="B8">
        <v>1</v>
      </c>
      <c r="C8" t="s">
        <v>155</v>
      </c>
      <c r="E8" t="s">
        <v>13</v>
      </c>
      <c r="F8" t="s">
        <v>9</v>
      </c>
      <c r="G8" t="s">
        <v>63</v>
      </c>
      <c r="I8" t="s">
        <v>33</v>
      </c>
      <c r="L8" t="s">
        <v>295</v>
      </c>
    </row>
    <row r="9" spans="1:16" x14ac:dyDescent="0.45">
      <c r="A9" t="s">
        <v>650</v>
      </c>
      <c r="B9">
        <v>1</v>
      </c>
      <c r="C9" t="s">
        <v>649</v>
      </c>
      <c r="E9" t="s">
        <v>13</v>
      </c>
      <c r="F9" t="s">
        <v>107</v>
      </c>
      <c r="G9" t="s">
        <v>61</v>
      </c>
      <c r="H9" t="s">
        <v>723</v>
      </c>
      <c r="I9" t="s">
        <v>33</v>
      </c>
      <c r="L9" t="s">
        <v>296</v>
      </c>
      <c r="M9" t="s">
        <v>721</v>
      </c>
      <c r="N9" t="s">
        <v>650</v>
      </c>
      <c r="O9" t="s">
        <v>722</v>
      </c>
      <c r="P9" t="s">
        <v>720</v>
      </c>
    </row>
    <row r="10" spans="1:16" x14ac:dyDescent="0.45">
      <c r="A10" t="s">
        <v>652</v>
      </c>
      <c r="B10">
        <v>1</v>
      </c>
      <c r="C10" t="s">
        <v>651</v>
      </c>
      <c r="E10" t="s">
        <v>13</v>
      </c>
      <c r="F10" t="s">
        <v>107</v>
      </c>
      <c r="G10" t="s">
        <v>61</v>
      </c>
      <c r="H10" t="s">
        <v>724</v>
      </c>
      <c r="I10" t="s">
        <v>33</v>
      </c>
      <c r="L10" t="s">
        <v>296</v>
      </c>
      <c r="M10" t="s">
        <v>721</v>
      </c>
      <c r="N10" t="s">
        <v>652</v>
      </c>
      <c r="O10" t="s">
        <v>722</v>
      </c>
      <c r="P10" t="s">
        <v>720</v>
      </c>
    </row>
    <row r="11" spans="1:16" x14ac:dyDescent="0.45">
      <c r="A11" t="s">
        <v>654</v>
      </c>
      <c r="B11">
        <v>1</v>
      </c>
      <c r="C11" t="s">
        <v>653</v>
      </c>
      <c r="E11" t="s">
        <v>13</v>
      </c>
      <c r="F11" t="s">
        <v>107</v>
      </c>
      <c r="G11" t="s">
        <v>61</v>
      </c>
      <c r="H11" t="s">
        <v>725</v>
      </c>
      <c r="I11" t="s">
        <v>33</v>
      </c>
      <c r="L11" t="s">
        <v>296</v>
      </c>
      <c r="M11" t="s">
        <v>721</v>
      </c>
      <c r="N11" t="s">
        <v>654</v>
      </c>
      <c r="O11" t="s">
        <v>722</v>
      </c>
      <c r="P11" t="s">
        <v>720</v>
      </c>
    </row>
    <row r="12" spans="1:16" x14ac:dyDescent="0.45">
      <c r="A12" t="s">
        <v>656</v>
      </c>
      <c r="B12">
        <v>1</v>
      </c>
      <c r="C12" t="s">
        <v>655</v>
      </c>
      <c r="E12" t="s">
        <v>13</v>
      </c>
      <c r="F12" t="s">
        <v>107</v>
      </c>
      <c r="G12" t="s">
        <v>61</v>
      </c>
      <c r="H12" t="s">
        <v>726</v>
      </c>
      <c r="I12" t="s">
        <v>33</v>
      </c>
      <c r="L12" t="s">
        <v>296</v>
      </c>
      <c r="M12" t="s">
        <v>721</v>
      </c>
      <c r="N12" t="s">
        <v>656</v>
      </c>
      <c r="O12" t="s">
        <v>722</v>
      </c>
      <c r="P12" t="s">
        <v>720</v>
      </c>
    </row>
    <row r="13" spans="1:16" x14ac:dyDescent="0.45">
      <c r="A13" t="s">
        <v>658</v>
      </c>
      <c r="B13">
        <v>1</v>
      </c>
      <c r="C13" t="s">
        <v>657</v>
      </c>
      <c r="E13" t="s">
        <v>13</v>
      </c>
      <c r="F13" t="s">
        <v>107</v>
      </c>
      <c r="G13" t="s">
        <v>61</v>
      </c>
      <c r="H13" t="s">
        <v>727</v>
      </c>
      <c r="I13" t="s">
        <v>33</v>
      </c>
      <c r="L13" t="s">
        <v>296</v>
      </c>
      <c r="M13" t="s">
        <v>721</v>
      </c>
      <c r="N13" t="s">
        <v>658</v>
      </c>
      <c r="O13" t="s">
        <v>722</v>
      </c>
      <c r="P13" t="s">
        <v>720</v>
      </c>
    </row>
    <row r="14" spans="1:16" x14ac:dyDescent="0.45">
      <c r="A14" t="s">
        <v>660</v>
      </c>
      <c r="B14">
        <v>1</v>
      </c>
      <c r="C14" t="s">
        <v>659</v>
      </c>
      <c r="E14" t="s">
        <v>13</v>
      </c>
      <c r="F14" t="s">
        <v>107</v>
      </c>
      <c r="G14" t="s">
        <v>61</v>
      </c>
      <c r="H14" t="s">
        <v>728</v>
      </c>
      <c r="I14" t="s">
        <v>33</v>
      </c>
      <c r="L14" t="s">
        <v>296</v>
      </c>
      <c r="M14" t="s">
        <v>721</v>
      </c>
      <c r="N14" t="s">
        <v>660</v>
      </c>
      <c r="O14" t="s">
        <v>722</v>
      </c>
      <c r="P14" t="s">
        <v>720</v>
      </c>
    </row>
    <row r="15" spans="1:16" x14ac:dyDescent="0.45">
      <c r="A15" t="s">
        <v>662</v>
      </c>
      <c r="B15">
        <v>1</v>
      </c>
      <c r="C15" t="s">
        <v>661</v>
      </c>
      <c r="E15" t="s">
        <v>13</v>
      </c>
      <c r="F15" t="s">
        <v>107</v>
      </c>
      <c r="G15" t="s">
        <v>61</v>
      </c>
      <c r="H15" t="s">
        <v>729</v>
      </c>
      <c r="I15" t="s">
        <v>33</v>
      </c>
      <c r="L15" t="s">
        <v>296</v>
      </c>
      <c r="M15" t="s">
        <v>721</v>
      </c>
      <c r="N15" t="s">
        <v>662</v>
      </c>
      <c r="O15" t="s">
        <v>722</v>
      </c>
      <c r="P15" t="s">
        <v>720</v>
      </c>
    </row>
    <row r="16" spans="1:16" x14ac:dyDescent="0.45">
      <c r="A16" t="s">
        <v>664</v>
      </c>
      <c r="B16">
        <v>1</v>
      </c>
      <c r="C16" t="s">
        <v>663</v>
      </c>
      <c r="E16" t="s">
        <v>13</v>
      </c>
      <c r="F16" t="s">
        <v>107</v>
      </c>
      <c r="G16" t="s">
        <v>61</v>
      </c>
      <c r="H16" t="s">
        <v>730</v>
      </c>
      <c r="I16" t="s">
        <v>33</v>
      </c>
      <c r="L16" t="s">
        <v>296</v>
      </c>
      <c r="M16" t="s">
        <v>721</v>
      </c>
      <c r="N16" t="s">
        <v>664</v>
      </c>
      <c r="O16" t="s">
        <v>722</v>
      </c>
      <c r="P16" t="s">
        <v>720</v>
      </c>
    </row>
    <row r="17" spans="1:16" x14ac:dyDescent="0.45">
      <c r="A17" t="s">
        <v>731</v>
      </c>
      <c r="B17">
        <v>1</v>
      </c>
      <c r="C17" t="s">
        <v>1392</v>
      </c>
      <c r="E17" t="s">
        <v>13</v>
      </c>
      <c r="F17" t="s">
        <v>107</v>
      </c>
      <c r="G17" t="s">
        <v>61</v>
      </c>
      <c r="H17" t="s">
        <v>723</v>
      </c>
      <c r="I17" t="s">
        <v>33</v>
      </c>
      <c r="J17" t="s">
        <v>108</v>
      </c>
      <c r="L17" t="s">
        <v>296</v>
      </c>
      <c r="M17" t="s">
        <v>721</v>
      </c>
      <c r="N17" t="s">
        <v>731</v>
      </c>
      <c r="O17" t="s">
        <v>722</v>
      </c>
      <c r="P17" t="s">
        <v>720</v>
      </c>
    </row>
    <row r="18" spans="1:16" x14ac:dyDescent="0.45">
      <c r="A18" t="s">
        <v>732</v>
      </c>
      <c r="B18">
        <v>1</v>
      </c>
      <c r="C18" t="s">
        <v>1393</v>
      </c>
      <c r="E18" t="s">
        <v>13</v>
      </c>
      <c r="F18" t="s">
        <v>107</v>
      </c>
      <c r="G18" t="s">
        <v>61</v>
      </c>
      <c r="H18" t="s">
        <v>723</v>
      </c>
      <c r="I18" t="s">
        <v>33</v>
      </c>
      <c r="J18" t="s">
        <v>108</v>
      </c>
      <c r="K18" t="s">
        <v>111</v>
      </c>
      <c r="L18" t="s">
        <v>296</v>
      </c>
      <c r="M18" t="s">
        <v>721</v>
      </c>
      <c r="N18" t="s">
        <v>732</v>
      </c>
      <c r="O18" t="s">
        <v>722</v>
      </c>
      <c r="P18" t="s">
        <v>720</v>
      </c>
    </row>
    <row r="19" spans="1:16" x14ac:dyDescent="0.45">
      <c r="A19" t="s">
        <v>669</v>
      </c>
      <c r="B19">
        <v>1</v>
      </c>
      <c r="C19" t="s">
        <v>668</v>
      </c>
      <c r="E19" t="s">
        <v>13</v>
      </c>
      <c r="F19" t="s">
        <v>736</v>
      </c>
      <c r="G19" t="s">
        <v>737</v>
      </c>
      <c r="H19" t="s">
        <v>735</v>
      </c>
      <c r="I19" t="s">
        <v>33</v>
      </c>
      <c r="J19" t="s">
        <v>733</v>
      </c>
      <c r="K19" t="s">
        <v>734</v>
      </c>
      <c r="L19" t="s">
        <v>295</v>
      </c>
    </row>
    <row r="20" spans="1:16" x14ac:dyDescent="0.45">
      <c r="A20" t="s">
        <v>671</v>
      </c>
      <c r="B20">
        <v>1</v>
      </c>
      <c r="C20" t="s">
        <v>670</v>
      </c>
      <c r="E20" t="s">
        <v>13</v>
      </c>
      <c r="F20" t="s">
        <v>736</v>
      </c>
      <c r="G20" t="s">
        <v>739</v>
      </c>
      <c r="H20" t="s">
        <v>738</v>
      </c>
      <c r="I20" t="s">
        <v>33</v>
      </c>
      <c r="J20" t="s">
        <v>733</v>
      </c>
      <c r="K20" t="s">
        <v>734</v>
      </c>
      <c r="L20" t="s">
        <v>295</v>
      </c>
    </row>
  </sheetData>
  <sortState xmlns:xlrd2="http://schemas.microsoft.com/office/spreadsheetml/2017/richdata2" ref="A2:L8">
    <sortCondition ref="A1:A8"/>
  </sortState>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57B85-CDD2-49FA-961B-BE66955E248E}">
  <sheetPr codeName="Sheet1"/>
  <dimension ref="A1:G3"/>
  <sheetViews>
    <sheetView workbookViewId="0"/>
  </sheetViews>
  <sheetFormatPr defaultRowHeight="14.25" x14ac:dyDescent="0.45"/>
  <cols>
    <col min="1" max="1" width="17.3984375" bestFit="1" customWidth="1"/>
    <col min="2" max="2" width="23.1328125" bestFit="1" customWidth="1"/>
    <col min="3" max="3" width="5" bestFit="1" customWidth="1"/>
    <col min="4" max="4" width="15" bestFit="1" customWidth="1"/>
    <col min="5" max="5" width="15.3984375" bestFit="1" customWidth="1"/>
    <col min="6" max="6" width="18.3984375" bestFit="1" customWidth="1"/>
    <col min="7" max="7" width="13.33203125" bestFit="1" customWidth="1"/>
  </cols>
  <sheetData>
    <row r="1" spans="1:7" x14ac:dyDescent="0.45">
      <c r="A1" s="2" t="s">
        <v>0</v>
      </c>
      <c r="B1" s="2" t="s">
        <v>1</v>
      </c>
      <c r="C1" s="2" t="s">
        <v>2</v>
      </c>
      <c r="D1" s="2" t="s">
        <v>3</v>
      </c>
      <c r="E1" s="2" t="s">
        <v>4</v>
      </c>
      <c r="F1" s="2" t="s">
        <v>5</v>
      </c>
      <c r="G1" s="2" t="s">
        <v>6</v>
      </c>
    </row>
    <row r="2" spans="1:7" x14ac:dyDescent="0.45">
      <c r="A2" t="s">
        <v>7</v>
      </c>
      <c r="B2" t="s">
        <v>8</v>
      </c>
      <c r="C2">
        <v>1</v>
      </c>
      <c r="D2" t="s">
        <v>9</v>
      </c>
      <c r="E2" t="s">
        <v>10</v>
      </c>
      <c r="F2" t="s">
        <v>11</v>
      </c>
      <c r="G2" t="s">
        <v>12</v>
      </c>
    </row>
    <row r="3" spans="1:7" x14ac:dyDescent="0.45">
      <c r="A3" t="s">
        <v>13</v>
      </c>
      <c r="B3" t="s">
        <v>14</v>
      </c>
      <c r="C3">
        <v>1</v>
      </c>
      <c r="D3" t="s">
        <v>9</v>
      </c>
      <c r="E3" t="s">
        <v>15</v>
      </c>
      <c r="F3" t="s">
        <v>11</v>
      </c>
      <c r="G3" t="s">
        <v>12</v>
      </c>
    </row>
  </sheetData>
  <pageMargins left="0.7" right="0.7" top="0.75" bottom="0.75" header="0.3" footer="0.3"/>
  <pageSetup paperSize="9"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E84A7-ED57-45F7-86AC-94BF9578A26E}">
  <sheetPr codeName="Sheet3"/>
  <dimension ref="A1:I31"/>
  <sheetViews>
    <sheetView workbookViewId="0"/>
  </sheetViews>
  <sheetFormatPr defaultRowHeight="14.25" x14ac:dyDescent="0.45"/>
  <cols>
    <col min="1" max="1" width="11.265625" customWidth="1"/>
    <col min="2" max="2" width="32.06640625" bestFit="1" customWidth="1"/>
    <col min="3" max="3" width="5" bestFit="1" customWidth="1"/>
    <col min="4" max="4" width="15" bestFit="1" customWidth="1"/>
    <col min="5" max="5" width="15.3984375" bestFit="1" customWidth="1"/>
    <col min="6" max="6" width="18.3984375" bestFit="1" customWidth="1"/>
    <col min="7" max="7" width="13.33203125" bestFit="1" customWidth="1"/>
  </cols>
  <sheetData>
    <row r="1" spans="1:9" x14ac:dyDescent="0.45">
      <c r="A1" s="2" t="s">
        <v>0</v>
      </c>
      <c r="B1" s="2" t="s">
        <v>1</v>
      </c>
      <c r="C1" s="2" t="s">
        <v>150</v>
      </c>
      <c r="D1" s="2" t="s">
        <v>2</v>
      </c>
      <c r="E1" s="2" t="s">
        <v>740</v>
      </c>
      <c r="F1" s="2" t="s">
        <v>3</v>
      </c>
      <c r="G1" s="2" t="s">
        <v>4</v>
      </c>
      <c r="H1" s="2" t="s">
        <v>5</v>
      </c>
      <c r="I1" s="2" t="s">
        <v>6</v>
      </c>
    </row>
    <row r="2" spans="1:9" x14ac:dyDescent="0.45">
      <c r="A2" t="s">
        <v>723</v>
      </c>
      <c r="B2" t="s">
        <v>114</v>
      </c>
      <c r="C2">
        <v>1</v>
      </c>
      <c r="D2">
        <v>1</v>
      </c>
      <c r="F2" t="s">
        <v>107</v>
      </c>
      <c r="G2" t="s">
        <v>115</v>
      </c>
      <c r="H2" t="s">
        <v>11</v>
      </c>
      <c r="I2" t="s">
        <v>12</v>
      </c>
    </row>
    <row r="3" spans="1:9" x14ac:dyDescent="0.45">
      <c r="A3" t="s">
        <v>724</v>
      </c>
      <c r="B3" t="s">
        <v>741</v>
      </c>
      <c r="C3">
        <v>1</v>
      </c>
      <c r="D3">
        <v>1</v>
      </c>
      <c r="E3" t="s">
        <v>742</v>
      </c>
    </row>
    <row r="4" spans="1:9" x14ac:dyDescent="0.45">
      <c r="A4" t="s">
        <v>724</v>
      </c>
      <c r="B4" t="s">
        <v>741</v>
      </c>
      <c r="C4">
        <v>2</v>
      </c>
      <c r="D4">
        <v>1</v>
      </c>
      <c r="F4" t="s">
        <v>107</v>
      </c>
      <c r="G4" t="s">
        <v>115</v>
      </c>
      <c r="H4" t="s">
        <v>11</v>
      </c>
      <c r="I4" t="s">
        <v>12</v>
      </c>
    </row>
    <row r="5" spans="1:9" x14ac:dyDescent="0.45">
      <c r="A5" t="s">
        <v>724</v>
      </c>
      <c r="B5" t="s">
        <v>741</v>
      </c>
      <c r="C5">
        <v>2</v>
      </c>
      <c r="D5">
        <v>2</v>
      </c>
      <c r="F5" t="s">
        <v>107</v>
      </c>
      <c r="G5" t="s">
        <v>743</v>
      </c>
      <c r="H5" t="s">
        <v>44</v>
      </c>
      <c r="I5" t="s">
        <v>744</v>
      </c>
    </row>
    <row r="6" spans="1:9" x14ac:dyDescent="0.45">
      <c r="A6" t="s">
        <v>725</v>
      </c>
      <c r="B6" t="s">
        <v>745</v>
      </c>
      <c r="C6">
        <v>1</v>
      </c>
      <c r="D6">
        <v>1</v>
      </c>
      <c r="E6" t="s">
        <v>742</v>
      </c>
    </row>
    <row r="7" spans="1:9" x14ac:dyDescent="0.45">
      <c r="A7" t="s">
        <v>725</v>
      </c>
      <c r="B7" t="s">
        <v>745</v>
      </c>
      <c r="C7">
        <v>2</v>
      </c>
      <c r="D7">
        <v>1</v>
      </c>
      <c r="F7" t="s">
        <v>107</v>
      </c>
      <c r="G7" t="s">
        <v>115</v>
      </c>
      <c r="H7" t="s">
        <v>11</v>
      </c>
      <c r="I7" t="s">
        <v>12</v>
      </c>
    </row>
    <row r="8" spans="1:9" x14ac:dyDescent="0.45">
      <c r="A8" t="s">
        <v>725</v>
      </c>
      <c r="B8" t="s">
        <v>745</v>
      </c>
      <c r="C8">
        <v>2</v>
      </c>
      <c r="D8">
        <v>2</v>
      </c>
      <c r="F8" t="s">
        <v>107</v>
      </c>
      <c r="G8" t="s">
        <v>746</v>
      </c>
      <c r="H8" t="s">
        <v>11</v>
      </c>
      <c r="I8" t="s">
        <v>12</v>
      </c>
    </row>
    <row r="9" spans="1:9" x14ac:dyDescent="0.45">
      <c r="A9" t="s">
        <v>726</v>
      </c>
      <c r="B9" t="s">
        <v>747</v>
      </c>
      <c r="C9">
        <v>1</v>
      </c>
      <c r="D9">
        <v>1</v>
      </c>
      <c r="E9" t="s">
        <v>742</v>
      </c>
    </row>
    <row r="10" spans="1:9" x14ac:dyDescent="0.45">
      <c r="A10" t="s">
        <v>726</v>
      </c>
      <c r="B10" t="s">
        <v>747</v>
      </c>
      <c r="C10">
        <v>2</v>
      </c>
      <c r="D10">
        <v>1</v>
      </c>
      <c r="F10" t="s">
        <v>107</v>
      </c>
      <c r="G10" t="s">
        <v>115</v>
      </c>
      <c r="H10" t="s">
        <v>11</v>
      </c>
      <c r="I10" t="s">
        <v>12</v>
      </c>
    </row>
    <row r="11" spans="1:9" x14ac:dyDescent="0.45">
      <c r="A11" t="s">
        <v>726</v>
      </c>
      <c r="B11" t="s">
        <v>747</v>
      </c>
      <c r="C11">
        <v>2</v>
      </c>
      <c r="D11">
        <v>2</v>
      </c>
      <c r="F11" t="s">
        <v>107</v>
      </c>
      <c r="G11" t="s">
        <v>743</v>
      </c>
      <c r="H11" t="s">
        <v>44</v>
      </c>
      <c r="I11" t="s">
        <v>744</v>
      </c>
    </row>
    <row r="12" spans="1:9" x14ac:dyDescent="0.45">
      <c r="A12" t="s">
        <v>726</v>
      </c>
      <c r="B12" t="s">
        <v>747</v>
      </c>
      <c r="C12">
        <v>2</v>
      </c>
      <c r="D12">
        <v>3</v>
      </c>
      <c r="F12" t="s">
        <v>107</v>
      </c>
      <c r="G12" t="s">
        <v>746</v>
      </c>
      <c r="H12" t="s">
        <v>11</v>
      </c>
      <c r="I12" t="s">
        <v>12</v>
      </c>
    </row>
    <row r="13" spans="1:9" x14ac:dyDescent="0.45">
      <c r="A13" t="s">
        <v>727</v>
      </c>
      <c r="B13" t="s">
        <v>748</v>
      </c>
      <c r="C13">
        <v>1</v>
      </c>
      <c r="D13">
        <v>1</v>
      </c>
      <c r="E13" t="s">
        <v>742</v>
      </c>
    </row>
    <row r="14" spans="1:9" x14ac:dyDescent="0.45">
      <c r="A14" t="s">
        <v>727</v>
      </c>
      <c r="B14" t="s">
        <v>748</v>
      </c>
      <c r="C14">
        <v>2</v>
      </c>
      <c r="D14">
        <v>1</v>
      </c>
      <c r="F14" t="s">
        <v>107</v>
      </c>
      <c r="G14" t="s">
        <v>115</v>
      </c>
      <c r="H14" t="s">
        <v>11</v>
      </c>
      <c r="I14" t="s">
        <v>12</v>
      </c>
    </row>
    <row r="15" spans="1:9" x14ac:dyDescent="0.45">
      <c r="A15" t="s">
        <v>727</v>
      </c>
      <c r="B15" t="s">
        <v>748</v>
      </c>
      <c r="C15">
        <v>2</v>
      </c>
      <c r="D15">
        <v>2</v>
      </c>
      <c r="F15" t="s">
        <v>107</v>
      </c>
      <c r="G15" t="s">
        <v>749</v>
      </c>
      <c r="H15" t="s">
        <v>11</v>
      </c>
      <c r="I15" t="s">
        <v>12</v>
      </c>
    </row>
    <row r="16" spans="1:9" x14ac:dyDescent="0.45">
      <c r="A16" t="s">
        <v>728</v>
      </c>
      <c r="B16" t="s">
        <v>750</v>
      </c>
      <c r="C16">
        <v>1</v>
      </c>
      <c r="D16">
        <v>1</v>
      </c>
      <c r="E16" t="s">
        <v>742</v>
      </c>
    </row>
    <row r="17" spans="1:9" x14ac:dyDescent="0.45">
      <c r="A17" t="s">
        <v>728</v>
      </c>
      <c r="B17" t="s">
        <v>750</v>
      </c>
      <c r="C17">
        <v>2</v>
      </c>
      <c r="D17">
        <v>1</v>
      </c>
      <c r="F17" t="s">
        <v>107</v>
      </c>
      <c r="G17" t="s">
        <v>115</v>
      </c>
      <c r="H17" t="s">
        <v>11</v>
      </c>
      <c r="I17" t="s">
        <v>12</v>
      </c>
    </row>
    <row r="18" spans="1:9" x14ac:dyDescent="0.45">
      <c r="A18" t="s">
        <v>728</v>
      </c>
      <c r="B18" t="s">
        <v>750</v>
      </c>
      <c r="C18">
        <v>2</v>
      </c>
      <c r="D18">
        <v>2</v>
      </c>
      <c r="F18" t="s">
        <v>107</v>
      </c>
      <c r="G18" t="s">
        <v>749</v>
      </c>
      <c r="H18" t="s">
        <v>11</v>
      </c>
      <c r="I18" t="s">
        <v>12</v>
      </c>
    </row>
    <row r="19" spans="1:9" x14ac:dyDescent="0.45">
      <c r="A19" t="s">
        <v>728</v>
      </c>
      <c r="B19" t="s">
        <v>750</v>
      </c>
      <c r="C19">
        <v>2</v>
      </c>
      <c r="D19">
        <v>3</v>
      </c>
      <c r="E19" t="s">
        <v>751</v>
      </c>
    </row>
    <row r="20" spans="1:9" x14ac:dyDescent="0.45">
      <c r="A20" t="s">
        <v>728</v>
      </c>
      <c r="B20" t="s">
        <v>750</v>
      </c>
      <c r="C20">
        <v>3</v>
      </c>
      <c r="D20">
        <v>1</v>
      </c>
      <c r="F20" t="s">
        <v>107</v>
      </c>
      <c r="G20" t="s">
        <v>743</v>
      </c>
      <c r="H20" t="s">
        <v>11</v>
      </c>
      <c r="I20" t="s">
        <v>752</v>
      </c>
    </row>
    <row r="21" spans="1:9" x14ac:dyDescent="0.45">
      <c r="A21" t="s">
        <v>728</v>
      </c>
      <c r="B21" t="s">
        <v>750</v>
      </c>
      <c r="C21">
        <v>3</v>
      </c>
      <c r="D21">
        <v>2</v>
      </c>
      <c r="F21" t="s">
        <v>107</v>
      </c>
      <c r="G21" t="s">
        <v>743</v>
      </c>
      <c r="H21" t="s">
        <v>11</v>
      </c>
      <c r="I21" t="s">
        <v>753</v>
      </c>
    </row>
    <row r="22" spans="1:9" x14ac:dyDescent="0.45">
      <c r="A22" t="s">
        <v>729</v>
      </c>
      <c r="B22" t="s">
        <v>754</v>
      </c>
      <c r="C22">
        <v>1</v>
      </c>
      <c r="D22">
        <v>1</v>
      </c>
      <c r="E22" t="s">
        <v>742</v>
      </c>
    </row>
    <row r="23" spans="1:9" x14ac:dyDescent="0.45">
      <c r="A23" t="s">
        <v>729</v>
      </c>
      <c r="B23" t="s">
        <v>754</v>
      </c>
      <c r="C23">
        <v>2</v>
      </c>
      <c r="D23">
        <v>1</v>
      </c>
      <c r="F23" t="s">
        <v>107</v>
      </c>
      <c r="G23" t="s">
        <v>115</v>
      </c>
      <c r="H23" t="s">
        <v>11</v>
      </c>
      <c r="I23" t="s">
        <v>12</v>
      </c>
    </row>
    <row r="24" spans="1:9" x14ac:dyDescent="0.45">
      <c r="A24" t="s">
        <v>729</v>
      </c>
      <c r="B24" t="s">
        <v>754</v>
      </c>
      <c r="C24">
        <v>2</v>
      </c>
      <c r="D24">
        <v>2</v>
      </c>
      <c r="F24" t="s">
        <v>107</v>
      </c>
      <c r="G24" t="s">
        <v>755</v>
      </c>
      <c r="H24" t="s">
        <v>44</v>
      </c>
      <c r="I24" t="s">
        <v>756</v>
      </c>
    </row>
    <row r="25" spans="1:9" x14ac:dyDescent="0.45">
      <c r="A25" t="s">
        <v>730</v>
      </c>
      <c r="B25" t="s">
        <v>757</v>
      </c>
      <c r="C25">
        <v>1</v>
      </c>
      <c r="D25">
        <v>1</v>
      </c>
      <c r="E25" t="s">
        <v>742</v>
      </c>
    </row>
    <row r="26" spans="1:9" x14ac:dyDescent="0.45">
      <c r="A26" t="s">
        <v>730</v>
      </c>
      <c r="B26" t="s">
        <v>757</v>
      </c>
      <c r="C26">
        <v>2</v>
      </c>
      <c r="D26">
        <v>1</v>
      </c>
      <c r="F26" t="s">
        <v>107</v>
      </c>
      <c r="G26" t="s">
        <v>115</v>
      </c>
      <c r="H26" t="s">
        <v>11</v>
      </c>
      <c r="I26" t="s">
        <v>12</v>
      </c>
    </row>
    <row r="27" spans="1:9" x14ac:dyDescent="0.45">
      <c r="A27" t="s">
        <v>730</v>
      </c>
      <c r="B27" t="s">
        <v>757</v>
      </c>
      <c r="C27">
        <v>2</v>
      </c>
      <c r="D27">
        <v>2</v>
      </c>
      <c r="F27" t="s">
        <v>107</v>
      </c>
      <c r="G27" t="s">
        <v>755</v>
      </c>
      <c r="H27" t="s">
        <v>11</v>
      </c>
      <c r="I27" t="s">
        <v>758</v>
      </c>
    </row>
    <row r="28" spans="1:9" x14ac:dyDescent="0.45">
      <c r="A28" t="s">
        <v>735</v>
      </c>
      <c r="B28" t="s">
        <v>759</v>
      </c>
      <c r="C28">
        <v>1</v>
      </c>
      <c r="D28">
        <v>1</v>
      </c>
      <c r="F28" t="s">
        <v>736</v>
      </c>
      <c r="G28" t="s">
        <v>760</v>
      </c>
      <c r="H28" t="s">
        <v>11</v>
      </c>
      <c r="I28" t="s">
        <v>12</v>
      </c>
    </row>
    <row r="29" spans="1:9" x14ac:dyDescent="0.45">
      <c r="A29" t="s">
        <v>738</v>
      </c>
      <c r="B29" t="s">
        <v>761</v>
      </c>
      <c r="C29">
        <v>1</v>
      </c>
      <c r="D29">
        <v>1</v>
      </c>
      <c r="E29" t="s">
        <v>742</v>
      </c>
    </row>
    <row r="30" spans="1:9" x14ac:dyDescent="0.45">
      <c r="A30" t="s">
        <v>738</v>
      </c>
      <c r="B30" t="s">
        <v>761</v>
      </c>
      <c r="C30">
        <v>2</v>
      </c>
      <c r="D30">
        <v>1</v>
      </c>
      <c r="F30" t="s">
        <v>736</v>
      </c>
      <c r="G30" t="s">
        <v>760</v>
      </c>
      <c r="H30" t="s">
        <v>11</v>
      </c>
      <c r="I30" t="s">
        <v>12</v>
      </c>
    </row>
    <row r="31" spans="1:9" x14ac:dyDescent="0.45">
      <c r="A31" t="s">
        <v>738</v>
      </c>
      <c r="B31" t="s">
        <v>761</v>
      </c>
      <c r="C31">
        <v>2</v>
      </c>
      <c r="D31">
        <v>2</v>
      </c>
      <c r="F31" t="s">
        <v>736</v>
      </c>
      <c r="G31" t="s">
        <v>762</v>
      </c>
      <c r="H31" t="s">
        <v>763</v>
      </c>
      <c r="I31" t="s">
        <v>764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9E34F-52D6-4F1E-B1C2-4599C0323EA6}">
  <sheetPr codeName="Sheet2"/>
  <dimension ref="A1:L36"/>
  <sheetViews>
    <sheetView workbookViewId="0"/>
  </sheetViews>
  <sheetFormatPr defaultRowHeight="14.25" x14ac:dyDescent="0.45"/>
  <cols>
    <col min="1" max="1" width="12.1328125" bestFit="1" customWidth="1"/>
    <col min="2" max="2" width="20.53125" bestFit="1" customWidth="1"/>
    <col min="3" max="3" width="16.19921875" bestFit="1" customWidth="1"/>
    <col min="4" max="4" width="15.265625" bestFit="1" customWidth="1"/>
    <col min="5" max="5" width="9.3984375" bestFit="1" customWidth="1"/>
    <col min="6" max="6" width="22.53125" bestFit="1" customWidth="1"/>
    <col min="7" max="7" width="41.796875" customWidth="1"/>
    <col min="8" max="8" width="10.796875" bestFit="1" customWidth="1"/>
    <col min="9" max="9" width="20.59765625" bestFit="1" customWidth="1"/>
    <col min="10" max="10" width="21.06640625" bestFit="1" customWidth="1"/>
    <col min="11" max="11" width="24" bestFit="1" customWidth="1"/>
    <col min="12" max="12" width="46" bestFit="1" customWidth="1"/>
  </cols>
  <sheetData>
    <row r="1" spans="1:12" x14ac:dyDescent="0.45">
      <c r="A1" s="2" t="s">
        <v>27</v>
      </c>
      <c r="B1" s="2" t="s">
        <v>0</v>
      </c>
      <c r="C1" s="2" t="s">
        <v>1</v>
      </c>
      <c r="D1" s="2" t="s">
        <v>16</v>
      </c>
      <c r="E1" s="2" t="s">
        <v>17</v>
      </c>
      <c r="F1" s="2" t="s">
        <v>18</v>
      </c>
      <c r="G1" s="2" t="s">
        <v>19</v>
      </c>
      <c r="H1" s="2" t="s">
        <v>20</v>
      </c>
      <c r="I1" s="2" t="s">
        <v>23</v>
      </c>
      <c r="J1" s="2" t="s">
        <v>24</v>
      </c>
      <c r="K1" s="2" t="s">
        <v>25</v>
      </c>
      <c r="L1" s="2" t="s">
        <v>26</v>
      </c>
    </row>
    <row r="2" spans="1:12" x14ac:dyDescent="0.45">
      <c r="A2" t="str">
        <f>IF(I2="ADSL","Subject","Data")</f>
        <v>Subject</v>
      </c>
      <c r="B2" t="s">
        <v>28</v>
      </c>
      <c r="C2" t="s">
        <v>96</v>
      </c>
      <c r="D2" t="s">
        <v>29</v>
      </c>
      <c r="E2" t="b">
        <v>0</v>
      </c>
      <c r="F2" t="s">
        <v>30</v>
      </c>
      <c r="G2" t="s">
        <v>31</v>
      </c>
      <c r="H2">
        <v>1</v>
      </c>
      <c r="I2" t="s">
        <v>9</v>
      </c>
      <c r="J2" t="s">
        <v>29</v>
      </c>
      <c r="K2" t="s">
        <v>11</v>
      </c>
      <c r="L2" t="s">
        <v>32</v>
      </c>
    </row>
    <row r="3" spans="1:12" x14ac:dyDescent="0.45">
      <c r="A3" t="str">
        <f>IF(I3="ADSL","Subject","Data")</f>
        <v>Subject</v>
      </c>
      <c r="B3" t="s">
        <v>28</v>
      </c>
      <c r="C3" t="s">
        <v>96</v>
      </c>
      <c r="D3" t="s">
        <v>29</v>
      </c>
      <c r="E3" t="b">
        <v>0</v>
      </c>
      <c r="F3" t="s">
        <v>125</v>
      </c>
      <c r="G3" t="s">
        <v>38</v>
      </c>
      <c r="H3">
        <v>2</v>
      </c>
      <c r="I3" t="s">
        <v>9</v>
      </c>
      <c r="J3" t="s">
        <v>29</v>
      </c>
      <c r="K3" t="s">
        <v>11</v>
      </c>
      <c r="L3" t="s">
        <v>39</v>
      </c>
    </row>
    <row r="4" spans="1:12" x14ac:dyDescent="0.45">
      <c r="A4" t="str">
        <f t="shared" ref="A4:A9" si="0">IF(I4="ADSL","Subject","Data")</f>
        <v>Subject</v>
      </c>
      <c r="B4" t="s">
        <v>33</v>
      </c>
      <c r="C4" t="s">
        <v>34</v>
      </c>
      <c r="D4" t="s">
        <v>35</v>
      </c>
      <c r="E4" t="b">
        <v>0</v>
      </c>
      <c r="F4" t="s">
        <v>36</v>
      </c>
      <c r="G4" t="s">
        <v>37</v>
      </c>
      <c r="H4">
        <v>1</v>
      </c>
      <c r="I4" t="s">
        <v>9</v>
      </c>
      <c r="J4" t="s">
        <v>35</v>
      </c>
      <c r="K4" t="s">
        <v>11</v>
      </c>
      <c r="L4" t="s">
        <v>37</v>
      </c>
    </row>
    <row r="5" spans="1:12" x14ac:dyDescent="0.45">
      <c r="A5" t="str">
        <f t="shared" si="0"/>
        <v>Subject</v>
      </c>
      <c r="B5" t="s">
        <v>33</v>
      </c>
      <c r="C5" t="s">
        <v>34</v>
      </c>
      <c r="D5" t="s">
        <v>35</v>
      </c>
      <c r="E5" t="b">
        <v>0</v>
      </c>
      <c r="F5" t="s">
        <v>40</v>
      </c>
      <c r="G5" t="s">
        <v>42</v>
      </c>
      <c r="H5">
        <v>2</v>
      </c>
      <c r="I5" t="s">
        <v>9</v>
      </c>
      <c r="J5" t="s">
        <v>35</v>
      </c>
      <c r="K5" t="s">
        <v>11</v>
      </c>
      <c r="L5" t="s">
        <v>42</v>
      </c>
    </row>
    <row r="6" spans="1:12" x14ac:dyDescent="0.45">
      <c r="A6" t="str">
        <f t="shared" si="0"/>
        <v>Subject</v>
      </c>
      <c r="B6" t="s">
        <v>33</v>
      </c>
      <c r="C6" t="s">
        <v>34</v>
      </c>
      <c r="D6" t="s">
        <v>35</v>
      </c>
      <c r="E6" t="b">
        <v>0</v>
      </c>
      <c r="F6" t="s">
        <v>41</v>
      </c>
      <c r="G6" t="s">
        <v>43</v>
      </c>
      <c r="H6">
        <v>3</v>
      </c>
      <c r="I6" t="s">
        <v>9</v>
      </c>
      <c r="J6" t="s">
        <v>35</v>
      </c>
      <c r="K6" t="s">
        <v>11</v>
      </c>
      <c r="L6" t="s">
        <v>43</v>
      </c>
    </row>
    <row r="7" spans="1:12" x14ac:dyDescent="0.45">
      <c r="A7" t="str">
        <f t="shared" si="0"/>
        <v>Subject</v>
      </c>
      <c r="B7" t="s">
        <v>49</v>
      </c>
      <c r="C7" t="s">
        <v>45</v>
      </c>
      <c r="D7" t="s">
        <v>47</v>
      </c>
      <c r="E7" t="b">
        <v>0</v>
      </c>
      <c r="F7" t="s">
        <v>123</v>
      </c>
      <c r="G7" t="s">
        <v>46</v>
      </c>
      <c r="H7">
        <v>1</v>
      </c>
      <c r="I7" t="s">
        <v>9</v>
      </c>
      <c r="J7" t="s">
        <v>47</v>
      </c>
      <c r="K7" t="s">
        <v>11</v>
      </c>
      <c r="L7" t="s">
        <v>48</v>
      </c>
    </row>
    <row r="8" spans="1:12" x14ac:dyDescent="0.45">
      <c r="A8" t="str">
        <f t="shared" si="0"/>
        <v>Subject</v>
      </c>
      <c r="B8" t="s">
        <v>49</v>
      </c>
      <c r="C8" t="s">
        <v>45</v>
      </c>
      <c r="D8" t="s">
        <v>47</v>
      </c>
      <c r="E8" t="b">
        <v>0</v>
      </c>
      <c r="F8" t="s">
        <v>124</v>
      </c>
      <c r="G8" t="s">
        <v>87</v>
      </c>
      <c r="H8">
        <v>2</v>
      </c>
      <c r="I8" t="s">
        <v>9</v>
      </c>
      <c r="J8" t="s">
        <v>47</v>
      </c>
      <c r="K8" t="s">
        <v>44</v>
      </c>
      <c r="L8" t="s">
        <v>88</v>
      </c>
    </row>
    <row r="9" spans="1:12" x14ac:dyDescent="0.45">
      <c r="A9" t="str">
        <f t="shared" si="0"/>
        <v>Subject</v>
      </c>
      <c r="B9" t="s">
        <v>50</v>
      </c>
      <c r="C9" t="s">
        <v>51</v>
      </c>
      <c r="D9" t="s">
        <v>52</v>
      </c>
      <c r="E9" t="b">
        <v>0</v>
      </c>
      <c r="F9" t="s">
        <v>128</v>
      </c>
      <c r="G9" t="s">
        <v>89</v>
      </c>
      <c r="H9">
        <v>1</v>
      </c>
      <c r="I9" t="s">
        <v>9</v>
      </c>
      <c r="J9" t="s">
        <v>52</v>
      </c>
      <c r="K9" t="s">
        <v>11</v>
      </c>
      <c r="L9" t="s">
        <v>139</v>
      </c>
    </row>
    <row r="10" spans="1:12" x14ac:dyDescent="0.45">
      <c r="A10" t="str">
        <f t="shared" ref="A10:A36" si="1">IF(I10="ADSL","Subject","Data")</f>
        <v>Subject</v>
      </c>
      <c r="B10" t="s">
        <v>50</v>
      </c>
      <c r="C10" t="s">
        <v>51</v>
      </c>
      <c r="D10" t="s">
        <v>52</v>
      </c>
      <c r="E10" t="b">
        <v>0</v>
      </c>
      <c r="F10" t="s">
        <v>129</v>
      </c>
      <c r="G10" t="s">
        <v>53</v>
      </c>
      <c r="H10">
        <v>2</v>
      </c>
      <c r="I10" t="s">
        <v>9</v>
      </c>
      <c r="J10" t="s">
        <v>52</v>
      </c>
      <c r="K10" t="s">
        <v>11</v>
      </c>
      <c r="L10" t="s">
        <v>140</v>
      </c>
    </row>
    <row r="11" spans="1:12" x14ac:dyDescent="0.45">
      <c r="A11" t="str">
        <f t="shared" si="1"/>
        <v>Subject</v>
      </c>
      <c r="B11" t="s">
        <v>50</v>
      </c>
      <c r="C11" t="s">
        <v>51</v>
      </c>
      <c r="D11" t="s">
        <v>52</v>
      </c>
      <c r="E11" t="b">
        <v>0</v>
      </c>
      <c r="F11" t="s">
        <v>130</v>
      </c>
      <c r="G11" t="s">
        <v>54</v>
      </c>
      <c r="H11">
        <v>3</v>
      </c>
      <c r="I11" t="s">
        <v>9</v>
      </c>
      <c r="J11" t="s">
        <v>52</v>
      </c>
      <c r="K11" t="s">
        <v>11</v>
      </c>
      <c r="L11" t="s">
        <v>141</v>
      </c>
    </row>
    <row r="12" spans="1:12" x14ac:dyDescent="0.45">
      <c r="A12" t="str">
        <f t="shared" si="1"/>
        <v>Subject</v>
      </c>
      <c r="B12" t="s">
        <v>50</v>
      </c>
      <c r="C12" t="s">
        <v>51</v>
      </c>
      <c r="D12" t="s">
        <v>52</v>
      </c>
      <c r="E12" t="b">
        <v>0</v>
      </c>
      <c r="F12" t="s">
        <v>131</v>
      </c>
      <c r="G12" t="s">
        <v>90</v>
      </c>
      <c r="H12">
        <v>4</v>
      </c>
      <c r="I12" t="s">
        <v>9</v>
      </c>
      <c r="J12" t="s">
        <v>52</v>
      </c>
      <c r="K12" t="s">
        <v>11</v>
      </c>
      <c r="L12" t="s">
        <v>142</v>
      </c>
    </row>
    <row r="13" spans="1:12" x14ac:dyDescent="0.45">
      <c r="A13" t="str">
        <f t="shared" si="1"/>
        <v>Subject</v>
      </c>
      <c r="B13" t="s">
        <v>50</v>
      </c>
      <c r="C13" t="s">
        <v>51</v>
      </c>
      <c r="D13" t="s">
        <v>52</v>
      </c>
      <c r="E13" t="b">
        <v>0</v>
      </c>
      <c r="F13" t="s">
        <v>132</v>
      </c>
      <c r="G13" t="s">
        <v>55</v>
      </c>
      <c r="H13">
        <v>5</v>
      </c>
      <c r="I13" t="s">
        <v>9</v>
      </c>
      <c r="J13" t="s">
        <v>52</v>
      </c>
      <c r="K13" t="s">
        <v>11</v>
      </c>
      <c r="L13" t="s">
        <v>143</v>
      </c>
    </row>
    <row r="14" spans="1:12" x14ac:dyDescent="0.45">
      <c r="A14" t="str">
        <f t="shared" si="1"/>
        <v>Subject</v>
      </c>
      <c r="B14" t="s">
        <v>50</v>
      </c>
      <c r="C14" t="s">
        <v>51</v>
      </c>
      <c r="D14" t="s">
        <v>52</v>
      </c>
      <c r="E14" t="b">
        <v>0</v>
      </c>
      <c r="F14" t="s">
        <v>133</v>
      </c>
      <c r="G14" t="s">
        <v>56</v>
      </c>
      <c r="H14">
        <v>6</v>
      </c>
      <c r="I14" t="s">
        <v>9</v>
      </c>
      <c r="J14" t="s">
        <v>52</v>
      </c>
      <c r="K14" t="s">
        <v>11</v>
      </c>
      <c r="L14" t="s">
        <v>144</v>
      </c>
    </row>
    <row r="15" spans="1:12" x14ac:dyDescent="0.45">
      <c r="A15" t="str">
        <f t="shared" si="1"/>
        <v>Subject</v>
      </c>
      <c r="B15" t="s">
        <v>50</v>
      </c>
      <c r="C15" t="s">
        <v>51</v>
      </c>
      <c r="D15" t="s">
        <v>52</v>
      </c>
      <c r="E15" t="b">
        <v>0</v>
      </c>
      <c r="F15" t="s">
        <v>134</v>
      </c>
      <c r="G15" t="s">
        <v>57</v>
      </c>
      <c r="H15">
        <v>7</v>
      </c>
      <c r="I15" t="s">
        <v>9</v>
      </c>
      <c r="J15" t="s">
        <v>52</v>
      </c>
      <c r="K15" t="s">
        <v>11</v>
      </c>
      <c r="L15" t="s">
        <v>145</v>
      </c>
    </row>
    <row r="16" spans="1:12" x14ac:dyDescent="0.45">
      <c r="A16" t="str">
        <f t="shared" si="1"/>
        <v>Subject</v>
      </c>
      <c r="B16" t="s">
        <v>50</v>
      </c>
      <c r="C16" t="s">
        <v>51</v>
      </c>
      <c r="D16" t="s">
        <v>52</v>
      </c>
      <c r="E16" t="b">
        <v>0</v>
      </c>
      <c r="F16" t="s">
        <v>135</v>
      </c>
      <c r="G16" t="s">
        <v>58</v>
      </c>
      <c r="H16">
        <v>8</v>
      </c>
      <c r="I16" t="s">
        <v>9</v>
      </c>
      <c r="J16" t="s">
        <v>52</v>
      </c>
      <c r="K16" t="s">
        <v>11</v>
      </c>
      <c r="L16" t="s">
        <v>146</v>
      </c>
    </row>
    <row r="17" spans="1:12" x14ac:dyDescent="0.45">
      <c r="A17" t="str">
        <f t="shared" si="1"/>
        <v>Subject</v>
      </c>
      <c r="B17" t="s">
        <v>50</v>
      </c>
      <c r="C17" t="s">
        <v>51</v>
      </c>
      <c r="D17" t="s">
        <v>52</v>
      </c>
      <c r="E17" t="b">
        <v>0</v>
      </c>
      <c r="F17" t="s">
        <v>136</v>
      </c>
      <c r="G17" t="s">
        <v>59</v>
      </c>
      <c r="H17">
        <v>9</v>
      </c>
      <c r="I17" t="s">
        <v>9</v>
      </c>
      <c r="J17" t="s">
        <v>52</v>
      </c>
      <c r="K17" t="s">
        <v>11</v>
      </c>
      <c r="L17" t="s">
        <v>147</v>
      </c>
    </row>
    <row r="18" spans="1:12" x14ac:dyDescent="0.45">
      <c r="A18" t="str">
        <f t="shared" si="1"/>
        <v>Subject</v>
      </c>
      <c r="B18" t="s">
        <v>93</v>
      </c>
      <c r="C18" t="s">
        <v>94</v>
      </c>
      <c r="D18" t="s">
        <v>95</v>
      </c>
      <c r="E18" t="b">
        <v>0</v>
      </c>
      <c r="F18" t="s">
        <v>126</v>
      </c>
      <c r="G18" t="s">
        <v>91</v>
      </c>
      <c r="H18">
        <v>1</v>
      </c>
      <c r="I18" t="s">
        <v>9</v>
      </c>
      <c r="J18" t="s">
        <v>95</v>
      </c>
      <c r="K18" t="s">
        <v>11</v>
      </c>
      <c r="L18" t="s">
        <v>148</v>
      </c>
    </row>
    <row r="19" spans="1:12" x14ac:dyDescent="0.45">
      <c r="A19" t="str">
        <f t="shared" si="1"/>
        <v>Subject</v>
      </c>
      <c r="B19" t="s">
        <v>93</v>
      </c>
      <c r="C19" t="s">
        <v>94</v>
      </c>
      <c r="D19" t="s">
        <v>95</v>
      </c>
      <c r="E19" t="b">
        <v>0</v>
      </c>
      <c r="F19" t="s">
        <v>127</v>
      </c>
      <c r="G19" t="s">
        <v>92</v>
      </c>
      <c r="H19">
        <v>2</v>
      </c>
      <c r="I19" t="s">
        <v>9</v>
      </c>
      <c r="J19" t="s">
        <v>95</v>
      </c>
      <c r="K19" t="s">
        <v>11</v>
      </c>
      <c r="L19" t="s">
        <v>149</v>
      </c>
    </row>
    <row r="20" spans="1:12" x14ac:dyDescent="0.45">
      <c r="A20" t="str">
        <f>IF(I20="ADSL","Subject","Data")</f>
        <v>Data</v>
      </c>
      <c r="B20" t="s">
        <v>108</v>
      </c>
      <c r="C20" t="s">
        <v>109</v>
      </c>
      <c r="D20" t="s">
        <v>110</v>
      </c>
      <c r="E20" t="b">
        <v>1</v>
      </c>
    </row>
    <row r="21" spans="1:12" x14ac:dyDescent="0.45">
      <c r="A21" t="str">
        <f>IF(I21="ADSL","Subject","Data")</f>
        <v>Data</v>
      </c>
      <c r="B21" t="s">
        <v>111</v>
      </c>
      <c r="C21" t="s">
        <v>112</v>
      </c>
      <c r="D21" t="s">
        <v>113</v>
      </c>
      <c r="E21" t="b">
        <v>1</v>
      </c>
    </row>
    <row r="22" spans="1:12" x14ac:dyDescent="0.45">
      <c r="A22" t="str">
        <f t="shared" si="1"/>
        <v>Data</v>
      </c>
      <c r="B22" t="s">
        <v>733</v>
      </c>
      <c r="C22" t="s">
        <v>765</v>
      </c>
      <c r="D22" t="s">
        <v>766</v>
      </c>
      <c r="E22" t="b">
        <v>0</v>
      </c>
      <c r="F22" t="s">
        <v>767</v>
      </c>
      <c r="G22" t="s">
        <v>768</v>
      </c>
      <c r="H22">
        <v>1</v>
      </c>
      <c r="I22" t="s">
        <v>736</v>
      </c>
      <c r="J22" t="s">
        <v>766</v>
      </c>
      <c r="K22" t="s">
        <v>11</v>
      </c>
      <c r="L22" t="s">
        <v>769</v>
      </c>
    </row>
    <row r="23" spans="1:12" x14ac:dyDescent="0.45">
      <c r="A23" t="str">
        <f t="shared" si="1"/>
        <v>Data</v>
      </c>
      <c r="B23" t="s">
        <v>733</v>
      </c>
      <c r="C23" t="s">
        <v>765</v>
      </c>
      <c r="D23" t="s">
        <v>766</v>
      </c>
      <c r="E23" t="b">
        <v>0</v>
      </c>
      <c r="F23" t="s">
        <v>770</v>
      </c>
      <c r="G23" t="s">
        <v>771</v>
      </c>
      <c r="H23">
        <v>2</v>
      </c>
      <c r="I23" t="s">
        <v>736</v>
      </c>
      <c r="J23" t="s">
        <v>766</v>
      </c>
      <c r="K23" t="s">
        <v>11</v>
      </c>
      <c r="L23" t="s">
        <v>772</v>
      </c>
    </row>
    <row r="24" spans="1:12" x14ac:dyDescent="0.45">
      <c r="A24" t="str">
        <f t="shared" si="1"/>
        <v>Data</v>
      </c>
      <c r="B24" t="s">
        <v>733</v>
      </c>
      <c r="C24" t="s">
        <v>765</v>
      </c>
      <c r="D24" t="s">
        <v>766</v>
      </c>
      <c r="E24" t="b">
        <v>0</v>
      </c>
      <c r="F24" t="s">
        <v>773</v>
      </c>
      <c r="G24" t="s">
        <v>774</v>
      </c>
      <c r="H24">
        <v>3</v>
      </c>
      <c r="I24" t="s">
        <v>736</v>
      </c>
      <c r="J24" t="s">
        <v>766</v>
      </c>
      <c r="K24" t="s">
        <v>11</v>
      </c>
      <c r="L24" t="s">
        <v>775</v>
      </c>
    </row>
    <row r="25" spans="1:12" x14ac:dyDescent="0.45">
      <c r="A25" t="str">
        <f t="shared" si="1"/>
        <v>Data</v>
      </c>
      <c r="B25" t="s">
        <v>733</v>
      </c>
      <c r="C25" t="s">
        <v>765</v>
      </c>
      <c r="D25" t="s">
        <v>766</v>
      </c>
      <c r="E25" t="b">
        <v>0</v>
      </c>
      <c r="F25" t="s">
        <v>776</v>
      </c>
      <c r="G25" t="s">
        <v>777</v>
      </c>
      <c r="H25">
        <v>4</v>
      </c>
      <c r="I25" t="s">
        <v>736</v>
      </c>
      <c r="J25" t="s">
        <v>766</v>
      </c>
      <c r="K25" t="s">
        <v>11</v>
      </c>
      <c r="L25" t="s">
        <v>778</v>
      </c>
    </row>
    <row r="26" spans="1:12" x14ac:dyDescent="0.45">
      <c r="A26" t="str">
        <f t="shared" si="1"/>
        <v>Data</v>
      </c>
      <c r="B26" t="s">
        <v>734</v>
      </c>
      <c r="C26" t="s">
        <v>709</v>
      </c>
      <c r="D26" t="s">
        <v>762</v>
      </c>
      <c r="E26" t="b">
        <v>0</v>
      </c>
      <c r="F26" t="s">
        <v>1379</v>
      </c>
      <c r="G26" t="s">
        <v>764</v>
      </c>
      <c r="H26">
        <v>1</v>
      </c>
      <c r="I26" t="s">
        <v>736</v>
      </c>
      <c r="J26" t="s">
        <v>762</v>
      </c>
      <c r="K26" t="s">
        <v>11</v>
      </c>
      <c r="L26" t="s">
        <v>764</v>
      </c>
    </row>
    <row r="27" spans="1:12" x14ac:dyDescent="0.45">
      <c r="A27" t="str">
        <f t="shared" si="1"/>
        <v>Data</v>
      </c>
      <c r="B27" t="s">
        <v>734</v>
      </c>
      <c r="C27" t="s">
        <v>709</v>
      </c>
      <c r="D27" t="s">
        <v>762</v>
      </c>
      <c r="E27" t="b">
        <v>0</v>
      </c>
      <c r="F27" t="s">
        <v>1380</v>
      </c>
      <c r="G27" t="s">
        <v>779</v>
      </c>
      <c r="H27">
        <v>2</v>
      </c>
      <c r="I27" t="s">
        <v>736</v>
      </c>
      <c r="J27" t="s">
        <v>762</v>
      </c>
      <c r="K27" t="s">
        <v>11</v>
      </c>
      <c r="L27" t="s">
        <v>779</v>
      </c>
    </row>
    <row r="28" spans="1:12" x14ac:dyDescent="0.45">
      <c r="A28" t="str">
        <f t="shared" si="1"/>
        <v>Data</v>
      </c>
      <c r="B28" t="s">
        <v>734</v>
      </c>
      <c r="C28" t="s">
        <v>709</v>
      </c>
      <c r="D28" t="s">
        <v>762</v>
      </c>
      <c r="E28" t="b">
        <v>0</v>
      </c>
      <c r="F28" t="s">
        <v>1381</v>
      </c>
      <c r="G28" t="s">
        <v>780</v>
      </c>
      <c r="H28">
        <v>3</v>
      </c>
      <c r="I28" t="s">
        <v>736</v>
      </c>
      <c r="J28" t="s">
        <v>762</v>
      </c>
      <c r="K28" t="s">
        <v>11</v>
      </c>
      <c r="L28" t="s">
        <v>780</v>
      </c>
    </row>
    <row r="29" spans="1:12" x14ac:dyDescent="0.45">
      <c r="A29" t="str">
        <f t="shared" si="1"/>
        <v>Data</v>
      </c>
      <c r="B29" t="s">
        <v>734</v>
      </c>
      <c r="C29" t="s">
        <v>709</v>
      </c>
      <c r="D29" t="s">
        <v>762</v>
      </c>
      <c r="E29" t="b">
        <v>0</v>
      </c>
      <c r="F29" t="s">
        <v>1382</v>
      </c>
      <c r="G29" t="s">
        <v>781</v>
      </c>
      <c r="H29">
        <v>4</v>
      </c>
      <c r="I29" t="s">
        <v>736</v>
      </c>
      <c r="J29" t="s">
        <v>762</v>
      </c>
      <c r="K29" t="s">
        <v>11</v>
      </c>
      <c r="L29" t="s">
        <v>781</v>
      </c>
    </row>
    <row r="30" spans="1:12" x14ac:dyDescent="0.45">
      <c r="A30" t="str">
        <f t="shared" si="1"/>
        <v>Data</v>
      </c>
      <c r="B30" t="s">
        <v>734</v>
      </c>
      <c r="C30" t="s">
        <v>709</v>
      </c>
      <c r="D30" t="s">
        <v>762</v>
      </c>
      <c r="E30" t="b">
        <v>0</v>
      </c>
      <c r="F30" t="s">
        <v>1383</v>
      </c>
      <c r="G30" t="s">
        <v>782</v>
      </c>
      <c r="H30">
        <v>5</v>
      </c>
      <c r="I30" t="s">
        <v>736</v>
      </c>
      <c r="J30" t="s">
        <v>762</v>
      </c>
      <c r="K30" t="s">
        <v>11</v>
      </c>
      <c r="L30" t="s">
        <v>782</v>
      </c>
    </row>
    <row r="31" spans="1:12" x14ac:dyDescent="0.45">
      <c r="A31" t="str">
        <f t="shared" si="1"/>
        <v>Data</v>
      </c>
      <c r="B31" t="s">
        <v>734</v>
      </c>
      <c r="C31" t="s">
        <v>709</v>
      </c>
      <c r="D31" t="s">
        <v>762</v>
      </c>
      <c r="E31" t="b">
        <v>0</v>
      </c>
      <c r="F31" t="s">
        <v>1384</v>
      </c>
      <c r="G31" t="s">
        <v>783</v>
      </c>
      <c r="H31">
        <v>6</v>
      </c>
      <c r="I31" t="s">
        <v>736</v>
      </c>
      <c r="J31" t="s">
        <v>762</v>
      </c>
      <c r="K31" t="s">
        <v>11</v>
      </c>
      <c r="L31" t="s">
        <v>783</v>
      </c>
    </row>
    <row r="32" spans="1:12" x14ac:dyDescent="0.45">
      <c r="A32" t="str">
        <f t="shared" si="1"/>
        <v>Data</v>
      </c>
      <c r="B32" t="s">
        <v>734</v>
      </c>
      <c r="C32" t="s">
        <v>709</v>
      </c>
      <c r="D32" t="s">
        <v>762</v>
      </c>
      <c r="E32" t="b">
        <v>0</v>
      </c>
      <c r="F32" t="s">
        <v>1385</v>
      </c>
      <c r="G32" t="s">
        <v>784</v>
      </c>
      <c r="H32">
        <v>7</v>
      </c>
      <c r="I32" t="s">
        <v>736</v>
      </c>
      <c r="J32" t="s">
        <v>762</v>
      </c>
      <c r="K32" t="s">
        <v>11</v>
      </c>
      <c r="L32" t="s">
        <v>784</v>
      </c>
    </row>
    <row r="33" spans="1:12" x14ac:dyDescent="0.45">
      <c r="A33" t="str">
        <f t="shared" si="1"/>
        <v>Data</v>
      </c>
      <c r="B33" t="s">
        <v>734</v>
      </c>
      <c r="C33" t="s">
        <v>709</v>
      </c>
      <c r="D33" t="s">
        <v>762</v>
      </c>
      <c r="E33" t="b">
        <v>0</v>
      </c>
      <c r="F33" t="s">
        <v>1386</v>
      </c>
      <c r="G33" t="s">
        <v>785</v>
      </c>
      <c r="H33">
        <v>8</v>
      </c>
      <c r="I33" t="s">
        <v>736</v>
      </c>
      <c r="J33" t="s">
        <v>762</v>
      </c>
      <c r="K33" t="s">
        <v>11</v>
      </c>
      <c r="L33" t="s">
        <v>785</v>
      </c>
    </row>
    <row r="34" spans="1:12" x14ac:dyDescent="0.45">
      <c r="A34" t="str">
        <f t="shared" si="1"/>
        <v>Data</v>
      </c>
      <c r="B34" t="s">
        <v>734</v>
      </c>
      <c r="C34" t="s">
        <v>709</v>
      </c>
      <c r="D34" t="s">
        <v>762</v>
      </c>
      <c r="E34" t="b">
        <v>0</v>
      </c>
      <c r="F34" t="s">
        <v>1387</v>
      </c>
      <c r="G34" t="s">
        <v>786</v>
      </c>
      <c r="H34">
        <v>9</v>
      </c>
      <c r="I34" t="s">
        <v>736</v>
      </c>
      <c r="J34" t="s">
        <v>762</v>
      </c>
      <c r="K34" t="s">
        <v>11</v>
      </c>
      <c r="L34" t="s">
        <v>786</v>
      </c>
    </row>
    <row r="35" spans="1:12" x14ac:dyDescent="0.45">
      <c r="A35" t="str">
        <f t="shared" si="1"/>
        <v>Data</v>
      </c>
      <c r="B35" t="s">
        <v>734</v>
      </c>
      <c r="C35" t="s">
        <v>709</v>
      </c>
      <c r="D35" t="s">
        <v>762</v>
      </c>
      <c r="E35" t="b">
        <v>0</v>
      </c>
      <c r="F35" t="s">
        <v>787</v>
      </c>
      <c r="G35" t="s">
        <v>788</v>
      </c>
      <c r="H35">
        <v>10</v>
      </c>
      <c r="I35" t="s">
        <v>736</v>
      </c>
      <c r="J35" t="s">
        <v>762</v>
      </c>
      <c r="K35" t="s">
        <v>11</v>
      </c>
      <c r="L35" t="s">
        <v>788</v>
      </c>
    </row>
    <row r="36" spans="1:12" x14ac:dyDescent="0.45">
      <c r="A36" t="str">
        <f t="shared" si="1"/>
        <v>Data</v>
      </c>
      <c r="B36" t="s">
        <v>734</v>
      </c>
      <c r="C36" t="s">
        <v>709</v>
      </c>
      <c r="D36" t="s">
        <v>762</v>
      </c>
      <c r="E36" t="b">
        <v>0</v>
      </c>
      <c r="F36" t="s">
        <v>789</v>
      </c>
      <c r="G36" t="s">
        <v>790</v>
      </c>
      <c r="H36">
        <v>11</v>
      </c>
      <c r="I36" t="s">
        <v>736</v>
      </c>
      <c r="J36" t="s">
        <v>762</v>
      </c>
      <c r="K36" t="s">
        <v>11</v>
      </c>
      <c r="L36" t="s">
        <v>790</v>
      </c>
    </row>
  </sheetData>
  <phoneticPr fontId="2" type="noConversion"/>
  <pageMargins left="0.7" right="0.7" top="0.75" bottom="0.75" header="0.3" footer="0.3"/>
  <pageSetup paperSize="9"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5D61A-CF48-4BD4-9AB1-FBE473872F0B}">
  <dimension ref="A1:B254"/>
  <sheetViews>
    <sheetView workbookViewId="0"/>
  </sheetViews>
  <sheetFormatPr defaultRowHeight="14.25" x14ac:dyDescent="0.45"/>
  <cols>
    <col min="1" max="1" width="18" bestFit="1" customWidth="1"/>
    <col min="2" max="2" width="64.33203125" bestFit="1" customWidth="1"/>
  </cols>
  <sheetData>
    <row r="1" spans="1:2" x14ac:dyDescent="0.45">
      <c r="A1" s="2" t="s">
        <v>584</v>
      </c>
      <c r="B1" s="2" t="s">
        <v>585</v>
      </c>
    </row>
    <row r="2" spans="1:2" x14ac:dyDescent="0.45">
      <c r="A2" t="s">
        <v>108</v>
      </c>
      <c r="B2" t="s">
        <v>331</v>
      </c>
    </row>
    <row r="3" spans="1:2" x14ac:dyDescent="0.45">
      <c r="A3" t="s">
        <v>108</v>
      </c>
      <c r="B3" t="s">
        <v>332</v>
      </c>
    </row>
    <row r="4" spans="1:2" x14ac:dyDescent="0.45">
      <c r="A4" t="s">
        <v>108</v>
      </c>
      <c r="B4" t="s">
        <v>333</v>
      </c>
    </row>
    <row r="5" spans="1:2" x14ac:dyDescent="0.45">
      <c r="A5" t="s">
        <v>108</v>
      </c>
      <c r="B5" t="s">
        <v>334</v>
      </c>
    </row>
    <row r="6" spans="1:2" x14ac:dyDescent="0.45">
      <c r="A6" t="s">
        <v>108</v>
      </c>
      <c r="B6" t="s">
        <v>335</v>
      </c>
    </row>
    <row r="7" spans="1:2" x14ac:dyDescent="0.45">
      <c r="A7" t="s">
        <v>108</v>
      </c>
      <c r="B7" t="s">
        <v>336</v>
      </c>
    </row>
    <row r="8" spans="1:2" x14ac:dyDescent="0.45">
      <c r="A8" t="s">
        <v>108</v>
      </c>
      <c r="B8" t="s">
        <v>337</v>
      </c>
    </row>
    <row r="9" spans="1:2" x14ac:dyDescent="0.45">
      <c r="A9" t="s">
        <v>108</v>
      </c>
      <c r="B9" t="s">
        <v>338</v>
      </c>
    </row>
    <row r="10" spans="1:2" x14ac:dyDescent="0.45">
      <c r="A10" t="s">
        <v>108</v>
      </c>
      <c r="B10" t="s">
        <v>339</v>
      </c>
    </row>
    <row r="11" spans="1:2" x14ac:dyDescent="0.45">
      <c r="A11" t="s">
        <v>108</v>
      </c>
      <c r="B11" t="s">
        <v>340</v>
      </c>
    </row>
    <row r="12" spans="1:2" x14ac:dyDescent="0.45">
      <c r="A12" t="s">
        <v>108</v>
      </c>
      <c r="B12" t="s">
        <v>341</v>
      </c>
    </row>
    <row r="13" spans="1:2" x14ac:dyDescent="0.45">
      <c r="A13" t="s">
        <v>108</v>
      </c>
      <c r="B13" t="s">
        <v>342</v>
      </c>
    </row>
    <row r="14" spans="1:2" x14ac:dyDescent="0.45">
      <c r="A14" t="s">
        <v>108</v>
      </c>
      <c r="B14" t="s">
        <v>343</v>
      </c>
    </row>
    <row r="15" spans="1:2" x14ac:dyDescent="0.45">
      <c r="A15" t="s">
        <v>108</v>
      </c>
      <c r="B15" t="s">
        <v>344</v>
      </c>
    </row>
    <row r="16" spans="1:2" x14ac:dyDescent="0.45">
      <c r="A16" t="s">
        <v>108</v>
      </c>
      <c r="B16" t="s">
        <v>345</v>
      </c>
    </row>
    <row r="17" spans="1:2" x14ac:dyDescent="0.45">
      <c r="A17" t="s">
        <v>108</v>
      </c>
      <c r="B17" t="s">
        <v>346</v>
      </c>
    </row>
    <row r="18" spans="1:2" x14ac:dyDescent="0.45">
      <c r="A18" t="s">
        <v>108</v>
      </c>
      <c r="B18" t="s">
        <v>347</v>
      </c>
    </row>
    <row r="19" spans="1:2" x14ac:dyDescent="0.45">
      <c r="A19" t="s">
        <v>108</v>
      </c>
      <c r="B19" t="s">
        <v>348</v>
      </c>
    </row>
    <row r="20" spans="1:2" x14ac:dyDescent="0.45">
      <c r="A20" t="s">
        <v>108</v>
      </c>
      <c r="B20" t="s">
        <v>349</v>
      </c>
    </row>
    <row r="21" spans="1:2" x14ac:dyDescent="0.45">
      <c r="A21" t="s">
        <v>108</v>
      </c>
      <c r="B21" t="s">
        <v>350</v>
      </c>
    </row>
    <row r="22" spans="1:2" x14ac:dyDescent="0.45">
      <c r="A22" t="s">
        <v>108</v>
      </c>
      <c r="B22" t="s">
        <v>351</v>
      </c>
    </row>
    <row r="23" spans="1:2" x14ac:dyDescent="0.45">
      <c r="A23" t="s">
        <v>108</v>
      </c>
      <c r="B23" t="s">
        <v>352</v>
      </c>
    </row>
    <row r="24" spans="1:2" x14ac:dyDescent="0.45">
      <c r="A24" t="s">
        <v>108</v>
      </c>
      <c r="B24" t="s">
        <v>353</v>
      </c>
    </row>
    <row r="25" spans="1:2" x14ac:dyDescent="0.45">
      <c r="A25" t="s">
        <v>111</v>
      </c>
      <c r="B25" t="s">
        <v>354</v>
      </c>
    </row>
    <row r="26" spans="1:2" x14ac:dyDescent="0.45">
      <c r="A26" t="s">
        <v>111</v>
      </c>
      <c r="B26" t="s">
        <v>355</v>
      </c>
    </row>
    <row r="27" spans="1:2" x14ac:dyDescent="0.45">
      <c r="A27" t="s">
        <v>111</v>
      </c>
      <c r="B27" t="s">
        <v>356</v>
      </c>
    </row>
    <row r="28" spans="1:2" x14ac:dyDescent="0.45">
      <c r="A28" t="s">
        <v>111</v>
      </c>
      <c r="B28" t="s">
        <v>357</v>
      </c>
    </row>
    <row r="29" spans="1:2" x14ac:dyDescent="0.45">
      <c r="A29" t="s">
        <v>111</v>
      </c>
      <c r="B29" t="s">
        <v>358</v>
      </c>
    </row>
    <row r="30" spans="1:2" x14ac:dyDescent="0.45">
      <c r="A30" t="s">
        <v>111</v>
      </c>
      <c r="B30" t="s">
        <v>359</v>
      </c>
    </row>
    <row r="31" spans="1:2" x14ac:dyDescent="0.45">
      <c r="A31" t="s">
        <v>111</v>
      </c>
      <c r="B31" t="s">
        <v>360</v>
      </c>
    </row>
    <row r="32" spans="1:2" x14ac:dyDescent="0.45">
      <c r="A32" t="s">
        <v>111</v>
      </c>
      <c r="B32" t="s">
        <v>361</v>
      </c>
    </row>
    <row r="33" spans="1:2" x14ac:dyDescent="0.45">
      <c r="A33" t="s">
        <v>111</v>
      </c>
      <c r="B33" t="s">
        <v>362</v>
      </c>
    </row>
    <row r="34" spans="1:2" x14ac:dyDescent="0.45">
      <c r="A34" t="s">
        <v>111</v>
      </c>
      <c r="B34" t="s">
        <v>363</v>
      </c>
    </row>
    <row r="35" spans="1:2" x14ac:dyDescent="0.45">
      <c r="A35" t="s">
        <v>111</v>
      </c>
      <c r="B35" t="s">
        <v>364</v>
      </c>
    </row>
    <row r="36" spans="1:2" x14ac:dyDescent="0.45">
      <c r="A36" t="s">
        <v>111</v>
      </c>
      <c r="B36" t="s">
        <v>365</v>
      </c>
    </row>
    <row r="37" spans="1:2" x14ac:dyDescent="0.45">
      <c r="A37" t="s">
        <v>111</v>
      </c>
      <c r="B37" t="s">
        <v>366</v>
      </c>
    </row>
    <row r="38" spans="1:2" x14ac:dyDescent="0.45">
      <c r="A38" t="s">
        <v>111</v>
      </c>
      <c r="B38" t="s">
        <v>367</v>
      </c>
    </row>
    <row r="39" spans="1:2" x14ac:dyDescent="0.45">
      <c r="A39" t="s">
        <v>111</v>
      </c>
      <c r="B39" t="s">
        <v>368</v>
      </c>
    </row>
    <row r="40" spans="1:2" x14ac:dyDescent="0.45">
      <c r="A40" t="s">
        <v>111</v>
      </c>
      <c r="B40" t="s">
        <v>369</v>
      </c>
    </row>
    <row r="41" spans="1:2" x14ac:dyDescent="0.45">
      <c r="A41" t="s">
        <v>111</v>
      </c>
      <c r="B41" t="s">
        <v>370</v>
      </c>
    </row>
    <row r="42" spans="1:2" x14ac:dyDescent="0.45">
      <c r="A42" t="s">
        <v>111</v>
      </c>
      <c r="B42" t="s">
        <v>371</v>
      </c>
    </row>
    <row r="43" spans="1:2" x14ac:dyDescent="0.45">
      <c r="A43" t="s">
        <v>111</v>
      </c>
      <c r="B43" t="s">
        <v>372</v>
      </c>
    </row>
    <row r="44" spans="1:2" x14ac:dyDescent="0.45">
      <c r="A44" t="s">
        <v>111</v>
      </c>
      <c r="B44" t="s">
        <v>373</v>
      </c>
    </row>
    <row r="45" spans="1:2" x14ac:dyDescent="0.45">
      <c r="A45" t="s">
        <v>111</v>
      </c>
      <c r="B45" t="s">
        <v>374</v>
      </c>
    </row>
    <row r="46" spans="1:2" x14ac:dyDescent="0.45">
      <c r="A46" t="s">
        <v>111</v>
      </c>
      <c r="B46" t="s">
        <v>375</v>
      </c>
    </row>
    <row r="47" spans="1:2" x14ac:dyDescent="0.45">
      <c r="A47" t="s">
        <v>111</v>
      </c>
      <c r="B47" t="s">
        <v>376</v>
      </c>
    </row>
    <row r="48" spans="1:2" x14ac:dyDescent="0.45">
      <c r="A48" t="s">
        <v>111</v>
      </c>
      <c r="B48" t="s">
        <v>377</v>
      </c>
    </row>
    <row r="49" spans="1:2" x14ac:dyDescent="0.45">
      <c r="A49" t="s">
        <v>111</v>
      </c>
      <c r="B49" t="s">
        <v>378</v>
      </c>
    </row>
    <row r="50" spans="1:2" x14ac:dyDescent="0.45">
      <c r="A50" t="s">
        <v>111</v>
      </c>
      <c r="B50" t="s">
        <v>379</v>
      </c>
    </row>
    <row r="51" spans="1:2" x14ac:dyDescent="0.45">
      <c r="A51" t="s">
        <v>111</v>
      </c>
      <c r="B51" t="s">
        <v>380</v>
      </c>
    </row>
    <row r="52" spans="1:2" x14ac:dyDescent="0.45">
      <c r="A52" t="s">
        <v>111</v>
      </c>
      <c r="B52" t="s">
        <v>381</v>
      </c>
    </row>
    <row r="53" spans="1:2" x14ac:dyDescent="0.45">
      <c r="A53" t="s">
        <v>111</v>
      </c>
      <c r="B53" t="s">
        <v>382</v>
      </c>
    </row>
    <row r="54" spans="1:2" x14ac:dyDescent="0.45">
      <c r="A54" t="s">
        <v>111</v>
      </c>
      <c r="B54" t="s">
        <v>383</v>
      </c>
    </row>
    <row r="55" spans="1:2" x14ac:dyDescent="0.45">
      <c r="A55" t="s">
        <v>111</v>
      </c>
      <c r="B55" t="s">
        <v>384</v>
      </c>
    </row>
    <row r="56" spans="1:2" x14ac:dyDescent="0.45">
      <c r="A56" t="s">
        <v>111</v>
      </c>
      <c r="B56" t="s">
        <v>385</v>
      </c>
    </row>
    <row r="57" spans="1:2" x14ac:dyDescent="0.45">
      <c r="A57" t="s">
        <v>111</v>
      </c>
      <c r="B57" t="s">
        <v>386</v>
      </c>
    </row>
    <row r="58" spans="1:2" x14ac:dyDescent="0.45">
      <c r="A58" t="s">
        <v>111</v>
      </c>
      <c r="B58" t="s">
        <v>387</v>
      </c>
    </row>
    <row r="59" spans="1:2" x14ac:dyDescent="0.45">
      <c r="A59" t="s">
        <v>111</v>
      </c>
      <c r="B59" t="s">
        <v>388</v>
      </c>
    </row>
    <row r="60" spans="1:2" x14ac:dyDescent="0.45">
      <c r="A60" t="s">
        <v>111</v>
      </c>
      <c r="B60" t="s">
        <v>389</v>
      </c>
    </row>
    <row r="61" spans="1:2" x14ac:dyDescent="0.45">
      <c r="A61" t="s">
        <v>111</v>
      </c>
      <c r="B61" t="s">
        <v>390</v>
      </c>
    </row>
    <row r="62" spans="1:2" x14ac:dyDescent="0.45">
      <c r="A62" t="s">
        <v>111</v>
      </c>
      <c r="B62" t="s">
        <v>391</v>
      </c>
    </row>
    <row r="63" spans="1:2" x14ac:dyDescent="0.45">
      <c r="A63" t="s">
        <v>111</v>
      </c>
      <c r="B63" t="s">
        <v>392</v>
      </c>
    </row>
    <row r="64" spans="1:2" x14ac:dyDescent="0.45">
      <c r="A64" t="s">
        <v>111</v>
      </c>
      <c r="B64" t="s">
        <v>393</v>
      </c>
    </row>
    <row r="65" spans="1:2" x14ac:dyDescent="0.45">
      <c r="A65" t="s">
        <v>111</v>
      </c>
      <c r="B65" t="s">
        <v>394</v>
      </c>
    </row>
    <row r="66" spans="1:2" x14ac:dyDescent="0.45">
      <c r="A66" t="s">
        <v>111</v>
      </c>
      <c r="B66" t="s">
        <v>395</v>
      </c>
    </row>
    <row r="67" spans="1:2" x14ac:dyDescent="0.45">
      <c r="A67" t="s">
        <v>111</v>
      </c>
      <c r="B67" t="s">
        <v>396</v>
      </c>
    </row>
    <row r="68" spans="1:2" x14ac:dyDescent="0.45">
      <c r="A68" t="s">
        <v>111</v>
      </c>
      <c r="B68" t="s">
        <v>397</v>
      </c>
    </row>
    <row r="69" spans="1:2" x14ac:dyDescent="0.45">
      <c r="A69" t="s">
        <v>111</v>
      </c>
      <c r="B69" t="s">
        <v>398</v>
      </c>
    </row>
    <row r="70" spans="1:2" x14ac:dyDescent="0.45">
      <c r="A70" t="s">
        <v>111</v>
      </c>
      <c r="B70" t="s">
        <v>399</v>
      </c>
    </row>
    <row r="71" spans="1:2" x14ac:dyDescent="0.45">
      <c r="A71" t="s">
        <v>111</v>
      </c>
      <c r="B71" t="s">
        <v>400</v>
      </c>
    </row>
    <row r="72" spans="1:2" x14ac:dyDescent="0.45">
      <c r="A72" t="s">
        <v>111</v>
      </c>
      <c r="B72" t="s">
        <v>401</v>
      </c>
    </row>
    <row r="73" spans="1:2" x14ac:dyDescent="0.45">
      <c r="A73" t="s">
        <v>111</v>
      </c>
      <c r="B73" t="s">
        <v>402</v>
      </c>
    </row>
    <row r="74" spans="1:2" x14ac:dyDescent="0.45">
      <c r="A74" t="s">
        <v>111</v>
      </c>
      <c r="B74" t="s">
        <v>403</v>
      </c>
    </row>
    <row r="75" spans="1:2" x14ac:dyDescent="0.45">
      <c r="A75" t="s">
        <v>111</v>
      </c>
      <c r="B75" t="s">
        <v>404</v>
      </c>
    </row>
    <row r="76" spans="1:2" x14ac:dyDescent="0.45">
      <c r="A76" t="s">
        <v>111</v>
      </c>
      <c r="B76" t="s">
        <v>405</v>
      </c>
    </row>
    <row r="77" spans="1:2" x14ac:dyDescent="0.45">
      <c r="A77" t="s">
        <v>111</v>
      </c>
      <c r="B77" t="s">
        <v>406</v>
      </c>
    </row>
    <row r="78" spans="1:2" x14ac:dyDescent="0.45">
      <c r="A78" t="s">
        <v>111</v>
      </c>
      <c r="B78" t="s">
        <v>407</v>
      </c>
    </row>
    <row r="79" spans="1:2" x14ac:dyDescent="0.45">
      <c r="A79" t="s">
        <v>111</v>
      </c>
      <c r="B79" t="s">
        <v>408</v>
      </c>
    </row>
    <row r="80" spans="1:2" x14ac:dyDescent="0.45">
      <c r="A80" t="s">
        <v>111</v>
      </c>
      <c r="B80" t="s">
        <v>409</v>
      </c>
    </row>
    <row r="81" spans="1:2" x14ac:dyDescent="0.45">
      <c r="A81" t="s">
        <v>111</v>
      </c>
      <c r="B81" t="s">
        <v>410</v>
      </c>
    </row>
    <row r="82" spans="1:2" x14ac:dyDescent="0.45">
      <c r="A82" t="s">
        <v>111</v>
      </c>
      <c r="B82" t="s">
        <v>411</v>
      </c>
    </row>
    <row r="83" spans="1:2" x14ac:dyDescent="0.45">
      <c r="A83" t="s">
        <v>111</v>
      </c>
      <c r="B83" t="s">
        <v>412</v>
      </c>
    </row>
    <row r="84" spans="1:2" x14ac:dyDescent="0.45">
      <c r="A84" t="s">
        <v>111</v>
      </c>
      <c r="B84" t="s">
        <v>413</v>
      </c>
    </row>
    <row r="85" spans="1:2" x14ac:dyDescent="0.45">
      <c r="A85" t="s">
        <v>111</v>
      </c>
      <c r="B85" t="s">
        <v>414</v>
      </c>
    </row>
    <row r="86" spans="1:2" x14ac:dyDescent="0.45">
      <c r="A86" t="s">
        <v>111</v>
      </c>
      <c r="B86" t="s">
        <v>415</v>
      </c>
    </row>
    <row r="87" spans="1:2" x14ac:dyDescent="0.45">
      <c r="A87" t="s">
        <v>111</v>
      </c>
      <c r="B87" t="s">
        <v>416</v>
      </c>
    </row>
    <row r="88" spans="1:2" x14ac:dyDescent="0.45">
      <c r="A88" t="s">
        <v>111</v>
      </c>
      <c r="B88" t="s">
        <v>417</v>
      </c>
    </row>
    <row r="89" spans="1:2" x14ac:dyDescent="0.45">
      <c r="A89" t="s">
        <v>111</v>
      </c>
      <c r="B89" t="s">
        <v>418</v>
      </c>
    </row>
    <row r="90" spans="1:2" x14ac:dyDescent="0.45">
      <c r="A90" t="s">
        <v>111</v>
      </c>
      <c r="B90" t="s">
        <v>419</v>
      </c>
    </row>
    <row r="91" spans="1:2" x14ac:dyDescent="0.45">
      <c r="A91" t="s">
        <v>111</v>
      </c>
      <c r="B91" t="s">
        <v>420</v>
      </c>
    </row>
    <row r="92" spans="1:2" x14ac:dyDescent="0.45">
      <c r="A92" t="s">
        <v>111</v>
      </c>
      <c r="B92" t="s">
        <v>421</v>
      </c>
    </row>
    <row r="93" spans="1:2" x14ac:dyDescent="0.45">
      <c r="A93" t="s">
        <v>111</v>
      </c>
      <c r="B93" t="s">
        <v>422</v>
      </c>
    </row>
    <row r="94" spans="1:2" x14ac:dyDescent="0.45">
      <c r="A94" t="s">
        <v>111</v>
      </c>
      <c r="B94" t="s">
        <v>423</v>
      </c>
    </row>
    <row r="95" spans="1:2" x14ac:dyDescent="0.45">
      <c r="A95" t="s">
        <v>111</v>
      </c>
      <c r="B95" t="s">
        <v>424</v>
      </c>
    </row>
    <row r="96" spans="1:2" x14ac:dyDescent="0.45">
      <c r="A96" t="s">
        <v>111</v>
      </c>
      <c r="B96" t="s">
        <v>425</v>
      </c>
    </row>
    <row r="97" spans="1:2" x14ac:dyDescent="0.45">
      <c r="A97" t="s">
        <v>111</v>
      </c>
      <c r="B97" t="s">
        <v>426</v>
      </c>
    </row>
    <row r="98" spans="1:2" x14ac:dyDescent="0.45">
      <c r="A98" t="s">
        <v>111</v>
      </c>
      <c r="B98" t="s">
        <v>427</v>
      </c>
    </row>
    <row r="99" spans="1:2" x14ac:dyDescent="0.45">
      <c r="A99" t="s">
        <v>111</v>
      </c>
      <c r="B99" t="s">
        <v>428</v>
      </c>
    </row>
    <row r="100" spans="1:2" x14ac:dyDescent="0.45">
      <c r="A100" t="s">
        <v>111</v>
      </c>
      <c r="B100" t="s">
        <v>429</v>
      </c>
    </row>
    <row r="101" spans="1:2" x14ac:dyDescent="0.45">
      <c r="A101" t="s">
        <v>111</v>
      </c>
      <c r="B101" t="s">
        <v>430</v>
      </c>
    </row>
    <row r="102" spans="1:2" x14ac:dyDescent="0.45">
      <c r="A102" t="s">
        <v>111</v>
      </c>
      <c r="B102" t="s">
        <v>431</v>
      </c>
    </row>
    <row r="103" spans="1:2" x14ac:dyDescent="0.45">
      <c r="A103" t="s">
        <v>111</v>
      </c>
      <c r="B103" t="s">
        <v>432</v>
      </c>
    </row>
    <row r="104" spans="1:2" x14ac:dyDescent="0.45">
      <c r="A104" t="s">
        <v>111</v>
      </c>
      <c r="B104" t="s">
        <v>433</v>
      </c>
    </row>
    <row r="105" spans="1:2" x14ac:dyDescent="0.45">
      <c r="A105" t="s">
        <v>111</v>
      </c>
      <c r="B105" t="s">
        <v>434</v>
      </c>
    </row>
    <row r="106" spans="1:2" x14ac:dyDescent="0.45">
      <c r="A106" t="s">
        <v>111</v>
      </c>
      <c r="B106" t="s">
        <v>435</v>
      </c>
    </row>
    <row r="107" spans="1:2" x14ac:dyDescent="0.45">
      <c r="A107" t="s">
        <v>111</v>
      </c>
      <c r="B107" t="s">
        <v>436</v>
      </c>
    </row>
    <row r="108" spans="1:2" x14ac:dyDescent="0.45">
      <c r="A108" t="s">
        <v>111</v>
      </c>
      <c r="B108" t="s">
        <v>437</v>
      </c>
    </row>
    <row r="109" spans="1:2" x14ac:dyDescent="0.45">
      <c r="A109" t="s">
        <v>111</v>
      </c>
      <c r="B109" t="s">
        <v>438</v>
      </c>
    </row>
    <row r="110" spans="1:2" x14ac:dyDescent="0.45">
      <c r="A110" t="s">
        <v>111</v>
      </c>
      <c r="B110" t="s">
        <v>439</v>
      </c>
    </row>
    <row r="111" spans="1:2" x14ac:dyDescent="0.45">
      <c r="A111" t="s">
        <v>111</v>
      </c>
      <c r="B111" t="s">
        <v>440</v>
      </c>
    </row>
    <row r="112" spans="1:2" x14ac:dyDescent="0.45">
      <c r="A112" t="s">
        <v>111</v>
      </c>
      <c r="B112" t="s">
        <v>441</v>
      </c>
    </row>
    <row r="113" spans="1:2" x14ac:dyDescent="0.45">
      <c r="A113" t="s">
        <v>111</v>
      </c>
      <c r="B113" t="s">
        <v>442</v>
      </c>
    </row>
    <row r="114" spans="1:2" x14ac:dyDescent="0.45">
      <c r="A114" t="s">
        <v>111</v>
      </c>
      <c r="B114" t="s">
        <v>443</v>
      </c>
    </row>
    <row r="115" spans="1:2" x14ac:dyDescent="0.45">
      <c r="A115" t="s">
        <v>111</v>
      </c>
      <c r="B115" t="s">
        <v>444</v>
      </c>
    </row>
    <row r="116" spans="1:2" x14ac:dyDescent="0.45">
      <c r="A116" t="s">
        <v>111</v>
      </c>
      <c r="B116" t="s">
        <v>445</v>
      </c>
    </row>
    <row r="117" spans="1:2" x14ac:dyDescent="0.45">
      <c r="A117" t="s">
        <v>111</v>
      </c>
      <c r="B117" t="s">
        <v>446</v>
      </c>
    </row>
    <row r="118" spans="1:2" x14ac:dyDescent="0.45">
      <c r="A118" t="s">
        <v>111</v>
      </c>
      <c r="B118" t="s">
        <v>447</v>
      </c>
    </row>
    <row r="119" spans="1:2" x14ac:dyDescent="0.45">
      <c r="A119" t="s">
        <v>111</v>
      </c>
      <c r="B119" t="s">
        <v>448</v>
      </c>
    </row>
    <row r="120" spans="1:2" x14ac:dyDescent="0.45">
      <c r="A120" t="s">
        <v>111</v>
      </c>
      <c r="B120" t="s">
        <v>449</v>
      </c>
    </row>
    <row r="121" spans="1:2" x14ac:dyDescent="0.45">
      <c r="A121" t="s">
        <v>111</v>
      </c>
      <c r="B121" t="s">
        <v>450</v>
      </c>
    </row>
    <row r="122" spans="1:2" x14ac:dyDescent="0.45">
      <c r="A122" t="s">
        <v>111</v>
      </c>
      <c r="B122" t="s">
        <v>451</v>
      </c>
    </row>
    <row r="123" spans="1:2" x14ac:dyDescent="0.45">
      <c r="A123" t="s">
        <v>111</v>
      </c>
      <c r="B123" t="s">
        <v>452</v>
      </c>
    </row>
    <row r="124" spans="1:2" x14ac:dyDescent="0.45">
      <c r="A124" t="s">
        <v>111</v>
      </c>
      <c r="B124" t="s">
        <v>453</v>
      </c>
    </row>
    <row r="125" spans="1:2" x14ac:dyDescent="0.45">
      <c r="A125" t="s">
        <v>111</v>
      </c>
      <c r="B125" t="s">
        <v>454</v>
      </c>
    </row>
    <row r="126" spans="1:2" x14ac:dyDescent="0.45">
      <c r="A126" t="s">
        <v>111</v>
      </c>
      <c r="B126" t="s">
        <v>455</v>
      </c>
    </row>
    <row r="127" spans="1:2" x14ac:dyDescent="0.45">
      <c r="A127" t="s">
        <v>111</v>
      </c>
      <c r="B127" t="s">
        <v>456</v>
      </c>
    </row>
    <row r="128" spans="1:2" x14ac:dyDescent="0.45">
      <c r="A128" t="s">
        <v>111</v>
      </c>
      <c r="B128" t="s">
        <v>457</v>
      </c>
    </row>
    <row r="129" spans="1:2" x14ac:dyDescent="0.45">
      <c r="A129" t="s">
        <v>111</v>
      </c>
      <c r="B129" t="s">
        <v>458</v>
      </c>
    </row>
    <row r="130" spans="1:2" x14ac:dyDescent="0.45">
      <c r="A130" t="s">
        <v>111</v>
      </c>
      <c r="B130" t="s">
        <v>459</v>
      </c>
    </row>
    <row r="131" spans="1:2" x14ac:dyDescent="0.45">
      <c r="A131" t="s">
        <v>111</v>
      </c>
      <c r="B131" t="s">
        <v>460</v>
      </c>
    </row>
    <row r="132" spans="1:2" x14ac:dyDescent="0.45">
      <c r="A132" t="s">
        <v>111</v>
      </c>
      <c r="B132" t="s">
        <v>461</v>
      </c>
    </row>
    <row r="133" spans="1:2" x14ac:dyDescent="0.45">
      <c r="A133" t="s">
        <v>111</v>
      </c>
      <c r="B133" t="s">
        <v>462</v>
      </c>
    </row>
    <row r="134" spans="1:2" x14ac:dyDescent="0.45">
      <c r="A134" t="s">
        <v>111</v>
      </c>
      <c r="B134" t="s">
        <v>463</v>
      </c>
    </row>
    <row r="135" spans="1:2" x14ac:dyDescent="0.45">
      <c r="A135" t="s">
        <v>111</v>
      </c>
      <c r="B135" t="s">
        <v>464</v>
      </c>
    </row>
    <row r="136" spans="1:2" x14ac:dyDescent="0.45">
      <c r="A136" t="s">
        <v>111</v>
      </c>
      <c r="B136" t="s">
        <v>465</v>
      </c>
    </row>
    <row r="137" spans="1:2" x14ac:dyDescent="0.45">
      <c r="A137" t="s">
        <v>111</v>
      </c>
      <c r="B137" t="s">
        <v>466</v>
      </c>
    </row>
    <row r="138" spans="1:2" x14ac:dyDescent="0.45">
      <c r="A138" t="s">
        <v>111</v>
      </c>
      <c r="B138" t="s">
        <v>467</v>
      </c>
    </row>
    <row r="139" spans="1:2" x14ac:dyDescent="0.45">
      <c r="A139" t="s">
        <v>111</v>
      </c>
      <c r="B139" t="s">
        <v>468</v>
      </c>
    </row>
    <row r="140" spans="1:2" x14ac:dyDescent="0.45">
      <c r="A140" t="s">
        <v>111</v>
      </c>
      <c r="B140" t="s">
        <v>469</v>
      </c>
    </row>
    <row r="141" spans="1:2" x14ac:dyDescent="0.45">
      <c r="A141" t="s">
        <v>111</v>
      </c>
      <c r="B141" t="s">
        <v>470</v>
      </c>
    </row>
    <row r="142" spans="1:2" x14ac:dyDescent="0.45">
      <c r="A142" t="s">
        <v>111</v>
      </c>
      <c r="B142" t="s">
        <v>471</v>
      </c>
    </row>
    <row r="143" spans="1:2" x14ac:dyDescent="0.45">
      <c r="A143" t="s">
        <v>111</v>
      </c>
      <c r="B143" t="s">
        <v>472</v>
      </c>
    </row>
    <row r="144" spans="1:2" x14ac:dyDescent="0.45">
      <c r="A144" t="s">
        <v>111</v>
      </c>
      <c r="B144" t="s">
        <v>473</v>
      </c>
    </row>
    <row r="145" spans="1:2" x14ac:dyDescent="0.45">
      <c r="A145" t="s">
        <v>111</v>
      </c>
      <c r="B145" t="s">
        <v>474</v>
      </c>
    </row>
    <row r="146" spans="1:2" x14ac:dyDescent="0.45">
      <c r="A146" t="s">
        <v>111</v>
      </c>
      <c r="B146" t="s">
        <v>475</v>
      </c>
    </row>
    <row r="147" spans="1:2" x14ac:dyDescent="0.45">
      <c r="A147" t="s">
        <v>111</v>
      </c>
      <c r="B147" t="s">
        <v>476</v>
      </c>
    </row>
    <row r="148" spans="1:2" x14ac:dyDescent="0.45">
      <c r="A148" t="s">
        <v>111</v>
      </c>
      <c r="B148" t="s">
        <v>477</v>
      </c>
    </row>
    <row r="149" spans="1:2" x14ac:dyDescent="0.45">
      <c r="A149" t="s">
        <v>111</v>
      </c>
      <c r="B149" t="s">
        <v>478</v>
      </c>
    </row>
    <row r="150" spans="1:2" x14ac:dyDescent="0.45">
      <c r="A150" t="s">
        <v>111</v>
      </c>
      <c r="B150" t="s">
        <v>479</v>
      </c>
    </row>
    <row r="151" spans="1:2" x14ac:dyDescent="0.45">
      <c r="A151" t="s">
        <v>111</v>
      </c>
      <c r="B151" t="s">
        <v>480</v>
      </c>
    </row>
    <row r="152" spans="1:2" x14ac:dyDescent="0.45">
      <c r="A152" t="s">
        <v>111</v>
      </c>
      <c r="B152" t="s">
        <v>481</v>
      </c>
    </row>
    <row r="153" spans="1:2" x14ac:dyDescent="0.45">
      <c r="A153" t="s">
        <v>111</v>
      </c>
      <c r="B153" t="s">
        <v>482</v>
      </c>
    </row>
    <row r="154" spans="1:2" x14ac:dyDescent="0.45">
      <c r="A154" t="s">
        <v>111</v>
      </c>
      <c r="B154" t="s">
        <v>483</v>
      </c>
    </row>
    <row r="155" spans="1:2" x14ac:dyDescent="0.45">
      <c r="A155" t="s">
        <v>111</v>
      </c>
      <c r="B155" t="s">
        <v>484</v>
      </c>
    </row>
    <row r="156" spans="1:2" x14ac:dyDescent="0.45">
      <c r="A156" t="s">
        <v>111</v>
      </c>
      <c r="B156" t="s">
        <v>485</v>
      </c>
    </row>
    <row r="157" spans="1:2" x14ac:dyDescent="0.45">
      <c r="A157" t="s">
        <v>111</v>
      </c>
      <c r="B157" t="s">
        <v>486</v>
      </c>
    </row>
    <row r="158" spans="1:2" x14ac:dyDescent="0.45">
      <c r="A158" t="s">
        <v>111</v>
      </c>
      <c r="B158" t="s">
        <v>487</v>
      </c>
    </row>
    <row r="159" spans="1:2" x14ac:dyDescent="0.45">
      <c r="A159" t="s">
        <v>111</v>
      </c>
      <c r="B159" t="s">
        <v>488</v>
      </c>
    </row>
    <row r="160" spans="1:2" x14ac:dyDescent="0.45">
      <c r="A160" t="s">
        <v>111</v>
      </c>
      <c r="B160" t="s">
        <v>489</v>
      </c>
    </row>
    <row r="161" spans="1:2" x14ac:dyDescent="0.45">
      <c r="A161" t="s">
        <v>111</v>
      </c>
      <c r="B161" t="s">
        <v>490</v>
      </c>
    </row>
    <row r="162" spans="1:2" x14ac:dyDescent="0.45">
      <c r="A162" t="s">
        <v>111</v>
      </c>
      <c r="B162" t="s">
        <v>491</v>
      </c>
    </row>
    <row r="163" spans="1:2" x14ac:dyDescent="0.45">
      <c r="A163" t="s">
        <v>111</v>
      </c>
      <c r="B163" t="s">
        <v>492</v>
      </c>
    </row>
    <row r="164" spans="1:2" x14ac:dyDescent="0.45">
      <c r="A164" t="s">
        <v>111</v>
      </c>
      <c r="B164" t="s">
        <v>493</v>
      </c>
    </row>
    <row r="165" spans="1:2" x14ac:dyDescent="0.45">
      <c r="A165" t="s">
        <v>111</v>
      </c>
      <c r="B165" t="s">
        <v>494</v>
      </c>
    </row>
    <row r="166" spans="1:2" x14ac:dyDescent="0.45">
      <c r="A166" t="s">
        <v>111</v>
      </c>
      <c r="B166" t="s">
        <v>495</v>
      </c>
    </row>
    <row r="167" spans="1:2" x14ac:dyDescent="0.45">
      <c r="A167" t="s">
        <v>111</v>
      </c>
      <c r="B167" t="s">
        <v>496</v>
      </c>
    </row>
    <row r="168" spans="1:2" x14ac:dyDescent="0.45">
      <c r="A168" t="s">
        <v>111</v>
      </c>
      <c r="B168" t="s">
        <v>497</v>
      </c>
    </row>
    <row r="169" spans="1:2" x14ac:dyDescent="0.45">
      <c r="A169" t="s">
        <v>111</v>
      </c>
      <c r="B169" t="s">
        <v>498</v>
      </c>
    </row>
    <row r="170" spans="1:2" x14ac:dyDescent="0.45">
      <c r="A170" t="s">
        <v>111</v>
      </c>
      <c r="B170" t="s">
        <v>499</v>
      </c>
    </row>
    <row r="171" spans="1:2" x14ac:dyDescent="0.45">
      <c r="A171" t="s">
        <v>111</v>
      </c>
      <c r="B171" t="s">
        <v>500</v>
      </c>
    </row>
    <row r="172" spans="1:2" x14ac:dyDescent="0.45">
      <c r="A172" t="s">
        <v>111</v>
      </c>
      <c r="B172" t="s">
        <v>501</v>
      </c>
    </row>
    <row r="173" spans="1:2" x14ac:dyDescent="0.45">
      <c r="A173" t="s">
        <v>111</v>
      </c>
      <c r="B173" t="s">
        <v>502</v>
      </c>
    </row>
    <row r="174" spans="1:2" x14ac:dyDescent="0.45">
      <c r="A174" t="s">
        <v>111</v>
      </c>
      <c r="B174" t="s">
        <v>503</v>
      </c>
    </row>
    <row r="175" spans="1:2" x14ac:dyDescent="0.45">
      <c r="A175" t="s">
        <v>111</v>
      </c>
      <c r="B175" t="s">
        <v>504</v>
      </c>
    </row>
    <row r="176" spans="1:2" x14ac:dyDescent="0.45">
      <c r="A176" t="s">
        <v>111</v>
      </c>
      <c r="B176" t="s">
        <v>505</v>
      </c>
    </row>
    <row r="177" spans="1:2" x14ac:dyDescent="0.45">
      <c r="A177" t="s">
        <v>111</v>
      </c>
      <c r="B177" t="s">
        <v>506</v>
      </c>
    </row>
    <row r="178" spans="1:2" x14ac:dyDescent="0.45">
      <c r="A178" t="s">
        <v>111</v>
      </c>
      <c r="B178" t="s">
        <v>507</v>
      </c>
    </row>
    <row r="179" spans="1:2" x14ac:dyDescent="0.45">
      <c r="A179" t="s">
        <v>111</v>
      </c>
      <c r="B179" t="s">
        <v>508</v>
      </c>
    </row>
    <row r="180" spans="1:2" x14ac:dyDescent="0.45">
      <c r="A180" t="s">
        <v>111</v>
      </c>
      <c r="B180" t="s">
        <v>509</v>
      </c>
    </row>
    <row r="181" spans="1:2" x14ac:dyDescent="0.45">
      <c r="A181" t="s">
        <v>111</v>
      </c>
      <c r="B181" t="s">
        <v>510</v>
      </c>
    </row>
    <row r="182" spans="1:2" x14ac:dyDescent="0.45">
      <c r="A182" t="s">
        <v>111</v>
      </c>
      <c r="B182" t="s">
        <v>511</v>
      </c>
    </row>
    <row r="183" spans="1:2" x14ac:dyDescent="0.45">
      <c r="A183" t="s">
        <v>111</v>
      </c>
      <c r="B183" t="s">
        <v>512</v>
      </c>
    </row>
    <row r="184" spans="1:2" x14ac:dyDescent="0.45">
      <c r="A184" t="s">
        <v>111</v>
      </c>
      <c r="B184" t="s">
        <v>513</v>
      </c>
    </row>
    <row r="185" spans="1:2" x14ac:dyDescent="0.45">
      <c r="A185" t="s">
        <v>111</v>
      </c>
      <c r="B185" t="s">
        <v>514</v>
      </c>
    </row>
    <row r="186" spans="1:2" x14ac:dyDescent="0.45">
      <c r="A186" t="s">
        <v>111</v>
      </c>
      <c r="B186" t="s">
        <v>515</v>
      </c>
    </row>
    <row r="187" spans="1:2" x14ac:dyDescent="0.45">
      <c r="A187" t="s">
        <v>111</v>
      </c>
      <c r="B187" t="s">
        <v>516</v>
      </c>
    </row>
    <row r="188" spans="1:2" x14ac:dyDescent="0.45">
      <c r="A188" t="s">
        <v>111</v>
      </c>
      <c r="B188" t="s">
        <v>517</v>
      </c>
    </row>
    <row r="189" spans="1:2" x14ac:dyDescent="0.45">
      <c r="A189" t="s">
        <v>111</v>
      </c>
      <c r="B189" t="s">
        <v>518</v>
      </c>
    </row>
    <row r="190" spans="1:2" x14ac:dyDescent="0.45">
      <c r="A190" t="s">
        <v>111</v>
      </c>
      <c r="B190" t="s">
        <v>519</v>
      </c>
    </row>
    <row r="191" spans="1:2" x14ac:dyDescent="0.45">
      <c r="A191" t="s">
        <v>111</v>
      </c>
      <c r="B191" t="s">
        <v>520</v>
      </c>
    </row>
    <row r="192" spans="1:2" x14ac:dyDescent="0.45">
      <c r="A192" t="s">
        <v>111</v>
      </c>
      <c r="B192" t="s">
        <v>521</v>
      </c>
    </row>
    <row r="193" spans="1:2" x14ac:dyDescent="0.45">
      <c r="A193" t="s">
        <v>111</v>
      </c>
      <c r="B193" t="s">
        <v>522</v>
      </c>
    </row>
    <row r="194" spans="1:2" x14ac:dyDescent="0.45">
      <c r="A194" t="s">
        <v>111</v>
      </c>
      <c r="B194" t="s">
        <v>523</v>
      </c>
    </row>
    <row r="195" spans="1:2" x14ac:dyDescent="0.45">
      <c r="A195" t="s">
        <v>111</v>
      </c>
      <c r="B195" t="s">
        <v>524</v>
      </c>
    </row>
    <row r="196" spans="1:2" x14ac:dyDescent="0.45">
      <c r="A196" t="s">
        <v>111</v>
      </c>
      <c r="B196" t="s">
        <v>525</v>
      </c>
    </row>
    <row r="197" spans="1:2" x14ac:dyDescent="0.45">
      <c r="A197" t="s">
        <v>111</v>
      </c>
      <c r="B197" t="s">
        <v>526</v>
      </c>
    </row>
    <row r="198" spans="1:2" x14ac:dyDescent="0.45">
      <c r="A198" t="s">
        <v>111</v>
      </c>
      <c r="B198" t="s">
        <v>527</v>
      </c>
    </row>
    <row r="199" spans="1:2" x14ac:dyDescent="0.45">
      <c r="A199" t="s">
        <v>111</v>
      </c>
      <c r="B199" t="s">
        <v>528</v>
      </c>
    </row>
    <row r="200" spans="1:2" x14ac:dyDescent="0.45">
      <c r="A200" t="s">
        <v>111</v>
      </c>
      <c r="B200" t="s">
        <v>529</v>
      </c>
    </row>
    <row r="201" spans="1:2" x14ac:dyDescent="0.45">
      <c r="A201" t="s">
        <v>111</v>
      </c>
      <c r="B201" t="s">
        <v>530</v>
      </c>
    </row>
    <row r="202" spans="1:2" x14ac:dyDescent="0.45">
      <c r="A202" t="s">
        <v>111</v>
      </c>
      <c r="B202" t="s">
        <v>531</v>
      </c>
    </row>
    <row r="203" spans="1:2" x14ac:dyDescent="0.45">
      <c r="A203" t="s">
        <v>111</v>
      </c>
      <c r="B203" t="s">
        <v>532</v>
      </c>
    </row>
    <row r="204" spans="1:2" x14ac:dyDescent="0.45">
      <c r="A204" t="s">
        <v>111</v>
      </c>
      <c r="B204" t="s">
        <v>533</v>
      </c>
    </row>
    <row r="205" spans="1:2" x14ac:dyDescent="0.45">
      <c r="A205" t="s">
        <v>111</v>
      </c>
      <c r="B205" t="s">
        <v>534</v>
      </c>
    </row>
    <row r="206" spans="1:2" x14ac:dyDescent="0.45">
      <c r="A206" t="s">
        <v>111</v>
      </c>
      <c r="B206" t="s">
        <v>535</v>
      </c>
    </row>
    <row r="207" spans="1:2" x14ac:dyDescent="0.45">
      <c r="A207" t="s">
        <v>111</v>
      </c>
      <c r="B207" t="s">
        <v>536</v>
      </c>
    </row>
    <row r="208" spans="1:2" x14ac:dyDescent="0.45">
      <c r="A208" t="s">
        <v>111</v>
      </c>
      <c r="B208" t="s">
        <v>537</v>
      </c>
    </row>
    <row r="209" spans="1:2" x14ac:dyDescent="0.45">
      <c r="A209" t="s">
        <v>111</v>
      </c>
      <c r="B209" t="s">
        <v>538</v>
      </c>
    </row>
    <row r="210" spans="1:2" x14ac:dyDescent="0.45">
      <c r="A210" t="s">
        <v>111</v>
      </c>
      <c r="B210" t="s">
        <v>539</v>
      </c>
    </row>
    <row r="211" spans="1:2" x14ac:dyDescent="0.45">
      <c r="A211" t="s">
        <v>111</v>
      </c>
      <c r="B211" t="s">
        <v>540</v>
      </c>
    </row>
    <row r="212" spans="1:2" x14ac:dyDescent="0.45">
      <c r="A212" t="s">
        <v>111</v>
      </c>
      <c r="B212" t="s">
        <v>541</v>
      </c>
    </row>
    <row r="213" spans="1:2" x14ac:dyDescent="0.45">
      <c r="A213" t="s">
        <v>111</v>
      </c>
      <c r="B213" t="s">
        <v>542</v>
      </c>
    </row>
    <row r="214" spans="1:2" x14ac:dyDescent="0.45">
      <c r="A214" t="s">
        <v>111</v>
      </c>
      <c r="B214" t="s">
        <v>543</v>
      </c>
    </row>
    <row r="215" spans="1:2" x14ac:dyDescent="0.45">
      <c r="A215" t="s">
        <v>111</v>
      </c>
      <c r="B215" t="s">
        <v>544</v>
      </c>
    </row>
    <row r="216" spans="1:2" x14ac:dyDescent="0.45">
      <c r="A216" t="s">
        <v>111</v>
      </c>
      <c r="B216" t="s">
        <v>545</v>
      </c>
    </row>
    <row r="217" spans="1:2" x14ac:dyDescent="0.45">
      <c r="A217" t="s">
        <v>111</v>
      </c>
      <c r="B217" t="s">
        <v>546</v>
      </c>
    </row>
    <row r="218" spans="1:2" x14ac:dyDescent="0.45">
      <c r="A218" t="s">
        <v>111</v>
      </c>
      <c r="B218" t="s">
        <v>547</v>
      </c>
    </row>
    <row r="219" spans="1:2" x14ac:dyDescent="0.45">
      <c r="A219" t="s">
        <v>111</v>
      </c>
      <c r="B219" t="s">
        <v>548</v>
      </c>
    </row>
    <row r="220" spans="1:2" x14ac:dyDescent="0.45">
      <c r="A220" t="s">
        <v>111</v>
      </c>
      <c r="B220" t="s">
        <v>549</v>
      </c>
    </row>
    <row r="221" spans="1:2" x14ac:dyDescent="0.45">
      <c r="A221" t="s">
        <v>111</v>
      </c>
      <c r="B221" t="s">
        <v>550</v>
      </c>
    </row>
    <row r="222" spans="1:2" x14ac:dyDescent="0.45">
      <c r="A222" t="s">
        <v>111</v>
      </c>
      <c r="B222" t="s">
        <v>551</v>
      </c>
    </row>
    <row r="223" spans="1:2" x14ac:dyDescent="0.45">
      <c r="A223" t="s">
        <v>111</v>
      </c>
      <c r="B223" t="s">
        <v>552</v>
      </c>
    </row>
    <row r="224" spans="1:2" x14ac:dyDescent="0.45">
      <c r="A224" t="s">
        <v>111</v>
      </c>
      <c r="B224" t="s">
        <v>553</v>
      </c>
    </row>
    <row r="225" spans="1:2" x14ac:dyDescent="0.45">
      <c r="A225" t="s">
        <v>111</v>
      </c>
      <c r="B225" t="s">
        <v>554</v>
      </c>
    </row>
    <row r="226" spans="1:2" x14ac:dyDescent="0.45">
      <c r="A226" t="s">
        <v>111</v>
      </c>
      <c r="B226" t="s">
        <v>555</v>
      </c>
    </row>
    <row r="227" spans="1:2" x14ac:dyDescent="0.45">
      <c r="A227" t="s">
        <v>111</v>
      </c>
      <c r="B227" t="s">
        <v>556</v>
      </c>
    </row>
    <row r="228" spans="1:2" x14ac:dyDescent="0.45">
      <c r="A228" t="s">
        <v>111</v>
      </c>
      <c r="B228" t="s">
        <v>557</v>
      </c>
    </row>
    <row r="229" spans="1:2" x14ac:dyDescent="0.45">
      <c r="A229" t="s">
        <v>111</v>
      </c>
      <c r="B229" t="s">
        <v>558</v>
      </c>
    </row>
    <row r="230" spans="1:2" x14ac:dyDescent="0.45">
      <c r="A230" t="s">
        <v>111</v>
      </c>
      <c r="B230" t="s">
        <v>559</v>
      </c>
    </row>
    <row r="231" spans="1:2" x14ac:dyDescent="0.45">
      <c r="A231" t="s">
        <v>111</v>
      </c>
      <c r="B231" t="s">
        <v>560</v>
      </c>
    </row>
    <row r="232" spans="1:2" x14ac:dyDescent="0.45">
      <c r="A232" t="s">
        <v>111</v>
      </c>
      <c r="B232" t="s">
        <v>561</v>
      </c>
    </row>
    <row r="233" spans="1:2" x14ac:dyDescent="0.45">
      <c r="A233" t="s">
        <v>111</v>
      </c>
      <c r="B233" t="s">
        <v>562</v>
      </c>
    </row>
    <row r="234" spans="1:2" x14ac:dyDescent="0.45">
      <c r="A234" t="s">
        <v>111</v>
      </c>
      <c r="B234" t="s">
        <v>563</v>
      </c>
    </row>
    <row r="235" spans="1:2" x14ac:dyDescent="0.45">
      <c r="A235" t="s">
        <v>111</v>
      </c>
      <c r="B235" t="s">
        <v>564</v>
      </c>
    </row>
    <row r="236" spans="1:2" x14ac:dyDescent="0.45">
      <c r="A236" t="s">
        <v>111</v>
      </c>
      <c r="B236" t="s">
        <v>565</v>
      </c>
    </row>
    <row r="237" spans="1:2" x14ac:dyDescent="0.45">
      <c r="A237" t="s">
        <v>111</v>
      </c>
      <c r="B237" t="s">
        <v>566</v>
      </c>
    </row>
    <row r="238" spans="1:2" x14ac:dyDescent="0.45">
      <c r="A238" t="s">
        <v>111</v>
      </c>
      <c r="B238" t="s">
        <v>567</v>
      </c>
    </row>
    <row r="239" spans="1:2" x14ac:dyDescent="0.45">
      <c r="A239" t="s">
        <v>111</v>
      </c>
      <c r="B239" t="s">
        <v>568</v>
      </c>
    </row>
    <row r="240" spans="1:2" x14ac:dyDescent="0.45">
      <c r="A240" t="s">
        <v>111</v>
      </c>
      <c r="B240" t="s">
        <v>569</v>
      </c>
    </row>
    <row r="241" spans="1:2" x14ac:dyDescent="0.45">
      <c r="A241" t="s">
        <v>111</v>
      </c>
      <c r="B241" t="s">
        <v>570</v>
      </c>
    </row>
    <row r="242" spans="1:2" x14ac:dyDescent="0.45">
      <c r="A242" t="s">
        <v>111</v>
      </c>
      <c r="B242" t="s">
        <v>571</v>
      </c>
    </row>
    <row r="243" spans="1:2" x14ac:dyDescent="0.45">
      <c r="A243" t="s">
        <v>111</v>
      </c>
      <c r="B243" t="s">
        <v>572</v>
      </c>
    </row>
    <row r="244" spans="1:2" x14ac:dyDescent="0.45">
      <c r="A244" t="s">
        <v>111</v>
      </c>
      <c r="B244" t="s">
        <v>573</v>
      </c>
    </row>
    <row r="245" spans="1:2" x14ac:dyDescent="0.45">
      <c r="A245" t="s">
        <v>111</v>
      </c>
      <c r="B245" t="s">
        <v>574</v>
      </c>
    </row>
    <row r="246" spans="1:2" x14ac:dyDescent="0.45">
      <c r="A246" t="s">
        <v>111</v>
      </c>
      <c r="B246" t="s">
        <v>575</v>
      </c>
    </row>
    <row r="247" spans="1:2" x14ac:dyDescent="0.45">
      <c r="A247" t="s">
        <v>111</v>
      </c>
      <c r="B247" t="s">
        <v>576</v>
      </c>
    </row>
    <row r="248" spans="1:2" x14ac:dyDescent="0.45">
      <c r="A248" t="s">
        <v>111</v>
      </c>
      <c r="B248" t="s">
        <v>577</v>
      </c>
    </row>
    <row r="249" spans="1:2" x14ac:dyDescent="0.45">
      <c r="A249" t="s">
        <v>111</v>
      </c>
      <c r="B249" t="s">
        <v>578</v>
      </c>
    </row>
    <row r="250" spans="1:2" x14ac:dyDescent="0.45">
      <c r="A250" t="s">
        <v>111</v>
      </c>
      <c r="B250" t="s">
        <v>579</v>
      </c>
    </row>
    <row r="251" spans="1:2" x14ac:dyDescent="0.45">
      <c r="A251" t="s">
        <v>111</v>
      </c>
      <c r="B251" t="s">
        <v>580</v>
      </c>
    </row>
    <row r="252" spans="1:2" x14ac:dyDescent="0.45">
      <c r="A252" t="s">
        <v>111</v>
      </c>
      <c r="B252" t="s">
        <v>581</v>
      </c>
    </row>
    <row r="253" spans="1:2" x14ac:dyDescent="0.45">
      <c r="A253" t="s">
        <v>111</v>
      </c>
      <c r="B253" t="s">
        <v>582</v>
      </c>
    </row>
    <row r="254" spans="1:2" x14ac:dyDescent="0.45">
      <c r="A254" t="s">
        <v>111</v>
      </c>
      <c r="B254" t="s">
        <v>583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7203C-D8B1-4020-B955-08EA542F4944}">
  <sheetPr codeName="Sheet5"/>
  <dimension ref="A1:N11"/>
  <sheetViews>
    <sheetView workbookViewId="0"/>
  </sheetViews>
  <sheetFormatPr defaultRowHeight="14.25" x14ac:dyDescent="0.45"/>
  <cols>
    <col min="1" max="1" width="19.59765625" bestFit="1" customWidth="1"/>
    <col min="2" max="2" width="37.265625" bestFit="1" customWidth="1"/>
    <col min="3" max="3" width="35.796875" bestFit="1" customWidth="1"/>
    <col min="4" max="4" width="72.33203125" bestFit="1" customWidth="1"/>
    <col min="5" max="5" width="26" bestFit="1" customWidth="1"/>
    <col min="6" max="6" width="23" bestFit="1" customWidth="1"/>
    <col min="7" max="7" width="13.19921875" bestFit="1" customWidth="1"/>
    <col min="8" max="8" width="22" customWidth="1"/>
    <col min="9" max="12" width="33.53125" bestFit="1" customWidth="1"/>
    <col min="13" max="14" width="26.9296875" customWidth="1"/>
  </cols>
  <sheetData>
    <row r="1" spans="1:14" x14ac:dyDescent="0.45">
      <c r="A1" s="2" t="s">
        <v>0</v>
      </c>
      <c r="B1" s="2" t="s">
        <v>64</v>
      </c>
      <c r="C1" s="2" t="s">
        <v>1</v>
      </c>
      <c r="D1" s="2" t="s">
        <v>65</v>
      </c>
      <c r="E1" s="2" t="s">
        <v>66</v>
      </c>
      <c r="F1" s="2" t="s">
        <v>67</v>
      </c>
      <c r="G1" s="2" t="s">
        <v>68</v>
      </c>
      <c r="H1" s="2" t="s">
        <v>69</v>
      </c>
      <c r="I1" s="2" t="s">
        <v>300</v>
      </c>
      <c r="J1" s="2" t="s">
        <v>315</v>
      </c>
      <c r="K1" s="2" t="s">
        <v>297</v>
      </c>
      <c r="L1" s="2" t="s">
        <v>300</v>
      </c>
      <c r="M1" s="2" t="s">
        <v>316</v>
      </c>
      <c r="N1" s="2" t="s">
        <v>298</v>
      </c>
    </row>
    <row r="2" spans="1:14" x14ac:dyDescent="0.45">
      <c r="A2" t="s">
        <v>296</v>
      </c>
      <c r="B2" t="s">
        <v>302</v>
      </c>
      <c r="C2" t="s">
        <v>303</v>
      </c>
      <c r="D2" t="s">
        <v>304</v>
      </c>
      <c r="E2" t="s">
        <v>636</v>
      </c>
      <c r="F2" t="s">
        <v>82</v>
      </c>
      <c r="G2" t="s">
        <v>70</v>
      </c>
      <c r="H2" t="s">
        <v>117</v>
      </c>
    </row>
    <row r="3" spans="1:14" x14ac:dyDescent="0.45">
      <c r="A3" t="s">
        <v>296</v>
      </c>
      <c r="B3" t="s">
        <v>302</v>
      </c>
      <c r="C3" t="s">
        <v>303</v>
      </c>
      <c r="D3" t="s">
        <v>304</v>
      </c>
      <c r="E3" t="s">
        <v>639</v>
      </c>
      <c r="F3" t="s">
        <v>83</v>
      </c>
      <c r="G3" t="s">
        <v>84</v>
      </c>
      <c r="H3" t="s">
        <v>119</v>
      </c>
      <c r="I3" t="s">
        <v>637</v>
      </c>
      <c r="J3" t="s">
        <v>636</v>
      </c>
      <c r="K3" t="s">
        <v>299</v>
      </c>
      <c r="L3" t="s">
        <v>638</v>
      </c>
      <c r="M3" t="s">
        <v>636</v>
      </c>
      <c r="N3" t="s">
        <v>301</v>
      </c>
    </row>
    <row r="4" spans="1:14" x14ac:dyDescent="0.45">
      <c r="A4" t="s">
        <v>295</v>
      </c>
      <c r="B4" t="s">
        <v>97</v>
      </c>
      <c r="C4" t="s">
        <v>116</v>
      </c>
      <c r="D4" t="s">
        <v>99</v>
      </c>
      <c r="E4" t="s">
        <v>640</v>
      </c>
      <c r="F4" t="s">
        <v>78</v>
      </c>
      <c r="G4" t="s">
        <v>70</v>
      </c>
      <c r="H4" t="s">
        <v>117</v>
      </c>
    </row>
    <row r="5" spans="1:14" x14ac:dyDescent="0.45">
      <c r="A5" t="s">
        <v>295</v>
      </c>
      <c r="B5" t="s">
        <v>97</v>
      </c>
      <c r="C5" t="s">
        <v>116</v>
      </c>
      <c r="D5" t="s">
        <v>99</v>
      </c>
      <c r="E5" t="s">
        <v>641</v>
      </c>
      <c r="F5" t="s">
        <v>71</v>
      </c>
      <c r="G5" t="s">
        <v>71</v>
      </c>
      <c r="H5" t="s">
        <v>118</v>
      </c>
    </row>
    <row r="6" spans="1:14" x14ac:dyDescent="0.45">
      <c r="A6" t="s">
        <v>295</v>
      </c>
      <c r="B6" t="s">
        <v>97</v>
      </c>
      <c r="C6" t="s">
        <v>116</v>
      </c>
      <c r="D6" t="s">
        <v>99</v>
      </c>
      <c r="E6" t="s">
        <v>642</v>
      </c>
      <c r="F6" t="s">
        <v>79</v>
      </c>
      <c r="G6" t="s">
        <v>72</v>
      </c>
      <c r="H6" t="s">
        <v>120</v>
      </c>
    </row>
    <row r="7" spans="1:14" x14ac:dyDescent="0.45">
      <c r="A7" t="s">
        <v>295</v>
      </c>
      <c r="B7" t="s">
        <v>97</v>
      </c>
      <c r="C7" t="s">
        <v>116</v>
      </c>
      <c r="D7" t="s">
        <v>99</v>
      </c>
      <c r="E7" t="s">
        <v>643</v>
      </c>
      <c r="F7" t="s">
        <v>73</v>
      </c>
      <c r="G7" t="s">
        <v>73</v>
      </c>
      <c r="H7" t="s">
        <v>118</v>
      </c>
    </row>
    <row r="8" spans="1:14" x14ac:dyDescent="0.45">
      <c r="A8" t="s">
        <v>295</v>
      </c>
      <c r="B8" t="s">
        <v>97</v>
      </c>
      <c r="C8" t="s">
        <v>116</v>
      </c>
      <c r="D8" t="s">
        <v>99</v>
      </c>
      <c r="E8" t="s">
        <v>644</v>
      </c>
      <c r="F8" t="s">
        <v>85</v>
      </c>
      <c r="G8" t="s">
        <v>74</v>
      </c>
      <c r="H8" t="s">
        <v>118</v>
      </c>
    </row>
    <row r="9" spans="1:14" x14ac:dyDescent="0.45">
      <c r="A9" t="s">
        <v>295</v>
      </c>
      <c r="B9" t="s">
        <v>97</v>
      </c>
      <c r="C9" t="s">
        <v>116</v>
      </c>
      <c r="D9" t="s">
        <v>99</v>
      </c>
      <c r="E9" t="s">
        <v>645</v>
      </c>
      <c r="F9" t="s">
        <v>86</v>
      </c>
      <c r="G9" t="s">
        <v>75</v>
      </c>
      <c r="H9" t="s">
        <v>118</v>
      </c>
    </row>
    <row r="10" spans="1:14" x14ac:dyDescent="0.45">
      <c r="A10" t="s">
        <v>295</v>
      </c>
      <c r="B10" t="s">
        <v>97</v>
      </c>
      <c r="C10" t="s">
        <v>116</v>
      </c>
      <c r="D10" t="s">
        <v>99</v>
      </c>
      <c r="E10" t="s">
        <v>646</v>
      </c>
      <c r="F10" t="s">
        <v>80</v>
      </c>
      <c r="G10" t="s">
        <v>76</v>
      </c>
      <c r="H10" t="s">
        <v>117</v>
      </c>
    </row>
    <row r="11" spans="1:14" x14ac:dyDescent="0.45">
      <c r="A11" t="s">
        <v>295</v>
      </c>
      <c r="B11" t="s">
        <v>97</v>
      </c>
      <c r="C11" t="s">
        <v>116</v>
      </c>
      <c r="D11" t="s">
        <v>99</v>
      </c>
      <c r="E11" t="s">
        <v>647</v>
      </c>
      <c r="F11" t="s">
        <v>81</v>
      </c>
      <c r="G11" t="s">
        <v>77</v>
      </c>
      <c r="H11" t="s">
        <v>117</v>
      </c>
    </row>
  </sheetData>
  <sortState xmlns:xlrd2="http://schemas.microsoft.com/office/spreadsheetml/2017/richdata2" ref="A4:J31">
    <sortCondition ref="A4:A3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B806F-07BC-44FD-839E-73D40D8773BC}">
  <sheetPr codeName="Sheet7"/>
  <dimension ref="A1:U3724"/>
  <sheetViews>
    <sheetView workbookViewId="0"/>
  </sheetViews>
  <sheetFormatPr defaultRowHeight="14.25" x14ac:dyDescent="0.45"/>
  <cols>
    <col min="1" max="1" width="18.3984375" bestFit="1" customWidth="1"/>
    <col min="2" max="2" width="23.53125" style="4" bestFit="1" customWidth="1"/>
    <col min="3" max="3" width="32.796875" customWidth="1"/>
    <col min="4" max="4" width="22.53125" bestFit="1" customWidth="1"/>
    <col min="5" max="5" width="22.53125" style="4" customWidth="1"/>
    <col min="6" max="7" width="23.53125" customWidth="1"/>
    <col min="8" max="8" width="23.53125" bestFit="1" customWidth="1"/>
    <col min="9" max="9" width="19.3984375" style="4" customWidth="1"/>
    <col min="10" max="11" width="19.3984375" customWidth="1"/>
    <col min="12" max="12" width="26.06640625" customWidth="1"/>
    <col min="13" max="13" width="19.3984375" style="4" customWidth="1"/>
    <col min="14" max="14" width="22.73046875" bestFit="1" customWidth="1"/>
    <col min="15" max="15" width="19.59765625" bestFit="1" customWidth="1"/>
    <col min="16" max="16" width="26" bestFit="1" customWidth="1"/>
    <col min="17" max="17" width="14.19921875" style="4" bestFit="1" customWidth="1"/>
    <col min="18" max="18" width="14.19921875" style="4" customWidth="1"/>
    <col min="20" max="20" width="14.19921875" style="7" bestFit="1" customWidth="1"/>
  </cols>
  <sheetData>
    <row r="1" spans="1:21" x14ac:dyDescent="0.45">
      <c r="A1" s="2" t="s">
        <v>0</v>
      </c>
      <c r="B1" s="3" t="s">
        <v>207</v>
      </c>
      <c r="C1" s="2" t="s">
        <v>319</v>
      </c>
      <c r="D1" s="2" t="s">
        <v>320</v>
      </c>
      <c r="E1" s="3" t="s">
        <v>321</v>
      </c>
      <c r="F1" s="2" t="s">
        <v>322</v>
      </c>
      <c r="G1" s="2" t="s">
        <v>327</v>
      </c>
      <c r="H1" s="2" t="s">
        <v>328</v>
      </c>
      <c r="I1" s="3" t="s">
        <v>329</v>
      </c>
      <c r="J1" s="2" t="s">
        <v>330</v>
      </c>
      <c r="K1" s="2" t="s">
        <v>323</v>
      </c>
      <c r="L1" s="2" t="s">
        <v>324</v>
      </c>
      <c r="M1" s="3" t="s">
        <v>325</v>
      </c>
      <c r="N1" s="2" t="s">
        <v>326</v>
      </c>
      <c r="O1" s="2" t="s">
        <v>98</v>
      </c>
      <c r="P1" s="2" t="s">
        <v>66</v>
      </c>
      <c r="Q1" s="3" t="s">
        <v>68</v>
      </c>
      <c r="R1" s="3" t="s">
        <v>69</v>
      </c>
      <c r="S1" s="2" t="s">
        <v>121</v>
      </c>
      <c r="T1" s="6" t="s">
        <v>122</v>
      </c>
    </row>
    <row r="2" spans="1:21" x14ac:dyDescent="0.45">
      <c r="A2" t="s">
        <v>100</v>
      </c>
      <c r="B2" s="4" t="str" cm="1">
        <f t="array" ref="B2">_xlfn._xlws.FILTER(AnalysisSets!B:B,AnalysisSets!A:A=_xlfn._xlws.FILTER(Analyses!E:E,Analyses!A:A=AnalysisResults!A2,""),"")</f>
        <v>Safety Population</v>
      </c>
      <c r="C2" t="s">
        <v>33</v>
      </c>
      <c r="D2" t="s">
        <v>36</v>
      </c>
      <c r="E2" s="4" t="str" cm="1">
        <f t="array" ref="E2">_xlfn._xlws.FILTER(AnalysisGroupings!$G$2:$G$20,AnalysisGroupings!$F$2:$F$20=AnalysisResults!D2,"")</f>
        <v>Placebo</v>
      </c>
      <c r="I2" s="4" t="str" cm="1">
        <f t="array" ref="I2">_xlfn._xlws.FILTER(AnalysisGroupings!$G$2:$G$36,(AnalysisGroupings!$F$2:$F$36=AnalysisResults!H2)*LEN(H2)&gt;0,"")</f>
        <v/>
      </c>
      <c r="M2" s="4" t="str" cm="1">
        <f t="array" ref="M2">_xlfn._xlws.FILTER(AnalysisGroupings!$G$2:$G$36,(AnalysisGroupings!$F$2:$F$36=AnalysisResults!L2)*LEN(L2)&gt;0,"")</f>
        <v/>
      </c>
      <c r="O2" t="s">
        <v>296</v>
      </c>
      <c r="P2" t="s">
        <v>636</v>
      </c>
      <c r="Q2" s="4" t="str" cm="1">
        <f t="array" ref="Q2">_xlfn._xlws.FILTER(AnalysisMethods!$G$2:$G$31,AnalysisMethods!$E$2:$E$31=AnalysisResults!P2,"")</f>
        <v>n</v>
      </c>
      <c r="R2" s="4" t="str" cm="1">
        <f t="array" ref="R2">_xlfn._xlws.FILTER(AnalysisMethods!$H$2:$H$31,AnalysisMethods!$E$2:$E$31=AnalysisResults!P2,"")</f>
        <v>XX</v>
      </c>
      <c r="S2">
        <v>86</v>
      </c>
      <c r="T2" s="7" t="s">
        <v>209</v>
      </c>
      <c r="U2" t="s">
        <v>1378</v>
      </c>
    </row>
    <row r="3" spans="1:21" x14ac:dyDescent="0.45">
      <c r="A3" t="s">
        <v>100</v>
      </c>
      <c r="B3" s="4" t="str" cm="1">
        <f t="array" ref="B3">_xlfn._xlws.FILTER(AnalysisSets!B:B,AnalysisSets!A:A=_xlfn._xlws.FILTER(Analyses!E:E,Analyses!A:A=AnalysisResults!A3,""),"")</f>
        <v>Safety Population</v>
      </c>
      <c r="C3" t="s">
        <v>33</v>
      </c>
      <c r="D3" t="s">
        <v>40</v>
      </c>
      <c r="E3" s="4" t="str" cm="1">
        <f t="array" ref="E3">_xlfn._xlws.FILTER(AnalysisGroupings!$G$2:$G$20,AnalysisGroupings!$F$2:$F$20=AnalysisResults!D3,"")</f>
        <v>Xanomeline Low Dose</v>
      </c>
      <c r="I3" s="4" t="str" cm="1">
        <f t="array" ref="I3">_xlfn._xlws.FILTER(AnalysisGroupings!$G$2:$G$36,(AnalysisGroupings!$F$2:$F$36=AnalysisResults!H3)*LEN(H3)&gt;0,"")</f>
        <v/>
      </c>
      <c r="M3" s="4" t="str" cm="1">
        <f t="array" ref="M3">_xlfn._xlws.FILTER(AnalysisGroupings!$G$2:$G$36,(AnalysisGroupings!$F$2:$F$36=AnalysisResults!L3)*LEN(L3)&gt;0,"")</f>
        <v/>
      </c>
      <c r="O3" t="s">
        <v>296</v>
      </c>
      <c r="P3" t="s">
        <v>636</v>
      </c>
      <c r="Q3" s="4" t="str" cm="1">
        <f t="array" ref="Q3">_xlfn._xlws.FILTER(AnalysisMethods!$G$2:$G$31,AnalysisMethods!$E$2:$E$31=AnalysisResults!P3,"")</f>
        <v>n</v>
      </c>
      <c r="R3" s="4" t="str" cm="1">
        <f t="array" ref="R3">_xlfn._xlws.FILTER(AnalysisMethods!$H$2:$H$31,AnalysisMethods!$E$2:$E$31=AnalysisResults!P3,"")</f>
        <v>XX</v>
      </c>
      <c r="S3">
        <v>84</v>
      </c>
      <c r="T3" s="7" t="s">
        <v>210</v>
      </c>
      <c r="U3" t="s">
        <v>1378</v>
      </c>
    </row>
    <row r="4" spans="1:21" x14ac:dyDescent="0.45">
      <c r="A4" t="s">
        <v>100</v>
      </c>
      <c r="B4" s="4" t="str" cm="1">
        <f t="array" ref="B4">_xlfn._xlws.FILTER(AnalysisSets!B:B,AnalysisSets!A:A=_xlfn._xlws.FILTER(Analyses!E:E,Analyses!A:A=AnalysisResults!A4,""),"")</f>
        <v>Safety Population</v>
      </c>
      <c r="C4" t="s">
        <v>33</v>
      </c>
      <c r="D4" t="s">
        <v>41</v>
      </c>
      <c r="E4" s="4" t="str" cm="1">
        <f t="array" ref="E4">_xlfn._xlws.FILTER(AnalysisGroupings!$G$2:$G$20,AnalysisGroupings!$F$2:$F$20=AnalysisResults!D4,"")</f>
        <v>Xanomeline High Dose</v>
      </c>
      <c r="I4" s="4" t="str" cm="1">
        <f t="array" ref="I4">_xlfn._xlws.FILTER(AnalysisGroupings!$G$2:$G$36,(AnalysisGroupings!$F$2:$F$36=AnalysisResults!H4)*LEN(H4)&gt;0,"")</f>
        <v/>
      </c>
      <c r="M4" s="4" t="str" cm="1">
        <f t="array" ref="M4">_xlfn._xlws.FILTER(AnalysisGroupings!$G$2:$G$36,(AnalysisGroupings!$F$2:$F$36=AnalysisResults!L4)*LEN(L4)&gt;0,"")</f>
        <v/>
      </c>
      <c r="O4" t="s">
        <v>296</v>
      </c>
      <c r="P4" t="s">
        <v>636</v>
      </c>
      <c r="Q4" s="4" t="str" cm="1">
        <f t="array" ref="Q4">_xlfn._xlws.FILTER(AnalysisMethods!$G$2:$G$31,AnalysisMethods!$E$2:$E$31=AnalysisResults!P4,"")</f>
        <v>n</v>
      </c>
      <c r="R4" s="4" t="str" cm="1">
        <f t="array" ref="R4">_xlfn._xlws.FILTER(AnalysisMethods!$H$2:$H$31,AnalysisMethods!$E$2:$E$31=AnalysisResults!P4,"")</f>
        <v>XX</v>
      </c>
      <c r="S4">
        <v>84</v>
      </c>
      <c r="T4" s="7" t="s">
        <v>210</v>
      </c>
      <c r="U4" t="s">
        <v>1378</v>
      </c>
    </row>
    <row r="5" spans="1:21" x14ac:dyDescent="0.45">
      <c r="A5" t="s">
        <v>101</v>
      </c>
      <c r="B5" s="4" t="str" cm="1">
        <f t="array" ref="B5">_xlfn._xlws.FILTER(AnalysisSets!B:B,AnalysisSets!A:A=_xlfn._xlws.FILTER(Analyses!E:E,Analyses!A:A=AnalysisResults!A5,""),"")</f>
        <v>Safety Population</v>
      </c>
      <c r="C5" t="s">
        <v>33</v>
      </c>
      <c r="D5" t="s">
        <v>36</v>
      </c>
      <c r="E5" s="4" t="str" cm="1">
        <f t="array" ref="E5">_xlfn._xlws.FILTER(AnalysisGroupings!$G$2:$G$20,AnalysisGroupings!$F$2:$F$20=AnalysisResults!D5,"")</f>
        <v>Placebo</v>
      </c>
      <c r="I5" s="4" t="str" cm="1">
        <f t="array" ref="I5">_xlfn._xlws.FILTER(AnalysisGroupings!$G$2:$G$36,(AnalysisGroupings!$F$2:$F$36=AnalysisResults!H5)*LEN(H5)&gt;0,"")</f>
        <v/>
      </c>
      <c r="M5" s="4" t="str" cm="1">
        <f t="array" ref="M5">_xlfn._xlws.FILTER(AnalysisGroupings!$G$2:$G$36,(AnalysisGroupings!$F$2:$F$36=AnalysisResults!L5)*LEN(L5)&gt;0,"")</f>
        <v/>
      </c>
      <c r="O5" t="s">
        <v>295</v>
      </c>
      <c r="P5" t="s">
        <v>640</v>
      </c>
      <c r="Q5" s="4" t="str" cm="1">
        <f t="array" ref="Q5">_xlfn._xlws.FILTER(AnalysisMethods!$G$2:$G$31,AnalysisMethods!$E$2:$E$31=AnalysisResults!P5,"")</f>
        <v>n</v>
      </c>
      <c r="R5" s="4" t="str" cm="1">
        <f t="array" ref="R5">_xlfn._xlws.FILTER(AnalysisMethods!$H$2:$H$31,AnalysisMethods!$E$2:$E$31=AnalysisResults!P5,"")</f>
        <v>XX</v>
      </c>
      <c r="S5">
        <v>86</v>
      </c>
      <c r="T5" s="7" t="s">
        <v>211</v>
      </c>
      <c r="U5" t="s">
        <v>1378</v>
      </c>
    </row>
    <row r="6" spans="1:21" x14ac:dyDescent="0.45">
      <c r="A6" t="s">
        <v>101</v>
      </c>
      <c r="B6" s="4" t="str" cm="1">
        <f t="array" ref="B6">_xlfn._xlws.FILTER(AnalysisSets!B:B,AnalysisSets!A:A=_xlfn._xlws.FILTER(Analyses!E:E,Analyses!A:A=AnalysisResults!A6,""),"")</f>
        <v>Safety Population</v>
      </c>
      <c r="C6" t="s">
        <v>33</v>
      </c>
      <c r="D6" t="s">
        <v>40</v>
      </c>
      <c r="E6" s="4" t="str" cm="1">
        <f t="array" ref="E6">_xlfn._xlws.FILTER(AnalysisGroupings!$G$2:$G$20,AnalysisGroupings!$F$2:$F$20=AnalysisResults!D6,"")</f>
        <v>Xanomeline Low Dose</v>
      </c>
      <c r="I6" s="4" t="str" cm="1">
        <f t="array" ref="I6">_xlfn._xlws.FILTER(AnalysisGroupings!$G$2:$G$36,(AnalysisGroupings!$F$2:$F$36=AnalysisResults!H6)*LEN(H6)&gt;0,"")</f>
        <v/>
      </c>
      <c r="M6" s="4" t="str" cm="1">
        <f t="array" ref="M6">_xlfn._xlws.FILTER(AnalysisGroupings!$G$2:$G$36,(AnalysisGroupings!$F$2:$F$36=AnalysisResults!L6)*LEN(L6)&gt;0,"")</f>
        <v/>
      </c>
      <c r="O6" t="s">
        <v>295</v>
      </c>
      <c r="P6" t="s">
        <v>640</v>
      </c>
      <c r="Q6" s="4" t="str" cm="1">
        <f t="array" ref="Q6">_xlfn._xlws.FILTER(AnalysisMethods!$G$2:$G$31,AnalysisMethods!$E$2:$E$31=AnalysisResults!P6,"")</f>
        <v>n</v>
      </c>
      <c r="R6" s="4" t="str" cm="1">
        <f t="array" ref="R6">_xlfn._xlws.FILTER(AnalysisMethods!$H$2:$H$31,AnalysisMethods!$E$2:$E$31=AnalysisResults!P6,"")</f>
        <v>XX</v>
      </c>
      <c r="S6">
        <v>84</v>
      </c>
      <c r="T6" s="7" t="s">
        <v>212</v>
      </c>
      <c r="U6" t="s">
        <v>1378</v>
      </c>
    </row>
    <row r="7" spans="1:21" x14ac:dyDescent="0.45">
      <c r="A7" t="s">
        <v>101</v>
      </c>
      <c r="B7" s="4" t="str" cm="1">
        <f t="array" ref="B7">_xlfn._xlws.FILTER(AnalysisSets!B:B,AnalysisSets!A:A=_xlfn._xlws.FILTER(Analyses!E:E,Analyses!A:A=AnalysisResults!A7,""),"")</f>
        <v>Safety Population</v>
      </c>
      <c r="C7" t="s">
        <v>33</v>
      </c>
      <c r="D7" t="s">
        <v>41</v>
      </c>
      <c r="E7" s="4" t="str" cm="1">
        <f t="array" ref="E7">_xlfn._xlws.FILTER(AnalysisGroupings!$G$2:$G$20,AnalysisGroupings!$F$2:$F$20=AnalysisResults!D7,"")</f>
        <v>Xanomeline High Dose</v>
      </c>
      <c r="I7" s="4" t="str" cm="1">
        <f t="array" ref="I7">_xlfn._xlws.FILTER(AnalysisGroupings!$G$2:$G$36,(AnalysisGroupings!$F$2:$F$36=AnalysisResults!H7)*LEN(H7)&gt;0,"")</f>
        <v/>
      </c>
      <c r="M7" s="4" t="str" cm="1">
        <f t="array" ref="M7">_xlfn._xlws.FILTER(AnalysisGroupings!$G$2:$G$36,(AnalysisGroupings!$F$2:$F$36=AnalysisResults!L7)*LEN(L7)&gt;0,"")</f>
        <v/>
      </c>
      <c r="O7" t="s">
        <v>295</v>
      </c>
      <c r="P7" t="s">
        <v>640</v>
      </c>
      <c r="Q7" s="4" t="str" cm="1">
        <f t="array" ref="Q7">_xlfn._xlws.FILTER(AnalysisMethods!$G$2:$G$31,AnalysisMethods!$E$2:$E$31=AnalysisResults!P7,"")</f>
        <v>n</v>
      </c>
      <c r="R7" s="4" t="str" cm="1">
        <f t="array" ref="R7">_xlfn._xlws.FILTER(AnalysisMethods!$H$2:$H$31,AnalysisMethods!$E$2:$E$31=AnalysisResults!P7,"")</f>
        <v>XX</v>
      </c>
      <c r="S7">
        <v>84</v>
      </c>
      <c r="T7" s="7" t="s">
        <v>212</v>
      </c>
      <c r="U7" t="s">
        <v>1378</v>
      </c>
    </row>
    <row r="8" spans="1:21" x14ac:dyDescent="0.45">
      <c r="A8" t="s">
        <v>101</v>
      </c>
      <c r="B8" s="4" t="str" cm="1">
        <f t="array" ref="B8">_xlfn._xlws.FILTER(AnalysisSets!B:B,AnalysisSets!A:A=_xlfn._xlws.FILTER(Analyses!E:E,Analyses!A:A=AnalysisResults!A8,""),"")</f>
        <v>Safety Population</v>
      </c>
      <c r="C8" t="s">
        <v>33</v>
      </c>
      <c r="D8" t="s">
        <v>36</v>
      </c>
      <c r="E8" s="4" t="str" cm="1">
        <f t="array" ref="E8">_xlfn._xlws.FILTER(AnalysisGroupings!$G$2:$G$20,AnalysisGroupings!$F$2:$F$20=AnalysisResults!D8,"")</f>
        <v>Placebo</v>
      </c>
      <c r="I8" s="4" t="str" cm="1">
        <f t="array" ref="I8">_xlfn._xlws.FILTER(AnalysisGroupings!$G$2:$G$36,(AnalysisGroupings!$F$2:$F$36=AnalysisResults!H8)*LEN(H8)&gt;0,"")</f>
        <v/>
      </c>
      <c r="M8" s="4" t="str" cm="1">
        <f t="array" ref="M8">_xlfn._xlws.FILTER(AnalysisGroupings!$G$2:$G$36,(AnalysisGroupings!$F$2:$F$36=AnalysisResults!L8)*LEN(L8)&gt;0,"")</f>
        <v/>
      </c>
      <c r="O8" t="s">
        <v>295</v>
      </c>
      <c r="P8" t="s">
        <v>641</v>
      </c>
      <c r="Q8" s="4" t="str" cm="1">
        <f t="array" ref="Q8">_xlfn._xlws.FILTER(AnalysisMethods!$G$2:$G$31,AnalysisMethods!$E$2:$E$31=AnalysisResults!P8,"")</f>
        <v>Mean</v>
      </c>
      <c r="R8" s="4" t="str" cm="1">
        <f t="array" ref="R8">_xlfn._xlws.FILTER(AnalysisMethods!$H$2:$H$31,AnalysisMethods!$E$2:$E$31=AnalysisResults!P8,"")</f>
        <v>XX.X</v>
      </c>
      <c r="S8">
        <v>75.209302300000004</v>
      </c>
      <c r="T8" s="7" t="s">
        <v>213</v>
      </c>
      <c r="U8" t="s">
        <v>1378</v>
      </c>
    </row>
    <row r="9" spans="1:21" x14ac:dyDescent="0.45">
      <c r="A9" t="s">
        <v>101</v>
      </c>
      <c r="B9" s="4" t="str" cm="1">
        <f t="array" ref="B9">_xlfn._xlws.FILTER(AnalysisSets!B:B,AnalysisSets!A:A=_xlfn._xlws.FILTER(Analyses!E:E,Analyses!A:A=AnalysisResults!A9,""),"")</f>
        <v>Safety Population</v>
      </c>
      <c r="C9" t="s">
        <v>33</v>
      </c>
      <c r="D9" t="s">
        <v>40</v>
      </c>
      <c r="E9" s="4" t="str" cm="1">
        <f t="array" ref="E9">_xlfn._xlws.FILTER(AnalysisGroupings!$G$2:$G$20,AnalysisGroupings!$F$2:$F$20=AnalysisResults!D9,"")</f>
        <v>Xanomeline Low Dose</v>
      </c>
      <c r="I9" s="4" t="str" cm="1">
        <f t="array" ref="I9">_xlfn._xlws.FILTER(AnalysisGroupings!$G$2:$G$36,(AnalysisGroupings!$F$2:$F$36=AnalysisResults!H9)*LEN(H9)&gt;0,"")</f>
        <v/>
      </c>
      <c r="M9" s="4" t="str" cm="1">
        <f t="array" ref="M9">_xlfn._xlws.FILTER(AnalysisGroupings!$G$2:$G$36,(AnalysisGroupings!$F$2:$F$36=AnalysisResults!L9)*LEN(L9)&gt;0,"")</f>
        <v/>
      </c>
      <c r="O9" t="s">
        <v>295</v>
      </c>
      <c r="P9" t="s">
        <v>641</v>
      </c>
      <c r="Q9" s="4" t="str" cm="1">
        <f t="array" ref="Q9">_xlfn._xlws.FILTER(AnalysisMethods!$G$2:$G$31,AnalysisMethods!$E$2:$E$31=AnalysisResults!P9,"")</f>
        <v>Mean</v>
      </c>
      <c r="R9" s="4" t="str" cm="1">
        <f t="array" ref="R9">_xlfn._xlws.FILTER(AnalysisMethods!$H$2:$H$31,AnalysisMethods!$E$2:$E$31=AnalysisResults!P9,"")</f>
        <v>XX.X</v>
      </c>
      <c r="S9">
        <v>75.666666699999993</v>
      </c>
      <c r="T9" s="7" t="s">
        <v>214</v>
      </c>
      <c r="U9" t="s">
        <v>1378</v>
      </c>
    </row>
    <row r="10" spans="1:21" x14ac:dyDescent="0.45">
      <c r="A10" t="s">
        <v>101</v>
      </c>
      <c r="B10" s="4" t="str" cm="1">
        <f t="array" ref="B10">_xlfn._xlws.FILTER(AnalysisSets!B:B,AnalysisSets!A:A=_xlfn._xlws.FILTER(Analyses!E:E,Analyses!A:A=AnalysisResults!A10,""),"")</f>
        <v>Safety Population</v>
      </c>
      <c r="C10" t="s">
        <v>33</v>
      </c>
      <c r="D10" t="s">
        <v>41</v>
      </c>
      <c r="E10" s="4" t="str" cm="1">
        <f t="array" ref="E10">_xlfn._xlws.FILTER(AnalysisGroupings!$G$2:$G$20,AnalysisGroupings!$F$2:$F$20=AnalysisResults!D10,"")</f>
        <v>Xanomeline High Dose</v>
      </c>
      <c r="I10" s="4" t="str" cm="1">
        <f t="array" ref="I10">_xlfn._xlws.FILTER(AnalysisGroupings!$G$2:$G$36,(AnalysisGroupings!$F$2:$F$36=AnalysisResults!H10)*LEN(H10)&gt;0,"")</f>
        <v/>
      </c>
      <c r="M10" s="4" t="str" cm="1">
        <f t="array" ref="M10">_xlfn._xlws.FILTER(AnalysisGroupings!$G$2:$G$36,(AnalysisGroupings!$F$2:$F$36=AnalysisResults!L10)*LEN(L10)&gt;0,"")</f>
        <v/>
      </c>
      <c r="O10" t="s">
        <v>295</v>
      </c>
      <c r="P10" t="s">
        <v>641</v>
      </c>
      <c r="Q10" s="4" t="str" cm="1">
        <f t="array" ref="Q10">_xlfn._xlws.FILTER(AnalysisMethods!$G$2:$G$31,AnalysisMethods!$E$2:$E$31=AnalysisResults!P10,"")</f>
        <v>Mean</v>
      </c>
      <c r="R10" s="4" t="str" cm="1">
        <f t="array" ref="R10">_xlfn._xlws.FILTER(AnalysisMethods!$H$2:$H$31,AnalysisMethods!$E$2:$E$31=AnalysisResults!P10,"")</f>
        <v>XX.X</v>
      </c>
      <c r="S10">
        <v>74.380952399999998</v>
      </c>
      <c r="T10" s="7" t="s">
        <v>215</v>
      </c>
      <c r="U10" t="s">
        <v>1378</v>
      </c>
    </row>
    <row r="11" spans="1:21" x14ac:dyDescent="0.45">
      <c r="A11" t="s">
        <v>101</v>
      </c>
      <c r="B11" s="4" t="str" cm="1">
        <f t="array" ref="B11">_xlfn._xlws.FILTER(AnalysisSets!B:B,AnalysisSets!A:A=_xlfn._xlws.FILTER(Analyses!E:E,Analyses!A:A=AnalysisResults!A11,""),"")</f>
        <v>Safety Population</v>
      </c>
      <c r="C11" t="s">
        <v>33</v>
      </c>
      <c r="D11" t="s">
        <v>36</v>
      </c>
      <c r="E11" s="4" t="str" cm="1">
        <f t="array" ref="E11">_xlfn._xlws.FILTER(AnalysisGroupings!$G$2:$G$20,AnalysisGroupings!$F$2:$F$20=AnalysisResults!D11,"")</f>
        <v>Placebo</v>
      </c>
      <c r="I11" s="4" t="str" cm="1">
        <f t="array" ref="I11">_xlfn._xlws.FILTER(AnalysisGroupings!$G$2:$G$36,(AnalysisGroupings!$F$2:$F$36=AnalysisResults!H11)*LEN(H11)&gt;0,"")</f>
        <v/>
      </c>
      <c r="M11" s="4" t="str" cm="1">
        <f t="array" ref="M11">_xlfn._xlws.FILTER(AnalysisGroupings!$G$2:$G$36,(AnalysisGroupings!$F$2:$F$36=AnalysisResults!L11)*LEN(L11)&gt;0,"")</f>
        <v/>
      </c>
      <c r="O11" t="s">
        <v>295</v>
      </c>
      <c r="P11" t="s">
        <v>642</v>
      </c>
      <c r="Q11" s="4" t="str" cm="1">
        <f t="array" ref="Q11">_xlfn._xlws.FILTER(AnalysisMethods!$G$2:$G$31,AnalysisMethods!$E$2:$E$31=AnalysisResults!P11,"")</f>
        <v>SD</v>
      </c>
      <c r="R11" s="4" t="str" cm="1">
        <f t="array" ref="R11">_xlfn._xlws.FILTER(AnalysisMethods!$H$2:$H$31,AnalysisMethods!$E$2:$E$31=AnalysisResults!P11,"")</f>
        <v>(XX.XX)</v>
      </c>
      <c r="S11">
        <v>8.5901671000000004</v>
      </c>
      <c r="T11" s="7" t="s">
        <v>216</v>
      </c>
      <c r="U11" t="s">
        <v>1378</v>
      </c>
    </row>
    <row r="12" spans="1:21" x14ac:dyDescent="0.45">
      <c r="A12" t="s">
        <v>101</v>
      </c>
      <c r="B12" s="4" t="str" cm="1">
        <f t="array" ref="B12">_xlfn._xlws.FILTER(AnalysisSets!B:B,AnalysisSets!A:A=_xlfn._xlws.FILTER(Analyses!E:E,Analyses!A:A=AnalysisResults!A12,""),"")</f>
        <v>Safety Population</v>
      </c>
      <c r="C12" t="s">
        <v>33</v>
      </c>
      <c r="D12" t="s">
        <v>40</v>
      </c>
      <c r="E12" s="4" t="str" cm="1">
        <f t="array" ref="E12">_xlfn._xlws.FILTER(AnalysisGroupings!$G$2:$G$20,AnalysisGroupings!$F$2:$F$20=AnalysisResults!D12,"")</f>
        <v>Xanomeline Low Dose</v>
      </c>
      <c r="I12" s="4" t="str" cm="1">
        <f t="array" ref="I12">_xlfn._xlws.FILTER(AnalysisGroupings!$G$2:$G$36,(AnalysisGroupings!$F$2:$F$36=AnalysisResults!H12)*LEN(H12)&gt;0,"")</f>
        <v/>
      </c>
      <c r="M12" s="4" t="str" cm="1">
        <f t="array" ref="M12">_xlfn._xlws.FILTER(AnalysisGroupings!$G$2:$G$36,(AnalysisGroupings!$F$2:$F$36=AnalysisResults!L12)*LEN(L12)&gt;0,"")</f>
        <v/>
      </c>
      <c r="O12" t="s">
        <v>295</v>
      </c>
      <c r="P12" t="s">
        <v>642</v>
      </c>
      <c r="Q12" s="4" t="str" cm="1">
        <f t="array" ref="Q12">_xlfn._xlws.FILTER(AnalysisMethods!$G$2:$G$31,AnalysisMethods!$E$2:$E$31=AnalysisResults!P12,"")</f>
        <v>SD</v>
      </c>
      <c r="R12" s="4" t="str" cm="1">
        <f t="array" ref="R12">_xlfn._xlws.FILTER(AnalysisMethods!$H$2:$H$31,AnalysisMethods!$E$2:$E$31=AnalysisResults!P12,"")</f>
        <v>(XX.XX)</v>
      </c>
      <c r="S12">
        <v>8.2860505999999994</v>
      </c>
      <c r="T12" s="7" t="s">
        <v>217</v>
      </c>
      <c r="U12" t="s">
        <v>1378</v>
      </c>
    </row>
    <row r="13" spans="1:21" x14ac:dyDescent="0.45">
      <c r="A13" t="s">
        <v>101</v>
      </c>
      <c r="B13" s="4" t="str" cm="1">
        <f t="array" ref="B13">_xlfn._xlws.FILTER(AnalysisSets!B:B,AnalysisSets!A:A=_xlfn._xlws.FILTER(Analyses!E:E,Analyses!A:A=AnalysisResults!A13,""),"")</f>
        <v>Safety Population</v>
      </c>
      <c r="C13" t="s">
        <v>33</v>
      </c>
      <c r="D13" t="s">
        <v>41</v>
      </c>
      <c r="E13" s="4" t="str" cm="1">
        <f t="array" ref="E13">_xlfn._xlws.FILTER(AnalysisGroupings!$G$2:$G$20,AnalysisGroupings!$F$2:$F$20=AnalysisResults!D13,"")</f>
        <v>Xanomeline High Dose</v>
      </c>
      <c r="I13" s="4" t="str" cm="1">
        <f t="array" ref="I13">_xlfn._xlws.FILTER(AnalysisGroupings!$G$2:$G$36,(AnalysisGroupings!$F$2:$F$36=AnalysisResults!H13)*LEN(H13)&gt;0,"")</f>
        <v/>
      </c>
      <c r="M13" s="4" t="str" cm="1">
        <f t="array" ref="M13">_xlfn._xlws.FILTER(AnalysisGroupings!$G$2:$G$36,(AnalysisGroupings!$F$2:$F$36=AnalysisResults!L13)*LEN(L13)&gt;0,"")</f>
        <v/>
      </c>
      <c r="O13" t="s">
        <v>295</v>
      </c>
      <c r="P13" t="s">
        <v>642</v>
      </c>
      <c r="Q13" s="4" t="str" cm="1">
        <f t="array" ref="Q13">_xlfn._xlws.FILTER(AnalysisMethods!$G$2:$G$31,AnalysisMethods!$E$2:$E$31=AnalysisResults!P13,"")</f>
        <v>SD</v>
      </c>
      <c r="R13" s="4" t="str" cm="1">
        <f t="array" ref="R13">_xlfn._xlws.FILTER(AnalysisMethods!$H$2:$H$31,AnalysisMethods!$E$2:$E$31=AnalysisResults!P13,"")</f>
        <v>(XX.XX)</v>
      </c>
      <c r="S13">
        <v>7.8860938000000003</v>
      </c>
      <c r="T13" s="7" t="s">
        <v>218</v>
      </c>
      <c r="U13" t="s">
        <v>1378</v>
      </c>
    </row>
    <row r="14" spans="1:21" x14ac:dyDescent="0.45">
      <c r="A14" t="s">
        <v>101</v>
      </c>
      <c r="B14" s="4" t="str" cm="1">
        <f t="array" ref="B14">_xlfn._xlws.FILTER(AnalysisSets!B:B,AnalysisSets!A:A=_xlfn._xlws.FILTER(Analyses!E:E,Analyses!A:A=AnalysisResults!A14,""),"")</f>
        <v>Safety Population</v>
      </c>
      <c r="C14" t="s">
        <v>33</v>
      </c>
      <c r="D14" t="s">
        <v>36</v>
      </c>
      <c r="E14" s="4" t="str" cm="1">
        <f t="array" ref="E14">_xlfn._xlws.FILTER(AnalysisGroupings!$G$2:$G$20,AnalysisGroupings!$F$2:$F$20=AnalysisResults!D14,"")</f>
        <v>Placebo</v>
      </c>
      <c r="I14" s="4" t="str" cm="1">
        <f t="array" ref="I14">_xlfn._xlws.FILTER(AnalysisGroupings!$G$2:$G$36,(AnalysisGroupings!$F$2:$F$36=AnalysisResults!H14)*LEN(H14)&gt;0,"")</f>
        <v/>
      </c>
      <c r="M14" s="4" t="str" cm="1">
        <f t="array" ref="M14">_xlfn._xlws.FILTER(AnalysisGroupings!$G$2:$G$36,(AnalysisGroupings!$F$2:$F$36=AnalysisResults!L14)*LEN(L14)&gt;0,"")</f>
        <v/>
      </c>
      <c r="O14" t="s">
        <v>295</v>
      </c>
      <c r="P14" t="s">
        <v>643</v>
      </c>
      <c r="Q14" s="4" t="str" cm="1">
        <f t="array" ref="Q14">_xlfn._xlws.FILTER(AnalysisMethods!$G$2:$G$31,AnalysisMethods!$E$2:$E$31=AnalysisResults!P14,"")</f>
        <v>Median</v>
      </c>
      <c r="R14" s="4" t="str" cm="1">
        <f t="array" ref="R14">_xlfn._xlws.FILTER(AnalysisMethods!$H$2:$H$31,AnalysisMethods!$E$2:$E$31=AnalysisResults!P14,"")</f>
        <v>XX.X</v>
      </c>
      <c r="S14">
        <v>76</v>
      </c>
      <c r="T14" s="7" t="s">
        <v>219</v>
      </c>
      <c r="U14" t="s">
        <v>1378</v>
      </c>
    </row>
    <row r="15" spans="1:21" x14ac:dyDescent="0.45">
      <c r="A15" t="s">
        <v>101</v>
      </c>
      <c r="B15" s="4" t="str" cm="1">
        <f t="array" ref="B15">_xlfn._xlws.FILTER(AnalysisSets!B:B,AnalysisSets!A:A=_xlfn._xlws.FILTER(Analyses!E:E,Analyses!A:A=AnalysisResults!A15,""),"")</f>
        <v>Safety Population</v>
      </c>
      <c r="C15" t="s">
        <v>33</v>
      </c>
      <c r="D15" t="s">
        <v>40</v>
      </c>
      <c r="E15" s="4" t="str" cm="1">
        <f t="array" ref="E15">_xlfn._xlws.FILTER(AnalysisGroupings!$G$2:$G$20,AnalysisGroupings!$F$2:$F$20=AnalysisResults!D15,"")</f>
        <v>Xanomeline Low Dose</v>
      </c>
      <c r="I15" s="4" t="str" cm="1">
        <f t="array" ref="I15">_xlfn._xlws.FILTER(AnalysisGroupings!$G$2:$G$36,(AnalysisGroupings!$F$2:$F$36=AnalysisResults!H15)*LEN(H15)&gt;0,"")</f>
        <v/>
      </c>
      <c r="M15" s="4" t="str" cm="1">
        <f t="array" ref="M15">_xlfn._xlws.FILTER(AnalysisGroupings!$G$2:$G$36,(AnalysisGroupings!$F$2:$F$36=AnalysisResults!L15)*LEN(L15)&gt;0,"")</f>
        <v/>
      </c>
      <c r="O15" t="s">
        <v>295</v>
      </c>
      <c r="P15" t="s">
        <v>643</v>
      </c>
      <c r="Q15" s="4" t="str" cm="1">
        <f t="array" ref="Q15">_xlfn._xlws.FILTER(AnalysisMethods!$G$2:$G$31,AnalysisMethods!$E$2:$E$31=AnalysisResults!P15,"")</f>
        <v>Median</v>
      </c>
      <c r="R15" s="4" t="str" cm="1">
        <f t="array" ref="R15">_xlfn._xlws.FILTER(AnalysisMethods!$H$2:$H$31,AnalysisMethods!$E$2:$E$31=AnalysisResults!P15,"")</f>
        <v>XX.X</v>
      </c>
      <c r="S15">
        <v>77.5</v>
      </c>
      <c r="T15" s="7" t="s">
        <v>220</v>
      </c>
      <c r="U15" t="s">
        <v>1378</v>
      </c>
    </row>
    <row r="16" spans="1:21" x14ac:dyDescent="0.45">
      <c r="A16" t="s">
        <v>101</v>
      </c>
      <c r="B16" s="4" t="str" cm="1">
        <f t="array" ref="B16">_xlfn._xlws.FILTER(AnalysisSets!B:B,AnalysisSets!A:A=_xlfn._xlws.FILTER(Analyses!E:E,Analyses!A:A=AnalysisResults!A16,""),"")</f>
        <v>Safety Population</v>
      </c>
      <c r="C16" t="s">
        <v>33</v>
      </c>
      <c r="D16" t="s">
        <v>41</v>
      </c>
      <c r="E16" s="4" t="str" cm="1">
        <f t="array" ref="E16">_xlfn._xlws.FILTER(AnalysisGroupings!$G$2:$G$20,AnalysisGroupings!$F$2:$F$20=AnalysisResults!D16,"")</f>
        <v>Xanomeline High Dose</v>
      </c>
      <c r="I16" s="4" t="str" cm="1">
        <f t="array" ref="I16">_xlfn._xlws.FILTER(AnalysisGroupings!$G$2:$G$36,(AnalysisGroupings!$F$2:$F$36=AnalysisResults!H16)*LEN(H16)&gt;0,"")</f>
        <v/>
      </c>
      <c r="M16" s="4" t="str" cm="1">
        <f t="array" ref="M16">_xlfn._xlws.FILTER(AnalysisGroupings!$G$2:$G$36,(AnalysisGroupings!$F$2:$F$36=AnalysisResults!L16)*LEN(L16)&gt;0,"")</f>
        <v/>
      </c>
      <c r="O16" t="s">
        <v>295</v>
      </c>
      <c r="P16" t="s">
        <v>643</v>
      </c>
      <c r="Q16" s="4" t="str" cm="1">
        <f t="array" ref="Q16">_xlfn._xlws.FILTER(AnalysisMethods!$G$2:$G$31,AnalysisMethods!$E$2:$E$31=AnalysisResults!P16,"")</f>
        <v>Median</v>
      </c>
      <c r="R16" s="4" t="str" cm="1">
        <f t="array" ref="R16">_xlfn._xlws.FILTER(AnalysisMethods!$H$2:$H$31,AnalysisMethods!$E$2:$E$31=AnalysisResults!P16,"")</f>
        <v>XX.X</v>
      </c>
      <c r="S16">
        <v>76</v>
      </c>
      <c r="T16" s="7" t="s">
        <v>219</v>
      </c>
      <c r="U16" t="s">
        <v>1378</v>
      </c>
    </row>
    <row r="17" spans="1:21" x14ac:dyDescent="0.45">
      <c r="A17" t="s">
        <v>101</v>
      </c>
      <c r="B17" s="4" t="str" cm="1">
        <f t="array" ref="B17">_xlfn._xlws.FILTER(AnalysisSets!B:B,AnalysisSets!A:A=_xlfn._xlws.FILTER(Analyses!E:E,Analyses!A:A=AnalysisResults!A17,""),"")</f>
        <v>Safety Population</v>
      </c>
      <c r="C17" t="s">
        <v>33</v>
      </c>
      <c r="D17" t="s">
        <v>36</v>
      </c>
      <c r="E17" s="4" t="str" cm="1">
        <f t="array" ref="E17">_xlfn._xlws.FILTER(AnalysisGroupings!$G$2:$G$20,AnalysisGroupings!$F$2:$F$20=AnalysisResults!D17,"")</f>
        <v>Placebo</v>
      </c>
      <c r="I17" s="4" t="str" cm="1">
        <f t="array" ref="I17">_xlfn._xlws.FILTER(AnalysisGroupings!$G$2:$G$36,(AnalysisGroupings!$F$2:$F$36=AnalysisResults!H17)*LEN(H17)&gt;0,"")</f>
        <v/>
      </c>
      <c r="M17" s="4" t="str" cm="1">
        <f t="array" ref="M17">_xlfn._xlws.FILTER(AnalysisGroupings!$G$2:$G$36,(AnalysisGroupings!$F$2:$F$36=AnalysisResults!L17)*LEN(L17)&gt;0,"")</f>
        <v/>
      </c>
      <c r="O17" t="s">
        <v>295</v>
      </c>
      <c r="P17" t="s">
        <v>644</v>
      </c>
      <c r="Q17" s="4" t="str" cm="1">
        <f t="array" ref="Q17">_xlfn._xlws.FILTER(AnalysisMethods!$G$2:$G$31,AnalysisMethods!$E$2:$E$31=AnalysisResults!P17,"")</f>
        <v>Q1</v>
      </c>
      <c r="R17" s="4" t="str" cm="1">
        <f t="array" ref="R17">_xlfn._xlws.FILTER(AnalysisMethods!$H$2:$H$31,AnalysisMethods!$E$2:$E$31=AnalysisResults!P17,"")</f>
        <v>XX.X</v>
      </c>
      <c r="S17">
        <v>69</v>
      </c>
      <c r="T17" s="7" t="s">
        <v>221</v>
      </c>
      <c r="U17" t="s">
        <v>1378</v>
      </c>
    </row>
    <row r="18" spans="1:21" x14ac:dyDescent="0.45">
      <c r="A18" t="s">
        <v>101</v>
      </c>
      <c r="B18" s="4" t="str" cm="1">
        <f t="array" ref="B18">_xlfn._xlws.FILTER(AnalysisSets!B:B,AnalysisSets!A:A=_xlfn._xlws.FILTER(Analyses!E:E,Analyses!A:A=AnalysisResults!A18,""),"")</f>
        <v>Safety Population</v>
      </c>
      <c r="C18" t="s">
        <v>33</v>
      </c>
      <c r="D18" t="s">
        <v>40</v>
      </c>
      <c r="E18" s="4" t="str" cm="1">
        <f t="array" ref="E18">_xlfn._xlws.FILTER(AnalysisGroupings!$G$2:$G$20,AnalysisGroupings!$F$2:$F$20=AnalysisResults!D18,"")</f>
        <v>Xanomeline Low Dose</v>
      </c>
      <c r="I18" s="4" t="str" cm="1">
        <f t="array" ref="I18">_xlfn._xlws.FILTER(AnalysisGroupings!$G$2:$G$36,(AnalysisGroupings!$F$2:$F$36=AnalysisResults!H18)*LEN(H18)&gt;0,"")</f>
        <v/>
      </c>
      <c r="M18" s="4" t="str" cm="1">
        <f t="array" ref="M18">_xlfn._xlws.FILTER(AnalysisGroupings!$G$2:$G$36,(AnalysisGroupings!$F$2:$F$36=AnalysisResults!L18)*LEN(L18)&gt;0,"")</f>
        <v/>
      </c>
      <c r="O18" t="s">
        <v>295</v>
      </c>
      <c r="P18" t="s">
        <v>644</v>
      </c>
      <c r="Q18" s="4" t="str" cm="1">
        <f t="array" ref="Q18">_xlfn._xlws.FILTER(AnalysisMethods!$G$2:$G$31,AnalysisMethods!$E$2:$E$31=AnalysisResults!P18,"")</f>
        <v>Q1</v>
      </c>
      <c r="R18" s="4" t="str" cm="1">
        <f t="array" ref="R18">_xlfn._xlws.FILTER(AnalysisMethods!$H$2:$H$31,AnalysisMethods!$E$2:$E$31=AnalysisResults!P18,"")</f>
        <v>XX.X</v>
      </c>
      <c r="S18">
        <v>71</v>
      </c>
      <c r="T18" s="7" t="s">
        <v>222</v>
      </c>
      <c r="U18" t="s">
        <v>1378</v>
      </c>
    </row>
    <row r="19" spans="1:21" x14ac:dyDescent="0.45">
      <c r="A19" t="s">
        <v>101</v>
      </c>
      <c r="B19" s="4" t="str" cm="1">
        <f t="array" ref="B19">_xlfn._xlws.FILTER(AnalysisSets!B:B,AnalysisSets!A:A=_xlfn._xlws.FILTER(Analyses!E:E,Analyses!A:A=AnalysisResults!A19,""),"")</f>
        <v>Safety Population</v>
      </c>
      <c r="C19" t="s">
        <v>33</v>
      </c>
      <c r="D19" t="s">
        <v>41</v>
      </c>
      <c r="E19" s="4" t="str" cm="1">
        <f t="array" ref="E19">_xlfn._xlws.FILTER(AnalysisGroupings!$G$2:$G$20,AnalysisGroupings!$F$2:$F$20=AnalysisResults!D19,"")</f>
        <v>Xanomeline High Dose</v>
      </c>
      <c r="I19" s="4" t="str" cm="1">
        <f t="array" ref="I19">_xlfn._xlws.FILTER(AnalysisGroupings!$G$2:$G$36,(AnalysisGroupings!$F$2:$F$36=AnalysisResults!H19)*LEN(H19)&gt;0,"")</f>
        <v/>
      </c>
      <c r="M19" s="4" t="str" cm="1">
        <f t="array" ref="M19">_xlfn._xlws.FILTER(AnalysisGroupings!$G$2:$G$36,(AnalysisGroupings!$F$2:$F$36=AnalysisResults!L19)*LEN(L19)&gt;0,"")</f>
        <v/>
      </c>
      <c r="O19" t="s">
        <v>295</v>
      </c>
      <c r="P19" t="s">
        <v>644</v>
      </c>
      <c r="Q19" s="4" t="str" cm="1">
        <f t="array" ref="Q19">_xlfn._xlws.FILTER(AnalysisMethods!$G$2:$G$31,AnalysisMethods!$E$2:$E$31=AnalysisResults!P19,"")</f>
        <v>Q1</v>
      </c>
      <c r="R19" s="4" t="str" cm="1">
        <f t="array" ref="R19">_xlfn._xlws.FILTER(AnalysisMethods!$H$2:$H$31,AnalysisMethods!$E$2:$E$31=AnalysisResults!P19,"")</f>
        <v>XX.X</v>
      </c>
      <c r="S19">
        <v>70</v>
      </c>
      <c r="T19" s="7" t="s">
        <v>223</v>
      </c>
      <c r="U19" t="s">
        <v>1378</v>
      </c>
    </row>
    <row r="20" spans="1:21" x14ac:dyDescent="0.45">
      <c r="A20" t="s">
        <v>101</v>
      </c>
      <c r="B20" s="4" t="str" cm="1">
        <f t="array" ref="B20">_xlfn._xlws.FILTER(AnalysisSets!B:B,AnalysisSets!A:A=_xlfn._xlws.FILTER(Analyses!E:E,Analyses!A:A=AnalysisResults!A20,""),"")</f>
        <v>Safety Population</v>
      </c>
      <c r="C20" t="s">
        <v>33</v>
      </c>
      <c r="D20" t="s">
        <v>36</v>
      </c>
      <c r="E20" s="4" t="str" cm="1">
        <f t="array" ref="E20">_xlfn._xlws.FILTER(AnalysisGroupings!$G$2:$G$20,AnalysisGroupings!$F$2:$F$20=AnalysisResults!D20,"")</f>
        <v>Placebo</v>
      </c>
      <c r="I20" s="4" t="str" cm="1">
        <f t="array" ref="I20">_xlfn._xlws.FILTER(AnalysisGroupings!$G$2:$G$36,(AnalysisGroupings!$F$2:$F$36=AnalysisResults!H20)*LEN(H20)&gt;0,"")</f>
        <v/>
      </c>
      <c r="M20" s="4" t="str" cm="1">
        <f t="array" ref="M20">_xlfn._xlws.FILTER(AnalysisGroupings!$G$2:$G$36,(AnalysisGroupings!$F$2:$F$36=AnalysisResults!L20)*LEN(L20)&gt;0,"")</f>
        <v/>
      </c>
      <c r="O20" t="s">
        <v>295</v>
      </c>
      <c r="P20" t="s">
        <v>645</v>
      </c>
      <c r="Q20" s="4" t="str" cm="1">
        <f t="array" ref="Q20">_xlfn._xlws.FILTER(AnalysisMethods!$G$2:$G$31,AnalysisMethods!$E$2:$E$31=AnalysisResults!P20,"")</f>
        <v>Q3</v>
      </c>
      <c r="R20" s="4" t="str" cm="1">
        <f t="array" ref="R20">_xlfn._xlws.FILTER(AnalysisMethods!$H$2:$H$31,AnalysisMethods!$E$2:$E$31=AnalysisResults!P20,"")</f>
        <v>XX.X</v>
      </c>
      <c r="S20">
        <v>82</v>
      </c>
      <c r="T20" s="7" t="s">
        <v>224</v>
      </c>
      <c r="U20" t="s">
        <v>1378</v>
      </c>
    </row>
    <row r="21" spans="1:21" x14ac:dyDescent="0.45">
      <c r="A21" t="s">
        <v>101</v>
      </c>
      <c r="B21" s="4" t="str" cm="1">
        <f t="array" ref="B21">_xlfn._xlws.FILTER(AnalysisSets!B:B,AnalysisSets!A:A=_xlfn._xlws.FILTER(Analyses!E:E,Analyses!A:A=AnalysisResults!A21,""),"")</f>
        <v>Safety Population</v>
      </c>
      <c r="C21" t="s">
        <v>33</v>
      </c>
      <c r="D21" t="s">
        <v>40</v>
      </c>
      <c r="E21" s="4" t="str" cm="1">
        <f t="array" ref="E21">_xlfn._xlws.FILTER(AnalysisGroupings!$G$2:$G$20,AnalysisGroupings!$F$2:$F$20=AnalysisResults!D21,"")</f>
        <v>Xanomeline Low Dose</v>
      </c>
      <c r="I21" s="4" t="str" cm="1">
        <f t="array" ref="I21">_xlfn._xlws.FILTER(AnalysisGroupings!$G$2:$G$36,(AnalysisGroupings!$F$2:$F$36=AnalysisResults!H21)*LEN(H21)&gt;0,"")</f>
        <v/>
      </c>
      <c r="M21" s="4" t="str" cm="1">
        <f t="array" ref="M21">_xlfn._xlws.FILTER(AnalysisGroupings!$G$2:$G$36,(AnalysisGroupings!$F$2:$F$36=AnalysisResults!L21)*LEN(L21)&gt;0,"")</f>
        <v/>
      </c>
      <c r="O21" t="s">
        <v>295</v>
      </c>
      <c r="P21" t="s">
        <v>645</v>
      </c>
      <c r="Q21" s="4" t="str" cm="1">
        <f t="array" ref="Q21">_xlfn._xlws.FILTER(AnalysisMethods!$G$2:$G$31,AnalysisMethods!$E$2:$E$31=AnalysisResults!P21,"")</f>
        <v>Q3</v>
      </c>
      <c r="R21" s="4" t="str" cm="1">
        <f t="array" ref="R21">_xlfn._xlws.FILTER(AnalysisMethods!$H$2:$H$31,AnalysisMethods!$E$2:$E$31=AnalysisResults!P21,"")</f>
        <v>XX.X</v>
      </c>
      <c r="S21">
        <v>82</v>
      </c>
      <c r="T21" s="7" t="s">
        <v>224</v>
      </c>
      <c r="U21" t="s">
        <v>1378</v>
      </c>
    </row>
    <row r="22" spans="1:21" x14ac:dyDescent="0.45">
      <c r="A22" t="s">
        <v>101</v>
      </c>
      <c r="B22" s="4" t="str" cm="1">
        <f t="array" ref="B22">_xlfn._xlws.FILTER(AnalysisSets!B:B,AnalysisSets!A:A=_xlfn._xlws.FILTER(Analyses!E:E,Analyses!A:A=AnalysisResults!A22,""),"")</f>
        <v>Safety Population</v>
      </c>
      <c r="C22" t="s">
        <v>33</v>
      </c>
      <c r="D22" t="s">
        <v>41</v>
      </c>
      <c r="E22" s="4" t="str" cm="1">
        <f t="array" ref="E22">_xlfn._xlws.FILTER(AnalysisGroupings!$G$2:$G$20,AnalysisGroupings!$F$2:$F$20=AnalysisResults!D22,"")</f>
        <v>Xanomeline High Dose</v>
      </c>
      <c r="I22" s="4" t="str" cm="1">
        <f t="array" ref="I22">_xlfn._xlws.FILTER(AnalysisGroupings!$G$2:$G$36,(AnalysisGroupings!$F$2:$F$36=AnalysisResults!H22)*LEN(H22)&gt;0,"")</f>
        <v/>
      </c>
      <c r="M22" s="4" t="str" cm="1">
        <f t="array" ref="M22">_xlfn._xlws.FILTER(AnalysisGroupings!$G$2:$G$36,(AnalysisGroupings!$F$2:$F$36=AnalysisResults!L22)*LEN(L22)&gt;0,"")</f>
        <v/>
      </c>
      <c r="O22" t="s">
        <v>295</v>
      </c>
      <c r="P22" t="s">
        <v>645</v>
      </c>
      <c r="Q22" s="4" t="str" cm="1">
        <f t="array" ref="Q22">_xlfn._xlws.FILTER(AnalysisMethods!$G$2:$G$31,AnalysisMethods!$E$2:$E$31=AnalysisResults!P22,"")</f>
        <v>Q3</v>
      </c>
      <c r="R22" s="4" t="str" cm="1">
        <f t="array" ref="R22">_xlfn._xlws.FILTER(AnalysisMethods!$H$2:$H$31,AnalysisMethods!$E$2:$E$31=AnalysisResults!P22,"")</f>
        <v>XX.X</v>
      </c>
      <c r="S22">
        <v>80</v>
      </c>
      <c r="T22" s="7" t="s">
        <v>225</v>
      </c>
      <c r="U22" t="s">
        <v>1378</v>
      </c>
    </row>
    <row r="23" spans="1:21" x14ac:dyDescent="0.45">
      <c r="A23" t="s">
        <v>101</v>
      </c>
      <c r="B23" s="4" t="str" cm="1">
        <f t="array" ref="B23">_xlfn._xlws.FILTER(AnalysisSets!B:B,AnalysisSets!A:A=_xlfn._xlws.FILTER(Analyses!E:E,Analyses!A:A=AnalysisResults!A23,""),"")</f>
        <v>Safety Population</v>
      </c>
      <c r="C23" t="s">
        <v>33</v>
      </c>
      <c r="D23" t="s">
        <v>36</v>
      </c>
      <c r="E23" s="4" t="str" cm="1">
        <f t="array" ref="E23">_xlfn._xlws.FILTER(AnalysisGroupings!$G$2:$G$20,AnalysisGroupings!$F$2:$F$20=AnalysisResults!D23,"")</f>
        <v>Placebo</v>
      </c>
      <c r="I23" s="4" t="str" cm="1">
        <f t="array" ref="I23">_xlfn._xlws.FILTER(AnalysisGroupings!$G$2:$G$36,(AnalysisGroupings!$F$2:$F$36=AnalysisResults!H23)*LEN(H23)&gt;0,"")</f>
        <v/>
      </c>
      <c r="M23" s="4" t="str" cm="1">
        <f t="array" ref="M23">_xlfn._xlws.FILTER(AnalysisGroupings!$G$2:$G$36,(AnalysisGroupings!$F$2:$F$36=AnalysisResults!L23)*LEN(L23)&gt;0,"")</f>
        <v/>
      </c>
      <c r="O23" t="s">
        <v>295</v>
      </c>
      <c r="P23" t="s">
        <v>646</v>
      </c>
      <c r="Q23" s="4" t="str" cm="1">
        <f t="array" ref="Q23">_xlfn._xlws.FILTER(AnalysisMethods!$G$2:$G$31,AnalysisMethods!$E$2:$E$31=AnalysisResults!P23,"")</f>
        <v>Min</v>
      </c>
      <c r="R23" s="4" t="str" cm="1">
        <f t="array" ref="R23">_xlfn._xlws.FILTER(AnalysisMethods!$H$2:$H$31,AnalysisMethods!$E$2:$E$31=AnalysisResults!P23,"")</f>
        <v>XX</v>
      </c>
      <c r="S23">
        <v>52</v>
      </c>
      <c r="T23" s="7" t="s">
        <v>226</v>
      </c>
      <c r="U23" t="s">
        <v>1378</v>
      </c>
    </row>
    <row r="24" spans="1:21" x14ac:dyDescent="0.45">
      <c r="A24" t="s">
        <v>101</v>
      </c>
      <c r="B24" s="4" t="str" cm="1">
        <f t="array" ref="B24">_xlfn._xlws.FILTER(AnalysisSets!B:B,AnalysisSets!A:A=_xlfn._xlws.FILTER(Analyses!E:E,Analyses!A:A=AnalysisResults!A24,""),"")</f>
        <v>Safety Population</v>
      </c>
      <c r="C24" t="s">
        <v>33</v>
      </c>
      <c r="D24" t="s">
        <v>40</v>
      </c>
      <c r="E24" s="4" t="str" cm="1">
        <f t="array" ref="E24">_xlfn._xlws.FILTER(AnalysisGroupings!$G$2:$G$20,AnalysisGroupings!$F$2:$F$20=AnalysisResults!D24,"")</f>
        <v>Xanomeline Low Dose</v>
      </c>
      <c r="I24" s="4" t="str" cm="1">
        <f t="array" ref="I24">_xlfn._xlws.FILTER(AnalysisGroupings!$G$2:$G$36,(AnalysisGroupings!$F$2:$F$36=AnalysisResults!H24)*LEN(H24)&gt;0,"")</f>
        <v/>
      </c>
      <c r="M24" s="4" t="str" cm="1">
        <f t="array" ref="M24">_xlfn._xlws.FILTER(AnalysisGroupings!$G$2:$G$36,(AnalysisGroupings!$F$2:$F$36=AnalysisResults!L24)*LEN(L24)&gt;0,"")</f>
        <v/>
      </c>
      <c r="O24" t="s">
        <v>295</v>
      </c>
      <c r="P24" t="s">
        <v>646</v>
      </c>
      <c r="Q24" s="4" t="str" cm="1">
        <f t="array" ref="Q24">_xlfn._xlws.FILTER(AnalysisMethods!$G$2:$G$31,AnalysisMethods!$E$2:$E$31=AnalysisResults!P24,"")</f>
        <v>Min</v>
      </c>
      <c r="R24" s="4" t="str" cm="1">
        <f t="array" ref="R24">_xlfn._xlws.FILTER(AnalysisMethods!$H$2:$H$31,AnalysisMethods!$E$2:$E$31=AnalysisResults!P24,"")</f>
        <v>XX</v>
      </c>
      <c r="S24">
        <v>51</v>
      </c>
      <c r="T24" s="7" t="s">
        <v>227</v>
      </c>
      <c r="U24" t="s">
        <v>1378</v>
      </c>
    </row>
    <row r="25" spans="1:21" x14ac:dyDescent="0.45">
      <c r="A25" t="s">
        <v>101</v>
      </c>
      <c r="B25" s="4" t="str" cm="1">
        <f t="array" ref="B25">_xlfn._xlws.FILTER(AnalysisSets!B:B,AnalysisSets!A:A=_xlfn._xlws.FILTER(Analyses!E:E,Analyses!A:A=AnalysisResults!A25,""),"")</f>
        <v>Safety Population</v>
      </c>
      <c r="C25" t="s">
        <v>33</v>
      </c>
      <c r="D25" t="s">
        <v>41</v>
      </c>
      <c r="E25" s="4" t="str" cm="1">
        <f t="array" ref="E25">_xlfn._xlws.FILTER(AnalysisGroupings!$G$2:$G$20,AnalysisGroupings!$F$2:$F$20=AnalysisResults!D25,"")</f>
        <v>Xanomeline High Dose</v>
      </c>
      <c r="I25" s="4" t="str" cm="1">
        <f t="array" ref="I25">_xlfn._xlws.FILTER(AnalysisGroupings!$G$2:$G$36,(AnalysisGroupings!$F$2:$F$36=AnalysisResults!H25)*LEN(H25)&gt;0,"")</f>
        <v/>
      </c>
      <c r="M25" s="4" t="str" cm="1">
        <f t="array" ref="M25">_xlfn._xlws.FILTER(AnalysisGroupings!$G$2:$G$36,(AnalysisGroupings!$F$2:$F$36=AnalysisResults!L25)*LEN(L25)&gt;0,"")</f>
        <v/>
      </c>
      <c r="O25" t="s">
        <v>295</v>
      </c>
      <c r="P25" t="s">
        <v>646</v>
      </c>
      <c r="Q25" s="4" t="str" cm="1">
        <f t="array" ref="Q25">_xlfn._xlws.FILTER(AnalysisMethods!$G$2:$G$31,AnalysisMethods!$E$2:$E$31=AnalysisResults!P25,"")</f>
        <v>Min</v>
      </c>
      <c r="R25" s="4" t="str" cm="1">
        <f t="array" ref="R25">_xlfn._xlws.FILTER(AnalysisMethods!$H$2:$H$31,AnalysisMethods!$E$2:$E$31=AnalysisResults!P25,"")</f>
        <v>XX</v>
      </c>
      <c r="S25">
        <v>56</v>
      </c>
      <c r="T25" s="7" t="s">
        <v>228</v>
      </c>
      <c r="U25" t="s">
        <v>1378</v>
      </c>
    </row>
    <row r="26" spans="1:21" x14ac:dyDescent="0.45">
      <c r="A26" t="s">
        <v>101</v>
      </c>
      <c r="B26" s="4" t="str" cm="1">
        <f t="array" ref="B26">_xlfn._xlws.FILTER(AnalysisSets!B:B,AnalysisSets!A:A=_xlfn._xlws.FILTER(Analyses!E:E,Analyses!A:A=AnalysisResults!A26,""),"")</f>
        <v>Safety Population</v>
      </c>
      <c r="C26" t="s">
        <v>33</v>
      </c>
      <c r="D26" t="s">
        <v>36</v>
      </c>
      <c r="E26" s="4" t="str" cm="1">
        <f t="array" ref="E26">_xlfn._xlws.FILTER(AnalysisGroupings!$G$2:$G$20,AnalysisGroupings!$F$2:$F$20=AnalysisResults!D26,"")</f>
        <v>Placebo</v>
      </c>
      <c r="I26" s="4" t="str" cm="1">
        <f t="array" ref="I26">_xlfn._xlws.FILTER(AnalysisGroupings!$G$2:$G$36,(AnalysisGroupings!$F$2:$F$36=AnalysisResults!H26)*LEN(H26)&gt;0,"")</f>
        <v/>
      </c>
      <c r="M26" s="4" t="str" cm="1">
        <f t="array" ref="M26">_xlfn._xlws.FILTER(AnalysisGroupings!$G$2:$G$36,(AnalysisGroupings!$F$2:$F$36=AnalysisResults!L26)*LEN(L26)&gt;0,"")</f>
        <v/>
      </c>
      <c r="O26" t="s">
        <v>295</v>
      </c>
      <c r="P26" t="s">
        <v>647</v>
      </c>
      <c r="Q26" s="4" t="str" cm="1">
        <f t="array" ref="Q26">_xlfn._xlws.FILTER(AnalysisMethods!$G$2:$G$31,AnalysisMethods!$E$2:$E$31=AnalysisResults!P26,"")</f>
        <v>Max</v>
      </c>
      <c r="R26" s="4" t="str" cm="1">
        <f t="array" ref="R26">_xlfn._xlws.FILTER(AnalysisMethods!$H$2:$H$31,AnalysisMethods!$E$2:$E$31=AnalysisResults!P26,"")</f>
        <v>XX</v>
      </c>
      <c r="S26">
        <v>89</v>
      </c>
      <c r="T26" s="7" t="s">
        <v>229</v>
      </c>
      <c r="U26" t="s">
        <v>1378</v>
      </c>
    </row>
    <row r="27" spans="1:21" x14ac:dyDescent="0.45">
      <c r="A27" t="s">
        <v>101</v>
      </c>
      <c r="B27" s="4" t="str" cm="1">
        <f t="array" ref="B27">_xlfn._xlws.FILTER(AnalysisSets!B:B,AnalysisSets!A:A=_xlfn._xlws.FILTER(Analyses!E:E,Analyses!A:A=AnalysisResults!A27,""),"")</f>
        <v>Safety Population</v>
      </c>
      <c r="C27" t="s">
        <v>33</v>
      </c>
      <c r="D27" t="s">
        <v>40</v>
      </c>
      <c r="E27" s="4" t="str" cm="1">
        <f t="array" ref="E27">_xlfn._xlws.FILTER(AnalysisGroupings!$G$2:$G$20,AnalysisGroupings!$F$2:$F$20=AnalysisResults!D27,"")</f>
        <v>Xanomeline Low Dose</v>
      </c>
      <c r="I27" s="4" t="str" cm="1">
        <f t="array" ref="I27">_xlfn._xlws.FILTER(AnalysisGroupings!$G$2:$G$36,(AnalysisGroupings!$F$2:$F$36=AnalysisResults!H27)*LEN(H27)&gt;0,"")</f>
        <v/>
      </c>
      <c r="M27" s="4" t="str" cm="1">
        <f t="array" ref="M27">_xlfn._xlws.FILTER(AnalysisGroupings!$G$2:$G$36,(AnalysisGroupings!$F$2:$F$36=AnalysisResults!L27)*LEN(L27)&gt;0,"")</f>
        <v/>
      </c>
      <c r="O27" t="s">
        <v>295</v>
      </c>
      <c r="P27" t="s">
        <v>647</v>
      </c>
      <c r="Q27" s="4" t="str" cm="1">
        <f t="array" ref="Q27">_xlfn._xlws.FILTER(AnalysisMethods!$G$2:$G$31,AnalysisMethods!$E$2:$E$31=AnalysisResults!P27,"")</f>
        <v>Max</v>
      </c>
      <c r="R27" s="4" t="str" cm="1">
        <f t="array" ref="R27">_xlfn._xlws.FILTER(AnalysisMethods!$H$2:$H$31,AnalysisMethods!$E$2:$E$31=AnalysisResults!P27,"")</f>
        <v>XX</v>
      </c>
      <c r="S27">
        <v>88</v>
      </c>
      <c r="T27" s="7" t="s">
        <v>230</v>
      </c>
      <c r="U27" t="s">
        <v>1378</v>
      </c>
    </row>
    <row r="28" spans="1:21" x14ac:dyDescent="0.45">
      <c r="A28" t="s">
        <v>101</v>
      </c>
      <c r="B28" s="4" t="str" cm="1">
        <f t="array" ref="B28">_xlfn._xlws.FILTER(AnalysisSets!B:B,AnalysisSets!A:A=_xlfn._xlws.FILTER(Analyses!E:E,Analyses!A:A=AnalysisResults!A28,""),"")</f>
        <v>Safety Population</v>
      </c>
      <c r="C28" t="s">
        <v>33</v>
      </c>
      <c r="D28" t="s">
        <v>41</v>
      </c>
      <c r="E28" s="4" t="str" cm="1">
        <f t="array" ref="E28">_xlfn._xlws.FILTER(AnalysisGroupings!$G$2:$G$20,AnalysisGroupings!$F$2:$F$20=AnalysisResults!D28,"")</f>
        <v>Xanomeline High Dose</v>
      </c>
      <c r="I28" s="4" t="str" cm="1">
        <f t="array" ref="I28">_xlfn._xlws.FILTER(AnalysisGroupings!$G$2:$G$36,(AnalysisGroupings!$F$2:$F$36=AnalysisResults!H28)*LEN(H28)&gt;0,"")</f>
        <v/>
      </c>
      <c r="M28" s="4" t="str" cm="1">
        <f t="array" ref="M28">_xlfn._xlws.FILTER(AnalysisGroupings!$G$2:$G$36,(AnalysisGroupings!$F$2:$F$36=AnalysisResults!L28)*LEN(L28)&gt;0,"")</f>
        <v/>
      </c>
      <c r="O28" t="s">
        <v>295</v>
      </c>
      <c r="P28" t="s">
        <v>647</v>
      </c>
      <c r="Q28" s="4" t="str" cm="1">
        <f t="array" ref="Q28">_xlfn._xlws.FILTER(AnalysisMethods!$G$2:$G$31,AnalysisMethods!$E$2:$E$31=AnalysisResults!P28,"")</f>
        <v>Max</v>
      </c>
      <c r="R28" s="4" t="str" cm="1">
        <f t="array" ref="R28">_xlfn._xlws.FILTER(AnalysisMethods!$H$2:$H$31,AnalysisMethods!$E$2:$E$31=AnalysisResults!P28,"")</f>
        <v>XX</v>
      </c>
      <c r="S28">
        <v>88</v>
      </c>
      <c r="T28" s="7" t="s">
        <v>230</v>
      </c>
      <c r="U28" t="s">
        <v>1378</v>
      </c>
    </row>
    <row r="29" spans="1:21" x14ac:dyDescent="0.45">
      <c r="A29" t="s">
        <v>102</v>
      </c>
      <c r="B29" s="4" t="str" cm="1">
        <f t="array" ref="B29">_xlfn._xlws.FILTER(AnalysisSets!B:B,AnalysisSets!A:A=_xlfn._xlws.FILTER(Analyses!E:E,Analyses!A:A=AnalysisResults!A29,""),"")</f>
        <v>Safety Population</v>
      </c>
      <c r="C29" t="s">
        <v>33</v>
      </c>
      <c r="D29" t="s">
        <v>36</v>
      </c>
      <c r="E29" s="4" t="str" cm="1">
        <f t="array" ref="E29">_xlfn._xlws.FILTER(AnalysisGroupings!$G$2:$G$20,AnalysisGroupings!$F$2:$F$20=AnalysisResults!D29,"")</f>
        <v>Placebo</v>
      </c>
      <c r="G29" t="s">
        <v>49</v>
      </c>
      <c r="H29" t="s">
        <v>123</v>
      </c>
      <c r="I29" s="4" t="str" cm="1">
        <f t="array" ref="I29">_xlfn._xlws.FILTER(AnalysisGroupings!$G$2:$G$36,(AnalysisGroupings!$F$2:$F$36=AnalysisResults!H29)*LEN(H29)&gt;0,"")</f>
        <v>&lt; 65 years</v>
      </c>
      <c r="M29" s="4" t="str" cm="1">
        <f t="array" ref="M29">_xlfn._xlws.FILTER(AnalysisGroupings!$G$2:$G$36,(AnalysisGroupings!$F$2:$F$36=AnalysisResults!L29)*LEN(L29)&gt;0,"")</f>
        <v/>
      </c>
      <c r="O29" t="s">
        <v>296</v>
      </c>
      <c r="P29" t="s">
        <v>636</v>
      </c>
      <c r="Q29" s="4" t="str" cm="1">
        <f t="array" ref="Q29">_xlfn._xlws.FILTER(AnalysisMethods!$G$2:$G$31,AnalysisMethods!$E$2:$E$31=AnalysisResults!P29,"")</f>
        <v>n</v>
      </c>
      <c r="R29" s="4" t="str" cm="1">
        <f t="array" ref="R29">_xlfn._xlws.FILTER(AnalysisMethods!$H$2:$H$31,AnalysisMethods!$E$2:$E$31=AnalysisResults!P29,"")</f>
        <v>XX</v>
      </c>
      <c r="S29">
        <v>14</v>
      </c>
      <c r="T29" s="7" t="s">
        <v>231</v>
      </c>
      <c r="U29" t="s">
        <v>1378</v>
      </c>
    </row>
    <row r="30" spans="1:21" x14ac:dyDescent="0.45">
      <c r="A30" t="s">
        <v>102</v>
      </c>
      <c r="B30" s="4" t="str" cm="1">
        <f t="array" ref="B30">_xlfn._xlws.FILTER(AnalysisSets!B:B,AnalysisSets!A:A=_xlfn._xlws.FILTER(Analyses!E:E,Analyses!A:A=AnalysisResults!A30,""),"")</f>
        <v>Safety Population</v>
      </c>
      <c r="C30" t="s">
        <v>33</v>
      </c>
      <c r="D30" t="s">
        <v>36</v>
      </c>
      <c r="E30" s="4" t="str" cm="1">
        <f t="array" ref="E30">_xlfn._xlws.FILTER(AnalysisGroupings!$G$2:$G$20,AnalysisGroupings!$F$2:$F$20=AnalysisResults!D30,"")</f>
        <v>Placebo</v>
      </c>
      <c r="G30" t="s">
        <v>49</v>
      </c>
      <c r="H30" t="s">
        <v>124</v>
      </c>
      <c r="I30" s="4" t="str" cm="1">
        <f t="array" ref="I30">_xlfn._xlws.FILTER(AnalysisGroupings!$G$2:$G$36,(AnalysisGroupings!$F$2:$F$36=AnalysisResults!H30)*LEN(H30)&gt;0,"")</f>
        <v>≥ 65 years</v>
      </c>
      <c r="M30" s="4" t="str" cm="1">
        <f t="array" ref="M30">_xlfn._xlws.FILTER(AnalysisGroupings!$G$2:$G$36,(AnalysisGroupings!$F$2:$F$36=AnalysisResults!L30)*LEN(L30)&gt;0,"")</f>
        <v/>
      </c>
      <c r="O30" t="s">
        <v>296</v>
      </c>
      <c r="P30" t="s">
        <v>636</v>
      </c>
      <c r="Q30" s="4" t="str" cm="1">
        <f t="array" ref="Q30">_xlfn._xlws.FILTER(AnalysisMethods!$G$2:$G$31,AnalysisMethods!$E$2:$E$31=AnalysisResults!P30,"")</f>
        <v>n</v>
      </c>
      <c r="R30" s="4" t="str" cm="1">
        <f t="array" ref="R30">_xlfn._xlws.FILTER(AnalysisMethods!$H$2:$H$31,AnalysisMethods!$E$2:$E$31=AnalysisResults!P30,"")</f>
        <v>XX</v>
      </c>
      <c r="S30">
        <v>72</v>
      </c>
      <c r="T30" s="7" t="s">
        <v>232</v>
      </c>
      <c r="U30" t="s">
        <v>1378</v>
      </c>
    </row>
    <row r="31" spans="1:21" x14ac:dyDescent="0.45">
      <c r="A31" t="s">
        <v>102</v>
      </c>
      <c r="B31" s="4" t="str" cm="1">
        <f t="array" ref="B31">_xlfn._xlws.FILTER(AnalysisSets!B:B,AnalysisSets!A:A=_xlfn._xlws.FILTER(Analyses!E:E,Analyses!A:A=AnalysisResults!A31,""),"")</f>
        <v>Safety Population</v>
      </c>
      <c r="C31" t="s">
        <v>33</v>
      </c>
      <c r="D31" t="s">
        <v>40</v>
      </c>
      <c r="E31" s="4" t="str" cm="1">
        <f t="array" ref="E31">_xlfn._xlws.FILTER(AnalysisGroupings!$G$2:$G$20,AnalysisGroupings!$F$2:$F$20=AnalysisResults!D31,"")</f>
        <v>Xanomeline Low Dose</v>
      </c>
      <c r="G31" t="s">
        <v>49</v>
      </c>
      <c r="H31" t="s">
        <v>123</v>
      </c>
      <c r="I31" s="4" t="str" cm="1">
        <f t="array" ref="I31">_xlfn._xlws.FILTER(AnalysisGroupings!$G$2:$G$36,(AnalysisGroupings!$F$2:$F$36=AnalysisResults!H31)*LEN(H31)&gt;0,"")</f>
        <v>&lt; 65 years</v>
      </c>
      <c r="M31" s="4" t="str" cm="1">
        <f t="array" ref="M31">_xlfn._xlws.FILTER(AnalysisGroupings!$G$2:$G$36,(AnalysisGroupings!$F$2:$F$36=AnalysisResults!L31)*LEN(L31)&gt;0,"")</f>
        <v/>
      </c>
      <c r="O31" t="s">
        <v>296</v>
      </c>
      <c r="P31" t="s">
        <v>636</v>
      </c>
      <c r="Q31" s="4" t="str" cm="1">
        <f t="array" ref="Q31">_xlfn._xlws.FILTER(AnalysisMethods!$G$2:$G$31,AnalysisMethods!$E$2:$E$31=AnalysisResults!P31,"")</f>
        <v>n</v>
      </c>
      <c r="R31" s="4" t="str" cm="1">
        <f t="array" ref="R31">_xlfn._xlws.FILTER(AnalysisMethods!$H$2:$H$31,AnalysisMethods!$E$2:$E$31=AnalysisResults!P31,"")</f>
        <v>XX</v>
      </c>
      <c r="S31">
        <v>8</v>
      </c>
      <c r="T31" s="7" t="s">
        <v>233</v>
      </c>
      <c r="U31" t="s">
        <v>1378</v>
      </c>
    </row>
    <row r="32" spans="1:21" x14ac:dyDescent="0.45">
      <c r="A32" t="s">
        <v>102</v>
      </c>
      <c r="B32" s="4" t="str" cm="1">
        <f t="array" ref="B32">_xlfn._xlws.FILTER(AnalysisSets!B:B,AnalysisSets!A:A=_xlfn._xlws.FILTER(Analyses!E:E,Analyses!A:A=AnalysisResults!A32,""),"")</f>
        <v>Safety Population</v>
      </c>
      <c r="C32" t="s">
        <v>33</v>
      </c>
      <c r="D32" t="s">
        <v>40</v>
      </c>
      <c r="E32" s="4" t="str" cm="1">
        <f t="array" ref="E32">_xlfn._xlws.FILTER(AnalysisGroupings!$G$2:$G$20,AnalysisGroupings!$F$2:$F$20=AnalysisResults!D32,"")</f>
        <v>Xanomeline Low Dose</v>
      </c>
      <c r="G32" t="s">
        <v>49</v>
      </c>
      <c r="H32" t="s">
        <v>124</v>
      </c>
      <c r="I32" s="4" t="str" cm="1">
        <f t="array" ref="I32">_xlfn._xlws.FILTER(AnalysisGroupings!$G$2:$G$36,(AnalysisGroupings!$F$2:$F$36=AnalysisResults!H32)*LEN(H32)&gt;0,"")</f>
        <v>≥ 65 years</v>
      </c>
      <c r="M32" s="4" t="str" cm="1">
        <f t="array" ref="M32">_xlfn._xlws.FILTER(AnalysisGroupings!$G$2:$G$36,(AnalysisGroupings!$F$2:$F$36=AnalysisResults!L32)*LEN(L32)&gt;0,"")</f>
        <v/>
      </c>
      <c r="O32" t="s">
        <v>296</v>
      </c>
      <c r="P32" t="s">
        <v>636</v>
      </c>
      <c r="Q32" s="4" t="str" cm="1">
        <f t="array" ref="Q32">_xlfn._xlws.FILTER(AnalysisMethods!$G$2:$G$31,AnalysisMethods!$E$2:$E$31=AnalysisResults!P32,"")</f>
        <v>n</v>
      </c>
      <c r="R32" s="4" t="str" cm="1">
        <f t="array" ref="R32">_xlfn._xlws.FILTER(AnalysisMethods!$H$2:$H$31,AnalysisMethods!$E$2:$E$31=AnalysisResults!P32,"")</f>
        <v>XX</v>
      </c>
      <c r="S32">
        <v>76</v>
      </c>
      <c r="T32" s="7" t="s">
        <v>234</v>
      </c>
      <c r="U32" t="s">
        <v>1378</v>
      </c>
    </row>
    <row r="33" spans="1:21" x14ac:dyDescent="0.45">
      <c r="A33" t="s">
        <v>102</v>
      </c>
      <c r="B33" s="4" t="str" cm="1">
        <f t="array" ref="B33">_xlfn._xlws.FILTER(AnalysisSets!B:B,AnalysisSets!A:A=_xlfn._xlws.FILTER(Analyses!E:E,Analyses!A:A=AnalysisResults!A33,""),"")</f>
        <v>Safety Population</v>
      </c>
      <c r="C33" t="s">
        <v>33</v>
      </c>
      <c r="D33" t="s">
        <v>41</v>
      </c>
      <c r="E33" s="4" t="str" cm="1">
        <f t="array" ref="E33">_xlfn._xlws.FILTER(AnalysisGroupings!$G$2:$G$20,AnalysisGroupings!$F$2:$F$20=AnalysisResults!D33,"")</f>
        <v>Xanomeline High Dose</v>
      </c>
      <c r="G33" t="s">
        <v>49</v>
      </c>
      <c r="H33" t="s">
        <v>123</v>
      </c>
      <c r="I33" s="4" t="str" cm="1">
        <f t="array" ref="I33">_xlfn._xlws.FILTER(AnalysisGroupings!$G$2:$G$36,(AnalysisGroupings!$F$2:$F$36=AnalysisResults!H33)*LEN(H33)&gt;0,"")</f>
        <v>&lt; 65 years</v>
      </c>
      <c r="M33" s="4" t="str" cm="1">
        <f t="array" ref="M33">_xlfn._xlws.FILTER(AnalysisGroupings!$G$2:$G$36,(AnalysisGroupings!$F$2:$F$36=AnalysisResults!L33)*LEN(L33)&gt;0,"")</f>
        <v/>
      </c>
      <c r="O33" t="s">
        <v>296</v>
      </c>
      <c r="P33" t="s">
        <v>636</v>
      </c>
      <c r="Q33" s="4" t="str" cm="1">
        <f t="array" ref="Q33">_xlfn._xlws.FILTER(AnalysisMethods!$G$2:$G$31,AnalysisMethods!$E$2:$E$31=AnalysisResults!P33,"")</f>
        <v>n</v>
      </c>
      <c r="R33" s="4" t="str" cm="1">
        <f t="array" ref="R33">_xlfn._xlws.FILTER(AnalysisMethods!$H$2:$H$31,AnalysisMethods!$E$2:$E$31=AnalysisResults!P33,"")</f>
        <v>XX</v>
      </c>
      <c r="S33">
        <v>11</v>
      </c>
      <c r="T33" s="7" t="s">
        <v>235</v>
      </c>
      <c r="U33" t="s">
        <v>1378</v>
      </c>
    </row>
    <row r="34" spans="1:21" x14ac:dyDescent="0.45">
      <c r="A34" t="s">
        <v>102</v>
      </c>
      <c r="B34" s="4" t="str" cm="1">
        <f t="array" ref="B34">_xlfn._xlws.FILTER(AnalysisSets!B:B,AnalysisSets!A:A=_xlfn._xlws.FILTER(Analyses!E:E,Analyses!A:A=AnalysisResults!A34,""),"")</f>
        <v>Safety Population</v>
      </c>
      <c r="C34" t="s">
        <v>33</v>
      </c>
      <c r="D34" t="s">
        <v>41</v>
      </c>
      <c r="E34" s="4" t="str" cm="1">
        <f t="array" ref="E34">_xlfn._xlws.FILTER(AnalysisGroupings!$G$2:$G$20,AnalysisGroupings!$F$2:$F$20=AnalysisResults!D34,"")</f>
        <v>Xanomeline High Dose</v>
      </c>
      <c r="G34" t="s">
        <v>49</v>
      </c>
      <c r="H34" t="s">
        <v>124</v>
      </c>
      <c r="I34" s="4" t="str" cm="1">
        <f t="array" ref="I34">_xlfn._xlws.FILTER(AnalysisGroupings!$G$2:$G$36,(AnalysisGroupings!$F$2:$F$36=AnalysisResults!H34)*LEN(H34)&gt;0,"")</f>
        <v>≥ 65 years</v>
      </c>
      <c r="M34" s="4" t="str" cm="1">
        <f t="array" ref="M34">_xlfn._xlws.FILTER(AnalysisGroupings!$G$2:$G$36,(AnalysisGroupings!$F$2:$F$36=AnalysisResults!L34)*LEN(L34)&gt;0,"")</f>
        <v/>
      </c>
      <c r="O34" t="s">
        <v>296</v>
      </c>
      <c r="P34" t="s">
        <v>636</v>
      </c>
      <c r="Q34" s="4" t="str" cm="1">
        <f t="array" ref="Q34">_xlfn._xlws.FILTER(AnalysisMethods!$G$2:$G$31,AnalysisMethods!$E$2:$E$31=AnalysisResults!P34,"")</f>
        <v>n</v>
      </c>
      <c r="R34" s="4" t="str" cm="1">
        <f t="array" ref="R34">_xlfn._xlws.FILTER(AnalysisMethods!$H$2:$H$31,AnalysisMethods!$E$2:$E$31=AnalysisResults!P34,"")</f>
        <v>XX</v>
      </c>
      <c r="S34">
        <v>73</v>
      </c>
      <c r="T34" s="7" t="s">
        <v>236</v>
      </c>
      <c r="U34" t="s">
        <v>1378</v>
      </c>
    </row>
    <row r="35" spans="1:21" x14ac:dyDescent="0.45">
      <c r="A35" t="s">
        <v>102</v>
      </c>
      <c r="B35" s="4" t="str" cm="1">
        <f t="array" ref="B35">_xlfn._xlws.FILTER(AnalysisSets!B:B,AnalysisSets!A:A=_xlfn._xlws.FILTER(Analyses!E:E,Analyses!A:A=AnalysisResults!A35,""),"")</f>
        <v>Safety Population</v>
      </c>
      <c r="C35" t="s">
        <v>33</v>
      </c>
      <c r="D35" t="s">
        <v>36</v>
      </c>
      <c r="E35" s="4" t="str" cm="1">
        <f t="array" ref="E35">_xlfn._xlws.FILTER(AnalysisGroupings!$G$2:$G$20,AnalysisGroupings!$F$2:$F$20=AnalysisResults!D35,"")</f>
        <v>Placebo</v>
      </c>
      <c r="G35" t="s">
        <v>49</v>
      </c>
      <c r="H35" t="s">
        <v>123</v>
      </c>
      <c r="I35" s="4" t="str" cm="1">
        <f t="array" ref="I35">_xlfn._xlws.FILTER(AnalysisGroupings!$G$2:$G$36,(AnalysisGroupings!$F$2:$F$36=AnalysisResults!H35)*LEN(H35)&gt;0,"")</f>
        <v>&lt; 65 years</v>
      </c>
      <c r="M35" s="4" t="str" cm="1">
        <f t="array" ref="M35">_xlfn._xlws.FILTER(AnalysisGroupings!$G$2:$G$36,(AnalysisGroupings!$F$2:$F$36=AnalysisResults!L35)*LEN(L35)&gt;0,"")</f>
        <v/>
      </c>
      <c r="O35" t="s">
        <v>296</v>
      </c>
      <c r="P35" t="s">
        <v>639</v>
      </c>
      <c r="Q35" s="4" t="str" cm="1">
        <f t="array" ref="Q35">_xlfn._xlws.FILTER(AnalysisMethods!$G$2:$G$31,AnalysisMethods!$E$2:$E$31=AnalysisResults!P35,"")</f>
        <v>%</v>
      </c>
      <c r="R35" s="4" t="str" cm="1">
        <f t="array" ref="R35">_xlfn._xlws.FILTER(AnalysisMethods!$H$2:$H$31,AnalysisMethods!$E$2:$E$31=AnalysisResults!P35,"")</f>
        <v>( XX.X)</v>
      </c>
      <c r="S35">
        <v>16.279069767441861</v>
      </c>
      <c r="T35" s="7" t="s">
        <v>237</v>
      </c>
      <c r="U35" t="s">
        <v>1378</v>
      </c>
    </row>
    <row r="36" spans="1:21" x14ac:dyDescent="0.45">
      <c r="A36" t="s">
        <v>102</v>
      </c>
      <c r="B36" s="4" t="str" cm="1">
        <f t="array" ref="B36">_xlfn._xlws.FILTER(AnalysisSets!B:B,AnalysisSets!A:A=_xlfn._xlws.FILTER(Analyses!E:E,Analyses!A:A=AnalysisResults!A36,""),"")</f>
        <v>Safety Population</v>
      </c>
      <c r="C36" t="s">
        <v>33</v>
      </c>
      <c r="D36" t="s">
        <v>36</v>
      </c>
      <c r="E36" s="4" t="str" cm="1">
        <f t="array" ref="E36">_xlfn._xlws.FILTER(AnalysisGroupings!$G$2:$G$20,AnalysisGroupings!$F$2:$F$20=AnalysisResults!D36,"")</f>
        <v>Placebo</v>
      </c>
      <c r="G36" t="s">
        <v>49</v>
      </c>
      <c r="H36" t="s">
        <v>124</v>
      </c>
      <c r="I36" s="4" t="str" cm="1">
        <f t="array" ref="I36">_xlfn._xlws.FILTER(AnalysisGroupings!$G$2:$G$36,(AnalysisGroupings!$F$2:$F$36=AnalysisResults!H36)*LEN(H36)&gt;0,"")</f>
        <v>≥ 65 years</v>
      </c>
      <c r="M36" s="4" t="str" cm="1">
        <f t="array" ref="M36">_xlfn._xlws.FILTER(AnalysisGroupings!$G$2:$G$36,(AnalysisGroupings!$F$2:$F$36=AnalysisResults!L36)*LEN(L36)&gt;0,"")</f>
        <v/>
      </c>
      <c r="O36" t="s">
        <v>296</v>
      </c>
      <c r="P36" t="s">
        <v>639</v>
      </c>
      <c r="Q36" s="4" t="str" cm="1">
        <f t="array" ref="Q36">_xlfn._xlws.FILTER(AnalysisMethods!$G$2:$G$31,AnalysisMethods!$E$2:$E$31=AnalysisResults!P36,"")</f>
        <v>%</v>
      </c>
      <c r="R36" s="4" t="str" cm="1">
        <f t="array" ref="R36">_xlfn._xlws.FILTER(AnalysisMethods!$H$2:$H$31,AnalysisMethods!$E$2:$E$31=AnalysisResults!P36,"")</f>
        <v>( XX.X)</v>
      </c>
      <c r="S36">
        <v>83.720930232558146</v>
      </c>
      <c r="T36" s="7" t="s">
        <v>238</v>
      </c>
      <c r="U36" t="s">
        <v>1378</v>
      </c>
    </row>
    <row r="37" spans="1:21" x14ac:dyDescent="0.45">
      <c r="A37" t="s">
        <v>102</v>
      </c>
      <c r="B37" s="4" t="str" cm="1">
        <f t="array" ref="B37">_xlfn._xlws.FILTER(AnalysisSets!B:B,AnalysisSets!A:A=_xlfn._xlws.FILTER(Analyses!E:E,Analyses!A:A=AnalysisResults!A37,""),"")</f>
        <v>Safety Population</v>
      </c>
      <c r="C37" t="s">
        <v>33</v>
      </c>
      <c r="D37" t="s">
        <v>40</v>
      </c>
      <c r="E37" s="4" t="str" cm="1">
        <f t="array" ref="E37">_xlfn._xlws.FILTER(AnalysisGroupings!$G$2:$G$20,AnalysisGroupings!$F$2:$F$20=AnalysisResults!D37,"")</f>
        <v>Xanomeline Low Dose</v>
      </c>
      <c r="G37" t="s">
        <v>49</v>
      </c>
      <c r="H37" t="s">
        <v>123</v>
      </c>
      <c r="I37" s="4" t="str" cm="1">
        <f t="array" ref="I37">_xlfn._xlws.FILTER(AnalysisGroupings!$G$2:$G$36,(AnalysisGroupings!$F$2:$F$36=AnalysisResults!H37)*LEN(H37)&gt;0,"")</f>
        <v>&lt; 65 years</v>
      </c>
      <c r="M37" s="4" t="str" cm="1">
        <f t="array" ref="M37">_xlfn._xlws.FILTER(AnalysisGroupings!$G$2:$G$36,(AnalysisGroupings!$F$2:$F$36=AnalysisResults!L37)*LEN(L37)&gt;0,"")</f>
        <v/>
      </c>
      <c r="O37" t="s">
        <v>296</v>
      </c>
      <c r="P37" t="s">
        <v>639</v>
      </c>
      <c r="Q37" s="4" t="str" cm="1">
        <f t="array" ref="Q37">_xlfn._xlws.FILTER(AnalysisMethods!$G$2:$G$31,AnalysisMethods!$E$2:$E$31=AnalysisResults!P37,"")</f>
        <v>%</v>
      </c>
      <c r="R37" s="4" t="str" cm="1">
        <f t="array" ref="R37">_xlfn._xlws.FILTER(AnalysisMethods!$H$2:$H$31,AnalysisMethods!$E$2:$E$31=AnalysisResults!P37,"")</f>
        <v>( XX.X)</v>
      </c>
      <c r="S37">
        <v>9.5238095238095237</v>
      </c>
      <c r="T37" s="7" t="s">
        <v>239</v>
      </c>
      <c r="U37" t="s">
        <v>1378</v>
      </c>
    </row>
    <row r="38" spans="1:21" x14ac:dyDescent="0.45">
      <c r="A38" t="s">
        <v>102</v>
      </c>
      <c r="B38" s="4" t="str" cm="1">
        <f t="array" ref="B38">_xlfn._xlws.FILTER(AnalysisSets!B:B,AnalysisSets!A:A=_xlfn._xlws.FILTER(Analyses!E:E,Analyses!A:A=AnalysisResults!A38,""),"")</f>
        <v>Safety Population</v>
      </c>
      <c r="C38" t="s">
        <v>33</v>
      </c>
      <c r="D38" t="s">
        <v>40</v>
      </c>
      <c r="E38" s="4" t="str" cm="1">
        <f t="array" ref="E38">_xlfn._xlws.FILTER(AnalysisGroupings!$G$2:$G$20,AnalysisGroupings!$F$2:$F$20=AnalysisResults!D38,"")</f>
        <v>Xanomeline Low Dose</v>
      </c>
      <c r="G38" t="s">
        <v>49</v>
      </c>
      <c r="H38" t="s">
        <v>124</v>
      </c>
      <c r="I38" s="4" t="str" cm="1">
        <f t="array" ref="I38">_xlfn._xlws.FILTER(AnalysisGroupings!$G$2:$G$36,(AnalysisGroupings!$F$2:$F$36=AnalysisResults!H38)*LEN(H38)&gt;0,"")</f>
        <v>≥ 65 years</v>
      </c>
      <c r="M38" s="4" t="str" cm="1">
        <f t="array" ref="M38">_xlfn._xlws.FILTER(AnalysisGroupings!$G$2:$G$36,(AnalysisGroupings!$F$2:$F$36=AnalysisResults!L38)*LEN(L38)&gt;0,"")</f>
        <v/>
      </c>
      <c r="O38" t="s">
        <v>296</v>
      </c>
      <c r="P38" t="s">
        <v>639</v>
      </c>
      <c r="Q38" s="4" t="str" cm="1">
        <f t="array" ref="Q38">_xlfn._xlws.FILTER(AnalysisMethods!$G$2:$G$31,AnalysisMethods!$E$2:$E$31=AnalysisResults!P38,"")</f>
        <v>%</v>
      </c>
      <c r="R38" s="4" t="str" cm="1">
        <f t="array" ref="R38">_xlfn._xlws.FILTER(AnalysisMethods!$H$2:$H$31,AnalysisMethods!$E$2:$E$31=AnalysisResults!P38,"")</f>
        <v>( XX.X)</v>
      </c>
      <c r="S38">
        <v>90.476190476190482</v>
      </c>
      <c r="T38" s="7" t="s">
        <v>240</v>
      </c>
      <c r="U38" t="s">
        <v>1378</v>
      </c>
    </row>
    <row r="39" spans="1:21" x14ac:dyDescent="0.45">
      <c r="A39" t="s">
        <v>102</v>
      </c>
      <c r="B39" s="4" t="str" cm="1">
        <f t="array" ref="B39">_xlfn._xlws.FILTER(AnalysisSets!B:B,AnalysisSets!A:A=_xlfn._xlws.FILTER(Analyses!E:E,Analyses!A:A=AnalysisResults!A39,""),"")</f>
        <v>Safety Population</v>
      </c>
      <c r="C39" t="s">
        <v>33</v>
      </c>
      <c r="D39" t="s">
        <v>41</v>
      </c>
      <c r="E39" s="4" t="str" cm="1">
        <f t="array" ref="E39">_xlfn._xlws.FILTER(AnalysisGroupings!$G$2:$G$20,AnalysisGroupings!$F$2:$F$20=AnalysisResults!D39,"")</f>
        <v>Xanomeline High Dose</v>
      </c>
      <c r="G39" t="s">
        <v>49</v>
      </c>
      <c r="H39" t="s">
        <v>123</v>
      </c>
      <c r="I39" s="4" t="str" cm="1">
        <f t="array" ref="I39">_xlfn._xlws.FILTER(AnalysisGroupings!$G$2:$G$36,(AnalysisGroupings!$F$2:$F$36=AnalysisResults!H39)*LEN(H39)&gt;0,"")</f>
        <v>&lt; 65 years</v>
      </c>
      <c r="M39" s="4" t="str" cm="1">
        <f t="array" ref="M39">_xlfn._xlws.FILTER(AnalysisGroupings!$G$2:$G$36,(AnalysisGroupings!$F$2:$F$36=AnalysisResults!L39)*LEN(L39)&gt;0,"")</f>
        <v/>
      </c>
      <c r="O39" t="s">
        <v>296</v>
      </c>
      <c r="P39" t="s">
        <v>639</v>
      </c>
      <c r="Q39" s="4" t="str" cm="1">
        <f t="array" ref="Q39">_xlfn._xlws.FILTER(AnalysisMethods!$G$2:$G$31,AnalysisMethods!$E$2:$E$31=AnalysisResults!P39,"")</f>
        <v>%</v>
      </c>
      <c r="R39" s="4" t="str" cm="1">
        <f t="array" ref="R39">_xlfn._xlws.FILTER(AnalysisMethods!$H$2:$H$31,AnalysisMethods!$E$2:$E$31=AnalysisResults!P39,"")</f>
        <v>( XX.X)</v>
      </c>
      <c r="S39">
        <v>13.095238095238095</v>
      </c>
      <c r="T39" s="7" t="s">
        <v>241</v>
      </c>
      <c r="U39" t="s">
        <v>1378</v>
      </c>
    </row>
    <row r="40" spans="1:21" x14ac:dyDescent="0.45">
      <c r="A40" t="s">
        <v>102</v>
      </c>
      <c r="B40" s="4" t="str" cm="1">
        <f t="array" ref="B40">_xlfn._xlws.FILTER(AnalysisSets!B:B,AnalysisSets!A:A=_xlfn._xlws.FILTER(Analyses!E:E,Analyses!A:A=AnalysisResults!A40,""),"")</f>
        <v>Safety Population</v>
      </c>
      <c r="C40" t="s">
        <v>33</v>
      </c>
      <c r="D40" t="s">
        <v>41</v>
      </c>
      <c r="E40" s="4" t="str" cm="1">
        <f t="array" ref="E40">_xlfn._xlws.FILTER(AnalysisGroupings!$G$2:$G$20,AnalysisGroupings!$F$2:$F$20=AnalysisResults!D40,"")</f>
        <v>Xanomeline High Dose</v>
      </c>
      <c r="G40" t="s">
        <v>49</v>
      </c>
      <c r="H40" t="s">
        <v>124</v>
      </c>
      <c r="I40" s="4" t="str" cm="1">
        <f t="array" ref="I40">_xlfn._xlws.FILTER(AnalysisGroupings!$G$2:$G$36,(AnalysisGroupings!$F$2:$F$36=AnalysisResults!H40)*LEN(H40)&gt;0,"")</f>
        <v>≥ 65 years</v>
      </c>
      <c r="M40" s="4" t="str" cm="1">
        <f t="array" ref="M40">_xlfn._xlws.FILTER(AnalysisGroupings!$G$2:$G$36,(AnalysisGroupings!$F$2:$F$36=AnalysisResults!L40)*LEN(L40)&gt;0,"")</f>
        <v/>
      </c>
      <c r="O40" t="s">
        <v>296</v>
      </c>
      <c r="P40" t="s">
        <v>639</v>
      </c>
      <c r="Q40" s="4" t="str" cm="1">
        <f t="array" ref="Q40">_xlfn._xlws.FILTER(AnalysisMethods!$G$2:$G$31,AnalysisMethods!$E$2:$E$31=AnalysisResults!P40,"")</f>
        <v>%</v>
      </c>
      <c r="R40" s="4" t="str" cm="1">
        <f t="array" ref="R40">_xlfn._xlws.FILTER(AnalysisMethods!$H$2:$H$31,AnalysisMethods!$E$2:$E$31=AnalysisResults!P40,"")</f>
        <v>( XX.X)</v>
      </c>
      <c r="S40">
        <v>86.904761904761898</v>
      </c>
      <c r="T40" s="7" t="s">
        <v>242</v>
      </c>
      <c r="U40" t="s">
        <v>1378</v>
      </c>
    </row>
    <row r="41" spans="1:21" x14ac:dyDescent="0.45">
      <c r="A41" t="s">
        <v>103</v>
      </c>
      <c r="B41" s="4" t="str" cm="1">
        <f t="array" ref="B41">_xlfn._xlws.FILTER(AnalysisSets!B:B,AnalysisSets!A:A=_xlfn._xlws.FILTER(Analyses!E:E,Analyses!A:A=AnalysisResults!A41,""),"")</f>
        <v>Safety Population</v>
      </c>
      <c r="C41" t="s">
        <v>33</v>
      </c>
      <c r="D41" t="s">
        <v>36</v>
      </c>
      <c r="E41" s="4" t="str" cm="1">
        <f t="array" ref="E41">_xlfn._xlws.FILTER(AnalysisGroupings!$G$2:$G$20,AnalysisGroupings!$F$2:$F$20=AnalysisResults!D41,"")</f>
        <v>Placebo</v>
      </c>
      <c r="G41" t="s">
        <v>28</v>
      </c>
      <c r="H41" t="s">
        <v>30</v>
      </c>
      <c r="I41" s="4" t="str" cm="1">
        <f t="array" ref="I41">_xlfn._xlws.FILTER(AnalysisGroupings!$G$2:$G$36,(AnalysisGroupings!$F$2:$F$36=AnalysisResults!H41)*LEN(H41)&gt;0,"")</f>
        <v>Male</v>
      </c>
      <c r="M41" s="4" t="str" cm="1">
        <f t="array" ref="M41">_xlfn._xlws.FILTER(AnalysisGroupings!$G$2:$G$36,(AnalysisGroupings!$F$2:$F$36=AnalysisResults!L41)*LEN(L41)&gt;0,"")</f>
        <v/>
      </c>
      <c r="O41" t="s">
        <v>296</v>
      </c>
      <c r="P41" t="s">
        <v>636</v>
      </c>
      <c r="Q41" s="4" t="str" cm="1">
        <f t="array" ref="Q41">_xlfn._xlws.FILTER(AnalysisMethods!$G$2:$G$31,AnalysisMethods!$E$2:$E$31=AnalysisResults!P41,"")</f>
        <v>n</v>
      </c>
      <c r="R41" s="4" t="str" cm="1">
        <f t="array" ref="R41">_xlfn._xlws.FILTER(AnalysisMethods!$H$2:$H$31,AnalysisMethods!$E$2:$E$31=AnalysisResults!P41,"")</f>
        <v>XX</v>
      </c>
      <c r="S41">
        <v>33</v>
      </c>
      <c r="T41" s="7" t="s">
        <v>243</v>
      </c>
      <c r="U41" t="s">
        <v>1378</v>
      </c>
    </row>
    <row r="42" spans="1:21" x14ac:dyDescent="0.45">
      <c r="A42" t="s">
        <v>103</v>
      </c>
      <c r="B42" s="4" t="str" cm="1">
        <f t="array" ref="B42">_xlfn._xlws.FILTER(AnalysisSets!B:B,AnalysisSets!A:A=_xlfn._xlws.FILTER(Analyses!E:E,Analyses!A:A=AnalysisResults!A42,""),"")</f>
        <v>Safety Population</v>
      </c>
      <c r="C42" t="s">
        <v>33</v>
      </c>
      <c r="D42" t="s">
        <v>36</v>
      </c>
      <c r="E42" s="4" t="str" cm="1">
        <f t="array" ref="E42">_xlfn._xlws.FILTER(AnalysisGroupings!$G$2:$G$20,AnalysisGroupings!$F$2:$F$20=AnalysisResults!D42,"")</f>
        <v>Placebo</v>
      </c>
      <c r="G42" t="s">
        <v>28</v>
      </c>
      <c r="H42" t="s">
        <v>125</v>
      </c>
      <c r="I42" s="4" t="str" cm="1">
        <f t="array" ref="I42">_xlfn._xlws.FILTER(AnalysisGroupings!$G$2:$G$36,(AnalysisGroupings!$F$2:$F$36=AnalysisResults!H42)*LEN(H42)&gt;0,"")</f>
        <v>Female</v>
      </c>
      <c r="M42" s="4" t="str" cm="1">
        <f t="array" ref="M42">_xlfn._xlws.FILTER(AnalysisGroupings!$G$2:$G$36,(AnalysisGroupings!$F$2:$F$36=AnalysisResults!L42)*LEN(L42)&gt;0,"")</f>
        <v/>
      </c>
      <c r="O42" t="s">
        <v>296</v>
      </c>
      <c r="P42" t="s">
        <v>636</v>
      </c>
      <c r="Q42" s="4" t="str" cm="1">
        <f t="array" ref="Q42">_xlfn._xlws.FILTER(AnalysisMethods!$G$2:$G$31,AnalysisMethods!$E$2:$E$31=AnalysisResults!P42,"")</f>
        <v>n</v>
      </c>
      <c r="R42" s="4" t="str" cm="1">
        <f t="array" ref="R42">_xlfn._xlws.FILTER(AnalysisMethods!$H$2:$H$31,AnalysisMethods!$E$2:$E$31=AnalysisResults!P42,"")</f>
        <v>XX</v>
      </c>
      <c r="S42">
        <v>53</v>
      </c>
      <c r="T42" s="7" t="s">
        <v>244</v>
      </c>
      <c r="U42" t="s">
        <v>1378</v>
      </c>
    </row>
    <row r="43" spans="1:21" x14ac:dyDescent="0.45">
      <c r="A43" t="s">
        <v>103</v>
      </c>
      <c r="B43" s="4" t="str" cm="1">
        <f t="array" ref="B43">_xlfn._xlws.FILTER(AnalysisSets!B:B,AnalysisSets!A:A=_xlfn._xlws.FILTER(Analyses!E:E,Analyses!A:A=AnalysisResults!A43,""),"")</f>
        <v>Safety Population</v>
      </c>
      <c r="C43" t="s">
        <v>33</v>
      </c>
      <c r="D43" t="s">
        <v>40</v>
      </c>
      <c r="E43" s="4" t="str" cm="1">
        <f t="array" ref="E43">_xlfn._xlws.FILTER(AnalysisGroupings!$G$2:$G$20,AnalysisGroupings!$F$2:$F$20=AnalysisResults!D43,"")</f>
        <v>Xanomeline Low Dose</v>
      </c>
      <c r="G43" t="s">
        <v>28</v>
      </c>
      <c r="H43" t="s">
        <v>30</v>
      </c>
      <c r="I43" s="4" t="str" cm="1">
        <f t="array" ref="I43">_xlfn._xlws.FILTER(AnalysisGroupings!$G$2:$G$36,(AnalysisGroupings!$F$2:$F$36=AnalysisResults!H43)*LEN(H43)&gt;0,"")</f>
        <v>Male</v>
      </c>
      <c r="M43" s="4" t="str" cm="1">
        <f t="array" ref="M43">_xlfn._xlws.FILTER(AnalysisGroupings!$G$2:$G$36,(AnalysisGroupings!$F$2:$F$36=AnalysisResults!L43)*LEN(L43)&gt;0,"")</f>
        <v/>
      </c>
      <c r="O43" t="s">
        <v>296</v>
      </c>
      <c r="P43" t="s">
        <v>636</v>
      </c>
      <c r="Q43" s="4" t="str" cm="1">
        <f t="array" ref="Q43">_xlfn._xlws.FILTER(AnalysisMethods!$G$2:$G$31,AnalysisMethods!$E$2:$E$31=AnalysisResults!P43,"")</f>
        <v>n</v>
      </c>
      <c r="R43" s="4" t="str" cm="1">
        <f t="array" ref="R43">_xlfn._xlws.FILTER(AnalysisMethods!$H$2:$H$31,AnalysisMethods!$E$2:$E$31=AnalysisResults!P43,"")</f>
        <v>XX</v>
      </c>
      <c r="S43">
        <v>34</v>
      </c>
      <c r="T43" s="7" t="s">
        <v>245</v>
      </c>
      <c r="U43" t="s">
        <v>1378</v>
      </c>
    </row>
    <row r="44" spans="1:21" x14ac:dyDescent="0.45">
      <c r="A44" t="s">
        <v>103</v>
      </c>
      <c r="B44" s="4" t="str" cm="1">
        <f t="array" ref="B44">_xlfn._xlws.FILTER(AnalysisSets!B:B,AnalysisSets!A:A=_xlfn._xlws.FILTER(Analyses!E:E,Analyses!A:A=AnalysisResults!A44,""),"")</f>
        <v>Safety Population</v>
      </c>
      <c r="C44" t="s">
        <v>33</v>
      </c>
      <c r="D44" t="s">
        <v>40</v>
      </c>
      <c r="E44" s="4" t="str" cm="1">
        <f t="array" ref="E44">_xlfn._xlws.FILTER(AnalysisGroupings!$G$2:$G$20,AnalysisGroupings!$F$2:$F$20=AnalysisResults!D44,"")</f>
        <v>Xanomeline Low Dose</v>
      </c>
      <c r="G44" t="s">
        <v>28</v>
      </c>
      <c r="H44" t="s">
        <v>125</v>
      </c>
      <c r="I44" s="4" t="str" cm="1">
        <f t="array" ref="I44">_xlfn._xlws.FILTER(AnalysisGroupings!$G$2:$G$36,(AnalysisGroupings!$F$2:$F$36=AnalysisResults!H44)*LEN(H44)&gt;0,"")</f>
        <v>Female</v>
      </c>
      <c r="M44" s="4" t="str" cm="1">
        <f t="array" ref="M44">_xlfn._xlws.FILTER(AnalysisGroupings!$G$2:$G$36,(AnalysisGroupings!$F$2:$F$36=AnalysisResults!L44)*LEN(L44)&gt;0,"")</f>
        <v/>
      </c>
      <c r="O44" t="s">
        <v>296</v>
      </c>
      <c r="P44" t="s">
        <v>636</v>
      </c>
      <c r="Q44" s="4" t="str" cm="1">
        <f t="array" ref="Q44">_xlfn._xlws.FILTER(AnalysisMethods!$G$2:$G$31,AnalysisMethods!$E$2:$E$31=AnalysisResults!P44,"")</f>
        <v>n</v>
      </c>
      <c r="R44" s="4" t="str" cm="1">
        <f t="array" ref="R44">_xlfn._xlws.FILTER(AnalysisMethods!$H$2:$H$31,AnalysisMethods!$E$2:$E$31=AnalysisResults!P44,"")</f>
        <v>XX</v>
      </c>
      <c r="S44">
        <v>50</v>
      </c>
      <c r="T44" s="7" t="s">
        <v>246</v>
      </c>
      <c r="U44" t="s">
        <v>1378</v>
      </c>
    </row>
    <row r="45" spans="1:21" x14ac:dyDescent="0.45">
      <c r="A45" t="s">
        <v>103</v>
      </c>
      <c r="B45" s="4" t="str" cm="1">
        <f t="array" ref="B45">_xlfn._xlws.FILTER(AnalysisSets!B:B,AnalysisSets!A:A=_xlfn._xlws.FILTER(Analyses!E:E,Analyses!A:A=AnalysisResults!A45,""),"")</f>
        <v>Safety Population</v>
      </c>
      <c r="C45" t="s">
        <v>33</v>
      </c>
      <c r="D45" t="s">
        <v>41</v>
      </c>
      <c r="E45" s="4" t="str" cm="1">
        <f t="array" ref="E45">_xlfn._xlws.FILTER(AnalysisGroupings!$G$2:$G$20,AnalysisGroupings!$F$2:$F$20=AnalysisResults!D45,"")</f>
        <v>Xanomeline High Dose</v>
      </c>
      <c r="G45" t="s">
        <v>28</v>
      </c>
      <c r="H45" t="s">
        <v>30</v>
      </c>
      <c r="I45" s="4" t="str" cm="1">
        <f t="array" ref="I45">_xlfn._xlws.FILTER(AnalysisGroupings!$G$2:$G$36,(AnalysisGroupings!$F$2:$F$36=AnalysisResults!H45)*LEN(H45)&gt;0,"")</f>
        <v>Male</v>
      </c>
      <c r="M45" s="4" t="str" cm="1">
        <f t="array" ref="M45">_xlfn._xlws.FILTER(AnalysisGroupings!$G$2:$G$36,(AnalysisGroupings!$F$2:$F$36=AnalysisResults!L45)*LEN(L45)&gt;0,"")</f>
        <v/>
      </c>
      <c r="O45" t="s">
        <v>296</v>
      </c>
      <c r="P45" t="s">
        <v>636</v>
      </c>
      <c r="Q45" s="4" t="str" cm="1">
        <f t="array" ref="Q45">_xlfn._xlws.FILTER(AnalysisMethods!$G$2:$G$31,AnalysisMethods!$E$2:$E$31=AnalysisResults!P45,"")</f>
        <v>n</v>
      </c>
      <c r="R45" s="4" t="str" cm="1">
        <f t="array" ref="R45">_xlfn._xlws.FILTER(AnalysisMethods!$H$2:$H$31,AnalysisMethods!$E$2:$E$31=AnalysisResults!P45,"")</f>
        <v>XX</v>
      </c>
      <c r="S45">
        <v>44</v>
      </c>
      <c r="T45" s="7" t="s">
        <v>247</v>
      </c>
      <c r="U45" t="s">
        <v>1378</v>
      </c>
    </row>
    <row r="46" spans="1:21" x14ac:dyDescent="0.45">
      <c r="A46" t="s">
        <v>103</v>
      </c>
      <c r="B46" s="4" t="str" cm="1">
        <f t="array" ref="B46">_xlfn._xlws.FILTER(AnalysisSets!B:B,AnalysisSets!A:A=_xlfn._xlws.FILTER(Analyses!E:E,Analyses!A:A=AnalysisResults!A46,""),"")</f>
        <v>Safety Population</v>
      </c>
      <c r="C46" t="s">
        <v>33</v>
      </c>
      <c r="D46" t="s">
        <v>41</v>
      </c>
      <c r="E46" s="4" t="str" cm="1">
        <f t="array" ref="E46">_xlfn._xlws.FILTER(AnalysisGroupings!$G$2:$G$20,AnalysisGroupings!$F$2:$F$20=AnalysisResults!D46,"")</f>
        <v>Xanomeline High Dose</v>
      </c>
      <c r="G46" t="s">
        <v>28</v>
      </c>
      <c r="H46" t="s">
        <v>125</v>
      </c>
      <c r="I46" s="4" t="str" cm="1">
        <f t="array" ref="I46">_xlfn._xlws.FILTER(AnalysisGroupings!$G$2:$G$36,(AnalysisGroupings!$F$2:$F$36=AnalysisResults!H46)*LEN(H46)&gt;0,"")</f>
        <v>Female</v>
      </c>
      <c r="M46" s="4" t="str" cm="1">
        <f t="array" ref="M46">_xlfn._xlws.FILTER(AnalysisGroupings!$G$2:$G$36,(AnalysisGroupings!$F$2:$F$36=AnalysisResults!L46)*LEN(L46)&gt;0,"")</f>
        <v/>
      </c>
      <c r="O46" t="s">
        <v>296</v>
      </c>
      <c r="P46" t="s">
        <v>636</v>
      </c>
      <c r="Q46" s="4" t="str" cm="1">
        <f t="array" ref="Q46">_xlfn._xlws.FILTER(AnalysisMethods!$G$2:$G$31,AnalysisMethods!$E$2:$E$31=AnalysisResults!P46,"")</f>
        <v>n</v>
      </c>
      <c r="R46" s="4" t="str" cm="1">
        <f t="array" ref="R46">_xlfn._xlws.FILTER(AnalysisMethods!$H$2:$H$31,AnalysisMethods!$E$2:$E$31=AnalysisResults!P46,"")</f>
        <v>XX</v>
      </c>
      <c r="S46">
        <v>40</v>
      </c>
      <c r="T46" s="7" t="s">
        <v>248</v>
      </c>
      <c r="U46" t="s">
        <v>1378</v>
      </c>
    </row>
    <row r="47" spans="1:21" x14ac:dyDescent="0.45">
      <c r="A47" t="s">
        <v>103</v>
      </c>
      <c r="B47" s="4" t="str" cm="1">
        <f t="array" ref="B47">_xlfn._xlws.FILTER(AnalysisSets!B:B,AnalysisSets!A:A=_xlfn._xlws.FILTER(Analyses!E:E,Analyses!A:A=AnalysisResults!A47,""),"")</f>
        <v>Safety Population</v>
      </c>
      <c r="C47" t="s">
        <v>33</v>
      </c>
      <c r="D47" t="s">
        <v>36</v>
      </c>
      <c r="E47" s="4" t="str" cm="1">
        <f t="array" ref="E47">_xlfn._xlws.FILTER(AnalysisGroupings!$G$2:$G$20,AnalysisGroupings!$F$2:$F$20=AnalysisResults!D47,"")</f>
        <v>Placebo</v>
      </c>
      <c r="G47" t="s">
        <v>28</v>
      </c>
      <c r="H47" t="s">
        <v>30</v>
      </c>
      <c r="I47" s="4" t="str" cm="1">
        <f t="array" ref="I47">_xlfn._xlws.FILTER(AnalysisGroupings!$G$2:$G$36,(AnalysisGroupings!$F$2:$F$36=AnalysisResults!H47)*LEN(H47)&gt;0,"")</f>
        <v>Male</v>
      </c>
      <c r="M47" s="4" t="str" cm="1">
        <f t="array" ref="M47">_xlfn._xlws.FILTER(AnalysisGroupings!$G$2:$G$36,(AnalysisGroupings!$F$2:$F$36=AnalysisResults!L47)*LEN(L47)&gt;0,"")</f>
        <v/>
      </c>
      <c r="O47" t="s">
        <v>296</v>
      </c>
      <c r="P47" t="s">
        <v>639</v>
      </c>
      <c r="Q47" s="4" t="str" cm="1">
        <f t="array" ref="Q47">_xlfn._xlws.FILTER(AnalysisMethods!$G$2:$G$31,AnalysisMethods!$E$2:$E$31=AnalysisResults!P47,"")</f>
        <v>%</v>
      </c>
      <c r="R47" s="4" t="str" cm="1">
        <f t="array" ref="R47">_xlfn._xlws.FILTER(AnalysisMethods!$H$2:$H$31,AnalysisMethods!$E$2:$E$31=AnalysisResults!P47,"")</f>
        <v>( XX.X)</v>
      </c>
      <c r="S47">
        <v>38.372093023255815</v>
      </c>
      <c r="T47" s="7" t="s">
        <v>249</v>
      </c>
      <c r="U47" t="s">
        <v>1378</v>
      </c>
    </row>
    <row r="48" spans="1:21" x14ac:dyDescent="0.45">
      <c r="A48" t="s">
        <v>103</v>
      </c>
      <c r="B48" s="4" t="str" cm="1">
        <f t="array" ref="B48">_xlfn._xlws.FILTER(AnalysisSets!B:B,AnalysisSets!A:A=_xlfn._xlws.FILTER(Analyses!E:E,Analyses!A:A=AnalysisResults!A48,""),"")</f>
        <v>Safety Population</v>
      </c>
      <c r="C48" t="s">
        <v>33</v>
      </c>
      <c r="D48" t="s">
        <v>36</v>
      </c>
      <c r="E48" s="4" t="str" cm="1">
        <f t="array" ref="E48">_xlfn._xlws.FILTER(AnalysisGroupings!$G$2:$G$20,AnalysisGroupings!$F$2:$F$20=AnalysisResults!D48,"")</f>
        <v>Placebo</v>
      </c>
      <c r="G48" t="s">
        <v>28</v>
      </c>
      <c r="H48" t="s">
        <v>125</v>
      </c>
      <c r="I48" s="4" t="str" cm="1">
        <f t="array" ref="I48">_xlfn._xlws.FILTER(AnalysisGroupings!$G$2:$G$36,(AnalysisGroupings!$F$2:$F$36=AnalysisResults!H48)*LEN(H48)&gt;0,"")</f>
        <v>Female</v>
      </c>
      <c r="M48" s="4" t="str" cm="1">
        <f t="array" ref="M48">_xlfn._xlws.FILTER(AnalysisGroupings!$G$2:$G$36,(AnalysisGroupings!$F$2:$F$36=AnalysisResults!L48)*LEN(L48)&gt;0,"")</f>
        <v/>
      </c>
      <c r="O48" t="s">
        <v>296</v>
      </c>
      <c r="P48" t="s">
        <v>639</v>
      </c>
      <c r="Q48" s="4" t="str" cm="1">
        <f t="array" ref="Q48">_xlfn._xlws.FILTER(AnalysisMethods!$G$2:$G$31,AnalysisMethods!$E$2:$E$31=AnalysisResults!P48,"")</f>
        <v>%</v>
      </c>
      <c r="R48" s="4" t="str" cm="1">
        <f t="array" ref="R48">_xlfn._xlws.FILTER(AnalysisMethods!$H$2:$H$31,AnalysisMethods!$E$2:$E$31=AnalysisResults!P48,"")</f>
        <v>( XX.X)</v>
      </c>
      <c r="S48">
        <v>61.627906976744185</v>
      </c>
      <c r="T48" s="7" t="s">
        <v>250</v>
      </c>
      <c r="U48" t="s">
        <v>1378</v>
      </c>
    </row>
    <row r="49" spans="1:21" x14ac:dyDescent="0.45">
      <c r="A49" t="s">
        <v>103</v>
      </c>
      <c r="B49" s="4" t="str" cm="1">
        <f t="array" ref="B49">_xlfn._xlws.FILTER(AnalysisSets!B:B,AnalysisSets!A:A=_xlfn._xlws.FILTER(Analyses!E:E,Analyses!A:A=AnalysisResults!A49,""),"")</f>
        <v>Safety Population</v>
      </c>
      <c r="C49" t="s">
        <v>33</v>
      </c>
      <c r="D49" t="s">
        <v>40</v>
      </c>
      <c r="E49" s="4" t="str" cm="1">
        <f t="array" ref="E49">_xlfn._xlws.FILTER(AnalysisGroupings!$G$2:$G$20,AnalysisGroupings!$F$2:$F$20=AnalysisResults!D49,"")</f>
        <v>Xanomeline Low Dose</v>
      </c>
      <c r="G49" t="s">
        <v>28</v>
      </c>
      <c r="H49" t="s">
        <v>30</v>
      </c>
      <c r="I49" s="4" t="str" cm="1">
        <f t="array" ref="I49">_xlfn._xlws.FILTER(AnalysisGroupings!$G$2:$G$36,(AnalysisGroupings!$F$2:$F$36=AnalysisResults!H49)*LEN(H49)&gt;0,"")</f>
        <v>Male</v>
      </c>
      <c r="M49" s="4" t="str" cm="1">
        <f t="array" ref="M49">_xlfn._xlws.FILTER(AnalysisGroupings!$G$2:$G$36,(AnalysisGroupings!$F$2:$F$36=AnalysisResults!L49)*LEN(L49)&gt;0,"")</f>
        <v/>
      </c>
      <c r="O49" t="s">
        <v>296</v>
      </c>
      <c r="P49" t="s">
        <v>639</v>
      </c>
      <c r="Q49" s="4" t="str" cm="1">
        <f t="array" ref="Q49">_xlfn._xlws.FILTER(AnalysisMethods!$G$2:$G$31,AnalysisMethods!$E$2:$E$31=AnalysisResults!P49,"")</f>
        <v>%</v>
      </c>
      <c r="R49" s="4" t="str" cm="1">
        <f t="array" ref="R49">_xlfn._xlws.FILTER(AnalysisMethods!$H$2:$H$31,AnalysisMethods!$E$2:$E$31=AnalysisResults!P49,"")</f>
        <v>( XX.X)</v>
      </c>
      <c r="S49">
        <v>40.476190476190474</v>
      </c>
      <c r="T49" s="7" t="s">
        <v>251</v>
      </c>
      <c r="U49" t="s">
        <v>1378</v>
      </c>
    </row>
    <row r="50" spans="1:21" x14ac:dyDescent="0.45">
      <c r="A50" t="s">
        <v>103</v>
      </c>
      <c r="B50" s="4" t="str" cm="1">
        <f t="array" ref="B50">_xlfn._xlws.FILTER(AnalysisSets!B:B,AnalysisSets!A:A=_xlfn._xlws.FILTER(Analyses!E:E,Analyses!A:A=AnalysisResults!A50,""),"")</f>
        <v>Safety Population</v>
      </c>
      <c r="C50" t="s">
        <v>33</v>
      </c>
      <c r="D50" t="s">
        <v>40</v>
      </c>
      <c r="E50" s="4" t="str" cm="1">
        <f t="array" ref="E50">_xlfn._xlws.FILTER(AnalysisGroupings!$G$2:$G$20,AnalysisGroupings!$F$2:$F$20=AnalysisResults!D50,"")</f>
        <v>Xanomeline Low Dose</v>
      </c>
      <c r="G50" t="s">
        <v>28</v>
      </c>
      <c r="H50" t="s">
        <v>125</v>
      </c>
      <c r="I50" s="4" t="str" cm="1">
        <f t="array" ref="I50">_xlfn._xlws.FILTER(AnalysisGroupings!$G$2:$G$36,(AnalysisGroupings!$F$2:$F$36=AnalysisResults!H50)*LEN(H50)&gt;0,"")</f>
        <v>Female</v>
      </c>
      <c r="M50" s="4" t="str" cm="1">
        <f t="array" ref="M50">_xlfn._xlws.FILTER(AnalysisGroupings!$G$2:$G$36,(AnalysisGroupings!$F$2:$F$36=AnalysisResults!L50)*LEN(L50)&gt;0,"")</f>
        <v/>
      </c>
      <c r="O50" t="s">
        <v>296</v>
      </c>
      <c r="P50" t="s">
        <v>639</v>
      </c>
      <c r="Q50" s="4" t="str" cm="1">
        <f t="array" ref="Q50">_xlfn._xlws.FILTER(AnalysisMethods!$G$2:$G$31,AnalysisMethods!$E$2:$E$31=AnalysisResults!P50,"")</f>
        <v>%</v>
      </c>
      <c r="R50" s="4" t="str" cm="1">
        <f t="array" ref="R50">_xlfn._xlws.FILTER(AnalysisMethods!$H$2:$H$31,AnalysisMethods!$E$2:$E$31=AnalysisResults!P50,"")</f>
        <v>( XX.X)</v>
      </c>
      <c r="S50">
        <v>59.523809523809526</v>
      </c>
      <c r="T50" s="7" t="s">
        <v>252</v>
      </c>
      <c r="U50" t="s">
        <v>1378</v>
      </c>
    </row>
    <row r="51" spans="1:21" x14ac:dyDescent="0.45">
      <c r="A51" t="s">
        <v>103</v>
      </c>
      <c r="B51" s="4" t="str" cm="1">
        <f t="array" ref="B51">_xlfn._xlws.FILTER(AnalysisSets!B:B,AnalysisSets!A:A=_xlfn._xlws.FILTER(Analyses!E:E,Analyses!A:A=AnalysisResults!A51,""),"")</f>
        <v>Safety Population</v>
      </c>
      <c r="C51" t="s">
        <v>33</v>
      </c>
      <c r="D51" t="s">
        <v>41</v>
      </c>
      <c r="E51" s="4" t="str" cm="1">
        <f t="array" ref="E51">_xlfn._xlws.FILTER(AnalysisGroupings!$G$2:$G$20,AnalysisGroupings!$F$2:$F$20=AnalysisResults!D51,"")</f>
        <v>Xanomeline High Dose</v>
      </c>
      <c r="G51" t="s">
        <v>28</v>
      </c>
      <c r="H51" t="s">
        <v>30</v>
      </c>
      <c r="I51" s="4" t="str" cm="1">
        <f t="array" ref="I51">_xlfn._xlws.FILTER(AnalysisGroupings!$G$2:$G$36,(AnalysisGroupings!$F$2:$F$36=AnalysisResults!H51)*LEN(H51)&gt;0,"")</f>
        <v>Male</v>
      </c>
      <c r="M51" s="4" t="str" cm="1">
        <f t="array" ref="M51">_xlfn._xlws.FILTER(AnalysisGroupings!$G$2:$G$36,(AnalysisGroupings!$F$2:$F$36=AnalysisResults!L51)*LEN(L51)&gt;0,"")</f>
        <v/>
      </c>
      <c r="O51" t="s">
        <v>296</v>
      </c>
      <c r="P51" t="s">
        <v>639</v>
      </c>
      <c r="Q51" s="4" t="str" cm="1">
        <f t="array" ref="Q51">_xlfn._xlws.FILTER(AnalysisMethods!$G$2:$G$31,AnalysisMethods!$E$2:$E$31=AnalysisResults!P51,"")</f>
        <v>%</v>
      </c>
      <c r="R51" s="4" t="str" cm="1">
        <f t="array" ref="R51">_xlfn._xlws.FILTER(AnalysisMethods!$H$2:$H$31,AnalysisMethods!$E$2:$E$31=AnalysisResults!P51,"")</f>
        <v>( XX.X)</v>
      </c>
      <c r="S51">
        <v>52.38095238095238</v>
      </c>
      <c r="T51" s="7" t="s">
        <v>253</v>
      </c>
      <c r="U51" t="s">
        <v>1378</v>
      </c>
    </row>
    <row r="52" spans="1:21" x14ac:dyDescent="0.45">
      <c r="A52" t="s">
        <v>103</v>
      </c>
      <c r="B52" s="4" t="str" cm="1">
        <f t="array" ref="B52">_xlfn._xlws.FILTER(AnalysisSets!B:B,AnalysisSets!A:A=_xlfn._xlws.FILTER(Analyses!E:E,Analyses!A:A=AnalysisResults!A52,""),"")</f>
        <v>Safety Population</v>
      </c>
      <c r="C52" t="s">
        <v>33</v>
      </c>
      <c r="D52" t="s">
        <v>41</v>
      </c>
      <c r="E52" s="4" t="str" cm="1">
        <f t="array" ref="E52">_xlfn._xlws.FILTER(AnalysisGroupings!$G$2:$G$20,AnalysisGroupings!$F$2:$F$20=AnalysisResults!D52,"")</f>
        <v>Xanomeline High Dose</v>
      </c>
      <c r="G52" t="s">
        <v>28</v>
      </c>
      <c r="H52" t="s">
        <v>125</v>
      </c>
      <c r="I52" s="4" t="str" cm="1">
        <f t="array" ref="I52">_xlfn._xlws.FILTER(AnalysisGroupings!$G$2:$G$36,(AnalysisGroupings!$F$2:$F$36=AnalysisResults!H52)*LEN(H52)&gt;0,"")</f>
        <v>Female</v>
      </c>
      <c r="M52" s="4" t="str" cm="1">
        <f t="array" ref="M52">_xlfn._xlws.FILTER(AnalysisGroupings!$G$2:$G$36,(AnalysisGroupings!$F$2:$F$36=AnalysisResults!L52)*LEN(L52)&gt;0,"")</f>
        <v/>
      </c>
      <c r="O52" t="s">
        <v>296</v>
      </c>
      <c r="P52" t="s">
        <v>639</v>
      </c>
      <c r="Q52" s="4" t="str" cm="1">
        <f t="array" ref="Q52">_xlfn._xlws.FILTER(AnalysisMethods!$G$2:$G$31,AnalysisMethods!$E$2:$E$31=AnalysisResults!P52,"")</f>
        <v>%</v>
      </c>
      <c r="R52" s="4" t="str" cm="1">
        <f t="array" ref="R52">_xlfn._xlws.FILTER(AnalysisMethods!$H$2:$H$31,AnalysisMethods!$E$2:$E$31=AnalysisResults!P52,"")</f>
        <v>( XX.X)</v>
      </c>
      <c r="S52">
        <v>47.61904761904762</v>
      </c>
      <c r="T52" s="7" t="s">
        <v>254</v>
      </c>
      <c r="U52" t="s">
        <v>1378</v>
      </c>
    </row>
    <row r="53" spans="1:21" x14ac:dyDescent="0.45">
      <c r="A53" t="s">
        <v>104</v>
      </c>
      <c r="B53" s="4" t="str" cm="1">
        <f t="array" ref="B53">_xlfn._xlws.FILTER(AnalysisSets!B:B,AnalysisSets!A:A=_xlfn._xlws.FILTER(Analyses!E:E,Analyses!A:A=AnalysisResults!A53,""),"")</f>
        <v>Safety Population</v>
      </c>
      <c r="C53" t="s">
        <v>33</v>
      </c>
      <c r="D53" t="s">
        <v>36</v>
      </c>
      <c r="E53" s="4" t="str" cm="1">
        <f t="array" ref="E53">_xlfn._xlws.FILTER(AnalysisGroupings!$G$2:$G$20,AnalysisGroupings!$F$2:$F$20=AnalysisResults!D53,"")</f>
        <v>Placebo</v>
      </c>
      <c r="G53" t="s">
        <v>93</v>
      </c>
      <c r="H53" t="s">
        <v>126</v>
      </c>
      <c r="I53" s="4" t="str" cm="1">
        <f t="array" ref="I53">_xlfn._xlws.FILTER(AnalysisGroupings!$G$2:$G$36,(AnalysisGroupings!$F$2:$F$36=AnalysisResults!H53)*LEN(H53)&gt;0,"")</f>
        <v>Hispanic or Latino</v>
      </c>
      <c r="M53" s="4" t="str" cm="1">
        <f t="array" ref="M53">_xlfn._xlws.FILTER(AnalysisGroupings!$G$2:$G$36,(AnalysisGroupings!$F$2:$F$36=AnalysisResults!L53)*LEN(L53)&gt;0,"")</f>
        <v/>
      </c>
      <c r="O53" t="s">
        <v>296</v>
      </c>
      <c r="P53" t="s">
        <v>636</v>
      </c>
      <c r="Q53" s="4" t="str" cm="1">
        <f t="array" ref="Q53">_xlfn._xlws.FILTER(AnalysisMethods!$G$2:$G$31,AnalysisMethods!$E$2:$E$31=AnalysisResults!P53,"")</f>
        <v>n</v>
      </c>
      <c r="R53" s="4" t="str" cm="1">
        <f t="array" ref="R53">_xlfn._xlws.FILTER(AnalysisMethods!$H$2:$H$31,AnalysisMethods!$E$2:$E$31=AnalysisResults!P53,"")</f>
        <v>XX</v>
      </c>
      <c r="S53">
        <v>3</v>
      </c>
      <c r="T53" s="7" t="s">
        <v>255</v>
      </c>
      <c r="U53" t="s">
        <v>1378</v>
      </c>
    </row>
    <row r="54" spans="1:21" x14ac:dyDescent="0.45">
      <c r="A54" t="s">
        <v>104</v>
      </c>
      <c r="B54" s="4" t="str" cm="1">
        <f t="array" ref="B54">_xlfn._xlws.FILTER(AnalysisSets!B:B,AnalysisSets!A:A=_xlfn._xlws.FILTER(Analyses!E:E,Analyses!A:A=AnalysisResults!A54,""),"")</f>
        <v>Safety Population</v>
      </c>
      <c r="C54" t="s">
        <v>33</v>
      </c>
      <c r="D54" t="s">
        <v>36</v>
      </c>
      <c r="E54" s="4" t="str" cm="1">
        <f t="array" ref="E54">_xlfn._xlws.FILTER(AnalysisGroupings!$G$2:$G$20,AnalysisGroupings!$F$2:$F$20=AnalysisResults!D54,"")</f>
        <v>Placebo</v>
      </c>
      <c r="G54" t="s">
        <v>93</v>
      </c>
      <c r="H54" t="s">
        <v>127</v>
      </c>
      <c r="I54" s="4" t="str" cm="1">
        <f t="array" ref="I54">_xlfn._xlws.FILTER(AnalysisGroupings!$G$2:$G$36,(AnalysisGroupings!$F$2:$F$36=AnalysisResults!H54)*LEN(H54)&gt;0,"")</f>
        <v>Not Hispanic or Latino</v>
      </c>
      <c r="M54" s="4" t="str" cm="1">
        <f t="array" ref="M54">_xlfn._xlws.FILTER(AnalysisGroupings!$G$2:$G$36,(AnalysisGroupings!$F$2:$F$36=AnalysisResults!L54)*LEN(L54)&gt;0,"")</f>
        <v/>
      </c>
      <c r="O54" t="s">
        <v>296</v>
      </c>
      <c r="P54" t="s">
        <v>636</v>
      </c>
      <c r="Q54" s="4" t="str" cm="1">
        <f t="array" ref="Q54">_xlfn._xlws.FILTER(AnalysisMethods!$G$2:$G$31,AnalysisMethods!$E$2:$E$31=AnalysisResults!P54,"")</f>
        <v>n</v>
      </c>
      <c r="R54" s="4" t="str" cm="1">
        <f t="array" ref="R54">_xlfn._xlws.FILTER(AnalysisMethods!$H$2:$H$31,AnalysisMethods!$E$2:$E$31=AnalysisResults!P54,"")</f>
        <v>XX</v>
      </c>
      <c r="S54">
        <v>83</v>
      </c>
      <c r="T54" s="7" t="s">
        <v>256</v>
      </c>
      <c r="U54" t="s">
        <v>1378</v>
      </c>
    </row>
    <row r="55" spans="1:21" x14ac:dyDescent="0.45">
      <c r="A55" t="s">
        <v>104</v>
      </c>
      <c r="B55" s="4" t="str" cm="1">
        <f t="array" ref="B55">_xlfn._xlws.FILTER(AnalysisSets!B:B,AnalysisSets!A:A=_xlfn._xlws.FILTER(Analyses!E:E,Analyses!A:A=AnalysisResults!A55,""),"")</f>
        <v>Safety Population</v>
      </c>
      <c r="C55" t="s">
        <v>33</v>
      </c>
      <c r="D55" t="s">
        <v>40</v>
      </c>
      <c r="E55" s="4" t="str" cm="1">
        <f t="array" ref="E55">_xlfn._xlws.FILTER(AnalysisGroupings!$G$2:$G$20,AnalysisGroupings!$F$2:$F$20=AnalysisResults!D55,"")</f>
        <v>Xanomeline Low Dose</v>
      </c>
      <c r="G55" t="s">
        <v>93</v>
      </c>
      <c r="H55" t="s">
        <v>126</v>
      </c>
      <c r="I55" s="4" t="str" cm="1">
        <f t="array" ref="I55">_xlfn._xlws.FILTER(AnalysisGroupings!$G$2:$G$36,(AnalysisGroupings!$F$2:$F$36=AnalysisResults!H55)*LEN(H55)&gt;0,"")</f>
        <v>Hispanic or Latino</v>
      </c>
      <c r="M55" s="4" t="str" cm="1">
        <f t="array" ref="M55">_xlfn._xlws.FILTER(AnalysisGroupings!$G$2:$G$36,(AnalysisGroupings!$F$2:$F$36=AnalysisResults!L55)*LEN(L55)&gt;0,"")</f>
        <v/>
      </c>
      <c r="O55" t="s">
        <v>296</v>
      </c>
      <c r="P55" t="s">
        <v>636</v>
      </c>
      <c r="Q55" s="4" t="str" cm="1">
        <f t="array" ref="Q55">_xlfn._xlws.FILTER(AnalysisMethods!$G$2:$G$31,AnalysisMethods!$E$2:$E$31=AnalysisResults!P55,"")</f>
        <v>n</v>
      </c>
      <c r="R55" s="4" t="str" cm="1">
        <f t="array" ref="R55">_xlfn._xlws.FILTER(AnalysisMethods!$H$2:$H$31,AnalysisMethods!$E$2:$E$31=AnalysisResults!P55,"")</f>
        <v>XX</v>
      </c>
      <c r="S55">
        <v>3</v>
      </c>
      <c r="T55" s="7" t="s">
        <v>255</v>
      </c>
      <c r="U55" t="s">
        <v>1378</v>
      </c>
    </row>
    <row r="56" spans="1:21" x14ac:dyDescent="0.45">
      <c r="A56" t="s">
        <v>104</v>
      </c>
      <c r="B56" s="4" t="str" cm="1">
        <f t="array" ref="B56">_xlfn._xlws.FILTER(AnalysisSets!B:B,AnalysisSets!A:A=_xlfn._xlws.FILTER(Analyses!E:E,Analyses!A:A=AnalysisResults!A56,""),"")</f>
        <v>Safety Population</v>
      </c>
      <c r="C56" t="s">
        <v>33</v>
      </c>
      <c r="D56" t="s">
        <v>40</v>
      </c>
      <c r="E56" s="4" t="str" cm="1">
        <f t="array" ref="E56">_xlfn._xlws.FILTER(AnalysisGroupings!$G$2:$G$20,AnalysisGroupings!$F$2:$F$20=AnalysisResults!D56,"")</f>
        <v>Xanomeline Low Dose</v>
      </c>
      <c r="G56" t="s">
        <v>93</v>
      </c>
      <c r="H56" t="s">
        <v>127</v>
      </c>
      <c r="I56" s="4" t="str" cm="1">
        <f t="array" ref="I56">_xlfn._xlws.FILTER(AnalysisGroupings!$G$2:$G$36,(AnalysisGroupings!$F$2:$F$36=AnalysisResults!H56)*LEN(H56)&gt;0,"")</f>
        <v>Not Hispanic or Latino</v>
      </c>
      <c r="M56" s="4" t="str" cm="1">
        <f t="array" ref="M56">_xlfn._xlws.FILTER(AnalysisGroupings!$G$2:$G$36,(AnalysisGroupings!$F$2:$F$36=AnalysisResults!L56)*LEN(L56)&gt;0,"")</f>
        <v/>
      </c>
      <c r="O56" t="s">
        <v>296</v>
      </c>
      <c r="P56" t="s">
        <v>636</v>
      </c>
      <c r="Q56" s="4" t="str" cm="1">
        <f t="array" ref="Q56">_xlfn._xlws.FILTER(AnalysisMethods!$G$2:$G$31,AnalysisMethods!$E$2:$E$31=AnalysisResults!P56,"")</f>
        <v>n</v>
      </c>
      <c r="R56" s="4" t="str" cm="1">
        <f t="array" ref="R56">_xlfn._xlws.FILTER(AnalysisMethods!$H$2:$H$31,AnalysisMethods!$E$2:$E$31=AnalysisResults!P56,"")</f>
        <v>XX</v>
      </c>
      <c r="S56">
        <v>81</v>
      </c>
      <c r="T56" s="7" t="s">
        <v>257</v>
      </c>
      <c r="U56" t="s">
        <v>1378</v>
      </c>
    </row>
    <row r="57" spans="1:21" x14ac:dyDescent="0.45">
      <c r="A57" t="s">
        <v>104</v>
      </c>
      <c r="B57" s="4" t="str" cm="1">
        <f t="array" ref="B57">_xlfn._xlws.FILTER(AnalysisSets!B:B,AnalysisSets!A:A=_xlfn._xlws.FILTER(Analyses!E:E,Analyses!A:A=AnalysisResults!A57,""),"")</f>
        <v>Safety Population</v>
      </c>
      <c r="C57" t="s">
        <v>33</v>
      </c>
      <c r="D57" t="s">
        <v>41</v>
      </c>
      <c r="E57" s="4" t="str" cm="1">
        <f t="array" ref="E57">_xlfn._xlws.FILTER(AnalysisGroupings!$G$2:$G$20,AnalysisGroupings!$F$2:$F$20=AnalysisResults!D57,"")</f>
        <v>Xanomeline High Dose</v>
      </c>
      <c r="G57" t="s">
        <v>93</v>
      </c>
      <c r="H57" t="s">
        <v>126</v>
      </c>
      <c r="I57" s="4" t="str" cm="1">
        <f t="array" ref="I57">_xlfn._xlws.FILTER(AnalysisGroupings!$G$2:$G$36,(AnalysisGroupings!$F$2:$F$36=AnalysisResults!H57)*LEN(H57)&gt;0,"")</f>
        <v>Hispanic or Latino</v>
      </c>
      <c r="M57" s="4" t="str" cm="1">
        <f t="array" ref="M57">_xlfn._xlws.FILTER(AnalysisGroupings!$G$2:$G$36,(AnalysisGroupings!$F$2:$F$36=AnalysisResults!L57)*LEN(L57)&gt;0,"")</f>
        <v/>
      </c>
      <c r="O57" t="s">
        <v>296</v>
      </c>
      <c r="P57" t="s">
        <v>636</v>
      </c>
      <c r="Q57" s="4" t="str" cm="1">
        <f t="array" ref="Q57">_xlfn._xlws.FILTER(AnalysisMethods!$G$2:$G$31,AnalysisMethods!$E$2:$E$31=AnalysisResults!P57,"")</f>
        <v>n</v>
      </c>
      <c r="R57" s="4" t="str" cm="1">
        <f t="array" ref="R57">_xlfn._xlws.FILTER(AnalysisMethods!$H$2:$H$31,AnalysisMethods!$E$2:$E$31=AnalysisResults!P57,"")</f>
        <v>XX</v>
      </c>
      <c r="S57">
        <v>6</v>
      </c>
      <c r="T57" s="7" t="s">
        <v>258</v>
      </c>
      <c r="U57" t="s">
        <v>1378</v>
      </c>
    </row>
    <row r="58" spans="1:21" x14ac:dyDescent="0.45">
      <c r="A58" t="s">
        <v>104</v>
      </c>
      <c r="B58" s="4" t="str" cm="1">
        <f t="array" ref="B58">_xlfn._xlws.FILTER(AnalysisSets!B:B,AnalysisSets!A:A=_xlfn._xlws.FILTER(Analyses!E:E,Analyses!A:A=AnalysisResults!A58,""),"")</f>
        <v>Safety Population</v>
      </c>
      <c r="C58" t="s">
        <v>33</v>
      </c>
      <c r="D58" t="s">
        <v>41</v>
      </c>
      <c r="E58" s="4" t="str" cm="1">
        <f t="array" ref="E58">_xlfn._xlws.FILTER(AnalysisGroupings!$G$2:$G$20,AnalysisGroupings!$F$2:$F$20=AnalysisResults!D58,"")</f>
        <v>Xanomeline High Dose</v>
      </c>
      <c r="G58" t="s">
        <v>93</v>
      </c>
      <c r="H58" t="s">
        <v>127</v>
      </c>
      <c r="I58" s="4" t="str" cm="1">
        <f t="array" ref="I58">_xlfn._xlws.FILTER(AnalysisGroupings!$G$2:$G$36,(AnalysisGroupings!$F$2:$F$36=AnalysisResults!H58)*LEN(H58)&gt;0,"")</f>
        <v>Not Hispanic or Latino</v>
      </c>
      <c r="M58" s="4" t="str" cm="1">
        <f t="array" ref="M58">_xlfn._xlws.FILTER(AnalysisGroupings!$G$2:$G$36,(AnalysisGroupings!$F$2:$F$36=AnalysisResults!L58)*LEN(L58)&gt;0,"")</f>
        <v/>
      </c>
      <c r="O58" t="s">
        <v>296</v>
      </c>
      <c r="P58" t="s">
        <v>636</v>
      </c>
      <c r="Q58" s="4" t="str" cm="1">
        <f t="array" ref="Q58">_xlfn._xlws.FILTER(AnalysisMethods!$G$2:$G$31,AnalysisMethods!$E$2:$E$31=AnalysisResults!P58,"")</f>
        <v>n</v>
      </c>
      <c r="R58" s="4" t="str" cm="1">
        <f t="array" ref="R58">_xlfn._xlws.FILTER(AnalysisMethods!$H$2:$H$31,AnalysisMethods!$E$2:$E$31=AnalysisResults!P58,"")</f>
        <v>XX</v>
      </c>
      <c r="S58">
        <v>78</v>
      </c>
      <c r="T58" s="7" t="s">
        <v>259</v>
      </c>
      <c r="U58" t="s">
        <v>1378</v>
      </c>
    </row>
    <row r="59" spans="1:21" x14ac:dyDescent="0.45">
      <c r="A59" t="s">
        <v>104</v>
      </c>
      <c r="B59" s="4" t="str" cm="1">
        <f t="array" ref="B59">_xlfn._xlws.FILTER(AnalysisSets!B:B,AnalysisSets!A:A=_xlfn._xlws.FILTER(Analyses!E:E,Analyses!A:A=AnalysisResults!A59,""),"")</f>
        <v>Safety Population</v>
      </c>
      <c r="C59" t="s">
        <v>33</v>
      </c>
      <c r="D59" t="s">
        <v>36</v>
      </c>
      <c r="E59" s="4" t="str" cm="1">
        <f t="array" ref="E59">_xlfn._xlws.FILTER(AnalysisGroupings!$G$2:$G$20,AnalysisGroupings!$F$2:$F$20=AnalysisResults!D59,"")</f>
        <v>Placebo</v>
      </c>
      <c r="G59" t="s">
        <v>93</v>
      </c>
      <c r="H59" t="s">
        <v>126</v>
      </c>
      <c r="I59" s="4" t="str" cm="1">
        <f t="array" ref="I59">_xlfn._xlws.FILTER(AnalysisGroupings!$G$2:$G$36,(AnalysisGroupings!$F$2:$F$36=AnalysisResults!H59)*LEN(H59)&gt;0,"")</f>
        <v>Hispanic or Latino</v>
      </c>
      <c r="M59" s="4" t="str" cm="1">
        <f t="array" ref="M59">_xlfn._xlws.FILTER(AnalysisGroupings!$G$2:$G$36,(AnalysisGroupings!$F$2:$F$36=AnalysisResults!L59)*LEN(L59)&gt;0,"")</f>
        <v/>
      </c>
      <c r="O59" t="s">
        <v>296</v>
      </c>
      <c r="P59" t="s">
        <v>639</v>
      </c>
      <c r="Q59" s="4" t="str" cm="1">
        <f t="array" ref="Q59">_xlfn._xlws.FILTER(AnalysisMethods!$G$2:$G$31,AnalysisMethods!$E$2:$E$31=AnalysisResults!P59,"")</f>
        <v>%</v>
      </c>
      <c r="R59" s="4" t="str" cm="1">
        <f t="array" ref="R59">_xlfn._xlws.FILTER(AnalysisMethods!$H$2:$H$31,AnalysisMethods!$E$2:$E$31=AnalysisResults!P59,"")</f>
        <v>( XX.X)</v>
      </c>
      <c r="S59">
        <v>3.4883720930232558</v>
      </c>
      <c r="T59" s="7" t="s">
        <v>260</v>
      </c>
      <c r="U59" t="s">
        <v>1378</v>
      </c>
    </row>
    <row r="60" spans="1:21" x14ac:dyDescent="0.45">
      <c r="A60" t="s">
        <v>104</v>
      </c>
      <c r="B60" s="4" t="str" cm="1">
        <f t="array" ref="B60">_xlfn._xlws.FILTER(AnalysisSets!B:B,AnalysisSets!A:A=_xlfn._xlws.FILTER(Analyses!E:E,Analyses!A:A=AnalysisResults!A60,""),"")</f>
        <v>Safety Population</v>
      </c>
      <c r="C60" t="s">
        <v>33</v>
      </c>
      <c r="D60" t="s">
        <v>36</v>
      </c>
      <c r="E60" s="4" t="str" cm="1">
        <f t="array" ref="E60">_xlfn._xlws.FILTER(AnalysisGroupings!$G$2:$G$20,AnalysisGroupings!$F$2:$F$20=AnalysisResults!D60,"")</f>
        <v>Placebo</v>
      </c>
      <c r="G60" t="s">
        <v>93</v>
      </c>
      <c r="H60" t="s">
        <v>127</v>
      </c>
      <c r="I60" s="4" t="str" cm="1">
        <f t="array" ref="I60">_xlfn._xlws.FILTER(AnalysisGroupings!$G$2:$G$36,(AnalysisGroupings!$F$2:$F$36=AnalysisResults!H60)*LEN(H60)&gt;0,"")</f>
        <v>Not Hispanic or Latino</v>
      </c>
      <c r="M60" s="4" t="str" cm="1">
        <f t="array" ref="M60">_xlfn._xlws.FILTER(AnalysisGroupings!$G$2:$G$36,(AnalysisGroupings!$F$2:$F$36=AnalysisResults!L60)*LEN(L60)&gt;0,"")</f>
        <v/>
      </c>
      <c r="O60" t="s">
        <v>296</v>
      </c>
      <c r="P60" t="s">
        <v>639</v>
      </c>
      <c r="Q60" s="4" t="str" cm="1">
        <f t="array" ref="Q60">_xlfn._xlws.FILTER(AnalysisMethods!$G$2:$G$31,AnalysisMethods!$E$2:$E$31=AnalysisResults!P60,"")</f>
        <v>%</v>
      </c>
      <c r="R60" s="4" t="str" cm="1">
        <f t="array" ref="R60">_xlfn._xlws.FILTER(AnalysisMethods!$H$2:$H$31,AnalysisMethods!$E$2:$E$31=AnalysisResults!P60,"")</f>
        <v>( XX.X)</v>
      </c>
      <c r="S60">
        <v>96.511627906976742</v>
      </c>
      <c r="T60" s="7" t="s">
        <v>261</v>
      </c>
      <c r="U60" t="s">
        <v>1378</v>
      </c>
    </row>
    <row r="61" spans="1:21" x14ac:dyDescent="0.45">
      <c r="A61" t="s">
        <v>104</v>
      </c>
      <c r="B61" s="4" t="str" cm="1">
        <f t="array" ref="B61">_xlfn._xlws.FILTER(AnalysisSets!B:B,AnalysisSets!A:A=_xlfn._xlws.FILTER(Analyses!E:E,Analyses!A:A=AnalysisResults!A61,""),"")</f>
        <v>Safety Population</v>
      </c>
      <c r="C61" t="s">
        <v>33</v>
      </c>
      <c r="D61" t="s">
        <v>40</v>
      </c>
      <c r="E61" s="4" t="str" cm="1">
        <f t="array" ref="E61">_xlfn._xlws.FILTER(AnalysisGroupings!$G$2:$G$20,AnalysisGroupings!$F$2:$F$20=AnalysisResults!D61,"")</f>
        <v>Xanomeline Low Dose</v>
      </c>
      <c r="G61" t="s">
        <v>93</v>
      </c>
      <c r="H61" t="s">
        <v>126</v>
      </c>
      <c r="I61" s="4" t="str" cm="1">
        <f t="array" ref="I61">_xlfn._xlws.FILTER(AnalysisGroupings!$G$2:$G$36,(AnalysisGroupings!$F$2:$F$36=AnalysisResults!H61)*LEN(H61)&gt;0,"")</f>
        <v>Hispanic or Latino</v>
      </c>
      <c r="M61" s="4" t="str" cm="1">
        <f t="array" ref="M61">_xlfn._xlws.FILTER(AnalysisGroupings!$G$2:$G$36,(AnalysisGroupings!$F$2:$F$36=AnalysisResults!L61)*LEN(L61)&gt;0,"")</f>
        <v/>
      </c>
      <c r="O61" t="s">
        <v>296</v>
      </c>
      <c r="P61" t="s">
        <v>639</v>
      </c>
      <c r="Q61" s="4" t="str" cm="1">
        <f t="array" ref="Q61">_xlfn._xlws.FILTER(AnalysisMethods!$G$2:$G$31,AnalysisMethods!$E$2:$E$31=AnalysisResults!P61,"")</f>
        <v>%</v>
      </c>
      <c r="R61" s="4" t="str" cm="1">
        <f t="array" ref="R61">_xlfn._xlws.FILTER(AnalysisMethods!$H$2:$H$31,AnalysisMethods!$E$2:$E$31=AnalysisResults!P61,"")</f>
        <v>( XX.X)</v>
      </c>
      <c r="S61">
        <v>3.5714285714285716</v>
      </c>
      <c r="T61" s="7" t="s">
        <v>262</v>
      </c>
      <c r="U61" t="s">
        <v>1378</v>
      </c>
    </row>
    <row r="62" spans="1:21" x14ac:dyDescent="0.45">
      <c r="A62" t="s">
        <v>104</v>
      </c>
      <c r="B62" s="4" t="str" cm="1">
        <f t="array" ref="B62">_xlfn._xlws.FILTER(AnalysisSets!B:B,AnalysisSets!A:A=_xlfn._xlws.FILTER(Analyses!E:E,Analyses!A:A=AnalysisResults!A62,""),"")</f>
        <v>Safety Population</v>
      </c>
      <c r="C62" t="s">
        <v>33</v>
      </c>
      <c r="D62" t="s">
        <v>40</v>
      </c>
      <c r="E62" s="4" t="str" cm="1">
        <f t="array" ref="E62">_xlfn._xlws.FILTER(AnalysisGroupings!$G$2:$G$20,AnalysisGroupings!$F$2:$F$20=AnalysisResults!D62,"")</f>
        <v>Xanomeline Low Dose</v>
      </c>
      <c r="G62" t="s">
        <v>93</v>
      </c>
      <c r="H62" t="s">
        <v>127</v>
      </c>
      <c r="I62" s="4" t="str" cm="1">
        <f t="array" ref="I62">_xlfn._xlws.FILTER(AnalysisGroupings!$G$2:$G$36,(AnalysisGroupings!$F$2:$F$36=AnalysisResults!H62)*LEN(H62)&gt;0,"")</f>
        <v>Not Hispanic or Latino</v>
      </c>
      <c r="M62" s="4" t="str" cm="1">
        <f t="array" ref="M62">_xlfn._xlws.FILTER(AnalysisGroupings!$G$2:$G$36,(AnalysisGroupings!$F$2:$F$36=AnalysisResults!L62)*LEN(L62)&gt;0,"")</f>
        <v/>
      </c>
      <c r="O62" t="s">
        <v>296</v>
      </c>
      <c r="P62" t="s">
        <v>639</v>
      </c>
      <c r="Q62" s="4" t="str" cm="1">
        <f t="array" ref="Q62">_xlfn._xlws.FILTER(AnalysisMethods!$G$2:$G$31,AnalysisMethods!$E$2:$E$31=AnalysisResults!P62,"")</f>
        <v>%</v>
      </c>
      <c r="R62" s="4" t="str" cm="1">
        <f t="array" ref="R62">_xlfn._xlws.FILTER(AnalysisMethods!$H$2:$H$31,AnalysisMethods!$E$2:$E$31=AnalysisResults!P62,"")</f>
        <v>( XX.X)</v>
      </c>
      <c r="S62">
        <v>96.428571428571431</v>
      </c>
      <c r="T62" s="7" t="s">
        <v>263</v>
      </c>
      <c r="U62" t="s">
        <v>1378</v>
      </c>
    </row>
    <row r="63" spans="1:21" x14ac:dyDescent="0.45">
      <c r="A63" t="s">
        <v>104</v>
      </c>
      <c r="B63" s="4" t="str" cm="1">
        <f t="array" ref="B63">_xlfn._xlws.FILTER(AnalysisSets!B:B,AnalysisSets!A:A=_xlfn._xlws.FILTER(Analyses!E:E,Analyses!A:A=AnalysisResults!A63,""),"")</f>
        <v>Safety Population</v>
      </c>
      <c r="C63" t="s">
        <v>33</v>
      </c>
      <c r="D63" t="s">
        <v>41</v>
      </c>
      <c r="E63" s="4" t="str" cm="1">
        <f t="array" ref="E63">_xlfn._xlws.FILTER(AnalysisGroupings!$G$2:$G$20,AnalysisGroupings!$F$2:$F$20=AnalysisResults!D63,"")</f>
        <v>Xanomeline High Dose</v>
      </c>
      <c r="G63" t="s">
        <v>93</v>
      </c>
      <c r="H63" t="s">
        <v>126</v>
      </c>
      <c r="I63" s="4" t="str" cm="1">
        <f t="array" ref="I63">_xlfn._xlws.FILTER(AnalysisGroupings!$G$2:$G$36,(AnalysisGroupings!$F$2:$F$36=AnalysisResults!H63)*LEN(H63)&gt;0,"")</f>
        <v>Hispanic or Latino</v>
      </c>
      <c r="M63" s="4" t="str" cm="1">
        <f t="array" ref="M63">_xlfn._xlws.FILTER(AnalysisGroupings!$G$2:$G$36,(AnalysisGroupings!$F$2:$F$36=AnalysisResults!L63)*LEN(L63)&gt;0,"")</f>
        <v/>
      </c>
      <c r="O63" t="s">
        <v>296</v>
      </c>
      <c r="P63" t="s">
        <v>639</v>
      </c>
      <c r="Q63" s="4" t="str" cm="1">
        <f t="array" ref="Q63">_xlfn._xlws.FILTER(AnalysisMethods!$G$2:$G$31,AnalysisMethods!$E$2:$E$31=AnalysisResults!P63,"")</f>
        <v>%</v>
      </c>
      <c r="R63" s="4" t="str" cm="1">
        <f t="array" ref="R63">_xlfn._xlws.FILTER(AnalysisMethods!$H$2:$H$31,AnalysisMethods!$E$2:$E$31=AnalysisResults!P63,"")</f>
        <v>( XX.X)</v>
      </c>
      <c r="S63">
        <v>7.1428571428571432</v>
      </c>
      <c r="T63" s="7" t="s">
        <v>264</v>
      </c>
      <c r="U63" t="s">
        <v>1378</v>
      </c>
    </row>
    <row r="64" spans="1:21" x14ac:dyDescent="0.45">
      <c r="A64" t="s">
        <v>104</v>
      </c>
      <c r="B64" s="4" t="str" cm="1">
        <f t="array" ref="B64">_xlfn._xlws.FILTER(AnalysisSets!B:B,AnalysisSets!A:A=_xlfn._xlws.FILTER(Analyses!E:E,Analyses!A:A=AnalysisResults!A64,""),"")</f>
        <v>Safety Population</v>
      </c>
      <c r="C64" t="s">
        <v>33</v>
      </c>
      <c r="D64" t="s">
        <v>41</v>
      </c>
      <c r="E64" s="4" t="str" cm="1">
        <f t="array" ref="E64">_xlfn._xlws.FILTER(AnalysisGroupings!$G$2:$G$20,AnalysisGroupings!$F$2:$F$20=AnalysisResults!D64,"")</f>
        <v>Xanomeline High Dose</v>
      </c>
      <c r="G64" t="s">
        <v>93</v>
      </c>
      <c r="H64" t="s">
        <v>127</v>
      </c>
      <c r="I64" s="4" t="str" cm="1">
        <f t="array" ref="I64">_xlfn._xlws.FILTER(AnalysisGroupings!$G$2:$G$36,(AnalysisGroupings!$F$2:$F$36=AnalysisResults!H64)*LEN(H64)&gt;0,"")</f>
        <v>Not Hispanic or Latino</v>
      </c>
      <c r="M64" s="4" t="str" cm="1">
        <f t="array" ref="M64">_xlfn._xlws.FILTER(AnalysisGroupings!$G$2:$G$36,(AnalysisGroupings!$F$2:$F$36=AnalysisResults!L64)*LEN(L64)&gt;0,"")</f>
        <v/>
      </c>
      <c r="O64" t="s">
        <v>296</v>
      </c>
      <c r="P64" t="s">
        <v>639</v>
      </c>
      <c r="Q64" s="4" t="str" cm="1">
        <f t="array" ref="Q64">_xlfn._xlws.FILTER(AnalysisMethods!$G$2:$G$31,AnalysisMethods!$E$2:$E$31=AnalysisResults!P64,"")</f>
        <v>%</v>
      </c>
      <c r="R64" s="4" t="str" cm="1">
        <f t="array" ref="R64">_xlfn._xlws.FILTER(AnalysisMethods!$H$2:$H$31,AnalysisMethods!$E$2:$E$31=AnalysisResults!P64,"")</f>
        <v>( XX.X)</v>
      </c>
      <c r="S64">
        <v>92.857142857142861</v>
      </c>
      <c r="T64" s="7" t="s">
        <v>265</v>
      </c>
      <c r="U64" t="s">
        <v>1378</v>
      </c>
    </row>
    <row r="65" spans="1:21" x14ac:dyDescent="0.45">
      <c r="A65" t="s">
        <v>105</v>
      </c>
      <c r="B65" s="4" t="str" cm="1">
        <f t="array" ref="B65">_xlfn._xlws.FILTER(AnalysisSets!B:B,AnalysisSets!A:A=_xlfn._xlws.FILTER(Analyses!E:E,Analyses!A:A=AnalysisResults!A65,""),"")</f>
        <v>Safety Population</v>
      </c>
      <c r="C65" t="s">
        <v>33</v>
      </c>
      <c r="D65" t="s">
        <v>36</v>
      </c>
      <c r="E65" s="4" t="str" cm="1">
        <f t="array" ref="E65">_xlfn._xlws.FILTER(AnalysisGroupings!$G$2:$G$20,AnalysisGroupings!$F$2:$F$20=AnalysisResults!D65,"")</f>
        <v>Placebo</v>
      </c>
      <c r="G65" t="s">
        <v>50</v>
      </c>
      <c r="H65" t="s">
        <v>128</v>
      </c>
      <c r="I65" s="4" t="str" cm="1">
        <f t="array" ref="I65">_xlfn._xlws.FILTER(AnalysisGroupings!$G$2:$G$36,(AnalysisGroupings!$F$2:$F$36=AnalysisResults!H65)*LEN(H65)&gt;0,"")</f>
        <v>American Indian or Alaska Native</v>
      </c>
      <c r="M65" s="4" t="str" cm="1">
        <f t="array" ref="M65">_xlfn._xlws.FILTER(AnalysisGroupings!$G$2:$G$36,(AnalysisGroupings!$F$2:$F$36=AnalysisResults!L65)*LEN(L65)&gt;0,"")</f>
        <v/>
      </c>
      <c r="O65" t="s">
        <v>296</v>
      </c>
      <c r="P65" t="s">
        <v>636</v>
      </c>
      <c r="Q65" s="4" t="str" cm="1">
        <f t="array" ref="Q65">_xlfn._xlws.FILTER(AnalysisMethods!$G$2:$G$31,AnalysisMethods!$E$2:$E$31=AnalysisResults!P65,"")</f>
        <v>n</v>
      </c>
      <c r="R65" s="4" t="str" cm="1">
        <f t="array" ref="R65">_xlfn._xlws.FILTER(AnalysisMethods!$H$2:$H$31,AnalysisMethods!$E$2:$E$31=AnalysisResults!P65,"")</f>
        <v>XX</v>
      </c>
      <c r="S65">
        <v>0</v>
      </c>
      <c r="T65" s="7" t="s">
        <v>266</v>
      </c>
      <c r="U65" t="s">
        <v>1378</v>
      </c>
    </row>
    <row r="66" spans="1:21" x14ac:dyDescent="0.45">
      <c r="A66" t="s">
        <v>105</v>
      </c>
      <c r="B66" s="4" t="str" cm="1">
        <f t="array" ref="B66">_xlfn._xlws.FILTER(AnalysisSets!B:B,AnalysisSets!A:A=_xlfn._xlws.FILTER(Analyses!E:E,Analyses!A:A=AnalysisResults!A66,""),"")</f>
        <v>Safety Population</v>
      </c>
      <c r="C66" t="s">
        <v>33</v>
      </c>
      <c r="D66" t="s">
        <v>36</v>
      </c>
      <c r="E66" s="4" t="str" cm="1">
        <f t="array" ref="E66">_xlfn._xlws.FILTER(AnalysisGroupings!$G$2:$G$20,AnalysisGroupings!$F$2:$F$20=AnalysisResults!D66,"")</f>
        <v>Placebo</v>
      </c>
      <c r="G66" t="s">
        <v>50</v>
      </c>
      <c r="H66" t="s">
        <v>129</v>
      </c>
      <c r="I66" s="4" t="str" cm="1">
        <f t="array" ref="I66">_xlfn._xlws.FILTER(AnalysisGroupings!$G$2:$G$36,(AnalysisGroupings!$F$2:$F$36=AnalysisResults!H66)*LEN(H66)&gt;0,"")</f>
        <v>Asian</v>
      </c>
      <c r="M66" s="4" t="str" cm="1">
        <f t="array" ref="M66">_xlfn._xlws.FILTER(AnalysisGroupings!$G$2:$G$36,(AnalysisGroupings!$F$2:$F$36=AnalysisResults!L66)*LEN(L66)&gt;0,"")</f>
        <v/>
      </c>
      <c r="O66" t="s">
        <v>296</v>
      </c>
      <c r="P66" t="s">
        <v>636</v>
      </c>
      <c r="Q66" s="4" t="str" cm="1">
        <f t="array" ref="Q66">_xlfn._xlws.FILTER(AnalysisMethods!$G$2:$G$31,AnalysisMethods!$E$2:$E$31=AnalysisResults!P66,"")</f>
        <v>n</v>
      </c>
      <c r="R66" s="4" t="str" cm="1">
        <f t="array" ref="R66">_xlfn._xlws.FILTER(AnalysisMethods!$H$2:$H$31,AnalysisMethods!$E$2:$E$31=AnalysisResults!P66,"")</f>
        <v>XX</v>
      </c>
      <c r="S66">
        <v>0</v>
      </c>
      <c r="T66" s="7" t="s">
        <v>266</v>
      </c>
      <c r="U66" t="s">
        <v>1378</v>
      </c>
    </row>
    <row r="67" spans="1:21" x14ac:dyDescent="0.45">
      <c r="A67" t="s">
        <v>105</v>
      </c>
      <c r="B67" s="4" t="str" cm="1">
        <f t="array" ref="B67">_xlfn._xlws.FILTER(AnalysisSets!B:B,AnalysisSets!A:A=_xlfn._xlws.FILTER(Analyses!E:E,Analyses!A:A=AnalysisResults!A67,""),"")</f>
        <v>Safety Population</v>
      </c>
      <c r="C67" t="s">
        <v>33</v>
      </c>
      <c r="D67" t="s">
        <v>36</v>
      </c>
      <c r="E67" s="4" t="str" cm="1">
        <f t="array" ref="E67">_xlfn._xlws.FILTER(AnalysisGroupings!$G$2:$G$20,AnalysisGroupings!$F$2:$F$20=AnalysisResults!D67,"")</f>
        <v>Placebo</v>
      </c>
      <c r="G67" t="s">
        <v>50</v>
      </c>
      <c r="H67" t="s">
        <v>130</v>
      </c>
      <c r="I67" s="4" t="str" cm="1">
        <f t="array" ref="I67">_xlfn._xlws.FILTER(AnalysisGroupings!$G$2:$G$36,(AnalysisGroupings!$F$2:$F$36=AnalysisResults!H67)*LEN(H67)&gt;0,"")</f>
        <v>Black or African American</v>
      </c>
      <c r="M67" s="4" t="str" cm="1">
        <f t="array" ref="M67">_xlfn._xlws.FILTER(AnalysisGroupings!$G$2:$G$36,(AnalysisGroupings!$F$2:$F$36=AnalysisResults!L67)*LEN(L67)&gt;0,"")</f>
        <v/>
      </c>
      <c r="O67" t="s">
        <v>296</v>
      </c>
      <c r="P67" t="s">
        <v>636</v>
      </c>
      <c r="Q67" s="4" t="str" cm="1">
        <f t="array" ref="Q67">_xlfn._xlws.FILTER(AnalysisMethods!$G$2:$G$31,AnalysisMethods!$E$2:$E$31=AnalysisResults!P67,"")</f>
        <v>n</v>
      </c>
      <c r="R67" s="4" t="str" cm="1">
        <f t="array" ref="R67">_xlfn._xlws.FILTER(AnalysisMethods!$H$2:$H$31,AnalysisMethods!$E$2:$E$31=AnalysisResults!P67,"")</f>
        <v>XX</v>
      </c>
      <c r="S67">
        <v>8</v>
      </c>
      <c r="T67" s="7" t="s">
        <v>233</v>
      </c>
      <c r="U67" t="s">
        <v>1378</v>
      </c>
    </row>
    <row r="68" spans="1:21" x14ac:dyDescent="0.45">
      <c r="A68" t="s">
        <v>105</v>
      </c>
      <c r="B68" s="4" t="str" cm="1">
        <f t="array" ref="B68">_xlfn._xlws.FILTER(AnalysisSets!B:B,AnalysisSets!A:A=_xlfn._xlws.FILTER(Analyses!E:E,Analyses!A:A=AnalysisResults!A68,""),"")</f>
        <v>Safety Population</v>
      </c>
      <c r="C68" t="s">
        <v>33</v>
      </c>
      <c r="D68" t="s">
        <v>36</v>
      </c>
      <c r="E68" s="4" t="str" cm="1">
        <f t="array" ref="E68">_xlfn._xlws.FILTER(AnalysisGroupings!$G$2:$G$20,AnalysisGroupings!$F$2:$F$20=AnalysisResults!D68,"")</f>
        <v>Placebo</v>
      </c>
      <c r="G68" t="s">
        <v>50</v>
      </c>
      <c r="H68" t="s">
        <v>131</v>
      </c>
      <c r="I68" s="4" t="str" cm="1">
        <f t="array" ref="I68">_xlfn._xlws.FILTER(AnalysisGroupings!$G$2:$G$36,(AnalysisGroupings!$F$2:$F$36=AnalysisResults!H68)*LEN(H68)&gt;0,"")</f>
        <v>Native Hawaiian or Other Pacific Islander</v>
      </c>
      <c r="M68" s="4" t="str" cm="1">
        <f t="array" ref="M68">_xlfn._xlws.FILTER(AnalysisGroupings!$G$2:$G$36,(AnalysisGroupings!$F$2:$F$36=AnalysisResults!L68)*LEN(L68)&gt;0,"")</f>
        <v/>
      </c>
      <c r="O68" t="s">
        <v>296</v>
      </c>
      <c r="P68" t="s">
        <v>636</v>
      </c>
      <c r="Q68" s="4" t="str" cm="1">
        <f t="array" ref="Q68">_xlfn._xlws.FILTER(AnalysisMethods!$G$2:$G$31,AnalysisMethods!$E$2:$E$31=AnalysisResults!P68,"")</f>
        <v>n</v>
      </c>
      <c r="R68" s="4" t="str" cm="1">
        <f t="array" ref="R68">_xlfn._xlws.FILTER(AnalysisMethods!$H$2:$H$31,AnalysisMethods!$E$2:$E$31=AnalysisResults!P68,"")</f>
        <v>XX</v>
      </c>
      <c r="S68">
        <v>0</v>
      </c>
      <c r="T68" s="7" t="s">
        <v>266</v>
      </c>
      <c r="U68" t="s">
        <v>1378</v>
      </c>
    </row>
    <row r="69" spans="1:21" x14ac:dyDescent="0.45">
      <c r="A69" t="s">
        <v>105</v>
      </c>
      <c r="B69" s="4" t="str" cm="1">
        <f t="array" ref="B69">_xlfn._xlws.FILTER(AnalysisSets!B:B,AnalysisSets!A:A=_xlfn._xlws.FILTER(Analyses!E:E,Analyses!A:A=AnalysisResults!A69,""),"")</f>
        <v>Safety Population</v>
      </c>
      <c r="C69" t="s">
        <v>33</v>
      </c>
      <c r="D69" t="s">
        <v>36</v>
      </c>
      <c r="E69" s="4" t="str" cm="1">
        <f t="array" ref="E69">_xlfn._xlws.FILTER(AnalysisGroupings!$G$2:$G$20,AnalysisGroupings!$F$2:$F$20=AnalysisResults!D69,"")</f>
        <v>Placebo</v>
      </c>
      <c r="G69" t="s">
        <v>50</v>
      </c>
      <c r="H69" t="s">
        <v>132</v>
      </c>
      <c r="I69" s="4" t="str" cm="1">
        <f t="array" ref="I69">_xlfn._xlws.FILTER(AnalysisGroupings!$G$2:$G$36,(AnalysisGroupings!$F$2:$F$36=AnalysisResults!H69)*LEN(H69)&gt;0,"")</f>
        <v>White</v>
      </c>
      <c r="M69" s="4" t="str" cm="1">
        <f t="array" ref="M69">_xlfn._xlws.FILTER(AnalysisGroupings!$G$2:$G$36,(AnalysisGroupings!$F$2:$F$36=AnalysisResults!L69)*LEN(L69)&gt;0,"")</f>
        <v/>
      </c>
      <c r="O69" t="s">
        <v>296</v>
      </c>
      <c r="P69" t="s">
        <v>636</v>
      </c>
      <c r="Q69" s="4" t="str" cm="1">
        <f t="array" ref="Q69">_xlfn._xlws.FILTER(AnalysisMethods!$G$2:$G$31,AnalysisMethods!$E$2:$E$31=AnalysisResults!P69,"")</f>
        <v>n</v>
      </c>
      <c r="R69" s="4" t="str" cm="1">
        <f t="array" ref="R69">_xlfn._xlws.FILTER(AnalysisMethods!$H$2:$H$31,AnalysisMethods!$E$2:$E$31=AnalysisResults!P69,"")</f>
        <v>XX</v>
      </c>
      <c r="S69">
        <v>78</v>
      </c>
      <c r="T69" s="7" t="s">
        <v>259</v>
      </c>
      <c r="U69" t="s">
        <v>1378</v>
      </c>
    </row>
    <row r="70" spans="1:21" x14ac:dyDescent="0.45">
      <c r="A70" t="s">
        <v>105</v>
      </c>
      <c r="B70" s="4" t="str" cm="1">
        <f t="array" ref="B70">_xlfn._xlws.FILTER(AnalysisSets!B:B,AnalysisSets!A:A=_xlfn._xlws.FILTER(Analyses!E:E,Analyses!A:A=AnalysisResults!A70,""),"")</f>
        <v>Safety Population</v>
      </c>
      <c r="C70" t="s">
        <v>33</v>
      </c>
      <c r="D70" t="s">
        <v>36</v>
      </c>
      <c r="E70" s="4" t="str" cm="1">
        <f t="array" ref="E70">_xlfn._xlws.FILTER(AnalysisGroupings!$G$2:$G$20,AnalysisGroupings!$F$2:$F$20=AnalysisResults!D70,"")</f>
        <v>Placebo</v>
      </c>
      <c r="G70" t="s">
        <v>50</v>
      </c>
      <c r="H70" t="s">
        <v>133</v>
      </c>
      <c r="I70" s="4" t="str" cm="1">
        <f t="array" ref="I70">_xlfn._xlws.FILTER(AnalysisGroupings!$G$2:$G$36,(AnalysisGroupings!$F$2:$F$36=AnalysisResults!H70)*LEN(H70)&gt;0,"")</f>
        <v>Multiple</v>
      </c>
      <c r="M70" s="4" t="str" cm="1">
        <f t="array" ref="M70">_xlfn._xlws.FILTER(AnalysisGroupings!$G$2:$G$36,(AnalysisGroupings!$F$2:$F$36=AnalysisResults!L70)*LEN(L70)&gt;0,"")</f>
        <v/>
      </c>
      <c r="O70" t="s">
        <v>296</v>
      </c>
      <c r="P70" t="s">
        <v>636</v>
      </c>
      <c r="Q70" s="4" t="str" cm="1">
        <f t="array" ref="Q70">_xlfn._xlws.FILTER(AnalysisMethods!$G$2:$G$31,AnalysisMethods!$E$2:$E$31=AnalysisResults!P70,"")</f>
        <v>n</v>
      </c>
      <c r="R70" s="4" t="str" cm="1">
        <f t="array" ref="R70">_xlfn._xlws.FILTER(AnalysisMethods!$H$2:$H$31,AnalysisMethods!$E$2:$E$31=AnalysisResults!P70,"")</f>
        <v>XX</v>
      </c>
      <c r="S70">
        <v>0</v>
      </c>
      <c r="T70" s="7" t="s">
        <v>266</v>
      </c>
      <c r="U70" t="s">
        <v>1378</v>
      </c>
    </row>
    <row r="71" spans="1:21" x14ac:dyDescent="0.45">
      <c r="A71" t="s">
        <v>105</v>
      </c>
      <c r="B71" s="4" t="str" cm="1">
        <f t="array" ref="B71">_xlfn._xlws.FILTER(AnalysisSets!B:B,AnalysisSets!A:A=_xlfn._xlws.FILTER(Analyses!E:E,Analyses!A:A=AnalysisResults!A71,""),"")</f>
        <v>Safety Population</v>
      </c>
      <c r="C71" t="s">
        <v>33</v>
      </c>
      <c r="D71" t="s">
        <v>36</v>
      </c>
      <c r="E71" s="4" t="str" cm="1">
        <f t="array" ref="E71">_xlfn._xlws.FILTER(AnalysisGroupings!$G$2:$G$20,AnalysisGroupings!$F$2:$F$20=AnalysisResults!D71,"")</f>
        <v>Placebo</v>
      </c>
      <c r="G71" t="s">
        <v>50</v>
      </c>
      <c r="H71" t="s">
        <v>134</v>
      </c>
      <c r="I71" s="4" t="str" cm="1">
        <f t="array" ref="I71">_xlfn._xlws.FILTER(AnalysisGroupings!$G$2:$G$36,(AnalysisGroupings!$F$2:$F$36=AnalysisResults!H71)*LEN(H71)&gt;0,"")</f>
        <v>Not Reported</v>
      </c>
      <c r="M71" s="4" t="str" cm="1">
        <f t="array" ref="M71">_xlfn._xlws.FILTER(AnalysisGroupings!$G$2:$G$36,(AnalysisGroupings!$F$2:$F$36=AnalysisResults!L71)*LEN(L71)&gt;0,"")</f>
        <v/>
      </c>
      <c r="O71" t="s">
        <v>296</v>
      </c>
      <c r="P71" t="s">
        <v>636</v>
      </c>
      <c r="Q71" s="4" t="str" cm="1">
        <f t="array" ref="Q71">_xlfn._xlws.FILTER(AnalysisMethods!$G$2:$G$31,AnalysisMethods!$E$2:$E$31=AnalysisResults!P71,"")</f>
        <v>n</v>
      </c>
      <c r="R71" s="4" t="str" cm="1">
        <f t="array" ref="R71">_xlfn._xlws.FILTER(AnalysisMethods!$H$2:$H$31,AnalysisMethods!$E$2:$E$31=AnalysisResults!P71,"")</f>
        <v>XX</v>
      </c>
      <c r="S71">
        <v>0</v>
      </c>
      <c r="T71" s="7" t="s">
        <v>266</v>
      </c>
      <c r="U71" t="s">
        <v>1378</v>
      </c>
    </row>
    <row r="72" spans="1:21" x14ac:dyDescent="0.45">
      <c r="A72" t="s">
        <v>105</v>
      </c>
      <c r="B72" s="4" t="str" cm="1">
        <f t="array" ref="B72">_xlfn._xlws.FILTER(AnalysisSets!B:B,AnalysisSets!A:A=_xlfn._xlws.FILTER(Analyses!E:E,Analyses!A:A=AnalysisResults!A72,""),"")</f>
        <v>Safety Population</v>
      </c>
      <c r="C72" t="s">
        <v>33</v>
      </c>
      <c r="D72" t="s">
        <v>36</v>
      </c>
      <c r="E72" s="4" t="str" cm="1">
        <f t="array" ref="E72">_xlfn._xlws.FILTER(AnalysisGroupings!$G$2:$G$20,AnalysisGroupings!$F$2:$F$20=AnalysisResults!D72,"")</f>
        <v>Placebo</v>
      </c>
      <c r="G72" t="s">
        <v>50</v>
      </c>
      <c r="H72" t="s">
        <v>135</v>
      </c>
      <c r="I72" s="4" t="str" cm="1">
        <f t="array" ref="I72">_xlfn._xlws.FILTER(AnalysisGroupings!$G$2:$G$36,(AnalysisGroupings!$F$2:$F$36=AnalysisResults!H72)*LEN(H72)&gt;0,"")</f>
        <v>Unknown</v>
      </c>
      <c r="M72" s="4" t="str" cm="1">
        <f t="array" ref="M72">_xlfn._xlws.FILTER(AnalysisGroupings!$G$2:$G$36,(AnalysisGroupings!$F$2:$F$36=AnalysisResults!L72)*LEN(L72)&gt;0,"")</f>
        <v/>
      </c>
      <c r="O72" t="s">
        <v>296</v>
      </c>
      <c r="P72" t="s">
        <v>636</v>
      </c>
      <c r="Q72" s="4" t="str" cm="1">
        <f t="array" ref="Q72">_xlfn._xlws.FILTER(AnalysisMethods!$G$2:$G$31,AnalysisMethods!$E$2:$E$31=AnalysisResults!P72,"")</f>
        <v>n</v>
      </c>
      <c r="R72" s="4" t="str" cm="1">
        <f t="array" ref="R72">_xlfn._xlws.FILTER(AnalysisMethods!$H$2:$H$31,AnalysisMethods!$E$2:$E$31=AnalysisResults!P72,"")</f>
        <v>XX</v>
      </c>
      <c r="S72">
        <v>0</v>
      </c>
      <c r="T72" s="7" t="s">
        <v>266</v>
      </c>
      <c r="U72" t="s">
        <v>1378</v>
      </c>
    </row>
    <row r="73" spans="1:21" x14ac:dyDescent="0.45">
      <c r="A73" t="s">
        <v>105</v>
      </c>
      <c r="B73" s="4" t="str" cm="1">
        <f t="array" ref="B73">_xlfn._xlws.FILTER(AnalysisSets!B:B,AnalysisSets!A:A=_xlfn._xlws.FILTER(Analyses!E:E,Analyses!A:A=AnalysisResults!A73,""),"")</f>
        <v>Safety Population</v>
      </c>
      <c r="C73" t="s">
        <v>33</v>
      </c>
      <c r="D73" t="s">
        <v>36</v>
      </c>
      <c r="E73" s="4" t="str" cm="1">
        <f t="array" ref="E73">_xlfn._xlws.FILTER(AnalysisGroupings!$G$2:$G$20,AnalysisGroupings!$F$2:$F$20=AnalysisResults!D73,"")</f>
        <v>Placebo</v>
      </c>
      <c r="G73" t="s">
        <v>50</v>
      </c>
      <c r="H73" t="s">
        <v>136</v>
      </c>
      <c r="I73" s="4" t="str" cm="1">
        <f t="array" ref="I73">_xlfn._xlws.FILTER(AnalysisGroupings!$G$2:$G$36,(AnalysisGroupings!$F$2:$F$36=AnalysisResults!H73)*LEN(H73)&gt;0,"")</f>
        <v>Other</v>
      </c>
      <c r="M73" s="4" t="str" cm="1">
        <f t="array" ref="M73">_xlfn._xlws.FILTER(AnalysisGroupings!$G$2:$G$36,(AnalysisGroupings!$F$2:$F$36=AnalysisResults!L73)*LEN(L73)&gt;0,"")</f>
        <v/>
      </c>
      <c r="O73" t="s">
        <v>296</v>
      </c>
      <c r="P73" t="s">
        <v>636</v>
      </c>
      <c r="Q73" s="4" t="str" cm="1">
        <f t="array" ref="Q73">_xlfn._xlws.FILTER(AnalysisMethods!$G$2:$G$31,AnalysisMethods!$E$2:$E$31=AnalysisResults!P73,"")</f>
        <v>n</v>
      </c>
      <c r="R73" s="4" t="str" cm="1">
        <f t="array" ref="R73">_xlfn._xlws.FILTER(AnalysisMethods!$H$2:$H$31,AnalysisMethods!$E$2:$E$31=AnalysisResults!P73,"")</f>
        <v>XX</v>
      </c>
      <c r="S73">
        <v>0</v>
      </c>
      <c r="T73" s="7" t="s">
        <v>266</v>
      </c>
      <c r="U73" t="s">
        <v>1378</v>
      </c>
    </row>
    <row r="74" spans="1:21" x14ac:dyDescent="0.45">
      <c r="A74" t="s">
        <v>105</v>
      </c>
      <c r="B74" s="4" t="str" cm="1">
        <f t="array" ref="B74">_xlfn._xlws.FILTER(AnalysisSets!B:B,AnalysisSets!A:A=_xlfn._xlws.FILTER(Analyses!E:E,Analyses!A:A=AnalysisResults!A74,""),"")</f>
        <v>Safety Population</v>
      </c>
      <c r="C74" t="s">
        <v>33</v>
      </c>
      <c r="D74" t="s">
        <v>40</v>
      </c>
      <c r="E74" s="4" t="str" cm="1">
        <f t="array" ref="E74">_xlfn._xlws.FILTER(AnalysisGroupings!$G$2:$G$20,AnalysisGroupings!$F$2:$F$20=AnalysisResults!D74,"")</f>
        <v>Xanomeline Low Dose</v>
      </c>
      <c r="G74" t="s">
        <v>50</v>
      </c>
      <c r="H74" t="s">
        <v>128</v>
      </c>
      <c r="I74" s="4" t="str" cm="1">
        <f t="array" ref="I74">_xlfn._xlws.FILTER(AnalysisGroupings!$G$2:$G$36,(AnalysisGroupings!$F$2:$F$36=AnalysisResults!H74)*LEN(H74)&gt;0,"")</f>
        <v>American Indian or Alaska Native</v>
      </c>
      <c r="M74" s="4" t="str" cm="1">
        <f t="array" ref="M74">_xlfn._xlws.FILTER(AnalysisGroupings!$G$2:$G$36,(AnalysisGroupings!$F$2:$F$36=AnalysisResults!L74)*LEN(L74)&gt;0,"")</f>
        <v/>
      </c>
      <c r="O74" t="s">
        <v>296</v>
      </c>
      <c r="P74" t="s">
        <v>636</v>
      </c>
      <c r="Q74" s="4" t="str" cm="1">
        <f t="array" ref="Q74">_xlfn._xlws.FILTER(AnalysisMethods!$G$2:$G$31,AnalysisMethods!$E$2:$E$31=AnalysisResults!P74,"")</f>
        <v>n</v>
      </c>
      <c r="R74" s="4" t="str" cm="1">
        <f t="array" ref="R74">_xlfn._xlws.FILTER(AnalysisMethods!$H$2:$H$31,AnalysisMethods!$E$2:$E$31=AnalysisResults!P74,"")</f>
        <v>XX</v>
      </c>
      <c r="S74">
        <v>1</v>
      </c>
      <c r="T74" s="7" t="s">
        <v>267</v>
      </c>
      <c r="U74" t="s">
        <v>1378</v>
      </c>
    </row>
    <row r="75" spans="1:21" x14ac:dyDescent="0.45">
      <c r="A75" t="s">
        <v>105</v>
      </c>
      <c r="B75" s="4" t="str" cm="1">
        <f t="array" ref="B75">_xlfn._xlws.FILTER(AnalysisSets!B:B,AnalysisSets!A:A=_xlfn._xlws.FILTER(Analyses!E:E,Analyses!A:A=AnalysisResults!A75,""),"")</f>
        <v>Safety Population</v>
      </c>
      <c r="C75" t="s">
        <v>33</v>
      </c>
      <c r="D75" t="s">
        <v>40</v>
      </c>
      <c r="E75" s="4" t="str" cm="1">
        <f t="array" ref="E75">_xlfn._xlws.FILTER(AnalysisGroupings!$G$2:$G$20,AnalysisGroupings!$F$2:$F$20=AnalysisResults!D75,"")</f>
        <v>Xanomeline Low Dose</v>
      </c>
      <c r="G75" t="s">
        <v>50</v>
      </c>
      <c r="H75" t="s">
        <v>129</v>
      </c>
      <c r="I75" s="4" t="str" cm="1">
        <f t="array" ref="I75">_xlfn._xlws.FILTER(AnalysisGroupings!$G$2:$G$36,(AnalysisGroupings!$F$2:$F$36=AnalysisResults!H75)*LEN(H75)&gt;0,"")</f>
        <v>Asian</v>
      </c>
      <c r="M75" s="4" t="str" cm="1">
        <f t="array" ref="M75">_xlfn._xlws.FILTER(AnalysisGroupings!$G$2:$G$36,(AnalysisGroupings!$F$2:$F$36=AnalysisResults!L75)*LEN(L75)&gt;0,"")</f>
        <v/>
      </c>
      <c r="O75" t="s">
        <v>296</v>
      </c>
      <c r="P75" t="s">
        <v>636</v>
      </c>
      <c r="Q75" s="4" t="str" cm="1">
        <f t="array" ref="Q75">_xlfn._xlws.FILTER(AnalysisMethods!$G$2:$G$31,AnalysisMethods!$E$2:$E$31=AnalysisResults!P75,"")</f>
        <v>n</v>
      </c>
      <c r="R75" s="4" t="str" cm="1">
        <f t="array" ref="R75">_xlfn._xlws.FILTER(AnalysisMethods!$H$2:$H$31,AnalysisMethods!$E$2:$E$31=AnalysisResults!P75,"")</f>
        <v>XX</v>
      </c>
      <c r="S75">
        <v>0</v>
      </c>
      <c r="T75" s="7" t="s">
        <v>266</v>
      </c>
      <c r="U75" t="s">
        <v>1378</v>
      </c>
    </row>
    <row r="76" spans="1:21" x14ac:dyDescent="0.45">
      <c r="A76" t="s">
        <v>105</v>
      </c>
      <c r="B76" s="4" t="str" cm="1">
        <f t="array" ref="B76">_xlfn._xlws.FILTER(AnalysisSets!B:B,AnalysisSets!A:A=_xlfn._xlws.FILTER(Analyses!E:E,Analyses!A:A=AnalysisResults!A76,""),"")</f>
        <v>Safety Population</v>
      </c>
      <c r="C76" t="s">
        <v>33</v>
      </c>
      <c r="D76" t="s">
        <v>40</v>
      </c>
      <c r="E76" s="4" t="str" cm="1">
        <f t="array" ref="E76">_xlfn._xlws.FILTER(AnalysisGroupings!$G$2:$G$20,AnalysisGroupings!$F$2:$F$20=AnalysisResults!D76,"")</f>
        <v>Xanomeline Low Dose</v>
      </c>
      <c r="G76" t="s">
        <v>50</v>
      </c>
      <c r="H76" t="s">
        <v>130</v>
      </c>
      <c r="I76" s="4" t="str" cm="1">
        <f t="array" ref="I76">_xlfn._xlws.FILTER(AnalysisGroupings!$G$2:$G$36,(AnalysisGroupings!$F$2:$F$36=AnalysisResults!H76)*LEN(H76)&gt;0,"")</f>
        <v>Black or African American</v>
      </c>
      <c r="M76" s="4" t="str" cm="1">
        <f t="array" ref="M76">_xlfn._xlws.FILTER(AnalysisGroupings!$G$2:$G$36,(AnalysisGroupings!$F$2:$F$36=AnalysisResults!L76)*LEN(L76)&gt;0,"")</f>
        <v/>
      </c>
      <c r="O76" t="s">
        <v>296</v>
      </c>
      <c r="P76" t="s">
        <v>636</v>
      </c>
      <c r="Q76" s="4" t="str" cm="1">
        <f t="array" ref="Q76">_xlfn._xlws.FILTER(AnalysisMethods!$G$2:$G$31,AnalysisMethods!$E$2:$E$31=AnalysisResults!P76,"")</f>
        <v>n</v>
      </c>
      <c r="R76" s="4" t="str" cm="1">
        <f t="array" ref="R76">_xlfn._xlws.FILTER(AnalysisMethods!$H$2:$H$31,AnalysisMethods!$E$2:$E$31=AnalysisResults!P76,"")</f>
        <v>XX</v>
      </c>
      <c r="S76">
        <v>9</v>
      </c>
      <c r="T76" s="7" t="s">
        <v>268</v>
      </c>
      <c r="U76" t="s">
        <v>1378</v>
      </c>
    </row>
    <row r="77" spans="1:21" x14ac:dyDescent="0.45">
      <c r="A77" t="s">
        <v>105</v>
      </c>
      <c r="B77" s="4" t="str" cm="1">
        <f t="array" ref="B77">_xlfn._xlws.FILTER(AnalysisSets!B:B,AnalysisSets!A:A=_xlfn._xlws.FILTER(Analyses!E:E,Analyses!A:A=AnalysisResults!A77,""),"")</f>
        <v>Safety Population</v>
      </c>
      <c r="C77" t="s">
        <v>33</v>
      </c>
      <c r="D77" t="s">
        <v>40</v>
      </c>
      <c r="E77" s="4" t="str" cm="1">
        <f t="array" ref="E77">_xlfn._xlws.FILTER(AnalysisGroupings!$G$2:$G$20,AnalysisGroupings!$F$2:$F$20=AnalysisResults!D77,"")</f>
        <v>Xanomeline Low Dose</v>
      </c>
      <c r="G77" t="s">
        <v>50</v>
      </c>
      <c r="H77" t="s">
        <v>131</v>
      </c>
      <c r="I77" s="4" t="str" cm="1">
        <f t="array" ref="I77">_xlfn._xlws.FILTER(AnalysisGroupings!$G$2:$G$36,(AnalysisGroupings!$F$2:$F$36=AnalysisResults!H77)*LEN(H77)&gt;0,"")</f>
        <v>Native Hawaiian or Other Pacific Islander</v>
      </c>
      <c r="M77" s="4" t="str" cm="1">
        <f t="array" ref="M77">_xlfn._xlws.FILTER(AnalysisGroupings!$G$2:$G$36,(AnalysisGroupings!$F$2:$F$36=AnalysisResults!L77)*LEN(L77)&gt;0,"")</f>
        <v/>
      </c>
      <c r="O77" t="s">
        <v>296</v>
      </c>
      <c r="P77" t="s">
        <v>636</v>
      </c>
      <c r="Q77" s="4" t="str" cm="1">
        <f t="array" ref="Q77">_xlfn._xlws.FILTER(AnalysisMethods!$G$2:$G$31,AnalysisMethods!$E$2:$E$31=AnalysisResults!P77,"")</f>
        <v>n</v>
      </c>
      <c r="R77" s="4" t="str" cm="1">
        <f t="array" ref="R77">_xlfn._xlws.FILTER(AnalysisMethods!$H$2:$H$31,AnalysisMethods!$E$2:$E$31=AnalysisResults!P77,"")</f>
        <v>XX</v>
      </c>
      <c r="S77">
        <v>0</v>
      </c>
      <c r="T77" s="7" t="s">
        <v>266</v>
      </c>
      <c r="U77" t="s">
        <v>1378</v>
      </c>
    </row>
    <row r="78" spans="1:21" x14ac:dyDescent="0.45">
      <c r="A78" t="s">
        <v>105</v>
      </c>
      <c r="B78" s="4" t="str" cm="1">
        <f t="array" ref="B78">_xlfn._xlws.FILTER(AnalysisSets!B:B,AnalysisSets!A:A=_xlfn._xlws.FILTER(Analyses!E:E,Analyses!A:A=AnalysisResults!A78,""),"")</f>
        <v>Safety Population</v>
      </c>
      <c r="C78" t="s">
        <v>33</v>
      </c>
      <c r="D78" t="s">
        <v>40</v>
      </c>
      <c r="E78" s="4" t="str" cm="1">
        <f t="array" ref="E78">_xlfn._xlws.FILTER(AnalysisGroupings!$G$2:$G$20,AnalysisGroupings!$F$2:$F$20=AnalysisResults!D78,"")</f>
        <v>Xanomeline Low Dose</v>
      </c>
      <c r="G78" t="s">
        <v>50</v>
      </c>
      <c r="H78" t="s">
        <v>132</v>
      </c>
      <c r="I78" s="4" t="str" cm="1">
        <f t="array" ref="I78">_xlfn._xlws.FILTER(AnalysisGroupings!$G$2:$G$36,(AnalysisGroupings!$F$2:$F$36=AnalysisResults!H78)*LEN(H78)&gt;0,"")</f>
        <v>White</v>
      </c>
      <c r="M78" s="4" t="str" cm="1">
        <f t="array" ref="M78">_xlfn._xlws.FILTER(AnalysisGroupings!$G$2:$G$36,(AnalysisGroupings!$F$2:$F$36=AnalysisResults!L78)*LEN(L78)&gt;0,"")</f>
        <v/>
      </c>
      <c r="O78" t="s">
        <v>296</v>
      </c>
      <c r="P78" t="s">
        <v>636</v>
      </c>
      <c r="Q78" s="4" t="str" cm="1">
        <f t="array" ref="Q78">_xlfn._xlws.FILTER(AnalysisMethods!$G$2:$G$31,AnalysisMethods!$E$2:$E$31=AnalysisResults!P78,"")</f>
        <v>n</v>
      </c>
      <c r="R78" s="4" t="str" cm="1">
        <f t="array" ref="R78">_xlfn._xlws.FILTER(AnalysisMethods!$H$2:$H$31,AnalysisMethods!$E$2:$E$31=AnalysisResults!P78,"")</f>
        <v>XX</v>
      </c>
      <c r="S78">
        <v>74</v>
      </c>
      <c r="T78" s="7" t="s">
        <v>269</v>
      </c>
      <c r="U78" t="s">
        <v>1378</v>
      </c>
    </row>
    <row r="79" spans="1:21" x14ac:dyDescent="0.45">
      <c r="A79" t="s">
        <v>105</v>
      </c>
      <c r="B79" s="4" t="str" cm="1">
        <f t="array" ref="B79">_xlfn._xlws.FILTER(AnalysisSets!B:B,AnalysisSets!A:A=_xlfn._xlws.FILTER(Analyses!E:E,Analyses!A:A=AnalysisResults!A79,""),"")</f>
        <v>Safety Population</v>
      </c>
      <c r="C79" t="s">
        <v>33</v>
      </c>
      <c r="D79" t="s">
        <v>40</v>
      </c>
      <c r="E79" s="4" t="str" cm="1">
        <f t="array" ref="E79">_xlfn._xlws.FILTER(AnalysisGroupings!$G$2:$G$20,AnalysisGroupings!$F$2:$F$20=AnalysisResults!D79,"")</f>
        <v>Xanomeline Low Dose</v>
      </c>
      <c r="G79" t="s">
        <v>50</v>
      </c>
      <c r="H79" t="s">
        <v>133</v>
      </c>
      <c r="I79" s="4" t="str" cm="1">
        <f t="array" ref="I79">_xlfn._xlws.FILTER(AnalysisGroupings!$G$2:$G$36,(AnalysisGroupings!$F$2:$F$36=AnalysisResults!H79)*LEN(H79)&gt;0,"")</f>
        <v>Multiple</v>
      </c>
      <c r="M79" s="4" t="str" cm="1">
        <f t="array" ref="M79">_xlfn._xlws.FILTER(AnalysisGroupings!$G$2:$G$36,(AnalysisGroupings!$F$2:$F$36=AnalysisResults!L79)*LEN(L79)&gt;0,"")</f>
        <v/>
      </c>
      <c r="O79" t="s">
        <v>296</v>
      </c>
      <c r="P79" t="s">
        <v>636</v>
      </c>
      <c r="Q79" s="4" t="str" cm="1">
        <f t="array" ref="Q79">_xlfn._xlws.FILTER(AnalysisMethods!$G$2:$G$31,AnalysisMethods!$E$2:$E$31=AnalysisResults!P79,"")</f>
        <v>n</v>
      </c>
      <c r="R79" s="4" t="str" cm="1">
        <f t="array" ref="R79">_xlfn._xlws.FILTER(AnalysisMethods!$H$2:$H$31,AnalysisMethods!$E$2:$E$31=AnalysisResults!P79,"")</f>
        <v>XX</v>
      </c>
      <c r="S79">
        <v>0</v>
      </c>
      <c r="T79" s="7" t="s">
        <v>266</v>
      </c>
      <c r="U79" t="s">
        <v>1378</v>
      </c>
    </row>
    <row r="80" spans="1:21" x14ac:dyDescent="0.45">
      <c r="A80" t="s">
        <v>105</v>
      </c>
      <c r="B80" s="4" t="str" cm="1">
        <f t="array" ref="B80">_xlfn._xlws.FILTER(AnalysisSets!B:B,AnalysisSets!A:A=_xlfn._xlws.FILTER(Analyses!E:E,Analyses!A:A=AnalysisResults!A80,""),"")</f>
        <v>Safety Population</v>
      </c>
      <c r="C80" t="s">
        <v>33</v>
      </c>
      <c r="D80" t="s">
        <v>40</v>
      </c>
      <c r="E80" s="4" t="str" cm="1">
        <f t="array" ref="E80">_xlfn._xlws.FILTER(AnalysisGroupings!$G$2:$G$20,AnalysisGroupings!$F$2:$F$20=AnalysisResults!D80,"")</f>
        <v>Xanomeline Low Dose</v>
      </c>
      <c r="G80" t="s">
        <v>50</v>
      </c>
      <c r="H80" t="s">
        <v>134</v>
      </c>
      <c r="I80" s="4" t="str" cm="1">
        <f t="array" ref="I80">_xlfn._xlws.FILTER(AnalysisGroupings!$G$2:$G$36,(AnalysisGroupings!$F$2:$F$36=AnalysisResults!H80)*LEN(H80)&gt;0,"")</f>
        <v>Not Reported</v>
      </c>
      <c r="M80" s="4" t="str" cm="1">
        <f t="array" ref="M80">_xlfn._xlws.FILTER(AnalysisGroupings!$G$2:$G$36,(AnalysisGroupings!$F$2:$F$36=AnalysisResults!L80)*LEN(L80)&gt;0,"")</f>
        <v/>
      </c>
      <c r="O80" t="s">
        <v>296</v>
      </c>
      <c r="P80" t="s">
        <v>636</v>
      </c>
      <c r="Q80" s="4" t="str" cm="1">
        <f t="array" ref="Q80">_xlfn._xlws.FILTER(AnalysisMethods!$G$2:$G$31,AnalysisMethods!$E$2:$E$31=AnalysisResults!P80,"")</f>
        <v>n</v>
      </c>
      <c r="R80" s="4" t="str" cm="1">
        <f t="array" ref="R80">_xlfn._xlws.FILTER(AnalysisMethods!$H$2:$H$31,AnalysisMethods!$E$2:$E$31=AnalysisResults!P80,"")</f>
        <v>XX</v>
      </c>
      <c r="S80">
        <v>0</v>
      </c>
      <c r="T80" s="7" t="s">
        <v>266</v>
      </c>
      <c r="U80" t="s">
        <v>1378</v>
      </c>
    </row>
    <row r="81" spans="1:21" x14ac:dyDescent="0.45">
      <c r="A81" t="s">
        <v>105</v>
      </c>
      <c r="B81" s="4" t="str" cm="1">
        <f t="array" ref="B81">_xlfn._xlws.FILTER(AnalysisSets!B:B,AnalysisSets!A:A=_xlfn._xlws.FILTER(Analyses!E:E,Analyses!A:A=AnalysisResults!A81,""),"")</f>
        <v>Safety Population</v>
      </c>
      <c r="C81" t="s">
        <v>33</v>
      </c>
      <c r="D81" t="s">
        <v>40</v>
      </c>
      <c r="E81" s="4" t="str" cm="1">
        <f t="array" ref="E81">_xlfn._xlws.FILTER(AnalysisGroupings!$G$2:$G$20,AnalysisGroupings!$F$2:$F$20=AnalysisResults!D81,"")</f>
        <v>Xanomeline Low Dose</v>
      </c>
      <c r="G81" t="s">
        <v>50</v>
      </c>
      <c r="H81" t="s">
        <v>135</v>
      </c>
      <c r="I81" s="4" t="str" cm="1">
        <f t="array" ref="I81">_xlfn._xlws.FILTER(AnalysisGroupings!$G$2:$G$36,(AnalysisGroupings!$F$2:$F$36=AnalysisResults!H81)*LEN(H81)&gt;0,"")</f>
        <v>Unknown</v>
      </c>
      <c r="M81" s="4" t="str" cm="1">
        <f t="array" ref="M81">_xlfn._xlws.FILTER(AnalysisGroupings!$G$2:$G$36,(AnalysisGroupings!$F$2:$F$36=AnalysisResults!L81)*LEN(L81)&gt;0,"")</f>
        <v/>
      </c>
      <c r="O81" t="s">
        <v>296</v>
      </c>
      <c r="P81" t="s">
        <v>636</v>
      </c>
      <c r="Q81" s="4" t="str" cm="1">
        <f t="array" ref="Q81">_xlfn._xlws.FILTER(AnalysisMethods!$G$2:$G$31,AnalysisMethods!$E$2:$E$31=AnalysisResults!P81,"")</f>
        <v>n</v>
      </c>
      <c r="R81" s="4" t="str" cm="1">
        <f t="array" ref="R81">_xlfn._xlws.FILTER(AnalysisMethods!$H$2:$H$31,AnalysisMethods!$E$2:$E$31=AnalysisResults!P81,"")</f>
        <v>XX</v>
      </c>
      <c r="S81">
        <v>0</v>
      </c>
      <c r="T81" s="7" t="s">
        <v>266</v>
      </c>
      <c r="U81" t="s">
        <v>1378</v>
      </c>
    </row>
    <row r="82" spans="1:21" x14ac:dyDescent="0.45">
      <c r="A82" t="s">
        <v>105</v>
      </c>
      <c r="B82" s="4" t="str" cm="1">
        <f t="array" ref="B82">_xlfn._xlws.FILTER(AnalysisSets!B:B,AnalysisSets!A:A=_xlfn._xlws.FILTER(Analyses!E:E,Analyses!A:A=AnalysisResults!A82,""),"")</f>
        <v>Safety Population</v>
      </c>
      <c r="C82" t="s">
        <v>33</v>
      </c>
      <c r="D82" t="s">
        <v>40</v>
      </c>
      <c r="E82" s="4" t="str" cm="1">
        <f t="array" ref="E82">_xlfn._xlws.FILTER(AnalysisGroupings!$G$2:$G$20,AnalysisGroupings!$F$2:$F$20=AnalysisResults!D82,"")</f>
        <v>Xanomeline Low Dose</v>
      </c>
      <c r="G82" t="s">
        <v>50</v>
      </c>
      <c r="H82" t="s">
        <v>136</v>
      </c>
      <c r="I82" s="4" t="str" cm="1">
        <f t="array" ref="I82">_xlfn._xlws.FILTER(AnalysisGroupings!$G$2:$G$36,(AnalysisGroupings!$F$2:$F$36=AnalysisResults!H82)*LEN(H82)&gt;0,"")</f>
        <v>Other</v>
      </c>
      <c r="M82" s="4" t="str" cm="1">
        <f t="array" ref="M82">_xlfn._xlws.FILTER(AnalysisGroupings!$G$2:$G$36,(AnalysisGroupings!$F$2:$F$36=AnalysisResults!L82)*LEN(L82)&gt;0,"")</f>
        <v/>
      </c>
      <c r="O82" t="s">
        <v>296</v>
      </c>
      <c r="P82" t="s">
        <v>636</v>
      </c>
      <c r="Q82" s="4" t="str" cm="1">
        <f t="array" ref="Q82">_xlfn._xlws.FILTER(AnalysisMethods!$G$2:$G$31,AnalysisMethods!$E$2:$E$31=AnalysisResults!P82,"")</f>
        <v>n</v>
      </c>
      <c r="R82" s="4" t="str" cm="1">
        <f t="array" ref="R82">_xlfn._xlws.FILTER(AnalysisMethods!$H$2:$H$31,AnalysisMethods!$E$2:$E$31=AnalysisResults!P82,"")</f>
        <v>XX</v>
      </c>
      <c r="S82">
        <v>0</v>
      </c>
      <c r="T82" s="7" t="s">
        <v>266</v>
      </c>
      <c r="U82" t="s">
        <v>1378</v>
      </c>
    </row>
    <row r="83" spans="1:21" x14ac:dyDescent="0.45">
      <c r="A83" t="s">
        <v>105</v>
      </c>
      <c r="B83" s="4" t="str" cm="1">
        <f t="array" ref="B83">_xlfn._xlws.FILTER(AnalysisSets!B:B,AnalysisSets!A:A=_xlfn._xlws.FILTER(Analyses!E:E,Analyses!A:A=AnalysisResults!A83,""),"")</f>
        <v>Safety Population</v>
      </c>
      <c r="C83" t="s">
        <v>33</v>
      </c>
      <c r="D83" t="s">
        <v>41</v>
      </c>
      <c r="E83" s="4" t="str" cm="1">
        <f t="array" ref="E83">_xlfn._xlws.FILTER(AnalysisGroupings!$G$2:$G$20,AnalysisGroupings!$F$2:$F$20=AnalysisResults!D83,"")</f>
        <v>Xanomeline High Dose</v>
      </c>
      <c r="G83" t="s">
        <v>50</v>
      </c>
      <c r="H83" t="s">
        <v>128</v>
      </c>
      <c r="I83" s="4" t="str" cm="1">
        <f t="array" ref="I83">_xlfn._xlws.FILTER(AnalysisGroupings!$G$2:$G$36,(AnalysisGroupings!$F$2:$F$36=AnalysisResults!H83)*LEN(H83)&gt;0,"")</f>
        <v>American Indian or Alaska Native</v>
      </c>
      <c r="M83" s="4" t="str" cm="1">
        <f t="array" ref="M83">_xlfn._xlws.FILTER(AnalysisGroupings!$G$2:$G$36,(AnalysisGroupings!$F$2:$F$36=AnalysisResults!L83)*LEN(L83)&gt;0,"")</f>
        <v/>
      </c>
      <c r="O83" t="s">
        <v>296</v>
      </c>
      <c r="P83" t="s">
        <v>636</v>
      </c>
      <c r="Q83" s="4" t="str" cm="1">
        <f t="array" ref="Q83">_xlfn._xlws.FILTER(AnalysisMethods!$G$2:$G$31,AnalysisMethods!$E$2:$E$31=AnalysisResults!P83,"")</f>
        <v>n</v>
      </c>
      <c r="R83" s="4" t="str" cm="1">
        <f t="array" ref="R83">_xlfn._xlws.FILTER(AnalysisMethods!$H$2:$H$31,AnalysisMethods!$E$2:$E$31=AnalysisResults!P83,"")</f>
        <v>XX</v>
      </c>
      <c r="S83">
        <v>0</v>
      </c>
      <c r="T83" s="7" t="s">
        <v>266</v>
      </c>
      <c r="U83" t="s">
        <v>1378</v>
      </c>
    </row>
    <row r="84" spans="1:21" x14ac:dyDescent="0.45">
      <c r="A84" t="s">
        <v>105</v>
      </c>
      <c r="B84" s="4" t="str" cm="1">
        <f t="array" ref="B84">_xlfn._xlws.FILTER(AnalysisSets!B:B,AnalysisSets!A:A=_xlfn._xlws.FILTER(Analyses!E:E,Analyses!A:A=AnalysisResults!A84,""),"")</f>
        <v>Safety Population</v>
      </c>
      <c r="C84" t="s">
        <v>33</v>
      </c>
      <c r="D84" t="s">
        <v>41</v>
      </c>
      <c r="E84" s="4" t="str" cm="1">
        <f t="array" ref="E84">_xlfn._xlws.FILTER(AnalysisGroupings!$G$2:$G$20,AnalysisGroupings!$F$2:$F$20=AnalysisResults!D84,"")</f>
        <v>Xanomeline High Dose</v>
      </c>
      <c r="G84" t="s">
        <v>50</v>
      </c>
      <c r="H84" t="s">
        <v>129</v>
      </c>
      <c r="I84" s="4" t="str" cm="1">
        <f t="array" ref="I84">_xlfn._xlws.FILTER(AnalysisGroupings!$G$2:$G$36,(AnalysisGroupings!$F$2:$F$36=AnalysisResults!H84)*LEN(H84)&gt;0,"")</f>
        <v>Asian</v>
      </c>
      <c r="M84" s="4" t="str" cm="1">
        <f t="array" ref="M84">_xlfn._xlws.FILTER(AnalysisGroupings!$G$2:$G$36,(AnalysisGroupings!$F$2:$F$36=AnalysisResults!L84)*LEN(L84)&gt;0,"")</f>
        <v/>
      </c>
      <c r="O84" t="s">
        <v>296</v>
      </c>
      <c r="P84" t="s">
        <v>636</v>
      </c>
      <c r="Q84" s="4" t="str" cm="1">
        <f t="array" ref="Q84">_xlfn._xlws.FILTER(AnalysisMethods!$G$2:$G$31,AnalysisMethods!$E$2:$E$31=AnalysisResults!P84,"")</f>
        <v>n</v>
      </c>
      <c r="R84" s="4" t="str" cm="1">
        <f t="array" ref="R84">_xlfn._xlws.FILTER(AnalysisMethods!$H$2:$H$31,AnalysisMethods!$E$2:$E$31=AnalysisResults!P84,"")</f>
        <v>XX</v>
      </c>
      <c r="S84">
        <v>0</v>
      </c>
      <c r="T84" s="7" t="s">
        <v>266</v>
      </c>
      <c r="U84" t="s">
        <v>1378</v>
      </c>
    </row>
    <row r="85" spans="1:21" x14ac:dyDescent="0.45">
      <c r="A85" t="s">
        <v>105</v>
      </c>
      <c r="B85" s="4" t="str" cm="1">
        <f t="array" ref="B85">_xlfn._xlws.FILTER(AnalysisSets!B:B,AnalysisSets!A:A=_xlfn._xlws.FILTER(Analyses!E:E,Analyses!A:A=AnalysisResults!A85,""),"")</f>
        <v>Safety Population</v>
      </c>
      <c r="C85" t="s">
        <v>33</v>
      </c>
      <c r="D85" t="s">
        <v>41</v>
      </c>
      <c r="E85" s="4" t="str" cm="1">
        <f t="array" ref="E85">_xlfn._xlws.FILTER(AnalysisGroupings!$G$2:$G$20,AnalysisGroupings!$F$2:$F$20=AnalysisResults!D85,"")</f>
        <v>Xanomeline High Dose</v>
      </c>
      <c r="G85" t="s">
        <v>50</v>
      </c>
      <c r="H85" t="s">
        <v>130</v>
      </c>
      <c r="I85" s="4" t="str" cm="1">
        <f t="array" ref="I85">_xlfn._xlws.FILTER(AnalysisGroupings!$G$2:$G$36,(AnalysisGroupings!$F$2:$F$36=AnalysisResults!H85)*LEN(H85)&gt;0,"")</f>
        <v>Black or African American</v>
      </c>
      <c r="M85" s="4" t="str" cm="1">
        <f t="array" ref="M85">_xlfn._xlws.FILTER(AnalysisGroupings!$G$2:$G$36,(AnalysisGroupings!$F$2:$F$36=AnalysisResults!L85)*LEN(L85)&gt;0,"")</f>
        <v/>
      </c>
      <c r="O85" t="s">
        <v>296</v>
      </c>
      <c r="P85" t="s">
        <v>636</v>
      </c>
      <c r="Q85" s="4" t="str" cm="1">
        <f t="array" ref="Q85">_xlfn._xlws.FILTER(AnalysisMethods!$G$2:$G$31,AnalysisMethods!$E$2:$E$31=AnalysisResults!P85,"")</f>
        <v>n</v>
      </c>
      <c r="R85" s="4" t="str" cm="1">
        <f t="array" ref="R85">_xlfn._xlws.FILTER(AnalysisMethods!$H$2:$H$31,AnalysisMethods!$E$2:$E$31=AnalysisResults!P85,"")</f>
        <v>XX</v>
      </c>
      <c r="S85">
        <v>6</v>
      </c>
      <c r="T85" s="7" t="s">
        <v>258</v>
      </c>
      <c r="U85" t="s">
        <v>1378</v>
      </c>
    </row>
    <row r="86" spans="1:21" x14ac:dyDescent="0.45">
      <c r="A86" t="s">
        <v>105</v>
      </c>
      <c r="B86" s="4" t="str" cm="1">
        <f t="array" ref="B86">_xlfn._xlws.FILTER(AnalysisSets!B:B,AnalysisSets!A:A=_xlfn._xlws.FILTER(Analyses!E:E,Analyses!A:A=AnalysisResults!A86,""),"")</f>
        <v>Safety Population</v>
      </c>
      <c r="C86" t="s">
        <v>33</v>
      </c>
      <c r="D86" t="s">
        <v>41</v>
      </c>
      <c r="E86" s="4" t="str" cm="1">
        <f t="array" ref="E86">_xlfn._xlws.FILTER(AnalysisGroupings!$G$2:$G$20,AnalysisGroupings!$F$2:$F$20=AnalysisResults!D86,"")</f>
        <v>Xanomeline High Dose</v>
      </c>
      <c r="G86" t="s">
        <v>50</v>
      </c>
      <c r="H86" t="s">
        <v>131</v>
      </c>
      <c r="I86" s="4" t="str" cm="1">
        <f t="array" ref="I86">_xlfn._xlws.FILTER(AnalysisGroupings!$G$2:$G$36,(AnalysisGroupings!$F$2:$F$36=AnalysisResults!H86)*LEN(H86)&gt;0,"")</f>
        <v>Native Hawaiian or Other Pacific Islander</v>
      </c>
      <c r="M86" s="4" t="str" cm="1">
        <f t="array" ref="M86">_xlfn._xlws.FILTER(AnalysisGroupings!$G$2:$G$36,(AnalysisGroupings!$F$2:$F$36=AnalysisResults!L86)*LEN(L86)&gt;0,"")</f>
        <v/>
      </c>
      <c r="O86" t="s">
        <v>296</v>
      </c>
      <c r="P86" t="s">
        <v>636</v>
      </c>
      <c r="Q86" s="4" t="str" cm="1">
        <f t="array" ref="Q86">_xlfn._xlws.FILTER(AnalysisMethods!$G$2:$G$31,AnalysisMethods!$E$2:$E$31=AnalysisResults!P86,"")</f>
        <v>n</v>
      </c>
      <c r="R86" s="4" t="str" cm="1">
        <f t="array" ref="R86">_xlfn._xlws.FILTER(AnalysisMethods!$H$2:$H$31,AnalysisMethods!$E$2:$E$31=AnalysisResults!P86,"")</f>
        <v>XX</v>
      </c>
      <c r="S86">
        <v>0</v>
      </c>
      <c r="T86" s="7" t="s">
        <v>266</v>
      </c>
      <c r="U86" t="s">
        <v>1378</v>
      </c>
    </row>
    <row r="87" spans="1:21" x14ac:dyDescent="0.45">
      <c r="A87" t="s">
        <v>105</v>
      </c>
      <c r="B87" s="4" t="str" cm="1">
        <f t="array" ref="B87">_xlfn._xlws.FILTER(AnalysisSets!B:B,AnalysisSets!A:A=_xlfn._xlws.FILTER(Analyses!E:E,Analyses!A:A=AnalysisResults!A87,""),"")</f>
        <v>Safety Population</v>
      </c>
      <c r="C87" t="s">
        <v>33</v>
      </c>
      <c r="D87" t="s">
        <v>41</v>
      </c>
      <c r="E87" s="4" t="str" cm="1">
        <f t="array" ref="E87">_xlfn._xlws.FILTER(AnalysisGroupings!$G$2:$G$20,AnalysisGroupings!$F$2:$F$20=AnalysisResults!D87,"")</f>
        <v>Xanomeline High Dose</v>
      </c>
      <c r="G87" t="s">
        <v>50</v>
      </c>
      <c r="H87" t="s">
        <v>132</v>
      </c>
      <c r="I87" s="4" t="str" cm="1">
        <f t="array" ref="I87">_xlfn._xlws.FILTER(AnalysisGroupings!$G$2:$G$36,(AnalysisGroupings!$F$2:$F$36=AnalysisResults!H87)*LEN(H87)&gt;0,"")</f>
        <v>White</v>
      </c>
      <c r="M87" s="4" t="str" cm="1">
        <f t="array" ref="M87">_xlfn._xlws.FILTER(AnalysisGroupings!$G$2:$G$36,(AnalysisGroupings!$F$2:$F$36=AnalysisResults!L87)*LEN(L87)&gt;0,"")</f>
        <v/>
      </c>
      <c r="O87" t="s">
        <v>296</v>
      </c>
      <c r="P87" t="s">
        <v>636</v>
      </c>
      <c r="Q87" s="4" t="str" cm="1">
        <f t="array" ref="Q87">_xlfn._xlws.FILTER(AnalysisMethods!$G$2:$G$31,AnalysisMethods!$E$2:$E$31=AnalysisResults!P87,"")</f>
        <v>n</v>
      </c>
      <c r="R87" s="4" t="str" cm="1">
        <f t="array" ref="R87">_xlfn._xlws.FILTER(AnalysisMethods!$H$2:$H$31,AnalysisMethods!$E$2:$E$31=AnalysisResults!P87,"")</f>
        <v>XX</v>
      </c>
      <c r="S87">
        <v>78</v>
      </c>
      <c r="T87" s="7" t="s">
        <v>259</v>
      </c>
      <c r="U87" t="s">
        <v>1378</v>
      </c>
    </row>
    <row r="88" spans="1:21" x14ac:dyDescent="0.45">
      <c r="A88" t="s">
        <v>105</v>
      </c>
      <c r="B88" s="4" t="str" cm="1">
        <f t="array" ref="B88">_xlfn._xlws.FILTER(AnalysisSets!B:B,AnalysisSets!A:A=_xlfn._xlws.FILTER(Analyses!E:E,Analyses!A:A=AnalysisResults!A88,""),"")</f>
        <v>Safety Population</v>
      </c>
      <c r="C88" t="s">
        <v>33</v>
      </c>
      <c r="D88" t="s">
        <v>41</v>
      </c>
      <c r="E88" s="4" t="str" cm="1">
        <f t="array" ref="E88">_xlfn._xlws.FILTER(AnalysisGroupings!$G$2:$G$20,AnalysisGroupings!$F$2:$F$20=AnalysisResults!D88,"")</f>
        <v>Xanomeline High Dose</v>
      </c>
      <c r="G88" t="s">
        <v>50</v>
      </c>
      <c r="H88" t="s">
        <v>133</v>
      </c>
      <c r="I88" s="4" t="str" cm="1">
        <f t="array" ref="I88">_xlfn._xlws.FILTER(AnalysisGroupings!$G$2:$G$36,(AnalysisGroupings!$F$2:$F$36=AnalysisResults!H88)*LEN(H88)&gt;0,"")</f>
        <v>Multiple</v>
      </c>
      <c r="M88" s="4" t="str" cm="1">
        <f t="array" ref="M88">_xlfn._xlws.FILTER(AnalysisGroupings!$G$2:$G$36,(AnalysisGroupings!$F$2:$F$36=AnalysisResults!L88)*LEN(L88)&gt;0,"")</f>
        <v/>
      </c>
      <c r="O88" t="s">
        <v>296</v>
      </c>
      <c r="P88" t="s">
        <v>636</v>
      </c>
      <c r="Q88" s="4" t="str" cm="1">
        <f t="array" ref="Q88">_xlfn._xlws.FILTER(AnalysisMethods!$G$2:$G$31,AnalysisMethods!$E$2:$E$31=AnalysisResults!P88,"")</f>
        <v>n</v>
      </c>
      <c r="R88" s="4" t="str" cm="1">
        <f t="array" ref="R88">_xlfn._xlws.FILTER(AnalysisMethods!$H$2:$H$31,AnalysisMethods!$E$2:$E$31=AnalysisResults!P88,"")</f>
        <v>XX</v>
      </c>
      <c r="S88">
        <v>0</v>
      </c>
      <c r="T88" s="7" t="s">
        <v>266</v>
      </c>
      <c r="U88" t="s">
        <v>1378</v>
      </c>
    </row>
    <row r="89" spans="1:21" x14ac:dyDescent="0.45">
      <c r="A89" t="s">
        <v>105</v>
      </c>
      <c r="B89" s="4" t="str" cm="1">
        <f t="array" ref="B89">_xlfn._xlws.FILTER(AnalysisSets!B:B,AnalysisSets!A:A=_xlfn._xlws.FILTER(Analyses!E:E,Analyses!A:A=AnalysisResults!A89,""),"")</f>
        <v>Safety Population</v>
      </c>
      <c r="C89" t="s">
        <v>33</v>
      </c>
      <c r="D89" t="s">
        <v>41</v>
      </c>
      <c r="E89" s="4" t="str" cm="1">
        <f t="array" ref="E89">_xlfn._xlws.FILTER(AnalysisGroupings!$G$2:$G$20,AnalysisGroupings!$F$2:$F$20=AnalysisResults!D89,"")</f>
        <v>Xanomeline High Dose</v>
      </c>
      <c r="G89" t="s">
        <v>50</v>
      </c>
      <c r="H89" t="s">
        <v>134</v>
      </c>
      <c r="I89" s="4" t="str" cm="1">
        <f t="array" ref="I89">_xlfn._xlws.FILTER(AnalysisGroupings!$G$2:$G$36,(AnalysisGroupings!$F$2:$F$36=AnalysisResults!H89)*LEN(H89)&gt;0,"")</f>
        <v>Not Reported</v>
      </c>
      <c r="M89" s="4" t="str" cm="1">
        <f t="array" ref="M89">_xlfn._xlws.FILTER(AnalysisGroupings!$G$2:$G$36,(AnalysisGroupings!$F$2:$F$36=AnalysisResults!L89)*LEN(L89)&gt;0,"")</f>
        <v/>
      </c>
      <c r="O89" t="s">
        <v>296</v>
      </c>
      <c r="P89" t="s">
        <v>636</v>
      </c>
      <c r="Q89" s="4" t="str" cm="1">
        <f t="array" ref="Q89">_xlfn._xlws.FILTER(AnalysisMethods!$G$2:$G$31,AnalysisMethods!$E$2:$E$31=AnalysisResults!P89,"")</f>
        <v>n</v>
      </c>
      <c r="R89" s="4" t="str" cm="1">
        <f t="array" ref="R89">_xlfn._xlws.FILTER(AnalysisMethods!$H$2:$H$31,AnalysisMethods!$E$2:$E$31=AnalysisResults!P89,"")</f>
        <v>XX</v>
      </c>
      <c r="S89">
        <v>0</v>
      </c>
      <c r="T89" s="7" t="s">
        <v>266</v>
      </c>
      <c r="U89" t="s">
        <v>1378</v>
      </c>
    </row>
    <row r="90" spans="1:21" x14ac:dyDescent="0.45">
      <c r="A90" t="s">
        <v>105</v>
      </c>
      <c r="B90" s="4" t="str" cm="1">
        <f t="array" ref="B90">_xlfn._xlws.FILTER(AnalysisSets!B:B,AnalysisSets!A:A=_xlfn._xlws.FILTER(Analyses!E:E,Analyses!A:A=AnalysisResults!A90,""),"")</f>
        <v>Safety Population</v>
      </c>
      <c r="C90" t="s">
        <v>33</v>
      </c>
      <c r="D90" t="s">
        <v>41</v>
      </c>
      <c r="E90" s="4" t="str" cm="1">
        <f t="array" ref="E90">_xlfn._xlws.FILTER(AnalysisGroupings!$G$2:$G$20,AnalysisGroupings!$F$2:$F$20=AnalysisResults!D90,"")</f>
        <v>Xanomeline High Dose</v>
      </c>
      <c r="G90" t="s">
        <v>50</v>
      </c>
      <c r="H90" t="s">
        <v>135</v>
      </c>
      <c r="I90" s="4" t="str" cm="1">
        <f t="array" ref="I90">_xlfn._xlws.FILTER(AnalysisGroupings!$G$2:$G$36,(AnalysisGroupings!$F$2:$F$36=AnalysisResults!H90)*LEN(H90)&gt;0,"")</f>
        <v>Unknown</v>
      </c>
      <c r="M90" s="4" t="str" cm="1">
        <f t="array" ref="M90">_xlfn._xlws.FILTER(AnalysisGroupings!$G$2:$G$36,(AnalysisGroupings!$F$2:$F$36=AnalysisResults!L90)*LEN(L90)&gt;0,"")</f>
        <v/>
      </c>
      <c r="O90" t="s">
        <v>296</v>
      </c>
      <c r="P90" t="s">
        <v>636</v>
      </c>
      <c r="Q90" s="4" t="str" cm="1">
        <f t="array" ref="Q90">_xlfn._xlws.FILTER(AnalysisMethods!$G$2:$G$31,AnalysisMethods!$E$2:$E$31=AnalysisResults!P90,"")</f>
        <v>n</v>
      </c>
      <c r="R90" s="4" t="str" cm="1">
        <f t="array" ref="R90">_xlfn._xlws.FILTER(AnalysisMethods!$H$2:$H$31,AnalysisMethods!$E$2:$E$31=AnalysisResults!P90,"")</f>
        <v>XX</v>
      </c>
      <c r="S90">
        <v>0</v>
      </c>
      <c r="T90" s="7" t="s">
        <v>266</v>
      </c>
      <c r="U90" t="s">
        <v>1378</v>
      </c>
    </row>
    <row r="91" spans="1:21" x14ac:dyDescent="0.45">
      <c r="A91" t="s">
        <v>105</v>
      </c>
      <c r="B91" s="4" t="str" cm="1">
        <f t="array" ref="B91">_xlfn._xlws.FILTER(AnalysisSets!B:B,AnalysisSets!A:A=_xlfn._xlws.FILTER(Analyses!E:E,Analyses!A:A=AnalysisResults!A91,""),"")</f>
        <v>Safety Population</v>
      </c>
      <c r="C91" t="s">
        <v>33</v>
      </c>
      <c r="D91" t="s">
        <v>41</v>
      </c>
      <c r="E91" s="4" t="str" cm="1">
        <f t="array" ref="E91">_xlfn._xlws.FILTER(AnalysisGroupings!$G$2:$G$20,AnalysisGroupings!$F$2:$F$20=AnalysisResults!D91,"")</f>
        <v>Xanomeline High Dose</v>
      </c>
      <c r="G91" t="s">
        <v>50</v>
      </c>
      <c r="H91" t="s">
        <v>136</v>
      </c>
      <c r="I91" s="4" t="str" cm="1">
        <f t="array" ref="I91">_xlfn._xlws.FILTER(AnalysisGroupings!$G$2:$G$36,(AnalysisGroupings!$F$2:$F$36=AnalysisResults!H91)*LEN(H91)&gt;0,"")</f>
        <v>Other</v>
      </c>
      <c r="M91" s="4" t="str" cm="1">
        <f t="array" ref="M91">_xlfn._xlws.FILTER(AnalysisGroupings!$G$2:$G$36,(AnalysisGroupings!$F$2:$F$36=AnalysisResults!L91)*LEN(L91)&gt;0,"")</f>
        <v/>
      </c>
      <c r="O91" t="s">
        <v>296</v>
      </c>
      <c r="P91" t="s">
        <v>636</v>
      </c>
      <c r="Q91" s="4" t="str" cm="1">
        <f t="array" ref="Q91">_xlfn._xlws.FILTER(AnalysisMethods!$G$2:$G$31,AnalysisMethods!$E$2:$E$31=AnalysisResults!P91,"")</f>
        <v>n</v>
      </c>
      <c r="R91" s="4" t="str" cm="1">
        <f t="array" ref="R91">_xlfn._xlws.FILTER(AnalysisMethods!$H$2:$H$31,AnalysisMethods!$E$2:$E$31=AnalysisResults!P91,"")</f>
        <v>XX</v>
      </c>
      <c r="S91">
        <v>0</v>
      </c>
      <c r="T91" s="7" t="s">
        <v>266</v>
      </c>
      <c r="U91" t="s">
        <v>1378</v>
      </c>
    </row>
    <row r="92" spans="1:21" x14ac:dyDescent="0.45">
      <c r="A92" t="s">
        <v>105</v>
      </c>
      <c r="B92" s="4" t="str" cm="1">
        <f t="array" ref="B92">_xlfn._xlws.FILTER(AnalysisSets!B:B,AnalysisSets!A:A=_xlfn._xlws.FILTER(Analyses!E:E,Analyses!A:A=AnalysisResults!A92,""),"")</f>
        <v>Safety Population</v>
      </c>
      <c r="C92" t="s">
        <v>33</v>
      </c>
      <c r="D92" t="s">
        <v>36</v>
      </c>
      <c r="E92" s="4" t="str" cm="1">
        <f t="array" ref="E92">_xlfn._xlws.FILTER(AnalysisGroupings!$G$2:$G$20,AnalysisGroupings!$F$2:$F$20=AnalysisResults!D92,"")</f>
        <v>Placebo</v>
      </c>
      <c r="G92" t="s">
        <v>50</v>
      </c>
      <c r="H92" t="s">
        <v>128</v>
      </c>
      <c r="I92" s="4" t="str" cm="1">
        <f t="array" ref="I92">_xlfn._xlws.FILTER(AnalysisGroupings!$G$2:$G$36,(AnalysisGroupings!$F$2:$F$36=AnalysisResults!H92)*LEN(H92)&gt;0,"")</f>
        <v>American Indian or Alaska Native</v>
      </c>
      <c r="M92" s="4" t="str" cm="1">
        <f t="array" ref="M92">_xlfn._xlws.FILTER(AnalysisGroupings!$G$2:$G$36,(AnalysisGroupings!$F$2:$F$36=AnalysisResults!L92)*LEN(L92)&gt;0,"")</f>
        <v/>
      </c>
      <c r="O92" t="s">
        <v>296</v>
      </c>
      <c r="P92" t="s">
        <v>639</v>
      </c>
      <c r="Q92" s="4" t="str" cm="1">
        <f t="array" ref="Q92">_xlfn._xlws.FILTER(AnalysisMethods!$G$2:$G$31,AnalysisMethods!$E$2:$E$31=AnalysisResults!P92,"")</f>
        <v>%</v>
      </c>
      <c r="R92" s="4" t="str" cm="1">
        <f t="array" ref="R92">_xlfn._xlws.FILTER(AnalysisMethods!$H$2:$H$31,AnalysisMethods!$E$2:$E$31=AnalysisResults!P92,"")</f>
        <v>( XX.X)</v>
      </c>
      <c r="S92">
        <v>0</v>
      </c>
      <c r="T92" s="7" t="s">
        <v>270</v>
      </c>
      <c r="U92" t="s">
        <v>1378</v>
      </c>
    </row>
    <row r="93" spans="1:21" x14ac:dyDescent="0.45">
      <c r="A93" t="s">
        <v>105</v>
      </c>
      <c r="B93" s="4" t="str" cm="1">
        <f t="array" ref="B93">_xlfn._xlws.FILTER(AnalysisSets!B:B,AnalysisSets!A:A=_xlfn._xlws.FILTER(Analyses!E:E,Analyses!A:A=AnalysisResults!A93,""),"")</f>
        <v>Safety Population</v>
      </c>
      <c r="C93" t="s">
        <v>33</v>
      </c>
      <c r="D93" t="s">
        <v>36</v>
      </c>
      <c r="E93" s="4" t="str" cm="1">
        <f t="array" ref="E93">_xlfn._xlws.FILTER(AnalysisGroupings!$G$2:$G$20,AnalysisGroupings!$F$2:$F$20=AnalysisResults!D93,"")</f>
        <v>Placebo</v>
      </c>
      <c r="G93" t="s">
        <v>50</v>
      </c>
      <c r="H93" t="s">
        <v>129</v>
      </c>
      <c r="I93" s="4" t="str" cm="1">
        <f t="array" ref="I93">_xlfn._xlws.FILTER(AnalysisGroupings!$G$2:$G$36,(AnalysisGroupings!$F$2:$F$36=AnalysisResults!H93)*LEN(H93)&gt;0,"")</f>
        <v>Asian</v>
      </c>
      <c r="M93" s="4" t="str" cm="1">
        <f t="array" ref="M93">_xlfn._xlws.FILTER(AnalysisGroupings!$G$2:$G$36,(AnalysisGroupings!$F$2:$F$36=AnalysisResults!L93)*LEN(L93)&gt;0,"")</f>
        <v/>
      </c>
      <c r="O93" t="s">
        <v>296</v>
      </c>
      <c r="P93" t="s">
        <v>639</v>
      </c>
      <c r="Q93" s="4" t="str" cm="1">
        <f t="array" ref="Q93">_xlfn._xlws.FILTER(AnalysisMethods!$G$2:$G$31,AnalysisMethods!$E$2:$E$31=AnalysisResults!P93,"")</f>
        <v>%</v>
      </c>
      <c r="R93" s="4" t="str" cm="1">
        <f t="array" ref="R93">_xlfn._xlws.FILTER(AnalysisMethods!$H$2:$H$31,AnalysisMethods!$E$2:$E$31=AnalysisResults!P93,"")</f>
        <v>( XX.X)</v>
      </c>
      <c r="S93">
        <v>0</v>
      </c>
      <c r="T93" s="7" t="s">
        <v>270</v>
      </c>
      <c r="U93" t="s">
        <v>1378</v>
      </c>
    </row>
    <row r="94" spans="1:21" x14ac:dyDescent="0.45">
      <c r="A94" t="s">
        <v>105</v>
      </c>
      <c r="B94" s="4" t="str" cm="1">
        <f t="array" ref="B94">_xlfn._xlws.FILTER(AnalysisSets!B:B,AnalysisSets!A:A=_xlfn._xlws.FILTER(Analyses!E:E,Analyses!A:A=AnalysisResults!A94,""),"")</f>
        <v>Safety Population</v>
      </c>
      <c r="C94" t="s">
        <v>33</v>
      </c>
      <c r="D94" t="s">
        <v>36</v>
      </c>
      <c r="E94" s="4" t="str" cm="1">
        <f t="array" ref="E94">_xlfn._xlws.FILTER(AnalysisGroupings!$G$2:$G$20,AnalysisGroupings!$F$2:$F$20=AnalysisResults!D94,"")</f>
        <v>Placebo</v>
      </c>
      <c r="G94" t="s">
        <v>50</v>
      </c>
      <c r="H94" t="s">
        <v>130</v>
      </c>
      <c r="I94" s="4" t="str" cm="1">
        <f t="array" ref="I94">_xlfn._xlws.FILTER(AnalysisGroupings!$G$2:$G$36,(AnalysisGroupings!$F$2:$F$36=AnalysisResults!H94)*LEN(H94)&gt;0,"")</f>
        <v>Black or African American</v>
      </c>
      <c r="M94" s="4" t="str" cm="1">
        <f t="array" ref="M94">_xlfn._xlws.FILTER(AnalysisGroupings!$G$2:$G$36,(AnalysisGroupings!$F$2:$F$36=AnalysisResults!L94)*LEN(L94)&gt;0,"")</f>
        <v/>
      </c>
      <c r="O94" t="s">
        <v>296</v>
      </c>
      <c r="P94" t="s">
        <v>639</v>
      </c>
      <c r="Q94" s="4" t="str" cm="1">
        <f t="array" ref="Q94">_xlfn._xlws.FILTER(AnalysisMethods!$G$2:$G$31,AnalysisMethods!$E$2:$E$31=AnalysisResults!P94,"")</f>
        <v>%</v>
      </c>
      <c r="R94" s="4" t="str" cm="1">
        <f t="array" ref="R94">_xlfn._xlws.FILTER(AnalysisMethods!$H$2:$H$31,AnalysisMethods!$E$2:$E$31=AnalysisResults!P94,"")</f>
        <v>( XX.X)</v>
      </c>
      <c r="S94">
        <v>9.3023255813953494</v>
      </c>
      <c r="T94" s="7" t="s">
        <v>271</v>
      </c>
      <c r="U94" t="s">
        <v>1378</v>
      </c>
    </row>
    <row r="95" spans="1:21" x14ac:dyDescent="0.45">
      <c r="A95" t="s">
        <v>105</v>
      </c>
      <c r="B95" s="4" t="str" cm="1">
        <f t="array" ref="B95">_xlfn._xlws.FILTER(AnalysisSets!B:B,AnalysisSets!A:A=_xlfn._xlws.FILTER(Analyses!E:E,Analyses!A:A=AnalysisResults!A95,""),"")</f>
        <v>Safety Population</v>
      </c>
      <c r="C95" t="s">
        <v>33</v>
      </c>
      <c r="D95" t="s">
        <v>36</v>
      </c>
      <c r="E95" s="4" t="str" cm="1">
        <f t="array" ref="E95">_xlfn._xlws.FILTER(AnalysisGroupings!$G$2:$G$20,AnalysisGroupings!$F$2:$F$20=AnalysisResults!D95,"")</f>
        <v>Placebo</v>
      </c>
      <c r="G95" t="s">
        <v>50</v>
      </c>
      <c r="H95" t="s">
        <v>131</v>
      </c>
      <c r="I95" s="4" t="str" cm="1">
        <f t="array" ref="I95">_xlfn._xlws.FILTER(AnalysisGroupings!$G$2:$G$36,(AnalysisGroupings!$F$2:$F$36=AnalysisResults!H95)*LEN(H95)&gt;0,"")</f>
        <v>Native Hawaiian or Other Pacific Islander</v>
      </c>
      <c r="M95" s="4" t="str" cm="1">
        <f t="array" ref="M95">_xlfn._xlws.FILTER(AnalysisGroupings!$G$2:$G$36,(AnalysisGroupings!$F$2:$F$36=AnalysisResults!L95)*LEN(L95)&gt;0,"")</f>
        <v/>
      </c>
      <c r="O95" t="s">
        <v>296</v>
      </c>
      <c r="P95" t="s">
        <v>639</v>
      </c>
      <c r="Q95" s="4" t="str" cm="1">
        <f t="array" ref="Q95">_xlfn._xlws.FILTER(AnalysisMethods!$G$2:$G$31,AnalysisMethods!$E$2:$E$31=AnalysisResults!P95,"")</f>
        <v>%</v>
      </c>
      <c r="R95" s="4" t="str" cm="1">
        <f t="array" ref="R95">_xlfn._xlws.FILTER(AnalysisMethods!$H$2:$H$31,AnalysisMethods!$E$2:$E$31=AnalysisResults!P95,"")</f>
        <v>( XX.X)</v>
      </c>
      <c r="S95">
        <v>0</v>
      </c>
      <c r="T95" s="7" t="s">
        <v>270</v>
      </c>
      <c r="U95" t="s">
        <v>1378</v>
      </c>
    </row>
    <row r="96" spans="1:21" x14ac:dyDescent="0.45">
      <c r="A96" t="s">
        <v>105</v>
      </c>
      <c r="B96" s="4" t="str" cm="1">
        <f t="array" ref="B96">_xlfn._xlws.FILTER(AnalysisSets!B:B,AnalysisSets!A:A=_xlfn._xlws.FILTER(Analyses!E:E,Analyses!A:A=AnalysisResults!A96,""),"")</f>
        <v>Safety Population</v>
      </c>
      <c r="C96" t="s">
        <v>33</v>
      </c>
      <c r="D96" t="s">
        <v>36</v>
      </c>
      <c r="E96" s="4" t="str" cm="1">
        <f t="array" ref="E96">_xlfn._xlws.FILTER(AnalysisGroupings!$G$2:$G$20,AnalysisGroupings!$F$2:$F$20=AnalysisResults!D96,"")</f>
        <v>Placebo</v>
      </c>
      <c r="G96" t="s">
        <v>50</v>
      </c>
      <c r="H96" t="s">
        <v>132</v>
      </c>
      <c r="I96" s="4" t="str" cm="1">
        <f t="array" ref="I96">_xlfn._xlws.FILTER(AnalysisGroupings!$G$2:$G$36,(AnalysisGroupings!$F$2:$F$36=AnalysisResults!H96)*LEN(H96)&gt;0,"")</f>
        <v>White</v>
      </c>
      <c r="M96" s="4" t="str" cm="1">
        <f t="array" ref="M96">_xlfn._xlws.FILTER(AnalysisGroupings!$G$2:$G$36,(AnalysisGroupings!$F$2:$F$36=AnalysisResults!L96)*LEN(L96)&gt;0,"")</f>
        <v/>
      </c>
      <c r="O96" t="s">
        <v>296</v>
      </c>
      <c r="P96" t="s">
        <v>639</v>
      </c>
      <c r="Q96" s="4" t="str" cm="1">
        <f t="array" ref="Q96">_xlfn._xlws.FILTER(AnalysisMethods!$G$2:$G$31,AnalysisMethods!$E$2:$E$31=AnalysisResults!P96,"")</f>
        <v>%</v>
      </c>
      <c r="R96" s="4" t="str" cm="1">
        <f t="array" ref="R96">_xlfn._xlws.FILTER(AnalysisMethods!$H$2:$H$31,AnalysisMethods!$E$2:$E$31=AnalysisResults!P96,"")</f>
        <v>( XX.X)</v>
      </c>
      <c r="S96">
        <v>90.697674418604649</v>
      </c>
      <c r="T96" s="7" t="s">
        <v>272</v>
      </c>
      <c r="U96" t="s">
        <v>1378</v>
      </c>
    </row>
    <row r="97" spans="1:21" x14ac:dyDescent="0.45">
      <c r="A97" t="s">
        <v>105</v>
      </c>
      <c r="B97" s="4" t="str" cm="1">
        <f t="array" ref="B97">_xlfn._xlws.FILTER(AnalysisSets!B:B,AnalysisSets!A:A=_xlfn._xlws.FILTER(Analyses!E:E,Analyses!A:A=AnalysisResults!A97,""),"")</f>
        <v>Safety Population</v>
      </c>
      <c r="C97" t="s">
        <v>33</v>
      </c>
      <c r="D97" t="s">
        <v>36</v>
      </c>
      <c r="E97" s="4" t="str" cm="1">
        <f t="array" ref="E97">_xlfn._xlws.FILTER(AnalysisGroupings!$G$2:$G$20,AnalysisGroupings!$F$2:$F$20=AnalysisResults!D97,"")</f>
        <v>Placebo</v>
      </c>
      <c r="G97" t="s">
        <v>50</v>
      </c>
      <c r="H97" t="s">
        <v>133</v>
      </c>
      <c r="I97" s="4" t="str" cm="1">
        <f t="array" ref="I97">_xlfn._xlws.FILTER(AnalysisGroupings!$G$2:$G$36,(AnalysisGroupings!$F$2:$F$36=AnalysisResults!H97)*LEN(H97)&gt;0,"")</f>
        <v>Multiple</v>
      </c>
      <c r="M97" s="4" t="str" cm="1">
        <f t="array" ref="M97">_xlfn._xlws.FILTER(AnalysisGroupings!$G$2:$G$36,(AnalysisGroupings!$F$2:$F$36=AnalysisResults!L97)*LEN(L97)&gt;0,"")</f>
        <v/>
      </c>
      <c r="O97" t="s">
        <v>296</v>
      </c>
      <c r="P97" t="s">
        <v>639</v>
      </c>
      <c r="Q97" s="4" t="str" cm="1">
        <f t="array" ref="Q97">_xlfn._xlws.FILTER(AnalysisMethods!$G$2:$G$31,AnalysisMethods!$E$2:$E$31=AnalysisResults!P97,"")</f>
        <v>%</v>
      </c>
      <c r="R97" s="4" t="str" cm="1">
        <f t="array" ref="R97">_xlfn._xlws.FILTER(AnalysisMethods!$H$2:$H$31,AnalysisMethods!$E$2:$E$31=AnalysisResults!P97,"")</f>
        <v>( XX.X)</v>
      </c>
      <c r="S97">
        <v>0</v>
      </c>
      <c r="T97" s="7" t="s">
        <v>270</v>
      </c>
      <c r="U97" t="s">
        <v>1378</v>
      </c>
    </row>
    <row r="98" spans="1:21" x14ac:dyDescent="0.45">
      <c r="A98" t="s">
        <v>105</v>
      </c>
      <c r="B98" s="4" t="str" cm="1">
        <f t="array" ref="B98">_xlfn._xlws.FILTER(AnalysisSets!B:B,AnalysisSets!A:A=_xlfn._xlws.FILTER(Analyses!E:E,Analyses!A:A=AnalysisResults!A98,""),"")</f>
        <v>Safety Population</v>
      </c>
      <c r="C98" t="s">
        <v>33</v>
      </c>
      <c r="D98" t="s">
        <v>36</v>
      </c>
      <c r="E98" s="4" t="str" cm="1">
        <f t="array" ref="E98">_xlfn._xlws.FILTER(AnalysisGroupings!$G$2:$G$20,AnalysisGroupings!$F$2:$F$20=AnalysisResults!D98,"")</f>
        <v>Placebo</v>
      </c>
      <c r="G98" t="s">
        <v>50</v>
      </c>
      <c r="H98" t="s">
        <v>134</v>
      </c>
      <c r="I98" s="4" t="str" cm="1">
        <f t="array" ref="I98">_xlfn._xlws.FILTER(AnalysisGroupings!$G$2:$G$36,(AnalysisGroupings!$F$2:$F$36=AnalysisResults!H98)*LEN(H98)&gt;0,"")</f>
        <v>Not Reported</v>
      </c>
      <c r="M98" s="4" t="str" cm="1">
        <f t="array" ref="M98">_xlfn._xlws.FILTER(AnalysisGroupings!$G$2:$G$36,(AnalysisGroupings!$F$2:$F$36=AnalysisResults!L98)*LEN(L98)&gt;0,"")</f>
        <v/>
      </c>
      <c r="O98" t="s">
        <v>296</v>
      </c>
      <c r="P98" t="s">
        <v>639</v>
      </c>
      <c r="Q98" s="4" t="str" cm="1">
        <f t="array" ref="Q98">_xlfn._xlws.FILTER(AnalysisMethods!$G$2:$G$31,AnalysisMethods!$E$2:$E$31=AnalysisResults!P98,"")</f>
        <v>%</v>
      </c>
      <c r="R98" s="4" t="str" cm="1">
        <f t="array" ref="R98">_xlfn._xlws.FILTER(AnalysisMethods!$H$2:$H$31,AnalysisMethods!$E$2:$E$31=AnalysisResults!P98,"")</f>
        <v>( XX.X)</v>
      </c>
      <c r="S98">
        <v>0</v>
      </c>
      <c r="T98" s="7" t="s">
        <v>270</v>
      </c>
      <c r="U98" t="s">
        <v>1378</v>
      </c>
    </row>
    <row r="99" spans="1:21" x14ac:dyDescent="0.45">
      <c r="A99" t="s">
        <v>105</v>
      </c>
      <c r="B99" s="4" t="str" cm="1">
        <f t="array" ref="B99">_xlfn._xlws.FILTER(AnalysisSets!B:B,AnalysisSets!A:A=_xlfn._xlws.FILTER(Analyses!E:E,Analyses!A:A=AnalysisResults!A99,""),"")</f>
        <v>Safety Population</v>
      </c>
      <c r="C99" t="s">
        <v>33</v>
      </c>
      <c r="D99" t="s">
        <v>36</v>
      </c>
      <c r="E99" s="4" t="str" cm="1">
        <f t="array" ref="E99">_xlfn._xlws.FILTER(AnalysisGroupings!$G$2:$G$20,AnalysisGroupings!$F$2:$F$20=AnalysisResults!D99,"")</f>
        <v>Placebo</v>
      </c>
      <c r="G99" t="s">
        <v>50</v>
      </c>
      <c r="H99" t="s">
        <v>135</v>
      </c>
      <c r="I99" s="4" t="str" cm="1">
        <f t="array" ref="I99">_xlfn._xlws.FILTER(AnalysisGroupings!$G$2:$G$36,(AnalysisGroupings!$F$2:$F$36=AnalysisResults!H99)*LEN(H99)&gt;0,"")</f>
        <v>Unknown</v>
      </c>
      <c r="M99" s="4" t="str" cm="1">
        <f t="array" ref="M99">_xlfn._xlws.FILTER(AnalysisGroupings!$G$2:$G$36,(AnalysisGroupings!$F$2:$F$36=AnalysisResults!L99)*LEN(L99)&gt;0,"")</f>
        <v/>
      </c>
      <c r="O99" t="s">
        <v>296</v>
      </c>
      <c r="P99" t="s">
        <v>639</v>
      </c>
      <c r="Q99" s="4" t="str" cm="1">
        <f t="array" ref="Q99">_xlfn._xlws.FILTER(AnalysisMethods!$G$2:$G$31,AnalysisMethods!$E$2:$E$31=AnalysisResults!P99,"")</f>
        <v>%</v>
      </c>
      <c r="R99" s="4" t="str" cm="1">
        <f t="array" ref="R99">_xlfn._xlws.FILTER(AnalysisMethods!$H$2:$H$31,AnalysisMethods!$E$2:$E$31=AnalysisResults!P99,"")</f>
        <v>( XX.X)</v>
      </c>
      <c r="S99">
        <v>0</v>
      </c>
      <c r="T99" s="7" t="s">
        <v>270</v>
      </c>
      <c r="U99" t="s">
        <v>1378</v>
      </c>
    </row>
    <row r="100" spans="1:21" x14ac:dyDescent="0.45">
      <c r="A100" t="s">
        <v>105</v>
      </c>
      <c r="B100" s="4" t="str" cm="1">
        <f t="array" ref="B100">_xlfn._xlws.FILTER(AnalysisSets!B:B,AnalysisSets!A:A=_xlfn._xlws.FILTER(Analyses!E:E,Analyses!A:A=AnalysisResults!A100,""),"")</f>
        <v>Safety Population</v>
      </c>
      <c r="C100" t="s">
        <v>33</v>
      </c>
      <c r="D100" t="s">
        <v>36</v>
      </c>
      <c r="E100" s="4" t="str" cm="1">
        <f t="array" ref="E100">_xlfn._xlws.FILTER(AnalysisGroupings!$G$2:$G$20,AnalysisGroupings!$F$2:$F$20=AnalysisResults!D100,"")</f>
        <v>Placebo</v>
      </c>
      <c r="G100" t="s">
        <v>50</v>
      </c>
      <c r="H100" t="s">
        <v>136</v>
      </c>
      <c r="I100" s="4" t="str" cm="1">
        <f t="array" ref="I100">_xlfn._xlws.FILTER(AnalysisGroupings!$G$2:$G$36,(AnalysisGroupings!$F$2:$F$36=AnalysisResults!H100)*LEN(H100)&gt;0,"")</f>
        <v>Other</v>
      </c>
      <c r="M100" s="4" t="str" cm="1">
        <f t="array" ref="M100">_xlfn._xlws.FILTER(AnalysisGroupings!$G$2:$G$36,(AnalysisGroupings!$F$2:$F$36=AnalysisResults!L100)*LEN(L100)&gt;0,"")</f>
        <v/>
      </c>
      <c r="O100" t="s">
        <v>296</v>
      </c>
      <c r="P100" t="s">
        <v>639</v>
      </c>
      <c r="Q100" s="4" t="str" cm="1">
        <f t="array" ref="Q100">_xlfn._xlws.FILTER(AnalysisMethods!$G$2:$G$31,AnalysisMethods!$E$2:$E$31=AnalysisResults!P100,"")</f>
        <v>%</v>
      </c>
      <c r="R100" s="4" t="str" cm="1">
        <f t="array" ref="R100">_xlfn._xlws.FILTER(AnalysisMethods!$H$2:$H$31,AnalysisMethods!$E$2:$E$31=AnalysisResults!P100,"")</f>
        <v>( XX.X)</v>
      </c>
      <c r="S100">
        <v>0</v>
      </c>
      <c r="T100" s="7" t="s">
        <v>270</v>
      </c>
      <c r="U100" t="s">
        <v>1378</v>
      </c>
    </row>
    <row r="101" spans="1:21" x14ac:dyDescent="0.45">
      <c r="A101" t="s">
        <v>105</v>
      </c>
      <c r="B101" s="4" t="str" cm="1">
        <f t="array" ref="B101">_xlfn._xlws.FILTER(AnalysisSets!B:B,AnalysisSets!A:A=_xlfn._xlws.FILTER(Analyses!E:E,Analyses!A:A=AnalysisResults!A101,""),"")</f>
        <v>Safety Population</v>
      </c>
      <c r="C101" t="s">
        <v>33</v>
      </c>
      <c r="D101" t="s">
        <v>40</v>
      </c>
      <c r="E101" s="4" t="str" cm="1">
        <f t="array" ref="E101">_xlfn._xlws.FILTER(AnalysisGroupings!$G$2:$G$20,AnalysisGroupings!$F$2:$F$20=AnalysisResults!D101,"")</f>
        <v>Xanomeline Low Dose</v>
      </c>
      <c r="G101" t="s">
        <v>50</v>
      </c>
      <c r="H101" t="s">
        <v>128</v>
      </c>
      <c r="I101" s="4" t="str" cm="1">
        <f t="array" ref="I101">_xlfn._xlws.FILTER(AnalysisGroupings!$G$2:$G$36,(AnalysisGroupings!$F$2:$F$36=AnalysisResults!H101)*LEN(H101)&gt;0,"")</f>
        <v>American Indian or Alaska Native</v>
      </c>
      <c r="M101" s="4" t="str" cm="1">
        <f t="array" ref="M101">_xlfn._xlws.FILTER(AnalysisGroupings!$G$2:$G$36,(AnalysisGroupings!$F$2:$F$36=AnalysisResults!L101)*LEN(L101)&gt;0,"")</f>
        <v/>
      </c>
      <c r="O101" t="s">
        <v>296</v>
      </c>
      <c r="P101" t="s">
        <v>639</v>
      </c>
      <c r="Q101" s="4" t="str" cm="1">
        <f t="array" ref="Q101">_xlfn._xlws.FILTER(AnalysisMethods!$G$2:$G$31,AnalysisMethods!$E$2:$E$31=AnalysisResults!P101,"")</f>
        <v>%</v>
      </c>
      <c r="R101" s="4" t="str" cm="1">
        <f t="array" ref="R101">_xlfn._xlws.FILTER(AnalysisMethods!$H$2:$H$31,AnalysisMethods!$E$2:$E$31=AnalysisResults!P101,"")</f>
        <v>( XX.X)</v>
      </c>
      <c r="S101">
        <v>1.1904761904761905</v>
      </c>
      <c r="T101" s="7" t="s">
        <v>273</v>
      </c>
      <c r="U101" t="s">
        <v>1378</v>
      </c>
    </row>
    <row r="102" spans="1:21" x14ac:dyDescent="0.45">
      <c r="A102" t="s">
        <v>105</v>
      </c>
      <c r="B102" s="4" t="str" cm="1">
        <f t="array" ref="B102">_xlfn._xlws.FILTER(AnalysisSets!B:B,AnalysisSets!A:A=_xlfn._xlws.FILTER(Analyses!E:E,Analyses!A:A=AnalysisResults!A102,""),"")</f>
        <v>Safety Population</v>
      </c>
      <c r="C102" t="s">
        <v>33</v>
      </c>
      <c r="D102" t="s">
        <v>40</v>
      </c>
      <c r="E102" s="4" t="str" cm="1">
        <f t="array" ref="E102">_xlfn._xlws.FILTER(AnalysisGroupings!$G$2:$G$20,AnalysisGroupings!$F$2:$F$20=AnalysisResults!D102,"")</f>
        <v>Xanomeline Low Dose</v>
      </c>
      <c r="G102" t="s">
        <v>50</v>
      </c>
      <c r="H102" t="s">
        <v>129</v>
      </c>
      <c r="I102" s="4" t="str" cm="1">
        <f t="array" ref="I102">_xlfn._xlws.FILTER(AnalysisGroupings!$G$2:$G$36,(AnalysisGroupings!$F$2:$F$36=AnalysisResults!H102)*LEN(H102)&gt;0,"")</f>
        <v>Asian</v>
      </c>
      <c r="M102" s="4" t="str" cm="1">
        <f t="array" ref="M102">_xlfn._xlws.FILTER(AnalysisGroupings!$G$2:$G$36,(AnalysisGroupings!$F$2:$F$36=AnalysisResults!L102)*LEN(L102)&gt;0,"")</f>
        <v/>
      </c>
      <c r="O102" t="s">
        <v>296</v>
      </c>
      <c r="P102" t="s">
        <v>639</v>
      </c>
      <c r="Q102" s="4" t="str" cm="1">
        <f t="array" ref="Q102">_xlfn._xlws.FILTER(AnalysisMethods!$G$2:$G$31,AnalysisMethods!$E$2:$E$31=AnalysisResults!P102,"")</f>
        <v>%</v>
      </c>
      <c r="R102" s="4" t="str" cm="1">
        <f t="array" ref="R102">_xlfn._xlws.FILTER(AnalysisMethods!$H$2:$H$31,AnalysisMethods!$E$2:$E$31=AnalysisResults!P102,"")</f>
        <v>( XX.X)</v>
      </c>
      <c r="S102">
        <v>0</v>
      </c>
      <c r="T102" s="7" t="s">
        <v>270</v>
      </c>
      <c r="U102" t="s">
        <v>1378</v>
      </c>
    </row>
    <row r="103" spans="1:21" x14ac:dyDescent="0.45">
      <c r="A103" t="s">
        <v>105</v>
      </c>
      <c r="B103" s="4" t="str" cm="1">
        <f t="array" ref="B103">_xlfn._xlws.FILTER(AnalysisSets!B:B,AnalysisSets!A:A=_xlfn._xlws.FILTER(Analyses!E:E,Analyses!A:A=AnalysisResults!A103,""),"")</f>
        <v>Safety Population</v>
      </c>
      <c r="C103" t="s">
        <v>33</v>
      </c>
      <c r="D103" t="s">
        <v>40</v>
      </c>
      <c r="E103" s="4" t="str" cm="1">
        <f t="array" ref="E103">_xlfn._xlws.FILTER(AnalysisGroupings!$G$2:$G$20,AnalysisGroupings!$F$2:$F$20=AnalysisResults!D103,"")</f>
        <v>Xanomeline Low Dose</v>
      </c>
      <c r="G103" t="s">
        <v>50</v>
      </c>
      <c r="H103" t="s">
        <v>130</v>
      </c>
      <c r="I103" s="4" t="str" cm="1">
        <f t="array" ref="I103">_xlfn._xlws.FILTER(AnalysisGroupings!$G$2:$G$36,(AnalysisGroupings!$F$2:$F$36=AnalysisResults!H103)*LEN(H103)&gt;0,"")</f>
        <v>Black or African American</v>
      </c>
      <c r="M103" s="4" t="str" cm="1">
        <f t="array" ref="M103">_xlfn._xlws.FILTER(AnalysisGroupings!$G$2:$G$36,(AnalysisGroupings!$F$2:$F$36=AnalysisResults!L103)*LEN(L103)&gt;0,"")</f>
        <v/>
      </c>
      <c r="O103" t="s">
        <v>296</v>
      </c>
      <c r="P103" t="s">
        <v>639</v>
      </c>
      <c r="Q103" s="4" t="str" cm="1">
        <f t="array" ref="Q103">_xlfn._xlws.FILTER(AnalysisMethods!$G$2:$G$31,AnalysisMethods!$E$2:$E$31=AnalysisResults!P103,"")</f>
        <v>%</v>
      </c>
      <c r="R103" s="4" t="str" cm="1">
        <f t="array" ref="R103">_xlfn._xlws.FILTER(AnalysisMethods!$H$2:$H$31,AnalysisMethods!$E$2:$E$31=AnalysisResults!P103,"")</f>
        <v>( XX.X)</v>
      </c>
      <c r="S103">
        <v>10.714285714285714</v>
      </c>
      <c r="T103" s="7" t="s">
        <v>274</v>
      </c>
      <c r="U103" t="s">
        <v>1378</v>
      </c>
    </row>
    <row r="104" spans="1:21" x14ac:dyDescent="0.45">
      <c r="A104" t="s">
        <v>105</v>
      </c>
      <c r="B104" s="4" t="str" cm="1">
        <f t="array" ref="B104">_xlfn._xlws.FILTER(AnalysisSets!B:B,AnalysisSets!A:A=_xlfn._xlws.FILTER(Analyses!E:E,Analyses!A:A=AnalysisResults!A104,""),"")</f>
        <v>Safety Population</v>
      </c>
      <c r="C104" t="s">
        <v>33</v>
      </c>
      <c r="D104" t="s">
        <v>40</v>
      </c>
      <c r="E104" s="4" t="str" cm="1">
        <f t="array" ref="E104">_xlfn._xlws.FILTER(AnalysisGroupings!$G$2:$G$20,AnalysisGroupings!$F$2:$F$20=AnalysisResults!D104,"")</f>
        <v>Xanomeline Low Dose</v>
      </c>
      <c r="G104" t="s">
        <v>50</v>
      </c>
      <c r="H104" t="s">
        <v>131</v>
      </c>
      <c r="I104" s="4" t="str" cm="1">
        <f t="array" ref="I104">_xlfn._xlws.FILTER(AnalysisGroupings!$G$2:$G$36,(AnalysisGroupings!$F$2:$F$36=AnalysisResults!H104)*LEN(H104)&gt;0,"")</f>
        <v>Native Hawaiian or Other Pacific Islander</v>
      </c>
      <c r="M104" s="4" t="str" cm="1">
        <f t="array" ref="M104">_xlfn._xlws.FILTER(AnalysisGroupings!$G$2:$G$36,(AnalysisGroupings!$F$2:$F$36=AnalysisResults!L104)*LEN(L104)&gt;0,"")</f>
        <v/>
      </c>
      <c r="O104" t="s">
        <v>296</v>
      </c>
      <c r="P104" t="s">
        <v>639</v>
      </c>
      <c r="Q104" s="4" t="str" cm="1">
        <f t="array" ref="Q104">_xlfn._xlws.FILTER(AnalysisMethods!$G$2:$G$31,AnalysisMethods!$E$2:$E$31=AnalysisResults!P104,"")</f>
        <v>%</v>
      </c>
      <c r="R104" s="4" t="str" cm="1">
        <f t="array" ref="R104">_xlfn._xlws.FILTER(AnalysisMethods!$H$2:$H$31,AnalysisMethods!$E$2:$E$31=AnalysisResults!P104,"")</f>
        <v>( XX.X)</v>
      </c>
      <c r="S104">
        <v>0</v>
      </c>
      <c r="T104" s="7" t="s">
        <v>270</v>
      </c>
      <c r="U104" t="s">
        <v>1378</v>
      </c>
    </row>
    <row r="105" spans="1:21" x14ac:dyDescent="0.45">
      <c r="A105" t="s">
        <v>105</v>
      </c>
      <c r="B105" s="4" t="str" cm="1">
        <f t="array" ref="B105">_xlfn._xlws.FILTER(AnalysisSets!B:B,AnalysisSets!A:A=_xlfn._xlws.FILTER(Analyses!E:E,Analyses!A:A=AnalysisResults!A105,""),"")</f>
        <v>Safety Population</v>
      </c>
      <c r="C105" t="s">
        <v>33</v>
      </c>
      <c r="D105" t="s">
        <v>40</v>
      </c>
      <c r="E105" s="4" t="str" cm="1">
        <f t="array" ref="E105">_xlfn._xlws.FILTER(AnalysisGroupings!$G$2:$G$20,AnalysisGroupings!$F$2:$F$20=AnalysisResults!D105,"")</f>
        <v>Xanomeline Low Dose</v>
      </c>
      <c r="G105" t="s">
        <v>50</v>
      </c>
      <c r="H105" t="s">
        <v>132</v>
      </c>
      <c r="I105" s="4" t="str" cm="1">
        <f t="array" ref="I105">_xlfn._xlws.FILTER(AnalysisGroupings!$G$2:$G$36,(AnalysisGroupings!$F$2:$F$36=AnalysisResults!H105)*LEN(H105)&gt;0,"")</f>
        <v>White</v>
      </c>
      <c r="M105" s="4" t="str" cm="1">
        <f t="array" ref="M105">_xlfn._xlws.FILTER(AnalysisGroupings!$G$2:$G$36,(AnalysisGroupings!$F$2:$F$36=AnalysisResults!L105)*LEN(L105)&gt;0,"")</f>
        <v/>
      </c>
      <c r="O105" t="s">
        <v>296</v>
      </c>
      <c r="P105" t="s">
        <v>639</v>
      </c>
      <c r="Q105" s="4" t="str" cm="1">
        <f t="array" ref="Q105">_xlfn._xlws.FILTER(AnalysisMethods!$G$2:$G$31,AnalysisMethods!$E$2:$E$31=AnalysisResults!P105,"")</f>
        <v>%</v>
      </c>
      <c r="R105" s="4" t="str" cm="1">
        <f t="array" ref="R105">_xlfn._xlws.FILTER(AnalysisMethods!$H$2:$H$31,AnalysisMethods!$E$2:$E$31=AnalysisResults!P105,"")</f>
        <v>( XX.X)</v>
      </c>
      <c r="S105">
        <v>88.095238095238102</v>
      </c>
      <c r="T105" s="7" t="s">
        <v>275</v>
      </c>
      <c r="U105" t="s">
        <v>1378</v>
      </c>
    </row>
    <row r="106" spans="1:21" x14ac:dyDescent="0.45">
      <c r="A106" t="s">
        <v>105</v>
      </c>
      <c r="B106" s="4" t="str" cm="1">
        <f t="array" ref="B106">_xlfn._xlws.FILTER(AnalysisSets!B:B,AnalysisSets!A:A=_xlfn._xlws.FILTER(Analyses!E:E,Analyses!A:A=AnalysisResults!A106,""),"")</f>
        <v>Safety Population</v>
      </c>
      <c r="C106" t="s">
        <v>33</v>
      </c>
      <c r="D106" t="s">
        <v>40</v>
      </c>
      <c r="E106" s="4" t="str" cm="1">
        <f t="array" ref="E106">_xlfn._xlws.FILTER(AnalysisGroupings!$G$2:$G$20,AnalysisGroupings!$F$2:$F$20=AnalysisResults!D106,"")</f>
        <v>Xanomeline Low Dose</v>
      </c>
      <c r="G106" t="s">
        <v>50</v>
      </c>
      <c r="H106" t="s">
        <v>133</v>
      </c>
      <c r="I106" s="4" t="str" cm="1">
        <f t="array" ref="I106">_xlfn._xlws.FILTER(AnalysisGroupings!$G$2:$G$36,(AnalysisGroupings!$F$2:$F$36=AnalysisResults!H106)*LEN(H106)&gt;0,"")</f>
        <v>Multiple</v>
      </c>
      <c r="M106" s="4" t="str" cm="1">
        <f t="array" ref="M106">_xlfn._xlws.FILTER(AnalysisGroupings!$G$2:$G$36,(AnalysisGroupings!$F$2:$F$36=AnalysisResults!L106)*LEN(L106)&gt;0,"")</f>
        <v/>
      </c>
      <c r="O106" t="s">
        <v>296</v>
      </c>
      <c r="P106" t="s">
        <v>639</v>
      </c>
      <c r="Q106" s="4" t="str" cm="1">
        <f t="array" ref="Q106">_xlfn._xlws.FILTER(AnalysisMethods!$G$2:$G$31,AnalysisMethods!$E$2:$E$31=AnalysisResults!P106,"")</f>
        <v>%</v>
      </c>
      <c r="R106" s="4" t="str" cm="1">
        <f t="array" ref="R106">_xlfn._xlws.FILTER(AnalysisMethods!$H$2:$H$31,AnalysisMethods!$E$2:$E$31=AnalysisResults!P106,"")</f>
        <v>( XX.X)</v>
      </c>
      <c r="S106">
        <v>0</v>
      </c>
      <c r="T106" s="7" t="s">
        <v>270</v>
      </c>
      <c r="U106" t="s">
        <v>1378</v>
      </c>
    </row>
    <row r="107" spans="1:21" x14ac:dyDescent="0.45">
      <c r="A107" t="s">
        <v>105</v>
      </c>
      <c r="B107" s="4" t="str" cm="1">
        <f t="array" ref="B107">_xlfn._xlws.FILTER(AnalysisSets!B:B,AnalysisSets!A:A=_xlfn._xlws.FILTER(Analyses!E:E,Analyses!A:A=AnalysisResults!A107,""),"")</f>
        <v>Safety Population</v>
      </c>
      <c r="C107" t="s">
        <v>33</v>
      </c>
      <c r="D107" t="s">
        <v>40</v>
      </c>
      <c r="E107" s="4" t="str" cm="1">
        <f t="array" ref="E107">_xlfn._xlws.FILTER(AnalysisGroupings!$G$2:$G$20,AnalysisGroupings!$F$2:$F$20=AnalysisResults!D107,"")</f>
        <v>Xanomeline Low Dose</v>
      </c>
      <c r="G107" t="s">
        <v>50</v>
      </c>
      <c r="H107" t="s">
        <v>134</v>
      </c>
      <c r="I107" s="4" t="str" cm="1">
        <f t="array" ref="I107">_xlfn._xlws.FILTER(AnalysisGroupings!$G$2:$G$36,(AnalysisGroupings!$F$2:$F$36=AnalysisResults!H107)*LEN(H107)&gt;0,"")</f>
        <v>Not Reported</v>
      </c>
      <c r="M107" s="4" t="str" cm="1">
        <f t="array" ref="M107">_xlfn._xlws.FILTER(AnalysisGroupings!$G$2:$G$36,(AnalysisGroupings!$F$2:$F$36=AnalysisResults!L107)*LEN(L107)&gt;0,"")</f>
        <v/>
      </c>
      <c r="O107" t="s">
        <v>296</v>
      </c>
      <c r="P107" t="s">
        <v>639</v>
      </c>
      <c r="Q107" s="4" t="str" cm="1">
        <f t="array" ref="Q107">_xlfn._xlws.FILTER(AnalysisMethods!$G$2:$G$31,AnalysisMethods!$E$2:$E$31=AnalysisResults!P107,"")</f>
        <v>%</v>
      </c>
      <c r="R107" s="4" t="str" cm="1">
        <f t="array" ref="R107">_xlfn._xlws.FILTER(AnalysisMethods!$H$2:$H$31,AnalysisMethods!$E$2:$E$31=AnalysisResults!P107,"")</f>
        <v>( XX.X)</v>
      </c>
      <c r="S107">
        <v>0</v>
      </c>
      <c r="T107" s="7" t="s">
        <v>270</v>
      </c>
      <c r="U107" t="s">
        <v>1378</v>
      </c>
    </row>
    <row r="108" spans="1:21" x14ac:dyDescent="0.45">
      <c r="A108" t="s">
        <v>105</v>
      </c>
      <c r="B108" s="4" t="str" cm="1">
        <f t="array" ref="B108">_xlfn._xlws.FILTER(AnalysisSets!B:B,AnalysisSets!A:A=_xlfn._xlws.FILTER(Analyses!E:E,Analyses!A:A=AnalysisResults!A108,""),"")</f>
        <v>Safety Population</v>
      </c>
      <c r="C108" t="s">
        <v>33</v>
      </c>
      <c r="D108" t="s">
        <v>40</v>
      </c>
      <c r="E108" s="4" t="str" cm="1">
        <f t="array" ref="E108">_xlfn._xlws.FILTER(AnalysisGroupings!$G$2:$G$20,AnalysisGroupings!$F$2:$F$20=AnalysisResults!D108,"")</f>
        <v>Xanomeline Low Dose</v>
      </c>
      <c r="G108" t="s">
        <v>50</v>
      </c>
      <c r="H108" t="s">
        <v>135</v>
      </c>
      <c r="I108" s="4" t="str" cm="1">
        <f t="array" ref="I108">_xlfn._xlws.FILTER(AnalysisGroupings!$G$2:$G$36,(AnalysisGroupings!$F$2:$F$36=AnalysisResults!H108)*LEN(H108)&gt;0,"")</f>
        <v>Unknown</v>
      </c>
      <c r="M108" s="4" t="str" cm="1">
        <f t="array" ref="M108">_xlfn._xlws.FILTER(AnalysisGroupings!$G$2:$G$36,(AnalysisGroupings!$F$2:$F$36=AnalysisResults!L108)*LEN(L108)&gt;0,"")</f>
        <v/>
      </c>
      <c r="O108" t="s">
        <v>296</v>
      </c>
      <c r="P108" t="s">
        <v>639</v>
      </c>
      <c r="Q108" s="4" t="str" cm="1">
        <f t="array" ref="Q108">_xlfn._xlws.FILTER(AnalysisMethods!$G$2:$G$31,AnalysisMethods!$E$2:$E$31=AnalysisResults!P108,"")</f>
        <v>%</v>
      </c>
      <c r="R108" s="4" t="str" cm="1">
        <f t="array" ref="R108">_xlfn._xlws.FILTER(AnalysisMethods!$H$2:$H$31,AnalysisMethods!$E$2:$E$31=AnalysisResults!P108,"")</f>
        <v>( XX.X)</v>
      </c>
      <c r="S108">
        <v>0</v>
      </c>
      <c r="T108" s="7" t="s">
        <v>270</v>
      </c>
      <c r="U108" t="s">
        <v>1378</v>
      </c>
    </row>
    <row r="109" spans="1:21" x14ac:dyDescent="0.45">
      <c r="A109" t="s">
        <v>105</v>
      </c>
      <c r="B109" s="4" t="str" cm="1">
        <f t="array" ref="B109">_xlfn._xlws.FILTER(AnalysisSets!B:B,AnalysisSets!A:A=_xlfn._xlws.FILTER(Analyses!E:E,Analyses!A:A=AnalysisResults!A109,""),"")</f>
        <v>Safety Population</v>
      </c>
      <c r="C109" t="s">
        <v>33</v>
      </c>
      <c r="D109" t="s">
        <v>40</v>
      </c>
      <c r="E109" s="4" t="str" cm="1">
        <f t="array" ref="E109">_xlfn._xlws.FILTER(AnalysisGroupings!$G$2:$G$20,AnalysisGroupings!$F$2:$F$20=AnalysisResults!D109,"")</f>
        <v>Xanomeline Low Dose</v>
      </c>
      <c r="G109" t="s">
        <v>50</v>
      </c>
      <c r="H109" t="s">
        <v>136</v>
      </c>
      <c r="I109" s="4" t="str" cm="1">
        <f t="array" ref="I109">_xlfn._xlws.FILTER(AnalysisGroupings!$G$2:$G$36,(AnalysisGroupings!$F$2:$F$36=AnalysisResults!H109)*LEN(H109)&gt;0,"")</f>
        <v>Other</v>
      </c>
      <c r="M109" s="4" t="str" cm="1">
        <f t="array" ref="M109">_xlfn._xlws.FILTER(AnalysisGroupings!$G$2:$G$36,(AnalysisGroupings!$F$2:$F$36=AnalysisResults!L109)*LEN(L109)&gt;0,"")</f>
        <v/>
      </c>
      <c r="O109" t="s">
        <v>296</v>
      </c>
      <c r="P109" t="s">
        <v>639</v>
      </c>
      <c r="Q109" s="4" t="str" cm="1">
        <f t="array" ref="Q109">_xlfn._xlws.FILTER(AnalysisMethods!$G$2:$G$31,AnalysisMethods!$E$2:$E$31=AnalysisResults!P109,"")</f>
        <v>%</v>
      </c>
      <c r="R109" s="4" t="str" cm="1">
        <f t="array" ref="R109">_xlfn._xlws.FILTER(AnalysisMethods!$H$2:$H$31,AnalysisMethods!$E$2:$E$31=AnalysisResults!P109,"")</f>
        <v>( XX.X)</v>
      </c>
      <c r="S109">
        <v>0</v>
      </c>
      <c r="T109" s="7" t="s">
        <v>270</v>
      </c>
      <c r="U109" t="s">
        <v>1378</v>
      </c>
    </row>
    <row r="110" spans="1:21" x14ac:dyDescent="0.45">
      <c r="A110" t="s">
        <v>105</v>
      </c>
      <c r="B110" s="4" t="str" cm="1">
        <f t="array" ref="B110">_xlfn._xlws.FILTER(AnalysisSets!B:B,AnalysisSets!A:A=_xlfn._xlws.FILTER(Analyses!E:E,Analyses!A:A=AnalysisResults!A110,""),"")</f>
        <v>Safety Population</v>
      </c>
      <c r="C110" t="s">
        <v>33</v>
      </c>
      <c r="D110" t="s">
        <v>41</v>
      </c>
      <c r="E110" s="4" t="str" cm="1">
        <f t="array" ref="E110">_xlfn._xlws.FILTER(AnalysisGroupings!$G$2:$G$20,AnalysisGroupings!$F$2:$F$20=AnalysisResults!D110,"")</f>
        <v>Xanomeline High Dose</v>
      </c>
      <c r="G110" t="s">
        <v>50</v>
      </c>
      <c r="H110" t="s">
        <v>128</v>
      </c>
      <c r="I110" s="4" t="str" cm="1">
        <f t="array" ref="I110">_xlfn._xlws.FILTER(AnalysisGroupings!$G$2:$G$36,(AnalysisGroupings!$F$2:$F$36=AnalysisResults!H110)*LEN(H110)&gt;0,"")</f>
        <v>American Indian or Alaska Native</v>
      </c>
      <c r="M110" s="4" t="str" cm="1">
        <f t="array" ref="M110">_xlfn._xlws.FILTER(AnalysisGroupings!$G$2:$G$36,(AnalysisGroupings!$F$2:$F$36=AnalysisResults!L110)*LEN(L110)&gt;0,"")</f>
        <v/>
      </c>
      <c r="O110" t="s">
        <v>296</v>
      </c>
      <c r="P110" t="s">
        <v>639</v>
      </c>
      <c r="Q110" s="4" t="str" cm="1">
        <f t="array" ref="Q110">_xlfn._xlws.FILTER(AnalysisMethods!$G$2:$G$31,AnalysisMethods!$E$2:$E$31=AnalysisResults!P110,"")</f>
        <v>%</v>
      </c>
      <c r="R110" s="4" t="str" cm="1">
        <f t="array" ref="R110">_xlfn._xlws.FILTER(AnalysisMethods!$H$2:$H$31,AnalysisMethods!$E$2:$E$31=AnalysisResults!P110,"")</f>
        <v>( XX.X)</v>
      </c>
      <c r="S110">
        <v>0</v>
      </c>
      <c r="T110" s="7" t="s">
        <v>270</v>
      </c>
      <c r="U110" t="s">
        <v>1378</v>
      </c>
    </row>
    <row r="111" spans="1:21" x14ac:dyDescent="0.45">
      <c r="A111" t="s">
        <v>105</v>
      </c>
      <c r="B111" s="4" t="str" cm="1">
        <f t="array" ref="B111">_xlfn._xlws.FILTER(AnalysisSets!B:B,AnalysisSets!A:A=_xlfn._xlws.FILTER(Analyses!E:E,Analyses!A:A=AnalysisResults!A111,""),"")</f>
        <v>Safety Population</v>
      </c>
      <c r="C111" t="s">
        <v>33</v>
      </c>
      <c r="D111" t="s">
        <v>41</v>
      </c>
      <c r="E111" s="4" t="str" cm="1">
        <f t="array" ref="E111">_xlfn._xlws.FILTER(AnalysisGroupings!$G$2:$G$20,AnalysisGroupings!$F$2:$F$20=AnalysisResults!D111,"")</f>
        <v>Xanomeline High Dose</v>
      </c>
      <c r="G111" t="s">
        <v>50</v>
      </c>
      <c r="H111" t="s">
        <v>129</v>
      </c>
      <c r="I111" s="4" t="str" cm="1">
        <f t="array" ref="I111">_xlfn._xlws.FILTER(AnalysisGroupings!$G$2:$G$36,(AnalysisGroupings!$F$2:$F$36=AnalysisResults!H111)*LEN(H111)&gt;0,"")</f>
        <v>Asian</v>
      </c>
      <c r="M111" s="4" t="str" cm="1">
        <f t="array" ref="M111">_xlfn._xlws.FILTER(AnalysisGroupings!$G$2:$G$36,(AnalysisGroupings!$F$2:$F$36=AnalysisResults!L111)*LEN(L111)&gt;0,"")</f>
        <v/>
      </c>
      <c r="O111" t="s">
        <v>296</v>
      </c>
      <c r="P111" t="s">
        <v>639</v>
      </c>
      <c r="Q111" s="4" t="str" cm="1">
        <f t="array" ref="Q111">_xlfn._xlws.FILTER(AnalysisMethods!$G$2:$G$31,AnalysisMethods!$E$2:$E$31=AnalysisResults!P111,"")</f>
        <v>%</v>
      </c>
      <c r="R111" s="4" t="str" cm="1">
        <f t="array" ref="R111">_xlfn._xlws.FILTER(AnalysisMethods!$H$2:$H$31,AnalysisMethods!$E$2:$E$31=AnalysisResults!P111,"")</f>
        <v>( XX.X)</v>
      </c>
      <c r="S111">
        <v>0</v>
      </c>
      <c r="T111" s="7" t="s">
        <v>270</v>
      </c>
      <c r="U111" t="s">
        <v>1378</v>
      </c>
    </row>
    <row r="112" spans="1:21" x14ac:dyDescent="0.45">
      <c r="A112" t="s">
        <v>105</v>
      </c>
      <c r="B112" s="4" t="str" cm="1">
        <f t="array" ref="B112">_xlfn._xlws.FILTER(AnalysisSets!B:B,AnalysisSets!A:A=_xlfn._xlws.FILTER(Analyses!E:E,Analyses!A:A=AnalysisResults!A112,""),"")</f>
        <v>Safety Population</v>
      </c>
      <c r="C112" t="s">
        <v>33</v>
      </c>
      <c r="D112" t="s">
        <v>41</v>
      </c>
      <c r="E112" s="4" t="str" cm="1">
        <f t="array" ref="E112">_xlfn._xlws.FILTER(AnalysisGroupings!$G$2:$G$20,AnalysisGroupings!$F$2:$F$20=AnalysisResults!D112,"")</f>
        <v>Xanomeline High Dose</v>
      </c>
      <c r="G112" t="s">
        <v>50</v>
      </c>
      <c r="H112" t="s">
        <v>130</v>
      </c>
      <c r="I112" s="4" t="str" cm="1">
        <f t="array" ref="I112">_xlfn._xlws.FILTER(AnalysisGroupings!$G$2:$G$36,(AnalysisGroupings!$F$2:$F$36=AnalysisResults!H112)*LEN(H112)&gt;0,"")</f>
        <v>Black or African American</v>
      </c>
      <c r="M112" s="4" t="str" cm="1">
        <f t="array" ref="M112">_xlfn._xlws.FILTER(AnalysisGroupings!$G$2:$G$36,(AnalysisGroupings!$F$2:$F$36=AnalysisResults!L112)*LEN(L112)&gt;0,"")</f>
        <v/>
      </c>
      <c r="O112" t="s">
        <v>296</v>
      </c>
      <c r="P112" t="s">
        <v>639</v>
      </c>
      <c r="Q112" s="4" t="str" cm="1">
        <f t="array" ref="Q112">_xlfn._xlws.FILTER(AnalysisMethods!$G$2:$G$31,AnalysisMethods!$E$2:$E$31=AnalysisResults!P112,"")</f>
        <v>%</v>
      </c>
      <c r="R112" s="4" t="str" cm="1">
        <f t="array" ref="R112">_xlfn._xlws.FILTER(AnalysisMethods!$H$2:$H$31,AnalysisMethods!$E$2:$E$31=AnalysisResults!P112,"")</f>
        <v>( XX.X)</v>
      </c>
      <c r="S112">
        <v>7.1428571428571432</v>
      </c>
      <c r="T112" s="7" t="s">
        <v>264</v>
      </c>
      <c r="U112" t="s">
        <v>1378</v>
      </c>
    </row>
    <row r="113" spans="1:21" x14ac:dyDescent="0.45">
      <c r="A113" t="s">
        <v>105</v>
      </c>
      <c r="B113" s="4" t="str" cm="1">
        <f t="array" ref="B113">_xlfn._xlws.FILTER(AnalysisSets!B:B,AnalysisSets!A:A=_xlfn._xlws.FILTER(Analyses!E:E,Analyses!A:A=AnalysisResults!A113,""),"")</f>
        <v>Safety Population</v>
      </c>
      <c r="C113" t="s">
        <v>33</v>
      </c>
      <c r="D113" t="s">
        <v>41</v>
      </c>
      <c r="E113" s="4" t="str" cm="1">
        <f t="array" ref="E113">_xlfn._xlws.FILTER(AnalysisGroupings!$G$2:$G$20,AnalysisGroupings!$F$2:$F$20=AnalysisResults!D113,"")</f>
        <v>Xanomeline High Dose</v>
      </c>
      <c r="G113" t="s">
        <v>50</v>
      </c>
      <c r="H113" t="s">
        <v>131</v>
      </c>
      <c r="I113" s="4" t="str" cm="1">
        <f t="array" ref="I113">_xlfn._xlws.FILTER(AnalysisGroupings!$G$2:$G$36,(AnalysisGroupings!$F$2:$F$36=AnalysisResults!H113)*LEN(H113)&gt;0,"")</f>
        <v>Native Hawaiian or Other Pacific Islander</v>
      </c>
      <c r="M113" s="4" t="str" cm="1">
        <f t="array" ref="M113">_xlfn._xlws.FILTER(AnalysisGroupings!$G$2:$G$36,(AnalysisGroupings!$F$2:$F$36=AnalysisResults!L113)*LEN(L113)&gt;0,"")</f>
        <v/>
      </c>
      <c r="O113" t="s">
        <v>296</v>
      </c>
      <c r="P113" t="s">
        <v>639</v>
      </c>
      <c r="Q113" s="4" t="str" cm="1">
        <f t="array" ref="Q113">_xlfn._xlws.FILTER(AnalysisMethods!$G$2:$G$31,AnalysisMethods!$E$2:$E$31=AnalysisResults!P113,"")</f>
        <v>%</v>
      </c>
      <c r="R113" s="4" t="str" cm="1">
        <f t="array" ref="R113">_xlfn._xlws.FILTER(AnalysisMethods!$H$2:$H$31,AnalysisMethods!$E$2:$E$31=AnalysisResults!P113,"")</f>
        <v>( XX.X)</v>
      </c>
      <c r="S113">
        <v>0</v>
      </c>
      <c r="T113" s="7" t="s">
        <v>270</v>
      </c>
      <c r="U113" t="s">
        <v>1378</v>
      </c>
    </row>
    <row r="114" spans="1:21" x14ac:dyDescent="0.45">
      <c r="A114" t="s">
        <v>105</v>
      </c>
      <c r="B114" s="4" t="str" cm="1">
        <f t="array" ref="B114">_xlfn._xlws.FILTER(AnalysisSets!B:B,AnalysisSets!A:A=_xlfn._xlws.FILTER(Analyses!E:E,Analyses!A:A=AnalysisResults!A114,""),"")</f>
        <v>Safety Population</v>
      </c>
      <c r="C114" t="s">
        <v>33</v>
      </c>
      <c r="D114" t="s">
        <v>41</v>
      </c>
      <c r="E114" s="4" t="str" cm="1">
        <f t="array" ref="E114">_xlfn._xlws.FILTER(AnalysisGroupings!$G$2:$G$20,AnalysisGroupings!$F$2:$F$20=AnalysisResults!D114,"")</f>
        <v>Xanomeline High Dose</v>
      </c>
      <c r="G114" t="s">
        <v>50</v>
      </c>
      <c r="H114" t="s">
        <v>132</v>
      </c>
      <c r="I114" s="4" t="str" cm="1">
        <f t="array" ref="I114">_xlfn._xlws.FILTER(AnalysisGroupings!$G$2:$G$36,(AnalysisGroupings!$F$2:$F$36=AnalysisResults!H114)*LEN(H114)&gt;0,"")</f>
        <v>White</v>
      </c>
      <c r="M114" s="4" t="str" cm="1">
        <f t="array" ref="M114">_xlfn._xlws.FILTER(AnalysisGroupings!$G$2:$G$36,(AnalysisGroupings!$F$2:$F$36=AnalysisResults!L114)*LEN(L114)&gt;0,"")</f>
        <v/>
      </c>
      <c r="O114" t="s">
        <v>296</v>
      </c>
      <c r="P114" t="s">
        <v>639</v>
      </c>
      <c r="Q114" s="4" t="str" cm="1">
        <f t="array" ref="Q114">_xlfn._xlws.FILTER(AnalysisMethods!$G$2:$G$31,AnalysisMethods!$E$2:$E$31=AnalysisResults!P114,"")</f>
        <v>%</v>
      </c>
      <c r="R114" s="4" t="str" cm="1">
        <f t="array" ref="R114">_xlfn._xlws.FILTER(AnalysisMethods!$H$2:$H$31,AnalysisMethods!$E$2:$E$31=AnalysisResults!P114,"")</f>
        <v>( XX.X)</v>
      </c>
      <c r="S114">
        <v>92.857142857142861</v>
      </c>
      <c r="T114" s="7" t="s">
        <v>265</v>
      </c>
      <c r="U114" t="s">
        <v>1378</v>
      </c>
    </row>
    <row r="115" spans="1:21" x14ac:dyDescent="0.45">
      <c r="A115" t="s">
        <v>105</v>
      </c>
      <c r="B115" s="4" t="str" cm="1">
        <f t="array" ref="B115">_xlfn._xlws.FILTER(AnalysisSets!B:B,AnalysisSets!A:A=_xlfn._xlws.FILTER(Analyses!E:E,Analyses!A:A=AnalysisResults!A115,""),"")</f>
        <v>Safety Population</v>
      </c>
      <c r="C115" t="s">
        <v>33</v>
      </c>
      <c r="D115" t="s">
        <v>41</v>
      </c>
      <c r="E115" s="4" t="str" cm="1">
        <f t="array" ref="E115">_xlfn._xlws.FILTER(AnalysisGroupings!$G$2:$G$20,AnalysisGroupings!$F$2:$F$20=AnalysisResults!D115,"")</f>
        <v>Xanomeline High Dose</v>
      </c>
      <c r="G115" t="s">
        <v>50</v>
      </c>
      <c r="H115" t="s">
        <v>133</v>
      </c>
      <c r="I115" s="4" t="str" cm="1">
        <f t="array" ref="I115">_xlfn._xlws.FILTER(AnalysisGroupings!$G$2:$G$36,(AnalysisGroupings!$F$2:$F$36=AnalysisResults!H115)*LEN(H115)&gt;0,"")</f>
        <v>Multiple</v>
      </c>
      <c r="M115" s="4" t="str" cm="1">
        <f t="array" ref="M115">_xlfn._xlws.FILTER(AnalysisGroupings!$G$2:$G$36,(AnalysisGroupings!$F$2:$F$36=AnalysisResults!L115)*LEN(L115)&gt;0,"")</f>
        <v/>
      </c>
      <c r="O115" t="s">
        <v>296</v>
      </c>
      <c r="P115" t="s">
        <v>639</v>
      </c>
      <c r="Q115" s="4" t="str" cm="1">
        <f t="array" ref="Q115">_xlfn._xlws.FILTER(AnalysisMethods!$G$2:$G$31,AnalysisMethods!$E$2:$E$31=AnalysisResults!P115,"")</f>
        <v>%</v>
      </c>
      <c r="R115" s="4" t="str" cm="1">
        <f t="array" ref="R115">_xlfn._xlws.FILTER(AnalysisMethods!$H$2:$H$31,AnalysisMethods!$E$2:$E$31=AnalysisResults!P115,"")</f>
        <v>( XX.X)</v>
      </c>
      <c r="S115">
        <v>0</v>
      </c>
      <c r="T115" s="7" t="s">
        <v>270</v>
      </c>
      <c r="U115" t="s">
        <v>1378</v>
      </c>
    </row>
    <row r="116" spans="1:21" x14ac:dyDescent="0.45">
      <c r="A116" t="s">
        <v>105</v>
      </c>
      <c r="B116" s="4" t="str" cm="1">
        <f t="array" ref="B116">_xlfn._xlws.FILTER(AnalysisSets!B:B,AnalysisSets!A:A=_xlfn._xlws.FILTER(Analyses!E:E,Analyses!A:A=AnalysisResults!A116,""),"")</f>
        <v>Safety Population</v>
      </c>
      <c r="C116" t="s">
        <v>33</v>
      </c>
      <c r="D116" t="s">
        <v>41</v>
      </c>
      <c r="E116" s="4" t="str" cm="1">
        <f t="array" ref="E116">_xlfn._xlws.FILTER(AnalysisGroupings!$G$2:$G$20,AnalysisGroupings!$F$2:$F$20=AnalysisResults!D116,"")</f>
        <v>Xanomeline High Dose</v>
      </c>
      <c r="G116" t="s">
        <v>50</v>
      </c>
      <c r="H116" t="s">
        <v>134</v>
      </c>
      <c r="I116" s="4" t="str" cm="1">
        <f t="array" ref="I116">_xlfn._xlws.FILTER(AnalysisGroupings!$G$2:$G$36,(AnalysisGroupings!$F$2:$F$36=AnalysisResults!H116)*LEN(H116)&gt;0,"")</f>
        <v>Not Reported</v>
      </c>
      <c r="M116" s="4" t="str" cm="1">
        <f t="array" ref="M116">_xlfn._xlws.FILTER(AnalysisGroupings!$G$2:$G$36,(AnalysisGroupings!$F$2:$F$36=AnalysisResults!L116)*LEN(L116)&gt;0,"")</f>
        <v/>
      </c>
      <c r="O116" t="s">
        <v>296</v>
      </c>
      <c r="P116" t="s">
        <v>639</v>
      </c>
      <c r="Q116" s="4" t="str" cm="1">
        <f t="array" ref="Q116">_xlfn._xlws.FILTER(AnalysisMethods!$G$2:$G$31,AnalysisMethods!$E$2:$E$31=AnalysisResults!P116,"")</f>
        <v>%</v>
      </c>
      <c r="R116" s="4" t="str" cm="1">
        <f t="array" ref="R116">_xlfn._xlws.FILTER(AnalysisMethods!$H$2:$H$31,AnalysisMethods!$E$2:$E$31=AnalysisResults!P116,"")</f>
        <v>( XX.X)</v>
      </c>
      <c r="S116">
        <v>0</v>
      </c>
      <c r="T116" s="7" t="s">
        <v>270</v>
      </c>
      <c r="U116" t="s">
        <v>1378</v>
      </c>
    </row>
    <row r="117" spans="1:21" x14ac:dyDescent="0.45">
      <c r="A117" t="s">
        <v>105</v>
      </c>
      <c r="B117" s="4" t="str" cm="1">
        <f t="array" ref="B117">_xlfn._xlws.FILTER(AnalysisSets!B:B,AnalysisSets!A:A=_xlfn._xlws.FILTER(Analyses!E:E,Analyses!A:A=AnalysisResults!A117,""),"")</f>
        <v>Safety Population</v>
      </c>
      <c r="C117" t="s">
        <v>33</v>
      </c>
      <c r="D117" t="s">
        <v>41</v>
      </c>
      <c r="E117" s="4" t="str" cm="1">
        <f t="array" ref="E117">_xlfn._xlws.FILTER(AnalysisGroupings!$G$2:$G$20,AnalysisGroupings!$F$2:$F$20=AnalysisResults!D117,"")</f>
        <v>Xanomeline High Dose</v>
      </c>
      <c r="G117" t="s">
        <v>50</v>
      </c>
      <c r="H117" t="s">
        <v>135</v>
      </c>
      <c r="I117" s="4" t="str" cm="1">
        <f t="array" ref="I117">_xlfn._xlws.FILTER(AnalysisGroupings!$G$2:$G$36,(AnalysisGroupings!$F$2:$F$36=AnalysisResults!H117)*LEN(H117)&gt;0,"")</f>
        <v>Unknown</v>
      </c>
      <c r="M117" s="4" t="str" cm="1">
        <f t="array" ref="M117">_xlfn._xlws.FILTER(AnalysisGroupings!$G$2:$G$36,(AnalysisGroupings!$F$2:$F$36=AnalysisResults!L117)*LEN(L117)&gt;0,"")</f>
        <v/>
      </c>
      <c r="O117" t="s">
        <v>296</v>
      </c>
      <c r="P117" t="s">
        <v>639</v>
      </c>
      <c r="Q117" s="4" t="str" cm="1">
        <f t="array" ref="Q117">_xlfn._xlws.FILTER(AnalysisMethods!$G$2:$G$31,AnalysisMethods!$E$2:$E$31=AnalysisResults!P117,"")</f>
        <v>%</v>
      </c>
      <c r="R117" s="4" t="str" cm="1">
        <f t="array" ref="R117">_xlfn._xlws.FILTER(AnalysisMethods!$H$2:$H$31,AnalysisMethods!$E$2:$E$31=AnalysisResults!P117,"")</f>
        <v>( XX.X)</v>
      </c>
      <c r="S117">
        <v>0</v>
      </c>
      <c r="T117" s="7" t="s">
        <v>270</v>
      </c>
      <c r="U117" t="s">
        <v>1378</v>
      </c>
    </row>
    <row r="118" spans="1:21" x14ac:dyDescent="0.45">
      <c r="A118" t="s">
        <v>105</v>
      </c>
      <c r="B118" s="4" t="str" cm="1">
        <f t="array" ref="B118">_xlfn._xlws.FILTER(AnalysisSets!B:B,AnalysisSets!A:A=_xlfn._xlws.FILTER(Analyses!E:E,Analyses!A:A=AnalysisResults!A118,""),"")</f>
        <v>Safety Population</v>
      </c>
      <c r="C118" t="s">
        <v>33</v>
      </c>
      <c r="D118" t="s">
        <v>41</v>
      </c>
      <c r="E118" s="4" t="str" cm="1">
        <f t="array" ref="E118">_xlfn._xlws.FILTER(AnalysisGroupings!$G$2:$G$20,AnalysisGroupings!$F$2:$F$20=AnalysisResults!D118,"")</f>
        <v>Xanomeline High Dose</v>
      </c>
      <c r="G118" t="s">
        <v>50</v>
      </c>
      <c r="H118" t="s">
        <v>136</v>
      </c>
      <c r="I118" s="4" t="str" cm="1">
        <f t="array" ref="I118">_xlfn._xlws.FILTER(AnalysisGroupings!$G$2:$G$36,(AnalysisGroupings!$F$2:$F$36=AnalysisResults!H118)*LEN(H118)&gt;0,"")</f>
        <v>Other</v>
      </c>
      <c r="M118" s="4" t="str" cm="1">
        <f t="array" ref="M118">_xlfn._xlws.FILTER(AnalysisGroupings!$G$2:$G$36,(AnalysisGroupings!$F$2:$F$36=AnalysisResults!L118)*LEN(L118)&gt;0,"")</f>
        <v/>
      </c>
      <c r="O118" t="s">
        <v>296</v>
      </c>
      <c r="P118" t="s">
        <v>639</v>
      </c>
      <c r="Q118" s="4" t="str" cm="1">
        <f t="array" ref="Q118">_xlfn._xlws.FILTER(AnalysisMethods!$G$2:$G$31,AnalysisMethods!$E$2:$E$31=AnalysisResults!P118,"")</f>
        <v>%</v>
      </c>
      <c r="R118" s="4" t="str" cm="1">
        <f t="array" ref="R118">_xlfn._xlws.FILTER(AnalysisMethods!$H$2:$H$31,AnalysisMethods!$E$2:$E$31=AnalysisResults!P118,"")</f>
        <v>( XX.X)</v>
      </c>
      <c r="S118">
        <v>0</v>
      </c>
      <c r="T118" s="7" t="s">
        <v>270</v>
      </c>
      <c r="U118" t="s">
        <v>1378</v>
      </c>
    </row>
    <row r="119" spans="1:21" x14ac:dyDescent="0.45">
      <c r="A119" t="s">
        <v>106</v>
      </c>
      <c r="B119" s="4" t="str" cm="1">
        <f t="array" ref="B119">_xlfn._xlws.FILTER(AnalysisSets!B:B,AnalysisSets!A:A=_xlfn._xlws.FILTER(Analyses!E:E,Analyses!A:A=AnalysisResults!A119,""),"")</f>
        <v>Safety Population</v>
      </c>
      <c r="C119" t="s">
        <v>33</v>
      </c>
      <c r="D119" t="s">
        <v>36</v>
      </c>
      <c r="E119" s="4" t="str" cm="1">
        <f t="array" ref="E119">_xlfn._xlws.FILTER(AnalysisGroupings!$G$2:$G$20,AnalysisGroupings!$F$2:$F$20=AnalysisResults!D119,"")</f>
        <v>Placebo</v>
      </c>
      <c r="I119" s="4" t="str" cm="1">
        <f t="array" ref="I119">_xlfn._xlws.FILTER(AnalysisGroupings!$G$2:$G$36,(AnalysisGroupings!$F$2:$F$36=AnalysisResults!H119)*LEN(H119)&gt;0,"")</f>
        <v/>
      </c>
      <c r="M119" s="4" t="str" cm="1">
        <f t="array" ref="M119">_xlfn._xlws.FILTER(AnalysisGroupings!$G$2:$G$36,(AnalysisGroupings!$F$2:$F$36=AnalysisResults!L119)*LEN(L119)&gt;0,"")</f>
        <v/>
      </c>
      <c r="O119" t="s">
        <v>295</v>
      </c>
      <c r="P119" t="s">
        <v>640</v>
      </c>
      <c r="Q119" s="4" t="str" cm="1">
        <f t="array" ref="Q119">_xlfn._xlws.FILTER(AnalysisMethods!$G$2:$G$31,AnalysisMethods!$E$2:$E$31=AnalysisResults!P119,"")</f>
        <v>n</v>
      </c>
      <c r="R119" s="4" t="str" cm="1">
        <f t="array" ref="R119">_xlfn._xlws.FILTER(AnalysisMethods!$H$2:$H$31,AnalysisMethods!$E$2:$E$31=AnalysisResults!P119,"")</f>
        <v>XX</v>
      </c>
      <c r="S119">
        <v>86</v>
      </c>
      <c r="T119" s="7" t="s">
        <v>211</v>
      </c>
      <c r="U119" t="s">
        <v>1378</v>
      </c>
    </row>
    <row r="120" spans="1:21" x14ac:dyDescent="0.45">
      <c r="A120" t="s">
        <v>106</v>
      </c>
      <c r="B120" s="4" t="str" cm="1">
        <f t="array" ref="B120">_xlfn._xlws.FILTER(AnalysisSets!B:B,AnalysisSets!A:A=_xlfn._xlws.FILTER(Analyses!E:E,Analyses!A:A=AnalysisResults!A120,""),"")</f>
        <v>Safety Population</v>
      </c>
      <c r="C120" t="s">
        <v>33</v>
      </c>
      <c r="D120" t="s">
        <v>40</v>
      </c>
      <c r="E120" s="4" t="str" cm="1">
        <f t="array" ref="E120">_xlfn._xlws.FILTER(AnalysisGroupings!$G$2:$G$20,AnalysisGroupings!$F$2:$F$20=AnalysisResults!D120,"")</f>
        <v>Xanomeline Low Dose</v>
      </c>
      <c r="I120" s="4" t="str" cm="1">
        <f t="array" ref="I120">_xlfn._xlws.FILTER(AnalysisGroupings!$G$2:$G$36,(AnalysisGroupings!$F$2:$F$36=AnalysisResults!H120)*LEN(H120)&gt;0,"")</f>
        <v/>
      </c>
      <c r="M120" s="4" t="str" cm="1">
        <f t="array" ref="M120">_xlfn._xlws.FILTER(AnalysisGroupings!$G$2:$G$36,(AnalysisGroupings!$F$2:$F$36=AnalysisResults!L120)*LEN(L120)&gt;0,"")</f>
        <v/>
      </c>
      <c r="O120" t="s">
        <v>295</v>
      </c>
      <c r="P120" t="s">
        <v>640</v>
      </c>
      <c r="Q120" s="4" t="str" cm="1">
        <f t="array" ref="Q120">_xlfn._xlws.FILTER(AnalysisMethods!$G$2:$G$31,AnalysisMethods!$E$2:$E$31=AnalysisResults!P120,"")</f>
        <v>n</v>
      </c>
      <c r="R120" s="4" t="str" cm="1">
        <f t="array" ref="R120">_xlfn._xlws.FILTER(AnalysisMethods!$H$2:$H$31,AnalysisMethods!$E$2:$E$31=AnalysisResults!P120,"")</f>
        <v>XX</v>
      </c>
      <c r="S120">
        <v>84</v>
      </c>
      <c r="T120" s="7" t="s">
        <v>212</v>
      </c>
      <c r="U120" t="s">
        <v>1378</v>
      </c>
    </row>
    <row r="121" spans="1:21" x14ac:dyDescent="0.45">
      <c r="A121" t="s">
        <v>106</v>
      </c>
      <c r="B121" s="4" t="str" cm="1">
        <f t="array" ref="B121">_xlfn._xlws.FILTER(AnalysisSets!B:B,AnalysisSets!A:A=_xlfn._xlws.FILTER(Analyses!E:E,Analyses!A:A=AnalysisResults!A121,""),"")</f>
        <v>Safety Population</v>
      </c>
      <c r="C121" t="s">
        <v>33</v>
      </c>
      <c r="D121" t="s">
        <v>41</v>
      </c>
      <c r="E121" s="4" t="str" cm="1">
        <f t="array" ref="E121">_xlfn._xlws.FILTER(AnalysisGroupings!$G$2:$G$20,AnalysisGroupings!$F$2:$F$20=AnalysisResults!D121,"")</f>
        <v>Xanomeline High Dose</v>
      </c>
      <c r="I121" s="4" t="str" cm="1">
        <f t="array" ref="I121">_xlfn._xlws.FILTER(AnalysisGroupings!$G$2:$G$36,(AnalysisGroupings!$F$2:$F$36=AnalysisResults!H121)*LEN(H121)&gt;0,"")</f>
        <v/>
      </c>
      <c r="M121" s="4" t="str" cm="1">
        <f t="array" ref="M121">_xlfn._xlws.FILTER(AnalysisGroupings!$G$2:$G$36,(AnalysisGroupings!$F$2:$F$36=AnalysisResults!L121)*LEN(L121)&gt;0,"")</f>
        <v/>
      </c>
      <c r="O121" t="s">
        <v>295</v>
      </c>
      <c r="P121" t="s">
        <v>640</v>
      </c>
      <c r="Q121" s="4" t="str" cm="1">
        <f t="array" ref="Q121">_xlfn._xlws.FILTER(AnalysisMethods!$G$2:$G$31,AnalysisMethods!$E$2:$E$31=AnalysisResults!P121,"")</f>
        <v>n</v>
      </c>
      <c r="R121" s="4" t="str" cm="1">
        <f t="array" ref="R121">_xlfn._xlws.FILTER(AnalysisMethods!$H$2:$H$31,AnalysisMethods!$E$2:$E$31=AnalysisResults!P121,"")</f>
        <v>XX</v>
      </c>
      <c r="S121">
        <v>84</v>
      </c>
      <c r="T121" s="7" t="s">
        <v>212</v>
      </c>
      <c r="U121" t="s">
        <v>1378</v>
      </c>
    </row>
    <row r="122" spans="1:21" x14ac:dyDescent="0.45">
      <c r="A122" t="s">
        <v>106</v>
      </c>
      <c r="B122" s="4" t="str" cm="1">
        <f t="array" ref="B122">_xlfn._xlws.FILTER(AnalysisSets!B:B,AnalysisSets!A:A=_xlfn._xlws.FILTER(Analyses!E:E,Analyses!A:A=AnalysisResults!A122,""),"")</f>
        <v>Safety Population</v>
      </c>
      <c r="C122" t="s">
        <v>33</v>
      </c>
      <c r="D122" t="s">
        <v>36</v>
      </c>
      <c r="E122" s="4" t="str" cm="1">
        <f t="array" ref="E122">_xlfn._xlws.FILTER(AnalysisGroupings!$G$2:$G$20,AnalysisGroupings!$F$2:$F$20=AnalysisResults!D122,"")</f>
        <v>Placebo</v>
      </c>
      <c r="I122" s="4" t="str" cm="1">
        <f t="array" ref="I122">_xlfn._xlws.FILTER(AnalysisGroupings!$G$2:$G$36,(AnalysisGroupings!$F$2:$F$36=AnalysisResults!H122)*LEN(H122)&gt;0,"")</f>
        <v/>
      </c>
      <c r="M122" s="4" t="str" cm="1">
        <f t="array" ref="M122">_xlfn._xlws.FILTER(AnalysisGroupings!$G$2:$G$36,(AnalysisGroupings!$F$2:$F$36=AnalysisResults!L122)*LEN(L122)&gt;0,"")</f>
        <v/>
      </c>
      <c r="O122" t="s">
        <v>295</v>
      </c>
      <c r="P122" t="s">
        <v>641</v>
      </c>
      <c r="Q122" s="4" t="str" cm="1">
        <f t="array" ref="Q122">_xlfn._xlws.FILTER(AnalysisMethods!$G$2:$G$31,AnalysisMethods!$E$2:$E$31=AnalysisResults!P122,"")</f>
        <v>Mean</v>
      </c>
      <c r="R122" s="4" t="str" cm="1">
        <f t="array" ref="R122">_xlfn._xlws.FILTER(AnalysisMethods!$H$2:$H$31,AnalysisMethods!$E$2:$E$31=AnalysisResults!P122,"")</f>
        <v>XX.X</v>
      </c>
      <c r="S122">
        <v>162.5732558</v>
      </c>
      <c r="T122" s="7" t="s">
        <v>276</v>
      </c>
      <c r="U122" t="s">
        <v>1378</v>
      </c>
    </row>
    <row r="123" spans="1:21" x14ac:dyDescent="0.45">
      <c r="A123" t="s">
        <v>106</v>
      </c>
      <c r="B123" s="4" t="str" cm="1">
        <f t="array" ref="B123">_xlfn._xlws.FILTER(AnalysisSets!B:B,AnalysisSets!A:A=_xlfn._xlws.FILTER(Analyses!E:E,Analyses!A:A=AnalysisResults!A123,""),"")</f>
        <v>Safety Population</v>
      </c>
      <c r="C123" t="s">
        <v>33</v>
      </c>
      <c r="D123" t="s">
        <v>40</v>
      </c>
      <c r="E123" s="4" t="str" cm="1">
        <f t="array" ref="E123">_xlfn._xlws.FILTER(AnalysisGroupings!$G$2:$G$20,AnalysisGroupings!$F$2:$F$20=AnalysisResults!D123,"")</f>
        <v>Xanomeline Low Dose</v>
      </c>
      <c r="I123" s="4" t="str" cm="1">
        <f t="array" ref="I123">_xlfn._xlws.FILTER(AnalysisGroupings!$G$2:$G$36,(AnalysisGroupings!$F$2:$F$36=AnalysisResults!H123)*LEN(H123)&gt;0,"")</f>
        <v/>
      </c>
      <c r="M123" s="4" t="str" cm="1">
        <f t="array" ref="M123">_xlfn._xlws.FILTER(AnalysisGroupings!$G$2:$G$36,(AnalysisGroupings!$F$2:$F$36=AnalysisResults!L123)*LEN(L123)&gt;0,"")</f>
        <v/>
      </c>
      <c r="O123" t="s">
        <v>295</v>
      </c>
      <c r="P123" t="s">
        <v>641</v>
      </c>
      <c r="Q123" s="4" t="str" cm="1">
        <f t="array" ref="Q123">_xlfn._xlws.FILTER(AnalysisMethods!$G$2:$G$31,AnalysisMethods!$E$2:$E$31=AnalysisResults!P123,"")</f>
        <v>Mean</v>
      </c>
      <c r="R123" s="4" t="str" cm="1">
        <f t="array" ref="R123">_xlfn._xlws.FILTER(AnalysisMethods!$H$2:$H$31,AnalysisMethods!$E$2:$E$31=AnalysisResults!P123,"")</f>
        <v>XX.X</v>
      </c>
      <c r="S123">
        <v>165.82023810000001</v>
      </c>
      <c r="T123" s="7" t="s">
        <v>277</v>
      </c>
      <c r="U123" t="s">
        <v>1378</v>
      </c>
    </row>
    <row r="124" spans="1:21" x14ac:dyDescent="0.45">
      <c r="A124" t="s">
        <v>106</v>
      </c>
      <c r="B124" s="4" t="str" cm="1">
        <f t="array" ref="B124">_xlfn._xlws.FILTER(AnalysisSets!B:B,AnalysisSets!A:A=_xlfn._xlws.FILTER(Analyses!E:E,Analyses!A:A=AnalysisResults!A124,""),"")</f>
        <v>Safety Population</v>
      </c>
      <c r="C124" t="s">
        <v>33</v>
      </c>
      <c r="D124" t="s">
        <v>41</v>
      </c>
      <c r="E124" s="4" t="str" cm="1">
        <f t="array" ref="E124">_xlfn._xlws.FILTER(AnalysisGroupings!$G$2:$G$20,AnalysisGroupings!$F$2:$F$20=AnalysisResults!D124,"")</f>
        <v>Xanomeline High Dose</v>
      </c>
      <c r="I124" s="4" t="str" cm="1">
        <f t="array" ref="I124">_xlfn._xlws.FILTER(AnalysisGroupings!$G$2:$G$36,(AnalysisGroupings!$F$2:$F$36=AnalysisResults!H124)*LEN(H124)&gt;0,"")</f>
        <v/>
      </c>
      <c r="M124" s="4" t="str" cm="1">
        <f t="array" ref="M124">_xlfn._xlws.FILTER(AnalysisGroupings!$G$2:$G$36,(AnalysisGroupings!$F$2:$F$36=AnalysisResults!L124)*LEN(L124)&gt;0,"")</f>
        <v/>
      </c>
      <c r="O124" t="s">
        <v>295</v>
      </c>
      <c r="P124" t="s">
        <v>641</v>
      </c>
      <c r="Q124" s="4" t="str" cm="1">
        <f t="array" ref="Q124">_xlfn._xlws.FILTER(AnalysisMethods!$G$2:$G$31,AnalysisMethods!$E$2:$E$31=AnalysisResults!P124,"")</f>
        <v>Mean</v>
      </c>
      <c r="R124" s="4" t="str" cm="1">
        <f t="array" ref="R124">_xlfn._xlws.FILTER(AnalysisMethods!$H$2:$H$31,AnalysisMethods!$E$2:$E$31=AnalysisResults!P124,"")</f>
        <v>XX.X</v>
      </c>
      <c r="S124">
        <v>163.43333329999999</v>
      </c>
      <c r="T124" s="7" t="s">
        <v>278</v>
      </c>
      <c r="U124" t="s">
        <v>1378</v>
      </c>
    </row>
    <row r="125" spans="1:21" x14ac:dyDescent="0.45">
      <c r="A125" t="s">
        <v>106</v>
      </c>
      <c r="B125" s="4" t="str" cm="1">
        <f t="array" ref="B125">_xlfn._xlws.FILTER(AnalysisSets!B:B,AnalysisSets!A:A=_xlfn._xlws.FILTER(Analyses!E:E,Analyses!A:A=AnalysisResults!A125,""),"")</f>
        <v>Safety Population</v>
      </c>
      <c r="C125" t="s">
        <v>33</v>
      </c>
      <c r="D125" t="s">
        <v>36</v>
      </c>
      <c r="E125" s="4" t="str" cm="1">
        <f t="array" ref="E125">_xlfn._xlws.FILTER(AnalysisGroupings!$G$2:$G$20,AnalysisGroupings!$F$2:$F$20=AnalysisResults!D125,"")</f>
        <v>Placebo</v>
      </c>
      <c r="I125" s="4" t="str" cm="1">
        <f t="array" ref="I125">_xlfn._xlws.FILTER(AnalysisGroupings!$G$2:$G$36,(AnalysisGroupings!$F$2:$F$36=AnalysisResults!H125)*LEN(H125)&gt;0,"")</f>
        <v/>
      </c>
      <c r="M125" s="4" t="str" cm="1">
        <f t="array" ref="M125">_xlfn._xlws.FILTER(AnalysisGroupings!$G$2:$G$36,(AnalysisGroupings!$F$2:$F$36=AnalysisResults!L125)*LEN(L125)&gt;0,"")</f>
        <v/>
      </c>
      <c r="O125" t="s">
        <v>295</v>
      </c>
      <c r="P125" t="s">
        <v>642</v>
      </c>
      <c r="Q125" s="4" t="str" cm="1">
        <f t="array" ref="Q125">_xlfn._xlws.FILTER(AnalysisMethods!$G$2:$G$31,AnalysisMethods!$E$2:$E$31=AnalysisResults!P125,"")</f>
        <v>SD</v>
      </c>
      <c r="R125" s="4" t="str" cm="1">
        <f t="array" ref="R125">_xlfn._xlws.FILTER(AnalysisMethods!$H$2:$H$31,AnalysisMethods!$E$2:$E$31=AnalysisResults!P125,"")</f>
        <v>(XX.XX)</v>
      </c>
      <c r="S125">
        <v>11.522361099999999</v>
      </c>
      <c r="T125" s="7" t="s">
        <v>279</v>
      </c>
      <c r="U125" t="s">
        <v>1378</v>
      </c>
    </row>
    <row r="126" spans="1:21" x14ac:dyDescent="0.45">
      <c r="A126" t="s">
        <v>106</v>
      </c>
      <c r="B126" s="4" t="str" cm="1">
        <f t="array" ref="B126">_xlfn._xlws.FILTER(AnalysisSets!B:B,AnalysisSets!A:A=_xlfn._xlws.FILTER(Analyses!E:E,Analyses!A:A=AnalysisResults!A126,""),"")</f>
        <v>Safety Population</v>
      </c>
      <c r="C126" t="s">
        <v>33</v>
      </c>
      <c r="D126" t="s">
        <v>40</v>
      </c>
      <c r="E126" s="4" t="str" cm="1">
        <f t="array" ref="E126">_xlfn._xlws.FILTER(AnalysisGroupings!$G$2:$G$20,AnalysisGroupings!$F$2:$F$20=AnalysisResults!D126,"")</f>
        <v>Xanomeline Low Dose</v>
      </c>
      <c r="I126" s="4" t="str" cm="1">
        <f t="array" ref="I126">_xlfn._xlws.FILTER(AnalysisGroupings!$G$2:$G$36,(AnalysisGroupings!$F$2:$F$36=AnalysisResults!H126)*LEN(H126)&gt;0,"")</f>
        <v/>
      </c>
      <c r="M126" s="4" t="str" cm="1">
        <f t="array" ref="M126">_xlfn._xlws.FILTER(AnalysisGroupings!$G$2:$G$36,(AnalysisGroupings!$F$2:$F$36=AnalysisResults!L126)*LEN(L126)&gt;0,"")</f>
        <v/>
      </c>
      <c r="O126" t="s">
        <v>295</v>
      </c>
      <c r="P126" t="s">
        <v>642</v>
      </c>
      <c r="Q126" s="4" t="str" cm="1">
        <f t="array" ref="Q126">_xlfn._xlws.FILTER(AnalysisMethods!$G$2:$G$31,AnalysisMethods!$E$2:$E$31=AnalysisResults!P126,"")</f>
        <v>SD</v>
      </c>
      <c r="R126" s="4" t="str" cm="1">
        <f t="array" ref="R126">_xlfn._xlws.FILTER(AnalysisMethods!$H$2:$H$31,AnalysisMethods!$E$2:$E$31=AnalysisResults!P126,"")</f>
        <v>(XX.XX)</v>
      </c>
      <c r="S126">
        <v>10.41924</v>
      </c>
      <c r="T126" s="7" t="s">
        <v>280</v>
      </c>
      <c r="U126" t="s">
        <v>1378</v>
      </c>
    </row>
    <row r="127" spans="1:21" x14ac:dyDescent="0.45">
      <c r="A127" t="s">
        <v>106</v>
      </c>
      <c r="B127" s="4" t="str" cm="1">
        <f t="array" ref="B127">_xlfn._xlws.FILTER(AnalysisSets!B:B,AnalysisSets!A:A=_xlfn._xlws.FILTER(Analyses!E:E,Analyses!A:A=AnalysisResults!A127,""),"")</f>
        <v>Safety Population</v>
      </c>
      <c r="C127" t="s">
        <v>33</v>
      </c>
      <c r="D127" t="s">
        <v>41</v>
      </c>
      <c r="E127" s="4" t="str" cm="1">
        <f t="array" ref="E127">_xlfn._xlws.FILTER(AnalysisGroupings!$G$2:$G$20,AnalysisGroupings!$F$2:$F$20=AnalysisResults!D127,"")</f>
        <v>Xanomeline High Dose</v>
      </c>
      <c r="I127" s="4" t="str" cm="1">
        <f t="array" ref="I127">_xlfn._xlws.FILTER(AnalysisGroupings!$G$2:$G$36,(AnalysisGroupings!$F$2:$F$36=AnalysisResults!H127)*LEN(H127)&gt;0,"")</f>
        <v/>
      </c>
      <c r="M127" s="4" t="str" cm="1">
        <f t="array" ref="M127">_xlfn._xlws.FILTER(AnalysisGroupings!$G$2:$G$36,(AnalysisGroupings!$F$2:$F$36=AnalysisResults!L127)*LEN(L127)&gt;0,"")</f>
        <v/>
      </c>
      <c r="O127" t="s">
        <v>295</v>
      </c>
      <c r="P127" t="s">
        <v>642</v>
      </c>
      <c r="Q127" s="4" t="str" cm="1">
        <f t="array" ref="Q127">_xlfn._xlws.FILTER(AnalysisMethods!$G$2:$G$31,AnalysisMethods!$E$2:$E$31=AnalysisResults!P127,"")</f>
        <v>SD</v>
      </c>
      <c r="R127" s="4" t="str" cm="1">
        <f t="array" ref="R127">_xlfn._xlws.FILTER(AnalysisMethods!$H$2:$H$31,AnalysisMethods!$E$2:$E$31=AnalysisResults!P127,"")</f>
        <v>(XX.XX)</v>
      </c>
      <c r="S127">
        <v>10.1313516</v>
      </c>
      <c r="T127" s="7" t="s">
        <v>281</v>
      </c>
      <c r="U127" t="s">
        <v>1378</v>
      </c>
    </row>
    <row r="128" spans="1:21" x14ac:dyDescent="0.45">
      <c r="A128" t="s">
        <v>106</v>
      </c>
      <c r="B128" s="4" t="str" cm="1">
        <f t="array" ref="B128">_xlfn._xlws.FILTER(AnalysisSets!B:B,AnalysisSets!A:A=_xlfn._xlws.FILTER(Analyses!E:E,Analyses!A:A=AnalysisResults!A128,""),"")</f>
        <v>Safety Population</v>
      </c>
      <c r="C128" t="s">
        <v>33</v>
      </c>
      <c r="D128" t="s">
        <v>36</v>
      </c>
      <c r="E128" s="4" t="str" cm="1">
        <f t="array" ref="E128">_xlfn._xlws.FILTER(AnalysisGroupings!$G$2:$G$20,AnalysisGroupings!$F$2:$F$20=AnalysisResults!D128,"")</f>
        <v>Placebo</v>
      </c>
      <c r="I128" s="4" t="str" cm="1">
        <f t="array" ref="I128">_xlfn._xlws.FILTER(AnalysisGroupings!$G$2:$G$36,(AnalysisGroupings!$F$2:$F$36=AnalysisResults!H128)*LEN(H128)&gt;0,"")</f>
        <v/>
      </c>
      <c r="M128" s="4" t="str" cm="1">
        <f t="array" ref="M128">_xlfn._xlws.FILTER(AnalysisGroupings!$G$2:$G$36,(AnalysisGroupings!$F$2:$F$36=AnalysisResults!L128)*LEN(L128)&gt;0,"")</f>
        <v/>
      </c>
      <c r="O128" t="s">
        <v>295</v>
      </c>
      <c r="P128" t="s">
        <v>643</v>
      </c>
      <c r="Q128" s="4" t="str" cm="1">
        <f t="array" ref="Q128">_xlfn._xlws.FILTER(AnalysisMethods!$G$2:$G$31,AnalysisMethods!$E$2:$E$31=AnalysisResults!P128,"")</f>
        <v>Median</v>
      </c>
      <c r="R128" s="4" t="str" cm="1">
        <f t="array" ref="R128">_xlfn._xlws.FILTER(AnalysisMethods!$H$2:$H$31,AnalysisMethods!$E$2:$E$31=AnalysisResults!P128,"")</f>
        <v>XX.X</v>
      </c>
      <c r="S128">
        <v>162.6</v>
      </c>
      <c r="T128" s="7" t="s">
        <v>276</v>
      </c>
      <c r="U128" t="s">
        <v>1378</v>
      </c>
    </row>
    <row r="129" spans="1:21" x14ac:dyDescent="0.45">
      <c r="A129" t="s">
        <v>106</v>
      </c>
      <c r="B129" s="4" t="str" cm="1">
        <f t="array" ref="B129">_xlfn._xlws.FILTER(AnalysisSets!B:B,AnalysisSets!A:A=_xlfn._xlws.FILTER(Analyses!E:E,Analyses!A:A=AnalysisResults!A129,""),"")</f>
        <v>Safety Population</v>
      </c>
      <c r="C129" t="s">
        <v>33</v>
      </c>
      <c r="D129" t="s">
        <v>40</v>
      </c>
      <c r="E129" s="4" t="str" cm="1">
        <f t="array" ref="E129">_xlfn._xlws.FILTER(AnalysisGroupings!$G$2:$G$20,AnalysisGroupings!$F$2:$F$20=AnalysisResults!D129,"")</f>
        <v>Xanomeline Low Dose</v>
      </c>
      <c r="I129" s="4" t="str" cm="1">
        <f t="array" ref="I129">_xlfn._xlws.FILTER(AnalysisGroupings!$G$2:$G$36,(AnalysisGroupings!$F$2:$F$36=AnalysisResults!H129)*LEN(H129)&gt;0,"")</f>
        <v/>
      </c>
      <c r="M129" s="4" t="str" cm="1">
        <f t="array" ref="M129">_xlfn._xlws.FILTER(AnalysisGroupings!$G$2:$G$36,(AnalysisGroupings!$F$2:$F$36=AnalysisResults!L129)*LEN(L129)&gt;0,"")</f>
        <v/>
      </c>
      <c r="O129" t="s">
        <v>295</v>
      </c>
      <c r="P129" t="s">
        <v>643</v>
      </c>
      <c r="Q129" s="4" t="str" cm="1">
        <f t="array" ref="Q129">_xlfn._xlws.FILTER(AnalysisMethods!$G$2:$G$31,AnalysisMethods!$E$2:$E$31=AnalysisResults!P129,"")</f>
        <v>Median</v>
      </c>
      <c r="R129" s="4" t="str" cm="1">
        <f t="array" ref="R129">_xlfn._xlws.FILTER(AnalysisMethods!$H$2:$H$31,AnalysisMethods!$E$2:$E$31=AnalysisResults!P129,"")</f>
        <v>XX.X</v>
      </c>
      <c r="S129">
        <v>162.19999999999999</v>
      </c>
      <c r="T129" s="7" t="s">
        <v>282</v>
      </c>
      <c r="U129" t="s">
        <v>1378</v>
      </c>
    </row>
    <row r="130" spans="1:21" x14ac:dyDescent="0.45">
      <c r="A130" t="s">
        <v>106</v>
      </c>
      <c r="B130" s="4" t="str" cm="1">
        <f t="array" ref="B130">_xlfn._xlws.FILTER(AnalysisSets!B:B,AnalysisSets!A:A=_xlfn._xlws.FILTER(Analyses!E:E,Analyses!A:A=AnalysisResults!A130,""),"")</f>
        <v>Safety Population</v>
      </c>
      <c r="C130" t="s">
        <v>33</v>
      </c>
      <c r="D130" t="s">
        <v>41</v>
      </c>
      <c r="E130" s="4" t="str" cm="1">
        <f t="array" ref="E130">_xlfn._xlws.FILTER(AnalysisGroupings!$G$2:$G$20,AnalysisGroupings!$F$2:$F$20=AnalysisResults!D130,"")</f>
        <v>Xanomeline High Dose</v>
      </c>
      <c r="I130" s="4" t="str" cm="1">
        <f t="array" ref="I130">_xlfn._xlws.FILTER(AnalysisGroupings!$G$2:$G$36,(AnalysisGroupings!$F$2:$F$36=AnalysisResults!H130)*LEN(H130)&gt;0,"")</f>
        <v/>
      </c>
      <c r="M130" s="4" t="str" cm="1">
        <f t="array" ref="M130">_xlfn._xlws.FILTER(AnalysisGroupings!$G$2:$G$36,(AnalysisGroupings!$F$2:$F$36=AnalysisResults!L130)*LEN(L130)&gt;0,"")</f>
        <v/>
      </c>
      <c r="O130" t="s">
        <v>295</v>
      </c>
      <c r="P130" t="s">
        <v>643</v>
      </c>
      <c r="Q130" s="4" t="str" cm="1">
        <f t="array" ref="Q130">_xlfn._xlws.FILTER(AnalysisMethods!$G$2:$G$31,AnalysisMethods!$E$2:$E$31=AnalysisResults!P130,"")</f>
        <v>Median</v>
      </c>
      <c r="R130" s="4" t="str" cm="1">
        <f t="array" ref="R130">_xlfn._xlws.FILTER(AnalysisMethods!$H$2:$H$31,AnalysisMethods!$E$2:$E$31=AnalysisResults!P130,"")</f>
        <v>XX.X</v>
      </c>
      <c r="S130">
        <v>165.1</v>
      </c>
      <c r="T130" s="7" t="s">
        <v>283</v>
      </c>
      <c r="U130" t="s">
        <v>1378</v>
      </c>
    </row>
    <row r="131" spans="1:21" x14ac:dyDescent="0.45">
      <c r="A131" t="s">
        <v>106</v>
      </c>
      <c r="B131" s="4" t="str" cm="1">
        <f t="array" ref="B131">_xlfn._xlws.FILTER(AnalysisSets!B:B,AnalysisSets!A:A=_xlfn._xlws.FILTER(Analyses!E:E,Analyses!A:A=AnalysisResults!A131,""),"")</f>
        <v>Safety Population</v>
      </c>
      <c r="C131" t="s">
        <v>33</v>
      </c>
      <c r="D131" t="s">
        <v>36</v>
      </c>
      <c r="E131" s="4" t="str" cm="1">
        <f t="array" ref="E131">_xlfn._xlws.FILTER(AnalysisGroupings!$G$2:$G$20,AnalysisGroupings!$F$2:$F$20=AnalysisResults!D131,"")</f>
        <v>Placebo</v>
      </c>
      <c r="I131" s="4" t="str" cm="1">
        <f t="array" ref="I131">_xlfn._xlws.FILTER(AnalysisGroupings!$G$2:$G$36,(AnalysisGroupings!$F$2:$F$36=AnalysisResults!H131)*LEN(H131)&gt;0,"")</f>
        <v/>
      </c>
      <c r="M131" s="4" t="str" cm="1">
        <f t="array" ref="M131">_xlfn._xlws.FILTER(AnalysisGroupings!$G$2:$G$36,(AnalysisGroupings!$F$2:$F$36=AnalysisResults!L131)*LEN(L131)&gt;0,"")</f>
        <v/>
      </c>
      <c r="O131" t="s">
        <v>295</v>
      </c>
      <c r="P131" t="s">
        <v>644</v>
      </c>
      <c r="Q131" s="4" t="str" cm="1">
        <f t="array" ref="Q131">_xlfn._xlws.FILTER(AnalysisMethods!$G$2:$G$31,AnalysisMethods!$E$2:$E$31=AnalysisResults!P131,"")</f>
        <v>Q1</v>
      </c>
      <c r="R131" s="4" t="str" cm="1">
        <f t="array" ref="R131">_xlfn._xlws.FILTER(AnalysisMethods!$H$2:$H$31,AnalysisMethods!$E$2:$E$31=AnalysisResults!P131,"")</f>
        <v>XX.X</v>
      </c>
      <c r="S131">
        <v>153.69999999999999</v>
      </c>
      <c r="T131" s="7" t="s">
        <v>284</v>
      </c>
      <c r="U131" t="s">
        <v>1378</v>
      </c>
    </row>
    <row r="132" spans="1:21" x14ac:dyDescent="0.45">
      <c r="A132" t="s">
        <v>106</v>
      </c>
      <c r="B132" s="4" t="str" cm="1">
        <f t="array" ref="B132">_xlfn._xlws.FILTER(AnalysisSets!B:B,AnalysisSets!A:A=_xlfn._xlws.FILTER(Analyses!E:E,Analyses!A:A=AnalysisResults!A132,""),"")</f>
        <v>Safety Population</v>
      </c>
      <c r="C132" t="s">
        <v>33</v>
      </c>
      <c r="D132" t="s">
        <v>40</v>
      </c>
      <c r="E132" s="4" t="str" cm="1">
        <f t="array" ref="E132">_xlfn._xlws.FILTER(AnalysisGroupings!$G$2:$G$20,AnalysisGroupings!$F$2:$F$20=AnalysisResults!D132,"")</f>
        <v>Xanomeline Low Dose</v>
      </c>
      <c r="I132" s="4" t="str" cm="1">
        <f t="array" ref="I132">_xlfn._xlws.FILTER(AnalysisGroupings!$G$2:$G$36,(AnalysisGroupings!$F$2:$F$36=AnalysisResults!H132)*LEN(H132)&gt;0,"")</f>
        <v/>
      </c>
      <c r="M132" s="4" t="str" cm="1">
        <f t="array" ref="M132">_xlfn._xlws.FILTER(AnalysisGroupings!$G$2:$G$36,(AnalysisGroupings!$F$2:$F$36=AnalysisResults!L132)*LEN(L132)&gt;0,"")</f>
        <v/>
      </c>
      <c r="O132" t="s">
        <v>295</v>
      </c>
      <c r="P132" t="s">
        <v>644</v>
      </c>
      <c r="Q132" s="4" t="str" cm="1">
        <f t="array" ref="Q132">_xlfn._xlws.FILTER(AnalysisMethods!$G$2:$G$31,AnalysisMethods!$E$2:$E$31=AnalysisResults!P132,"")</f>
        <v>Q1</v>
      </c>
      <c r="R132" s="4" t="str" cm="1">
        <f t="array" ref="R132">_xlfn._xlws.FILTER(AnalysisMethods!$H$2:$H$31,AnalysisMethods!$E$2:$E$31=AnalysisResults!P132,"")</f>
        <v>XX.X</v>
      </c>
      <c r="S132">
        <v>157.5</v>
      </c>
      <c r="T132" s="7" t="s">
        <v>285</v>
      </c>
      <c r="U132" t="s">
        <v>1378</v>
      </c>
    </row>
    <row r="133" spans="1:21" x14ac:dyDescent="0.45">
      <c r="A133" t="s">
        <v>106</v>
      </c>
      <c r="B133" s="4" t="str" cm="1">
        <f t="array" ref="B133">_xlfn._xlws.FILTER(AnalysisSets!B:B,AnalysisSets!A:A=_xlfn._xlws.FILTER(Analyses!E:E,Analyses!A:A=AnalysisResults!A133,""),"")</f>
        <v>Safety Population</v>
      </c>
      <c r="C133" t="s">
        <v>33</v>
      </c>
      <c r="D133" t="s">
        <v>41</v>
      </c>
      <c r="E133" s="4" t="str" cm="1">
        <f t="array" ref="E133">_xlfn._xlws.FILTER(AnalysisGroupings!$G$2:$G$20,AnalysisGroupings!$F$2:$F$20=AnalysisResults!D133,"")</f>
        <v>Xanomeline High Dose</v>
      </c>
      <c r="I133" s="4" t="str" cm="1">
        <f t="array" ref="I133">_xlfn._xlws.FILTER(AnalysisGroupings!$G$2:$G$36,(AnalysisGroupings!$F$2:$F$36=AnalysisResults!H133)*LEN(H133)&gt;0,"")</f>
        <v/>
      </c>
      <c r="M133" s="4" t="str" cm="1">
        <f t="array" ref="M133">_xlfn._xlws.FILTER(AnalysisGroupings!$G$2:$G$36,(AnalysisGroupings!$F$2:$F$36=AnalysisResults!L133)*LEN(L133)&gt;0,"")</f>
        <v/>
      </c>
      <c r="O133" t="s">
        <v>295</v>
      </c>
      <c r="P133" t="s">
        <v>644</v>
      </c>
      <c r="Q133" s="4" t="str" cm="1">
        <f t="array" ref="Q133">_xlfn._xlws.FILTER(AnalysisMethods!$G$2:$G$31,AnalysisMethods!$E$2:$E$31=AnalysisResults!P133,"")</f>
        <v>Q1</v>
      </c>
      <c r="R133" s="4" t="str" cm="1">
        <f t="array" ref="R133">_xlfn._xlws.FILTER(AnalysisMethods!$H$2:$H$31,AnalysisMethods!$E$2:$E$31=AnalysisResults!P133,"")</f>
        <v>XX.X</v>
      </c>
      <c r="S133">
        <v>157.5</v>
      </c>
      <c r="T133" s="7" t="s">
        <v>285</v>
      </c>
      <c r="U133" t="s">
        <v>1378</v>
      </c>
    </row>
    <row r="134" spans="1:21" x14ac:dyDescent="0.45">
      <c r="A134" t="s">
        <v>106</v>
      </c>
      <c r="B134" s="4" t="str" cm="1">
        <f t="array" ref="B134">_xlfn._xlws.FILTER(AnalysisSets!B:B,AnalysisSets!A:A=_xlfn._xlws.FILTER(Analyses!E:E,Analyses!A:A=AnalysisResults!A134,""),"")</f>
        <v>Safety Population</v>
      </c>
      <c r="C134" t="s">
        <v>33</v>
      </c>
      <c r="D134" t="s">
        <v>36</v>
      </c>
      <c r="E134" s="4" t="str" cm="1">
        <f t="array" ref="E134">_xlfn._xlws.FILTER(AnalysisGroupings!$G$2:$G$20,AnalysisGroupings!$F$2:$F$20=AnalysisResults!D134,"")</f>
        <v>Placebo</v>
      </c>
      <c r="I134" s="4" t="str" cm="1">
        <f t="array" ref="I134">_xlfn._xlws.FILTER(AnalysisGroupings!$G$2:$G$36,(AnalysisGroupings!$F$2:$F$36=AnalysisResults!H134)*LEN(H134)&gt;0,"")</f>
        <v/>
      </c>
      <c r="M134" s="4" t="str" cm="1">
        <f t="array" ref="M134">_xlfn._xlws.FILTER(AnalysisGroupings!$G$2:$G$36,(AnalysisGroupings!$F$2:$F$36=AnalysisResults!L134)*LEN(L134)&gt;0,"")</f>
        <v/>
      </c>
      <c r="O134" t="s">
        <v>295</v>
      </c>
      <c r="P134" t="s">
        <v>645</v>
      </c>
      <c r="Q134" s="4" t="str" cm="1">
        <f t="array" ref="Q134">_xlfn._xlws.FILTER(AnalysisMethods!$G$2:$G$31,AnalysisMethods!$E$2:$E$31=AnalysisResults!P134,"")</f>
        <v>Q3</v>
      </c>
      <c r="R134" s="4" t="str" cm="1">
        <f t="array" ref="R134">_xlfn._xlws.FILTER(AnalysisMethods!$H$2:$H$31,AnalysisMethods!$E$2:$E$31=AnalysisResults!P134,"")</f>
        <v>XX.X</v>
      </c>
      <c r="S134">
        <v>171.5</v>
      </c>
      <c r="T134" s="7" t="s">
        <v>286</v>
      </c>
      <c r="U134" t="s">
        <v>1378</v>
      </c>
    </row>
    <row r="135" spans="1:21" x14ac:dyDescent="0.45">
      <c r="A135" t="s">
        <v>106</v>
      </c>
      <c r="B135" s="4" t="str" cm="1">
        <f t="array" ref="B135">_xlfn._xlws.FILTER(AnalysisSets!B:B,AnalysisSets!A:A=_xlfn._xlws.FILTER(Analyses!E:E,Analyses!A:A=AnalysisResults!A135,""),"")</f>
        <v>Safety Population</v>
      </c>
      <c r="C135" t="s">
        <v>33</v>
      </c>
      <c r="D135" t="s">
        <v>40</v>
      </c>
      <c r="E135" s="4" t="str" cm="1">
        <f t="array" ref="E135">_xlfn._xlws.FILTER(AnalysisGroupings!$G$2:$G$20,AnalysisGroupings!$F$2:$F$20=AnalysisResults!D135,"")</f>
        <v>Xanomeline Low Dose</v>
      </c>
      <c r="I135" s="4" t="str" cm="1">
        <f t="array" ref="I135">_xlfn._xlws.FILTER(AnalysisGroupings!$G$2:$G$36,(AnalysisGroupings!$F$2:$F$36=AnalysisResults!H135)*LEN(H135)&gt;0,"")</f>
        <v/>
      </c>
      <c r="M135" s="4" t="str" cm="1">
        <f t="array" ref="M135">_xlfn._xlws.FILTER(AnalysisGroupings!$G$2:$G$36,(AnalysisGroupings!$F$2:$F$36=AnalysisResults!L135)*LEN(L135)&gt;0,"")</f>
        <v/>
      </c>
      <c r="O135" t="s">
        <v>295</v>
      </c>
      <c r="P135" t="s">
        <v>645</v>
      </c>
      <c r="Q135" s="4" t="str" cm="1">
        <f t="array" ref="Q135">_xlfn._xlws.FILTER(AnalysisMethods!$G$2:$G$31,AnalysisMethods!$E$2:$E$31=AnalysisResults!P135,"")</f>
        <v>Q3</v>
      </c>
      <c r="R135" s="4" t="str" cm="1">
        <f t="array" ref="R135">_xlfn._xlws.FILTER(AnalysisMethods!$H$2:$H$31,AnalysisMethods!$E$2:$E$31=AnalysisResults!P135,"")</f>
        <v>XX.X</v>
      </c>
      <c r="S135">
        <v>170.2</v>
      </c>
      <c r="T135" s="7" t="s">
        <v>287</v>
      </c>
      <c r="U135" t="s">
        <v>1378</v>
      </c>
    </row>
    <row r="136" spans="1:21" x14ac:dyDescent="0.45">
      <c r="A136" t="s">
        <v>106</v>
      </c>
      <c r="B136" s="4" t="str" cm="1">
        <f t="array" ref="B136">_xlfn._xlws.FILTER(AnalysisSets!B:B,AnalysisSets!A:A=_xlfn._xlws.FILTER(Analyses!E:E,Analyses!A:A=AnalysisResults!A136,""),"")</f>
        <v>Safety Population</v>
      </c>
      <c r="C136" t="s">
        <v>33</v>
      </c>
      <c r="D136" t="s">
        <v>41</v>
      </c>
      <c r="E136" s="4" t="str" cm="1">
        <f t="array" ref="E136">_xlfn._xlws.FILTER(AnalysisGroupings!$G$2:$G$20,AnalysisGroupings!$F$2:$F$20=AnalysisResults!D136,"")</f>
        <v>Xanomeline High Dose</v>
      </c>
      <c r="I136" s="4" t="str" cm="1">
        <f t="array" ref="I136">_xlfn._xlws.FILTER(AnalysisGroupings!$G$2:$G$36,(AnalysisGroupings!$F$2:$F$36=AnalysisResults!H136)*LEN(H136)&gt;0,"")</f>
        <v/>
      </c>
      <c r="M136" s="4" t="str" cm="1">
        <f t="array" ref="M136">_xlfn._xlws.FILTER(AnalysisGroupings!$G$2:$G$36,(AnalysisGroupings!$F$2:$F$36=AnalysisResults!L136)*LEN(L136)&gt;0,"")</f>
        <v/>
      </c>
      <c r="O136" t="s">
        <v>295</v>
      </c>
      <c r="P136" t="s">
        <v>645</v>
      </c>
      <c r="Q136" s="4" t="str" cm="1">
        <f t="array" ref="Q136">_xlfn._xlws.FILTER(AnalysisMethods!$G$2:$G$31,AnalysisMethods!$E$2:$E$31=AnalysisResults!P136,"")</f>
        <v>Q3</v>
      </c>
      <c r="R136" s="4" t="str" cm="1">
        <f t="array" ref="R136">_xlfn._xlws.FILTER(AnalysisMethods!$H$2:$H$31,AnalysisMethods!$E$2:$E$31=AnalysisResults!P136,"")</f>
        <v>XX.X</v>
      </c>
      <c r="S136">
        <v>172.85</v>
      </c>
      <c r="T136" s="7" t="s">
        <v>288</v>
      </c>
      <c r="U136" t="s">
        <v>1378</v>
      </c>
    </row>
    <row r="137" spans="1:21" x14ac:dyDescent="0.45">
      <c r="A137" t="s">
        <v>106</v>
      </c>
      <c r="B137" s="4" t="str" cm="1">
        <f t="array" ref="B137">_xlfn._xlws.FILTER(AnalysisSets!B:B,AnalysisSets!A:A=_xlfn._xlws.FILTER(Analyses!E:E,Analyses!A:A=AnalysisResults!A137,""),"")</f>
        <v>Safety Population</v>
      </c>
      <c r="C137" t="s">
        <v>33</v>
      </c>
      <c r="D137" t="s">
        <v>36</v>
      </c>
      <c r="E137" s="4" t="str" cm="1">
        <f t="array" ref="E137">_xlfn._xlws.FILTER(AnalysisGroupings!$G$2:$G$20,AnalysisGroupings!$F$2:$F$20=AnalysisResults!D137,"")</f>
        <v>Placebo</v>
      </c>
      <c r="I137" s="4" t="str" cm="1">
        <f t="array" ref="I137">_xlfn._xlws.FILTER(AnalysisGroupings!$G$2:$G$36,(AnalysisGroupings!$F$2:$F$36=AnalysisResults!H137)*LEN(H137)&gt;0,"")</f>
        <v/>
      </c>
      <c r="M137" s="4" t="str" cm="1">
        <f t="array" ref="M137">_xlfn._xlws.FILTER(AnalysisGroupings!$G$2:$G$36,(AnalysisGroupings!$F$2:$F$36=AnalysisResults!L137)*LEN(L137)&gt;0,"")</f>
        <v/>
      </c>
      <c r="O137" t="s">
        <v>295</v>
      </c>
      <c r="P137" t="s">
        <v>646</v>
      </c>
      <c r="Q137" s="4" t="str" cm="1">
        <f t="array" ref="Q137">_xlfn._xlws.FILTER(AnalysisMethods!$G$2:$G$31,AnalysisMethods!$E$2:$E$31=AnalysisResults!P137,"")</f>
        <v>Min</v>
      </c>
      <c r="R137" s="4" t="str" cm="1">
        <f t="array" ref="R137">_xlfn._xlws.FILTER(AnalysisMethods!$H$2:$H$31,AnalysisMethods!$E$2:$E$31=AnalysisResults!P137,"")</f>
        <v>XX</v>
      </c>
      <c r="S137">
        <v>137.19999999999999</v>
      </c>
      <c r="T137" s="7" t="s">
        <v>289</v>
      </c>
      <c r="U137" t="s">
        <v>1378</v>
      </c>
    </row>
    <row r="138" spans="1:21" x14ac:dyDescent="0.45">
      <c r="A138" t="s">
        <v>106</v>
      </c>
      <c r="B138" s="4" t="str" cm="1">
        <f t="array" ref="B138">_xlfn._xlws.FILTER(AnalysisSets!B:B,AnalysisSets!A:A=_xlfn._xlws.FILTER(Analyses!E:E,Analyses!A:A=AnalysisResults!A138,""),"")</f>
        <v>Safety Population</v>
      </c>
      <c r="C138" t="s">
        <v>33</v>
      </c>
      <c r="D138" t="s">
        <v>40</v>
      </c>
      <c r="E138" s="4" t="str" cm="1">
        <f t="array" ref="E138">_xlfn._xlws.FILTER(AnalysisGroupings!$G$2:$G$20,AnalysisGroupings!$F$2:$F$20=AnalysisResults!D138,"")</f>
        <v>Xanomeline Low Dose</v>
      </c>
      <c r="I138" s="4" t="str" cm="1">
        <f t="array" ref="I138">_xlfn._xlws.FILTER(AnalysisGroupings!$G$2:$G$36,(AnalysisGroupings!$F$2:$F$36=AnalysisResults!H138)*LEN(H138)&gt;0,"")</f>
        <v/>
      </c>
      <c r="M138" s="4" t="str" cm="1">
        <f t="array" ref="M138">_xlfn._xlws.FILTER(AnalysisGroupings!$G$2:$G$36,(AnalysisGroupings!$F$2:$F$36=AnalysisResults!L138)*LEN(L138)&gt;0,"")</f>
        <v/>
      </c>
      <c r="O138" t="s">
        <v>295</v>
      </c>
      <c r="P138" t="s">
        <v>646</v>
      </c>
      <c r="Q138" s="4" t="str" cm="1">
        <f t="array" ref="Q138">_xlfn._xlws.FILTER(AnalysisMethods!$G$2:$G$31,AnalysisMethods!$E$2:$E$31=AnalysisResults!P138,"")</f>
        <v>Min</v>
      </c>
      <c r="R138" s="4" t="str" cm="1">
        <f t="array" ref="R138">_xlfn._xlws.FILTER(AnalysisMethods!$H$2:$H$31,AnalysisMethods!$E$2:$E$31=AnalysisResults!P138,"")</f>
        <v>XX</v>
      </c>
      <c r="S138">
        <v>135.9</v>
      </c>
      <c r="T138" s="7" t="s">
        <v>290</v>
      </c>
      <c r="U138" t="s">
        <v>1378</v>
      </c>
    </row>
    <row r="139" spans="1:21" x14ac:dyDescent="0.45">
      <c r="A139" t="s">
        <v>106</v>
      </c>
      <c r="B139" s="4" t="str" cm="1">
        <f t="array" ref="B139">_xlfn._xlws.FILTER(AnalysisSets!B:B,AnalysisSets!A:A=_xlfn._xlws.FILTER(Analyses!E:E,Analyses!A:A=AnalysisResults!A139,""),"")</f>
        <v>Safety Population</v>
      </c>
      <c r="C139" t="s">
        <v>33</v>
      </c>
      <c r="D139" t="s">
        <v>41</v>
      </c>
      <c r="E139" s="4" t="str" cm="1">
        <f t="array" ref="E139">_xlfn._xlws.FILTER(AnalysisGroupings!$G$2:$G$20,AnalysisGroupings!$F$2:$F$20=AnalysisResults!D139,"")</f>
        <v>Xanomeline High Dose</v>
      </c>
      <c r="I139" s="4" t="str" cm="1">
        <f t="array" ref="I139">_xlfn._xlws.FILTER(AnalysisGroupings!$G$2:$G$36,(AnalysisGroupings!$F$2:$F$36=AnalysisResults!H139)*LEN(H139)&gt;0,"")</f>
        <v/>
      </c>
      <c r="M139" s="4" t="str" cm="1">
        <f t="array" ref="M139">_xlfn._xlws.FILTER(AnalysisGroupings!$G$2:$G$36,(AnalysisGroupings!$F$2:$F$36=AnalysisResults!L139)*LEN(L139)&gt;0,"")</f>
        <v/>
      </c>
      <c r="O139" t="s">
        <v>295</v>
      </c>
      <c r="P139" t="s">
        <v>646</v>
      </c>
      <c r="Q139" s="4" t="str" cm="1">
        <f t="array" ref="Q139">_xlfn._xlws.FILTER(AnalysisMethods!$G$2:$G$31,AnalysisMethods!$E$2:$E$31=AnalysisResults!P139,"")</f>
        <v>Min</v>
      </c>
      <c r="R139" s="4" t="str" cm="1">
        <f t="array" ref="R139">_xlfn._xlws.FILTER(AnalysisMethods!$H$2:$H$31,AnalysisMethods!$E$2:$E$31=AnalysisResults!P139,"")</f>
        <v>XX</v>
      </c>
      <c r="S139">
        <v>146.1</v>
      </c>
      <c r="T139" s="7" t="s">
        <v>291</v>
      </c>
      <c r="U139" t="s">
        <v>1378</v>
      </c>
    </row>
    <row r="140" spans="1:21" x14ac:dyDescent="0.45">
      <c r="A140" t="s">
        <v>106</v>
      </c>
      <c r="B140" s="4" t="str" cm="1">
        <f t="array" ref="B140">_xlfn._xlws.FILTER(AnalysisSets!B:B,AnalysisSets!A:A=_xlfn._xlws.FILTER(Analyses!E:E,Analyses!A:A=AnalysisResults!A140,""),"")</f>
        <v>Safety Population</v>
      </c>
      <c r="C140" t="s">
        <v>33</v>
      </c>
      <c r="D140" t="s">
        <v>36</v>
      </c>
      <c r="E140" s="4" t="str" cm="1">
        <f t="array" ref="E140">_xlfn._xlws.FILTER(AnalysisGroupings!$G$2:$G$20,AnalysisGroupings!$F$2:$F$20=AnalysisResults!D140,"")</f>
        <v>Placebo</v>
      </c>
      <c r="I140" s="4" t="str" cm="1">
        <f t="array" ref="I140">_xlfn._xlws.FILTER(AnalysisGroupings!$G$2:$G$36,(AnalysisGroupings!$F$2:$F$36=AnalysisResults!H140)*LEN(H140)&gt;0,"")</f>
        <v/>
      </c>
      <c r="M140" s="4" t="str" cm="1">
        <f t="array" ref="M140">_xlfn._xlws.FILTER(AnalysisGroupings!$G$2:$G$36,(AnalysisGroupings!$F$2:$F$36=AnalysisResults!L140)*LEN(L140)&gt;0,"")</f>
        <v/>
      </c>
      <c r="O140" t="s">
        <v>295</v>
      </c>
      <c r="P140" t="s">
        <v>647</v>
      </c>
      <c r="Q140" s="4" t="str" cm="1">
        <f t="array" ref="Q140">_xlfn._xlws.FILTER(AnalysisMethods!$G$2:$G$31,AnalysisMethods!$E$2:$E$31=AnalysisResults!P140,"")</f>
        <v>Max</v>
      </c>
      <c r="R140" s="4" t="str" cm="1">
        <f t="array" ref="R140">_xlfn._xlws.FILTER(AnalysisMethods!$H$2:$H$31,AnalysisMethods!$E$2:$E$31=AnalysisResults!P140,"")</f>
        <v>XX</v>
      </c>
      <c r="S140">
        <v>185.4</v>
      </c>
      <c r="T140" s="7" t="s">
        <v>292</v>
      </c>
      <c r="U140" t="s">
        <v>1378</v>
      </c>
    </row>
    <row r="141" spans="1:21" x14ac:dyDescent="0.45">
      <c r="A141" t="s">
        <v>106</v>
      </c>
      <c r="B141" s="4" t="str" cm="1">
        <f t="array" ref="B141">_xlfn._xlws.FILTER(AnalysisSets!B:B,AnalysisSets!A:A=_xlfn._xlws.FILTER(Analyses!E:E,Analyses!A:A=AnalysisResults!A141,""),"")</f>
        <v>Safety Population</v>
      </c>
      <c r="C141" t="s">
        <v>33</v>
      </c>
      <c r="D141" t="s">
        <v>40</v>
      </c>
      <c r="E141" s="4" t="str" cm="1">
        <f t="array" ref="E141">_xlfn._xlws.FILTER(AnalysisGroupings!$G$2:$G$20,AnalysisGroupings!$F$2:$F$20=AnalysisResults!D141,"")</f>
        <v>Xanomeline Low Dose</v>
      </c>
      <c r="I141" s="4" t="str" cm="1">
        <f t="array" ref="I141">_xlfn._xlws.FILTER(AnalysisGroupings!$G$2:$G$36,(AnalysisGroupings!$F$2:$F$36=AnalysisResults!H141)*LEN(H141)&gt;0,"")</f>
        <v/>
      </c>
      <c r="M141" s="4" t="str" cm="1">
        <f t="array" ref="M141">_xlfn._xlws.FILTER(AnalysisGroupings!$G$2:$G$36,(AnalysisGroupings!$F$2:$F$36=AnalysisResults!L141)*LEN(L141)&gt;0,"")</f>
        <v/>
      </c>
      <c r="O141" t="s">
        <v>295</v>
      </c>
      <c r="P141" t="s">
        <v>647</v>
      </c>
      <c r="Q141" s="4" t="str" cm="1">
        <f t="array" ref="Q141">_xlfn._xlws.FILTER(AnalysisMethods!$G$2:$G$31,AnalysisMethods!$E$2:$E$31=AnalysisResults!P141,"")</f>
        <v>Max</v>
      </c>
      <c r="R141" s="4" t="str" cm="1">
        <f t="array" ref="R141">_xlfn._xlws.FILTER(AnalysisMethods!$H$2:$H$31,AnalysisMethods!$E$2:$E$31=AnalysisResults!P141,"")</f>
        <v>XX</v>
      </c>
      <c r="S141">
        <v>195.6</v>
      </c>
      <c r="T141" s="7" t="s">
        <v>293</v>
      </c>
      <c r="U141" t="s">
        <v>1378</v>
      </c>
    </row>
    <row r="142" spans="1:21" x14ac:dyDescent="0.45">
      <c r="A142" t="s">
        <v>106</v>
      </c>
      <c r="B142" s="4" t="str" cm="1">
        <f t="array" ref="B142">_xlfn._xlws.FILTER(AnalysisSets!B:B,AnalysisSets!A:A=_xlfn._xlws.FILTER(Analyses!E:E,Analyses!A:A=AnalysisResults!A142,""),"")</f>
        <v>Safety Population</v>
      </c>
      <c r="C142" t="s">
        <v>33</v>
      </c>
      <c r="D142" t="s">
        <v>41</v>
      </c>
      <c r="E142" s="4" t="str" cm="1">
        <f t="array" ref="E142">_xlfn._xlws.FILTER(AnalysisGroupings!$G$2:$G$20,AnalysisGroupings!$F$2:$F$20=AnalysisResults!D142,"")</f>
        <v>Xanomeline High Dose</v>
      </c>
      <c r="I142" s="4" t="str" cm="1">
        <f t="array" ref="I142">_xlfn._xlws.FILTER(AnalysisGroupings!$G$2:$G$36,(AnalysisGroupings!$F$2:$F$36=AnalysisResults!H142)*LEN(H142)&gt;0,"")</f>
        <v/>
      </c>
      <c r="M142" s="4" t="str" cm="1">
        <f t="array" ref="M142">_xlfn._xlws.FILTER(AnalysisGroupings!$G$2:$G$36,(AnalysisGroupings!$F$2:$F$36=AnalysisResults!L142)*LEN(L142)&gt;0,"")</f>
        <v/>
      </c>
      <c r="O142" t="s">
        <v>295</v>
      </c>
      <c r="P142" t="s">
        <v>647</v>
      </c>
      <c r="Q142" s="4" t="str" cm="1">
        <f t="array" ref="Q142">_xlfn._xlws.FILTER(AnalysisMethods!$G$2:$G$31,AnalysisMethods!$E$2:$E$31=AnalysisResults!P142,"")</f>
        <v>Max</v>
      </c>
      <c r="R142" s="4" t="str" cm="1">
        <f t="array" ref="R142">_xlfn._xlws.FILTER(AnalysisMethods!$H$2:$H$31,AnalysisMethods!$E$2:$E$31=AnalysisResults!P142,"")</f>
        <v>XX</v>
      </c>
      <c r="S142">
        <v>190.5</v>
      </c>
      <c r="T142" s="7" t="s">
        <v>294</v>
      </c>
      <c r="U142" t="s">
        <v>1378</v>
      </c>
    </row>
    <row r="143" spans="1:21" x14ac:dyDescent="0.45">
      <c r="A143" t="s">
        <v>650</v>
      </c>
      <c r="B143" s="4" t="str" cm="1">
        <f t="array" ref="B143">_xlfn._xlws.FILTER(AnalysisSets!B:B,AnalysisSets!A:A=_xlfn._xlws.FILTER(Analyses!E:E,Analyses!A:A=AnalysisResults!A143,""),"")</f>
        <v>Safety Population</v>
      </c>
      <c r="C143" t="s">
        <v>33</v>
      </c>
      <c r="D143" t="s">
        <v>36</v>
      </c>
      <c r="E143" s="4" t="str" cm="1">
        <f t="array" ref="E143">_xlfn._xlws.FILTER(AnalysisGroupings!$G$2:$G$20,AnalysisGroupings!$F$2:$F$20=AnalysisResults!D143,"")</f>
        <v>Placebo</v>
      </c>
      <c r="I143" s="4" t="str" cm="1">
        <f t="array" ref="I143">_xlfn._xlws.FILTER(AnalysisGroupings!$G$2:$G$36,(AnalysisGroupings!$F$2:$F$36=AnalysisResults!H143)*LEN(H143)&gt;0,"")</f>
        <v/>
      </c>
      <c r="M143" s="4" t="str" cm="1">
        <f t="array" ref="M143">_xlfn._xlws.FILTER(AnalysisGroupings!$G$2:$G$36,(AnalysisGroupings!$F$2:$F$36=AnalysisResults!L143)*LEN(L143)&gt;0,"")</f>
        <v/>
      </c>
      <c r="O143" t="s">
        <v>296</v>
      </c>
      <c r="P143" t="s">
        <v>636</v>
      </c>
      <c r="Q143" s="4" t="str" cm="1">
        <f t="array" ref="Q143">_xlfn._xlws.FILTER(AnalysisMethods!$G$2:$G$31,AnalysisMethods!$E$2:$E$31=AnalysisResults!P143,"")</f>
        <v>n</v>
      </c>
      <c r="R143" s="4" t="str" cm="1">
        <f t="array" ref="R143">_xlfn._xlws.FILTER(AnalysisMethods!$H$2:$H$31,AnalysisMethods!$E$2:$E$31=AnalysisResults!P143,"")</f>
        <v>XX</v>
      </c>
      <c r="S143">
        <v>65</v>
      </c>
      <c r="T143" s="7" t="s">
        <v>586</v>
      </c>
      <c r="U143" t="s">
        <v>1378</v>
      </c>
    </row>
    <row r="144" spans="1:21" x14ac:dyDescent="0.45">
      <c r="A144" t="s">
        <v>650</v>
      </c>
      <c r="B144" s="4" t="str" cm="1">
        <f t="array" ref="B144">_xlfn._xlws.FILTER(AnalysisSets!B:B,AnalysisSets!A:A=_xlfn._xlws.FILTER(Analyses!E:E,Analyses!A:A=AnalysisResults!A144,""),"")</f>
        <v>Safety Population</v>
      </c>
      <c r="C144" t="s">
        <v>33</v>
      </c>
      <c r="D144" t="s">
        <v>36</v>
      </c>
      <c r="E144" s="4" t="str" cm="1">
        <f t="array" ref="E144">_xlfn._xlws.FILTER(AnalysisGroupings!$G$2:$G$20,AnalysisGroupings!$F$2:$F$20=AnalysisResults!D144,"")</f>
        <v>Placebo</v>
      </c>
      <c r="I144" s="4" t="str" cm="1">
        <f t="array" ref="I144">_xlfn._xlws.FILTER(AnalysisGroupings!$G$2:$G$36,(AnalysisGroupings!$F$2:$F$36=AnalysisResults!H144)*LEN(H144)&gt;0,"")</f>
        <v/>
      </c>
      <c r="M144" s="4" t="str" cm="1">
        <f t="array" ref="M144">_xlfn._xlws.FILTER(AnalysisGroupings!$G$2:$G$36,(AnalysisGroupings!$F$2:$F$36=AnalysisResults!L144)*LEN(L144)&gt;0,"")</f>
        <v/>
      </c>
      <c r="O144" t="s">
        <v>296</v>
      </c>
      <c r="P144" t="s">
        <v>639</v>
      </c>
      <c r="Q144" s="4" t="str" cm="1">
        <f t="array" ref="Q144">_xlfn._xlws.FILTER(AnalysisMethods!$G$2:$G$31,AnalysisMethods!$E$2:$E$31=AnalysisResults!P144,"")</f>
        <v>%</v>
      </c>
      <c r="R144" s="4" t="str" cm="1">
        <f t="array" ref="R144">_xlfn._xlws.FILTER(AnalysisMethods!$H$2:$H$31,AnalysisMethods!$E$2:$E$31=AnalysisResults!P144,"")</f>
        <v>( XX.X)</v>
      </c>
      <c r="S144">
        <v>75.581395349000005</v>
      </c>
      <c r="T144" s="7" t="s">
        <v>587</v>
      </c>
      <c r="U144" t="s">
        <v>1378</v>
      </c>
    </row>
    <row r="145" spans="1:21" x14ac:dyDescent="0.45">
      <c r="A145" t="s">
        <v>650</v>
      </c>
      <c r="B145" s="4" t="str" cm="1">
        <f t="array" ref="B145">_xlfn._xlws.FILTER(AnalysisSets!B:B,AnalysisSets!A:A=_xlfn._xlws.FILTER(Analyses!E:E,Analyses!A:A=AnalysisResults!A145,""),"")</f>
        <v>Safety Population</v>
      </c>
      <c r="C145" t="s">
        <v>33</v>
      </c>
      <c r="D145" t="s">
        <v>40</v>
      </c>
      <c r="E145" s="4" t="str" cm="1">
        <f t="array" ref="E145">_xlfn._xlws.FILTER(AnalysisGroupings!$G$2:$G$20,AnalysisGroupings!$F$2:$F$20=AnalysisResults!D145,"")</f>
        <v>Xanomeline Low Dose</v>
      </c>
      <c r="I145" s="4" t="str" cm="1">
        <f t="array" ref="I145">_xlfn._xlws.FILTER(AnalysisGroupings!$G$2:$G$36,(AnalysisGroupings!$F$2:$F$36=AnalysisResults!H145)*LEN(H145)&gt;0,"")</f>
        <v/>
      </c>
      <c r="M145" s="4" t="str" cm="1">
        <f t="array" ref="M145">_xlfn._xlws.FILTER(AnalysisGroupings!$G$2:$G$36,(AnalysisGroupings!$F$2:$F$36=AnalysisResults!L145)*LEN(L145)&gt;0,"")</f>
        <v/>
      </c>
      <c r="O145" t="s">
        <v>296</v>
      </c>
      <c r="P145" t="s">
        <v>636</v>
      </c>
      <c r="Q145" s="4" t="str" cm="1">
        <f t="array" ref="Q145">_xlfn._xlws.FILTER(AnalysisMethods!$G$2:$G$31,AnalysisMethods!$E$2:$E$31=AnalysisResults!P145,"")</f>
        <v>n</v>
      </c>
      <c r="R145" s="4" t="str" cm="1">
        <f t="array" ref="R145">_xlfn._xlws.FILTER(AnalysisMethods!$H$2:$H$31,AnalysisMethods!$E$2:$E$31=AnalysisResults!P145,"")</f>
        <v>XX</v>
      </c>
      <c r="S145">
        <v>77</v>
      </c>
      <c r="T145" s="7" t="s">
        <v>588</v>
      </c>
      <c r="U145" t="s">
        <v>1378</v>
      </c>
    </row>
    <row r="146" spans="1:21" x14ac:dyDescent="0.45">
      <c r="A146" t="s">
        <v>650</v>
      </c>
      <c r="B146" s="4" t="str" cm="1">
        <f t="array" ref="B146">_xlfn._xlws.FILTER(AnalysisSets!B:B,AnalysisSets!A:A=_xlfn._xlws.FILTER(Analyses!E:E,Analyses!A:A=AnalysisResults!A146,""),"")</f>
        <v>Safety Population</v>
      </c>
      <c r="C146" t="s">
        <v>33</v>
      </c>
      <c r="D146" t="s">
        <v>40</v>
      </c>
      <c r="E146" s="4" t="str" cm="1">
        <f t="array" ref="E146">_xlfn._xlws.FILTER(AnalysisGroupings!$G$2:$G$20,AnalysisGroupings!$F$2:$F$20=AnalysisResults!D146,"")</f>
        <v>Xanomeline Low Dose</v>
      </c>
      <c r="I146" s="4" t="str" cm="1">
        <f t="array" ref="I146">_xlfn._xlws.FILTER(AnalysisGroupings!$G$2:$G$36,(AnalysisGroupings!$F$2:$F$36=AnalysisResults!H146)*LEN(H146)&gt;0,"")</f>
        <v/>
      </c>
      <c r="M146" s="4" t="str" cm="1">
        <f t="array" ref="M146">_xlfn._xlws.FILTER(AnalysisGroupings!$G$2:$G$36,(AnalysisGroupings!$F$2:$F$36=AnalysisResults!L146)*LEN(L146)&gt;0,"")</f>
        <v/>
      </c>
      <c r="O146" t="s">
        <v>296</v>
      </c>
      <c r="P146" t="s">
        <v>639</v>
      </c>
      <c r="Q146" s="4" t="str" cm="1">
        <f t="array" ref="Q146">_xlfn._xlws.FILTER(AnalysisMethods!$G$2:$G$31,AnalysisMethods!$E$2:$E$31=AnalysisResults!P146,"")</f>
        <v>%</v>
      </c>
      <c r="R146" s="4" t="str" cm="1">
        <f t="array" ref="R146">_xlfn._xlws.FILTER(AnalysisMethods!$H$2:$H$31,AnalysisMethods!$E$2:$E$31=AnalysisResults!P146,"")</f>
        <v>( XX.X)</v>
      </c>
      <c r="S146">
        <v>91.666666667000001</v>
      </c>
      <c r="T146" s="7" t="s">
        <v>589</v>
      </c>
      <c r="U146" t="s">
        <v>1378</v>
      </c>
    </row>
    <row r="147" spans="1:21" x14ac:dyDescent="0.45">
      <c r="A147" t="s">
        <v>650</v>
      </c>
      <c r="B147" s="4" t="str" cm="1">
        <f t="array" ref="B147">_xlfn._xlws.FILTER(AnalysisSets!B:B,AnalysisSets!A:A=_xlfn._xlws.FILTER(Analyses!E:E,Analyses!A:A=AnalysisResults!A147,""),"")</f>
        <v>Safety Population</v>
      </c>
      <c r="C147" t="s">
        <v>33</v>
      </c>
      <c r="D147" t="s">
        <v>41</v>
      </c>
      <c r="E147" s="4" t="str" cm="1">
        <f t="array" ref="E147">_xlfn._xlws.FILTER(AnalysisGroupings!$G$2:$G$20,AnalysisGroupings!$F$2:$F$20=AnalysisResults!D147,"")</f>
        <v>Xanomeline High Dose</v>
      </c>
      <c r="I147" s="4" t="str" cm="1">
        <f t="array" ref="I147">_xlfn._xlws.FILTER(AnalysisGroupings!$G$2:$G$36,(AnalysisGroupings!$F$2:$F$36=AnalysisResults!H147)*LEN(H147)&gt;0,"")</f>
        <v/>
      </c>
      <c r="M147" s="4" t="str" cm="1">
        <f t="array" ref="M147">_xlfn._xlws.FILTER(AnalysisGroupings!$G$2:$G$36,(AnalysisGroupings!$F$2:$F$36=AnalysisResults!L147)*LEN(L147)&gt;0,"")</f>
        <v/>
      </c>
      <c r="O147" t="s">
        <v>296</v>
      </c>
      <c r="P147" t="s">
        <v>636</v>
      </c>
      <c r="Q147" s="4" t="str" cm="1">
        <f t="array" ref="Q147">_xlfn._xlws.FILTER(AnalysisMethods!$G$2:$G$31,AnalysisMethods!$E$2:$E$31=AnalysisResults!P147,"")</f>
        <v>n</v>
      </c>
      <c r="R147" s="4" t="str" cm="1">
        <f t="array" ref="R147">_xlfn._xlws.FILTER(AnalysisMethods!$H$2:$H$31,AnalysisMethods!$E$2:$E$31=AnalysisResults!P147,"")</f>
        <v>XX</v>
      </c>
      <c r="S147">
        <v>76</v>
      </c>
      <c r="T147" s="7" t="s">
        <v>234</v>
      </c>
      <c r="U147" t="s">
        <v>1378</v>
      </c>
    </row>
    <row r="148" spans="1:21" x14ac:dyDescent="0.45">
      <c r="A148" t="s">
        <v>650</v>
      </c>
      <c r="B148" s="4" t="str" cm="1">
        <f t="array" ref="B148">_xlfn._xlws.FILTER(AnalysisSets!B:B,AnalysisSets!A:A=_xlfn._xlws.FILTER(Analyses!E:E,Analyses!A:A=AnalysisResults!A148,""),"")</f>
        <v>Safety Population</v>
      </c>
      <c r="C148" t="s">
        <v>33</v>
      </c>
      <c r="D148" t="s">
        <v>41</v>
      </c>
      <c r="E148" s="4" t="str" cm="1">
        <f t="array" ref="E148">_xlfn._xlws.FILTER(AnalysisGroupings!$G$2:$G$20,AnalysisGroupings!$F$2:$F$20=AnalysisResults!D148,"")</f>
        <v>Xanomeline High Dose</v>
      </c>
      <c r="I148" s="4" t="str" cm="1">
        <f t="array" ref="I148">_xlfn._xlws.FILTER(AnalysisGroupings!$G$2:$G$36,(AnalysisGroupings!$F$2:$F$36=AnalysisResults!H148)*LEN(H148)&gt;0,"")</f>
        <v/>
      </c>
      <c r="M148" s="4" t="str" cm="1">
        <f t="array" ref="M148">_xlfn._xlws.FILTER(AnalysisGroupings!$G$2:$G$36,(AnalysisGroupings!$F$2:$F$36=AnalysisResults!L148)*LEN(L148)&gt;0,"")</f>
        <v/>
      </c>
      <c r="O148" t="s">
        <v>296</v>
      </c>
      <c r="P148" t="s">
        <v>639</v>
      </c>
      <c r="Q148" s="4" t="str" cm="1">
        <f t="array" ref="Q148">_xlfn._xlws.FILTER(AnalysisMethods!$G$2:$G$31,AnalysisMethods!$E$2:$E$31=AnalysisResults!P148,"")</f>
        <v>%</v>
      </c>
      <c r="R148" s="4" t="str" cm="1">
        <f t="array" ref="R148">_xlfn._xlws.FILTER(AnalysisMethods!$H$2:$H$31,AnalysisMethods!$E$2:$E$31=AnalysisResults!P148,"")</f>
        <v>( XX.X)</v>
      </c>
      <c r="S148">
        <v>90.476190475999999</v>
      </c>
      <c r="T148" s="7" t="s">
        <v>240</v>
      </c>
      <c r="U148" t="s">
        <v>1378</v>
      </c>
    </row>
    <row r="149" spans="1:21" x14ac:dyDescent="0.45">
      <c r="A149" t="s">
        <v>652</v>
      </c>
      <c r="B149" s="4" t="str" cm="1">
        <f t="array" ref="B149">_xlfn._xlws.FILTER(AnalysisSets!B:B,AnalysisSets!A:A=_xlfn._xlws.FILTER(Analyses!E:E,Analyses!A:A=AnalysisResults!A149,""),"")</f>
        <v>Safety Population</v>
      </c>
      <c r="C149" t="s">
        <v>33</v>
      </c>
      <c r="D149" t="s">
        <v>36</v>
      </c>
      <c r="E149" s="4" t="str" cm="1">
        <f t="array" ref="E149">_xlfn._xlws.FILTER(AnalysisGroupings!$G$2:$G$20,AnalysisGroupings!$F$2:$F$20=AnalysisResults!D149,"")</f>
        <v>Placebo</v>
      </c>
      <c r="I149" s="4" t="str" cm="1">
        <f t="array" ref="I149">_xlfn._xlws.FILTER(AnalysisGroupings!$G$2:$G$36,(AnalysisGroupings!$F$2:$F$36=AnalysisResults!H149)*LEN(H149)&gt;0,"")</f>
        <v/>
      </c>
      <c r="M149" s="4" t="str" cm="1">
        <f t="array" ref="M149">_xlfn._xlws.FILTER(AnalysisGroupings!$G$2:$G$36,(AnalysisGroupings!$F$2:$F$36=AnalysisResults!L149)*LEN(L149)&gt;0,"")</f>
        <v/>
      </c>
      <c r="O149" t="s">
        <v>296</v>
      </c>
      <c r="P149" t="s">
        <v>636</v>
      </c>
      <c r="Q149" s="4" t="str" cm="1">
        <f t="array" ref="Q149">_xlfn._xlws.FILTER(AnalysisMethods!$G$2:$G$31,AnalysisMethods!$E$2:$E$31=AnalysisResults!P149,"")</f>
        <v>n</v>
      </c>
      <c r="R149" s="4" t="str" cm="1">
        <f t="array" ref="R149">_xlfn._xlws.FILTER(AnalysisMethods!$H$2:$H$31,AnalysisMethods!$E$2:$E$31=AnalysisResults!P149,"")</f>
        <v>XX</v>
      </c>
      <c r="S149">
        <v>43</v>
      </c>
      <c r="T149" s="7">
        <v>43</v>
      </c>
      <c r="U149" t="s">
        <v>1378</v>
      </c>
    </row>
    <row r="150" spans="1:21" x14ac:dyDescent="0.45">
      <c r="A150" t="s">
        <v>652</v>
      </c>
      <c r="B150" s="4" t="str" cm="1">
        <f t="array" ref="B150">_xlfn._xlws.FILTER(AnalysisSets!B:B,AnalysisSets!A:A=_xlfn._xlws.FILTER(Analyses!E:E,Analyses!A:A=AnalysisResults!A150,""),"")</f>
        <v>Safety Population</v>
      </c>
      <c r="C150" t="s">
        <v>33</v>
      </c>
      <c r="D150" t="s">
        <v>36</v>
      </c>
      <c r="E150" s="4" t="str" cm="1">
        <f t="array" ref="E150">_xlfn._xlws.FILTER(AnalysisGroupings!$G$2:$G$20,AnalysisGroupings!$F$2:$F$20=AnalysisResults!D150,"")</f>
        <v>Placebo</v>
      </c>
      <c r="I150" s="4" t="str" cm="1">
        <f t="array" ref="I150">_xlfn._xlws.FILTER(AnalysisGroupings!$G$2:$G$36,(AnalysisGroupings!$F$2:$F$36=AnalysisResults!H150)*LEN(H150)&gt;0,"")</f>
        <v/>
      </c>
      <c r="M150" s="4" t="str" cm="1">
        <f t="array" ref="M150">_xlfn._xlws.FILTER(AnalysisGroupings!$G$2:$G$36,(AnalysisGroupings!$F$2:$F$36=AnalysisResults!L150)*LEN(L150)&gt;0,"")</f>
        <v/>
      </c>
      <c r="O150" t="s">
        <v>296</v>
      </c>
      <c r="P150" t="s">
        <v>639</v>
      </c>
      <c r="Q150" s="4" t="str" cm="1">
        <f t="array" ref="Q150">_xlfn._xlws.FILTER(AnalysisMethods!$G$2:$G$31,AnalysisMethods!$E$2:$E$31=AnalysisResults!P150,"")</f>
        <v>%</v>
      </c>
      <c r="R150" s="4" t="str" cm="1">
        <f t="array" ref="R150">_xlfn._xlws.FILTER(AnalysisMethods!$H$2:$H$31,AnalysisMethods!$E$2:$E$31=AnalysisResults!P150,"")</f>
        <v>( XX.X)</v>
      </c>
      <c r="S150">
        <v>50</v>
      </c>
      <c r="T150" s="7" t="s">
        <v>791</v>
      </c>
      <c r="U150" t="s">
        <v>1378</v>
      </c>
    </row>
    <row r="151" spans="1:21" x14ac:dyDescent="0.45">
      <c r="A151" t="s">
        <v>652</v>
      </c>
      <c r="B151" s="4" t="str" cm="1">
        <f t="array" ref="B151">_xlfn._xlws.FILTER(AnalysisSets!B:B,AnalysisSets!A:A=_xlfn._xlws.FILTER(Analyses!E:E,Analyses!A:A=AnalysisResults!A151,""),"")</f>
        <v>Safety Population</v>
      </c>
      <c r="C151" t="s">
        <v>33</v>
      </c>
      <c r="D151" t="s">
        <v>40</v>
      </c>
      <c r="E151" s="4" t="str" cm="1">
        <f t="array" ref="E151">_xlfn._xlws.FILTER(AnalysisGroupings!$G$2:$G$20,AnalysisGroupings!$F$2:$F$20=AnalysisResults!D151,"")</f>
        <v>Xanomeline Low Dose</v>
      </c>
      <c r="I151" s="4" t="str" cm="1">
        <f t="array" ref="I151">_xlfn._xlws.FILTER(AnalysisGroupings!$G$2:$G$36,(AnalysisGroupings!$F$2:$F$36=AnalysisResults!H151)*LEN(H151)&gt;0,"")</f>
        <v/>
      </c>
      <c r="M151" s="4" t="str" cm="1">
        <f t="array" ref="M151">_xlfn._xlws.FILTER(AnalysisGroupings!$G$2:$G$36,(AnalysisGroupings!$F$2:$F$36=AnalysisResults!L151)*LEN(L151)&gt;0,"")</f>
        <v/>
      </c>
      <c r="O151" t="s">
        <v>296</v>
      </c>
      <c r="P151" t="s">
        <v>636</v>
      </c>
      <c r="Q151" s="4" t="str" cm="1">
        <f t="array" ref="Q151">_xlfn._xlws.FILTER(AnalysisMethods!$G$2:$G$31,AnalysisMethods!$E$2:$E$31=AnalysisResults!P151,"")</f>
        <v>n</v>
      </c>
      <c r="R151" s="4" t="str" cm="1">
        <f t="array" ref="R151">_xlfn._xlws.FILTER(AnalysisMethods!$H$2:$H$31,AnalysisMethods!$E$2:$E$31=AnalysisResults!P151,"")</f>
        <v>XX</v>
      </c>
      <c r="S151">
        <v>72</v>
      </c>
      <c r="T151" s="7">
        <v>72</v>
      </c>
      <c r="U151" t="s">
        <v>1378</v>
      </c>
    </row>
    <row r="152" spans="1:21" x14ac:dyDescent="0.45">
      <c r="A152" t="s">
        <v>652</v>
      </c>
      <c r="B152" s="4" t="str" cm="1">
        <f t="array" ref="B152">_xlfn._xlws.FILTER(AnalysisSets!B:B,AnalysisSets!A:A=_xlfn._xlws.FILTER(Analyses!E:E,Analyses!A:A=AnalysisResults!A152,""),"")</f>
        <v>Safety Population</v>
      </c>
      <c r="C152" t="s">
        <v>33</v>
      </c>
      <c r="D152" t="s">
        <v>40</v>
      </c>
      <c r="E152" s="4" t="str" cm="1">
        <f t="array" ref="E152">_xlfn._xlws.FILTER(AnalysisGroupings!$G$2:$G$20,AnalysisGroupings!$F$2:$F$20=AnalysisResults!D152,"")</f>
        <v>Xanomeline Low Dose</v>
      </c>
      <c r="I152" s="4" t="str" cm="1">
        <f t="array" ref="I152">_xlfn._xlws.FILTER(AnalysisGroupings!$G$2:$G$36,(AnalysisGroupings!$F$2:$F$36=AnalysisResults!H152)*LEN(H152)&gt;0,"")</f>
        <v/>
      </c>
      <c r="M152" s="4" t="str" cm="1">
        <f t="array" ref="M152">_xlfn._xlws.FILTER(AnalysisGroupings!$G$2:$G$36,(AnalysisGroupings!$F$2:$F$36=AnalysisResults!L152)*LEN(L152)&gt;0,"")</f>
        <v/>
      </c>
      <c r="O152" t="s">
        <v>296</v>
      </c>
      <c r="P152" t="s">
        <v>639</v>
      </c>
      <c r="Q152" s="4" t="str" cm="1">
        <f t="array" ref="Q152">_xlfn._xlws.FILTER(AnalysisMethods!$G$2:$G$31,AnalysisMethods!$E$2:$E$31=AnalysisResults!P152,"")</f>
        <v>%</v>
      </c>
      <c r="R152" s="4" t="str" cm="1">
        <f t="array" ref="R152">_xlfn._xlws.FILTER(AnalysisMethods!$H$2:$H$31,AnalysisMethods!$E$2:$E$31=AnalysisResults!P152,"")</f>
        <v>( XX.X)</v>
      </c>
      <c r="S152">
        <v>85.714285714285708</v>
      </c>
      <c r="T152" s="7" t="s">
        <v>792</v>
      </c>
      <c r="U152" t="s">
        <v>1378</v>
      </c>
    </row>
    <row r="153" spans="1:21" x14ac:dyDescent="0.45">
      <c r="A153" t="s">
        <v>652</v>
      </c>
      <c r="B153" s="4" t="str" cm="1">
        <f t="array" ref="B153">_xlfn._xlws.FILTER(AnalysisSets!B:B,AnalysisSets!A:A=_xlfn._xlws.FILTER(Analyses!E:E,Analyses!A:A=AnalysisResults!A153,""),"")</f>
        <v>Safety Population</v>
      </c>
      <c r="C153" t="s">
        <v>33</v>
      </c>
      <c r="D153" t="s">
        <v>41</v>
      </c>
      <c r="E153" s="4" t="str" cm="1">
        <f t="array" ref="E153">_xlfn._xlws.FILTER(AnalysisGroupings!$G$2:$G$20,AnalysisGroupings!$F$2:$F$20=AnalysisResults!D153,"")</f>
        <v>Xanomeline High Dose</v>
      </c>
      <c r="I153" s="4" t="str" cm="1">
        <f t="array" ref="I153">_xlfn._xlws.FILTER(AnalysisGroupings!$G$2:$G$36,(AnalysisGroupings!$F$2:$F$36=AnalysisResults!H153)*LEN(H153)&gt;0,"")</f>
        <v/>
      </c>
      <c r="M153" s="4" t="str" cm="1">
        <f t="array" ref="M153">_xlfn._xlws.FILTER(AnalysisGroupings!$G$2:$G$36,(AnalysisGroupings!$F$2:$F$36=AnalysisResults!L153)*LEN(L153)&gt;0,"")</f>
        <v/>
      </c>
      <c r="O153" t="s">
        <v>296</v>
      </c>
      <c r="P153" t="s">
        <v>636</v>
      </c>
      <c r="Q153" s="4" t="str" cm="1">
        <f t="array" ref="Q153">_xlfn._xlws.FILTER(AnalysisMethods!$G$2:$G$31,AnalysisMethods!$E$2:$E$31=AnalysisResults!P153,"")</f>
        <v>n</v>
      </c>
      <c r="R153" s="4" t="str" cm="1">
        <f t="array" ref="R153">_xlfn._xlws.FILTER(AnalysisMethods!$H$2:$H$31,AnalysisMethods!$E$2:$E$31=AnalysisResults!P153,"")</f>
        <v>XX</v>
      </c>
      <c r="S153">
        <v>70</v>
      </c>
      <c r="T153" s="7">
        <v>70</v>
      </c>
      <c r="U153" t="s">
        <v>1378</v>
      </c>
    </row>
    <row r="154" spans="1:21" x14ac:dyDescent="0.45">
      <c r="A154" t="s">
        <v>652</v>
      </c>
      <c r="B154" s="4" t="str" cm="1">
        <f t="array" ref="B154">_xlfn._xlws.FILTER(AnalysisSets!B:B,AnalysisSets!A:A=_xlfn._xlws.FILTER(Analyses!E:E,Analyses!A:A=AnalysisResults!A154,""),"")</f>
        <v>Safety Population</v>
      </c>
      <c r="C154" t="s">
        <v>33</v>
      </c>
      <c r="D154" t="s">
        <v>41</v>
      </c>
      <c r="E154" s="4" t="str" cm="1">
        <f t="array" ref="E154">_xlfn._xlws.FILTER(AnalysisGroupings!$G$2:$G$20,AnalysisGroupings!$F$2:$F$20=AnalysisResults!D154,"")</f>
        <v>Xanomeline High Dose</v>
      </c>
      <c r="I154" s="4" t="str" cm="1">
        <f t="array" ref="I154">_xlfn._xlws.FILTER(AnalysisGroupings!$G$2:$G$36,(AnalysisGroupings!$F$2:$F$36=AnalysisResults!H154)*LEN(H154)&gt;0,"")</f>
        <v/>
      </c>
      <c r="M154" s="4" t="str" cm="1">
        <f t="array" ref="M154">_xlfn._xlws.FILTER(AnalysisGroupings!$G$2:$G$36,(AnalysisGroupings!$F$2:$F$36=AnalysisResults!L154)*LEN(L154)&gt;0,"")</f>
        <v/>
      </c>
      <c r="O154" t="s">
        <v>296</v>
      </c>
      <c r="P154" t="s">
        <v>639</v>
      </c>
      <c r="Q154" s="4" t="str" cm="1">
        <f t="array" ref="Q154">_xlfn._xlws.FILTER(AnalysisMethods!$G$2:$G$31,AnalysisMethods!$E$2:$E$31=AnalysisResults!P154,"")</f>
        <v>%</v>
      </c>
      <c r="R154" s="4" t="str" cm="1">
        <f t="array" ref="R154">_xlfn._xlws.FILTER(AnalysisMethods!$H$2:$H$31,AnalysisMethods!$E$2:$E$31=AnalysisResults!P154,"")</f>
        <v>( XX.X)</v>
      </c>
      <c r="S154">
        <v>83.333333333333329</v>
      </c>
      <c r="T154" s="7" t="s">
        <v>793</v>
      </c>
      <c r="U154" t="s">
        <v>1378</v>
      </c>
    </row>
    <row r="155" spans="1:21" x14ac:dyDescent="0.45">
      <c r="A155" t="s">
        <v>654</v>
      </c>
      <c r="B155" s="4" t="str" cm="1">
        <f t="array" ref="B155">_xlfn._xlws.FILTER(AnalysisSets!B:B,AnalysisSets!A:A=_xlfn._xlws.FILTER(Analyses!E:E,Analyses!A:A=AnalysisResults!A155,""),"")</f>
        <v>Safety Population</v>
      </c>
      <c r="C155" t="s">
        <v>33</v>
      </c>
      <c r="D155" t="s">
        <v>36</v>
      </c>
      <c r="E155" s="4" t="str" cm="1">
        <f t="array" ref="E155">_xlfn._xlws.FILTER(AnalysisGroupings!$G$2:$G$20,AnalysisGroupings!$F$2:$F$20=AnalysisResults!D155,"")</f>
        <v>Placebo</v>
      </c>
      <c r="I155" s="4" t="str" cm="1">
        <f t="array" ref="I155">_xlfn._xlws.FILTER(AnalysisGroupings!$G$2:$G$36,(AnalysisGroupings!$F$2:$F$36=AnalysisResults!H155)*LEN(H155)&gt;0,"")</f>
        <v/>
      </c>
      <c r="M155" s="4" t="str" cm="1">
        <f t="array" ref="M155">_xlfn._xlws.FILTER(AnalysisGroupings!$G$2:$G$36,(AnalysisGroupings!$F$2:$F$36=AnalysisResults!L155)*LEN(L155)&gt;0,"")</f>
        <v/>
      </c>
      <c r="O155" t="s">
        <v>296</v>
      </c>
      <c r="P155" t="s">
        <v>636</v>
      </c>
      <c r="Q155" s="4" t="str" cm="1">
        <f t="array" ref="Q155">_xlfn._xlws.FILTER(AnalysisMethods!$G$2:$G$31,AnalysisMethods!$E$2:$E$31=AnalysisResults!P155,"")</f>
        <v>n</v>
      </c>
      <c r="R155" s="4" t="str" cm="1">
        <f t="array" ref="R155">_xlfn._xlws.FILTER(AnalysisMethods!$H$2:$H$31,AnalysisMethods!$E$2:$E$31=AnalysisResults!P155,"")</f>
        <v>XX</v>
      </c>
      <c r="S155">
        <v>0</v>
      </c>
      <c r="T155" s="7">
        <v>0</v>
      </c>
      <c r="U155" t="s">
        <v>1378</v>
      </c>
    </row>
    <row r="156" spans="1:21" x14ac:dyDescent="0.45">
      <c r="A156" t="s">
        <v>654</v>
      </c>
      <c r="B156" s="4" t="str" cm="1">
        <f t="array" ref="B156">_xlfn._xlws.FILTER(AnalysisSets!B:B,AnalysisSets!A:A=_xlfn._xlws.FILTER(Analyses!E:E,Analyses!A:A=AnalysisResults!A156,""),"")</f>
        <v>Safety Population</v>
      </c>
      <c r="C156" t="s">
        <v>33</v>
      </c>
      <c r="D156" t="s">
        <v>36</v>
      </c>
      <c r="E156" s="4" t="str" cm="1">
        <f t="array" ref="E156">_xlfn._xlws.FILTER(AnalysisGroupings!$G$2:$G$20,AnalysisGroupings!$F$2:$F$20=AnalysisResults!D156,"")</f>
        <v>Placebo</v>
      </c>
      <c r="I156" s="4" t="str" cm="1">
        <f t="array" ref="I156">_xlfn._xlws.FILTER(AnalysisGroupings!$G$2:$G$36,(AnalysisGroupings!$F$2:$F$36=AnalysisResults!H156)*LEN(H156)&gt;0,"")</f>
        <v/>
      </c>
      <c r="M156" s="4" t="str" cm="1">
        <f t="array" ref="M156">_xlfn._xlws.FILTER(AnalysisGroupings!$G$2:$G$36,(AnalysisGroupings!$F$2:$F$36=AnalysisResults!L156)*LEN(L156)&gt;0,"")</f>
        <v/>
      </c>
      <c r="O156" t="s">
        <v>296</v>
      </c>
      <c r="P156" t="s">
        <v>639</v>
      </c>
      <c r="Q156" s="4" t="str" cm="1">
        <f t="array" ref="Q156">_xlfn._xlws.FILTER(AnalysisMethods!$G$2:$G$31,AnalysisMethods!$E$2:$E$31=AnalysisResults!P156,"")</f>
        <v>%</v>
      </c>
      <c r="R156" s="4" t="str" cm="1">
        <f t="array" ref="R156">_xlfn._xlws.FILTER(AnalysisMethods!$H$2:$H$31,AnalysisMethods!$E$2:$E$31=AnalysisResults!P156,"")</f>
        <v>( XX.X)</v>
      </c>
      <c r="S156">
        <v>0</v>
      </c>
      <c r="T156" s="7" t="s">
        <v>270</v>
      </c>
      <c r="U156" t="s">
        <v>1378</v>
      </c>
    </row>
    <row r="157" spans="1:21" x14ac:dyDescent="0.45">
      <c r="A157" t="s">
        <v>654</v>
      </c>
      <c r="B157" s="4" t="str" cm="1">
        <f t="array" ref="B157">_xlfn._xlws.FILTER(AnalysisSets!B:B,AnalysisSets!A:A=_xlfn._xlws.FILTER(Analyses!E:E,Analyses!A:A=AnalysisResults!A157,""),"")</f>
        <v>Safety Population</v>
      </c>
      <c r="C157" t="s">
        <v>33</v>
      </c>
      <c r="D157" t="s">
        <v>40</v>
      </c>
      <c r="E157" s="4" t="str" cm="1">
        <f t="array" ref="E157">_xlfn._xlws.FILTER(AnalysisGroupings!$G$2:$G$20,AnalysisGroupings!$F$2:$F$20=AnalysisResults!D157,"")</f>
        <v>Xanomeline Low Dose</v>
      </c>
      <c r="I157" s="4" t="str" cm="1">
        <f t="array" ref="I157">_xlfn._xlws.FILTER(AnalysisGroupings!$G$2:$G$36,(AnalysisGroupings!$F$2:$F$36=AnalysisResults!H157)*LEN(H157)&gt;0,"")</f>
        <v/>
      </c>
      <c r="M157" s="4" t="str" cm="1">
        <f t="array" ref="M157">_xlfn._xlws.FILTER(AnalysisGroupings!$G$2:$G$36,(AnalysisGroupings!$F$2:$F$36=AnalysisResults!L157)*LEN(L157)&gt;0,"")</f>
        <v/>
      </c>
      <c r="O157" t="s">
        <v>296</v>
      </c>
      <c r="P157" t="s">
        <v>636</v>
      </c>
      <c r="Q157" s="4" t="str" cm="1">
        <f t="array" ref="Q157">_xlfn._xlws.FILTER(AnalysisMethods!$G$2:$G$31,AnalysisMethods!$E$2:$E$31=AnalysisResults!P157,"")</f>
        <v>n</v>
      </c>
      <c r="R157" s="4" t="str" cm="1">
        <f t="array" ref="R157">_xlfn._xlws.FILTER(AnalysisMethods!$H$2:$H$31,AnalysisMethods!$E$2:$E$31=AnalysisResults!P157,"")</f>
        <v>XX</v>
      </c>
      <c r="S157">
        <v>1</v>
      </c>
      <c r="T157" s="7">
        <v>1</v>
      </c>
      <c r="U157" t="s">
        <v>1378</v>
      </c>
    </row>
    <row r="158" spans="1:21" x14ac:dyDescent="0.45">
      <c r="A158" t="s">
        <v>654</v>
      </c>
      <c r="B158" s="4" t="str" cm="1">
        <f t="array" ref="B158">_xlfn._xlws.FILTER(AnalysisSets!B:B,AnalysisSets!A:A=_xlfn._xlws.FILTER(Analyses!E:E,Analyses!A:A=AnalysisResults!A158,""),"")</f>
        <v>Safety Population</v>
      </c>
      <c r="C158" t="s">
        <v>33</v>
      </c>
      <c r="D158" t="s">
        <v>40</v>
      </c>
      <c r="E158" s="4" t="str" cm="1">
        <f t="array" ref="E158">_xlfn._xlws.FILTER(AnalysisGroupings!$G$2:$G$20,AnalysisGroupings!$F$2:$F$20=AnalysisResults!D158,"")</f>
        <v>Xanomeline Low Dose</v>
      </c>
      <c r="I158" s="4" t="str" cm="1">
        <f t="array" ref="I158">_xlfn._xlws.FILTER(AnalysisGroupings!$G$2:$G$36,(AnalysisGroupings!$F$2:$F$36=AnalysisResults!H158)*LEN(H158)&gt;0,"")</f>
        <v/>
      </c>
      <c r="M158" s="4" t="str" cm="1">
        <f t="array" ref="M158">_xlfn._xlws.FILTER(AnalysisGroupings!$G$2:$G$36,(AnalysisGroupings!$F$2:$F$36=AnalysisResults!L158)*LEN(L158)&gt;0,"")</f>
        <v/>
      </c>
      <c r="O158" t="s">
        <v>296</v>
      </c>
      <c r="P158" t="s">
        <v>639</v>
      </c>
      <c r="Q158" s="4" t="str" cm="1">
        <f t="array" ref="Q158">_xlfn._xlws.FILTER(AnalysisMethods!$G$2:$G$31,AnalysisMethods!$E$2:$E$31=AnalysisResults!P158,"")</f>
        <v>%</v>
      </c>
      <c r="R158" s="4" t="str" cm="1">
        <f t="array" ref="R158">_xlfn._xlws.FILTER(AnalysisMethods!$H$2:$H$31,AnalysisMethods!$E$2:$E$31=AnalysisResults!P158,"")</f>
        <v>( XX.X)</v>
      </c>
      <c r="S158">
        <v>1.1904761904761905</v>
      </c>
      <c r="T158" s="7" t="s">
        <v>273</v>
      </c>
      <c r="U158" t="s">
        <v>1378</v>
      </c>
    </row>
    <row r="159" spans="1:21" x14ac:dyDescent="0.45">
      <c r="A159" t="s">
        <v>654</v>
      </c>
      <c r="B159" s="4" t="str" cm="1">
        <f t="array" ref="B159">_xlfn._xlws.FILTER(AnalysisSets!B:B,AnalysisSets!A:A=_xlfn._xlws.FILTER(Analyses!E:E,Analyses!A:A=AnalysisResults!A159,""),"")</f>
        <v>Safety Population</v>
      </c>
      <c r="C159" t="s">
        <v>33</v>
      </c>
      <c r="D159" t="s">
        <v>41</v>
      </c>
      <c r="E159" s="4" t="str" cm="1">
        <f t="array" ref="E159">_xlfn._xlws.FILTER(AnalysisGroupings!$G$2:$G$20,AnalysisGroupings!$F$2:$F$20=AnalysisResults!D159,"")</f>
        <v>Xanomeline High Dose</v>
      </c>
      <c r="I159" s="4" t="str" cm="1">
        <f t="array" ref="I159">_xlfn._xlws.FILTER(AnalysisGroupings!$G$2:$G$36,(AnalysisGroupings!$F$2:$F$36=AnalysisResults!H159)*LEN(H159)&gt;0,"")</f>
        <v/>
      </c>
      <c r="M159" s="4" t="str" cm="1">
        <f t="array" ref="M159">_xlfn._xlws.FILTER(AnalysisGroupings!$G$2:$G$36,(AnalysisGroupings!$F$2:$F$36=AnalysisResults!L159)*LEN(L159)&gt;0,"")</f>
        <v/>
      </c>
      <c r="O159" t="s">
        <v>296</v>
      </c>
      <c r="P159" t="s">
        <v>636</v>
      </c>
      <c r="Q159" s="4" t="str" cm="1">
        <f t="array" ref="Q159">_xlfn._xlws.FILTER(AnalysisMethods!$G$2:$G$31,AnalysisMethods!$E$2:$E$31=AnalysisResults!P159,"")</f>
        <v>n</v>
      </c>
      <c r="R159" s="4" t="str" cm="1">
        <f t="array" ref="R159">_xlfn._xlws.FILTER(AnalysisMethods!$H$2:$H$31,AnalysisMethods!$E$2:$E$31=AnalysisResults!P159,"")</f>
        <v>XX</v>
      </c>
      <c r="S159">
        <v>2</v>
      </c>
      <c r="T159" s="7">
        <v>2</v>
      </c>
      <c r="U159" t="s">
        <v>1378</v>
      </c>
    </row>
    <row r="160" spans="1:21" x14ac:dyDescent="0.45">
      <c r="A160" t="s">
        <v>654</v>
      </c>
      <c r="B160" s="4" t="str" cm="1">
        <f t="array" ref="B160">_xlfn._xlws.FILTER(AnalysisSets!B:B,AnalysisSets!A:A=_xlfn._xlws.FILTER(Analyses!E:E,Analyses!A:A=AnalysisResults!A160,""),"")</f>
        <v>Safety Population</v>
      </c>
      <c r="C160" t="s">
        <v>33</v>
      </c>
      <c r="D160" t="s">
        <v>41</v>
      </c>
      <c r="E160" s="4" t="str" cm="1">
        <f t="array" ref="E160">_xlfn._xlws.FILTER(AnalysisGroupings!$G$2:$G$20,AnalysisGroupings!$F$2:$F$20=AnalysisResults!D160,"")</f>
        <v>Xanomeline High Dose</v>
      </c>
      <c r="I160" s="4" t="str" cm="1">
        <f t="array" ref="I160">_xlfn._xlws.FILTER(AnalysisGroupings!$G$2:$G$36,(AnalysisGroupings!$F$2:$F$36=AnalysisResults!H160)*LEN(H160)&gt;0,"")</f>
        <v/>
      </c>
      <c r="M160" s="4" t="str" cm="1">
        <f t="array" ref="M160">_xlfn._xlws.FILTER(AnalysisGroupings!$G$2:$G$36,(AnalysisGroupings!$F$2:$F$36=AnalysisResults!L160)*LEN(L160)&gt;0,"")</f>
        <v/>
      </c>
      <c r="O160" t="s">
        <v>296</v>
      </c>
      <c r="P160" t="s">
        <v>639</v>
      </c>
      <c r="Q160" s="4" t="str" cm="1">
        <f t="array" ref="Q160">_xlfn._xlws.FILTER(AnalysisMethods!$G$2:$G$31,AnalysisMethods!$E$2:$E$31=AnalysisResults!P160,"")</f>
        <v>%</v>
      </c>
      <c r="R160" s="4" t="str" cm="1">
        <f t="array" ref="R160">_xlfn._xlws.FILTER(AnalysisMethods!$H$2:$H$31,AnalysisMethods!$E$2:$E$31=AnalysisResults!P160,"")</f>
        <v>( XX.X)</v>
      </c>
      <c r="S160">
        <v>2.3809523809523809</v>
      </c>
      <c r="T160" s="7" t="s">
        <v>609</v>
      </c>
      <c r="U160" t="s">
        <v>1378</v>
      </c>
    </row>
    <row r="161" spans="1:21" x14ac:dyDescent="0.45">
      <c r="A161" t="s">
        <v>656</v>
      </c>
      <c r="B161" s="4" t="str" cm="1">
        <f t="array" ref="B161">_xlfn._xlws.FILTER(AnalysisSets!B:B,AnalysisSets!A:A=_xlfn._xlws.FILTER(Analyses!E:E,Analyses!A:A=AnalysisResults!A161,""),"")</f>
        <v>Safety Population</v>
      </c>
      <c r="C161" t="s">
        <v>33</v>
      </c>
      <c r="D161" t="s">
        <v>36</v>
      </c>
      <c r="E161" s="4" t="str" cm="1">
        <f t="array" ref="E161">_xlfn._xlws.FILTER(AnalysisGroupings!$G$2:$G$20,AnalysisGroupings!$F$2:$F$20=AnalysisResults!D161,"")</f>
        <v>Placebo</v>
      </c>
      <c r="I161" s="4" t="str" cm="1">
        <f t="array" ref="I161">_xlfn._xlws.FILTER(AnalysisGroupings!$G$2:$G$36,(AnalysisGroupings!$F$2:$F$36=AnalysisResults!H161)*LEN(H161)&gt;0,"")</f>
        <v/>
      </c>
      <c r="M161" s="4" t="str" cm="1">
        <f t="array" ref="M161">_xlfn._xlws.FILTER(AnalysisGroupings!$G$2:$G$36,(AnalysisGroupings!$F$2:$F$36=AnalysisResults!L161)*LEN(L161)&gt;0,"")</f>
        <v/>
      </c>
      <c r="O161" t="s">
        <v>296</v>
      </c>
      <c r="P161" t="s">
        <v>636</v>
      </c>
      <c r="Q161" s="4" t="str" cm="1">
        <f t="array" ref="Q161">_xlfn._xlws.FILTER(AnalysisMethods!$G$2:$G$31,AnalysisMethods!$E$2:$E$31=AnalysisResults!P161,"")</f>
        <v>n</v>
      </c>
      <c r="R161" s="4" t="str" cm="1">
        <f t="array" ref="R161">_xlfn._xlws.FILTER(AnalysisMethods!$H$2:$H$31,AnalysisMethods!$E$2:$E$31=AnalysisResults!P161,"")</f>
        <v>XX</v>
      </c>
      <c r="S161">
        <v>0</v>
      </c>
      <c r="T161" s="7">
        <v>0</v>
      </c>
      <c r="U161" t="s">
        <v>1378</v>
      </c>
    </row>
    <row r="162" spans="1:21" x14ac:dyDescent="0.45">
      <c r="A162" t="s">
        <v>656</v>
      </c>
      <c r="B162" s="4" t="str" cm="1">
        <f t="array" ref="B162">_xlfn._xlws.FILTER(AnalysisSets!B:B,AnalysisSets!A:A=_xlfn._xlws.FILTER(Analyses!E:E,Analyses!A:A=AnalysisResults!A162,""),"")</f>
        <v>Safety Population</v>
      </c>
      <c r="C162" t="s">
        <v>33</v>
      </c>
      <c r="D162" t="s">
        <v>36</v>
      </c>
      <c r="E162" s="4" t="str" cm="1">
        <f t="array" ref="E162">_xlfn._xlws.FILTER(AnalysisGroupings!$G$2:$G$20,AnalysisGroupings!$F$2:$F$20=AnalysisResults!D162,"")</f>
        <v>Placebo</v>
      </c>
      <c r="I162" s="4" t="str" cm="1">
        <f t="array" ref="I162">_xlfn._xlws.FILTER(AnalysisGroupings!$G$2:$G$36,(AnalysisGroupings!$F$2:$F$36=AnalysisResults!H162)*LEN(H162)&gt;0,"")</f>
        <v/>
      </c>
      <c r="M162" s="4" t="str" cm="1">
        <f t="array" ref="M162">_xlfn._xlws.FILTER(AnalysisGroupings!$G$2:$G$36,(AnalysisGroupings!$F$2:$F$36=AnalysisResults!L162)*LEN(L162)&gt;0,"")</f>
        <v/>
      </c>
      <c r="O162" t="s">
        <v>296</v>
      </c>
      <c r="P162" t="s">
        <v>639</v>
      </c>
      <c r="Q162" s="4" t="str" cm="1">
        <f t="array" ref="Q162">_xlfn._xlws.FILTER(AnalysisMethods!$G$2:$G$31,AnalysisMethods!$E$2:$E$31=AnalysisResults!P162,"")</f>
        <v>%</v>
      </c>
      <c r="R162" s="4" t="str" cm="1">
        <f t="array" ref="R162">_xlfn._xlws.FILTER(AnalysisMethods!$H$2:$H$31,AnalysisMethods!$E$2:$E$31=AnalysisResults!P162,"")</f>
        <v>( XX.X)</v>
      </c>
      <c r="S162">
        <v>0</v>
      </c>
      <c r="T162" s="7" t="s">
        <v>270</v>
      </c>
      <c r="U162" t="s">
        <v>1378</v>
      </c>
    </row>
    <row r="163" spans="1:21" x14ac:dyDescent="0.45">
      <c r="A163" t="s">
        <v>656</v>
      </c>
      <c r="B163" s="4" t="str" cm="1">
        <f t="array" ref="B163">_xlfn._xlws.FILTER(AnalysisSets!B:B,AnalysisSets!A:A=_xlfn._xlws.FILTER(Analyses!E:E,Analyses!A:A=AnalysisResults!A163,""),"")</f>
        <v>Safety Population</v>
      </c>
      <c r="C163" t="s">
        <v>33</v>
      </c>
      <c r="D163" t="s">
        <v>40</v>
      </c>
      <c r="E163" s="4" t="str" cm="1">
        <f t="array" ref="E163">_xlfn._xlws.FILTER(AnalysisGroupings!$G$2:$G$20,AnalysisGroupings!$F$2:$F$20=AnalysisResults!D163,"")</f>
        <v>Xanomeline Low Dose</v>
      </c>
      <c r="I163" s="4" t="str" cm="1">
        <f t="array" ref="I163">_xlfn._xlws.FILTER(AnalysisGroupings!$G$2:$G$36,(AnalysisGroupings!$F$2:$F$36=AnalysisResults!H163)*LEN(H163)&gt;0,"")</f>
        <v/>
      </c>
      <c r="M163" s="4" t="str" cm="1">
        <f t="array" ref="M163">_xlfn._xlws.FILTER(AnalysisGroupings!$G$2:$G$36,(AnalysisGroupings!$F$2:$F$36=AnalysisResults!L163)*LEN(L163)&gt;0,"")</f>
        <v/>
      </c>
      <c r="O163" t="s">
        <v>296</v>
      </c>
      <c r="P163" t="s">
        <v>636</v>
      </c>
      <c r="Q163" s="4" t="str" cm="1">
        <f t="array" ref="Q163">_xlfn._xlws.FILTER(AnalysisMethods!$G$2:$G$31,AnalysisMethods!$E$2:$E$31=AnalysisResults!P163,"")</f>
        <v>n</v>
      </c>
      <c r="R163" s="4" t="str" cm="1">
        <f t="array" ref="R163">_xlfn._xlws.FILTER(AnalysisMethods!$H$2:$H$31,AnalysisMethods!$E$2:$E$31=AnalysisResults!P163,"")</f>
        <v>XX</v>
      </c>
      <c r="S163">
        <v>1</v>
      </c>
      <c r="T163" s="7">
        <v>1</v>
      </c>
      <c r="U163" t="s">
        <v>1378</v>
      </c>
    </row>
    <row r="164" spans="1:21" x14ac:dyDescent="0.45">
      <c r="A164" t="s">
        <v>656</v>
      </c>
      <c r="B164" s="4" t="str" cm="1">
        <f t="array" ref="B164">_xlfn._xlws.FILTER(AnalysisSets!B:B,AnalysisSets!A:A=_xlfn._xlws.FILTER(Analyses!E:E,Analyses!A:A=AnalysisResults!A164,""),"")</f>
        <v>Safety Population</v>
      </c>
      <c r="C164" t="s">
        <v>33</v>
      </c>
      <c r="D164" t="s">
        <v>40</v>
      </c>
      <c r="E164" s="4" t="str" cm="1">
        <f t="array" ref="E164">_xlfn._xlws.FILTER(AnalysisGroupings!$G$2:$G$20,AnalysisGroupings!$F$2:$F$20=AnalysisResults!D164,"")</f>
        <v>Xanomeline Low Dose</v>
      </c>
      <c r="I164" s="4" t="str" cm="1">
        <f t="array" ref="I164">_xlfn._xlws.FILTER(AnalysisGroupings!$G$2:$G$36,(AnalysisGroupings!$F$2:$F$36=AnalysisResults!H164)*LEN(H164)&gt;0,"")</f>
        <v/>
      </c>
      <c r="M164" s="4" t="str" cm="1">
        <f t="array" ref="M164">_xlfn._xlws.FILTER(AnalysisGroupings!$G$2:$G$36,(AnalysisGroupings!$F$2:$F$36=AnalysisResults!L164)*LEN(L164)&gt;0,"")</f>
        <v/>
      </c>
      <c r="O164" t="s">
        <v>296</v>
      </c>
      <c r="P164" t="s">
        <v>639</v>
      </c>
      <c r="Q164" s="4" t="str" cm="1">
        <f t="array" ref="Q164">_xlfn._xlws.FILTER(AnalysisMethods!$G$2:$G$31,AnalysisMethods!$E$2:$E$31=AnalysisResults!P164,"")</f>
        <v>%</v>
      </c>
      <c r="R164" s="4" t="str" cm="1">
        <f t="array" ref="R164">_xlfn._xlws.FILTER(AnalysisMethods!$H$2:$H$31,AnalysisMethods!$E$2:$E$31=AnalysisResults!P164,"")</f>
        <v>( XX.X)</v>
      </c>
      <c r="S164">
        <v>1.1904761904761905</v>
      </c>
      <c r="T164" s="7" t="s">
        <v>273</v>
      </c>
      <c r="U164" t="s">
        <v>1378</v>
      </c>
    </row>
    <row r="165" spans="1:21" x14ac:dyDescent="0.45">
      <c r="A165" t="s">
        <v>656</v>
      </c>
      <c r="B165" s="4" t="str" cm="1">
        <f t="array" ref="B165">_xlfn._xlws.FILTER(AnalysisSets!B:B,AnalysisSets!A:A=_xlfn._xlws.FILTER(Analyses!E:E,Analyses!A:A=AnalysisResults!A165,""),"")</f>
        <v>Safety Population</v>
      </c>
      <c r="C165" t="s">
        <v>33</v>
      </c>
      <c r="D165" t="s">
        <v>41</v>
      </c>
      <c r="E165" s="4" t="str" cm="1">
        <f t="array" ref="E165">_xlfn._xlws.FILTER(AnalysisGroupings!$G$2:$G$20,AnalysisGroupings!$F$2:$F$20=AnalysisResults!D165,"")</f>
        <v>Xanomeline High Dose</v>
      </c>
      <c r="I165" s="4" t="str" cm="1">
        <f t="array" ref="I165">_xlfn._xlws.FILTER(AnalysisGroupings!$G$2:$G$36,(AnalysisGroupings!$F$2:$F$36=AnalysisResults!H165)*LEN(H165)&gt;0,"")</f>
        <v/>
      </c>
      <c r="M165" s="4" t="str" cm="1">
        <f t="array" ref="M165">_xlfn._xlws.FILTER(AnalysisGroupings!$G$2:$G$36,(AnalysisGroupings!$F$2:$F$36=AnalysisResults!L165)*LEN(L165)&gt;0,"")</f>
        <v/>
      </c>
      <c r="O165" t="s">
        <v>296</v>
      </c>
      <c r="P165" t="s">
        <v>636</v>
      </c>
      <c r="Q165" s="4" t="str" cm="1">
        <f t="array" ref="Q165">_xlfn._xlws.FILTER(AnalysisMethods!$G$2:$G$31,AnalysisMethods!$E$2:$E$31=AnalysisResults!P165,"")</f>
        <v>n</v>
      </c>
      <c r="R165" s="4" t="str" cm="1">
        <f t="array" ref="R165">_xlfn._xlws.FILTER(AnalysisMethods!$H$2:$H$31,AnalysisMethods!$E$2:$E$31=AnalysisResults!P165,"")</f>
        <v>XX</v>
      </c>
      <c r="S165">
        <v>1</v>
      </c>
      <c r="T165" s="7">
        <v>1</v>
      </c>
      <c r="U165" t="s">
        <v>1378</v>
      </c>
    </row>
    <row r="166" spans="1:21" x14ac:dyDescent="0.45">
      <c r="A166" t="s">
        <v>656</v>
      </c>
      <c r="B166" s="4" t="str" cm="1">
        <f t="array" ref="B166">_xlfn._xlws.FILTER(AnalysisSets!B:B,AnalysisSets!A:A=_xlfn._xlws.FILTER(Analyses!E:E,Analyses!A:A=AnalysisResults!A166,""),"")</f>
        <v>Safety Population</v>
      </c>
      <c r="C166" t="s">
        <v>33</v>
      </c>
      <c r="D166" t="s">
        <v>41</v>
      </c>
      <c r="E166" s="4" t="str" cm="1">
        <f t="array" ref="E166">_xlfn._xlws.FILTER(AnalysisGroupings!$G$2:$G$20,AnalysisGroupings!$F$2:$F$20=AnalysisResults!D166,"")</f>
        <v>Xanomeline High Dose</v>
      </c>
      <c r="I166" s="4" t="str" cm="1">
        <f t="array" ref="I166">_xlfn._xlws.FILTER(AnalysisGroupings!$G$2:$G$36,(AnalysisGroupings!$F$2:$F$36=AnalysisResults!H166)*LEN(H166)&gt;0,"")</f>
        <v/>
      </c>
      <c r="M166" s="4" t="str" cm="1">
        <f t="array" ref="M166">_xlfn._xlws.FILTER(AnalysisGroupings!$G$2:$G$36,(AnalysisGroupings!$F$2:$F$36=AnalysisResults!L166)*LEN(L166)&gt;0,"")</f>
        <v/>
      </c>
      <c r="O166" t="s">
        <v>296</v>
      </c>
      <c r="P166" t="s">
        <v>639</v>
      </c>
      <c r="Q166" s="4" t="str" cm="1">
        <f t="array" ref="Q166">_xlfn._xlws.FILTER(AnalysisMethods!$G$2:$G$31,AnalysisMethods!$E$2:$E$31=AnalysisResults!P166,"")</f>
        <v>%</v>
      </c>
      <c r="R166" s="4" t="str" cm="1">
        <f t="array" ref="R166">_xlfn._xlws.FILTER(AnalysisMethods!$H$2:$H$31,AnalysisMethods!$E$2:$E$31=AnalysisResults!P166,"")</f>
        <v>( XX.X)</v>
      </c>
      <c r="S166">
        <v>1.1904761904761905</v>
      </c>
      <c r="T166" s="7" t="s">
        <v>273</v>
      </c>
      <c r="U166" t="s">
        <v>1378</v>
      </c>
    </row>
    <row r="167" spans="1:21" x14ac:dyDescent="0.45">
      <c r="A167" t="s">
        <v>658</v>
      </c>
      <c r="B167" s="4" t="str" cm="1">
        <f t="array" ref="B167">_xlfn._xlws.FILTER(AnalysisSets!B:B,AnalysisSets!A:A=_xlfn._xlws.FILTER(Analyses!E:E,Analyses!A:A=AnalysisResults!A167,""),"")</f>
        <v>Safety Population</v>
      </c>
      <c r="C167" t="s">
        <v>33</v>
      </c>
      <c r="D167" t="s">
        <v>36</v>
      </c>
      <c r="E167" s="4" t="str" cm="1">
        <f t="array" ref="E167">_xlfn._xlws.FILTER(AnalysisGroupings!$G$2:$G$20,AnalysisGroupings!$F$2:$F$20=AnalysisResults!D167,"")</f>
        <v>Placebo</v>
      </c>
      <c r="I167" s="4" t="str" cm="1">
        <f t="array" ref="I167">_xlfn._xlws.FILTER(AnalysisGroupings!$G$2:$G$36,(AnalysisGroupings!$F$2:$F$36=AnalysisResults!H167)*LEN(H167)&gt;0,"")</f>
        <v/>
      </c>
      <c r="M167" s="4" t="str" cm="1">
        <f t="array" ref="M167">_xlfn._xlws.FILTER(AnalysisGroupings!$G$2:$G$36,(AnalysisGroupings!$F$2:$F$36=AnalysisResults!L167)*LEN(L167)&gt;0,"")</f>
        <v/>
      </c>
      <c r="O167" t="s">
        <v>296</v>
      </c>
      <c r="P167" t="s">
        <v>636</v>
      </c>
      <c r="Q167" s="4" t="str" cm="1">
        <f t="array" ref="Q167">_xlfn._xlws.FILTER(AnalysisMethods!$G$2:$G$31,AnalysisMethods!$E$2:$E$31=AnalysisResults!P167,"")</f>
        <v>n</v>
      </c>
      <c r="R167" s="4" t="str" cm="1">
        <f t="array" ref="R167">_xlfn._xlws.FILTER(AnalysisMethods!$H$2:$H$31,AnalysisMethods!$E$2:$E$31=AnalysisResults!P167,"")</f>
        <v>XX</v>
      </c>
      <c r="S167">
        <v>2</v>
      </c>
      <c r="T167" s="7">
        <v>2</v>
      </c>
      <c r="U167" t="s">
        <v>1378</v>
      </c>
    </row>
    <row r="168" spans="1:21" x14ac:dyDescent="0.45">
      <c r="A168" t="s">
        <v>658</v>
      </c>
      <c r="B168" s="4" t="str" cm="1">
        <f t="array" ref="B168">_xlfn._xlws.FILTER(AnalysisSets!B:B,AnalysisSets!A:A=_xlfn._xlws.FILTER(Analyses!E:E,Analyses!A:A=AnalysisResults!A168,""),"")</f>
        <v>Safety Population</v>
      </c>
      <c r="C168" t="s">
        <v>33</v>
      </c>
      <c r="D168" t="s">
        <v>36</v>
      </c>
      <c r="E168" s="4" t="str" cm="1">
        <f t="array" ref="E168">_xlfn._xlws.FILTER(AnalysisGroupings!$G$2:$G$20,AnalysisGroupings!$F$2:$F$20=AnalysisResults!D168,"")</f>
        <v>Placebo</v>
      </c>
      <c r="I168" s="4" t="str" cm="1">
        <f t="array" ref="I168">_xlfn._xlws.FILTER(AnalysisGroupings!$G$2:$G$36,(AnalysisGroupings!$F$2:$F$36=AnalysisResults!H168)*LEN(H168)&gt;0,"")</f>
        <v/>
      </c>
      <c r="M168" s="4" t="str" cm="1">
        <f t="array" ref="M168">_xlfn._xlws.FILTER(AnalysisGroupings!$G$2:$G$36,(AnalysisGroupings!$F$2:$F$36=AnalysisResults!L168)*LEN(L168)&gt;0,"")</f>
        <v/>
      </c>
      <c r="O168" t="s">
        <v>296</v>
      </c>
      <c r="P168" t="s">
        <v>639</v>
      </c>
      <c r="Q168" s="4" t="str" cm="1">
        <f t="array" ref="Q168">_xlfn._xlws.FILTER(AnalysisMethods!$G$2:$G$31,AnalysisMethods!$E$2:$E$31=AnalysisResults!P168,"")</f>
        <v>%</v>
      </c>
      <c r="R168" s="4" t="str" cm="1">
        <f t="array" ref="R168">_xlfn._xlws.FILTER(AnalysisMethods!$H$2:$H$31,AnalysisMethods!$E$2:$E$31=AnalysisResults!P168,"")</f>
        <v>( XX.X)</v>
      </c>
      <c r="S168">
        <v>2.3255813953488373</v>
      </c>
      <c r="T168" s="7" t="s">
        <v>593</v>
      </c>
      <c r="U168" t="s">
        <v>1378</v>
      </c>
    </row>
    <row r="169" spans="1:21" x14ac:dyDescent="0.45">
      <c r="A169" t="s">
        <v>658</v>
      </c>
      <c r="B169" s="4" t="str" cm="1">
        <f t="array" ref="B169">_xlfn._xlws.FILTER(AnalysisSets!B:B,AnalysisSets!A:A=_xlfn._xlws.FILTER(Analyses!E:E,Analyses!A:A=AnalysisResults!A169,""),"")</f>
        <v>Safety Population</v>
      </c>
      <c r="C169" t="s">
        <v>33</v>
      </c>
      <c r="D169" t="s">
        <v>40</v>
      </c>
      <c r="E169" s="4" t="str" cm="1">
        <f t="array" ref="E169">_xlfn._xlws.FILTER(AnalysisGroupings!$G$2:$G$20,AnalysisGroupings!$F$2:$F$20=AnalysisResults!D169,"")</f>
        <v>Xanomeline Low Dose</v>
      </c>
      <c r="I169" s="4" t="str" cm="1">
        <f t="array" ref="I169">_xlfn._xlws.FILTER(AnalysisGroupings!$G$2:$G$36,(AnalysisGroupings!$F$2:$F$36=AnalysisResults!H169)*LEN(H169)&gt;0,"")</f>
        <v/>
      </c>
      <c r="M169" s="4" t="str" cm="1">
        <f t="array" ref="M169">_xlfn._xlws.FILTER(AnalysisGroupings!$G$2:$G$36,(AnalysisGroupings!$F$2:$F$36=AnalysisResults!L169)*LEN(L169)&gt;0,"")</f>
        <v/>
      </c>
      <c r="O169" t="s">
        <v>296</v>
      </c>
      <c r="P169" t="s">
        <v>636</v>
      </c>
      <c r="Q169" s="4" t="str" cm="1">
        <f t="array" ref="Q169">_xlfn._xlws.FILTER(AnalysisMethods!$G$2:$G$31,AnalysisMethods!$E$2:$E$31=AnalysisResults!P169,"")</f>
        <v>n</v>
      </c>
      <c r="R169" s="4" t="str" cm="1">
        <f t="array" ref="R169">_xlfn._xlws.FILTER(AnalysisMethods!$H$2:$H$31,AnalysisMethods!$E$2:$E$31=AnalysisResults!P169,"")</f>
        <v>XX</v>
      </c>
      <c r="S169">
        <v>1</v>
      </c>
      <c r="T169" s="7">
        <v>1</v>
      </c>
      <c r="U169" t="s">
        <v>1378</v>
      </c>
    </row>
    <row r="170" spans="1:21" x14ac:dyDescent="0.45">
      <c r="A170" t="s">
        <v>658</v>
      </c>
      <c r="B170" s="4" t="str" cm="1">
        <f t="array" ref="B170">_xlfn._xlws.FILTER(AnalysisSets!B:B,AnalysisSets!A:A=_xlfn._xlws.FILTER(Analyses!E:E,Analyses!A:A=AnalysisResults!A170,""),"")</f>
        <v>Safety Population</v>
      </c>
      <c r="C170" t="s">
        <v>33</v>
      </c>
      <c r="D170" t="s">
        <v>40</v>
      </c>
      <c r="E170" s="4" t="str" cm="1">
        <f t="array" ref="E170">_xlfn._xlws.FILTER(AnalysisGroupings!$G$2:$G$20,AnalysisGroupings!$F$2:$F$20=AnalysisResults!D170,"")</f>
        <v>Xanomeline Low Dose</v>
      </c>
      <c r="I170" s="4" t="str" cm="1">
        <f t="array" ref="I170">_xlfn._xlws.FILTER(AnalysisGroupings!$G$2:$G$36,(AnalysisGroupings!$F$2:$F$36=AnalysisResults!H170)*LEN(H170)&gt;0,"")</f>
        <v/>
      </c>
      <c r="M170" s="4" t="str" cm="1">
        <f t="array" ref="M170">_xlfn._xlws.FILTER(AnalysisGroupings!$G$2:$G$36,(AnalysisGroupings!$F$2:$F$36=AnalysisResults!L170)*LEN(L170)&gt;0,"")</f>
        <v/>
      </c>
      <c r="O170" t="s">
        <v>296</v>
      </c>
      <c r="P170" t="s">
        <v>639</v>
      </c>
      <c r="Q170" s="4" t="str" cm="1">
        <f t="array" ref="Q170">_xlfn._xlws.FILTER(AnalysisMethods!$G$2:$G$31,AnalysisMethods!$E$2:$E$31=AnalysisResults!P170,"")</f>
        <v>%</v>
      </c>
      <c r="R170" s="4" t="str" cm="1">
        <f t="array" ref="R170">_xlfn._xlws.FILTER(AnalysisMethods!$H$2:$H$31,AnalysisMethods!$E$2:$E$31=AnalysisResults!P170,"")</f>
        <v>( XX.X)</v>
      </c>
      <c r="S170">
        <v>1.1904761904761905</v>
      </c>
      <c r="T170" s="7" t="s">
        <v>273</v>
      </c>
      <c r="U170" t="s">
        <v>1378</v>
      </c>
    </row>
    <row r="171" spans="1:21" x14ac:dyDescent="0.45">
      <c r="A171" t="s">
        <v>658</v>
      </c>
      <c r="B171" s="4" t="str" cm="1">
        <f t="array" ref="B171">_xlfn._xlws.FILTER(AnalysisSets!B:B,AnalysisSets!A:A=_xlfn._xlws.FILTER(Analyses!E:E,Analyses!A:A=AnalysisResults!A171,""),"")</f>
        <v>Safety Population</v>
      </c>
      <c r="C171" t="s">
        <v>33</v>
      </c>
      <c r="D171" t="s">
        <v>41</v>
      </c>
      <c r="E171" s="4" t="str" cm="1">
        <f t="array" ref="E171">_xlfn._xlws.FILTER(AnalysisGroupings!$G$2:$G$20,AnalysisGroupings!$F$2:$F$20=AnalysisResults!D171,"")</f>
        <v>Xanomeline High Dose</v>
      </c>
      <c r="I171" s="4" t="str" cm="1">
        <f t="array" ref="I171">_xlfn._xlws.FILTER(AnalysisGroupings!$G$2:$G$36,(AnalysisGroupings!$F$2:$F$36=AnalysisResults!H171)*LEN(H171)&gt;0,"")</f>
        <v/>
      </c>
      <c r="M171" s="4" t="str" cm="1">
        <f t="array" ref="M171">_xlfn._xlws.FILTER(AnalysisGroupings!$G$2:$G$36,(AnalysisGroupings!$F$2:$F$36=AnalysisResults!L171)*LEN(L171)&gt;0,"")</f>
        <v/>
      </c>
      <c r="O171" t="s">
        <v>296</v>
      </c>
      <c r="P171" t="s">
        <v>636</v>
      </c>
      <c r="Q171" s="4" t="str" cm="1">
        <f t="array" ref="Q171">_xlfn._xlws.FILTER(AnalysisMethods!$G$2:$G$31,AnalysisMethods!$E$2:$E$31=AnalysisResults!P171,"")</f>
        <v>n</v>
      </c>
      <c r="R171" s="4" t="str" cm="1">
        <f t="array" ref="R171">_xlfn._xlws.FILTER(AnalysisMethods!$H$2:$H$31,AnalysisMethods!$E$2:$E$31=AnalysisResults!P171,"")</f>
        <v>XX</v>
      </c>
      <c r="S171">
        <v>0</v>
      </c>
      <c r="T171" s="7">
        <v>0</v>
      </c>
      <c r="U171" t="s">
        <v>1378</v>
      </c>
    </row>
    <row r="172" spans="1:21" x14ac:dyDescent="0.45">
      <c r="A172" t="s">
        <v>658</v>
      </c>
      <c r="B172" s="4" t="str" cm="1">
        <f t="array" ref="B172">_xlfn._xlws.FILTER(AnalysisSets!B:B,AnalysisSets!A:A=_xlfn._xlws.FILTER(Analyses!E:E,Analyses!A:A=AnalysisResults!A172,""),"")</f>
        <v>Safety Population</v>
      </c>
      <c r="C172" t="s">
        <v>33</v>
      </c>
      <c r="D172" t="s">
        <v>41</v>
      </c>
      <c r="E172" s="4" t="str" cm="1">
        <f t="array" ref="E172">_xlfn._xlws.FILTER(AnalysisGroupings!$G$2:$G$20,AnalysisGroupings!$F$2:$F$20=AnalysisResults!D172,"")</f>
        <v>Xanomeline High Dose</v>
      </c>
      <c r="I172" s="4" t="str" cm="1">
        <f t="array" ref="I172">_xlfn._xlws.FILTER(AnalysisGroupings!$G$2:$G$36,(AnalysisGroupings!$F$2:$F$36=AnalysisResults!H172)*LEN(H172)&gt;0,"")</f>
        <v/>
      </c>
      <c r="M172" s="4" t="str" cm="1">
        <f t="array" ref="M172">_xlfn._xlws.FILTER(AnalysisGroupings!$G$2:$G$36,(AnalysisGroupings!$F$2:$F$36=AnalysisResults!L172)*LEN(L172)&gt;0,"")</f>
        <v/>
      </c>
      <c r="O172" t="s">
        <v>296</v>
      </c>
      <c r="P172" t="s">
        <v>639</v>
      </c>
      <c r="Q172" s="4" t="str" cm="1">
        <f t="array" ref="Q172">_xlfn._xlws.FILTER(AnalysisMethods!$G$2:$G$31,AnalysisMethods!$E$2:$E$31=AnalysisResults!P172,"")</f>
        <v>%</v>
      </c>
      <c r="R172" s="4" t="str" cm="1">
        <f t="array" ref="R172">_xlfn._xlws.FILTER(AnalysisMethods!$H$2:$H$31,AnalysisMethods!$E$2:$E$31=AnalysisResults!P172,"")</f>
        <v>( XX.X)</v>
      </c>
      <c r="S172">
        <v>0</v>
      </c>
      <c r="T172" s="7" t="s">
        <v>270</v>
      </c>
      <c r="U172" t="s">
        <v>1378</v>
      </c>
    </row>
    <row r="173" spans="1:21" x14ac:dyDescent="0.45">
      <c r="A173" t="s">
        <v>660</v>
      </c>
      <c r="B173" s="4" t="str" cm="1">
        <f t="array" ref="B173">_xlfn._xlws.FILTER(AnalysisSets!B:B,AnalysisSets!A:A=_xlfn._xlws.FILTER(Analyses!E:E,Analyses!A:A=AnalysisResults!A173,""),"")</f>
        <v>Safety Population</v>
      </c>
      <c r="C173" t="s">
        <v>33</v>
      </c>
      <c r="D173" t="s">
        <v>36</v>
      </c>
      <c r="E173" s="4" t="str" cm="1">
        <f t="array" ref="E173">_xlfn._xlws.FILTER(AnalysisGroupings!$G$2:$G$20,AnalysisGroupings!$F$2:$F$20=AnalysisResults!D173,"")</f>
        <v>Placebo</v>
      </c>
      <c r="I173" s="4" t="str" cm="1">
        <f t="array" ref="I173">_xlfn._xlws.FILTER(AnalysisGroupings!$G$2:$G$36,(AnalysisGroupings!$F$2:$F$36=AnalysisResults!H173)*LEN(H173)&gt;0,"")</f>
        <v/>
      </c>
      <c r="M173" s="4" t="str" cm="1">
        <f t="array" ref="M173">_xlfn._xlws.FILTER(AnalysisGroupings!$G$2:$G$36,(AnalysisGroupings!$F$2:$F$36=AnalysisResults!L173)*LEN(L173)&gt;0,"")</f>
        <v/>
      </c>
      <c r="O173" t="s">
        <v>296</v>
      </c>
      <c r="P173" t="s">
        <v>636</v>
      </c>
      <c r="Q173" s="4" t="str" cm="1">
        <f t="array" ref="Q173">_xlfn._xlws.FILTER(AnalysisMethods!$G$2:$G$31,AnalysisMethods!$E$2:$E$31=AnalysisResults!P173,"")</f>
        <v>n</v>
      </c>
      <c r="R173" s="4" t="str" cm="1">
        <f t="array" ref="R173">_xlfn._xlws.FILTER(AnalysisMethods!$H$2:$H$31,AnalysisMethods!$E$2:$E$31=AnalysisResults!P173,"")</f>
        <v>XX</v>
      </c>
      <c r="S173">
        <v>1</v>
      </c>
      <c r="T173" s="7">
        <v>1</v>
      </c>
      <c r="U173" t="s">
        <v>1378</v>
      </c>
    </row>
    <row r="174" spans="1:21" x14ac:dyDescent="0.45">
      <c r="A174" t="s">
        <v>660</v>
      </c>
      <c r="B174" s="4" t="str" cm="1">
        <f t="array" ref="B174">_xlfn._xlws.FILTER(AnalysisSets!B:B,AnalysisSets!A:A=_xlfn._xlws.FILTER(Analyses!E:E,Analyses!A:A=AnalysisResults!A174,""),"")</f>
        <v>Safety Population</v>
      </c>
      <c r="C174" t="s">
        <v>33</v>
      </c>
      <c r="D174" t="s">
        <v>36</v>
      </c>
      <c r="E174" s="4" t="str" cm="1">
        <f t="array" ref="E174">_xlfn._xlws.FILTER(AnalysisGroupings!$G$2:$G$20,AnalysisGroupings!$F$2:$F$20=AnalysisResults!D174,"")</f>
        <v>Placebo</v>
      </c>
      <c r="I174" s="4" t="str" cm="1">
        <f t="array" ref="I174">_xlfn._xlws.FILTER(AnalysisGroupings!$G$2:$G$36,(AnalysisGroupings!$F$2:$F$36=AnalysisResults!H174)*LEN(H174)&gt;0,"")</f>
        <v/>
      </c>
      <c r="M174" s="4" t="str" cm="1">
        <f t="array" ref="M174">_xlfn._xlws.FILTER(AnalysisGroupings!$G$2:$G$36,(AnalysisGroupings!$F$2:$F$36=AnalysisResults!L174)*LEN(L174)&gt;0,"")</f>
        <v/>
      </c>
      <c r="O174" t="s">
        <v>296</v>
      </c>
      <c r="P174" t="s">
        <v>639</v>
      </c>
      <c r="Q174" s="4" t="str" cm="1">
        <f t="array" ref="Q174">_xlfn._xlws.FILTER(AnalysisMethods!$G$2:$G$31,AnalysisMethods!$E$2:$E$31=AnalysisResults!P174,"")</f>
        <v>%</v>
      </c>
      <c r="R174" s="4" t="str" cm="1">
        <f t="array" ref="R174">_xlfn._xlws.FILTER(AnalysisMethods!$H$2:$H$31,AnalysisMethods!$E$2:$E$31=AnalysisResults!P174,"")</f>
        <v>( XX.X)</v>
      </c>
      <c r="S174">
        <v>1.1627906976744187</v>
      </c>
      <c r="T174" s="7" t="s">
        <v>273</v>
      </c>
      <c r="U174" t="s">
        <v>1378</v>
      </c>
    </row>
    <row r="175" spans="1:21" x14ac:dyDescent="0.45">
      <c r="A175" t="s">
        <v>660</v>
      </c>
      <c r="B175" s="4" t="str" cm="1">
        <f t="array" ref="B175">_xlfn._xlws.FILTER(AnalysisSets!B:B,AnalysisSets!A:A=_xlfn._xlws.FILTER(Analyses!E:E,Analyses!A:A=AnalysisResults!A175,""),"")</f>
        <v>Safety Population</v>
      </c>
      <c r="C175" t="s">
        <v>33</v>
      </c>
      <c r="D175" t="s">
        <v>40</v>
      </c>
      <c r="E175" s="4" t="str" cm="1">
        <f t="array" ref="E175">_xlfn._xlws.FILTER(AnalysisGroupings!$G$2:$G$20,AnalysisGroupings!$F$2:$F$20=AnalysisResults!D175,"")</f>
        <v>Xanomeline Low Dose</v>
      </c>
      <c r="I175" s="4" t="str" cm="1">
        <f t="array" ref="I175">_xlfn._xlws.FILTER(AnalysisGroupings!$G$2:$G$36,(AnalysisGroupings!$F$2:$F$36=AnalysisResults!H175)*LEN(H175)&gt;0,"")</f>
        <v/>
      </c>
      <c r="M175" s="4" t="str" cm="1">
        <f t="array" ref="M175">_xlfn._xlws.FILTER(AnalysisGroupings!$G$2:$G$36,(AnalysisGroupings!$F$2:$F$36=AnalysisResults!L175)*LEN(L175)&gt;0,"")</f>
        <v/>
      </c>
      <c r="O175" t="s">
        <v>296</v>
      </c>
      <c r="P175" t="s">
        <v>636</v>
      </c>
      <c r="Q175" s="4" t="str" cm="1">
        <f t="array" ref="Q175">_xlfn._xlws.FILTER(AnalysisMethods!$G$2:$G$31,AnalysisMethods!$E$2:$E$31=AnalysisResults!P175,"")</f>
        <v>n</v>
      </c>
      <c r="R175" s="4" t="str" cm="1">
        <f t="array" ref="R175">_xlfn._xlws.FILTER(AnalysisMethods!$H$2:$H$31,AnalysisMethods!$E$2:$E$31=AnalysisResults!P175,"")</f>
        <v>XX</v>
      </c>
      <c r="S175">
        <v>0</v>
      </c>
      <c r="T175" s="7">
        <v>0</v>
      </c>
      <c r="U175" t="s">
        <v>1378</v>
      </c>
    </row>
    <row r="176" spans="1:21" x14ac:dyDescent="0.45">
      <c r="A176" t="s">
        <v>660</v>
      </c>
      <c r="B176" s="4" t="str" cm="1">
        <f t="array" ref="B176">_xlfn._xlws.FILTER(AnalysisSets!B:B,AnalysisSets!A:A=_xlfn._xlws.FILTER(Analyses!E:E,Analyses!A:A=AnalysisResults!A176,""),"")</f>
        <v>Safety Population</v>
      </c>
      <c r="C176" t="s">
        <v>33</v>
      </c>
      <c r="D176" t="s">
        <v>40</v>
      </c>
      <c r="E176" s="4" t="str" cm="1">
        <f t="array" ref="E176">_xlfn._xlws.FILTER(AnalysisGroupings!$G$2:$G$20,AnalysisGroupings!$F$2:$F$20=AnalysisResults!D176,"")</f>
        <v>Xanomeline Low Dose</v>
      </c>
      <c r="I176" s="4" t="str" cm="1">
        <f t="array" ref="I176">_xlfn._xlws.FILTER(AnalysisGroupings!$G$2:$G$36,(AnalysisGroupings!$F$2:$F$36=AnalysisResults!H176)*LEN(H176)&gt;0,"")</f>
        <v/>
      </c>
      <c r="M176" s="4" t="str" cm="1">
        <f t="array" ref="M176">_xlfn._xlws.FILTER(AnalysisGroupings!$G$2:$G$36,(AnalysisGroupings!$F$2:$F$36=AnalysisResults!L176)*LEN(L176)&gt;0,"")</f>
        <v/>
      </c>
      <c r="O176" t="s">
        <v>296</v>
      </c>
      <c r="P176" t="s">
        <v>639</v>
      </c>
      <c r="Q176" s="4" t="str" cm="1">
        <f t="array" ref="Q176">_xlfn._xlws.FILTER(AnalysisMethods!$G$2:$G$31,AnalysisMethods!$E$2:$E$31=AnalysisResults!P176,"")</f>
        <v>%</v>
      </c>
      <c r="R176" s="4" t="str" cm="1">
        <f t="array" ref="R176">_xlfn._xlws.FILTER(AnalysisMethods!$H$2:$H$31,AnalysisMethods!$E$2:$E$31=AnalysisResults!P176,"")</f>
        <v>( XX.X)</v>
      </c>
      <c r="S176">
        <v>0</v>
      </c>
      <c r="T176" s="7" t="s">
        <v>270</v>
      </c>
      <c r="U176" t="s">
        <v>1378</v>
      </c>
    </row>
    <row r="177" spans="1:21" x14ac:dyDescent="0.45">
      <c r="A177" t="s">
        <v>660</v>
      </c>
      <c r="B177" s="4" t="str" cm="1">
        <f t="array" ref="B177">_xlfn._xlws.FILTER(AnalysisSets!B:B,AnalysisSets!A:A=_xlfn._xlws.FILTER(Analyses!E:E,Analyses!A:A=AnalysisResults!A177,""),"")</f>
        <v>Safety Population</v>
      </c>
      <c r="C177" t="s">
        <v>33</v>
      </c>
      <c r="D177" t="s">
        <v>41</v>
      </c>
      <c r="E177" s="4" t="str" cm="1">
        <f t="array" ref="E177">_xlfn._xlws.FILTER(AnalysisGroupings!$G$2:$G$20,AnalysisGroupings!$F$2:$F$20=AnalysisResults!D177,"")</f>
        <v>Xanomeline High Dose</v>
      </c>
      <c r="I177" s="4" t="str" cm="1">
        <f t="array" ref="I177">_xlfn._xlws.FILTER(AnalysisGroupings!$G$2:$G$36,(AnalysisGroupings!$F$2:$F$36=AnalysisResults!H177)*LEN(H177)&gt;0,"")</f>
        <v/>
      </c>
      <c r="M177" s="4" t="str" cm="1">
        <f t="array" ref="M177">_xlfn._xlws.FILTER(AnalysisGroupings!$G$2:$G$36,(AnalysisGroupings!$F$2:$F$36=AnalysisResults!L177)*LEN(L177)&gt;0,"")</f>
        <v/>
      </c>
      <c r="O177" t="s">
        <v>296</v>
      </c>
      <c r="P177" t="s">
        <v>636</v>
      </c>
      <c r="Q177" s="4" t="str" cm="1">
        <f t="array" ref="Q177">_xlfn._xlws.FILTER(AnalysisMethods!$G$2:$G$31,AnalysisMethods!$E$2:$E$31=AnalysisResults!P177,"")</f>
        <v>n</v>
      </c>
      <c r="R177" s="4" t="str" cm="1">
        <f t="array" ref="R177">_xlfn._xlws.FILTER(AnalysisMethods!$H$2:$H$31,AnalysisMethods!$E$2:$E$31=AnalysisResults!P177,"")</f>
        <v>XX</v>
      </c>
      <c r="S177">
        <v>0</v>
      </c>
      <c r="T177" s="7">
        <v>0</v>
      </c>
      <c r="U177" t="s">
        <v>1378</v>
      </c>
    </row>
    <row r="178" spans="1:21" x14ac:dyDescent="0.45">
      <c r="A178" t="s">
        <v>660</v>
      </c>
      <c r="B178" s="4" t="str" cm="1">
        <f t="array" ref="B178">_xlfn._xlws.FILTER(AnalysisSets!B:B,AnalysisSets!A:A=_xlfn._xlws.FILTER(Analyses!E:E,Analyses!A:A=AnalysisResults!A178,""),"")</f>
        <v>Safety Population</v>
      </c>
      <c r="C178" t="s">
        <v>33</v>
      </c>
      <c r="D178" t="s">
        <v>41</v>
      </c>
      <c r="E178" s="4" t="str" cm="1">
        <f t="array" ref="E178">_xlfn._xlws.FILTER(AnalysisGroupings!$G$2:$G$20,AnalysisGroupings!$F$2:$F$20=AnalysisResults!D178,"")</f>
        <v>Xanomeline High Dose</v>
      </c>
      <c r="I178" s="4" t="str" cm="1">
        <f t="array" ref="I178">_xlfn._xlws.FILTER(AnalysisGroupings!$G$2:$G$36,(AnalysisGroupings!$F$2:$F$36=AnalysisResults!H178)*LEN(H178)&gt;0,"")</f>
        <v/>
      </c>
      <c r="M178" s="4" t="str" cm="1">
        <f t="array" ref="M178">_xlfn._xlws.FILTER(AnalysisGroupings!$G$2:$G$36,(AnalysisGroupings!$F$2:$F$36=AnalysisResults!L178)*LEN(L178)&gt;0,"")</f>
        <v/>
      </c>
      <c r="O178" t="s">
        <v>296</v>
      </c>
      <c r="P178" t="s">
        <v>639</v>
      </c>
      <c r="Q178" s="4" t="str" cm="1">
        <f t="array" ref="Q178">_xlfn._xlws.FILTER(AnalysisMethods!$G$2:$G$31,AnalysisMethods!$E$2:$E$31=AnalysisResults!P178,"")</f>
        <v>%</v>
      </c>
      <c r="R178" s="4" t="str" cm="1">
        <f t="array" ref="R178">_xlfn._xlws.FILTER(AnalysisMethods!$H$2:$H$31,AnalysisMethods!$E$2:$E$31=AnalysisResults!P178,"")</f>
        <v>( XX.X)</v>
      </c>
      <c r="S178">
        <v>0</v>
      </c>
      <c r="T178" s="7" t="s">
        <v>270</v>
      </c>
      <c r="U178" t="s">
        <v>1378</v>
      </c>
    </row>
    <row r="179" spans="1:21" x14ac:dyDescent="0.45">
      <c r="A179" t="s">
        <v>662</v>
      </c>
      <c r="B179" s="4" t="str" cm="1">
        <f t="array" ref="B179">_xlfn._xlws.FILTER(AnalysisSets!B:B,AnalysisSets!A:A=_xlfn._xlws.FILTER(Analyses!E:E,Analyses!A:A=AnalysisResults!A179,""),"")</f>
        <v>Safety Population</v>
      </c>
      <c r="C179" t="s">
        <v>33</v>
      </c>
      <c r="D179" t="s">
        <v>36</v>
      </c>
      <c r="E179" s="4" t="str" cm="1">
        <f t="array" ref="E179">_xlfn._xlws.FILTER(AnalysisGroupings!$G$2:$G$20,AnalysisGroupings!$F$2:$F$20=AnalysisResults!D179,"")</f>
        <v>Placebo</v>
      </c>
      <c r="I179" s="4" t="str" cm="1">
        <f t="array" ref="I179">_xlfn._xlws.FILTER(AnalysisGroupings!$G$2:$G$36,(AnalysisGroupings!$F$2:$F$36=AnalysisResults!H179)*LEN(H179)&gt;0,"")</f>
        <v/>
      </c>
      <c r="M179" s="4" t="str" cm="1">
        <f t="array" ref="M179">_xlfn._xlws.FILTER(AnalysisGroupings!$G$2:$G$36,(AnalysisGroupings!$F$2:$F$36=AnalysisResults!L179)*LEN(L179)&gt;0,"")</f>
        <v/>
      </c>
      <c r="O179" t="s">
        <v>296</v>
      </c>
      <c r="P179" t="s">
        <v>636</v>
      </c>
      <c r="Q179" s="4" t="str" cm="1">
        <f t="array" ref="Q179">_xlfn._xlws.FILTER(AnalysisMethods!$G$2:$G$31,AnalysisMethods!$E$2:$E$31=AnalysisResults!P179,"")</f>
        <v>n</v>
      </c>
      <c r="R179" s="4" t="str" cm="1">
        <f t="array" ref="R179">_xlfn._xlws.FILTER(AnalysisMethods!$H$2:$H$31,AnalysisMethods!$E$2:$E$31=AnalysisResults!P179,"")</f>
        <v>XX</v>
      </c>
      <c r="S179">
        <v>0</v>
      </c>
      <c r="T179" s="7">
        <v>0</v>
      </c>
      <c r="U179" t="s">
        <v>1378</v>
      </c>
    </row>
    <row r="180" spans="1:21" x14ac:dyDescent="0.45">
      <c r="A180" t="s">
        <v>662</v>
      </c>
      <c r="B180" s="4" t="str" cm="1">
        <f t="array" ref="B180">_xlfn._xlws.FILTER(AnalysisSets!B:B,AnalysisSets!A:A=_xlfn._xlws.FILTER(Analyses!E:E,Analyses!A:A=AnalysisResults!A180,""),"")</f>
        <v>Safety Population</v>
      </c>
      <c r="C180" t="s">
        <v>33</v>
      </c>
      <c r="D180" t="s">
        <v>36</v>
      </c>
      <c r="E180" s="4" t="str" cm="1">
        <f t="array" ref="E180">_xlfn._xlws.FILTER(AnalysisGroupings!$G$2:$G$20,AnalysisGroupings!$F$2:$F$20=AnalysisResults!D180,"")</f>
        <v>Placebo</v>
      </c>
      <c r="I180" s="4" t="str" cm="1">
        <f t="array" ref="I180">_xlfn._xlws.FILTER(AnalysisGroupings!$G$2:$G$36,(AnalysisGroupings!$F$2:$F$36=AnalysisResults!H180)*LEN(H180)&gt;0,"")</f>
        <v/>
      </c>
      <c r="M180" s="4" t="str" cm="1">
        <f t="array" ref="M180">_xlfn._xlws.FILTER(AnalysisGroupings!$G$2:$G$36,(AnalysisGroupings!$F$2:$F$36=AnalysisResults!L180)*LEN(L180)&gt;0,"")</f>
        <v/>
      </c>
      <c r="O180" t="s">
        <v>296</v>
      </c>
      <c r="P180" t="s">
        <v>639</v>
      </c>
      <c r="Q180" s="4" t="str" cm="1">
        <f t="array" ref="Q180">_xlfn._xlws.FILTER(AnalysisMethods!$G$2:$G$31,AnalysisMethods!$E$2:$E$31=AnalysisResults!P180,"")</f>
        <v>%</v>
      </c>
      <c r="R180" s="4" t="str" cm="1">
        <f t="array" ref="R180">_xlfn._xlws.FILTER(AnalysisMethods!$H$2:$H$31,AnalysisMethods!$E$2:$E$31=AnalysisResults!P180,"")</f>
        <v>( XX.X)</v>
      </c>
      <c r="S180">
        <v>0</v>
      </c>
      <c r="T180" s="7" t="s">
        <v>270</v>
      </c>
      <c r="U180" t="s">
        <v>1378</v>
      </c>
    </row>
    <row r="181" spans="1:21" x14ac:dyDescent="0.45">
      <c r="A181" t="s">
        <v>662</v>
      </c>
      <c r="B181" s="4" t="str" cm="1">
        <f t="array" ref="B181">_xlfn._xlws.FILTER(AnalysisSets!B:B,AnalysisSets!A:A=_xlfn._xlws.FILTER(Analyses!E:E,Analyses!A:A=AnalysisResults!A181,""),"")</f>
        <v>Safety Population</v>
      </c>
      <c r="C181" t="s">
        <v>33</v>
      </c>
      <c r="D181" t="s">
        <v>40</v>
      </c>
      <c r="E181" s="4" t="str" cm="1">
        <f t="array" ref="E181">_xlfn._xlws.FILTER(AnalysisGroupings!$G$2:$G$20,AnalysisGroupings!$F$2:$F$20=AnalysisResults!D181,"")</f>
        <v>Xanomeline Low Dose</v>
      </c>
      <c r="I181" s="4" t="str" cm="1">
        <f t="array" ref="I181">_xlfn._xlws.FILTER(AnalysisGroupings!$G$2:$G$36,(AnalysisGroupings!$F$2:$F$36=AnalysisResults!H181)*LEN(H181)&gt;0,"")</f>
        <v/>
      </c>
      <c r="M181" s="4" t="str" cm="1">
        <f t="array" ref="M181">_xlfn._xlws.FILTER(AnalysisGroupings!$G$2:$G$36,(AnalysisGroupings!$F$2:$F$36=AnalysisResults!L181)*LEN(L181)&gt;0,"")</f>
        <v/>
      </c>
      <c r="O181" t="s">
        <v>296</v>
      </c>
      <c r="P181" t="s">
        <v>636</v>
      </c>
      <c r="Q181" s="4" t="str" cm="1">
        <f t="array" ref="Q181">_xlfn._xlws.FILTER(AnalysisMethods!$G$2:$G$31,AnalysisMethods!$E$2:$E$31=AnalysisResults!P181,"")</f>
        <v>n</v>
      </c>
      <c r="R181" s="4" t="str" cm="1">
        <f t="array" ref="R181">_xlfn._xlws.FILTER(AnalysisMethods!$H$2:$H$31,AnalysisMethods!$E$2:$E$31=AnalysisResults!P181,"")</f>
        <v>XX</v>
      </c>
      <c r="S181">
        <v>0</v>
      </c>
      <c r="T181" s="7">
        <v>0</v>
      </c>
      <c r="U181" t="s">
        <v>1378</v>
      </c>
    </row>
    <row r="182" spans="1:21" x14ac:dyDescent="0.45">
      <c r="A182" t="s">
        <v>662</v>
      </c>
      <c r="B182" s="4" t="str" cm="1">
        <f t="array" ref="B182">_xlfn._xlws.FILTER(AnalysisSets!B:B,AnalysisSets!A:A=_xlfn._xlws.FILTER(Analyses!E:E,Analyses!A:A=AnalysisResults!A182,""),"")</f>
        <v>Safety Population</v>
      </c>
      <c r="C182" t="s">
        <v>33</v>
      </c>
      <c r="D182" t="s">
        <v>40</v>
      </c>
      <c r="E182" s="4" t="str" cm="1">
        <f t="array" ref="E182">_xlfn._xlws.FILTER(AnalysisGroupings!$G$2:$G$20,AnalysisGroupings!$F$2:$F$20=AnalysisResults!D182,"")</f>
        <v>Xanomeline Low Dose</v>
      </c>
      <c r="I182" s="4" t="str" cm="1">
        <f t="array" ref="I182">_xlfn._xlws.FILTER(AnalysisGroupings!$G$2:$G$36,(AnalysisGroupings!$F$2:$F$36=AnalysisResults!H182)*LEN(H182)&gt;0,"")</f>
        <v/>
      </c>
      <c r="M182" s="4" t="str" cm="1">
        <f t="array" ref="M182">_xlfn._xlws.FILTER(AnalysisGroupings!$G$2:$G$36,(AnalysisGroupings!$F$2:$F$36=AnalysisResults!L182)*LEN(L182)&gt;0,"")</f>
        <v/>
      </c>
      <c r="O182" t="s">
        <v>296</v>
      </c>
      <c r="P182" t="s">
        <v>639</v>
      </c>
      <c r="Q182" s="4" t="str" cm="1">
        <f t="array" ref="Q182">_xlfn._xlws.FILTER(AnalysisMethods!$G$2:$G$31,AnalysisMethods!$E$2:$E$31=AnalysisResults!P182,"")</f>
        <v>%</v>
      </c>
      <c r="R182" s="4" t="str" cm="1">
        <f t="array" ref="R182">_xlfn._xlws.FILTER(AnalysisMethods!$H$2:$H$31,AnalysisMethods!$E$2:$E$31=AnalysisResults!P182,"")</f>
        <v>( XX.X)</v>
      </c>
      <c r="S182">
        <v>0</v>
      </c>
      <c r="T182" s="7" t="s">
        <v>270</v>
      </c>
      <c r="U182" t="s">
        <v>1378</v>
      </c>
    </row>
    <row r="183" spans="1:21" x14ac:dyDescent="0.45">
      <c r="A183" t="s">
        <v>662</v>
      </c>
      <c r="B183" s="4" t="str" cm="1">
        <f t="array" ref="B183">_xlfn._xlws.FILTER(AnalysisSets!B:B,AnalysisSets!A:A=_xlfn._xlws.FILTER(Analyses!E:E,Analyses!A:A=AnalysisResults!A183,""),"")</f>
        <v>Safety Population</v>
      </c>
      <c r="C183" t="s">
        <v>33</v>
      </c>
      <c r="D183" t="s">
        <v>41</v>
      </c>
      <c r="E183" s="4" t="str" cm="1">
        <f t="array" ref="E183">_xlfn._xlws.FILTER(AnalysisGroupings!$G$2:$G$20,AnalysisGroupings!$F$2:$F$20=AnalysisResults!D183,"")</f>
        <v>Xanomeline High Dose</v>
      </c>
      <c r="I183" s="4" t="str" cm="1">
        <f t="array" ref="I183">_xlfn._xlws.FILTER(AnalysisGroupings!$G$2:$G$36,(AnalysisGroupings!$F$2:$F$36=AnalysisResults!H183)*LEN(H183)&gt;0,"")</f>
        <v/>
      </c>
      <c r="M183" s="4" t="str" cm="1">
        <f t="array" ref="M183">_xlfn._xlws.FILTER(AnalysisGroupings!$G$2:$G$36,(AnalysisGroupings!$F$2:$F$36=AnalysisResults!L183)*LEN(L183)&gt;0,"")</f>
        <v/>
      </c>
      <c r="O183" t="s">
        <v>296</v>
      </c>
      <c r="P183" t="s">
        <v>636</v>
      </c>
      <c r="Q183" s="4" t="str" cm="1">
        <f t="array" ref="Q183">_xlfn._xlws.FILTER(AnalysisMethods!$G$2:$G$31,AnalysisMethods!$E$2:$E$31=AnalysisResults!P183,"")</f>
        <v>n</v>
      </c>
      <c r="R183" s="4" t="str" cm="1">
        <f t="array" ref="R183">_xlfn._xlws.FILTER(AnalysisMethods!$H$2:$H$31,AnalysisMethods!$E$2:$E$31=AnalysisResults!P183,"")</f>
        <v>XX</v>
      </c>
      <c r="S183">
        <v>0</v>
      </c>
      <c r="T183" s="7">
        <v>0</v>
      </c>
      <c r="U183" t="s">
        <v>1378</v>
      </c>
    </row>
    <row r="184" spans="1:21" x14ac:dyDescent="0.45">
      <c r="A184" t="s">
        <v>662</v>
      </c>
      <c r="B184" s="4" t="str" cm="1">
        <f t="array" ref="B184">_xlfn._xlws.FILTER(AnalysisSets!B:B,AnalysisSets!A:A=_xlfn._xlws.FILTER(Analyses!E:E,Analyses!A:A=AnalysisResults!A184,""),"")</f>
        <v>Safety Population</v>
      </c>
      <c r="C184" t="s">
        <v>33</v>
      </c>
      <c r="D184" t="s">
        <v>41</v>
      </c>
      <c r="E184" s="4" t="str" cm="1">
        <f t="array" ref="E184">_xlfn._xlws.FILTER(AnalysisGroupings!$G$2:$G$20,AnalysisGroupings!$F$2:$F$20=AnalysisResults!D184,"")</f>
        <v>Xanomeline High Dose</v>
      </c>
      <c r="I184" s="4" t="str" cm="1">
        <f t="array" ref="I184">_xlfn._xlws.FILTER(AnalysisGroupings!$G$2:$G$36,(AnalysisGroupings!$F$2:$F$36=AnalysisResults!H184)*LEN(H184)&gt;0,"")</f>
        <v/>
      </c>
      <c r="M184" s="4" t="str" cm="1">
        <f t="array" ref="M184">_xlfn._xlws.FILTER(AnalysisGroupings!$G$2:$G$36,(AnalysisGroupings!$F$2:$F$36=AnalysisResults!L184)*LEN(L184)&gt;0,"")</f>
        <v/>
      </c>
      <c r="O184" t="s">
        <v>296</v>
      </c>
      <c r="P184" t="s">
        <v>639</v>
      </c>
      <c r="Q184" s="4" t="str" cm="1">
        <f t="array" ref="Q184">_xlfn._xlws.FILTER(AnalysisMethods!$G$2:$G$31,AnalysisMethods!$E$2:$E$31=AnalysisResults!P184,"")</f>
        <v>%</v>
      </c>
      <c r="R184" s="4" t="str" cm="1">
        <f t="array" ref="R184">_xlfn._xlws.FILTER(AnalysisMethods!$H$2:$H$31,AnalysisMethods!$E$2:$E$31=AnalysisResults!P184,"")</f>
        <v>( XX.X)</v>
      </c>
      <c r="S184">
        <v>0</v>
      </c>
      <c r="T184" s="7" t="s">
        <v>270</v>
      </c>
      <c r="U184" t="s">
        <v>1378</v>
      </c>
    </row>
    <row r="185" spans="1:21" x14ac:dyDescent="0.45">
      <c r="A185" t="s">
        <v>664</v>
      </c>
      <c r="B185" s="4" t="str" cm="1">
        <f t="array" ref="B185">_xlfn._xlws.FILTER(AnalysisSets!B:B,AnalysisSets!A:A=_xlfn._xlws.FILTER(Analyses!E:E,Analyses!A:A=AnalysisResults!A185,""),"")</f>
        <v>Safety Population</v>
      </c>
      <c r="C185" t="s">
        <v>33</v>
      </c>
      <c r="D185" t="s">
        <v>36</v>
      </c>
      <c r="E185" s="4" t="str" cm="1">
        <f t="array" ref="E185">_xlfn._xlws.FILTER(AnalysisGroupings!$G$2:$G$20,AnalysisGroupings!$F$2:$F$20=AnalysisResults!D185,"")</f>
        <v>Placebo</v>
      </c>
      <c r="I185" s="4" t="str" cm="1">
        <f t="array" ref="I185">_xlfn._xlws.FILTER(AnalysisGroupings!$G$2:$G$36,(AnalysisGroupings!$F$2:$F$36=AnalysisResults!H185)*LEN(H185)&gt;0,"")</f>
        <v/>
      </c>
      <c r="M185" s="4" t="str" cm="1">
        <f t="array" ref="M185">_xlfn._xlws.FILTER(AnalysisGroupings!$G$2:$G$36,(AnalysisGroupings!$F$2:$F$36=AnalysisResults!L185)*LEN(L185)&gt;0,"")</f>
        <v/>
      </c>
      <c r="O185" t="s">
        <v>296</v>
      </c>
      <c r="P185" t="s">
        <v>636</v>
      </c>
      <c r="Q185" s="4" t="str" cm="1">
        <f t="array" ref="Q185">_xlfn._xlws.FILTER(AnalysisMethods!$G$2:$G$31,AnalysisMethods!$E$2:$E$31=AnalysisResults!P185,"")</f>
        <v>n</v>
      </c>
      <c r="R185" s="4" t="str" cm="1">
        <f t="array" ref="R185">_xlfn._xlws.FILTER(AnalysisMethods!$H$2:$H$31,AnalysisMethods!$E$2:$E$31=AnalysisResults!P185,"")</f>
        <v>XX</v>
      </c>
      <c r="S185">
        <v>0</v>
      </c>
      <c r="T185" s="7">
        <v>0</v>
      </c>
      <c r="U185" t="s">
        <v>1378</v>
      </c>
    </row>
    <row r="186" spans="1:21" x14ac:dyDescent="0.45">
      <c r="A186" t="s">
        <v>664</v>
      </c>
      <c r="B186" s="4" t="str" cm="1">
        <f t="array" ref="B186">_xlfn._xlws.FILTER(AnalysisSets!B:B,AnalysisSets!A:A=_xlfn._xlws.FILTER(Analyses!E:E,Analyses!A:A=AnalysisResults!A186,""),"")</f>
        <v>Safety Population</v>
      </c>
      <c r="C186" t="s">
        <v>33</v>
      </c>
      <c r="D186" t="s">
        <v>36</v>
      </c>
      <c r="E186" s="4" t="str" cm="1">
        <f t="array" ref="E186">_xlfn._xlws.FILTER(AnalysisGroupings!$G$2:$G$20,AnalysisGroupings!$F$2:$F$20=AnalysisResults!D186,"")</f>
        <v>Placebo</v>
      </c>
      <c r="I186" s="4" t="str" cm="1">
        <f t="array" ref="I186">_xlfn._xlws.FILTER(AnalysisGroupings!$G$2:$G$36,(AnalysisGroupings!$F$2:$F$36=AnalysisResults!H186)*LEN(H186)&gt;0,"")</f>
        <v/>
      </c>
      <c r="M186" s="4" t="str" cm="1">
        <f t="array" ref="M186">_xlfn._xlws.FILTER(AnalysisGroupings!$G$2:$G$36,(AnalysisGroupings!$F$2:$F$36=AnalysisResults!L186)*LEN(L186)&gt;0,"")</f>
        <v/>
      </c>
      <c r="O186" t="s">
        <v>296</v>
      </c>
      <c r="P186" t="s">
        <v>639</v>
      </c>
      <c r="Q186" s="4" t="str" cm="1">
        <f t="array" ref="Q186">_xlfn._xlws.FILTER(AnalysisMethods!$G$2:$G$31,AnalysisMethods!$E$2:$E$31=AnalysisResults!P186,"")</f>
        <v>%</v>
      </c>
      <c r="R186" s="4" t="str" cm="1">
        <f t="array" ref="R186">_xlfn._xlws.FILTER(AnalysisMethods!$H$2:$H$31,AnalysisMethods!$E$2:$E$31=AnalysisResults!P186,"")</f>
        <v>( XX.X)</v>
      </c>
      <c r="S186">
        <v>0</v>
      </c>
      <c r="T186" s="7" t="s">
        <v>270</v>
      </c>
      <c r="U186" t="s">
        <v>1378</v>
      </c>
    </row>
    <row r="187" spans="1:21" x14ac:dyDescent="0.45">
      <c r="A187" t="s">
        <v>664</v>
      </c>
      <c r="B187" s="4" t="str" cm="1">
        <f t="array" ref="B187">_xlfn._xlws.FILTER(AnalysisSets!B:B,AnalysisSets!A:A=_xlfn._xlws.FILTER(Analyses!E:E,Analyses!A:A=AnalysisResults!A187,""),"")</f>
        <v>Safety Population</v>
      </c>
      <c r="C187" t="s">
        <v>33</v>
      </c>
      <c r="D187" t="s">
        <v>40</v>
      </c>
      <c r="E187" s="4" t="str" cm="1">
        <f t="array" ref="E187">_xlfn._xlws.FILTER(AnalysisGroupings!$G$2:$G$20,AnalysisGroupings!$F$2:$F$20=AnalysisResults!D187,"")</f>
        <v>Xanomeline Low Dose</v>
      </c>
      <c r="I187" s="4" t="str" cm="1">
        <f t="array" ref="I187">_xlfn._xlws.FILTER(AnalysisGroupings!$G$2:$G$36,(AnalysisGroupings!$F$2:$F$36=AnalysisResults!H187)*LEN(H187)&gt;0,"")</f>
        <v/>
      </c>
      <c r="M187" s="4" t="str" cm="1">
        <f t="array" ref="M187">_xlfn._xlws.FILTER(AnalysisGroupings!$G$2:$G$36,(AnalysisGroupings!$F$2:$F$36=AnalysisResults!L187)*LEN(L187)&gt;0,"")</f>
        <v/>
      </c>
      <c r="O187" t="s">
        <v>296</v>
      </c>
      <c r="P187" t="s">
        <v>636</v>
      </c>
      <c r="Q187" s="4" t="str" cm="1">
        <f t="array" ref="Q187">_xlfn._xlws.FILTER(AnalysisMethods!$G$2:$G$31,AnalysisMethods!$E$2:$E$31=AnalysisResults!P187,"")</f>
        <v>n</v>
      </c>
      <c r="R187" s="4" t="str" cm="1">
        <f t="array" ref="R187">_xlfn._xlws.FILTER(AnalysisMethods!$H$2:$H$31,AnalysisMethods!$E$2:$E$31=AnalysisResults!P187,"")</f>
        <v>XX</v>
      </c>
      <c r="S187">
        <v>0</v>
      </c>
      <c r="T187" s="7">
        <v>0</v>
      </c>
      <c r="U187" t="s">
        <v>1378</v>
      </c>
    </row>
    <row r="188" spans="1:21" x14ac:dyDescent="0.45">
      <c r="A188" t="s">
        <v>664</v>
      </c>
      <c r="B188" s="4" t="str" cm="1">
        <f t="array" ref="B188">_xlfn._xlws.FILTER(AnalysisSets!B:B,AnalysisSets!A:A=_xlfn._xlws.FILTER(Analyses!E:E,Analyses!A:A=AnalysisResults!A188,""),"")</f>
        <v>Safety Population</v>
      </c>
      <c r="C188" t="s">
        <v>33</v>
      </c>
      <c r="D188" t="s">
        <v>40</v>
      </c>
      <c r="E188" s="4" t="str" cm="1">
        <f t="array" ref="E188">_xlfn._xlws.FILTER(AnalysisGroupings!$G$2:$G$20,AnalysisGroupings!$F$2:$F$20=AnalysisResults!D188,"")</f>
        <v>Xanomeline Low Dose</v>
      </c>
      <c r="I188" s="4" t="str" cm="1">
        <f t="array" ref="I188">_xlfn._xlws.FILTER(AnalysisGroupings!$G$2:$G$36,(AnalysisGroupings!$F$2:$F$36=AnalysisResults!H188)*LEN(H188)&gt;0,"")</f>
        <v/>
      </c>
      <c r="M188" s="4" t="str" cm="1">
        <f t="array" ref="M188">_xlfn._xlws.FILTER(AnalysisGroupings!$G$2:$G$36,(AnalysisGroupings!$F$2:$F$36=AnalysisResults!L188)*LEN(L188)&gt;0,"")</f>
        <v/>
      </c>
      <c r="O188" t="s">
        <v>296</v>
      </c>
      <c r="P188" t="s">
        <v>639</v>
      </c>
      <c r="Q188" s="4" t="str" cm="1">
        <f t="array" ref="Q188">_xlfn._xlws.FILTER(AnalysisMethods!$G$2:$G$31,AnalysisMethods!$E$2:$E$31=AnalysisResults!P188,"")</f>
        <v>%</v>
      </c>
      <c r="R188" s="4" t="str" cm="1">
        <f t="array" ref="R188">_xlfn._xlws.FILTER(AnalysisMethods!$H$2:$H$31,AnalysisMethods!$E$2:$E$31=AnalysisResults!P188,"")</f>
        <v>( XX.X)</v>
      </c>
      <c r="S188">
        <v>0</v>
      </c>
      <c r="T188" s="7" t="s">
        <v>270</v>
      </c>
      <c r="U188" t="s">
        <v>1378</v>
      </c>
    </row>
    <row r="189" spans="1:21" x14ac:dyDescent="0.45">
      <c r="A189" t="s">
        <v>664</v>
      </c>
      <c r="B189" s="4" t="str" cm="1">
        <f t="array" ref="B189">_xlfn._xlws.FILTER(AnalysisSets!B:B,AnalysisSets!A:A=_xlfn._xlws.FILTER(Analyses!E:E,Analyses!A:A=AnalysisResults!A189,""),"")</f>
        <v>Safety Population</v>
      </c>
      <c r="C189" t="s">
        <v>33</v>
      </c>
      <c r="D189" t="s">
        <v>41</v>
      </c>
      <c r="E189" s="4" t="str" cm="1">
        <f t="array" ref="E189">_xlfn._xlws.FILTER(AnalysisGroupings!$G$2:$G$20,AnalysisGroupings!$F$2:$F$20=AnalysisResults!D189,"")</f>
        <v>Xanomeline High Dose</v>
      </c>
      <c r="I189" s="4" t="str" cm="1">
        <f t="array" ref="I189">_xlfn._xlws.FILTER(AnalysisGroupings!$G$2:$G$36,(AnalysisGroupings!$F$2:$F$36=AnalysisResults!H189)*LEN(H189)&gt;0,"")</f>
        <v/>
      </c>
      <c r="M189" s="4" t="str" cm="1">
        <f t="array" ref="M189">_xlfn._xlws.FILTER(AnalysisGroupings!$G$2:$G$36,(AnalysisGroupings!$F$2:$F$36=AnalysisResults!L189)*LEN(L189)&gt;0,"")</f>
        <v/>
      </c>
      <c r="O189" t="s">
        <v>296</v>
      </c>
      <c r="P189" t="s">
        <v>636</v>
      </c>
      <c r="Q189" s="4" t="str" cm="1">
        <f t="array" ref="Q189">_xlfn._xlws.FILTER(AnalysisMethods!$G$2:$G$31,AnalysisMethods!$E$2:$E$31=AnalysisResults!P189,"")</f>
        <v>n</v>
      </c>
      <c r="R189" s="4" t="str" cm="1">
        <f t="array" ref="R189">_xlfn._xlws.FILTER(AnalysisMethods!$H$2:$H$31,AnalysisMethods!$E$2:$E$31=AnalysisResults!P189,"")</f>
        <v>XX</v>
      </c>
      <c r="S189">
        <v>0</v>
      </c>
      <c r="T189" s="7">
        <v>0</v>
      </c>
      <c r="U189" t="s">
        <v>1378</v>
      </c>
    </row>
    <row r="190" spans="1:21" x14ac:dyDescent="0.45">
      <c r="A190" t="s">
        <v>664</v>
      </c>
      <c r="B190" s="4" t="str" cm="1">
        <f t="array" ref="B190">_xlfn._xlws.FILTER(AnalysisSets!B:B,AnalysisSets!A:A=_xlfn._xlws.FILTER(Analyses!E:E,Analyses!A:A=AnalysisResults!A190,""),"")</f>
        <v>Safety Population</v>
      </c>
      <c r="C190" t="s">
        <v>33</v>
      </c>
      <c r="D190" t="s">
        <v>41</v>
      </c>
      <c r="E190" s="4" t="str" cm="1">
        <f t="array" ref="E190">_xlfn._xlws.FILTER(AnalysisGroupings!$G$2:$G$20,AnalysisGroupings!$F$2:$F$20=AnalysisResults!D190,"")</f>
        <v>Xanomeline High Dose</v>
      </c>
      <c r="I190" s="4" t="str" cm="1">
        <f t="array" ref="I190">_xlfn._xlws.FILTER(AnalysisGroupings!$G$2:$G$36,(AnalysisGroupings!$F$2:$F$36=AnalysisResults!H190)*LEN(H190)&gt;0,"")</f>
        <v/>
      </c>
      <c r="M190" s="4" t="str" cm="1">
        <f t="array" ref="M190">_xlfn._xlws.FILTER(AnalysisGroupings!$G$2:$G$36,(AnalysisGroupings!$F$2:$F$36=AnalysisResults!L190)*LEN(L190)&gt;0,"")</f>
        <v/>
      </c>
      <c r="O190" t="s">
        <v>296</v>
      </c>
      <c r="P190" t="s">
        <v>639</v>
      </c>
      <c r="Q190" s="4" t="str" cm="1">
        <f t="array" ref="Q190">_xlfn._xlws.FILTER(AnalysisMethods!$G$2:$G$31,AnalysisMethods!$E$2:$E$31=AnalysisResults!P190,"")</f>
        <v>%</v>
      </c>
      <c r="R190" s="4" t="str" cm="1">
        <f t="array" ref="R190">_xlfn._xlws.FILTER(AnalysisMethods!$H$2:$H$31,AnalysisMethods!$E$2:$E$31=AnalysisResults!P190,"")</f>
        <v>( XX.X)</v>
      </c>
      <c r="S190">
        <v>0</v>
      </c>
      <c r="T190" s="7" t="s">
        <v>270</v>
      </c>
      <c r="U190" t="s">
        <v>1378</v>
      </c>
    </row>
    <row r="191" spans="1:21" x14ac:dyDescent="0.45">
      <c r="A191" t="s">
        <v>731</v>
      </c>
      <c r="B191" s="4" t="str" cm="1">
        <f t="array" ref="B191">_xlfn._xlws.FILTER(AnalysisSets!B:B,AnalysisSets!A:A=_xlfn._xlws.FILTER(Analyses!E:E,Analyses!A:A=AnalysisResults!A191,""),"")</f>
        <v>Safety Population</v>
      </c>
      <c r="C191" t="s">
        <v>33</v>
      </c>
      <c r="D191" t="s">
        <v>36</v>
      </c>
      <c r="E191" s="4" t="str" cm="1">
        <f t="array" ref="E191">_xlfn._xlws.FILTER(AnalysisGroupings!$G$2:$G$20,AnalysisGroupings!$F$2:$F$20=AnalysisResults!D191,"")</f>
        <v>Placebo</v>
      </c>
      <c r="G191" t="s">
        <v>108</v>
      </c>
      <c r="I191" s="4" t="str" cm="1">
        <f t="array" ref="I191">_xlfn._xlws.FILTER(AnalysisGroupings!$G$2:$G$36,(AnalysisGroupings!$F$2:$F$36=AnalysisResults!H191)*LEN(H191)&gt;0,"")</f>
        <v/>
      </c>
      <c r="J191" t="s">
        <v>331</v>
      </c>
      <c r="M191" s="4" t="str" cm="1">
        <f t="array" ref="M191">_xlfn._xlws.FILTER(AnalysisGroupings!$G$2:$G$36,(AnalysisGroupings!$F$2:$F$36=AnalysisResults!L191)*LEN(L191)&gt;0,"")</f>
        <v/>
      </c>
      <c r="O191" t="s">
        <v>296</v>
      </c>
      <c r="P191" t="s">
        <v>636</v>
      </c>
      <c r="Q191" s="4" t="str" cm="1">
        <f t="array" ref="Q191">_xlfn._xlws.FILTER(AnalysisMethods!$G$2:$G$31,AnalysisMethods!$E$2:$E$31=AnalysisResults!P191,"")</f>
        <v>n</v>
      </c>
      <c r="R191" s="4" t="str" cm="1">
        <f t="array" ref="R191">_xlfn._xlws.FILTER(AnalysisMethods!$H$2:$H$31,AnalysisMethods!$E$2:$E$31=AnalysisResults!P191,"")</f>
        <v>XX</v>
      </c>
      <c r="S191">
        <v>12</v>
      </c>
      <c r="T191" s="7" t="s">
        <v>590</v>
      </c>
      <c r="U191" t="s">
        <v>1378</v>
      </c>
    </row>
    <row r="192" spans="1:21" x14ac:dyDescent="0.45">
      <c r="A192" t="s">
        <v>731</v>
      </c>
      <c r="B192" s="4" t="str" cm="1">
        <f t="array" ref="B192">_xlfn._xlws.FILTER(AnalysisSets!B:B,AnalysisSets!A:A=_xlfn._xlws.FILTER(Analyses!E:E,Analyses!A:A=AnalysisResults!A192,""),"")</f>
        <v>Safety Population</v>
      </c>
      <c r="C192" t="s">
        <v>33</v>
      </c>
      <c r="D192" t="s">
        <v>36</v>
      </c>
      <c r="E192" s="4" t="str" cm="1">
        <f t="array" ref="E192">_xlfn._xlws.FILTER(AnalysisGroupings!$G$2:$G$20,AnalysisGroupings!$F$2:$F$20=AnalysisResults!D192,"")</f>
        <v>Placebo</v>
      </c>
      <c r="G192" t="s">
        <v>108</v>
      </c>
      <c r="I192" s="4" t="str" cm="1">
        <f t="array" ref="I192">_xlfn._xlws.FILTER(AnalysisGroupings!$G$2:$G$36,(AnalysisGroupings!$F$2:$F$36=AnalysisResults!H192)*LEN(H192)&gt;0,"")</f>
        <v/>
      </c>
      <c r="J192" t="s">
        <v>331</v>
      </c>
      <c r="M192" s="4" t="str" cm="1">
        <f t="array" ref="M192">_xlfn._xlws.FILTER(AnalysisGroupings!$G$2:$G$36,(AnalysisGroupings!$F$2:$F$36=AnalysisResults!L192)*LEN(L192)&gt;0,"")</f>
        <v/>
      </c>
      <c r="O192" t="s">
        <v>296</v>
      </c>
      <c r="P192" t="s">
        <v>639</v>
      </c>
      <c r="Q192" s="4" t="str" cm="1">
        <f t="array" ref="Q192">_xlfn._xlws.FILTER(AnalysisMethods!$G$2:$G$31,AnalysisMethods!$E$2:$E$31=AnalysisResults!P192,"")</f>
        <v>%</v>
      </c>
      <c r="R192" s="4" t="str" cm="1">
        <f t="array" ref="R192">_xlfn._xlws.FILTER(AnalysisMethods!$H$2:$H$31,AnalysisMethods!$E$2:$E$31=AnalysisResults!P192,"")</f>
        <v>( XX.X)</v>
      </c>
      <c r="S192">
        <v>13.9535</v>
      </c>
      <c r="T192" s="7" t="s">
        <v>591</v>
      </c>
      <c r="U192" t="s">
        <v>1378</v>
      </c>
    </row>
    <row r="193" spans="1:21" x14ac:dyDescent="0.45">
      <c r="A193" t="s">
        <v>731</v>
      </c>
      <c r="B193" s="4" t="str" cm="1">
        <f t="array" ref="B193">_xlfn._xlws.FILTER(AnalysisSets!B:B,AnalysisSets!A:A=_xlfn._xlws.FILTER(Analyses!E:E,Analyses!A:A=AnalysisResults!A193,""),"")</f>
        <v>Safety Population</v>
      </c>
      <c r="C193" t="s">
        <v>33</v>
      </c>
      <c r="D193" t="s">
        <v>36</v>
      </c>
      <c r="E193" s="4" t="str" cm="1">
        <f t="array" ref="E193">_xlfn._xlws.FILTER(AnalysisGroupings!$G$2:$G$20,AnalysisGroupings!$F$2:$F$20=AnalysisResults!D193,"")</f>
        <v>Placebo</v>
      </c>
      <c r="G193" t="s">
        <v>108</v>
      </c>
      <c r="I193" s="4" t="str" cm="1">
        <f t="array" ref="I193">_xlfn._xlws.FILTER(AnalysisGroupings!$G$2:$G$36,(AnalysisGroupings!$F$2:$F$36=AnalysisResults!H193)*LEN(H193)&gt;0,"")</f>
        <v/>
      </c>
      <c r="J193" t="s">
        <v>332</v>
      </c>
      <c r="M193" s="4" t="str" cm="1">
        <f t="array" ref="M193">_xlfn._xlws.FILTER(AnalysisGroupings!$G$2:$G$36,(AnalysisGroupings!$F$2:$F$36=AnalysisResults!L193)*LEN(L193)&gt;0,"")</f>
        <v/>
      </c>
      <c r="O193" t="s">
        <v>296</v>
      </c>
      <c r="P193" t="s">
        <v>636</v>
      </c>
      <c r="Q193" s="4" t="str" cm="1">
        <f t="array" ref="Q193">_xlfn._xlws.FILTER(AnalysisMethods!$G$2:$G$31,AnalysisMethods!$E$2:$E$31=AnalysisResults!P193,"")</f>
        <v>n</v>
      </c>
      <c r="R193" s="4" t="str" cm="1">
        <f t="array" ref="R193">_xlfn._xlws.FILTER(AnalysisMethods!$H$2:$H$31,AnalysisMethods!$E$2:$E$31=AnalysisResults!P193,"")</f>
        <v>XX</v>
      </c>
      <c r="S193">
        <v>0</v>
      </c>
      <c r="T193" s="7" t="s">
        <v>266</v>
      </c>
      <c r="U193" t="s">
        <v>1378</v>
      </c>
    </row>
    <row r="194" spans="1:21" x14ac:dyDescent="0.45">
      <c r="A194" t="s">
        <v>731</v>
      </c>
      <c r="B194" s="4" t="str" cm="1">
        <f t="array" ref="B194">_xlfn._xlws.FILTER(AnalysisSets!B:B,AnalysisSets!A:A=_xlfn._xlws.FILTER(Analyses!E:E,Analyses!A:A=AnalysisResults!A194,""),"")</f>
        <v>Safety Population</v>
      </c>
      <c r="C194" t="s">
        <v>33</v>
      </c>
      <c r="D194" t="s">
        <v>36</v>
      </c>
      <c r="E194" s="4" t="str" cm="1">
        <f t="array" ref="E194">_xlfn._xlws.FILTER(AnalysisGroupings!$G$2:$G$20,AnalysisGroupings!$F$2:$F$20=AnalysisResults!D194,"")</f>
        <v>Placebo</v>
      </c>
      <c r="G194" t="s">
        <v>108</v>
      </c>
      <c r="I194" s="4" t="str" cm="1">
        <f t="array" ref="I194">_xlfn._xlws.FILTER(AnalysisGroupings!$G$2:$G$36,(AnalysisGroupings!$F$2:$F$36=AnalysisResults!H194)*LEN(H194)&gt;0,"")</f>
        <v/>
      </c>
      <c r="J194" t="s">
        <v>332</v>
      </c>
      <c r="M194" s="4" t="str" cm="1">
        <f t="array" ref="M194">_xlfn._xlws.FILTER(AnalysisGroupings!$G$2:$G$36,(AnalysisGroupings!$F$2:$F$36=AnalysisResults!L194)*LEN(L194)&gt;0,"")</f>
        <v/>
      </c>
      <c r="O194" t="s">
        <v>296</v>
      </c>
      <c r="P194" t="s">
        <v>639</v>
      </c>
      <c r="Q194" s="4" t="str" cm="1">
        <f t="array" ref="Q194">_xlfn._xlws.FILTER(AnalysisMethods!$G$2:$G$31,AnalysisMethods!$E$2:$E$31=AnalysisResults!P194,"")</f>
        <v>%</v>
      </c>
      <c r="R194" s="4" t="str" cm="1">
        <f t="array" ref="R194">_xlfn._xlws.FILTER(AnalysisMethods!$H$2:$H$31,AnalysisMethods!$E$2:$E$31=AnalysisResults!P194,"")</f>
        <v>( XX.X)</v>
      </c>
      <c r="S194">
        <v>0</v>
      </c>
      <c r="T194" s="7" t="s">
        <v>270</v>
      </c>
      <c r="U194" t="s">
        <v>1378</v>
      </c>
    </row>
    <row r="195" spans="1:21" x14ac:dyDescent="0.45">
      <c r="A195" t="s">
        <v>731</v>
      </c>
      <c r="B195" s="4" t="str" cm="1">
        <f t="array" ref="B195">_xlfn._xlws.FILTER(AnalysisSets!B:B,AnalysisSets!A:A=_xlfn._xlws.FILTER(Analyses!E:E,Analyses!A:A=AnalysisResults!A195,""),"")</f>
        <v>Safety Population</v>
      </c>
      <c r="C195" t="s">
        <v>33</v>
      </c>
      <c r="D195" t="s">
        <v>36</v>
      </c>
      <c r="E195" s="4" t="str" cm="1">
        <f t="array" ref="E195">_xlfn._xlws.FILTER(AnalysisGroupings!$G$2:$G$20,AnalysisGroupings!$F$2:$F$20=AnalysisResults!D195,"")</f>
        <v>Placebo</v>
      </c>
      <c r="G195" t="s">
        <v>108</v>
      </c>
      <c r="I195" s="4" t="str" cm="1">
        <f t="array" ref="I195">_xlfn._xlws.FILTER(AnalysisGroupings!$G$2:$G$36,(AnalysisGroupings!$F$2:$F$36=AnalysisResults!H195)*LEN(H195)&gt;0,"")</f>
        <v/>
      </c>
      <c r="J195" t="s">
        <v>333</v>
      </c>
      <c r="M195" s="4" t="str" cm="1">
        <f t="array" ref="M195">_xlfn._xlws.FILTER(AnalysisGroupings!$G$2:$G$36,(AnalysisGroupings!$F$2:$F$36=AnalysisResults!L195)*LEN(L195)&gt;0,"")</f>
        <v/>
      </c>
      <c r="O195" t="s">
        <v>296</v>
      </c>
      <c r="P195" t="s">
        <v>636</v>
      </c>
      <c r="Q195" s="4" t="str" cm="1">
        <f t="array" ref="Q195">_xlfn._xlws.FILTER(AnalysisMethods!$G$2:$G$31,AnalysisMethods!$E$2:$E$31=AnalysisResults!P195,"")</f>
        <v>n</v>
      </c>
      <c r="R195" s="4" t="str" cm="1">
        <f t="array" ref="R195">_xlfn._xlws.FILTER(AnalysisMethods!$H$2:$H$31,AnalysisMethods!$E$2:$E$31=AnalysisResults!P195,"")</f>
        <v>XX</v>
      </c>
      <c r="S195">
        <v>1</v>
      </c>
      <c r="T195" s="7" t="s">
        <v>267</v>
      </c>
      <c r="U195" t="s">
        <v>1378</v>
      </c>
    </row>
    <row r="196" spans="1:21" x14ac:dyDescent="0.45">
      <c r="A196" t="s">
        <v>731</v>
      </c>
      <c r="B196" s="4" t="str" cm="1">
        <f t="array" ref="B196">_xlfn._xlws.FILTER(AnalysisSets!B:B,AnalysisSets!A:A=_xlfn._xlws.FILTER(Analyses!E:E,Analyses!A:A=AnalysisResults!A196,""),"")</f>
        <v>Safety Population</v>
      </c>
      <c r="C196" t="s">
        <v>33</v>
      </c>
      <c r="D196" t="s">
        <v>36</v>
      </c>
      <c r="E196" s="4" t="str" cm="1">
        <f t="array" ref="E196">_xlfn._xlws.FILTER(AnalysisGroupings!$G$2:$G$20,AnalysisGroupings!$F$2:$F$20=AnalysisResults!D196,"")</f>
        <v>Placebo</v>
      </c>
      <c r="G196" t="s">
        <v>108</v>
      </c>
      <c r="I196" s="4" t="str" cm="1">
        <f t="array" ref="I196">_xlfn._xlws.FILTER(AnalysisGroupings!$G$2:$G$36,(AnalysisGroupings!$F$2:$F$36=AnalysisResults!H196)*LEN(H196)&gt;0,"")</f>
        <v/>
      </c>
      <c r="J196" t="s">
        <v>333</v>
      </c>
      <c r="M196" s="4" t="str" cm="1">
        <f t="array" ref="M196">_xlfn._xlws.FILTER(AnalysisGroupings!$G$2:$G$36,(AnalysisGroupings!$F$2:$F$36=AnalysisResults!L196)*LEN(L196)&gt;0,"")</f>
        <v/>
      </c>
      <c r="O196" t="s">
        <v>296</v>
      </c>
      <c r="P196" t="s">
        <v>639</v>
      </c>
      <c r="Q196" s="4" t="str" cm="1">
        <f t="array" ref="Q196">_xlfn._xlws.FILTER(AnalysisMethods!$G$2:$G$31,AnalysisMethods!$E$2:$E$31=AnalysisResults!P196,"")</f>
        <v>%</v>
      </c>
      <c r="R196" s="4" t="str" cm="1">
        <f t="array" ref="R196">_xlfn._xlws.FILTER(AnalysisMethods!$H$2:$H$31,AnalysisMethods!$E$2:$E$31=AnalysisResults!P196,"")</f>
        <v>( XX.X)</v>
      </c>
      <c r="S196">
        <v>1.1628000000000001</v>
      </c>
      <c r="T196" s="7" t="s">
        <v>273</v>
      </c>
      <c r="U196" t="s">
        <v>1378</v>
      </c>
    </row>
    <row r="197" spans="1:21" x14ac:dyDescent="0.45">
      <c r="A197" t="s">
        <v>731</v>
      </c>
      <c r="B197" s="4" t="str" cm="1">
        <f t="array" ref="B197">_xlfn._xlws.FILTER(AnalysisSets!B:B,AnalysisSets!A:A=_xlfn._xlws.FILTER(Analyses!E:E,Analyses!A:A=AnalysisResults!A197,""),"")</f>
        <v>Safety Population</v>
      </c>
      <c r="C197" t="s">
        <v>33</v>
      </c>
      <c r="D197" t="s">
        <v>36</v>
      </c>
      <c r="E197" s="4" t="str" cm="1">
        <f t="array" ref="E197">_xlfn._xlws.FILTER(AnalysisGroupings!$G$2:$G$20,AnalysisGroupings!$F$2:$F$20=AnalysisResults!D197,"")</f>
        <v>Placebo</v>
      </c>
      <c r="G197" t="s">
        <v>108</v>
      </c>
      <c r="I197" s="4" t="str" cm="1">
        <f t="array" ref="I197">_xlfn._xlws.FILTER(AnalysisGroupings!$G$2:$G$36,(AnalysisGroupings!$F$2:$F$36=AnalysisResults!H197)*LEN(H197)&gt;0,"")</f>
        <v/>
      </c>
      <c r="J197" t="s">
        <v>334</v>
      </c>
      <c r="M197" s="4" t="str" cm="1">
        <f t="array" ref="M197">_xlfn._xlws.FILTER(AnalysisGroupings!$G$2:$G$36,(AnalysisGroupings!$F$2:$F$36=AnalysisResults!L197)*LEN(L197)&gt;0,"")</f>
        <v/>
      </c>
      <c r="O197" t="s">
        <v>296</v>
      </c>
      <c r="P197" t="s">
        <v>636</v>
      </c>
      <c r="Q197" s="4" t="str" cm="1">
        <f t="array" ref="Q197">_xlfn._xlws.FILTER(AnalysisMethods!$G$2:$G$31,AnalysisMethods!$E$2:$E$31=AnalysisResults!P197,"")</f>
        <v>n</v>
      </c>
      <c r="R197" s="4" t="str" cm="1">
        <f t="array" ref="R197">_xlfn._xlws.FILTER(AnalysisMethods!$H$2:$H$31,AnalysisMethods!$E$2:$E$31=AnalysisResults!P197,"")</f>
        <v>XX</v>
      </c>
      <c r="S197">
        <v>2</v>
      </c>
      <c r="T197" s="7" t="s">
        <v>592</v>
      </c>
      <c r="U197" t="s">
        <v>1378</v>
      </c>
    </row>
    <row r="198" spans="1:21" x14ac:dyDescent="0.45">
      <c r="A198" t="s">
        <v>731</v>
      </c>
      <c r="B198" s="4" t="str" cm="1">
        <f t="array" ref="B198">_xlfn._xlws.FILTER(AnalysisSets!B:B,AnalysisSets!A:A=_xlfn._xlws.FILTER(Analyses!E:E,Analyses!A:A=AnalysisResults!A198,""),"")</f>
        <v>Safety Population</v>
      </c>
      <c r="C198" t="s">
        <v>33</v>
      </c>
      <c r="D198" t="s">
        <v>36</v>
      </c>
      <c r="E198" s="4" t="str" cm="1">
        <f t="array" ref="E198">_xlfn._xlws.FILTER(AnalysisGroupings!$G$2:$G$20,AnalysisGroupings!$F$2:$F$20=AnalysisResults!D198,"")</f>
        <v>Placebo</v>
      </c>
      <c r="G198" t="s">
        <v>108</v>
      </c>
      <c r="I198" s="4" t="str" cm="1">
        <f t="array" ref="I198">_xlfn._xlws.FILTER(AnalysisGroupings!$G$2:$G$36,(AnalysisGroupings!$F$2:$F$36=AnalysisResults!H198)*LEN(H198)&gt;0,"")</f>
        <v/>
      </c>
      <c r="J198" t="s">
        <v>334</v>
      </c>
      <c r="M198" s="4" t="str" cm="1">
        <f t="array" ref="M198">_xlfn._xlws.FILTER(AnalysisGroupings!$G$2:$G$36,(AnalysisGroupings!$F$2:$F$36=AnalysisResults!L198)*LEN(L198)&gt;0,"")</f>
        <v/>
      </c>
      <c r="O198" t="s">
        <v>296</v>
      </c>
      <c r="P198" t="s">
        <v>639</v>
      </c>
      <c r="Q198" s="4" t="str" cm="1">
        <f t="array" ref="Q198">_xlfn._xlws.FILTER(AnalysisMethods!$G$2:$G$31,AnalysisMethods!$E$2:$E$31=AnalysisResults!P198,"")</f>
        <v>%</v>
      </c>
      <c r="R198" s="4" t="str" cm="1">
        <f t="array" ref="R198">_xlfn._xlws.FILTER(AnalysisMethods!$H$2:$H$31,AnalysisMethods!$E$2:$E$31=AnalysisResults!P198,"")</f>
        <v>( XX.X)</v>
      </c>
      <c r="S198">
        <v>2.3256000000000001</v>
      </c>
      <c r="T198" s="7" t="s">
        <v>593</v>
      </c>
      <c r="U198" t="s">
        <v>1378</v>
      </c>
    </row>
    <row r="199" spans="1:21" x14ac:dyDescent="0.45">
      <c r="A199" t="s">
        <v>731</v>
      </c>
      <c r="B199" s="4" t="str" cm="1">
        <f t="array" ref="B199">_xlfn._xlws.FILTER(AnalysisSets!B:B,AnalysisSets!A:A=_xlfn._xlws.FILTER(Analyses!E:E,Analyses!A:A=AnalysisResults!A199,""),"")</f>
        <v>Safety Population</v>
      </c>
      <c r="C199" t="s">
        <v>33</v>
      </c>
      <c r="D199" t="s">
        <v>36</v>
      </c>
      <c r="E199" s="4" t="str" cm="1">
        <f t="array" ref="E199">_xlfn._xlws.FILTER(AnalysisGroupings!$G$2:$G$20,AnalysisGroupings!$F$2:$F$20=AnalysisResults!D199,"")</f>
        <v>Placebo</v>
      </c>
      <c r="G199" t="s">
        <v>108</v>
      </c>
      <c r="I199" s="4" t="str" cm="1">
        <f t="array" ref="I199">_xlfn._xlws.FILTER(AnalysisGroupings!$G$2:$G$36,(AnalysisGroupings!$F$2:$F$36=AnalysisResults!H199)*LEN(H199)&gt;0,"")</f>
        <v/>
      </c>
      <c r="J199" t="s">
        <v>335</v>
      </c>
      <c r="M199" s="4" t="str" cm="1">
        <f t="array" ref="M199">_xlfn._xlws.FILTER(AnalysisGroupings!$G$2:$G$36,(AnalysisGroupings!$F$2:$F$36=AnalysisResults!L199)*LEN(L199)&gt;0,"")</f>
        <v/>
      </c>
      <c r="O199" t="s">
        <v>296</v>
      </c>
      <c r="P199" t="s">
        <v>636</v>
      </c>
      <c r="Q199" s="4" t="str" cm="1">
        <f t="array" ref="Q199">_xlfn._xlws.FILTER(AnalysisMethods!$G$2:$G$31,AnalysisMethods!$E$2:$E$31=AnalysisResults!P199,"")</f>
        <v>n</v>
      </c>
      <c r="R199" s="4" t="str" cm="1">
        <f t="array" ref="R199">_xlfn._xlws.FILTER(AnalysisMethods!$H$2:$H$31,AnalysisMethods!$E$2:$E$31=AnalysisResults!P199,"")</f>
        <v>XX</v>
      </c>
      <c r="S199">
        <v>17</v>
      </c>
      <c r="T199" s="7" t="s">
        <v>594</v>
      </c>
      <c r="U199" t="s">
        <v>1378</v>
      </c>
    </row>
    <row r="200" spans="1:21" x14ac:dyDescent="0.45">
      <c r="A200" t="s">
        <v>731</v>
      </c>
      <c r="B200" s="4" t="str" cm="1">
        <f t="array" ref="B200">_xlfn._xlws.FILTER(AnalysisSets!B:B,AnalysisSets!A:A=_xlfn._xlws.FILTER(Analyses!E:E,Analyses!A:A=AnalysisResults!A200,""),"")</f>
        <v>Safety Population</v>
      </c>
      <c r="C200" t="s">
        <v>33</v>
      </c>
      <c r="D200" t="s">
        <v>36</v>
      </c>
      <c r="E200" s="4" t="str" cm="1">
        <f t="array" ref="E200">_xlfn._xlws.FILTER(AnalysisGroupings!$G$2:$G$20,AnalysisGroupings!$F$2:$F$20=AnalysisResults!D200,"")</f>
        <v>Placebo</v>
      </c>
      <c r="G200" t="s">
        <v>108</v>
      </c>
      <c r="I200" s="4" t="str" cm="1">
        <f t="array" ref="I200">_xlfn._xlws.FILTER(AnalysisGroupings!$G$2:$G$36,(AnalysisGroupings!$F$2:$F$36=AnalysisResults!H200)*LEN(H200)&gt;0,"")</f>
        <v/>
      </c>
      <c r="J200" t="s">
        <v>335</v>
      </c>
      <c r="M200" s="4" t="str" cm="1">
        <f t="array" ref="M200">_xlfn._xlws.FILTER(AnalysisGroupings!$G$2:$G$36,(AnalysisGroupings!$F$2:$F$36=AnalysisResults!L200)*LEN(L200)&gt;0,"")</f>
        <v/>
      </c>
      <c r="O200" t="s">
        <v>296</v>
      </c>
      <c r="P200" t="s">
        <v>639</v>
      </c>
      <c r="Q200" s="4" t="str" cm="1">
        <f t="array" ref="Q200">_xlfn._xlws.FILTER(AnalysisMethods!$G$2:$G$31,AnalysisMethods!$E$2:$E$31=AnalysisResults!P200,"")</f>
        <v>%</v>
      </c>
      <c r="R200" s="4" t="str" cm="1">
        <f t="array" ref="R200">_xlfn._xlws.FILTER(AnalysisMethods!$H$2:$H$31,AnalysisMethods!$E$2:$E$31=AnalysisResults!P200,"")</f>
        <v>( XX.X)</v>
      </c>
      <c r="S200">
        <v>19.767399999999999</v>
      </c>
      <c r="T200" s="7" t="s">
        <v>595</v>
      </c>
      <c r="U200" t="s">
        <v>1378</v>
      </c>
    </row>
    <row r="201" spans="1:21" x14ac:dyDescent="0.45">
      <c r="A201" t="s">
        <v>731</v>
      </c>
      <c r="B201" s="4" t="str" cm="1">
        <f t="array" ref="B201">_xlfn._xlws.FILTER(AnalysisSets!B:B,AnalysisSets!A:A=_xlfn._xlws.FILTER(Analyses!E:E,Analyses!A:A=AnalysisResults!A201,""),"")</f>
        <v>Safety Population</v>
      </c>
      <c r="C201" t="s">
        <v>33</v>
      </c>
      <c r="D201" t="s">
        <v>36</v>
      </c>
      <c r="E201" s="4" t="str" cm="1">
        <f t="array" ref="E201">_xlfn._xlws.FILTER(AnalysisGroupings!$G$2:$G$20,AnalysisGroupings!$F$2:$F$20=AnalysisResults!D201,"")</f>
        <v>Placebo</v>
      </c>
      <c r="G201" t="s">
        <v>108</v>
      </c>
      <c r="I201" s="4" t="str" cm="1">
        <f t="array" ref="I201">_xlfn._xlws.FILTER(AnalysisGroupings!$G$2:$G$36,(AnalysisGroupings!$F$2:$F$36=AnalysisResults!H201)*LEN(H201)&gt;0,"")</f>
        <v/>
      </c>
      <c r="J201" t="s">
        <v>336</v>
      </c>
      <c r="M201" s="4" t="str" cm="1">
        <f t="array" ref="M201">_xlfn._xlws.FILTER(AnalysisGroupings!$G$2:$G$36,(AnalysisGroupings!$F$2:$F$36=AnalysisResults!L201)*LEN(L201)&gt;0,"")</f>
        <v/>
      </c>
      <c r="O201" t="s">
        <v>296</v>
      </c>
      <c r="P201" t="s">
        <v>636</v>
      </c>
      <c r="Q201" s="4" t="str" cm="1">
        <f t="array" ref="Q201">_xlfn._xlws.FILTER(AnalysisMethods!$G$2:$G$31,AnalysisMethods!$E$2:$E$31=AnalysisResults!P201,"")</f>
        <v>n</v>
      </c>
      <c r="R201" s="4" t="str" cm="1">
        <f t="array" ref="R201">_xlfn._xlws.FILTER(AnalysisMethods!$H$2:$H$31,AnalysisMethods!$E$2:$E$31=AnalysisResults!P201,"")</f>
        <v>XX</v>
      </c>
      <c r="S201">
        <v>21</v>
      </c>
      <c r="T201" s="7" t="s">
        <v>596</v>
      </c>
      <c r="U201" t="s">
        <v>1378</v>
      </c>
    </row>
    <row r="202" spans="1:21" x14ac:dyDescent="0.45">
      <c r="A202" t="s">
        <v>731</v>
      </c>
      <c r="B202" s="4" t="str" cm="1">
        <f t="array" ref="B202">_xlfn._xlws.FILTER(AnalysisSets!B:B,AnalysisSets!A:A=_xlfn._xlws.FILTER(Analyses!E:E,Analyses!A:A=AnalysisResults!A202,""),"")</f>
        <v>Safety Population</v>
      </c>
      <c r="C202" t="s">
        <v>33</v>
      </c>
      <c r="D202" t="s">
        <v>36</v>
      </c>
      <c r="E202" s="4" t="str" cm="1">
        <f t="array" ref="E202">_xlfn._xlws.FILTER(AnalysisGroupings!$G$2:$G$20,AnalysisGroupings!$F$2:$F$20=AnalysisResults!D202,"")</f>
        <v>Placebo</v>
      </c>
      <c r="G202" t="s">
        <v>108</v>
      </c>
      <c r="I202" s="4" t="str" cm="1">
        <f t="array" ref="I202">_xlfn._xlws.FILTER(AnalysisGroupings!$G$2:$G$36,(AnalysisGroupings!$F$2:$F$36=AnalysisResults!H202)*LEN(H202)&gt;0,"")</f>
        <v/>
      </c>
      <c r="J202" t="s">
        <v>336</v>
      </c>
      <c r="M202" s="4" t="str" cm="1">
        <f t="array" ref="M202">_xlfn._xlws.FILTER(AnalysisGroupings!$G$2:$G$36,(AnalysisGroupings!$F$2:$F$36=AnalysisResults!L202)*LEN(L202)&gt;0,"")</f>
        <v/>
      </c>
      <c r="O202" t="s">
        <v>296</v>
      </c>
      <c r="P202" t="s">
        <v>639</v>
      </c>
      <c r="Q202" s="4" t="str" cm="1">
        <f t="array" ref="Q202">_xlfn._xlws.FILTER(AnalysisMethods!$G$2:$G$31,AnalysisMethods!$E$2:$E$31=AnalysisResults!P202,"")</f>
        <v>%</v>
      </c>
      <c r="R202" s="4" t="str" cm="1">
        <f t="array" ref="R202">_xlfn._xlws.FILTER(AnalysisMethods!$H$2:$H$31,AnalysisMethods!$E$2:$E$31=AnalysisResults!P202,"")</f>
        <v>( XX.X)</v>
      </c>
      <c r="S202">
        <v>24.418600000000001</v>
      </c>
      <c r="T202" s="7" t="s">
        <v>597</v>
      </c>
      <c r="U202" t="s">
        <v>1378</v>
      </c>
    </row>
    <row r="203" spans="1:21" x14ac:dyDescent="0.45">
      <c r="A203" t="s">
        <v>731</v>
      </c>
      <c r="B203" s="4" t="str" cm="1">
        <f t="array" ref="B203">_xlfn._xlws.FILTER(AnalysisSets!B:B,AnalysisSets!A:A=_xlfn._xlws.FILTER(Analyses!E:E,Analyses!A:A=AnalysisResults!A203,""),"")</f>
        <v>Safety Population</v>
      </c>
      <c r="C203" t="s">
        <v>33</v>
      </c>
      <c r="D203" t="s">
        <v>36</v>
      </c>
      <c r="E203" s="4" t="str" cm="1">
        <f t="array" ref="E203">_xlfn._xlws.FILTER(AnalysisGroupings!$G$2:$G$20,AnalysisGroupings!$F$2:$F$20=AnalysisResults!D203,"")</f>
        <v>Placebo</v>
      </c>
      <c r="G203" t="s">
        <v>108</v>
      </c>
      <c r="I203" s="4" t="str" cm="1">
        <f t="array" ref="I203">_xlfn._xlws.FILTER(AnalysisGroupings!$G$2:$G$36,(AnalysisGroupings!$F$2:$F$36=AnalysisResults!H203)*LEN(H203)&gt;0,"")</f>
        <v/>
      </c>
      <c r="J203" t="s">
        <v>337</v>
      </c>
      <c r="M203" s="4" t="str" cm="1">
        <f t="array" ref="M203">_xlfn._xlws.FILTER(AnalysisGroupings!$G$2:$G$36,(AnalysisGroupings!$F$2:$F$36=AnalysisResults!L203)*LEN(L203)&gt;0,"")</f>
        <v/>
      </c>
      <c r="O203" t="s">
        <v>296</v>
      </c>
      <c r="P203" t="s">
        <v>636</v>
      </c>
      <c r="Q203" s="4" t="str" cm="1">
        <f t="array" ref="Q203">_xlfn._xlws.FILTER(AnalysisMethods!$G$2:$G$31,AnalysisMethods!$E$2:$E$31=AnalysisResults!P203,"")</f>
        <v>n</v>
      </c>
      <c r="R203" s="4" t="str" cm="1">
        <f t="array" ref="R203">_xlfn._xlws.FILTER(AnalysisMethods!$H$2:$H$31,AnalysisMethods!$E$2:$E$31=AnalysisResults!P203,"")</f>
        <v>XX</v>
      </c>
      <c r="S203">
        <v>1</v>
      </c>
      <c r="T203" s="7" t="s">
        <v>267</v>
      </c>
      <c r="U203" t="s">
        <v>1378</v>
      </c>
    </row>
    <row r="204" spans="1:21" x14ac:dyDescent="0.45">
      <c r="A204" t="s">
        <v>731</v>
      </c>
      <c r="B204" s="4" t="str" cm="1">
        <f t="array" ref="B204">_xlfn._xlws.FILTER(AnalysisSets!B:B,AnalysisSets!A:A=_xlfn._xlws.FILTER(Analyses!E:E,Analyses!A:A=AnalysisResults!A204,""),"")</f>
        <v>Safety Population</v>
      </c>
      <c r="C204" t="s">
        <v>33</v>
      </c>
      <c r="D204" t="s">
        <v>36</v>
      </c>
      <c r="E204" s="4" t="str" cm="1">
        <f t="array" ref="E204">_xlfn._xlws.FILTER(AnalysisGroupings!$G$2:$G$20,AnalysisGroupings!$F$2:$F$20=AnalysisResults!D204,"")</f>
        <v>Placebo</v>
      </c>
      <c r="G204" t="s">
        <v>108</v>
      </c>
      <c r="I204" s="4" t="str" cm="1">
        <f t="array" ref="I204">_xlfn._xlws.FILTER(AnalysisGroupings!$G$2:$G$36,(AnalysisGroupings!$F$2:$F$36=AnalysisResults!H204)*LEN(H204)&gt;0,"")</f>
        <v/>
      </c>
      <c r="J204" t="s">
        <v>337</v>
      </c>
      <c r="M204" s="4" t="str" cm="1">
        <f t="array" ref="M204">_xlfn._xlws.FILTER(AnalysisGroupings!$G$2:$G$36,(AnalysisGroupings!$F$2:$F$36=AnalysisResults!L204)*LEN(L204)&gt;0,"")</f>
        <v/>
      </c>
      <c r="O204" t="s">
        <v>296</v>
      </c>
      <c r="P204" t="s">
        <v>639</v>
      </c>
      <c r="Q204" s="4" t="str" cm="1">
        <f t="array" ref="Q204">_xlfn._xlws.FILTER(AnalysisMethods!$G$2:$G$31,AnalysisMethods!$E$2:$E$31=AnalysisResults!P204,"")</f>
        <v>%</v>
      </c>
      <c r="R204" s="4" t="str" cm="1">
        <f t="array" ref="R204">_xlfn._xlws.FILTER(AnalysisMethods!$H$2:$H$31,AnalysisMethods!$E$2:$E$31=AnalysisResults!P204,"")</f>
        <v>( XX.X)</v>
      </c>
      <c r="S204">
        <v>1.1628000000000001</v>
      </c>
      <c r="T204" s="7" t="s">
        <v>273</v>
      </c>
      <c r="U204" t="s">
        <v>1378</v>
      </c>
    </row>
    <row r="205" spans="1:21" x14ac:dyDescent="0.45">
      <c r="A205" t="s">
        <v>731</v>
      </c>
      <c r="B205" s="4" t="str" cm="1">
        <f t="array" ref="B205">_xlfn._xlws.FILTER(AnalysisSets!B:B,AnalysisSets!A:A=_xlfn._xlws.FILTER(Analyses!E:E,Analyses!A:A=AnalysisResults!A205,""),"")</f>
        <v>Safety Population</v>
      </c>
      <c r="C205" t="s">
        <v>33</v>
      </c>
      <c r="D205" t="s">
        <v>36</v>
      </c>
      <c r="E205" s="4" t="str" cm="1">
        <f t="array" ref="E205">_xlfn._xlws.FILTER(AnalysisGroupings!$G$2:$G$20,AnalysisGroupings!$F$2:$F$20=AnalysisResults!D205,"")</f>
        <v>Placebo</v>
      </c>
      <c r="G205" t="s">
        <v>108</v>
      </c>
      <c r="I205" s="4" t="str" cm="1">
        <f t="array" ref="I205">_xlfn._xlws.FILTER(AnalysisGroupings!$G$2:$G$36,(AnalysisGroupings!$F$2:$F$36=AnalysisResults!H205)*LEN(H205)&gt;0,"")</f>
        <v/>
      </c>
      <c r="J205" t="s">
        <v>338</v>
      </c>
      <c r="M205" s="4" t="str" cm="1">
        <f t="array" ref="M205">_xlfn._xlws.FILTER(AnalysisGroupings!$G$2:$G$36,(AnalysisGroupings!$F$2:$F$36=AnalysisResults!L205)*LEN(L205)&gt;0,"")</f>
        <v/>
      </c>
      <c r="O205" t="s">
        <v>296</v>
      </c>
      <c r="P205" t="s">
        <v>636</v>
      </c>
      <c r="Q205" s="4" t="str" cm="1">
        <f t="array" ref="Q205">_xlfn._xlws.FILTER(AnalysisMethods!$G$2:$G$31,AnalysisMethods!$E$2:$E$31=AnalysisResults!P205,"")</f>
        <v>n</v>
      </c>
      <c r="R205" s="4" t="str" cm="1">
        <f t="array" ref="R205">_xlfn._xlws.FILTER(AnalysisMethods!$H$2:$H$31,AnalysisMethods!$E$2:$E$31=AnalysisResults!P205,"")</f>
        <v>XX</v>
      </c>
      <c r="S205">
        <v>0</v>
      </c>
      <c r="T205" s="7" t="s">
        <v>266</v>
      </c>
      <c r="U205" t="s">
        <v>1378</v>
      </c>
    </row>
    <row r="206" spans="1:21" x14ac:dyDescent="0.45">
      <c r="A206" t="s">
        <v>731</v>
      </c>
      <c r="B206" s="4" t="str" cm="1">
        <f t="array" ref="B206">_xlfn._xlws.FILTER(AnalysisSets!B:B,AnalysisSets!A:A=_xlfn._xlws.FILTER(Analyses!E:E,Analyses!A:A=AnalysisResults!A206,""),"")</f>
        <v>Safety Population</v>
      </c>
      <c r="C206" t="s">
        <v>33</v>
      </c>
      <c r="D206" t="s">
        <v>36</v>
      </c>
      <c r="E206" s="4" t="str" cm="1">
        <f t="array" ref="E206">_xlfn._xlws.FILTER(AnalysisGroupings!$G$2:$G$20,AnalysisGroupings!$F$2:$F$20=AnalysisResults!D206,"")</f>
        <v>Placebo</v>
      </c>
      <c r="G206" t="s">
        <v>108</v>
      </c>
      <c r="I206" s="4" t="str" cm="1">
        <f t="array" ref="I206">_xlfn._xlws.FILTER(AnalysisGroupings!$G$2:$G$36,(AnalysisGroupings!$F$2:$F$36=AnalysisResults!H206)*LEN(H206)&gt;0,"")</f>
        <v/>
      </c>
      <c r="J206" t="s">
        <v>338</v>
      </c>
      <c r="M206" s="4" t="str" cm="1">
        <f t="array" ref="M206">_xlfn._xlws.FILTER(AnalysisGroupings!$G$2:$G$36,(AnalysisGroupings!$F$2:$F$36=AnalysisResults!L206)*LEN(L206)&gt;0,"")</f>
        <v/>
      </c>
      <c r="O206" t="s">
        <v>296</v>
      </c>
      <c r="P206" t="s">
        <v>639</v>
      </c>
      <c r="Q206" s="4" t="str" cm="1">
        <f t="array" ref="Q206">_xlfn._xlws.FILTER(AnalysisMethods!$G$2:$G$31,AnalysisMethods!$E$2:$E$31=AnalysisResults!P206,"")</f>
        <v>%</v>
      </c>
      <c r="R206" s="4" t="str" cm="1">
        <f t="array" ref="R206">_xlfn._xlws.FILTER(AnalysisMethods!$H$2:$H$31,AnalysisMethods!$E$2:$E$31=AnalysisResults!P206,"")</f>
        <v>( XX.X)</v>
      </c>
      <c r="S206">
        <v>0</v>
      </c>
      <c r="T206" s="7" t="s">
        <v>270</v>
      </c>
      <c r="U206" t="s">
        <v>1378</v>
      </c>
    </row>
    <row r="207" spans="1:21" x14ac:dyDescent="0.45">
      <c r="A207" t="s">
        <v>731</v>
      </c>
      <c r="B207" s="4" t="str" cm="1">
        <f t="array" ref="B207">_xlfn._xlws.FILTER(AnalysisSets!B:B,AnalysisSets!A:A=_xlfn._xlws.FILTER(Analyses!E:E,Analyses!A:A=AnalysisResults!A207,""),"")</f>
        <v>Safety Population</v>
      </c>
      <c r="C207" t="s">
        <v>33</v>
      </c>
      <c r="D207" t="s">
        <v>36</v>
      </c>
      <c r="E207" s="4" t="str" cm="1">
        <f t="array" ref="E207">_xlfn._xlws.FILTER(AnalysisGroupings!$G$2:$G$20,AnalysisGroupings!$F$2:$F$20=AnalysisResults!D207,"")</f>
        <v>Placebo</v>
      </c>
      <c r="G207" t="s">
        <v>108</v>
      </c>
      <c r="I207" s="4" t="str" cm="1">
        <f t="array" ref="I207">_xlfn._xlws.FILTER(AnalysisGroupings!$G$2:$G$36,(AnalysisGroupings!$F$2:$F$36=AnalysisResults!H207)*LEN(H207)&gt;0,"")</f>
        <v/>
      </c>
      <c r="J207" t="s">
        <v>339</v>
      </c>
      <c r="M207" s="4" t="str" cm="1">
        <f t="array" ref="M207">_xlfn._xlws.FILTER(AnalysisGroupings!$G$2:$G$36,(AnalysisGroupings!$F$2:$F$36=AnalysisResults!L207)*LEN(L207)&gt;0,"")</f>
        <v/>
      </c>
      <c r="O207" t="s">
        <v>296</v>
      </c>
      <c r="P207" t="s">
        <v>636</v>
      </c>
      <c r="Q207" s="4" t="str" cm="1">
        <f t="array" ref="Q207">_xlfn._xlws.FILTER(AnalysisMethods!$G$2:$G$31,AnalysisMethods!$E$2:$E$31=AnalysisResults!P207,"")</f>
        <v>n</v>
      </c>
      <c r="R207" s="4" t="str" cm="1">
        <f t="array" ref="R207">_xlfn._xlws.FILTER(AnalysisMethods!$H$2:$H$31,AnalysisMethods!$E$2:$E$31=AnalysisResults!P207,"")</f>
        <v>XX</v>
      </c>
      <c r="S207">
        <v>16</v>
      </c>
      <c r="T207" s="7" t="s">
        <v>598</v>
      </c>
      <c r="U207" t="s">
        <v>1378</v>
      </c>
    </row>
    <row r="208" spans="1:21" x14ac:dyDescent="0.45">
      <c r="A208" t="s">
        <v>731</v>
      </c>
      <c r="B208" s="4" t="str" cm="1">
        <f t="array" ref="B208">_xlfn._xlws.FILTER(AnalysisSets!B:B,AnalysisSets!A:A=_xlfn._xlws.FILTER(Analyses!E:E,Analyses!A:A=AnalysisResults!A208,""),"")</f>
        <v>Safety Population</v>
      </c>
      <c r="C208" t="s">
        <v>33</v>
      </c>
      <c r="D208" t="s">
        <v>36</v>
      </c>
      <c r="E208" s="4" t="str" cm="1">
        <f t="array" ref="E208">_xlfn._xlws.FILTER(AnalysisGroupings!$G$2:$G$20,AnalysisGroupings!$F$2:$F$20=AnalysisResults!D208,"")</f>
        <v>Placebo</v>
      </c>
      <c r="G208" t="s">
        <v>108</v>
      </c>
      <c r="I208" s="4" t="str" cm="1">
        <f t="array" ref="I208">_xlfn._xlws.FILTER(AnalysisGroupings!$G$2:$G$36,(AnalysisGroupings!$F$2:$F$36=AnalysisResults!H208)*LEN(H208)&gt;0,"")</f>
        <v/>
      </c>
      <c r="J208" t="s">
        <v>339</v>
      </c>
      <c r="M208" s="4" t="str" cm="1">
        <f t="array" ref="M208">_xlfn._xlws.FILTER(AnalysisGroupings!$G$2:$G$36,(AnalysisGroupings!$F$2:$F$36=AnalysisResults!L208)*LEN(L208)&gt;0,"")</f>
        <v/>
      </c>
      <c r="O208" t="s">
        <v>296</v>
      </c>
      <c r="P208" t="s">
        <v>639</v>
      </c>
      <c r="Q208" s="4" t="str" cm="1">
        <f t="array" ref="Q208">_xlfn._xlws.FILTER(AnalysisMethods!$G$2:$G$31,AnalysisMethods!$E$2:$E$31=AnalysisResults!P208,"")</f>
        <v>%</v>
      </c>
      <c r="R208" s="4" t="str" cm="1">
        <f t="array" ref="R208">_xlfn._xlws.FILTER(AnalysisMethods!$H$2:$H$31,AnalysisMethods!$E$2:$E$31=AnalysisResults!P208,"")</f>
        <v>( XX.X)</v>
      </c>
      <c r="S208">
        <v>18.604700000000001</v>
      </c>
      <c r="T208" s="7" t="s">
        <v>599</v>
      </c>
      <c r="U208" t="s">
        <v>1378</v>
      </c>
    </row>
    <row r="209" spans="1:21" x14ac:dyDescent="0.45">
      <c r="A209" t="s">
        <v>731</v>
      </c>
      <c r="B209" s="4" t="str" cm="1">
        <f t="array" ref="B209">_xlfn._xlws.FILTER(AnalysisSets!B:B,AnalysisSets!A:A=_xlfn._xlws.FILTER(Analyses!E:E,Analyses!A:A=AnalysisResults!A209,""),"")</f>
        <v>Safety Population</v>
      </c>
      <c r="C209" t="s">
        <v>33</v>
      </c>
      <c r="D209" t="s">
        <v>36</v>
      </c>
      <c r="E209" s="4" t="str" cm="1">
        <f t="array" ref="E209">_xlfn._xlws.FILTER(AnalysisGroupings!$G$2:$G$20,AnalysisGroupings!$F$2:$F$20=AnalysisResults!D209,"")</f>
        <v>Placebo</v>
      </c>
      <c r="G209" t="s">
        <v>108</v>
      </c>
      <c r="I209" s="4" t="str" cm="1">
        <f t="array" ref="I209">_xlfn._xlws.FILTER(AnalysisGroupings!$G$2:$G$36,(AnalysisGroupings!$F$2:$F$36=AnalysisResults!H209)*LEN(H209)&gt;0,"")</f>
        <v/>
      </c>
      <c r="J209" t="s">
        <v>340</v>
      </c>
      <c r="M209" s="4" t="str" cm="1">
        <f t="array" ref="M209">_xlfn._xlws.FILTER(AnalysisGroupings!$G$2:$G$36,(AnalysisGroupings!$F$2:$F$36=AnalysisResults!L209)*LEN(L209)&gt;0,"")</f>
        <v/>
      </c>
      <c r="O209" t="s">
        <v>296</v>
      </c>
      <c r="P209" t="s">
        <v>636</v>
      </c>
      <c r="Q209" s="4" t="str" cm="1">
        <f t="array" ref="Q209">_xlfn._xlws.FILTER(AnalysisMethods!$G$2:$G$31,AnalysisMethods!$E$2:$E$31=AnalysisResults!P209,"")</f>
        <v>n</v>
      </c>
      <c r="R209" s="4" t="str" cm="1">
        <f t="array" ref="R209">_xlfn._xlws.FILTER(AnalysisMethods!$H$2:$H$31,AnalysisMethods!$E$2:$E$31=AnalysisResults!P209,"")</f>
        <v>XX</v>
      </c>
      <c r="S209">
        <v>4</v>
      </c>
      <c r="T209" s="7" t="s">
        <v>600</v>
      </c>
      <c r="U209" t="s">
        <v>1378</v>
      </c>
    </row>
    <row r="210" spans="1:21" x14ac:dyDescent="0.45">
      <c r="A210" t="s">
        <v>731</v>
      </c>
      <c r="B210" s="4" t="str" cm="1">
        <f t="array" ref="B210">_xlfn._xlws.FILTER(AnalysisSets!B:B,AnalysisSets!A:A=_xlfn._xlws.FILTER(Analyses!E:E,Analyses!A:A=AnalysisResults!A210,""),"")</f>
        <v>Safety Population</v>
      </c>
      <c r="C210" t="s">
        <v>33</v>
      </c>
      <c r="D210" t="s">
        <v>36</v>
      </c>
      <c r="E210" s="4" t="str" cm="1">
        <f t="array" ref="E210">_xlfn._xlws.FILTER(AnalysisGroupings!$G$2:$G$20,AnalysisGroupings!$F$2:$F$20=AnalysisResults!D210,"")</f>
        <v>Placebo</v>
      </c>
      <c r="G210" t="s">
        <v>108</v>
      </c>
      <c r="I210" s="4" t="str" cm="1">
        <f t="array" ref="I210">_xlfn._xlws.FILTER(AnalysisGroupings!$G$2:$G$36,(AnalysisGroupings!$F$2:$F$36=AnalysisResults!H210)*LEN(H210)&gt;0,"")</f>
        <v/>
      </c>
      <c r="J210" t="s">
        <v>340</v>
      </c>
      <c r="M210" s="4" t="str" cm="1">
        <f t="array" ref="M210">_xlfn._xlws.FILTER(AnalysisGroupings!$G$2:$G$36,(AnalysisGroupings!$F$2:$F$36=AnalysisResults!L210)*LEN(L210)&gt;0,"")</f>
        <v/>
      </c>
      <c r="O210" t="s">
        <v>296</v>
      </c>
      <c r="P210" t="s">
        <v>639</v>
      </c>
      <c r="Q210" s="4" t="str" cm="1">
        <f t="array" ref="Q210">_xlfn._xlws.FILTER(AnalysisMethods!$G$2:$G$31,AnalysisMethods!$E$2:$E$31=AnalysisResults!P210,"")</f>
        <v>%</v>
      </c>
      <c r="R210" s="4" t="str" cm="1">
        <f t="array" ref="R210">_xlfn._xlws.FILTER(AnalysisMethods!$H$2:$H$31,AnalysisMethods!$E$2:$E$31=AnalysisResults!P210,"")</f>
        <v>( XX.X)</v>
      </c>
      <c r="S210">
        <v>4.6512000000000002</v>
      </c>
      <c r="T210" s="7" t="s">
        <v>601</v>
      </c>
      <c r="U210" t="s">
        <v>1378</v>
      </c>
    </row>
    <row r="211" spans="1:21" x14ac:dyDescent="0.45">
      <c r="A211" t="s">
        <v>731</v>
      </c>
      <c r="B211" s="4" t="str" cm="1">
        <f t="array" ref="B211">_xlfn._xlws.FILTER(AnalysisSets!B:B,AnalysisSets!A:A=_xlfn._xlws.FILTER(Analyses!E:E,Analyses!A:A=AnalysisResults!A211,""),"")</f>
        <v>Safety Population</v>
      </c>
      <c r="C211" t="s">
        <v>33</v>
      </c>
      <c r="D211" t="s">
        <v>36</v>
      </c>
      <c r="E211" s="4" t="str" cm="1">
        <f t="array" ref="E211">_xlfn._xlws.FILTER(AnalysisGroupings!$G$2:$G$20,AnalysisGroupings!$F$2:$F$20=AnalysisResults!D211,"")</f>
        <v>Placebo</v>
      </c>
      <c r="G211" t="s">
        <v>108</v>
      </c>
      <c r="I211" s="4" t="str" cm="1">
        <f t="array" ref="I211">_xlfn._xlws.FILTER(AnalysisGroupings!$G$2:$G$36,(AnalysisGroupings!$F$2:$F$36=AnalysisResults!H211)*LEN(H211)&gt;0,"")</f>
        <v/>
      </c>
      <c r="J211" t="s">
        <v>341</v>
      </c>
      <c r="M211" s="4" t="str" cm="1">
        <f t="array" ref="M211">_xlfn._xlws.FILTER(AnalysisGroupings!$G$2:$G$36,(AnalysisGroupings!$F$2:$F$36=AnalysisResults!L211)*LEN(L211)&gt;0,"")</f>
        <v/>
      </c>
      <c r="O211" t="s">
        <v>296</v>
      </c>
      <c r="P211" t="s">
        <v>636</v>
      </c>
      <c r="Q211" s="4" t="str" cm="1">
        <f t="array" ref="Q211">_xlfn._xlws.FILTER(AnalysisMethods!$G$2:$G$31,AnalysisMethods!$E$2:$E$31=AnalysisResults!P211,"")</f>
        <v>n</v>
      </c>
      <c r="R211" s="4" t="str" cm="1">
        <f t="array" ref="R211">_xlfn._xlws.FILTER(AnalysisMethods!$H$2:$H$31,AnalysisMethods!$E$2:$E$31=AnalysisResults!P211,"")</f>
        <v>XX</v>
      </c>
      <c r="S211">
        <v>10</v>
      </c>
      <c r="T211" s="7" t="s">
        <v>602</v>
      </c>
      <c r="U211" t="s">
        <v>1378</v>
      </c>
    </row>
    <row r="212" spans="1:21" x14ac:dyDescent="0.45">
      <c r="A212" t="s">
        <v>731</v>
      </c>
      <c r="B212" s="4" t="str" cm="1">
        <f t="array" ref="B212">_xlfn._xlws.FILTER(AnalysisSets!B:B,AnalysisSets!A:A=_xlfn._xlws.FILTER(Analyses!E:E,Analyses!A:A=AnalysisResults!A212,""),"")</f>
        <v>Safety Population</v>
      </c>
      <c r="C212" t="s">
        <v>33</v>
      </c>
      <c r="D212" t="s">
        <v>36</v>
      </c>
      <c r="E212" s="4" t="str" cm="1">
        <f t="array" ref="E212">_xlfn._xlws.FILTER(AnalysisGroupings!$G$2:$G$20,AnalysisGroupings!$F$2:$F$20=AnalysisResults!D212,"")</f>
        <v>Placebo</v>
      </c>
      <c r="G212" t="s">
        <v>108</v>
      </c>
      <c r="I212" s="4" t="str" cm="1">
        <f t="array" ref="I212">_xlfn._xlws.FILTER(AnalysisGroupings!$G$2:$G$36,(AnalysisGroupings!$F$2:$F$36=AnalysisResults!H212)*LEN(H212)&gt;0,"")</f>
        <v/>
      </c>
      <c r="J212" t="s">
        <v>341</v>
      </c>
      <c r="M212" s="4" t="str" cm="1">
        <f t="array" ref="M212">_xlfn._xlws.FILTER(AnalysisGroupings!$G$2:$G$36,(AnalysisGroupings!$F$2:$F$36=AnalysisResults!L212)*LEN(L212)&gt;0,"")</f>
        <v/>
      </c>
      <c r="O212" t="s">
        <v>296</v>
      </c>
      <c r="P212" t="s">
        <v>639</v>
      </c>
      <c r="Q212" s="4" t="str" cm="1">
        <f t="array" ref="Q212">_xlfn._xlws.FILTER(AnalysisMethods!$G$2:$G$31,AnalysisMethods!$E$2:$E$31=AnalysisResults!P212,"")</f>
        <v>%</v>
      </c>
      <c r="R212" s="4" t="str" cm="1">
        <f t="array" ref="R212">_xlfn._xlws.FILTER(AnalysisMethods!$H$2:$H$31,AnalysisMethods!$E$2:$E$31=AnalysisResults!P212,"")</f>
        <v>( XX.X)</v>
      </c>
      <c r="S212">
        <v>11.6279</v>
      </c>
      <c r="T212" s="7" t="s">
        <v>603</v>
      </c>
      <c r="U212" t="s">
        <v>1378</v>
      </c>
    </row>
    <row r="213" spans="1:21" x14ac:dyDescent="0.45">
      <c r="A213" t="s">
        <v>731</v>
      </c>
      <c r="B213" s="4" t="str" cm="1">
        <f t="array" ref="B213">_xlfn._xlws.FILTER(AnalysisSets!B:B,AnalysisSets!A:A=_xlfn._xlws.FILTER(Analyses!E:E,Analyses!A:A=AnalysisResults!A213,""),"")</f>
        <v>Safety Population</v>
      </c>
      <c r="C213" t="s">
        <v>33</v>
      </c>
      <c r="D213" t="s">
        <v>36</v>
      </c>
      <c r="E213" s="4" t="str" cm="1">
        <f t="array" ref="E213">_xlfn._xlws.FILTER(AnalysisGroupings!$G$2:$G$20,AnalysisGroupings!$F$2:$F$20=AnalysisResults!D213,"")</f>
        <v>Placebo</v>
      </c>
      <c r="G213" t="s">
        <v>108</v>
      </c>
      <c r="I213" s="4" t="str" cm="1">
        <f t="array" ref="I213">_xlfn._xlws.FILTER(AnalysisGroupings!$G$2:$G$36,(AnalysisGroupings!$F$2:$F$36=AnalysisResults!H213)*LEN(H213)&gt;0,"")</f>
        <v/>
      </c>
      <c r="J213" t="s">
        <v>342</v>
      </c>
      <c r="M213" s="4" t="str" cm="1">
        <f t="array" ref="M213">_xlfn._xlws.FILTER(AnalysisGroupings!$G$2:$G$36,(AnalysisGroupings!$F$2:$F$36=AnalysisResults!L213)*LEN(L213)&gt;0,"")</f>
        <v/>
      </c>
      <c r="O213" t="s">
        <v>296</v>
      </c>
      <c r="P213" t="s">
        <v>636</v>
      </c>
      <c r="Q213" s="4" t="str" cm="1">
        <f t="array" ref="Q213">_xlfn._xlws.FILTER(AnalysisMethods!$G$2:$G$31,AnalysisMethods!$E$2:$E$31=AnalysisResults!P213,"")</f>
        <v>n</v>
      </c>
      <c r="R213" s="4" t="str" cm="1">
        <f t="array" ref="R213">_xlfn._xlws.FILTER(AnalysisMethods!$H$2:$H$31,AnalysisMethods!$E$2:$E$31=AnalysisResults!P213,"")</f>
        <v>XX</v>
      </c>
      <c r="S213">
        <v>6</v>
      </c>
      <c r="T213" s="7" t="s">
        <v>258</v>
      </c>
      <c r="U213" t="s">
        <v>1378</v>
      </c>
    </row>
    <row r="214" spans="1:21" x14ac:dyDescent="0.45">
      <c r="A214" t="s">
        <v>731</v>
      </c>
      <c r="B214" s="4" t="str" cm="1">
        <f t="array" ref="B214">_xlfn._xlws.FILTER(AnalysisSets!B:B,AnalysisSets!A:A=_xlfn._xlws.FILTER(Analyses!E:E,Analyses!A:A=AnalysisResults!A214,""),"")</f>
        <v>Safety Population</v>
      </c>
      <c r="C214" t="s">
        <v>33</v>
      </c>
      <c r="D214" t="s">
        <v>36</v>
      </c>
      <c r="E214" s="4" t="str" cm="1">
        <f t="array" ref="E214">_xlfn._xlws.FILTER(AnalysisGroupings!$G$2:$G$20,AnalysisGroupings!$F$2:$F$20=AnalysisResults!D214,"")</f>
        <v>Placebo</v>
      </c>
      <c r="G214" t="s">
        <v>108</v>
      </c>
      <c r="I214" s="4" t="str" cm="1">
        <f t="array" ref="I214">_xlfn._xlws.FILTER(AnalysisGroupings!$G$2:$G$36,(AnalysisGroupings!$F$2:$F$36=AnalysisResults!H214)*LEN(H214)&gt;0,"")</f>
        <v/>
      </c>
      <c r="J214" t="s">
        <v>342</v>
      </c>
      <c r="M214" s="4" t="str" cm="1">
        <f t="array" ref="M214">_xlfn._xlws.FILTER(AnalysisGroupings!$G$2:$G$36,(AnalysisGroupings!$F$2:$F$36=AnalysisResults!L214)*LEN(L214)&gt;0,"")</f>
        <v/>
      </c>
      <c r="O214" t="s">
        <v>296</v>
      </c>
      <c r="P214" t="s">
        <v>639</v>
      </c>
      <c r="Q214" s="4" t="str" cm="1">
        <f t="array" ref="Q214">_xlfn._xlws.FILTER(AnalysisMethods!$G$2:$G$31,AnalysisMethods!$E$2:$E$31=AnalysisResults!P214,"")</f>
        <v>%</v>
      </c>
      <c r="R214" s="4" t="str" cm="1">
        <f t="array" ref="R214">_xlfn._xlws.FILTER(AnalysisMethods!$H$2:$H$31,AnalysisMethods!$E$2:$E$31=AnalysisResults!P214,"")</f>
        <v>( XX.X)</v>
      </c>
      <c r="S214">
        <v>6.9767000000000001</v>
      </c>
      <c r="T214" s="7" t="s">
        <v>604</v>
      </c>
      <c r="U214" t="s">
        <v>1378</v>
      </c>
    </row>
    <row r="215" spans="1:21" x14ac:dyDescent="0.45">
      <c r="A215" t="s">
        <v>731</v>
      </c>
      <c r="B215" s="4" t="str" cm="1">
        <f t="array" ref="B215">_xlfn._xlws.FILTER(AnalysisSets!B:B,AnalysisSets!A:A=_xlfn._xlws.FILTER(Analyses!E:E,Analyses!A:A=AnalysisResults!A215,""),"")</f>
        <v>Safety Population</v>
      </c>
      <c r="C215" t="s">
        <v>33</v>
      </c>
      <c r="D215" t="s">
        <v>36</v>
      </c>
      <c r="E215" s="4" t="str" cm="1">
        <f t="array" ref="E215">_xlfn._xlws.FILTER(AnalysisGroupings!$G$2:$G$20,AnalysisGroupings!$F$2:$F$20=AnalysisResults!D215,"")</f>
        <v>Placebo</v>
      </c>
      <c r="G215" t="s">
        <v>108</v>
      </c>
      <c r="I215" s="4" t="str" cm="1">
        <f t="array" ref="I215">_xlfn._xlws.FILTER(AnalysisGroupings!$G$2:$G$36,(AnalysisGroupings!$F$2:$F$36=AnalysisResults!H215)*LEN(H215)&gt;0,"")</f>
        <v/>
      </c>
      <c r="J215" t="s">
        <v>343</v>
      </c>
      <c r="M215" s="4" t="str" cm="1">
        <f t="array" ref="M215">_xlfn._xlws.FILTER(AnalysisGroupings!$G$2:$G$36,(AnalysisGroupings!$F$2:$F$36=AnalysisResults!L215)*LEN(L215)&gt;0,"")</f>
        <v/>
      </c>
      <c r="O215" t="s">
        <v>296</v>
      </c>
      <c r="P215" t="s">
        <v>636</v>
      </c>
      <c r="Q215" s="4" t="str" cm="1">
        <f t="array" ref="Q215">_xlfn._xlws.FILTER(AnalysisMethods!$G$2:$G$31,AnalysisMethods!$E$2:$E$31=AnalysisResults!P215,"")</f>
        <v>n</v>
      </c>
      <c r="R215" s="4" t="str" cm="1">
        <f t="array" ref="R215">_xlfn._xlws.FILTER(AnalysisMethods!$H$2:$H$31,AnalysisMethods!$E$2:$E$31=AnalysisResults!P215,"")</f>
        <v>XX</v>
      </c>
      <c r="S215">
        <v>4</v>
      </c>
      <c r="T215" s="7" t="s">
        <v>600</v>
      </c>
      <c r="U215" t="s">
        <v>1378</v>
      </c>
    </row>
    <row r="216" spans="1:21" x14ac:dyDescent="0.45">
      <c r="A216" t="s">
        <v>731</v>
      </c>
      <c r="B216" s="4" t="str" cm="1">
        <f t="array" ref="B216">_xlfn._xlws.FILTER(AnalysisSets!B:B,AnalysisSets!A:A=_xlfn._xlws.FILTER(Analyses!E:E,Analyses!A:A=AnalysisResults!A216,""),"")</f>
        <v>Safety Population</v>
      </c>
      <c r="C216" t="s">
        <v>33</v>
      </c>
      <c r="D216" t="s">
        <v>36</v>
      </c>
      <c r="E216" s="4" t="str" cm="1">
        <f t="array" ref="E216">_xlfn._xlws.FILTER(AnalysisGroupings!$G$2:$G$20,AnalysisGroupings!$F$2:$F$20=AnalysisResults!D216,"")</f>
        <v>Placebo</v>
      </c>
      <c r="G216" t="s">
        <v>108</v>
      </c>
      <c r="I216" s="4" t="str" cm="1">
        <f t="array" ref="I216">_xlfn._xlws.FILTER(AnalysisGroupings!$G$2:$G$36,(AnalysisGroupings!$F$2:$F$36=AnalysisResults!H216)*LEN(H216)&gt;0,"")</f>
        <v/>
      </c>
      <c r="J216" t="s">
        <v>343</v>
      </c>
      <c r="M216" s="4" t="str" cm="1">
        <f t="array" ref="M216">_xlfn._xlws.FILTER(AnalysisGroupings!$G$2:$G$36,(AnalysisGroupings!$F$2:$F$36=AnalysisResults!L216)*LEN(L216)&gt;0,"")</f>
        <v/>
      </c>
      <c r="O216" t="s">
        <v>296</v>
      </c>
      <c r="P216" t="s">
        <v>639</v>
      </c>
      <c r="Q216" s="4" t="str" cm="1">
        <f t="array" ref="Q216">_xlfn._xlws.FILTER(AnalysisMethods!$G$2:$G$31,AnalysisMethods!$E$2:$E$31=AnalysisResults!P216,"")</f>
        <v>%</v>
      </c>
      <c r="R216" s="4" t="str" cm="1">
        <f t="array" ref="R216">_xlfn._xlws.FILTER(AnalysisMethods!$H$2:$H$31,AnalysisMethods!$E$2:$E$31=AnalysisResults!P216,"")</f>
        <v>( XX.X)</v>
      </c>
      <c r="S216">
        <v>4.6512000000000002</v>
      </c>
      <c r="T216" s="7" t="s">
        <v>601</v>
      </c>
      <c r="U216" t="s">
        <v>1378</v>
      </c>
    </row>
    <row r="217" spans="1:21" x14ac:dyDescent="0.45">
      <c r="A217" t="s">
        <v>731</v>
      </c>
      <c r="B217" s="4" t="str" cm="1">
        <f t="array" ref="B217">_xlfn._xlws.FILTER(AnalysisSets!B:B,AnalysisSets!A:A=_xlfn._xlws.FILTER(Analyses!E:E,Analyses!A:A=AnalysisResults!A217,""),"")</f>
        <v>Safety Population</v>
      </c>
      <c r="C217" t="s">
        <v>33</v>
      </c>
      <c r="D217" t="s">
        <v>36</v>
      </c>
      <c r="E217" s="4" t="str" cm="1">
        <f t="array" ref="E217">_xlfn._xlws.FILTER(AnalysisGroupings!$G$2:$G$20,AnalysisGroupings!$F$2:$F$20=AnalysisResults!D217,"")</f>
        <v>Placebo</v>
      </c>
      <c r="G217" t="s">
        <v>108</v>
      </c>
      <c r="I217" s="4" t="str" cm="1">
        <f t="array" ref="I217">_xlfn._xlws.FILTER(AnalysisGroupings!$G$2:$G$36,(AnalysisGroupings!$F$2:$F$36=AnalysisResults!H217)*LEN(H217)&gt;0,"")</f>
        <v/>
      </c>
      <c r="J217" t="s">
        <v>344</v>
      </c>
      <c r="M217" s="4" t="str" cm="1">
        <f t="array" ref="M217">_xlfn._xlws.FILTER(AnalysisGroupings!$G$2:$G$36,(AnalysisGroupings!$F$2:$F$36=AnalysisResults!L217)*LEN(L217)&gt;0,"")</f>
        <v/>
      </c>
      <c r="O217" t="s">
        <v>296</v>
      </c>
      <c r="P217" t="s">
        <v>636</v>
      </c>
      <c r="Q217" s="4" t="str" cm="1">
        <f t="array" ref="Q217">_xlfn._xlws.FILTER(AnalysisMethods!$G$2:$G$31,AnalysisMethods!$E$2:$E$31=AnalysisResults!P217,"")</f>
        <v>n</v>
      </c>
      <c r="R217" s="4" t="str" cm="1">
        <f t="array" ref="R217">_xlfn._xlws.FILTER(AnalysisMethods!$H$2:$H$31,AnalysisMethods!$E$2:$E$31=AnalysisResults!P217,"")</f>
        <v>XX</v>
      </c>
      <c r="S217">
        <v>0</v>
      </c>
      <c r="T217" s="7" t="s">
        <v>266</v>
      </c>
      <c r="U217" t="s">
        <v>1378</v>
      </c>
    </row>
    <row r="218" spans="1:21" x14ac:dyDescent="0.45">
      <c r="A218" t="s">
        <v>731</v>
      </c>
      <c r="B218" s="4" t="str" cm="1">
        <f t="array" ref="B218">_xlfn._xlws.FILTER(AnalysisSets!B:B,AnalysisSets!A:A=_xlfn._xlws.FILTER(Analyses!E:E,Analyses!A:A=AnalysisResults!A218,""),"")</f>
        <v>Safety Population</v>
      </c>
      <c r="C218" t="s">
        <v>33</v>
      </c>
      <c r="D218" t="s">
        <v>36</v>
      </c>
      <c r="E218" s="4" t="str" cm="1">
        <f t="array" ref="E218">_xlfn._xlws.FILTER(AnalysisGroupings!$G$2:$G$20,AnalysisGroupings!$F$2:$F$20=AnalysisResults!D218,"")</f>
        <v>Placebo</v>
      </c>
      <c r="G218" t="s">
        <v>108</v>
      </c>
      <c r="I218" s="4" t="str" cm="1">
        <f t="array" ref="I218">_xlfn._xlws.FILTER(AnalysisGroupings!$G$2:$G$36,(AnalysisGroupings!$F$2:$F$36=AnalysisResults!H218)*LEN(H218)&gt;0,"")</f>
        <v/>
      </c>
      <c r="J218" t="s">
        <v>344</v>
      </c>
      <c r="M218" s="4" t="str" cm="1">
        <f t="array" ref="M218">_xlfn._xlws.FILTER(AnalysisGroupings!$G$2:$G$36,(AnalysisGroupings!$F$2:$F$36=AnalysisResults!L218)*LEN(L218)&gt;0,"")</f>
        <v/>
      </c>
      <c r="O218" t="s">
        <v>296</v>
      </c>
      <c r="P218" t="s">
        <v>639</v>
      </c>
      <c r="Q218" s="4" t="str" cm="1">
        <f t="array" ref="Q218">_xlfn._xlws.FILTER(AnalysisMethods!$G$2:$G$31,AnalysisMethods!$E$2:$E$31=AnalysisResults!P218,"")</f>
        <v>%</v>
      </c>
      <c r="R218" s="4" t="str" cm="1">
        <f t="array" ref="R218">_xlfn._xlws.FILTER(AnalysisMethods!$H$2:$H$31,AnalysisMethods!$E$2:$E$31=AnalysisResults!P218,"")</f>
        <v>( XX.X)</v>
      </c>
      <c r="S218">
        <v>0</v>
      </c>
      <c r="T218" s="7" t="s">
        <v>270</v>
      </c>
      <c r="U218" t="s">
        <v>1378</v>
      </c>
    </row>
    <row r="219" spans="1:21" x14ac:dyDescent="0.45">
      <c r="A219" t="s">
        <v>731</v>
      </c>
      <c r="B219" s="4" t="str" cm="1">
        <f t="array" ref="B219">_xlfn._xlws.FILTER(AnalysisSets!B:B,AnalysisSets!A:A=_xlfn._xlws.FILTER(Analyses!E:E,Analyses!A:A=AnalysisResults!A219,""),"")</f>
        <v>Safety Population</v>
      </c>
      <c r="C219" t="s">
        <v>33</v>
      </c>
      <c r="D219" t="s">
        <v>36</v>
      </c>
      <c r="E219" s="4" t="str" cm="1">
        <f t="array" ref="E219">_xlfn._xlws.FILTER(AnalysisGroupings!$G$2:$G$20,AnalysisGroupings!$F$2:$F$20=AnalysisResults!D219,"")</f>
        <v>Placebo</v>
      </c>
      <c r="G219" t="s">
        <v>108</v>
      </c>
      <c r="I219" s="4" t="str" cm="1">
        <f t="array" ref="I219">_xlfn._xlws.FILTER(AnalysisGroupings!$G$2:$G$36,(AnalysisGroupings!$F$2:$F$36=AnalysisResults!H219)*LEN(H219)&gt;0,"")</f>
        <v/>
      </c>
      <c r="J219" t="s">
        <v>345</v>
      </c>
      <c r="M219" s="4" t="str" cm="1">
        <f t="array" ref="M219">_xlfn._xlws.FILTER(AnalysisGroupings!$G$2:$G$36,(AnalysisGroupings!$F$2:$F$36=AnalysisResults!L219)*LEN(L219)&gt;0,"")</f>
        <v/>
      </c>
      <c r="O219" t="s">
        <v>296</v>
      </c>
      <c r="P219" t="s">
        <v>636</v>
      </c>
      <c r="Q219" s="4" t="str" cm="1">
        <f t="array" ref="Q219">_xlfn._xlws.FILTER(AnalysisMethods!$G$2:$G$31,AnalysisMethods!$E$2:$E$31=AnalysisResults!P219,"")</f>
        <v>n</v>
      </c>
      <c r="R219" s="4" t="str" cm="1">
        <f t="array" ref="R219">_xlfn._xlws.FILTER(AnalysisMethods!$H$2:$H$31,AnalysisMethods!$E$2:$E$31=AnalysisResults!P219,"")</f>
        <v>XX</v>
      </c>
      <c r="S219">
        <v>8</v>
      </c>
      <c r="T219" s="7" t="s">
        <v>233</v>
      </c>
      <c r="U219" t="s">
        <v>1378</v>
      </c>
    </row>
    <row r="220" spans="1:21" x14ac:dyDescent="0.45">
      <c r="A220" t="s">
        <v>731</v>
      </c>
      <c r="B220" s="4" t="str" cm="1">
        <f t="array" ref="B220">_xlfn._xlws.FILTER(AnalysisSets!B:B,AnalysisSets!A:A=_xlfn._xlws.FILTER(Analyses!E:E,Analyses!A:A=AnalysisResults!A220,""),"")</f>
        <v>Safety Population</v>
      </c>
      <c r="C220" t="s">
        <v>33</v>
      </c>
      <c r="D220" t="s">
        <v>36</v>
      </c>
      <c r="E220" s="4" t="str" cm="1">
        <f t="array" ref="E220">_xlfn._xlws.FILTER(AnalysisGroupings!$G$2:$G$20,AnalysisGroupings!$F$2:$F$20=AnalysisResults!D220,"")</f>
        <v>Placebo</v>
      </c>
      <c r="G220" t="s">
        <v>108</v>
      </c>
      <c r="I220" s="4" t="str" cm="1">
        <f t="array" ref="I220">_xlfn._xlws.FILTER(AnalysisGroupings!$G$2:$G$36,(AnalysisGroupings!$F$2:$F$36=AnalysisResults!H220)*LEN(H220)&gt;0,"")</f>
        <v/>
      </c>
      <c r="J220" t="s">
        <v>345</v>
      </c>
      <c r="M220" s="4" t="str" cm="1">
        <f t="array" ref="M220">_xlfn._xlws.FILTER(AnalysisGroupings!$G$2:$G$36,(AnalysisGroupings!$F$2:$F$36=AnalysisResults!L220)*LEN(L220)&gt;0,"")</f>
        <v/>
      </c>
      <c r="O220" t="s">
        <v>296</v>
      </c>
      <c r="P220" t="s">
        <v>639</v>
      </c>
      <c r="Q220" s="4" t="str" cm="1">
        <f t="array" ref="Q220">_xlfn._xlws.FILTER(AnalysisMethods!$G$2:$G$31,AnalysisMethods!$E$2:$E$31=AnalysisResults!P220,"")</f>
        <v>%</v>
      </c>
      <c r="R220" s="4" t="str" cm="1">
        <f t="array" ref="R220">_xlfn._xlws.FILTER(AnalysisMethods!$H$2:$H$31,AnalysisMethods!$E$2:$E$31=AnalysisResults!P220,"")</f>
        <v>( XX.X)</v>
      </c>
      <c r="S220">
        <v>9.3023000000000007</v>
      </c>
      <c r="T220" s="7" t="s">
        <v>271</v>
      </c>
      <c r="U220" t="s">
        <v>1378</v>
      </c>
    </row>
    <row r="221" spans="1:21" x14ac:dyDescent="0.45">
      <c r="A221" t="s">
        <v>731</v>
      </c>
      <c r="B221" s="4" t="str" cm="1">
        <f t="array" ref="B221">_xlfn._xlws.FILTER(AnalysisSets!B:B,AnalysisSets!A:A=_xlfn._xlws.FILTER(Analyses!E:E,Analyses!A:A=AnalysisResults!A221,""),"")</f>
        <v>Safety Population</v>
      </c>
      <c r="C221" t="s">
        <v>33</v>
      </c>
      <c r="D221" t="s">
        <v>36</v>
      </c>
      <c r="E221" s="4" t="str" cm="1">
        <f t="array" ref="E221">_xlfn._xlws.FILTER(AnalysisGroupings!$G$2:$G$20,AnalysisGroupings!$F$2:$F$20=AnalysisResults!D221,"")</f>
        <v>Placebo</v>
      </c>
      <c r="G221" t="s">
        <v>108</v>
      </c>
      <c r="I221" s="4" t="str" cm="1">
        <f t="array" ref="I221">_xlfn._xlws.FILTER(AnalysisGroupings!$G$2:$G$36,(AnalysisGroupings!$F$2:$F$36=AnalysisResults!H221)*LEN(H221)&gt;0,"")</f>
        <v/>
      </c>
      <c r="J221" t="s">
        <v>346</v>
      </c>
      <c r="M221" s="4" t="str" cm="1">
        <f t="array" ref="M221">_xlfn._xlws.FILTER(AnalysisGroupings!$G$2:$G$36,(AnalysisGroupings!$F$2:$F$36=AnalysisResults!L221)*LEN(L221)&gt;0,"")</f>
        <v/>
      </c>
      <c r="O221" t="s">
        <v>296</v>
      </c>
      <c r="P221" t="s">
        <v>636</v>
      </c>
      <c r="Q221" s="4" t="str" cm="1">
        <f t="array" ref="Q221">_xlfn._xlws.FILTER(AnalysisMethods!$G$2:$G$31,AnalysisMethods!$E$2:$E$31=AnalysisResults!P221,"")</f>
        <v>n</v>
      </c>
      <c r="R221" s="4" t="str" cm="1">
        <f t="array" ref="R221">_xlfn._xlws.FILTER(AnalysisMethods!$H$2:$H$31,AnalysisMethods!$E$2:$E$31=AnalysisResults!P221,"")</f>
        <v>XX</v>
      </c>
      <c r="S221">
        <v>10</v>
      </c>
      <c r="T221" s="7" t="s">
        <v>602</v>
      </c>
      <c r="U221" t="s">
        <v>1378</v>
      </c>
    </row>
    <row r="222" spans="1:21" x14ac:dyDescent="0.45">
      <c r="A222" t="s">
        <v>731</v>
      </c>
      <c r="B222" s="4" t="str" cm="1">
        <f t="array" ref="B222">_xlfn._xlws.FILTER(AnalysisSets!B:B,AnalysisSets!A:A=_xlfn._xlws.FILTER(Analyses!E:E,Analyses!A:A=AnalysisResults!A222,""),"")</f>
        <v>Safety Population</v>
      </c>
      <c r="C222" t="s">
        <v>33</v>
      </c>
      <c r="D222" t="s">
        <v>36</v>
      </c>
      <c r="E222" s="4" t="str" cm="1">
        <f t="array" ref="E222">_xlfn._xlws.FILTER(AnalysisGroupings!$G$2:$G$20,AnalysisGroupings!$F$2:$F$20=AnalysisResults!D222,"")</f>
        <v>Placebo</v>
      </c>
      <c r="G222" t="s">
        <v>108</v>
      </c>
      <c r="I222" s="4" t="str" cm="1">
        <f t="array" ref="I222">_xlfn._xlws.FILTER(AnalysisGroupings!$G$2:$G$36,(AnalysisGroupings!$F$2:$F$36=AnalysisResults!H222)*LEN(H222)&gt;0,"")</f>
        <v/>
      </c>
      <c r="J222" t="s">
        <v>346</v>
      </c>
      <c r="M222" s="4" t="str" cm="1">
        <f t="array" ref="M222">_xlfn._xlws.FILTER(AnalysisGroupings!$G$2:$G$36,(AnalysisGroupings!$F$2:$F$36=AnalysisResults!L222)*LEN(L222)&gt;0,"")</f>
        <v/>
      </c>
      <c r="O222" t="s">
        <v>296</v>
      </c>
      <c r="P222" t="s">
        <v>639</v>
      </c>
      <c r="Q222" s="4" t="str" cm="1">
        <f t="array" ref="Q222">_xlfn._xlws.FILTER(AnalysisMethods!$G$2:$G$31,AnalysisMethods!$E$2:$E$31=AnalysisResults!P222,"")</f>
        <v>%</v>
      </c>
      <c r="R222" s="4" t="str" cm="1">
        <f t="array" ref="R222">_xlfn._xlws.FILTER(AnalysisMethods!$H$2:$H$31,AnalysisMethods!$E$2:$E$31=AnalysisResults!P222,"")</f>
        <v>( XX.X)</v>
      </c>
      <c r="S222">
        <v>11.6279</v>
      </c>
      <c r="T222" s="7" t="s">
        <v>603</v>
      </c>
      <c r="U222" t="s">
        <v>1378</v>
      </c>
    </row>
    <row r="223" spans="1:21" x14ac:dyDescent="0.45">
      <c r="A223" t="s">
        <v>731</v>
      </c>
      <c r="B223" s="4" t="str" cm="1">
        <f t="array" ref="B223">_xlfn._xlws.FILTER(AnalysisSets!B:B,AnalysisSets!A:A=_xlfn._xlws.FILTER(Analyses!E:E,Analyses!A:A=AnalysisResults!A223,""),"")</f>
        <v>Safety Population</v>
      </c>
      <c r="C223" t="s">
        <v>33</v>
      </c>
      <c r="D223" t="s">
        <v>36</v>
      </c>
      <c r="E223" s="4" t="str" cm="1">
        <f t="array" ref="E223">_xlfn._xlws.FILTER(AnalysisGroupings!$G$2:$G$20,AnalysisGroupings!$F$2:$F$20=AnalysisResults!D223,"")</f>
        <v>Placebo</v>
      </c>
      <c r="G223" t="s">
        <v>108</v>
      </c>
      <c r="I223" s="4" t="str" cm="1">
        <f t="array" ref="I223">_xlfn._xlws.FILTER(AnalysisGroupings!$G$2:$G$36,(AnalysisGroupings!$F$2:$F$36=AnalysisResults!H223)*LEN(H223)&gt;0,"")</f>
        <v/>
      </c>
      <c r="J223" t="s">
        <v>347</v>
      </c>
      <c r="M223" s="4" t="str" cm="1">
        <f t="array" ref="M223">_xlfn._xlws.FILTER(AnalysisGroupings!$G$2:$G$36,(AnalysisGroupings!$F$2:$F$36=AnalysisResults!L223)*LEN(L223)&gt;0,"")</f>
        <v/>
      </c>
      <c r="O223" t="s">
        <v>296</v>
      </c>
      <c r="P223" t="s">
        <v>636</v>
      </c>
      <c r="Q223" s="4" t="str" cm="1">
        <f t="array" ref="Q223">_xlfn._xlws.FILTER(AnalysisMethods!$G$2:$G$31,AnalysisMethods!$E$2:$E$31=AnalysisResults!P223,"")</f>
        <v>n</v>
      </c>
      <c r="R223" s="4" t="str" cm="1">
        <f t="array" ref="R223">_xlfn._xlws.FILTER(AnalysisMethods!$H$2:$H$31,AnalysisMethods!$E$2:$E$31=AnalysisResults!P223,"")</f>
        <v>XX</v>
      </c>
      <c r="S223">
        <v>4</v>
      </c>
      <c r="T223" s="7" t="s">
        <v>600</v>
      </c>
      <c r="U223" t="s">
        <v>1378</v>
      </c>
    </row>
    <row r="224" spans="1:21" x14ac:dyDescent="0.45">
      <c r="A224" t="s">
        <v>731</v>
      </c>
      <c r="B224" s="4" t="str" cm="1">
        <f t="array" ref="B224">_xlfn._xlws.FILTER(AnalysisSets!B:B,AnalysisSets!A:A=_xlfn._xlws.FILTER(Analyses!E:E,Analyses!A:A=AnalysisResults!A224,""),"")</f>
        <v>Safety Population</v>
      </c>
      <c r="C224" t="s">
        <v>33</v>
      </c>
      <c r="D224" t="s">
        <v>36</v>
      </c>
      <c r="E224" s="4" t="str" cm="1">
        <f t="array" ref="E224">_xlfn._xlws.FILTER(AnalysisGroupings!$G$2:$G$20,AnalysisGroupings!$F$2:$F$20=AnalysisResults!D224,"")</f>
        <v>Placebo</v>
      </c>
      <c r="G224" t="s">
        <v>108</v>
      </c>
      <c r="I224" s="4" t="str" cm="1">
        <f t="array" ref="I224">_xlfn._xlws.FILTER(AnalysisGroupings!$G$2:$G$36,(AnalysisGroupings!$F$2:$F$36=AnalysisResults!H224)*LEN(H224)&gt;0,"")</f>
        <v/>
      </c>
      <c r="J224" t="s">
        <v>347</v>
      </c>
      <c r="M224" s="4" t="str" cm="1">
        <f t="array" ref="M224">_xlfn._xlws.FILTER(AnalysisGroupings!$G$2:$G$36,(AnalysisGroupings!$F$2:$F$36=AnalysisResults!L224)*LEN(L224)&gt;0,"")</f>
        <v/>
      </c>
      <c r="O224" t="s">
        <v>296</v>
      </c>
      <c r="P224" t="s">
        <v>639</v>
      </c>
      <c r="Q224" s="4" t="str" cm="1">
        <f t="array" ref="Q224">_xlfn._xlws.FILTER(AnalysisMethods!$G$2:$G$31,AnalysisMethods!$E$2:$E$31=AnalysisResults!P224,"")</f>
        <v>%</v>
      </c>
      <c r="R224" s="4" t="str" cm="1">
        <f t="array" ref="R224">_xlfn._xlws.FILTER(AnalysisMethods!$H$2:$H$31,AnalysisMethods!$E$2:$E$31=AnalysisResults!P224,"")</f>
        <v>( XX.X)</v>
      </c>
      <c r="S224">
        <v>4.6512000000000002</v>
      </c>
      <c r="T224" s="7" t="s">
        <v>601</v>
      </c>
      <c r="U224" t="s">
        <v>1378</v>
      </c>
    </row>
    <row r="225" spans="1:21" x14ac:dyDescent="0.45">
      <c r="A225" t="s">
        <v>731</v>
      </c>
      <c r="B225" s="4" t="str" cm="1">
        <f t="array" ref="B225">_xlfn._xlws.FILTER(AnalysisSets!B:B,AnalysisSets!A:A=_xlfn._xlws.FILTER(Analyses!E:E,Analyses!A:A=AnalysisResults!A225,""),"")</f>
        <v>Safety Population</v>
      </c>
      <c r="C225" t="s">
        <v>33</v>
      </c>
      <c r="D225" t="s">
        <v>36</v>
      </c>
      <c r="E225" s="4" t="str" cm="1">
        <f t="array" ref="E225">_xlfn._xlws.FILTER(AnalysisGroupings!$G$2:$G$20,AnalysisGroupings!$F$2:$F$20=AnalysisResults!D225,"")</f>
        <v>Placebo</v>
      </c>
      <c r="G225" t="s">
        <v>108</v>
      </c>
      <c r="I225" s="4" t="str" cm="1">
        <f t="array" ref="I225">_xlfn._xlws.FILTER(AnalysisGroupings!$G$2:$G$36,(AnalysisGroupings!$F$2:$F$36=AnalysisResults!H225)*LEN(H225)&gt;0,"")</f>
        <v/>
      </c>
      <c r="J225" t="s">
        <v>348</v>
      </c>
      <c r="M225" s="4" t="str" cm="1">
        <f t="array" ref="M225">_xlfn._xlws.FILTER(AnalysisGroupings!$G$2:$G$36,(AnalysisGroupings!$F$2:$F$36=AnalysisResults!L225)*LEN(L225)&gt;0,"")</f>
        <v/>
      </c>
      <c r="O225" t="s">
        <v>296</v>
      </c>
      <c r="P225" t="s">
        <v>636</v>
      </c>
      <c r="Q225" s="4" t="str" cm="1">
        <f t="array" ref="Q225">_xlfn._xlws.FILTER(AnalysisMethods!$G$2:$G$31,AnalysisMethods!$E$2:$E$31=AnalysisResults!P225,"")</f>
        <v>n</v>
      </c>
      <c r="R225" s="4" t="str" cm="1">
        <f t="array" ref="R225">_xlfn._xlws.FILTER(AnalysisMethods!$H$2:$H$31,AnalysisMethods!$E$2:$E$31=AnalysisResults!P225,"")</f>
        <v>XX</v>
      </c>
      <c r="S225">
        <v>2</v>
      </c>
      <c r="T225" s="7" t="s">
        <v>592</v>
      </c>
      <c r="U225" t="s">
        <v>1378</v>
      </c>
    </row>
    <row r="226" spans="1:21" x14ac:dyDescent="0.45">
      <c r="A226" t="s">
        <v>731</v>
      </c>
      <c r="B226" s="4" t="str" cm="1">
        <f t="array" ref="B226">_xlfn._xlws.FILTER(AnalysisSets!B:B,AnalysisSets!A:A=_xlfn._xlws.FILTER(Analyses!E:E,Analyses!A:A=AnalysisResults!A226,""),"")</f>
        <v>Safety Population</v>
      </c>
      <c r="C226" t="s">
        <v>33</v>
      </c>
      <c r="D226" t="s">
        <v>36</v>
      </c>
      <c r="E226" s="4" t="str" cm="1">
        <f t="array" ref="E226">_xlfn._xlws.FILTER(AnalysisGroupings!$G$2:$G$20,AnalysisGroupings!$F$2:$F$20=AnalysisResults!D226,"")</f>
        <v>Placebo</v>
      </c>
      <c r="G226" t="s">
        <v>108</v>
      </c>
      <c r="I226" s="4" t="str" cm="1">
        <f t="array" ref="I226">_xlfn._xlws.FILTER(AnalysisGroupings!$G$2:$G$36,(AnalysisGroupings!$F$2:$F$36=AnalysisResults!H226)*LEN(H226)&gt;0,"")</f>
        <v/>
      </c>
      <c r="J226" t="s">
        <v>348</v>
      </c>
      <c r="M226" s="4" t="str" cm="1">
        <f t="array" ref="M226">_xlfn._xlws.FILTER(AnalysisGroupings!$G$2:$G$36,(AnalysisGroupings!$F$2:$F$36=AnalysisResults!L226)*LEN(L226)&gt;0,"")</f>
        <v/>
      </c>
      <c r="O226" t="s">
        <v>296</v>
      </c>
      <c r="P226" t="s">
        <v>639</v>
      </c>
      <c r="Q226" s="4" t="str" cm="1">
        <f t="array" ref="Q226">_xlfn._xlws.FILTER(AnalysisMethods!$G$2:$G$31,AnalysisMethods!$E$2:$E$31=AnalysisResults!P226,"")</f>
        <v>%</v>
      </c>
      <c r="R226" s="4" t="str" cm="1">
        <f t="array" ref="R226">_xlfn._xlws.FILTER(AnalysisMethods!$H$2:$H$31,AnalysisMethods!$E$2:$E$31=AnalysisResults!P226,"")</f>
        <v>( XX.X)</v>
      </c>
      <c r="S226">
        <v>2.3256000000000001</v>
      </c>
      <c r="T226" s="7" t="s">
        <v>593</v>
      </c>
      <c r="U226" t="s">
        <v>1378</v>
      </c>
    </row>
    <row r="227" spans="1:21" x14ac:dyDescent="0.45">
      <c r="A227" t="s">
        <v>731</v>
      </c>
      <c r="B227" s="4" t="str" cm="1">
        <f t="array" ref="B227">_xlfn._xlws.FILTER(AnalysisSets!B:B,AnalysisSets!A:A=_xlfn._xlws.FILTER(Analyses!E:E,Analyses!A:A=AnalysisResults!A227,""),"")</f>
        <v>Safety Population</v>
      </c>
      <c r="C227" t="s">
        <v>33</v>
      </c>
      <c r="D227" t="s">
        <v>36</v>
      </c>
      <c r="E227" s="4" t="str" cm="1">
        <f t="array" ref="E227">_xlfn._xlws.FILTER(AnalysisGroupings!$G$2:$G$20,AnalysisGroupings!$F$2:$F$20=AnalysisResults!D227,"")</f>
        <v>Placebo</v>
      </c>
      <c r="G227" t="s">
        <v>108</v>
      </c>
      <c r="I227" s="4" t="str" cm="1">
        <f t="array" ref="I227">_xlfn._xlws.FILTER(AnalysisGroupings!$G$2:$G$36,(AnalysisGroupings!$F$2:$F$36=AnalysisResults!H227)*LEN(H227)&gt;0,"")</f>
        <v/>
      </c>
      <c r="J227" t="s">
        <v>349</v>
      </c>
      <c r="M227" s="4" t="str" cm="1">
        <f t="array" ref="M227">_xlfn._xlws.FILTER(AnalysisGroupings!$G$2:$G$36,(AnalysisGroupings!$F$2:$F$36=AnalysisResults!L227)*LEN(L227)&gt;0,"")</f>
        <v/>
      </c>
      <c r="O227" t="s">
        <v>296</v>
      </c>
      <c r="P227" t="s">
        <v>636</v>
      </c>
      <c r="Q227" s="4" t="str" cm="1">
        <f t="array" ref="Q227">_xlfn._xlws.FILTER(AnalysisMethods!$G$2:$G$31,AnalysisMethods!$E$2:$E$31=AnalysisResults!P227,"")</f>
        <v>n</v>
      </c>
      <c r="R227" s="4" t="str" cm="1">
        <f t="array" ref="R227">_xlfn._xlws.FILTER(AnalysisMethods!$H$2:$H$31,AnalysisMethods!$E$2:$E$31=AnalysisResults!P227,"")</f>
        <v>XX</v>
      </c>
      <c r="S227">
        <v>8</v>
      </c>
      <c r="T227" s="7" t="s">
        <v>233</v>
      </c>
      <c r="U227" t="s">
        <v>1378</v>
      </c>
    </row>
    <row r="228" spans="1:21" x14ac:dyDescent="0.45">
      <c r="A228" t="s">
        <v>731</v>
      </c>
      <c r="B228" s="4" t="str" cm="1">
        <f t="array" ref="B228">_xlfn._xlws.FILTER(AnalysisSets!B:B,AnalysisSets!A:A=_xlfn._xlws.FILTER(Analyses!E:E,Analyses!A:A=AnalysisResults!A228,""),"")</f>
        <v>Safety Population</v>
      </c>
      <c r="C228" t="s">
        <v>33</v>
      </c>
      <c r="D228" t="s">
        <v>36</v>
      </c>
      <c r="E228" s="4" t="str" cm="1">
        <f t="array" ref="E228">_xlfn._xlws.FILTER(AnalysisGroupings!$G$2:$G$20,AnalysisGroupings!$F$2:$F$20=AnalysisResults!D228,"")</f>
        <v>Placebo</v>
      </c>
      <c r="G228" t="s">
        <v>108</v>
      </c>
      <c r="I228" s="4" t="str" cm="1">
        <f t="array" ref="I228">_xlfn._xlws.FILTER(AnalysisGroupings!$G$2:$G$36,(AnalysisGroupings!$F$2:$F$36=AnalysisResults!H228)*LEN(H228)&gt;0,"")</f>
        <v/>
      </c>
      <c r="J228" t="s">
        <v>349</v>
      </c>
      <c r="M228" s="4" t="str" cm="1">
        <f t="array" ref="M228">_xlfn._xlws.FILTER(AnalysisGroupings!$G$2:$G$36,(AnalysisGroupings!$F$2:$F$36=AnalysisResults!L228)*LEN(L228)&gt;0,"")</f>
        <v/>
      </c>
      <c r="O228" t="s">
        <v>296</v>
      </c>
      <c r="P228" t="s">
        <v>639</v>
      </c>
      <c r="Q228" s="4" t="str" cm="1">
        <f t="array" ref="Q228">_xlfn._xlws.FILTER(AnalysisMethods!$G$2:$G$31,AnalysisMethods!$E$2:$E$31=AnalysisResults!P228,"")</f>
        <v>%</v>
      </c>
      <c r="R228" s="4" t="str" cm="1">
        <f t="array" ref="R228">_xlfn._xlws.FILTER(AnalysisMethods!$H$2:$H$31,AnalysisMethods!$E$2:$E$31=AnalysisResults!P228,"")</f>
        <v>( XX.X)</v>
      </c>
      <c r="S228">
        <v>9.3023000000000007</v>
      </c>
      <c r="T228" s="7" t="s">
        <v>271</v>
      </c>
      <c r="U228" t="s">
        <v>1378</v>
      </c>
    </row>
    <row r="229" spans="1:21" x14ac:dyDescent="0.45">
      <c r="A229" t="s">
        <v>731</v>
      </c>
      <c r="B229" s="4" t="str" cm="1">
        <f t="array" ref="B229">_xlfn._xlws.FILTER(AnalysisSets!B:B,AnalysisSets!A:A=_xlfn._xlws.FILTER(Analyses!E:E,Analyses!A:A=AnalysisResults!A229,""),"")</f>
        <v>Safety Population</v>
      </c>
      <c r="C229" t="s">
        <v>33</v>
      </c>
      <c r="D229" t="s">
        <v>36</v>
      </c>
      <c r="E229" s="4" t="str" cm="1">
        <f t="array" ref="E229">_xlfn._xlws.FILTER(AnalysisGroupings!$G$2:$G$20,AnalysisGroupings!$F$2:$F$20=AnalysisResults!D229,"")</f>
        <v>Placebo</v>
      </c>
      <c r="G229" t="s">
        <v>108</v>
      </c>
      <c r="I229" s="4" t="str" cm="1">
        <f t="array" ref="I229">_xlfn._xlws.FILTER(AnalysisGroupings!$G$2:$G$36,(AnalysisGroupings!$F$2:$F$36=AnalysisResults!H229)*LEN(H229)&gt;0,"")</f>
        <v/>
      </c>
      <c r="J229" t="s">
        <v>350</v>
      </c>
      <c r="M229" s="4" t="str" cm="1">
        <f t="array" ref="M229">_xlfn._xlws.FILTER(AnalysisGroupings!$G$2:$G$36,(AnalysisGroupings!$F$2:$F$36=AnalysisResults!L229)*LEN(L229)&gt;0,"")</f>
        <v/>
      </c>
      <c r="O229" t="s">
        <v>296</v>
      </c>
      <c r="P229" t="s">
        <v>636</v>
      </c>
      <c r="Q229" s="4" t="str" cm="1">
        <f t="array" ref="Q229">_xlfn._xlws.FILTER(AnalysisMethods!$G$2:$G$31,AnalysisMethods!$E$2:$E$31=AnalysisResults!P229,"")</f>
        <v>n</v>
      </c>
      <c r="R229" s="4" t="str" cm="1">
        <f t="array" ref="R229">_xlfn._xlws.FILTER(AnalysisMethods!$H$2:$H$31,AnalysisMethods!$E$2:$E$31=AnalysisResults!P229,"")</f>
        <v>XX</v>
      </c>
      <c r="S229">
        <v>20</v>
      </c>
      <c r="T229" s="7" t="s">
        <v>605</v>
      </c>
      <c r="U229" t="s">
        <v>1378</v>
      </c>
    </row>
    <row r="230" spans="1:21" x14ac:dyDescent="0.45">
      <c r="A230" t="s">
        <v>731</v>
      </c>
      <c r="B230" s="4" t="str" cm="1">
        <f t="array" ref="B230">_xlfn._xlws.FILTER(AnalysisSets!B:B,AnalysisSets!A:A=_xlfn._xlws.FILTER(Analyses!E:E,Analyses!A:A=AnalysisResults!A230,""),"")</f>
        <v>Safety Population</v>
      </c>
      <c r="C230" t="s">
        <v>33</v>
      </c>
      <c r="D230" t="s">
        <v>36</v>
      </c>
      <c r="E230" s="4" t="str" cm="1">
        <f t="array" ref="E230">_xlfn._xlws.FILTER(AnalysisGroupings!$G$2:$G$20,AnalysisGroupings!$F$2:$F$20=AnalysisResults!D230,"")</f>
        <v>Placebo</v>
      </c>
      <c r="G230" t="s">
        <v>108</v>
      </c>
      <c r="I230" s="4" t="str" cm="1">
        <f t="array" ref="I230">_xlfn._xlws.FILTER(AnalysisGroupings!$G$2:$G$36,(AnalysisGroupings!$F$2:$F$36=AnalysisResults!H230)*LEN(H230)&gt;0,"")</f>
        <v/>
      </c>
      <c r="J230" t="s">
        <v>350</v>
      </c>
      <c r="M230" s="4" t="str" cm="1">
        <f t="array" ref="M230">_xlfn._xlws.FILTER(AnalysisGroupings!$G$2:$G$36,(AnalysisGroupings!$F$2:$F$36=AnalysisResults!L230)*LEN(L230)&gt;0,"")</f>
        <v/>
      </c>
      <c r="O230" t="s">
        <v>296</v>
      </c>
      <c r="P230" t="s">
        <v>639</v>
      </c>
      <c r="Q230" s="4" t="str" cm="1">
        <f t="array" ref="Q230">_xlfn._xlws.FILTER(AnalysisMethods!$G$2:$G$31,AnalysisMethods!$E$2:$E$31=AnalysisResults!P230,"")</f>
        <v>%</v>
      </c>
      <c r="R230" s="4" t="str" cm="1">
        <f t="array" ref="R230">_xlfn._xlws.FILTER(AnalysisMethods!$H$2:$H$31,AnalysisMethods!$E$2:$E$31=AnalysisResults!P230,"")</f>
        <v>( XX.X)</v>
      </c>
      <c r="S230">
        <v>23.255800000000001</v>
      </c>
      <c r="T230" s="7" t="s">
        <v>606</v>
      </c>
      <c r="U230" t="s">
        <v>1378</v>
      </c>
    </row>
    <row r="231" spans="1:21" x14ac:dyDescent="0.45">
      <c r="A231" t="s">
        <v>731</v>
      </c>
      <c r="B231" s="4" t="str" cm="1">
        <f t="array" ref="B231">_xlfn._xlws.FILTER(AnalysisSets!B:B,AnalysisSets!A:A=_xlfn._xlws.FILTER(Analyses!E:E,Analyses!A:A=AnalysisResults!A231,""),"")</f>
        <v>Safety Population</v>
      </c>
      <c r="C231" t="s">
        <v>33</v>
      </c>
      <c r="D231" t="s">
        <v>36</v>
      </c>
      <c r="E231" s="4" t="str" cm="1">
        <f t="array" ref="E231">_xlfn._xlws.FILTER(AnalysisGroupings!$G$2:$G$20,AnalysisGroupings!$F$2:$F$20=AnalysisResults!D231,"")</f>
        <v>Placebo</v>
      </c>
      <c r="G231" t="s">
        <v>108</v>
      </c>
      <c r="I231" s="4" t="str" cm="1">
        <f t="array" ref="I231">_xlfn._xlws.FILTER(AnalysisGroupings!$G$2:$G$36,(AnalysisGroupings!$F$2:$F$36=AnalysisResults!H231)*LEN(H231)&gt;0,"")</f>
        <v/>
      </c>
      <c r="J231" t="s">
        <v>351</v>
      </c>
      <c r="M231" s="4" t="str" cm="1">
        <f t="array" ref="M231">_xlfn._xlws.FILTER(AnalysisGroupings!$G$2:$G$36,(AnalysisGroupings!$F$2:$F$36=AnalysisResults!L231)*LEN(L231)&gt;0,"")</f>
        <v/>
      </c>
      <c r="O231" t="s">
        <v>296</v>
      </c>
      <c r="P231" t="s">
        <v>636</v>
      </c>
      <c r="Q231" s="4" t="str" cm="1">
        <f t="array" ref="Q231">_xlfn._xlws.FILTER(AnalysisMethods!$G$2:$G$31,AnalysisMethods!$E$2:$E$31=AnalysisResults!P231,"")</f>
        <v>n</v>
      </c>
      <c r="R231" s="4" t="str" cm="1">
        <f t="array" ref="R231">_xlfn._xlws.FILTER(AnalysisMethods!$H$2:$H$31,AnalysisMethods!$E$2:$E$31=AnalysisResults!P231,"")</f>
        <v>XX</v>
      </c>
      <c r="S231">
        <v>0</v>
      </c>
      <c r="T231" s="7" t="s">
        <v>266</v>
      </c>
      <c r="U231" t="s">
        <v>1378</v>
      </c>
    </row>
    <row r="232" spans="1:21" x14ac:dyDescent="0.45">
      <c r="A232" t="s">
        <v>731</v>
      </c>
      <c r="B232" s="4" t="str" cm="1">
        <f t="array" ref="B232">_xlfn._xlws.FILTER(AnalysisSets!B:B,AnalysisSets!A:A=_xlfn._xlws.FILTER(Analyses!E:E,Analyses!A:A=AnalysisResults!A232,""),"")</f>
        <v>Safety Population</v>
      </c>
      <c r="C232" t="s">
        <v>33</v>
      </c>
      <c r="D232" t="s">
        <v>36</v>
      </c>
      <c r="E232" s="4" t="str" cm="1">
        <f t="array" ref="E232">_xlfn._xlws.FILTER(AnalysisGroupings!$G$2:$G$20,AnalysisGroupings!$F$2:$F$20=AnalysisResults!D232,"")</f>
        <v>Placebo</v>
      </c>
      <c r="G232" t="s">
        <v>108</v>
      </c>
      <c r="I232" s="4" t="str" cm="1">
        <f t="array" ref="I232">_xlfn._xlws.FILTER(AnalysisGroupings!$G$2:$G$36,(AnalysisGroupings!$F$2:$F$36=AnalysisResults!H232)*LEN(H232)&gt;0,"")</f>
        <v/>
      </c>
      <c r="J232" t="s">
        <v>351</v>
      </c>
      <c r="M232" s="4" t="str" cm="1">
        <f t="array" ref="M232">_xlfn._xlws.FILTER(AnalysisGroupings!$G$2:$G$36,(AnalysisGroupings!$F$2:$F$36=AnalysisResults!L232)*LEN(L232)&gt;0,"")</f>
        <v/>
      </c>
      <c r="O232" t="s">
        <v>296</v>
      </c>
      <c r="P232" t="s">
        <v>639</v>
      </c>
      <c r="Q232" s="4" t="str" cm="1">
        <f t="array" ref="Q232">_xlfn._xlws.FILTER(AnalysisMethods!$G$2:$G$31,AnalysisMethods!$E$2:$E$31=AnalysisResults!P232,"")</f>
        <v>%</v>
      </c>
      <c r="R232" s="4" t="str" cm="1">
        <f t="array" ref="R232">_xlfn._xlws.FILTER(AnalysisMethods!$H$2:$H$31,AnalysisMethods!$E$2:$E$31=AnalysisResults!P232,"")</f>
        <v>( XX.X)</v>
      </c>
      <c r="S232">
        <v>0</v>
      </c>
      <c r="T232" s="7" t="s">
        <v>270</v>
      </c>
      <c r="U232" t="s">
        <v>1378</v>
      </c>
    </row>
    <row r="233" spans="1:21" x14ac:dyDescent="0.45">
      <c r="A233" t="s">
        <v>731</v>
      </c>
      <c r="B233" s="4" t="str" cm="1">
        <f t="array" ref="B233">_xlfn._xlws.FILTER(AnalysisSets!B:B,AnalysisSets!A:A=_xlfn._xlws.FILTER(Analyses!E:E,Analyses!A:A=AnalysisResults!A233,""),"")</f>
        <v>Safety Population</v>
      </c>
      <c r="C233" t="s">
        <v>33</v>
      </c>
      <c r="D233" t="s">
        <v>36</v>
      </c>
      <c r="E233" s="4" t="str" cm="1">
        <f t="array" ref="E233">_xlfn._xlws.FILTER(AnalysisGroupings!$G$2:$G$20,AnalysisGroupings!$F$2:$F$20=AnalysisResults!D233,"")</f>
        <v>Placebo</v>
      </c>
      <c r="G233" t="s">
        <v>108</v>
      </c>
      <c r="I233" s="4" t="str" cm="1">
        <f t="array" ref="I233">_xlfn._xlws.FILTER(AnalysisGroupings!$G$2:$G$36,(AnalysisGroupings!$F$2:$F$36=AnalysisResults!H233)*LEN(H233)&gt;0,"")</f>
        <v/>
      </c>
      <c r="J233" t="s">
        <v>352</v>
      </c>
      <c r="M233" s="4" t="str" cm="1">
        <f t="array" ref="M233">_xlfn._xlws.FILTER(AnalysisGroupings!$G$2:$G$36,(AnalysisGroupings!$F$2:$F$36=AnalysisResults!L233)*LEN(L233)&gt;0,"")</f>
        <v/>
      </c>
      <c r="O233" t="s">
        <v>296</v>
      </c>
      <c r="P233" t="s">
        <v>636</v>
      </c>
      <c r="Q233" s="4" t="str" cm="1">
        <f t="array" ref="Q233">_xlfn._xlws.FILTER(AnalysisMethods!$G$2:$G$31,AnalysisMethods!$E$2:$E$31=AnalysisResults!P233,"")</f>
        <v>n</v>
      </c>
      <c r="R233" s="4" t="str" cm="1">
        <f t="array" ref="R233">_xlfn._xlws.FILTER(AnalysisMethods!$H$2:$H$31,AnalysisMethods!$E$2:$E$31=AnalysisResults!P233,"")</f>
        <v>XX</v>
      </c>
      <c r="S233">
        <v>2</v>
      </c>
      <c r="T233" s="7" t="s">
        <v>592</v>
      </c>
      <c r="U233" t="s">
        <v>1378</v>
      </c>
    </row>
    <row r="234" spans="1:21" x14ac:dyDescent="0.45">
      <c r="A234" t="s">
        <v>731</v>
      </c>
      <c r="B234" s="4" t="str" cm="1">
        <f t="array" ref="B234">_xlfn._xlws.FILTER(AnalysisSets!B:B,AnalysisSets!A:A=_xlfn._xlws.FILTER(Analyses!E:E,Analyses!A:A=AnalysisResults!A234,""),"")</f>
        <v>Safety Population</v>
      </c>
      <c r="C234" t="s">
        <v>33</v>
      </c>
      <c r="D234" t="s">
        <v>36</v>
      </c>
      <c r="E234" s="4" t="str" cm="1">
        <f t="array" ref="E234">_xlfn._xlws.FILTER(AnalysisGroupings!$G$2:$G$20,AnalysisGroupings!$F$2:$F$20=AnalysisResults!D234,"")</f>
        <v>Placebo</v>
      </c>
      <c r="G234" t="s">
        <v>108</v>
      </c>
      <c r="I234" s="4" t="str" cm="1">
        <f t="array" ref="I234">_xlfn._xlws.FILTER(AnalysisGroupings!$G$2:$G$36,(AnalysisGroupings!$F$2:$F$36=AnalysisResults!H234)*LEN(H234)&gt;0,"")</f>
        <v/>
      </c>
      <c r="J234" t="s">
        <v>352</v>
      </c>
      <c r="M234" s="4" t="str" cm="1">
        <f t="array" ref="M234">_xlfn._xlws.FILTER(AnalysisGroupings!$G$2:$G$36,(AnalysisGroupings!$F$2:$F$36=AnalysisResults!L234)*LEN(L234)&gt;0,"")</f>
        <v/>
      </c>
      <c r="O234" t="s">
        <v>296</v>
      </c>
      <c r="P234" t="s">
        <v>639</v>
      </c>
      <c r="Q234" s="4" t="str" cm="1">
        <f t="array" ref="Q234">_xlfn._xlws.FILTER(AnalysisMethods!$G$2:$G$31,AnalysisMethods!$E$2:$E$31=AnalysisResults!P234,"")</f>
        <v>%</v>
      </c>
      <c r="R234" s="4" t="str" cm="1">
        <f t="array" ref="R234">_xlfn._xlws.FILTER(AnalysisMethods!$H$2:$H$31,AnalysisMethods!$E$2:$E$31=AnalysisResults!P234,"")</f>
        <v>( XX.X)</v>
      </c>
      <c r="S234">
        <v>2.3256000000000001</v>
      </c>
      <c r="T234" s="7" t="s">
        <v>593</v>
      </c>
      <c r="U234" t="s">
        <v>1378</v>
      </c>
    </row>
    <row r="235" spans="1:21" x14ac:dyDescent="0.45">
      <c r="A235" t="s">
        <v>731</v>
      </c>
      <c r="B235" s="4" t="str" cm="1">
        <f t="array" ref="B235">_xlfn._xlws.FILTER(AnalysisSets!B:B,AnalysisSets!A:A=_xlfn._xlws.FILTER(Analyses!E:E,Analyses!A:A=AnalysisResults!A235,""),"")</f>
        <v>Safety Population</v>
      </c>
      <c r="C235" t="s">
        <v>33</v>
      </c>
      <c r="D235" t="s">
        <v>36</v>
      </c>
      <c r="E235" s="4" t="str" cm="1">
        <f t="array" ref="E235">_xlfn._xlws.FILTER(AnalysisGroupings!$G$2:$G$20,AnalysisGroupings!$F$2:$F$20=AnalysisResults!D235,"")</f>
        <v>Placebo</v>
      </c>
      <c r="G235" t="s">
        <v>108</v>
      </c>
      <c r="I235" s="4" t="str" cm="1">
        <f t="array" ref="I235">_xlfn._xlws.FILTER(AnalysisGroupings!$G$2:$G$36,(AnalysisGroupings!$F$2:$F$36=AnalysisResults!H235)*LEN(H235)&gt;0,"")</f>
        <v/>
      </c>
      <c r="J235" t="s">
        <v>353</v>
      </c>
      <c r="M235" s="4" t="str" cm="1">
        <f t="array" ref="M235">_xlfn._xlws.FILTER(AnalysisGroupings!$G$2:$G$36,(AnalysisGroupings!$F$2:$F$36=AnalysisResults!L235)*LEN(L235)&gt;0,"")</f>
        <v/>
      </c>
      <c r="O235" t="s">
        <v>296</v>
      </c>
      <c r="P235" t="s">
        <v>636</v>
      </c>
      <c r="Q235" s="4" t="str" cm="1">
        <f t="array" ref="Q235">_xlfn._xlws.FILTER(AnalysisMethods!$G$2:$G$31,AnalysisMethods!$E$2:$E$31=AnalysisResults!P235,"")</f>
        <v>n</v>
      </c>
      <c r="R235" s="4" t="str" cm="1">
        <f t="array" ref="R235">_xlfn._xlws.FILTER(AnalysisMethods!$H$2:$H$31,AnalysisMethods!$E$2:$E$31=AnalysisResults!P235,"")</f>
        <v>XX</v>
      </c>
      <c r="S235">
        <v>3</v>
      </c>
      <c r="T235" s="7" t="s">
        <v>255</v>
      </c>
      <c r="U235" t="s">
        <v>1378</v>
      </c>
    </row>
    <row r="236" spans="1:21" x14ac:dyDescent="0.45">
      <c r="A236" t="s">
        <v>731</v>
      </c>
      <c r="B236" s="4" t="str" cm="1">
        <f t="array" ref="B236">_xlfn._xlws.FILTER(AnalysisSets!B:B,AnalysisSets!A:A=_xlfn._xlws.FILTER(Analyses!E:E,Analyses!A:A=AnalysisResults!A236,""),"")</f>
        <v>Safety Population</v>
      </c>
      <c r="C236" t="s">
        <v>33</v>
      </c>
      <c r="D236" t="s">
        <v>36</v>
      </c>
      <c r="E236" s="4" t="str" cm="1">
        <f t="array" ref="E236">_xlfn._xlws.FILTER(AnalysisGroupings!$G$2:$G$20,AnalysisGroupings!$F$2:$F$20=AnalysisResults!D236,"")</f>
        <v>Placebo</v>
      </c>
      <c r="G236" t="s">
        <v>108</v>
      </c>
      <c r="I236" s="4" t="str" cm="1">
        <f t="array" ref="I236">_xlfn._xlws.FILTER(AnalysisGroupings!$G$2:$G$36,(AnalysisGroupings!$F$2:$F$36=AnalysisResults!H236)*LEN(H236)&gt;0,"")</f>
        <v/>
      </c>
      <c r="J236" t="s">
        <v>353</v>
      </c>
      <c r="M236" s="4" t="str" cm="1">
        <f t="array" ref="M236">_xlfn._xlws.FILTER(AnalysisGroupings!$G$2:$G$36,(AnalysisGroupings!$F$2:$F$36=AnalysisResults!L236)*LEN(L236)&gt;0,"")</f>
        <v/>
      </c>
      <c r="O236" t="s">
        <v>296</v>
      </c>
      <c r="P236" t="s">
        <v>639</v>
      </c>
      <c r="Q236" s="4" t="str" cm="1">
        <f t="array" ref="Q236">_xlfn._xlws.FILTER(AnalysisMethods!$G$2:$G$31,AnalysisMethods!$E$2:$E$31=AnalysisResults!P236,"")</f>
        <v>%</v>
      </c>
      <c r="R236" s="4" t="str" cm="1">
        <f t="array" ref="R236">_xlfn._xlws.FILTER(AnalysisMethods!$H$2:$H$31,AnalysisMethods!$E$2:$E$31=AnalysisResults!P236,"")</f>
        <v>( XX.X)</v>
      </c>
      <c r="S236">
        <v>3.4883999999999999</v>
      </c>
      <c r="T236" s="7" t="s">
        <v>260</v>
      </c>
      <c r="U236" t="s">
        <v>1378</v>
      </c>
    </row>
    <row r="237" spans="1:21" x14ac:dyDescent="0.45">
      <c r="A237" t="s">
        <v>731</v>
      </c>
      <c r="B237" s="4" t="str" cm="1">
        <f t="array" ref="B237">_xlfn._xlws.FILTER(AnalysisSets!B:B,AnalysisSets!A:A=_xlfn._xlws.FILTER(Analyses!E:E,Analyses!A:A=AnalysisResults!A237,""),"")</f>
        <v>Safety Population</v>
      </c>
      <c r="C237" t="s">
        <v>33</v>
      </c>
      <c r="D237" t="s">
        <v>40</v>
      </c>
      <c r="E237" s="4" t="str" cm="1">
        <f t="array" ref="E237">_xlfn._xlws.FILTER(AnalysisGroupings!$G$2:$G$20,AnalysisGroupings!$F$2:$F$20=AnalysisResults!D237,"")</f>
        <v>Xanomeline Low Dose</v>
      </c>
      <c r="G237" t="s">
        <v>108</v>
      </c>
      <c r="I237" s="4" t="str" cm="1">
        <f t="array" ref="I237">_xlfn._xlws.FILTER(AnalysisGroupings!$G$2:$G$36,(AnalysisGroupings!$F$2:$F$36=AnalysisResults!H237)*LEN(H237)&gt;0,"")</f>
        <v/>
      </c>
      <c r="J237" t="s">
        <v>331</v>
      </c>
      <c r="M237" s="4" t="str" cm="1">
        <f t="array" ref="M237">_xlfn._xlws.FILTER(AnalysisGroupings!$G$2:$G$36,(AnalysisGroupings!$F$2:$F$36=AnalysisResults!L237)*LEN(L237)&gt;0,"")</f>
        <v/>
      </c>
      <c r="O237" t="s">
        <v>296</v>
      </c>
      <c r="P237" t="s">
        <v>636</v>
      </c>
      <c r="Q237" s="4" t="str" cm="1">
        <f t="array" ref="Q237">_xlfn._xlws.FILTER(AnalysisMethods!$G$2:$G$31,AnalysisMethods!$E$2:$E$31=AnalysisResults!P237,"")</f>
        <v>n</v>
      </c>
      <c r="R237" s="4" t="str" cm="1">
        <f t="array" ref="R237">_xlfn._xlws.FILTER(AnalysisMethods!$H$2:$H$31,AnalysisMethods!$E$2:$E$31=AnalysisResults!P237,"")</f>
        <v>XX</v>
      </c>
      <c r="S237">
        <v>13</v>
      </c>
      <c r="T237" s="7" t="s">
        <v>607</v>
      </c>
      <c r="U237" t="s">
        <v>1378</v>
      </c>
    </row>
    <row r="238" spans="1:21" x14ac:dyDescent="0.45">
      <c r="A238" t="s">
        <v>731</v>
      </c>
      <c r="B238" s="4" t="str" cm="1">
        <f t="array" ref="B238">_xlfn._xlws.FILTER(AnalysisSets!B:B,AnalysisSets!A:A=_xlfn._xlws.FILTER(Analyses!E:E,Analyses!A:A=AnalysisResults!A238,""),"")</f>
        <v>Safety Population</v>
      </c>
      <c r="C238" t="s">
        <v>33</v>
      </c>
      <c r="D238" t="s">
        <v>40</v>
      </c>
      <c r="E238" s="4" t="str" cm="1">
        <f t="array" ref="E238">_xlfn._xlws.FILTER(AnalysisGroupings!$G$2:$G$20,AnalysisGroupings!$F$2:$F$20=AnalysisResults!D238,"")</f>
        <v>Xanomeline Low Dose</v>
      </c>
      <c r="G238" t="s">
        <v>108</v>
      </c>
      <c r="I238" s="4" t="str" cm="1">
        <f t="array" ref="I238">_xlfn._xlws.FILTER(AnalysisGroupings!$G$2:$G$36,(AnalysisGroupings!$F$2:$F$36=AnalysisResults!H238)*LEN(H238)&gt;0,"")</f>
        <v/>
      </c>
      <c r="J238" t="s">
        <v>331</v>
      </c>
      <c r="M238" s="4" t="str" cm="1">
        <f t="array" ref="M238">_xlfn._xlws.FILTER(AnalysisGroupings!$G$2:$G$36,(AnalysisGroupings!$F$2:$F$36=AnalysisResults!L238)*LEN(L238)&gt;0,"")</f>
        <v/>
      </c>
      <c r="O238" t="s">
        <v>296</v>
      </c>
      <c r="P238" t="s">
        <v>639</v>
      </c>
      <c r="Q238" s="4" t="str" cm="1">
        <f t="array" ref="Q238">_xlfn._xlws.FILTER(AnalysisMethods!$G$2:$G$31,AnalysisMethods!$E$2:$E$31=AnalysisResults!P238,"")</f>
        <v>%</v>
      </c>
      <c r="R238" s="4" t="str" cm="1">
        <f t="array" ref="R238">_xlfn._xlws.FILTER(AnalysisMethods!$H$2:$H$31,AnalysisMethods!$E$2:$E$31=AnalysisResults!P238,"")</f>
        <v>( XX.X)</v>
      </c>
      <c r="S238">
        <v>15.4762</v>
      </c>
      <c r="T238" s="7" t="s">
        <v>608</v>
      </c>
      <c r="U238" t="s">
        <v>1378</v>
      </c>
    </row>
    <row r="239" spans="1:21" x14ac:dyDescent="0.45">
      <c r="A239" t="s">
        <v>731</v>
      </c>
      <c r="B239" s="4" t="str" cm="1">
        <f t="array" ref="B239">_xlfn._xlws.FILTER(AnalysisSets!B:B,AnalysisSets!A:A=_xlfn._xlws.FILTER(Analyses!E:E,Analyses!A:A=AnalysisResults!A239,""),"")</f>
        <v>Safety Population</v>
      </c>
      <c r="C239" t="s">
        <v>33</v>
      </c>
      <c r="D239" t="s">
        <v>40</v>
      </c>
      <c r="E239" s="4" t="str" cm="1">
        <f t="array" ref="E239">_xlfn._xlws.FILTER(AnalysisGroupings!$G$2:$G$20,AnalysisGroupings!$F$2:$F$20=AnalysisResults!D239,"")</f>
        <v>Xanomeline Low Dose</v>
      </c>
      <c r="G239" t="s">
        <v>108</v>
      </c>
      <c r="I239" s="4" t="str" cm="1">
        <f t="array" ref="I239">_xlfn._xlws.FILTER(AnalysisGroupings!$G$2:$G$36,(AnalysisGroupings!$F$2:$F$36=AnalysisResults!H239)*LEN(H239)&gt;0,"")</f>
        <v/>
      </c>
      <c r="J239" t="s">
        <v>332</v>
      </c>
      <c r="M239" s="4" t="str" cm="1">
        <f t="array" ref="M239">_xlfn._xlws.FILTER(AnalysisGroupings!$G$2:$G$36,(AnalysisGroupings!$F$2:$F$36=AnalysisResults!L239)*LEN(L239)&gt;0,"")</f>
        <v/>
      </c>
      <c r="O239" t="s">
        <v>296</v>
      </c>
      <c r="P239" t="s">
        <v>636</v>
      </c>
      <c r="Q239" s="4" t="str" cm="1">
        <f t="array" ref="Q239">_xlfn._xlws.FILTER(AnalysisMethods!$G$2:$G$31,AnalysisMethods!$E$2:$E$31=AnalysisResults!P239,"")</f>
        <v>n</v>
      </c>
      <c r="R239" s="4" t="str" cm="1">
        <f t="array" ref="R239">_xlfn._xlws.FILTER(AnalysisMethods!$H$2:$H$31,AnalysisMethods!$E$2:$E$31=AnalysisResults!P239,"")</f>
        <v>XX</v>
      </c>
      <c r="S239">
        <v>1</v>
      </c>
      <c r="T239" s="7" t="s">
        <v>267</v>
      </c>
      <c r="U239" t="s">
        <v>1378</v>
      </c>
    </row>
    <row r="240" spans="1:21" x14ac:dyDescent="0.45">
      <c r="A240" t="s">
        <v>731</v>
      </c>
      <c r="B240" s="4" t="str" cm="1">
        <f t="array" ref="B240">_xlfn._xlws.FILTER(AnalysisSets!B:B,AnalysisSets!A:A=_xlfn._xlws.FILTER(Analyses!E:E,Analyses!A:A=AnalysisResults!A240,""),"")</f>
        <v>Safety Population</v>
      </c>
      <c r="C240" t="s">
        <v>33</v>
      </c>
      <c r="D240" t="s">
        <v>40</v>
      </c>
      <c r="E240" s="4" t="str" cm="1">
        <f t="array" ref="E240">_xlfn._xlws.FILTER(AnalysisGroupings!$G$2:$G$20,AnalysisGroupings!$F$2:$F$20=AnalysisResults!D240,"")</f>
        <v>Xanomeline Low Dose</v>
      </c>
      <c r="G240" t="s">
        <v>108</v>
      </c>
      <c r="I240" s="4" t="str" cm="1">
        <f t="array" ref="I240">_xlfn._xlws.FILTER(AnalysisGroupings!$G$2:$G$36,(AnalysisGroupings!$F$2:$F$36=AnalysisResults!H240)*LEN(H240)&gt;0,"")</f>
        <v/>
      </c>
      <c r="J240" t="s">
        <v>332</v>
      </c>
      <c r="M240" s="4" t="str" cm="1">
        <f t="array" ref="M240">_xlfn._xlws.FILTER(AnalysisGroupings!$G$2:$G$36,(AnalysisGroupings!$F$2:$F$36=AnalysisResults!L240)*LEN(L240)&gt;0,"")</f>
        <v/>
      </c>
      <c r="O240" t="s">
        <v>296</v>
      </c>
      <c r="P240" t="s">
        <v>639</v>
      </c>
      <c r="Q240" s="4" t="str" cm="1">
        <f t="array" ref="Q240">_xlfn._xlws.FILTER(AnalysisMethods!$G$2:$G$31,AnalysisMethods!$E$2:$E$31=AnalysisResults!P240,"")</f>
        <v>%</v>
      </c>
      <c r="R240" s="4" t="str" cm="1">
        <f t="array" ref="R240">_xlfn._xlws.FILTER(AnalysisMethods!$H$2:$H$31,AnalysisMethods!$E$2:$E$31=AnalysisResults!P240,"")</f>
        <v>( XX.X)</v>
      </c>
      <c r="S240">
        <v>1.1904999999999999</v>
      </c>
      <c r="T240" s="7" t="s">
        <v>273</v>
      </c>
      <c r="U240" t="s">
        <v>1378</v>
      </c>
    </row>
    <row r="241" spans="1:21" x14ac:dyDescent="0.45">
      <c r="A241" t="s">
        <v>731</v>
      </c>
      <c r="B241" s="4" t="str" cm="1">
        <f t="array" ref="B241">_xlfn._xlws.FILTER(AnalysisSets!B:B,AnalysisSets!A:A=_xlfn._xlws.FILTER(Analyses!E:E,Analyses!A:A=AnalysisResults!A241,""),"")</f>
        <v>Safety Population</v>
      </c>
      <c r="C241" t="s">
        <v>33</v>
      </c>
      <c r="D241" t="s">
        <v>40</v>
      </c>
      <c r="E241" s="4" t="str" cm="1">
        <f t="array" ref="E241">_xlfn._xlws.FILTER(AnalysisGroupings!$G$2:$G$20,AnalysisGroupings!$F$2:$F$20=AnalysisResults!D241,"")</f>
        <v>Xanomeline Low Dose</v>
      </c>
      <c r="G241" t="s">
        <v>108</v>
      </c>
      <c r="I241" s="4" t="str" cm="1">
        <f t="array" ref="I241">_xlfn._xlws.FILTER(AnalysisGroupings!$G$2:$G$36,(AnalysisGroupings!$F$2:$F$36=AnalysisResults!H241)*LEN(H241)&gt;0,"")</f>
        <v/>
      </c>
      <c r="J241" t="s">
        <v>333</v>
      </c>
      <c r="M241" s="4" t="str" cm="1">
        <f t="array" ref="M241">_xlfn._xlws.FILTER(AnalysisGroupings!$G$2:$G$36,(AnalysisGroupings!$F$2:$F$36=AnalysisResults!L241)*LEN(L241)&gt;0,"")</f>
        <v/>
      </c>
      <c r="O241" t="s">
        <v>296</v>
      </c>
      <c r="P241" t="s">
        <v>636</v>
      </c>
      <c r="Q241" s="4" t="str" cm="1">
        <f t="array" ref="Q241">_xlfn._xlws.FILTER(AnalysisMethods!$G$2:$G$31,AnalysisMethods!$E$2:$E$31=AnalysisResults!P241,"")</f>
        <v>n</v>
      </c>
      <c r="R241" s="4" t="str" cm="1">
        <f t="array" ref="R241">_xlfn._xlws.FILTER(AnalysisMethods!$H$2:$H$31,AnalysisMethods!$E$2:$E$31=AnalysisResults!P241,"")</f>
        <v>XX</v>
      </c>
      <c r="S241">
        <v>2</v>
      </c>
      <c r="T241" s="7" t="s">
        <v>592</v>
      </c>
      <c r="U241" t="s">
        <v>1378</v>
      </c>
    </row>
    <row r="242" spans="1:21" x14ac:dyDescent="0.45">
      <c r="A242" t="s">
        <v>731</v>
      </c>
      <c r="B242" s="4" t="str" cm="1">
        <f t="array" ref="B242">_xlfn._xlws.FILTER(AnalysisSets!B:B,AnalysisSets!A:A=_xlfn._xlws.FILTER(Analyses!E:E,Analyses!A:A=AnalysisResults!A242,""),"")</f>
        <v>Safety Population</v>
      </c>
      <c r="C242" t="s">
        <v>33</v>
      </c>
      <c r="D242" t="s">
        <v>40</v>
      </c>
      <c r="E242" s="4" t="str" cm="1">
        <f t="array" ref="E242">_xlfn._xlws.FILTER(AnalysisGroupings!$G$2:$G$20,AnalysisGroupings!$F$2:$F$20=AnalysisResults!D242,"")</f>
        <v>Xanomeline Low Dose</v>
      </c>
      <c r="G242" t="s">
        <v>108</v>
      </c>
      <c r="I242" s="4" t="str" cm="1">
        <f t="array" ref="I242">_xlfn._xlws.FILTER(AnalysisGroupings!$G$2:$G$36,(AnalysisGroupings!$F$2:$F$36=AnalysisResults!H242)*LEN(H242)&gt;0,"")</f>
        <v/>
      </c>
      <c r="J242" t="s">
        <v>333</v>
      </c>
      <c r="M242" s="4" t="str" cm="1">
        <f t="array" ref="M242">_xlfn._xlws.FILTER(AnalysisGroupings!$G$2:$G$36,(AnalysisGroupings!$F$2:$F$36=AnalysisResults!L242)*LEN(L242)&gt;0,"")</f>
        <v/>
      </c>
      <c r="O242" t="s">
        <v>296</v>
      </c>
      <c r="P242" t="s">
        <v>639</v>
      </c>
      <c r="Q242" s="4" t="str" cm="1">
        <f t="array" ref="Q242">_xlfn._xlws.FILTER(AnalysisMethods!$G$2:$G$31,AnalysisMethods!$E$2:$E$31=AnalysisResults!P242,"")</f>
        <v>%</v>
      </c>
      <c r="R242" s="4" t="str" cm="1">
        <f t="array" ref="R242">_xlfn._xlws.FILTER(AnalysisMethods!$H$2:$H$31,AnalysisMethods!$E$2:$E$31=AnalysisResults!P242,"")</f>
        <v>( XX.X)</v>
      </c>
      <c r="S242">
        <v>2.3809999999999998</v>
      </c>
      <c r="T242" s="7" t="s">
        <v>609</v>
      </c>
      <c r="U242" t="s">
        <v>1378</v>
      </c>
    </row>
    <row r="243" spans="1:21" x14ac:dyDescent="0.45">
      <c r="A243" t="s">
        <v>731</v>
      </c>
      <c r="B243" s="4" t="str" cm="1">
        <f t="array" ref="B243">_xlfn._xlws.FILTER(AnalysisSets!B:B,AnalysisSets!A:A=_xlfn._xlws.FILTER(Analyses!E:E,Analyses!A:A=AnalysisResults!A243,""),"")</f>
        <v>Safety Population</v>
      </c>
      <c r="C243" t="s">
        <v>33</v>
      </c>
      <c r="D243" t="s">
        <v>40</v>
      </c>
      <c r="E243" s="4" t="str" cm="1">
        <f t="array" ref="E243">_xlfn._xlws.FILTER(AnalysisGroupings!$G$2:$G$20,AnalysisGroupings!$F$2:$F$20=AnalysisResults!D243,"")</f>
        <v>Xanomeline Low Dose</v>
      </c>
      <c r="G243" t="s">
        <v>108</v>
      </c>
      <c r="I243" s="4" t="str" cm="1">
        <f t="array" ref="I243">_xlfn._xlws.FILTER(AnalysisGroupings!$G$2:$G$36,(AnalysisGroupings!$F$2:$F$36=AnalysisResults!H243)*LEN(H243)&gt;0,"")</f>
        <v/>
      </c>
      <c r="J243" t="s">
        <v>334</v>
      </c>
      <c r="M243" s="4" t="str" cm="1">
        <f t="array" ref="M243">_xlfn._xlws.FILTER(AnalysisGroupings!$G$2:$G$36,(AnalysisGroupings!$F$2:$F$36=AnalysisResults!L243)*LEN(L243)&gt;0,"")</f>
        <v/>
      </c>
      <c r="O243" t="s">
        <v>296</v>
      </c>
      <c r="P243" t="s">
        <v>636</v>
      </c>
      <c r="Q243" s="4" t="str" cm="1">
        <f t="array" ref="Q243">_xlfn._xlws.FILTER(AnalysisMethods!$G$2:$G$31,AnalysisMethods!$E$2:$E$31=AnalysisResults!P243,"")</f>
        <v>n</v>
      </c>
      <c r="R243" s="4" t="str" cm="1">
        <f t="array" ref="R243">_xlfn._xlws.FILTER(AnalysisMethods!$H$2:$H$31,AnalysisMethods!$E$2:$E$31=AnalysisResults!P243,"")</f>
        <v>XX</v>
      </c>
      <c r="S243">
        <v>2</v>
      </c>
      <c r="T243" s="7" t="s">
        <v>592</v>
      </c>
      <c r="U243" t="s">
        <v>1378</v>
      </c>
    </row>
    <row r="244" spans="1:21" x14ac:dyDescent="0.45">
      <c r="A244" t="s">
        <v>731</v>
      </c>
      <c r="B244" s="4" t="str" cm="1">
        <f t="array" ref="B244">_xlfn._xlws.FILTER(AnalysisSets!B:B,AnalysisSets!A:A=_xlfn._xlws.FILTER(Analyses!E:E,Analyses!A:A=AnalysisResults!A244,""),"")</f>
        <v>Safety Population</v>
      </c>
      <c r="C244" t="s">
        <v>33</v>
      </c>
      <c r="D244" t="s">
        <v>40</v>
      </c>
      <c r="E244" s="4" t="str" cm="1">
        <f t="array" ref="E244">_xlfn._xlws.FILTER(AnalysisGroupings!$G$2:$G$20,AnalysisGroupings!$F$2:$F$20=AnalysisResults!D244,"")</f>
        <v>Xanomeline Low Dose</v>
      </c>
      <c r="G244" t="s">
        <v>108</v>
      </c>
      <c r="I244" s="4" t="str" cm="1">
        <f t="array" ref="I244">_xlfn._xlws.FILTER(AnalysisGroupings!$G$2:$G$36,(AnalysisGroupings!$F$2:$F$36=AnalysisResults!H244)*LEN(H244)&gt;0,"")</f>
        <v/>
      </c>
      <c r="J244" t="s">
        <v>334</v>
      </c>
      <c r="M244" s="4" t="str" cm="1">
        <f t="array" ref="M244">_xlfn._xlws.FILTER(AnalysisGroupings!$G$2:$G$36,(AnalysisGroupings!$F$2:$F$36=AnalysisResults!L244)*LEN(L244)&gt;0,"")</f>
        <v/>
      </c>
      <c r="O244" t="s">
        <v>296</v>
      </c>
      <c r="P244" t="s">
        <v>639</v>
      </c>
      <c r="Q244" s="4" t="str" cm="1">
        <f t="array" ref="Q244">_xlfn._xlws.FILTER(AnalysisMethods!$G$2:$G$31,AnalysisMethods!$E$2:$E$31=AnalysisResults!P244,"")</f>
        <v>%</v>
      </c>
      <c r="R244" s="4" t="str" cm="1">
        <f t="array" ref="R244">_xlfn._xlws.FILTER(AnalysisMethods!$H$2:$H$31,AnalysisMethods!$E$2:$E$31=AnalysisResults!P244,"")</f>
        <v>( XX.X)</v>
      </c>
      <c r="S244">
        <v>2.3809999999999998</v>
      </c>
      <c r="T244" s="7" t="s">
        <v>609</v>
      </c>
      <c r="U244" t="s">
        <v>1378</v>
      </c>
    </row>
    <row r="245" spans="1:21" x14ac:dyDescent="0.45">
      <c r="A245" t="s">
        <v>731</v>
      </c>
      <c r="B245" s="4" t="str" cm="1">
        <f t="array" ref="B245">_xlfn._xlws.FILTER(AnalysisSets!B:B,AnalysisSets!A:A=_xlfn._xlws.FILTER(Analyses!E:E,Analyses!A:A=AnalysisResults!A245,""),"")</f>
        <v>Safety Population</v>
      </c>
      <c r="C245" t="s">
        <v>33</v>
      </c>
      <c r="D245" t="s">
        <v>40</v>
      </c>
      <c r="E245" s="4" t="str" cm="1">
        <f t="array" ref="E245">_xlfn._xlws.FILTER(AnalysisGroupings!$G$2:$G$20,AnalysisGroupings!$F$2:$F$20=AnalysisResults!D245,"")</f>
        <v>Xanomeline Low Dose</v>
      </c>
      <c r="G245" t="s">
        <v>108</v>
      </c>
      <c r="I245" s="4" t="str" cm="1">
        <f t="array" ref="I245">_xlfn._xlws.FILTER(AnalysisGroupings!$G$2:$G$36,(AnalysisGroupings!$F$2:$F$36=AnalysisResults!H245)*LEN(H245)&gt;0,"")</f>
        <v/>
      </c>
      <c r="J245" t="s">
        <v>335</v>
      </c>
      <c r="M245" s="4" t="str" cm="1">
        <f t="array" ref="M245">_xlfn._xlws.FILTER(AnalysisGroupings!$G$2:$G$36,(AnalysisGroupings!$F$2:$F$36=AnalysisResults!L245)*LEN(L245)&gt;0,"")</f>
        <v/>
      </c>
      <c r="O245" t="s">
        <v>296</v>
      </c>
      <c r="P245" t="s">
        <v>636</v>
      </c>
      <c r="Q245" s="4" t="str" cm="1">
        <f t="array" ref="Q245">_xlfn._xlws.FILTER(AnalysisMethods!$G$2:$G$31,AnalysisMethods!$E$2:$E$31=AnalysisResults!P245,"")</f>
        <v>n</v>
      </c>
      <c r="R245" s="4" t="str" cm="1">
        <f t="array" ref="R245">_xlfn._xlws.FILTER(AnalysisMethods!$H$2:$H$31,AnalysisMethods!$E$2:$E$31=AnalysisResults!P245,"")</f>
        <v>XX</v>
      </c>
      <c r="S245">
        <v>14</v>
      </c>
      <c r="T245" s="7" t="s">
        <v>231</v>
      </c>
      <c r="U245" t="s">
        <v>1378</v>
      </c>
    </row>
    <row r="246" spans="1:21" x14ac:dyDescent="0.45">
      <c r="A246" t="s">
        <v>731</v>
      </c>
      <c r="B246" s="4" t="str" cm="1">
        <f t="array" ref="B246">_xlfn._xlws.FILTER(AnalysisSets!B:B,AnalysisSets!A:A=_xlfn._xlws.FILTER(Analyses!E:E,Analyses!A:A=AnalysisResults!A246,""),"")</f>
        <v>Safety Population</v>
      </c>
      <c r="C246" t="s">
        <v>33</v>
      </c>
      <c r="D246" t="s">
        <v>40</v>
      </c>
      <c r="E246" s="4" t="str" cm="1">
        <f t="array" ref="E246">_xlfn._xlws.FILTER(AnalysisGroupings!$G$2:$G$20,AnalysisGroupings!$F$2:$F$20=AnalysisResults!D246,"")</f>
        <v>Xanomeline Low Dose</v>
      </c>
      <c r="G246" t="s">
        <v>108</v>
      </c>
      <c r="I246" s="4" t="str" cm="1">
        <f t="array" ref="I246">_xlfn._xlws.FILTER(AnalysisGroupings!$G$2:$G$36,(AnalysisGroupings!$F$2:$F$36=AnalysisResults!H246)*LEN(H246)&gt;0,"")</f>
        <v/>
      </c>
      <c r="J246" t="s">
        <v>335</v>
      </c>
      <c r="M246" s="4" t="str" cm="1">
        <f t="array" ref="M246">_xlfn._xlws.FILTER(AnalysisGroupings!$G$2:$G$36,(AnalysisGroupings!$F$2:$F$36=AnalysisResults!L246)*LEN(L246)&gt;0,"")</f>
        <v/>
      </c>
      <c r="O246" t="s">
        <v>296</v>
      </c>
      <c r="P246" t="s">
        <v>639</v>
      </c>
      <c r="Q246" s="4" t="str" cm="1">
        <f t="array" ref="Q246">_xlfn._xlws.FILTER(AnalysisMethods!$G$2:$G$31,AnalysisMethods!$E$2:$E$31=AnalysisResults!P246,"")</f>
        <v>%</v>
      </c>
      <c r="R246" s="4" t="str" cm="1">
        <f t="array" ref="R246">_xlfn._xlws.FILTER(AnalysisMethods!$H$2:$H$31,AnalysisMethods!$E$2:$E$31=AnalysisResults!P246,"")</f>
        <v>( XX.X)</v>
      </c>
      <c r="S246">
        <v>16.666699999999999</v>
      </c>
      <c r="T246" s="7" t="s">
        <v>610</v>
      </c>
      <c r="U246" t="s">
        <v>1378</v>
      </c>
    </row>
    <row r="247" spans="1:21" x14ac:dyDescent="0.45">
      <c r="A247" t="s">
        <v>731</v>
      </c>
      <c r="B247" s="4" t="str" cm="1">
        <f t="array" ref="B247">_xlfn._xlws.FILTER(AnalysisSets!B:B,AnalysisSets!A:A=_xlfn._xlws.FILTER(Analyses!E:E,Analyses!A:A=AnalysisResults!A247,""),"")</f>
        <v>Safety Population</v>
      </c>
      <c r="C247" t="s">
        <v>33</v>
      </c>
      <c r="D247" t="s">
        <v>40</v>
      </c>
      <c r="E247" s="4" t="str" cm="1">
        <f t="array" ref="E247">_xlfn._xlws.FILTER(AnalysisGroupings!$G$2:$G$20,AnalysisGroupings!$F$2:$F$20=AnalysisResults!D247,"")</f>
        <v>Xanomeline Low Dose</v>
      </c>
      <c r="G247" t="s">
        <v>108</v>
      </c>
      <c r="I247" s="4" t="str" cm="1">
        <f t="array" ref="I247">_xlfn._xlws.FILTER(AnalysisGroupings!$G$2:$G$36,(AnalysisGroupings!$F$2:$F$36=AnalysisResults!H247)*LEN(H247)&gt;0,"")</f>
        <v/>
      </c>
      <c r="J247" t="s">
        <v>336</v>
      </c>
      <c r="M247" s="4" t="str" cm="1">
        <f t="array" ref="M247">_xlfn._xlws.FILTER(AnalysisGroupings!$G$2:$G$36,(AnalysisGroupings!$F$2:$F$36=AnalysisResults!L247)*LEN(L247)&gt;0,"")</f>
        <v/>
      </c>
      <c r="O247" t="s">
        <v>296</v>
      </c>
      <c r="P247" t="s">
        <v>636</v>
      </c>
      <c r="Q247" s="4" t="str" cm="1">
        <f t="array" ref="Q247">_xlfn._xlws.FILTER(AnalysisMethods!$G$2:$G$31,AnalysisMethods!$E$2:$E$31=AnalysisResults!P247,"")</f>
        <v>n</v>
      </c>
      <c r="R247" s="4" t="str" cm="1">
        <f t="array" ref="R247">_xlfn._xlws.FILTER(AnalysisMethods!$H$2:$H$31,AnalysisMethods!$E$2:$E$31=AnalysisResults!P247,"")</f>
        <v>XX</v>
      </c>
      <c r="S247">
        <v>47</v>
      </c>
      <c r="T247" s="7" t="s">
        <v>611</v>
      </c>
      <c r="U247" t="s">
        <v>1378</v>
      </c>
    </row>
    <row r="248" spans="1:21" x14ac:dyDescent="0.45">
      <c r="A248" t="s">
        <v>731</v>
      </c>
      <c r="B248" s="4" t="str" cm="1">
        <f t="array" ref="B248">_xlfn._xlws.FILTER(AnalysisSets!B:B,AnalysisSets!A:A=_xlfn._xlws.FILTER(Analyses!E:E,Analyses!A:A=AnalysisResults!A248,""),"")</f>
        <v>Safety Population</v>
      </c>
      <c r="C248" t="s">
        <v>33</v>
      </c>
      <c r="D248" t="s">
        <v>40</v>
      </c>
      <c r="E248" s="4" t="str" cm="1">
        <f t="array" ref="E248">_xlfn._xlws.FILTER(AnalysisGroupings!$G$2:$G$20,AnalysisGroupings!$F$2:$F$20=AnalysisResults!D248,"")</f>
        <v>Xanomeline Low Dose</v>
      </c>
      <c r="G248" t="s">
        <v>108</v>
      </c>
      <c r="I248" s="4" t="str" cm="1">
        <f t="array" ref="I248">_xlfn._xlws.FILTER(AnalysisGroupings!$G$2:$G$36,(AnalysisGroupings!$F$2:$F$36=AnalysisResults!H248)*LEN(H248)&gt;0,"")</f>
        <v/>
      </c>
      <c r="J248" t="s">
        <v>336</v>
      </c>
      <c r="M248" s="4" t="str" cm="1">
        <f t="array" ref="M248">_xlfn._xlws.FILTER(AnalysisGroupings!$G$2:$G$36,(AnalysisGroupings!$F$2:$F$36=AnalysisResults!L248)*LEN(L248)&gt;0,"")</f>
        <v/>
      </c>
      <c r="O248" t="s">
        <v>296</v>
      </c>
      <c r="P248" t="s">
        <v>639</v>
      </c>
      <c r="Q248" s="4" t="str" cm="1">
        <f t="array" ref="Q248">_xlfn._xlws.FILTER(AnalysisMethods!$G$2:$G$31,AnalysisMethods!$E$2:$E$31=AnalysisResults!P248,"")</f>
        <v>%</v>
      </c>
      <c r="R248" s="4" t="str" cm="1">
        <f t="array" ref="R248">_xlfn._xlws.FILTER(AnalysisMethods!$H$2:$H$31,AnalysisMethods!$E$2:$E$31=AnalysisResults!P248,"")</f>
        <v>( XX.X)</v>
      </c>
      <c r="S248">
        <v>55.952399999999997</v>
      </c>
      <c r="T248" s="7" t="s">
        <v>612</v>
      </c>
      <c r="U248" t="s">
        <v>1378</v>
      </c>
    </row>
    <row r="249" spans="1:21" x14ac:dyDescent="0.45">
      <c r="A249" t="s">
        <v>731</v>
      </c>
      <c r="B249" s="4" t="str" cm="1">
        <f t="array" ref="B249">_xlfn._xlws.FILTER(AnalysisSets!B:B,AnalysisSets!A:A=_xlfn._xlws.FILTER(Analyses!E:E,Analyses!A:A=AnalysisResults!A249,""),"")</f>
        <v>Safety Population</v>
      </c>
      <c r="C249" t="s">
        <v>33</v>
      </c>
      <c r="D249" t="s">
        <v>40</v>
      </c>
      <c r="E249" s="4" t="str" cm="1">
        <f t="array" ref="E249">_xlfn._xlws.FILTER(AnalysisGroupings!$G$2:$G$20,AnalysisGroupings!$F$2:$F$20=AnalysisResults!D249,"")</f>
        <v>Xanomeline Low Dose</v>
      </c>
      <c r="G249" t="s">
        <v>108</v>
      </c>
      <c r="I249" s="4" t="str" cm="1">
        <f t="array" ref="I249">_xlfn._xlws.FILTER(AnalysisGroupings!$G$2:$G$36,(AnalysisGroupings!$F$2:$F$36=AnalysisResults!H249)*LEN(H249)&gt;0,"")</f>
        <v/>
      </c>
      <c r="J249" t="s">
        <v>337</v>
      </c>
      <c r="M249" s="4" t="str" cm="1">
        <f t="array" ref="M249">_xlfn._xlws.FILTER(AnalysisGroupings!$G$2:$G$36,(AnalysisGroupings!$F$2:$F$36=AnalysisResults!L249)*LEN(L249)&gt;0,"")</f>
        <v/>
      </c>
      <c r="O249" t="s">
        <v>296</v>
      </c>
      <c r="P249" t="s">
        <v>636</v>
      </c>
      <c r="Q249" s="4" t="str" cm="1">
        <f t="array" ref="Q249">_xlfn._xlws.FILTER(AnalysisMethods!$G$2:$G$31,AnalysisMethods!$E$2:$E$31=AnalysisResults!P249,"")</f>
        <v>n</v>
      </c>
      <c r="R249" s="4" t="str" cm="1">
        <f t="array" ref="R249">_xlfn._xlws.FILTER(AnalysisMethods!$H$2:$H$31,AnalysisMethods!$E$2:$E$31=AnalysisResults!P249,"")</f>
        <v>XX</v>
      </c>
      <c r="S249">
        <v>0</v>
      </c>
      <c r="T249" s="7" t="s">
        <v>266</v>
      </c>
      <c r="U249" t="s">
        <v>1378</v>
      </c>
    </row>
    <row r="250" spans="1:21" x14ac:dyDescent="0.45">
      <c r="A250" t="s">
        <v>731</v>
      </c>
      <c r="B250" s="4" t="str" cm="1">
        <f t="array" ref="B250">_xlfn._xlws.FILTER(AnalysisSets!B:B,AnalysisSets!A:A=_xlfn._xlws.FILTER(Analyses!E:E,Analyses!A:A=AnalysisResults!A250,""),"")</f>
        <v>Safety Population</v>
      </c>
      <c r="C250" t="s">
        <v>33</v>
      </c>
      <c r="D250" t="s">
        <v>40</v>
      </c>
      <c r="E250" s="4" t="str" cm="1">
        <f t="array" ref="E250">_xlfn._xlws.FILTER(AnalysisGroupings!$G$2:$G$20,AnalysisGroupings!$F$2:$F$20=AnalysisResults!D250,"")</f>
        <v>Xanomeline Low Dose</v>
      </c>
      <c r="G250" t="s">
        <v>108</v>
      </c>
      <c r="I250" s="4" t="str" cm="1">
        <f t="array" ref="I250">_xlfn._xlws.FILTER(AnalysisGroupings!$G$2:$G$36,(AnalysisGroupings!$F$2:$F$36=AnalysisResults!H250)*LEN(H250)&gt;0,"")</f>
        <v/>
      </c>
      <c r="J250" t="s">
        <v>337</v>
      </c>
      <c r="M250" s="4" t="str" cm="1">
        <f t="array" ref="M250">_xlfn._xlws.FILTER(AnalysisGroupings!$G$2:$G$36,(AnalysisGroupings!$F$2:$F$36=AnalysisResults!L250)*LEN(L250)&gt;0,"")</f>
        <v/>
      </c>
      <c r="O250" t="s">
        <v>296</v>
      </c>
      <c r="P250" t="s">
        <v>639</v>
      </c>
      <c r="Q250" s="4" t="str" cm="1">
        <f t="array" ref="Q250">_xlfn._xlws.FILTER(AnalysisMethods!$G$2:$G$31,AnalysisMethods!$E$2:$E$31=AnalysisResults!P250,"")</f>
        <v>%</v>
      </c>
      <c r="R250" s="4" t="str" cm="1">
        <f t="array" ref="R250">_xlfn._xlws.FILTER(AnalysisMethods!$H$2:$H$31,AnalysisMethods!$E$2:$E$31=AnalysisResults!P250,"")</f>
        <v>( XX.X)</v>
      </c>
      <c r="S250">
        <v>0</v>
      </c>
      <c r="T250" s="7" t="s">
        <v>270</v>
      </c>
      <c r="U250" t="s">
        <v>1378</v>
      </c>
    </row>
    <row r="251" spans="1:21" x14ac:dyDescent="0.45">
      <c r="A251" t="s">
        <v>731</v>
      </c>
      <c r="B251" s="4" t="str" cm="1">
        <f t="array" ref="B251">_xlfn._xlws.FILTER(AnalysisSets!B:B,AnalysisSets!A:A=_xlfn._xlws.FILTER(Analyses!E:E,Analyses!A:A=AnalysisResults!A251,""),"")</f>
        <v>Safety Population</v>
      </c>
      <c r="C251" t="s">
        <v>33</v>
      </c>
      <c r="D251" t="s">
        <v>40</v>
      </c>
      <c r="E251" s="4" t="str" cm="1">
        <f t="array" ref="E251">_xlfn._xlws.FILTER(AnalysisGroupings!$G$2:$G$20,AnalysisGroupings!$F$2:$F$20=AnalysisResults!D251,"")</f>
        <v>Xanomeline Low Dose</v>
      </c>
      <c r="G251" t="s">
        <v>108</v>
      </c>
      <c r="I251" s="4" t="str" cm="1">
        <f t="array" ref="I251">_xlfn._xlws.FILTER(AnalysisGroupings!$G$2:$G$36,(AnalysisGroupings!$F$2:$F$36=AnalysisResults!H251)*LEN(H251)&gt;0,"")</f>
        <v/>
      </c>
      <c r="J251" t="s">
        <v>338</v>
      </c>
      <c r="M251" s="4" t="str" cm="1">
        <f t="array" ref="M251">_xlfn._xlws.FILTER(AnalysisGroupings!$G$2:$G$36,(AnalysisGroupings!$F$2:$F$36=AnalysisResults!L251)*LEN(L251)&gt;0,"")</f>
        <v/>
      </c>
      <c r="O251" t="s">
        <v>296</v>
      </c>
      <c r="P251" t="s">
        <v>636</v>
      </c>
      <c r="Q251" s="4" t="str" cm="1">
        <f t="array" ref="Q251">_xlfn._xlws.FILTER(AnalysisMethods!$G$2:$G$31,AnalysisMethods!$E$2:$E$31=AnalysisResults!P251,"")</f>
        <v>n</v>
      </c>
      <c r="R251" s="4" t="str" cm="1">
        <f t="array" ref="R251">_xlfn._xlws.FILTER(AnalysisMethods!$H$2:$H$31,AnalysisMethods!$E$2:$E$31=AnalysisResults!P251,"")</f>
        <v>XX</v>
      </c>
      <c r="S251">
        <v>1</v>
      </c>
      <c r="T251" s="7" t="s">
        <v>267</v>
      </c>
      <c r="U251" t="s">
        <v>1378</v>
      </c>
    </row>
    <row r="252" spans="1:21" x14ac:dyDescent="0.45">
      <c r="A252" t="s">
        <v>731</v>
      </c>
      <c r="B252" s="4" t="str" cm="1">
        <f t="array" ref="B252">_xlfn._xlws.FILTER(AnalysisSets!B:B,AnalysisSets!A:A=_xlfn._xlws.FILTER(Analyses!E:E,Analyses!A:A=AnalysisResults!A252,""),"")</f>
        <v>Safety Population</v>
      </c>
      <c r="C252" t="s">
        <v>33</v>
      </c>
      <c r="D252" t="s">
        <v>40</v>
      </c>
      <c r="E252" s="4" t="str" cm="1">
        <f t="array" ref="E252">_xlfn._xlws.FILTER(AnalysisGroupings!$G$2:$G$20,AnalysisGroupings!$F$2:$F$20=AnalysisResults!D252,"")</f>
        <v>Xanomeline Low Dose</v>
      </c>
      <c r="G252" t="s">
        <v>108</v>
      </c>
      <c r="I252" s="4" t="str" cm="1">
        <f t="array" ref="I252">_xlfn._xlws.FILTER(AnalysisGroupings!$G$2:$G$36,(AnalysisGroupings!$F$2:$F$36=AnalysisResults!H252)*LEN(H252)&gt;0,"")</f>
        <v/>
      </c>
      <c r="J252" t="s">
        <v>338</v>
      </c>
      <c r="M252" s="4" t="str" cm="1">
        <f t="array" ref="M252">_xlfn._xlws.FILTER(AnalysisGroupings!$G$2:$G$36,(AnalysisGroupings!$F$2:$F$36=AnalysisResults!L252)*LEN(L252)&gt;0,"")</f>
        <v/>
      </c>
      <c r="O252" t="s">
        <v>296</v>
      </c>
      <c r="P252" t="s">
        <v>639</v>
      </c>
      <c r="Q252" s="4" t="str" cm="1">
        <f t="array" ref="Q252">_xlfn._xlws.FILTER(AnalysisMethods!$G$2:$G$31,AnalysisMethods!$E$2:$E$31=AnalysisResults!P252,"")</f>
        <v>%</v>
      </c>
      <c r="R252" s="4" t="str" cm="1">
        <f t="array" ref="R252">_xlfn._xlws.FILTER(AnalysisMethods!$H$2:$H$31,AnalysisMethods!$E$2:$E$31=AnalysisResults!P252,"")</f>
        <v>( XX.X)</v>
      </c>
      <c r="S252">
        <v>1.1904999999999999</v>
      </c>
      <c r="T252" s="7" t="s">
        <v>273</v>
      </c>
      <c r="U252" t="s">
        <v>1378</v>
      </c>
    </row>
    <row r="253" spans="1:21" x14ac:dyDescent="0.45">
      <c r="A253" t="s">
        <v>731</v>
      </c>
      <c r="B253" s="4" t="str" cm="1">
        <f t="array" ref="B253">_xlfn._xlws.FILTER(AnalysisSets!B:B,AnalysisSets!A:A=_xlfn._xlws.FILTER(Analyses!E:E,Analyses!A:A=AnalysisResults!A253,""),"")</f>
        <v>Safety Population</v>
      </c>
      <c r="C253" t="s">
        <v>33</v>
      </c>
      <c r="D253" t="s">
        <v>40</v>
      </c>
      <c r="E253" s="4" t="str" cm="1">
        <f t="array" ref="E253">_xlfn._xlws.FILTER(AnalysisGroupings!$G$2:$G$20,AnalysisGroupings!$F$2:$F$20=AnalysisResults!D253,"")</f>
        <v>Xanomeline Low Dose</v>
      </c>
      <c r="G253" t="s">
        <v>108</v>
      </c>
      <c r="I253" s="4" t="str" cm="1">
        <f t="array" ref="I253">_xlfn._xlws.FILTER(AnalysisGroupings!$G$2:$G$36,(AnalysisGroupings!$F$2:$F$36=AnalysisResults!H253)*LEN(H253)&gt;0,"")</f>
        <v/>
      </c>
      <c r="J253" t="s">
        <v>339</v>
      </c>
      <c r="M253" s="4" t="str" cm="1">
        <f t="array" ref="M253">_xlfn._xlws.FILTER(AnalysisGroupings!$G$2:$G$36,(AnalysisGroupings!$F$2:$F$36=AnalysisResults!L253)*LEN(L253)&gt;0,"")</f>
        <v/>
      </c>
      <c r="O253" t="s">
        <v>296</v>
      </c>
      <c r="P253" t="s">
        <v>636</v>
      </c>
      <c r="Q253" s="4" t="str" cm="1">
        <f t="array" ref="Q253">_xlfn._xlws.FILTER(AnalysisMethods!$G$2:$G$31,AnalysisMethods!$E$2:$E$31=AnalysisResults!P253,"")</f>
        <v>n</v>
      </c>
      <c r="R253" s="4" t="str" cm="1">
        <f t="array" ref="R253">_xlfn._xlws.FILTER(AnalysisMethods!$H$2:$H$31,AnalysisMethods!$E$2:$E$31=AnalysisResults!P253,"")</f>
        <v>XX</v>
      </c>
      <c r="S253">
        <v>9</v>
      </c>
      <c r="T253" s="7" t="s">
        <v>268</v>
      </c>
      <c r="U253" t="s">
        <v>1378</v>
      </c>
    </row>
    <row r="254" spans="1:21" x14ac:dyDescent="0.45">
      <c r="A254" t="s">
        <v>731</v>
      </c>
      <c r="B254" s="4" t="str" cm="1">
        <f t="array" ref="B254">_xlfn._xlws.FILTER(AnalysisSets!B:B,AnalysisSets!A:A=_xlfn._xlws.FILTER(Analyses!E:E,Analyses!A:A=AnalysisResults!A254,""),"")</f>
        <v>Safety Population</v>
      </c>
      <c r="C254" t="s">
        <v>33</v>
      </c>
      <c r="D254" t="s">
        <v>40</v>
      </c>
      <c r="E254" s="4" t="str" cm="1">
        <f t="array" ref="E254">_xlfn._xlws.FILTER(AnalysisGroupings!$G$2:$G$20,AnalysisGroupings!$F$2:$F$20=AnalysisResults!D254,"")</f>
        <v>Xanomeline Low Dose</v>
      </c>
      <c r="G254" t="s">
        <v>108</v>
      </c>
      <c r="I254" s="4" t="str" cm="1">
        <f t="array" ref="I254">_xlfn._xlws.FILTER(AnalysisGroupings!$G$2:$G$36,(AnalysisGroupings!$F$2:$F$36=AnalysisResults!H254)*LEN(H254)&gt;0,"")</f>
        <v/>
      </c>
      <c r="J254" t="s">
        <v>339</v>
      </c>
      <c r="M254" s="4" t="str" cm="1">
        <f t="array" ref="M254">_xlfn._xlws.FILTER(AnalysisGroupings!$G$2:$G$36,(AnalysisGroupings!$F$2:$F$36=AnalysisResults!L254)*LEN(L254)&gt;0,"")</f>
        <v/>
      </c>
      <c r="O254" t="s">
        <v>296</v>
      </c>
      <c r="P254" t="s">
        <v>639</v>
      </c>
      <c r="Q254" s="4" t="str" cm="1">
        <f t="array" ref="Q254">_xlfn._xlws.FILTER(AnalysisMethods!$G$2:$G$31,AnalysisMethods!$E$2:$E$31=AnalysisResults!P254,"")</f>
        <v>%</v>
      </c>
      <c r="R254" s="4" t="str" cm="1">
        <f t="array" ref="R254">_xlfn._xlws.FILTER(AnalysisMethods!$H$2:$H$31,AnalysisMethods!$E$2:$E$31=AnalysisResults!P254,"")</f>
        <v>( XX.X)</v>
      </c>
      <c r="S254">
        <v>10.7143</v>
      </c>
      <c r="T254" s="7" t="s">
        <v>274</v>
      </c>
      <c r="U254" t="s">
        <v>1378</v>
      </c>
    </row>
    <row r="255" spans="1:21" x14ac:dyDescent="0.45">
      <c r="A255" t="s">
        <v>731</v>
      </c>
      <c r="B255" s="4" t="str" cm="1">
        <f t="array" ref="B255">_xlfn._xlws.FILTER(AnalysisSets!B:B,AnalysisSets!A:A=_xlfn._xlws.FILTER(Analyses!E:E,Analyses!A:A=AnalysisResults!A255,""),"")</f>
        <v>Safety Population</v>
      </c>
      <c r="C255" t="s">
        <v>33</v>
      </c>
      <c r="D255" t="s">
        <v>40</v>
      </c>
      <c r="E255" s="4" t="str" cm="1">
        <f t="array" ref="E255">_xlfn._xlws.FILTER(AnalysisGroupings!$G$2:$G$20,AnalysisGroupings!$F$2:$F$20=AnalysisResults!D255,"")</f>
        <v>Xanomeline Low Dose</v>
      </c>
      <c r="G255" t="s">
        <v>108</v>
      </c>
      <c r="I255" s="4" t="str" cm="1">
        <f t="array" ref="I255">_xlfn._xlws.FILTER(AnalysisGroupings!$G$2:$G$36,(AnalysisGroupings!$F$2:$F$36=AnalysisResults!H255)*LEN(H255)&gt;0,"")</f>
        <v/>
      </c>
      <c r="J255" t="s">
        <v>340</v>
      </c>
      <c r="M255" s="4" t="str" cm="1">
        <f t="array" ref="M255">_xlfn._xlws.FILTER(AnalysisGroupings!$G$2:$G$36,(AnalysisGroupings!$F$2:$F$36=AnalysisResults!L255)*LEN(L255)&gt;0,"")</f>
        <v/>
      </c>
      <c r="O255" t="s">
        <v>296</v>
      </c>
      <c r="P255" t="s">
        <v>636</v>
      </c>
      <c r="Q255" s="4" t="str" cm="1">
        <f t="array" ref="Q255">_xlfn._xlws.FILTER(AnalysisMethods!$G$2:$G$31,AnalysisMethods!$E$2:$E$31=AnalysisResults!P255,"")</f>
        <v>n</v>
      </c>
      <c r="R255" s="4" t="str" cm="1">
        <f t="array" ref="R255">_xlfn._xlws.FILTER(AnalysisMethods!$H$2:$H$31,AnalysisMethods!$E$2:$E$31=AnalysisResults!P255,"")</f>
        <v>XX</v>
      </c>
      <c r="S255">
        <v>5</v>
      </c>
      <c r="T255" s="7" t="s">
        <v>613</v>
      </c>
      <c r="U255" t="s">
        <v>1378</v>
      </c>
    </row>
    <row r="256" spans="1:21" x14ac:dyDescent="0.45">
      <c r="A256" t="s">
        <v>731</v>
      </c>
      <c r="B256" s="4" t="str" cm="1">
        <f t="array" ref="B256">_xlfn._xlws.FILTER(AnalysisSets!B:B,AnalysisSets!A:A=_xlfn._xlws.FILTER(Analyses!E:E,Analyses!A:A=AnalysisResults!A256,""),"")</f>
        <v>Safety Population</v>
      </c>
      <c r="C256" t="s">
        <v>33</v>
      </c>
      <c r="D256" t="s">
        <v>40</v>
      </c>
      <c r="E256" s="4" t="str" cm="1">
        <f t="array" ref="E256">_xlfn._xlws.FILTER(AnalysisGroupings!$G$2:$G$20,AnalysisGroupings!$F$2:$F$20=AnalysisResults!D256,"")</f>
        <v>Xanomeline Low Dose</v>
      </c>
      <c r="G256" t="s">
        <v>108</v>
      </c>
      <c r="I256" s="4" t="str" cm="1">
        <f t="array" ref="I256">_xlfn._xlws.FILTER(AnalysisGroupings!$G$2:$G$36,(AnalysisGroupings!$F$2:$F$36=AnalysisResults!H256)*LEN(H256)&gt;0,"")</f>
        <v/>
      </c>
      <c r="J256" t="s">
        <v>340</v>
      </c>
      <c r="M256" s="4" t="str" cm="1">
        <f t="array" ref="M256">_xlfn._xlws.FILTER(AnalysisGroupings!$G$2:$G$36,(AnalysisGroupings!$F$2:$F$36=AnalysisResults!L256)*LEN(L256)&gt;0,"")</f>
        <v/>
      </c>
      <c r="O256" t="s">
        <v>296</v>
      </c>
      <c r="P256" t="s">
        <v>639</v>
      </c>
      <c r="Q256" s="4" t="str" cm="1">
        <f t="array" ref="Q256">_xlfn._xlws.FILTER(AnalysisMethods!$G$2:$G$31,AnalysisMethods!$E$2:$E$31=AnalysisResults!P256,"")</f>
        <v>%</v>
      </c>
      <c r="R256" s="4" t="str" cm="1">
        <f t="array" ref="R256">_xlfn._xlws.FILTER(AnalysisMethods!$H$2:$H$31,AnalysisMethods!$E$2:$E$31=AnalysisResults!P256,"")</f>
        <v>( XX.X)</v>
      </c>
      <c r="S256">
        <v>5.9523999999999999</v>
      </c>
      <c r="T256" s="7" t="s">
        <v>614</v>
      </c>
      <c r="U256" t="s">
        <v>1378</v>
      </c>
    </row>
    <row r="257" spans="1:21" x14ac:dyDescent="0.45">
      <c r="A257" t="s">
        <v>731</v>
      </c>
      <c r="B257" s="4" t="str" cm="1">
        <f t="array" ref="B257">_xlfn._xlws.FILTER(AnalysisSets!B:B,AnalysisSets!A:A=_xlfn._xlws.FILTER(Analyses!E:E,Analyses!A:A=AnalysisResults!A257,""),"")</f>
        <v>Safety Population</v>
      </c>
      <c r="C257" t="s">
        <v>33</v>
      </c>
      <c r="D257" t="s">
        <v>40</v>
      </c>
      <c r="E257" s="4" t="str" cm="1">
        <f t="array" ref="E257">_xlfn._xlws.FILTER(AnalysisGroupings!$G$2:$G$20,AnalysisGroupings!$F$2:$F$20=AnalysisResults!D257,"")</f>
        <v>Xanomeline Low Dose</v>
      </c>
      <c r="G257" t="s">
        <v>108</v>
      </c>
      <c r="I257" s="4" t="str" cm="1">
        <f t="array" ref="I257">_xlfn._xlws.FILTER(AnalysisGroupings!$G$2:$G$36,(AnalysisGroupings!$F$2:$F$36=AnalysisResults!H257)*LEN(H257)&gt;0,"")</f>
        <v/>
      </c>
      <c r="J257" t="s">
        <v>341</v>
      </c>
      <c r="M257" s="4" t="str" cm="1">
        <f t="array" ref="M257">_xlfn._xlws.FILTER(AnalysisGroupings!$G$2:$G$36,(AnalysisGroupings!$F$2:$F$36=AnalysisResults!L257)*LEN(L257)&gt;0,"")</f>
        <v/>
      </c>
      <c r="O257" t="s">
        <v>296</v>
      </c>
      <c r="P257" t="s">
        <v>636</v>
      </c>
      <c r="Q257" s="4" t="str" cm="1">
        <f t="array" ref="Q257">_xlfn._xlws.FILTER(AnalysisMethods!$G$2:$G$31,AnalysisMethods!$E$2:$E$31=AnalysisResults!P257,"")</f>
        <v>n</v>
      </c>
      <c r="R257" s="4" t="str" cm="1">
        <f t="array" ref="R257">_xlfn._xlws.FILTER(AnalysisMethods!$H$2:$H$31,AnalysisMethods!$E$2:$E$31=AnalysisResults!P257,"")</f>
        <v>XX</v>
      </c>
      <c r="S257">
        <v>6</v>
      </c>
      <c r="T257" s="7" t="s">
        <v>258</v>
      </c>
      <c r="U257" t="s">
        <v>1378</v>
      </c>
    </row>
    <row r="258" spans="1:21" x14ac:dyDescent="0.45">
      <c r="A258" t="s">
        <v>731</v>
      </c>
      <c r="B258" s="4" t="str" cm="1">
        <f t="array" ref="B258">_xlfn._xlws.FILTER(AnalysisSets!B:B,AnalysisSets!A:A=_xlfn._xlws.FILTER(Analyses!E:E,Analyses!A:A=AnalysisResults!A258,""),"")</f>
        <v>Safety Population</v>
      </c>
      <c r="C258" t="s">
        <v>33</v>
      </c>
      <c r="D258" t="s">
        <v>40</v>
      </c>
      <c r="E258" s="4" t="str" cm="1">
        <f t="array" ref="E258">_xlfn._xlws.FILTER(AnalysisGroupings!$G$2:$G$20,AnalysisGroupings!$F$2:$F$20=AnalysisResults!D258,"")</f>
        <v>Xanomeline Low Dose</v>
      </c>
      <c r="G258" t="s">
        <v>108</v>
      </c>
      <c r="I258" s="4" t="str" cm="1">
        <f t="array" ref="I258">_xlfn._xlws.FILTER(AnalysisGroupings!$G$2:$G$36,(AnalysisGroupings!$F$2:$F$36=AnalysisResults!H258)*LEN(H258)&gt;0,"")</f>
        <v/>
      </c>
      <c r="J258" t="s">
        <v>341</v>
      </c>
      <c r="M258" s="4" t="str" cm="1">
        <f t="array" ref="M258">_xlfn._xlws.FILTER(AnalysisGroupings!$G$2:$G$36,(AnalysisGroupings!$F$2:$F$36=AnalysisResults!L258)*LEN(L258)&gt;0,"")</f>
        <v/>
      </c>
      <c r="O258" t="s">
        <v>296</v>
      </c>
      <c r="P258" t="s">
        <v>639</v>
      </c>
      <c r="Q258" s="4" t="str" cm="1">
        <f t="array" ref="Q258">_xlfn._xlws.FILTER(AnalysisMethods!$G$2:$G$31,AnalysisMethods!$E$2:$E$31=AnalysisResults!P258,"")</f>
        <v>%</v>
      </c>
      <c r="R258" s="4" t="str" cm="1">
        <f t="array" ref="R258">_xlfn._xlws.FILTER(AnalysisMethods!$H$2:$H$31,AnalysisMethods!$E$2:$E$31=AnalysisResults!P258,"")</f>
        <v>( XX.X)</v>
      </c>
      <c r="S258">
        <v>7.1429</v>
      </c>
      <c r="T258" s="7" t="s">
        <v>264</v>
      </c>
      <c r="U258" t="s">
        <v>1378</v>
      </c>
    </row>
    <row r="259" spans="1:21" x14ac:dyDescent="0.45">
      <c r="A259" t="s">
        <v>731</v>
      </c>
      <c r="B259" s="4" t="str" cm="1">
        <f t="array" ref="B259">_xlfn._xlws.FILTER(AnalysisSets!B:B,AnalysisSets!A:A=_xlfn._xlws.FILTER(Analyses!E:E,Analyses!A:A=AnalysisResults!A259,""),"")</f>
        <v>Safety Population</v>
      </c>
      <c r="C259" t="s">
        <v>33</v>
      </c>
      <c r="D259" t="s">
        <v>40</v>
      </c>
      <c r="E259" s="4" t="str" cm="1">
        <f t="array" ref="E259">_xlfn._xlws.FILTER(AnalysisGroupings!$G$2:$G$20,AnalysisGroupings!$F$2:$F$20=AnalysisResults!D259,"")</f>
        <v>Xanomeline Low Dose</v>
      </c>
      <c r="G259" t="s">
        <v>108</v>
      </c>
      <c r="I259" s="4" t="str" cm="1">
        <f t="array" ref="I259">_xlfn._xlws.FILTER(AnalysisGroupings!$G$2:$G$36,(AnalysisGroupings!$F$2:$F$36=AnalysisResults!H259)*LEN(H259)&gt;0,"")</f>
        <v/>
      </c>
      <c r="J259" t="s">
        <v>342</v>
      </c>
      <c r="M259" s="4" t="str" cm="1">
        <f t="array" ref="M259">_xlfn._xlws.FILTER(AnalysisGroupings!$G$2:$G$36,(AnalysisGroupings!$F$2:$F$36=AnalysisResults!L259)*LEN(L259)&gt;0,"")</f>
        <v/>
      </c>
      <c r="O259" t="s">
        <v>296</v>
      </c>
      <c r="P259" t="s">
        <v>636</v>
      </c>
      <c r="Q259" s="4" t="str" cm="1">
        <f t="array" ref="Q259">_xlfn._xlws.FILTER(AnalysisMethods!$G$2:$G$31,AnalysisMethods!$E$2:$E$31=AnalysisResults!P259,"")</f>
        <v>n</v>
      </c>
      <c r="R259" s="4" t="str" cm="1">
        <f t="array" ref="R259">_xlfn._xlws.FILTER(AnalysisMethods!$H$2:$H$31,AnalysisMethods!$E$2:$E$31=AnalysisResults!P259,"")</f>
        <v>XX</v>
      </c>
      <c r="S259">
        <v>1</v>
      </c>
      <c r="T259" s="7" t="s">
        <v>267</v>
      </c>
      <c r="U259" t="s">
        <v>1378</v>
      </c>
    </row>
    <row r="260" spans="1:21" x14ac:dyDescent="0.45">
      <c r="A260" t="s">
        <v>731</v>
      </c>
      <c r="B260" s="4" t="str" cm="1">
        <f t="array" ref="B260">_xlfn._xlws.FILTER(AnalysisSets!B:B,AnalysisSets!A:A=_xlfn._xlws.FILTER(Analyses!E:E,Analyses!A:A=AnalysisResults!A260,""),"")</f>
        <v>Safety Population</v>
      </c>
      <c r="C260" t="s">
        <v>33</v>
      </c>
      <c r="D260" t="s">
        <v>40</v>
      </c>
      <c r="E260" s="4" t="str" cm="1">
        <f t="array" ref="E260">_xlfn._xlws.FILTER(AnalysisGroupings!$G$2:$G$20,AnalysisGroupings!$F$2:$F$20=AnalysisResults!D260,"")</f>
        <v>Xanomeline Low Dose</v>
      </c>
      <c r="G260" t="s">
        <v>108</v>
      </c>
      <c r="I260" s="4" t="str" cm="1">
        <f t="array" ref="I260">_xlfn._xlws.FILTER(AnalysisGroupings!$G$2:$G$36,(AnalysisGroupings!$F$2:$F$36=AnalysisResults!H260)*LEN(H260)&gt;0,"")</f>
        <v/>
      </c>
      <c r="J260" t="s">
        <v>342</v>
      </c>
      <c r="M260" s="4" t="str" cm="1">
        <f t="array" ref="M260">_xlfn._xlws.FILTER(AnalysisGroupings!$G$2:$G$36,(AnalysisGroupings!$F$2:$F$36=AnalysisResults!L260)*LEN(L260)&gt;0,"")</f>
        <v/>
      </c>
      <c r="O260" t="s">
        <v>296</v>
      </c>
      <c r="P260" t="s">
        <v>639</v>
      </c>
      <c r="Q260" s="4" t="str" cm="1">
        <f t="array" ref="Q260">_xlfn._xlws.FILTER(AnalysisMethods!$G$2:$G$31,AnalysisMethods!$E$2:$E$31=AnalysisResults!P260,"")</f>
        <v>%</v>
      </c>
      <c r="R260" s="4" t="str" cm="1">
        <f t="array" ref="R260">_xlfn._xlws.FILTER(AnalysisMethods!$H$2:$H$31,AnalysisMethods!$E$2:$E$31=AnalysisResults!P260,"")</f>
        <v>( XX.X)</v>
      </c>
      <c r="S260">
        <v>1.1904999999999999</v>
      </c>
      <c r="T260" s="7" t="s">
        <v>273</v>
      </c>
      <c r="U260" t="s">
        <v>1378</v>
      </c>
    </row>
    <row r="261" spans="1:21" x14ac:dyDescent="0.45">
      <c r="A261" t="s">
        <v>731</v>
      </c>
      <c r="B261" s="4" t="str" cm="1">
        <f t="array" ref="B261">_xlfn._xlws.FILTER(AnalysisSets!B:B,AnalysisSets!A:A=_xlfn._xlws.FILTER(Analyses!E:E,Analyses!A:A=AnalysisResults!A261,""),"")</f>
        <v>Safety Population</v>
      </c>
      <c r="C261" t="s">
        <v>33</v>
      </c>
      <c r="D261" t="s">
        <v>40</v>
      </c>
      <c r="E261" s="4" t="str" cm="1">
        <f t="array" ref="E261">_xlfn._xlws.FILTER(AnalysisGroupings!$G$2:$G$20,AnalysisGroupings!$F$2:$F$20=AnalysisResults!D261,"")</f>
        <v>Xanomeline Low Dose</v>
      </c>
      <c r="G261" t="s">
        <v>108</v>
      </c>
      <c r="I261" s="4" t="str" cm="1">
        <f t="array" ref="I261">_xlfn._xlws.FILTER(AnalysisGroupings!$G$2:$G$36,(AnalysisGroupings!$F$2:$F$36=AnalysisResults!H261)*LEN(H261)&gt;0,"")</f>
        <v/>
      </c>
      <c r="J261" t="s">
        <v>343</v>
      </c>
      <c r="M261" s="4" t="str" cm="1">
        <f t="array" ref="M261">_xlfn._xlws.FILTER(AnalysisGroupings!$G$2:$G$36,(AnalysisGroupings!$F$2:$F$36=AnalysisResults!L261)*LEN(L261)&gt;0,"")</f>
        <v/>
      </c>
      <c r="O261" t="s">
        <v>296</v>
      </c>
      <c r="P261" t="s">
        <v>636</v>
      </c>
      <c r="Q261" s="4" t="str" cm="1">
        <f t="array" ref="Q261">_xlfn._xlws.FILTER(AnalysisMethods!$G$2:$G$31,AnalysisMethods!$E$2:$E$31=AnalysisResults!P261,"")</f>
        <v>n</v>
      </c>
      <c r="R261" s="4" t="str" cm="1">
        <f t="array" ref="R261">_xlfn._xlws.FILTER(AnalysisMethods!$H$2:$H$31,AnalysisMethods!$E$2:$E$31=AnalysisResults!P261,"")</f>
        <v>XX</v>
      </c>
      <c r="S261">
        <v>7</v>
      </c>
      <c r="T261" s="7" t="s">
        <v>615</v>
      </c>
      <c r="U261" t="s">
        <v>1378</v>
      </c>
    </row>
    <row r="262" spans="1:21" x14ac:dyDescent="0.45">
      <c r="A262" t="s">
        <v>731</v>
      </c>
      <c r="B262" s="4" t="str" cm="1">
        <f t="array" ref="B262">_xlfn._xlws.FILTER(AnalysisSets!B:B,AnalysisSets!A:A=_xlfn._xlws.FILTER(Analyses!E:E,Analyses!A:A=AnalysisResults!A262,""),"")</f>
        <v>Safety Population</v>
      </c>
      <c r="C262" t="s">
        <v>33</v>
      </c>
      <c r="D262" t="s">
        <v>40</v>
      </c>
      <c r="E262" s="4" t="str" cm="1">
        <f t="array" ref="E262">_xlfn._xlws.FILTER(AnalysisGroupings!$G$2:$G$20,AnalysisGroupings!$F$2:$F$20=AnalysisResults!D262,"")</f>
        <v>Xanomeline Low Dose</v>
      </c>
      <c r="G262" t="s">
        <v>108</v>
      </c>
      <c r="I262" s="4" t="str" cm="1">
        <f t="array" ref="I262">_xlfn._xlws.FILTER(AnalysisGroupings!$G$2:$G$36,(AnalysisGroupings!$F$2:$F$36=AnalysisResults!H262)*LEN(H262)&gt;0,"")</f>
        <v/>
      </c>
      <c r="J262" t="s">
        <v>343</v>
      </c>
      <c r="M262" s="4" t="str" cm="1">
        <f t="array" ref="M262">_xlfn._xlws.FILTER(AnalysisGroupings!$G$2:$G$36,(AnalysisGroupings!$F$2:$F$36=AnalysisResults!L262)*LEN(L262)&gt;0,"")</f>
        <v/>
      </c>
      <c r="O262" t="s">
        <v>296</v>
      </c>
      <c r="P262" t="s">
        <v>639</v>
      </c>
      <c r="Q262" s="4" t="str" cm="1">
        <f t="array" ref="Q262">_xlfn._xlws.FILTER(AnalysisMethods!$G$2:$G$31,AnalysisMethods!$E$2:$E$31=AnalysisResults!P262,"")</f>
        <v>%</v>
      </c>
      <c r="R262" s="4" t="str" cm="1">
        <f t="array" ref="R262">_xlfn._xlws.FILTER(AnalysisMethods!$H$2:$H$31,AnalysisMethods!$E$2:$E$31=AnalysisResults!P262,"")</f>
        <v>( XX.X)</v>
      </c>
      <c r="S262">
        <v>8.3332999999999995</v>
      </c>
      <c r="T262" s="7" t="s">
        <v>616</v>
      </c>
      <c r="U262" t="s">
        <v>1378</v>
      </c>
    </row>
    <row r="263" spans="1:21" x14ac:dyDescent="0.45">
      <c r="A263" t="s">
        <v>731</v>
      </c>
      <c r="B263" s="4" t="str" cm="1">
        <f t="array" ref="B263">_xlfn._xlws.FILTER(AnalysisSets!B:B,AnalysisSets!A:A=_xlfn._xlws.FILTER(Analyses!E:E,Analyses!A:A=AnalysisResults!A263,""),"")</f>
        <v>Safety Population</v>
      </c>
      <c r="C263" t="s">
        <v>33</v>
      </c>
      <c r="D263" t="s">
        <v>40</v>
      </c>
      <c r="E263" s="4" t="str" cm="1">
        <f t="array" ref="E263">_xlfn._xlws.FILTER(AnalysisGroupings!$G$2:$G$20,AnalysisGroupings!$F$2:$F$20=AnalysisResults!D263,"")</f>
        <v>Xanomeline Low Dose</v>
      </c>
      <c r="G263" t="s">
        <v>108</v>
      </c>
      <c r="I263" s="4" t="str" cm="1">
        <f t="array" ref="I263">_xlfn._xlws.FILTER(AnalysisGroupings!$G$2:$G$36,(AnalysisGroupings!$F$2:$F$36=AnalysisResults!H263)*LEN(H263)&gt;0,"")</f>
        <v/>
      </c>
      <c r="J263" t="s">
        <v>344</v>
      </c>
      <c r="M263" s="4" t="str" cm="1">
        <f t="array" ref="M263">_xlfn._xlws.FILTER(AnalysisGroupings!$G$2:$G$36,(AnalysisGroupings!$F$2:$F$36=AnalysisResults!L263)*LEN(L263)&gt;0,"")</f>
        <v/>
      </c>
      <c r="O263" t="s">
        <v>296</v>
      </c>
      <c r="P263" t="s">
        <v>636</v>
      </c>
      <c r="Q263" s="4" t="str" cm="1">
        <f t="array" ref="Q263">_xlfn._xlws.FILTER(AnalysisMethods!$G$2:$G$31,AnalysisMethods!$E$2:$E$31=AnalysisResults!P263,"")</f>
        <v>n</v>
      </c>
      <c r="R263" s="4" t="str" cm="1">
        <f t="array" ref="R263">_xlfn._xlws.FILTER(AnalysisMethods!$H$2:$H$31,AnalysisMethods!$E$2:$E$31=AnalysisResults!P263,"")</f>
        <v>XX</v>
      </c>
      <c r="S263">
        <v>2</v>
      </c>
      <c r="T263" s="7" t="s">
        <v>592</v>
      </c>
      <c r="U263" t="s">
        <v>1378</v>
      </c>
    </row>
    <row r="264" spans="1:21" x14ac:dyDescent="0.45">
      <c r="A264" t="s">
        <v>731</v>
      </c>
      <c r="B264" s="4" t="str" cm="1">
        <f t="array" ref="B264">_xlfn._xlws.FILTER(AnalysisSets!B:B,AnalysisSets!A:A=_xlfn._xlws.FILTER(Analyses!E:E,Analyses!A:A=AnalysisResults!A264,""),"")</f>
        <v>Safety Population</v>
      </c>
      <c r="C264" t="s">
        <v>33</v>
      </c>
      <c r="D264" t="s">
        <v>40</v>
      </c>
      <c r="E264" s="4" t="str" cm="1">
        <f t="array" ref="E264">_xlfn._xlws.FILTER(AnalysisGroupings!$G$2:$G$20,AnalysisGroupings!$F$2:$F$20=AnalysisResults!D264,"")</f>
        <v>Xanomeline Low Dose</v>
      </c>
      <c r="G264" t="s">
        <v>108</v>
      </c>
      <c r="I264" s="4" t="str" cm="1">
        <f t="array" ref="I264">_xlfn._xlws.FILTER(AnalysisGroupings!$G$2:$G$36,(AnalysisGroupings!$F$2:$F$36=AnalysisResults!H264)*LEN(H264)&gt;0,"")</f>
        <v/>
      </c>
      <c r="J264" t="s">
        <v>344</v>
      </c>
      <c r="M264" s="4" t="str" cm="1">
        <f t="array" ref="M264">_xlfn._xlws.FILTER(AnalysisGroupings!$G$2:$G$36,(AnalysisGroupings!$F$2:$F$36=AnalysisResults!L264)*LEN(L264)&gt;0,"")</f>
        <v/>
      </c>
      <c r="O264" t="s">
        <v>296</v>
      </c>
      <c r="P264" t="s">
        <v>639</v>
      </c>
      <c r="Q264" s="4" t="str" cm="1">
        <f t="array" ref="Q264">_xlfn._xlws.FILTER(AnalysisMethods!$G$2:$G$31,AnalysisMethods!$E$2:$E$31=AnalysisResults!P264,"")</f>
        <v>%</v>
      </c>
      <c r="R264" s="4" t="str" cm="1">
        <f t="array" ref="R264">_xlfn._xlws.FILTER(AnalysisMethods!$H$2:$H$31,AnalysisMethods!$E$2:$E$31=AnalysisResults!P264,"")</f>
        <v>( XX.X)</v>
      </c>
      <c r="S264">
        <v>2.3809999999999998</v>
      </c>
      <c r="T264" s="7" t="s">
        <v>609</v>
      </c>
      <c r="U264" t="s">
        <v>1378</v>
      </c>
    </row>
    <row r="265" spans="1:21" x14ac:dyDescent="0.45">
      <c r="A265" t="s">
        <v>731</v>
      </c>
      <c r="B265" s="4" t="str" cm="1">
        <f t="array" ref="B265">_xlfn._xlws.FILTER(AnalysisSets!B:B,AnalysisSets!A:A=_xlfn._xlws.FILTER(Analyses!E:E,Analyses!A:A=AnalysisResults!A265,""),"")</f>
        <v>Safety Population</v>
      </c>
      <c r="C265" t="s">
        <v>33</v>
      </c>
      <c r="D265" t="s">
        <v>40</v>
      </c>
      <c r="E265" s="4" t="str" cm="1">
        <f t="array" ref="E265">_xlfn._xlws.FILTER(AnalysisGroupings!$G$2:$G$20,AnalysisGroupings!$F$2:$F$20=AnalysisResults!D265,"")</f>
        <v>Xanomeline Low Dose</v>
      </c>
      <c r="G265" t="s">
        <v>108</v>
      </c>
      <c r="I265" s="4" t="str" cm="1">
        <f t="array" ref="I265">_xlfn._xlws.FILTER(AnalysisGroupings!$G$2:$G$36,(AnalysisGroupings!$F$2:$F$36=AnalysisResults!H265)*LEN(H265)&gt;0,"")</f>
        <v/>
      </c>
      <c r="J265" t="s">
        <v>345</v>
      </c>
      <c r="M265" s="4" t="str" cm="1">
        <f t="array" ref="M265">_xlfn._xlws.FILTER(AnalysisGroupings!$G$2:$G$36,(AnalysisGroupings!$F$2:$F$36=AnalysisResults!L265)*LEN(L265)&gt;0,"")</f>
        <v/>
      </c>
      <c r="O265" t="s">
        <v>296</v>
      </c>
      <c r="P265" t="s">
        <v>636</v>
      </c>
      <c r="Q265" s="4" t="str" cm="1">
        <f t="array" ref="Q265">_xlfn._xlws.FILTER(AnalysisMethods!$G$2:$G$31,AnalysisMethods!$E$2:$E$31=AnalysisResults!P265,"")</f>
        <v>n</v>
      </c>
      <c r="R265" s="4" t="str" cm="1">
        <f t="array" ref="R265">_xlfn._xlws.FILTER(AnalysisMethods!$H$2:$H$31,AnalysisMethods!$E$2:$E$31=AnalysisResults!P265,"")</f>
        <v>XX</v>
      </c>
      <c r="S265">
        <v>20</v>
      </c>
      <c r="T265" s="7" t="s">
        <v>605</v>
      </c>
      <c r="U265" t="s">
        <v>1378</v>
      </c>
    </row>
    <row r="266" spans="1:21" x14ac:dyDescent="0.45">
      <c r="A266" t="s">
        <v>731</v>
      </c>
      <c r="B266" s="4" t="str" cm="1">
        <f t="array" ref="B266">_xlfn._xlws.FILTER(AnalysisSets!B:B,AnalysisSets!A:A=_xlfn._xlws.FILTER(Analyses!E:E,Analyses!A:A=AnalysisResults!A266,""),"")</f>
        <v>Safety Population</v>
      </c>
      <c r="C266" t="s">
        <v>33</v>
      </c>
      <c r="D266" t="s">
        <v>40</v>
      </c>
      <c r="E266" s="4" t="str" cm="1">
        <f t="array" ref="E266">_xlfn._xlws.FILTER(AnalysisGroupings!$G$2:$G$20,AnalysisGroupings!$F$2:$F$20=AnalysisResults!D266,"")</f>
        <v>Xanomeline Low Dose</v>
      </c>
      <c r="G266" t="s">
        <v>108</v>
      </c>
      <c r="I266" s="4" t="str" cm="1">
        <f t="array" ref="I266">_xlfn._xlws.FILTER(AnalysisGroupings!$G$2:$G$36,(AnalysisGroupings!$F$2:$F$36=AnalysisResults!H266)*LEN(H266)&gt;0,"")</f>
        <v/>
      </c>
      <c r="J266" t="s">
        <v>345</v>
      </c>
      <c r="M266" s="4" t="str" cm="1">
        <f t="array" ref="M266">_xlfn._xlws.FILTER(AnalysisGroupings!$G$2:$G$36,(AnalysisGroupings!$F$2:$F$36=AnalysisResults!L266)*LEN(L266)&gt;0,"")</f>
        <v/>
      </c>
      <c r="O266" t="s">
        <v>296</v>
      </c>
      <c r="P266" t="s">
        <v>639</v>
      </c>
      <c r="Q266" s="4" t="str" cm="1">
        <f t="array" ref="Q266">_xlfn._xlws.FILTER(AnalysisMethods!$G$2:$G$31,AnalysisMethods!$E$2:$E$31=AnalysisResults!P266,"")</f>
        <v>%</v>
      </c>
      <c r="R266" s="4" t="str" cm="1">
        <f t="array" ref="R266">_xlfn._xlws.FILTER(AnalysisMethods!$H$2:$H$31,AnalysisMethods!$E$2:$E$31=AnalysisResults!P266,"")</f>
        <v>( XX.X)</v>
      </c>
      <c r="S266">
        <v>23.8095</v>
      </c>
      <c r="T266" s="7" t="s">
        <v>617</v>
      </c>
      <c r="U266" t="s">
        <v>1378</v>
      </c>
    </row>
    <row r="267" spans="1:21" x14ac:dyDescent="0.45">
      <c r="A267" t="s">
        <v>731</v>
      </c>
      <c r="B267" s="4" t="str" cm="1">
        <f t="array" ref="B267">_xlfn._xlws.FILTER(AnalysisSets!B:B,AnalysisSets!A:A=_xlfn._xlws.FILTER(Analyses!E:E,Analyses!A:A=AnalysisResults!A267,""),"")</f>
        <v>Safety Population</v>
      </c>
      <c r="C267" t="s">
        <v>33</v>
      </c>
      <c r="D267" t="s">
        <v>40</v>
      </c>
      <c r="E267" s="4" t="str" cm="1">
        <f t="array" ref="E267">_xlfn._xlws.FILTER(AnalysisGroupings!$G$2:$G$20,AnalysisGroupings!$F$2:$F$20=AnalysisResults!D267,"")</f>
        <v>Xanomeline Low Dose</v>
      </c>
      <c r="G267" t="s">
        <v>108</v>
      </c>
      <c r="I267" s="4" t="str" cm="1">
        <f t="array" ref="I267">_xlfn._xlws.FILTER(AnalysisGroupings!$G$2:$G$36,(AnalysisGroupings!$F$2:$F$36=AnalysisResults!H267)*LEN(H267)&gt;0,"")</f>
        <v/>
      </c>
      <c r="J267" t="s">
        <v>346</v>
      </c>
      <c r="M267" s="4" t="str" cm="1">
        <f t="array" ref="M267">_xlfn._xlws.FILTER(AnalysisGroupings!$G$2:$G$36,(AnalysisGroupings!$F$2:$F$36=AnalysisResults!L267)*LEN(L267)&gt;0,"")</f>
        <v/>
      </c>
      <c r="O267" t="s">
        <v>296</v>
      </c>
      <c r="P267" t="s">
        <v>636</v>
      </c>
      <c r="Q267" s="4" t="str" cm="1">
        <f t="array" ref="Q267">_xlfn._xlws.FILTER(AnalysisMethods!$G$2:$G$31,AnalysisMethods!$E$2:$E$31=AnalysisResults!P267,"")</f>
        <v>n</v>
      </c>
      <c r="R267" s="4" t="str" cm="1">
        <f t="array" ref="R267">_xlfn._xlws.FILTER(AnalysisMethods!$H$2:$H$31,AnalysisMethods!$E$2:$E$31=AnalysisResults!P267,"")</f>
        <v>XX</v>
      </c>
      <c r="S267">
        <v>10</v>
      </c>
      <c r="T267" s="7" t="s">
        <v>602</v>
      </c>
      <c r="U267" t="s">
        <v>1378</v>
      </c>
    </row>
    <row r="268" spans="1:21" x14ac:dyDescent="0.45">
      <c r="A268" t="s">
        <v>731</v>
      </c>
      <c r="B268" s="4" t="str" cm="1">
        <f t="array" ref="B268">_xlfn._xlws.FILTER(AnalysisSets!B:B,AnalysisSets!A:A=_xlfn._xlws.FILTER(Analyses!E:E,Analyses!A:A=AnalysisResults!A268,""),"")</f>
        <v>Safety Population</v>
      </c>
      <c r="C268" t="s">
        <v>33</v>
      </c>
      <c r="D268" t="s">
        <v>40</v>
      </c>
      <c r="E268" s="4" t="str" cm="1">
        <f t="array" ref="E268">_xlfn._xlws.FILTER(AnalysisGroupings!$G$2:$G$20,AnalysisGroupings!$F$2:$F$20=AnalysisResults!D268,"")</f>
        <v>Xanomeline Low Dose</v>
      </c>
      <c r="G268" t="s">
        <v>108</v>
      </c>
      <c r="I268" s="4" t="str" cm="1">
        <f t="array" ref="I268">_xlfn._xlws.FILTER(AnalysisGroupings!$G$2:$G$36,(AnalysisGroupings!$F$2:$F$36=AnalysisResults!H268)*LEN(H268)&gt;0,"")</f>
        <v/>
      </c>
      <c r="J268" t="s">
        <v>346</v>
      </c>
      <c r="M268" s="4" t="str" cm="1">
        <f t="array" ref="M268">_xlfn._xlws.FILTER(AnalysisGroupings!$G$2:$G$36,(AnalysisGroupings!$F$2:$F$36=AnalysisResults!L268)*LEN(L268)&gt;0,"")</f>
        <v/>
      </c>
      <c r="O268" t="s">
        <v>296</v>
      </c>
      <c r="P268" t="s">
        <v>639</v>
      </c>
      <c r="Q268" s="4" t="str" cm="1">
        <f t="array" ref="Q268">_xlfn._xlws.FILTER(AnalysisMethods!$G$2:$G$31,AnalysisMethods!$E$2:$E$31=AnalysisResults!P268,"")</f>
        <v>%</v>
      </c>
      <c r="R268" s="4" t="str" cm="1">
        <f t="array" ref="R268">_xlfn._xlws.FILTER(AnalysisMethods!$H$2:$H$31,AnalysisMethods!$E$2:$E$31=AnalysisResults!P268,"")</f>
        <v>( XX.X)</v>
      </c>
      <c r="S268">
        <v>11.9048</v>
      </c>
      <c r="T268" s="7" t="s">
        <v>618</v>
      </c>
      <c r="U268" t="s">
        <v>1378</v>
      </c>
    </row>
    <row r="269" spans="1:21" x14ac:dyDescent="0.45">
      <c r="A269" t="s">
        <v>731</v>
      </c>
      <c r="B269" s="4" t="str" cm="1">
        <f t="array" ref="B269">_xlfn._xlws.FILTER(AnalysisSets!B:B,AnalysisSets!A:A=_xlfn._xlws.FILTER(Analyses!E:E,Analyses!A:A=AnalysisResults!A269,""),"")</f>
        <v>Safety Population</v>
      </c>
      <c r="C269" t="s">
        <v>33</v>
      </c>
      <c r="D269" t="s">
        <v>40</v>
      </c>
      <c r="E269" s="4" t="str" cm="1">
        <f t="array" ref="E269">_xlfn._xlws.FILTER(AnalysisGroupings!$G$2:$G$20,AnalysisGroupings!$F$2:$F$20=AnalysisResults!D269,"")</f>
        <v>Xanomeline Low Dose</v>
      </c>
      <c r="G269" t="s">
        <v>108</v>
      </c>
      <c r="I269" s="4" t="str" cm="1">
        <f t="array" ref="I269">_xlfn._xlws.FILTER(AnalysisGroupings!$G$2:$G$36,(AnalysisGroupings!$F$2:$F$36=AnalysisResults!H269)*LEN(H269)&gt;0,"")</f>
        <v/>
      </c>
      <c r="J269" t="s">
        <v>347</v>
      </c>
      <c r="M269" s="4" t="str" cm="1">
        <f t="array" ref="M269">_xlfn._xlws.FILTER(AnalysisGroupings!$G$2:$G$36,(AnalysisGroupings!$F$2:$F$36=AnalysisResults!L269)*LEN(L269)&gt;0,"")</f>
        <v/>
      </c>
      <c r="O269" t="s">
        <v>296</v>
      </c>
      <c r="P269" t="s">
        <v>636</v>
      </c>
      <c r="Q269" s="4" t="str" cm="1">
        <f t="array" ref="Q269">_xlfn._xlws.FILTER(AnalysisMethods!$G$2:$G$31,AnalysisMethods!$E$2:$E$31=AnalysisResults!P269,"")</f>
        <v>n</v>
      </c>
      <c r="R269" s="4" t="str" cm="1">
        <f t="array" ref="R269">_xlfn._xlws.FILTER(AnalysisMethods!$H$2:$H$31,AnalysisMethods!$E$2:$E$31=AnalysisResults!P269,"")</f>
        <v>XX</v>
      </c>
      <c r="S269">
        <v>3</v>
      </c>
      <c r="T269" s="7" t="s">
        <v>255</v>
      </c>
      <c r="U269" t="s">
        <v>1378</v>
      </c>
    </row>
    <row r="270" spans="1:21" x14ac:dyDescent="0.45">
      <c r="A270" t="s">
        <v>731</v>
      </c>
      <c r="B270" s="4" t="str" cm="1">
        <f t="array" ref="B270">_xlfn._xlws.FILTER(AnalysisSets!B:B,AnalysisSets!A:A=_xlfn._xlws.FILTER(Analyses!E:E,Analyses!A:A=AnalysisResults!A270,""),"")</f>
        <v>Safety Population</v>
      </c>
      <c r="C270" t="s">
        <v>33</v>
      </c>
      <c r="D270" t="s">
        <v>40</v>
      </c>
      <c r="E270" s="4" t="str" cm="1">
        <f t="array" ref="E270">_xlfn._xlws.FILTER(AnalysisGroupings!$G$2:$G$20,AnalysisGroupings!$F$2:$F$20=AnalysisResults!D270,"")</f>
        <v>Xanomeline Low Dose</v>
      </c>
      <c r="G270" t="s">
        <v>108</v>
      </c>
      <c r="I270" s="4" t="str" cm="1">
        <f t="array" ref="I270">_xlfn._xlws.FILTER(AnalysisGroupings!$G$2:$G$36,(AnalysisGroupings!$F$2:$F$36=AnalysisResults!H270)*LEN(H270)&gt;0,"")</f>
        <v/>
      </c>
      <c r="J270" t="s">
        <v>347</v>
      </c>
      <c r="M270" s="4" t="str" cm="1">
        <f t="array" ref="M270">_xlfn._xlws.FILTER(AnalysisGroupings!$G$2:$G$36,(AnalysisGroupings!$F$2:$F$36=AnalysisResults!L270)*LEN(L270)&gt;0,"")</f>
        <v/>
      </c>
      <c r="O270" t="s">
        <v>296</v>
      </c>
      <c r="P270" t="s">
        <v>639</v>
      </c>
      <c r="Q270" s="4" t="str" cm="1">
        <f t="array" ref="Q270">_xlfn._xlws.FILTER(AnalysisMethods!$G$2:$G$31,AnalysisMethods!$E$2:$E$31=AnalysisResults!P270,"")</f>
        <v>%</v>
      </c>
      <c r="R270" s="4" t="str" cm="1">
        <f t="array" ref="R270">_xlfn._xlws.FILTER(AnalysisMethods!$H$2:$H$31,AnalysisMethods!$E$2:$E$31=AnalysisResults!P270,"")</f>
        <v>( XX.X)</v>
      </c>
      <c r="S270">
        <v>3.5714000000000001</v>
      </c>
      <c r="T270" s="7" t="s">
        <v>262</v>
      </c>
      <c r="U270" t="s">
        <v>1378</v>
      </c>
    </row>
    <row r="271" spans="1:21" x14ac:dyDescent="0.45">
      <c r="A271" t="s">
        <v>731</v>
      </c>
      <c r="B271" s="4" t="str" cm="1">
        <f t="array" ref="B271">_xlfn._xlws.FILTER(AnalysisSets!B:B,AnalysisSets!A:A=_xlfn._xlws.FILTER(Analyses!E:E,Analyses!A:A=AnalysisResults!A271,""),"")</f>
        <v>Safety Population</v>
      </c>
      <c r="C271" t="s">
        <v>33</v>
      </c>
      <c r="D271" t="s">
        <v>40</v>
      </c>
      <c r="E271" s="4" t="str" cm="1">
        <f t="array" ref="E271">_xlfn._xlws.FILTER(AnalysisGroupings!$G$2:$G$20,AnalysisGroupings!$F$2:$F$20=AnalysisResults!D271,"")</f>
        <v>Xanomeline Low Dose</v>
      </c>
      <c r="G271" t="s">
        <v>108</v>
      </c>
      <c r="I271" s="4" t="str" cm="1">
        <f t="array" ref="I271">_xlfn._xlws.FILTER(AnalysisGroupings!$G$2:$G$36,(AnalysisGroupings!$F$2:$F$36=AnalysisResults!H271)*LEN(H271)&gt;0,"")</f>
        <v/>
      </c>
      <c r="J271" t="s">
        <v>348</v>
      </c>
      <c r="M271" s="4" t="str" cm="1">
        <f t="array" ref="M271">_xlfn._xlws.FILTER(AnalysisGroupings!$G$2:$G$36,(AnalysisGroupings!$F$2:$F$36=AnalysisResults!L271)*LEN(L271)&gt;0,"")</f>
        <v/>
      </c>
      <c r="O271" t="s">
        <v>296</v>
      </c>
      <c r="P271" t="s">
        <v>636</v>
      </c>
      <c r="Q271" s="4" t="str" cm="1">
        <f t="array" ref="Q271">_xlfn._xlws.FILTER(AnalysisMethods!$G$2:$G$31,AnalysisMethods!$E$2:$E$31=AnalysisResults!P271,"")</f>
        <v>n</v>
      </c>
      <c r="R271" s="4" t="str" cm="1">
        <f t="array" ref="R271">_xlfn._xlws.FILTER(AnalysisMethods!$H$2:$H$31,AnalysisMethods!$E$2:$E$31=AnalysisResults!P271,"")</f>
        <v>XX</v>
      </c>
      <c r="S271">
        <v>0</v>
      </c>
      <c r="T271" s="7" t="s">
        <v>266</v>
      </c>
      <c r="U271" t="s">
        <v>1378</v>
      </c>
    </row>
    <row r="272" spans="1:21" x14ac:dyDescent="0.45">
      <c r="A272" t="s">
        <v>731</v>
      </c>
      <c r="B272" s="4" t="str" cm="1">
        <f t="array" ref="B272">_xlfn._xlws.FILTER(AnalysisSets!B:B,AnalysisSets!A:A=_xlfn._xlws.FILTER(Analyses!E:E,Analyses!A:A=AnalysisResults!A272,""),"")</f>
        <v>Safety Population</v>
      </c>
      <c r="C272" t="s">
        <v>33</v>
      </c>
      <c r="D272" t="s">
        <v>40</v>
      </c>
      <c r="E272" s="4" t="str" cm="1">
        <f t="array" ref="E272">_xlfn._xlws.FILTER(AnalysisGroupings!$G$2:$G$20,AnalysisGroupings!$F$2:$F$20=AnalysisResults!D272,"")</f>
        <v>Xanomeline Low Dose</v>
      </c>
      <c r="G272" t="s">
        <v>108</v>
      </c>
      <c r="I272" s="4" t="str" cm="1">
        <f t="array" ref="I272">_xlfn._xlws.FILTER(AnalysisGroupings!$G$2:$G$36,(AnalysisGroupings!$F$2:$F$36=AnalysisResults!H272)*LEN(H272)&gt;0,"")</f>
        <v/>
      </c>
      <c r="J272" t="s">
        <v>348</v>
      </c>
      <c r="M272" s="4" t="str" cm="1">
        <f t="array" ref="M272">_xlfn._xlws.FILTER(AnalysisGroupings!$G$2:$G$36,(AnalysisGroupings!$F$2:$F$36=AnalysisResults!L272)*LEN(L272)&gt;0,"")</f>
        <v/>
      </c>
      <c r="O272" t="s">
        <v>296</v>
      </c>
      <c r="P272" t="s">
        <v>639</v>
      </c>
      <c r="Q272" s="4" t="str" cm="1">
        <f t="array" ref="Q272">_xlfn._xlws.FILTER(AnalysisMethods!$G$2:$G$31,AnalysisMethods!$E$2:$E$31=AnalysisResults!P272,"")</f>
        <v>%</v>
      </c>
      <c r="R272" s="4" t="str" cm="1">
        <f t="array" ref="R272">_xlfn._xlws.FILTER(AnalysisMethods!$H$2:$H$31,AnalysisMethods!$E$2:$E$31=AnalysisResults!P272,"")</f>
        <v>( XX.X)</v>
      </c>
      <c r="S272">
        <v>0</v>
      </c>
      <c r="T272" s="7" t="s">
        <v>270</v>
      </c>
      <c r="U272" t="s">
        <v>1378</v>
      </c>
    </row>
    <row r="273" spans="1:21" x14ac:dyDescent="0.45">
      <c r="A273" t="s">
        <v>731</v>
      </c>
      <c r="B273" s="4" t="str" cm="1">
        <f t="array" ref="B273">_xlfn._xlws.FILTER(AnalysisSets!B:B,AnalysisSets!A:A=_xlfn._xlws.FILTER(Analyses!E:E,Analyses!A:A=AnalysisResults!A273,""),"")</f>
        <v>Safety Population</v>
      </c>
      <c r="C273" t="s">
        <v>33</v>
      </c>
      <c r="D273" t="s">
        <v>40</v>
      </c>
      <c r="E273" s="4" t="str" cm="1">
        <f t="array" ref="E273">_xlfn._xlws.FILTER(AnalysisGroupings!$G$2:$G$20,AnalysisGroupings!$F$2:$F$20=AnalysisResults!D273,"")</f>
        <v>Xanomeline Low Dose</v>
      </c>
      <c r="G273" t="s">
        <v>108</v>
      </c>
      <c r="I273" s="4" t="str" cm="1">
        <f t="array" ref="I273">_xlfn._xlws.FILTER(AnalysisGroupings!$G$2:$G$36,(AnalysisGroupings!$F$2:$F$36=AnalysisResults!H273)*LEN(H273)&gt;0,"")</f>
        <v/>
      </c>
      <c r="J273" t="s">
        <v>349</v>
      </c>
      <c r="M273" s="4" t="str" cm="1">
        <f t="array" ref="M273">_xlfn._xlws.FILTER(AnalysisGroupings!$G$2:$G$36,(AnalysisGroupings!$F$2:$F$36=AnalysisResults!L273)*LEN(L273)&gt;0,"")</f>
        <v/>
      </c>
      <c r="O273" t="s">
        <v>296</v>
      </c>
      <c r="P273" t="s">
        <v>636</v>
      </c>
      <c r="Q273" s="4" t="str" cm="1">
        <f t="array" ref="Q273">_xlfn._xlws.FILTER(AnalysisMethods!$G$2:$G$31,AnalysisMethods!$E$2:$E$31=AnalysisResults!P273,"")</f>
        <v>n</v>
      </c>
      <c r="R273" s="4" t="str" cm="1">
        <f t="array" ref="R273">_xlfn._xlws.FILTER(AnalysisMethods!$H$2:$H$31,AnalysisMethods!$E$2:$E$31=AnalysisResults!P273,"")</f>
        <v>XX</v>
      </c>
      <c r="S273">
        <v>9</v>
      </c>
      <c r="T273" s="7" t="s">
        <v>268</v>
      </c>
      <c r="U273" t="s">
        <v>1378</v>
      </c>
    </row>
    <row r="274" spans="1:21" x14ac:dyDescent="0.45">
      <c r="A274" t="s">
        <v>731</v>
      </c>
      <c r="B274" s="4" t="str" cm="1">
        <f t="array" ref="B274">_xlfn._xlws.FILTER(AnalysisSets!B:B,AnalysisSets!A:A=_xlfn._xlws.FILTER(Analyses!E:E,Analyses!A:A=AnalysisResults!A274,""),"")</f>
        <v>Safety Population</v>
      </c>
      <c r="C274" t="s">
        <v>33</v>
      </c>
      <c r="D274" t="s">
        <v>40</v>
      </c>
      <c r="E274" s="4" t="str" cm="1">
        <f t="array" ref="E274">_xlfn._xlws.FILTER(AnalysisGroupings!$G$2:$G$20,AnalysisGroupings!$F$2:$F$20=AnalysisResults!D274,"")</f>
        <v>Xanomeline Low Dose</v>
      </c>
      <c r="G274" t="s">
        <v>108</v>
      </c>
      <c r="I274" s="4" t="str" cm="1">
        <f t="array" ref="I274">_xlfn._xlws.FILTER(AnalysisGroupings!$G$2:$G$36,(AnalysisGroupings!$F$2:$F$36=AnalysisResults!H274)*LEN(H274)&gt;0,"")</f>
        <v/>
      </c>
      <c r="J274" t="s">
        <v>349</v>
      </c>
      <c r="M274" s="4" t="str" cm="1">
        <f t="array" ref="M274">_xlfn._xlws.FILTER(AnalysisGroupings!$G$2:$G$36,(AnalysisGroupings!$F$2:$F$36=AnalysisResults!L274)*LEN(L274)&gt;0,"")</f>
        <v/>
      </c>
      <c r="O274" t="s">
        <v>296</v>
      </c>
      <c r="P274" t="s">
        <v>639</v>
      </c>
      <c r="Q274" s="4" t="str" cm="1">
        <f t="array" ref="Q274">_xlfn._xlws.FILTER(AnalysisMethods!$G$2:$G$31,AnalysisMethods!$E$2:$E$31=AnalysisResults!P274,"")</f>
        <v>%</v>
      </c>
      <c r="R274" s="4" t="str" cm="1">
        <f t="array" ref="R274">_xlfn._xlws.FILTER(AnalysisMethods!$H$2:$H$31,AnalysisMethods!$E$2:$E$31=AnalysisResults!P274,"")</f>
        <v>( XX.X)</v>
      </c>
      <c r="S274">
        <v>10.7143</v>
      </c>
      <c r="T274" s="7" t="s">
        <v>274</v>
      </c>
      <c r="U274" t="s">
        <v>1378</v>
      </c>
    </row>
    <row r="275" spans="1:21" x14ac:dyDescent="0.45">
      <c r="A275" t="s">
        <v>731</v>
      </c>
      <c r="B275" s="4" t="str" cm="1">
        <f t="array" ref="B275">_xlfn._xlws.FILTER(AnalysisSets!B:B,AnalysisSets!A:A=_xlfn._xlws.FILTER(Analyses!E:E,Analyses!A:A=AnalysisResults!A275,""),"")</f>
        <v>Safety Population</v>
      </c>
      <c r="C275" t="s">
        <v>33</v>
      </c>
      <c r="D275" t="s">
        <v>40</v>
      </c>
      <c r="E275" s="4" t="str" cm="1">
        <f t="array" ref="E275">_xlfn._xlws.FILTER(AnalysisGroupings!$G$2:$G$20,AnalysisGroupings!$F$2:$F$20=AnalysisResults!D275,"")</f>
        <v>Xanomeline Low Dose</v>
      </c>
      <c r="G275" t="s">
        <v>108</v>
      </c>
      <c r="I275" s="4" t="str" cm="1">
        <f t="array" ref="I275">_xlfn._xlws.FILTER(AnalysisGroupings!$G$2:$G$36,(AnalysisGroupings!$F$2:$F$36=AnalysisResults!H275)*LEN(H275)&gt;0,"")</f>
        <v/>
      </c>
      <c r="J275" t="s">
        <v>350</v>
      </c>
      <c r="M275" s="4" t="str" cm="1">
        <f t="array" ref="M275">_xlfn._xlws.FILTER(AnalysisGroupings!$G$2:$G$36,(AnalysisGroupings!$F$2:$F$36=AnalysisResults!L275)*LEN(L275)&gt;0,"")</f>
        <v/>
      </c>
      <c r="O275" t="s">
        <v>296</v>
      </c>
      <c r="P275" t="s">
        <v>636</v>
      </c>
      <c r="Q275" s="4" t="str" cm="1">
        <f t="array" ref="Q275">_xlfn._xlws.FILTER(AnalysisMethods!$G$2:$G$31,AnalysisMethods!$E$2:$E$31=AnalysisResults!P275,"")</f>
        <v>n</v>
      </c>
      <c r="R275" s="4" t="str" cm="1">
        <f t="array" ref="R275">_xlfn._xlws.FILTER(AnalysisMethods!$H$2:$H$31,AnalysisMethods!$E$2:$E$31=AnalysisResults!P275,"")</f>
        <v>XX</v>
      </c>
      <c r="S275">
        <v>39</v>
      </c>
      <c r="T275" s="7" t="s">
        <v>619</v>
      </c>
      <c r="U275" t="s">
        <v>1378</v>
      </c>
    </row>
    <row r="276" spans="1:21" x14ac:dyDescent="0.45">
      <c r="A276" t="s">
        <v>731</v>
      </c>
      <c r="B276" s="4" t="str" cm="1">
        <f t="array" ref="B276">_xlfn._xlws.FILTER(AnalysisSets!B:B,AnalysisSets!A:A=_xlfn._xlws.FILTER(Analyses!E:E,Analyses!A:A=AnalysisResults!A276,""),"")</f>
        <v>Safety Population</v>
      </c>
      <c r="C276" t="s">
        <v>33</v>
      </c>
      <c r="D276" t="s">
        <v>40</v>
      </c>
      <c r="E276" s="4" t="str" cm="1">
        <f t="array" ref="E276">_xlfn._xlws.FILTER(AnalysisGroupings!$G$2:$G$20,AnalysisGroupings!$F$2:$F$20=AnalysisResults!D276,"")</f>
        <v>Xanomeline Low Dose</v>
      </c>
      <c r="G276" t="s">
        <v>108</v>
      </c>
      <c r="I276" s="4" t="str" cm="1">
        <f t="array" ref="I276">_xlfn._xlws.FILTER(AnalysisGroupings!$G$2:$G$36,(AnalysisGroupings!$F$2:$F$36=AnalysisResults!H276)*LEN(H276)&gt;0,"")</f>
        <v/>
      </c>
      <c r="J276" t="s">
        <v>350</v>
      </c>
      <c r="M276" s="4" t="str" cm="1">
        <f t="array" ref="M276">_xlfn._xlws.FILTER(AnalysisGroupings!$G$2:$G$36,(AnalysisGroupings!$F$2:$F$36=AnalysisResults!L276)*LEN(L276)&gt;0,"")</f>
        <v/>
      </c>
      <c r="O276" t="s">
        <v>296</v>
      </c>
      <c r="P276" t="s">
        <v>639</v>
      </c>
      <c r="Q276" s="4" t="str" cm="1">
        <f t="array" ref="Q276">_xlfn._xlws.FILTER(AnalysisMethods!$G$2:$G$31,AnalysisMethods!$E$2:$E$31=AnalysisResults!P276,"")</f>
        <v>%</v>
      </c>
      <c r="R276" s="4" t="str" cm="1">
        <f t="array" ref="R276">_xlfn._xlws.FILTER(AnalysisMethods!$H$2:$H$31,AnalysisMethods!$E$2:$E$31=AnalysisResults!P276,"")</f>
        <v>( XX.X)</v>
      </c>
      <c r="S276">
        <v>46.428600000000003</v>
      </c>
      <c r="T276" s="7" t="s">
        <v>620</v>
      </c>
      <c r="U276" t="s">
        <v>1378</v>
      </c>
    </row>
    <row r="277" spans="1:21" x14ac:dyDescent="0.45">
      <c r="A277" t="s">
        <v>731</v>
      </c>
      <c r="B277" s="4" t="str" cm="1">
        <f t="array" ref="B277">_xlfn._xlws.FILTER(AnalysisSets!B:B,AnalysisSets!A:A=_xlfn._xlws.FILTER(Analyses!E:E,Analyses!A:A=AnalysisResults!A277,""),"")</f>
        <v>Safety Population</v>
      </c>
      <c r="C277" t="s">
        <v>33</v>
      </c>
      <c r="D277" t="s">
        <v>40</v>
      </c>
      <c r="E277" s="4" t="str" cm="1">
        <f t="array" ref="E277">_xlfn._xlws.FILTER(AnalysisGroupings!$G$2:$G$20,AnalysisGroupings!$F$2:$F$20=AnalysisResults!D277,"")</f>
        <v>Xanomeline Low Dose</v>
      </c>
      <c r="G277" t="s">
        <v>108</v>
      </c>
      <c r="I277" s="4" t="str" cm="1">
        <f t="array" ref="I277">_xlfn._xlws.FILTER(AnalysisGroupings!$G$2:$G$36,(AnalysisGroupings!$F$2:$F$36=AnalysisResults!H277)*LEN(H277)&gt;0,"")</f>
        <v/>
      </c>
      <c r="J277" t="s">
        <v>351</v>
      </c>
      <c r="M277" s="4" t="str" cm="1">
        <f t="array" ref="M277">_xlfn._xlws.FILTER(AnalysisGroupings!$G$2:$G$36,(AnalysisGroupings!$F$2:$F$36=AnalysisResults!L277)*LEN(L277)&gt;0,"")</f>
        <v/>
      </c>
      <c r="O277" t="s">
        <v>296</v>
      </c>
      <c r="P277" t="s">
        <v>636</v>
      </c>
      <c r="Q277" s="4" t="str" cm="1">
        <f t="array" ref="Q277">_xlfn._xlws.FILTER(AnalysisMethods!$G$2:$G$31,AnalysisMethods!$E$2:$E$31=AnalysisResults!P277,"")</f>
        <v>n</v>
      </c>
      <c r="R277" s="4" t="str" cm="1">
        <f t="array" ref="R277">_xlfn._xlws.FILTER(AnalysisMethods!$H$2:$H$31,AnalysisMethods!$E$2:$E$31=AnalysisResults!P277,"")</f>
        <v>XX</v>
      </c>
      <c r="S277">
        <v>0</v>
      </c>
      <c r="T277" s="7" t="s">
        <v>266</v>
      </c>
      <c r="U277" t="s">
        <v>1378</v>
      </c>
    </row>
    <row r="278" spans="1:21" x14ac:dyDescent="0.45">
      <c r="A278" t="s">
        <v>731</v>
      </c>
      <c r="B278" s="4" t="str" cm="1">
        <f t="array" ref="B278">_xlfn._xlws.FILTER(AnalysisSets!B:B,AnalysisSets!A:A=_xlfn._xlws.FILTER(Analyses!E:E,Analyses!A:A=AnalysisResults!A278,""),"")</f>
        <v>Safety Population</v>
      </c>
      <c r="C278" t="s">
        <v>33</v>
      </c>
      <c r="D278" t="s">
        <v>40</v>
      </c>
      <c r="E278" s="4" t="str" cm="1">
        <f t="array" ref="E278">_xlfn._xlws.FILTER(AnalysisGroupings!$G$2:$G$20,AnalysisGroupings!$F$2:$F$20=AnalysisResults!D278,"")</f>
        <v>Xanomeline Low Dose</v>
      </c>
      <c r="G278" t="s">
        <v>108</v>
      </c>
      <c r="I278" s="4" t="str" cm="1">
        <f t="array" ref="I278">_xlfn._xlws.FILTER(AnalysisGroupings!$G$2:$G$36,(AnalysisGroupings!$F$2:$F$36=AnalysisResults!H278)*LEN(H278)&gt;0,"")</f>
        <v/>
      </c>
      <c r="J278" t="s">
        <v>351</v>
      </c>
      <c r="M278" s="4" t="str" cm="1">
        <f t="array" ref="M278">_xlfn._xlws.FILTER(AnalysisGroupings!$G$2:$G$36,(AnalysisGroupings!$F$2:$F$36=AnalysisResults!L278)*LEN(L278)&gt;0,"")</f>
        <v/>
      </c>
      <c r="O278" t="s">
        <v>296</v>
      </c>
      <c r="P278" t="s">
        <v>639</v>
      </c>
      <c r="Q278" s="4" t="str" cm="1">
        <f t="array" ref="Q278">_xlfn._xlws.FILTER(AnalysisMethods!$G$2:$G$31,AnalysisMethods!$E$2:$E$31=AnalysisResults!P278,"")</f>
        <v>%</v>
      </c>
      <c r="R278" s="4" t="str" cm="1">
        <f t="array" ref="R278">_xlfn._xlws.FILTER(AnalysisMethods!$H$2:$H$31,AnalysisMethods!$E$2:$E$31=AnalysisResults!P278,"")</f>
        <v>( XX.X)</v>
      </c>
      <c r="S278">
        <v>0</v>
      </c>
      <c r="T278" s="7" t="s">
        <v>270</v>
      </c>
      <c r="U278" t="s">
        <v>1378</v>
      </c>
    </row>
    <row r="279" spans="1:21" x14ac:dyDescent="0.45">
      <c r="A279" t="s">
        <v>731</v>
      </c>
      <c r="B279" s="4" t="str" cm="1">
        <f t="array" ref="B279">_xlfn._xlws.FILTER(AnalysisSets!B:B,AnalysisSets!A:A=_xlfn._xlws.FILTER(Analyses!E:E,Analyses!A:A=AnalysisResults!A279,""),"")</f>
        <v>Safety Population</v>
      </c>
      <c r="C279" t="s">
        <v>33</v>
      </c>
      <c r="D279" t="s">
        <v>40</v>
      </c>
      <c r="E279" s="4" t="str" cm="1">
        <f t="array" ref="E279">_xlfn._xlws.FILTER(AnalysisGroupings!$G$2:$G$20,AnalysisGroupings!$F$2:$F$20=AnalysisResults!D279,"")</f>
        <v>Xanomeline Low Dose</v>
      </c>
      <c r="G279" t="s">
        <v>108</v>
      </c>
      <c r="I279" s="4" t="str" cm="1">
        <f t="array" ref="I279">_xlfn._xlws.FILTER(AnalysisGroupings!$G$2:$G$36,(AnalysisGroupings!$F$2:$F$36=AnalysisResults!H279)*LEN(H279)&gt;0,"")</f>
        <v/>
      </c>
      <c r="J279" t="s">
        <v>352</v>
      </c>
      <c r="M279" s="4" t="str" cm="1">
        <f t="array" ref="M279">_xlfn._xlws.FILTER(AnalysisGroupings!$G$2:$G$36,(AnalysisGroupings!$F$2:$F$36=AnalysisResults!L279)*LEN(L279)&gt;0,"")</f>
        <v/>
      </c>
      <c r="O279" t="s">
        <v>296</v>
      </c>
      <c r="P279" t="s">
        <v>636</v>
      </c>
      <c r="Q279" s="4" t="str" cm="1">
        <f t="array" ref="Q279">_xlfn._xlws.FILTER(AnalysisMethods!$G$2:$G$31,AnalysisMethods!$E$2:$E$31=AnalysisResults!P279,"")</f>
        <v>n</v>
      </c>
      <c r="R279" s="4" t="str" cm="1">
        <f t="array" ref="R279">_xlfn._xlws.FILTER(AnalysisMethods!$H$2:$H$31,AnalysisMethods!$E$2:$E$31=AnalysisResults!P279,"")</f>
        <v>XX</v>
      </c>
      <c r="S279">
        <v>1</v>
      </c>
      <c r="T279" s="7" t="s">
        <v>267</v>
      </c>
      <c r="U279" t="s">
        <v>1378</v>
      </c>
    </row>
    <row r="280" spans="1:21" x14ac:dyDescent="0.45">
      <c r="A280" t="s">
        <v>731</v>
      </c>
      <c r="B280" s="4" t="str" cm="1">
        <f t="array" ref="B280">_xlfn._xlws.FILTER(AnalysisSets!B:B,AnalysisSets!A:A=_xlfn._xlws.FILTER(Analyses!E:E,Analyses!A:A=AnalysisResults!A280,""),"")</f>
        <v>Safety Population</v>
      </c>
      <c r="C280" t="s">
        <v>33</v>
      </c>
      <c r="D280" t="s">
        <v>40</v>
      </c>
      <c r="E280" s="4" t="str" cm="1">
        <f t="array" ref="E280">_xlfn._xlws.FILTER(AnalysisGroupings!$G$2:$G$20,AnalysisGroupings!$F$2:$F$20=AnalysisResults!D280,"")</f>
        <v>Xanomeline Low Dose</v>
      </c>
      <c r="G280" t="s">
        <v>108</v>
      </c>
      <c r="I280" s="4" t="str" cm="1">
        <f t="array" ref="I280">_xlfn._xlws.FILTER(AnalysisGroupings!$G$2:$G$36,(AnalysisGroupings!$F$2:$F$36=AnalysisResults!H280)*LEN(H280)&gt;0,"")</f>
        <v/>
      </c>
      <c r="J280" t="s">
        <v>352</v>
      </c>
      <c r="M280" s="4" t="str" cm="1">
        <f t="array" ref="M280">_xlfn._xlws.FILTER(AnalysisGroupings!$G$2:$G$36,(AnalysisGroupings!$F$2:$F$36=AnalysisResults!L280)*LEN(L280)&gt;0,"")</f>
        <v/>
      </c>
      <c r="O280" t="s">
        <v>296</v>
      </c>
      <c r="P280" t="s">
        <v>639</v>
      </c>
      <c r="Q280" s="4" t="str" cm="1">
        <f t="array" ref="Q280">_xlfn._xlws.FILTER(AnalysisMethods!$G$2:$G$31,AnalysisMethods!$E$2:$E$31=AnalysisResults!P280,"")</f>
        <v>%</v>
      </c>
      <c r="R280" s="4" t="str" cm="1">
        <f t="array" ref="R280">_xlfn._xlws.FILTER(AnalysisMethods!$H$2:$H$31,AnalysisMethods!$E$2:$E$31=AnalysisResults!P280,"")</f>
        <v>( XX.X)</v>
      </c>
      <c r="S280">
        <v>1.1904999999999999</v>
      </c>
      <c r="T280" s="7" t="s">
        <v>273</v>
      </c>
      <c r="U280" t="s">
        <v>1378</v>
      </c>
    </row>
    <row r="281" spans="1:21" x14ac:dyDescent="0.45">
      <c r="A281" t="s">
        <v>731</v>
      </c>
      <c r="B281" s="4" t="str" cm="1">
        <f t="array" ref="B281">_xlfn._xlws.FILTER(AnalysisSets!B:B,AnalysisSets!A:A=_xlfn._xlws.FILTER(Analyses!E:E,Analyses!A:A=AnalysisResults!A281,""),"")</f>
        <v>Safety Population</v>
      </c>
      <c r="C281" t="s">
        <v>33</v>
      </c>
      <c r="D281" t="s">
        <v>40</v>
      </c>
      <c r="E281" s="4" t="str" cm="1">
        <f t="array" ref="E281">_xlfn._xlws.FILTER(AnalysisGroupings!$G$2:$G$20,AnalysisGroupings!$F$2:$F$20=AnalysisResults!D281,"")</f>
        <v>Xanomeline Low Dose</v>
      </c>
      <c r="G281" t="s">
        <v>108</v>
      </c>
      <c r="I281" s="4" t="str" cm="1">
        <f t="array" ref="I281">_xlfn._xlws.FILTER(AnalysisGroupings!$G$2:$G$36,(AnalysisGroupings!$F$2:$F$36=AnalysisResults!H281)*LEN(H281)&gt;0,"")</f>
        <v/>
      </c>
      <c r="J281" t="s">
        <v>353</v>
      </c>
      <c r="M281" s="4" t="str" cm="1">
        <f t="array" ref="M281">_xlfn._xlws.FILTER(AnalysisGroupings!$G$2:$G$36,(AnalysisGroupings!$F$2:$F$36=AnalysisResults!L281)*LEN(L281)&gt;0,"")</f>
        <v/>
      </c>
      <c r="O281" t="s">
        <v>296</v>
      </c>
      <c r="P281" t="s">
        <v>636</v>
      </c>
      <c r="Q281" s="4" t="str" cm="1">
        <f t="array" ref="Q281">_xlfn._xlws.FILTER(AnalysisMethods!$G$2:$G$31,AnalysisMethods!$E$2:$E$31=AnalysisResults!P281,"")</f>
        <v>n</v>
      </c>
      <c r="R281" s="4" t="str" cm="1">
        <f t="array" ref="R281">_xlfn._xlws.FILTER(AnalysisMethods!$H$2:$H$31,AnalysisMethods!$E$2:$E$31=AnalysisResults!P281,"")</f>
        <v>XX</v>
      </c>
      <c r="S281">
        <v>3</v>
      </c>
      <c r="T281" s="7" t="s">
        <v>255</v>
      </c>
      <c r="U281" t="s">
        <v>1378</v>
      </c>
    </row>
    <row r="282" spans="1:21" x14ac:dyDescent="0.45">
      <c r="A282" t="s">
        <v>731</v>
      </c>
      <c r="B282" s="4" t="str" cm="1">
        <f t="array" ref="B282">_xlfn._xlws.FILTER(AnalysisSets!B:B,AnalysisSets!A:A=_xlfn._xlws.FILTER(Analyses!E:E,Analyses!A:A=AnalysisResults!A282,""),"")</f>
        <v>Safety Population</v>
      </c>
      <c r="C282" t="s">
        <v>33</v>
      </c>
      <c r="D282" t="s">
        <v>40</v>
      </c>
      <c r="E282" s="4" t="str" cm="1">
        <f t="array" ref="E282">_xlfn._xlws.FILTER(AnalysisGroupings!$G$2:$G$20,AnalysisGroupings!$F$2:$F$20=AnalysisResults!D282,"")</f>
        <v>Xanomeline Low Dose</v>
      </c>
      <c r="G282" t="s">
        <v>108</v>
      </c>
      <c r="I282" s="4" t="str" cm="1">
        <f t="array" ref="I282">_xlfn._xlws.FILTER(AnalysisGroupings!$G$2:$G$36,(AnalysisGroupings!$F$2:$F$36=AnalysisResults!H282)*LEN(H282)&gt;0,"")</f>
        <v/>
      </c>
      <c r="J282" t="s">
        <v>353</v>
      </c>
      <c r="M282" s="4" t="str" cm="1">
        <f t="array" ref="M282">_xlfn._xlws.FILTER(AnalysisGroupings!$G$2:$G$36,(AnalysisGroupings!$F$2:$F$36=AnalysisResults!L282)*LEN(L282)&gt;0,"")</f>
        <v/>
      </c>
      <c r="O282" t="s">
        <v>296</v>
      </c>
      <c r="P282" t="s">
        <v>639</v>
      </c>
      <c r="Q282" s="4" t="str" cm="1">
        <f t="array" ref="Q282">_xlfn._xlws.FILTER(AnalysisMethods!$G$2:$G$31,AnalysisMethods!$E$2:$E$31=AnalysisResults!P282,"")</f>
        <v>%</v>
      </c>
      <c r="R282" s="4" t="str" cm="1">
        <f t="array" ref="R282">_xlfn._xlws.FILTER(AnalysisMethods!$H$2:$H$31,AnalysisMethods!$E$2:$E$31=AnalysisResults!P282,"")</f>
        <v>( XX.X)</v>
      </c>
      <c r="S282">
        <v>3.5714000000000001</v>
      </c>
      <c r="T282" s="7" t="s">
        <v>262</v>
      </c>
      <c r="U282" t="s">
        <v>1378</v>
      </c>
    </row>
    <row r="283" spans="1:21" x14ac:dyDescent="0.45">
      <c r="A283" t="s">
        <v>731</v>
      </c>
      <c r="B283" s="4" t="str" cm="1">
        <f t="array" ref="B283">_xlfn._xlws.FILTER(AnalysisSets!B:B,AnalysisSets!A:A=_xlfn._xlws.FILTER(Analyses!E:E,Analyses!A:A=AnalysisResults!A283,""),"")</f>
        <v>Safety Population</v>
      </c>
      <c r="C283" t="s">
        <v>33</v>
      </c>
      <c r="D283" t="s">
        <v>41</v>
      </c>
      <c r="E283" s="4" t="str" cm="1">
        <f t="array" ref="E283">_xlfn._xlws.FILTER(AnalysisGroupings!$G$2:$G$20,AnalysisGroupings!$F$2:$F$20=AnalysisResults!D283,"")</f>
        <v>Xanomeline High Dose</v>
      </c>
      <c r="G283" t="s">
        <v>108</v>
      </c>
      <c r="I283" s="4" t="str" cm="1">
        <f t="array" ref="I283">_xlfn._xlws.FILTER(AnalysisGroupings!$G$2:$G$36,(AnalysisGroupings!$F$2:$F$36=AnalysisResults!H283)*LEN(H283)&gt;0,"")</f>
        <v/>
      </c>
      <c r="J283" t="s">
        <v>331</v>
      </c>
      <c r="M283" s="4" t="str" cm="1">
        <f t="array" ref="M283">_xlfn._xlws.FILTER(AnalysisGroupings!$G$2:$G$36,(AnalysisGroupings!$F$2:$F$36=AnalysisResults!L283)*LEN(L283)&gt;0,"")</f>
        <v/>
      </c>
      <c r="O283" t="s">
        <v>296</v>
      </c>
      <c r="P283" t="s">
        <v>636</v>
      </c>
      <c r="Q283" s="4" t="str" cm="1">
        <f t="array" ref="Q283">_xlfn._xlws.FILTER(AnalysisMethods!$G$2:$G$31,AnalysisMethods!$E$2:$E$31=AnalysisResults!P283,"")</f>
        <v>n</v>
      </c>
      <c r="R283" s="4" t="str" cm="1">
        <f t="array" ref="R283">_xlfn._xlws.FILTER(AnalysisMethods!$H$2:$H$31,AnalysisMethods!$E$2:$E$31=AnalysisResults!P283,"")</f>
        <v>XX</v>
      </c>
      <c r="S283">
        <v>15</v>
      </c>
      <c r="T283" s="7" t="s">
        <v>621</v>
      </c>
      <c r="U283" t="s">
        <v>1378</v>
      </c>
    </row>
    <row r="284" spans="1:21" x14ac:dyDescent="0.45">
      <c r="A284" t="s">
        <v>731</v>
      </c>
      <c r="B284" s="4" t="str" cm="1">
        <f t="array" ref="B284">_xlfn._xlws.FILTER(AnalysisSets!B:B,AnalysisSets!A:A=_xlfn._xlws.FILTER(Analyses!E:E,Analyses!A:A=AnalysisResults!A284,""),"")</f>
        <v>Safety Population</v>
      </c>
      <c r="C284" t="s">
        <v>33</v>
      </c>
      <c r="D284" t="s">
        <v>41</v>
      </c>
      <c r="E284" s="4" t="str" cm="1">
        <f t="array" ref="E284">_xlfn._xlws.FILTER(AnalysisGroupings!$G$2:$G$20,AnalysisGroupings!$F$2:$F$20=AnalysisResults!D284,"")</f>
        <v>Xanomeline High Dose</v>
      </c>
      <c r="G284" t="s">
        <v>108</v>
      </c>
      <c r="I284" s="4" t="str" cm="1">
        <f t="array" ref="I284">_xlfn._xlws.FILTER(AnalysisGroupings!$G$2:$G$36,(AnalysisGroupings!$F$2:$F$36=AnalysisResults!H284)*LEN(H284)&gt;0,"")</f>
        <v/>
      </c>
      <c r="J284" t="s">
        <v>331</v>
      </c>
      <c r="M284" s="4" t="str" cm="1">
        <f t="array" ref="M284">_xlfn._xlws.FILTER(AnalysisGroupings!$G$2:$G$36,(AnalysisGroupings!$F$2:$F$36=AnalysisResults!L284)*LEN(L284)&gt;0,"")</f>
        <v/>
      </c>
      <c r="O284" t="s">
        <v>296</v>
      </c>
      <c r="P284" t="s">
        <v>639</v>
      </c>
      <c r="Q284" s="4" t="str" cm="1">
        <f t="array" ref="Q284">_xlfn._xlws.FILTER(AnalysisMethods!$G$2:$G$31,AnalysisMethods!$E$2:$E$31=AnalysisResults!P284,"")</f>
        <v>%</v>
      </c>
      <c r="R284" s="4" t="str" cm="1">
        <f t="array" ref="R284">_xlfn._xlws.FILTER(AnalysisMethods!$H$2:$H$31,AnalysisMethods!$E$2:$E$31=AnalysisResults!P284,"")</f>
        <v>( XX.X)</v>
      </c>
      <c r="S284">
        <v>17.857099999999999</v>
      </c>
      <c r="T284" s="7" t="s">
        <v>622</v>
      </c>
      <c r="U284" t="s">
        <v>1378</v>
      </c>
    </row>
    <row r="285" spans="1:21" x14ac:dyDescent="0.45">
      <c r="A285" t="s">
        <v>731</v>
      </c>
      <c r="B285" s="4" t="str" cm="1">
        <f t="array" ref="B285">_xlfn._xlws.FILTER(AnalysisSets!B:B,AnalysisSets!A:A=_xlfn._xlws.FILTER(Analyses!E:E,Analyses!A:A=AnalysisResults!A285,""),"")</f>
        <v>Safety Population</v>
      </c>
      <c r="C285" t="s">
        <v>33</v>
      </c>
      <c r="D285" t="s">
        <v>41</v>
      </c>
      <c r="E285" s="4" t="str" cm="1">
        <f t="array" ref="E285">_xlfn._xlws.FILTER(AnalysisGroupings!$G$2:$G$20,AnalysisGroupings!$F$2:$F$20=AnalysisResults!D285,"")</f>
        <v>Xanomeline High Dose</v>
      </c>
      <c r="G285" t="s">
        <v>108</v>
      </c>
      <c r="I285" s="4" t="str" cm="1">
        <f t="array" ref="I285">_xlfn._xlws.FILTER(AnalysisGroupings!$G$2:$G$36,(AnalysisGroupings!$F$2:$F$36=AnalysisResults!H285)*LEN(H285)&gt;0,"")</f>
        <v/>
      </c>
      <c r="J285" t="s">
        <v>332</v>
      </c>
      <c r="M285" s="4" t="str" cm="1">
        <f t="array" ref="M285">_xlfn._xlws.FILTER(AnalysisGroupings!$G$2:$G$36,(AnalysisGroupings!$F$2:$F$36=AnalysisResults!L285)*LEN(L285)&gt;0,"")</f>
        <v/>
      </c>
      <c r="O285" t="s">
        <v>296</v>
      </c>
      <c r="P285" t="s">
        <v>636</v>
      </c>
      <c r="Q285" s="4" t="str" cm="1">
        <f t="array" ref="Q285">_xlfn._xlws.FILTER(AnalysisMethods!$G$2:$G$31,AnalysisMethods!$E$2:$E$31=AnalysisResults!P285,"")</f>
        <v>n</v>
      </c>
      <c r="R285" s="4" t="str" cm="1">
        <f t="array" ref="R285">_xlfn._xlws.FILTER(AnalysisMethods!$H$2:$H$31,AnalysisMethods!$E$2:$E$31=AnalysisResults!P285,"")</f>
        <v>XX</v>
      </c>
      <c r="S285">
        <v>2</v>
      </c>
      <c r="T285" s="7" t="s">
        <v>592</v>
      </c>
      <c r="U285" t="s">
        <v>1378</v>
      </c>
    </row>
    <row r="286" spans="1:21" x14ac:dyDescent="0.45">
      <c r="A286" t="s">
        <v>731</v>
      </c>
      <c r="B286" s="4" t="str" cm="1">
        <f t="array" ref="B286">_xlfn._xlws.FILTER(AnalysisSets!B:B,AnalysisSets!A:A=_xlfn._xlws.FILTER(Analyses!E:E,Analyses!A:A=AnalysisResults!A286,""),"")</f>
        <v>Safety Population</v>
      </c>
      <c r="C286" t="s">
        <v>33</v>
      </c>
      <c r="D286" t="s">
        <v>41</v>
      </c>
      <c r="E286" s="4" t="str" cm="1">
        <f t="array" ref="E286">_xlfn._xlws.FILTER(AnalysisGroupings!$G$2:$G$20,AnalysisGroupings!$F$2:$F$20=AnalysisResults!D286,"")</f>
        <v>Xanomeline High Dose</v>
      </c>
      <c r="G286" t="s">
        <v>108</v>
      </c>
      <c r="I286" s="4" t="str" cm="1">
        <f t="array" ref="I286">_xlfn._xlws.FILTER(AnalysisGroupings!$G$2:$G$36,(AnalysisGroupings!$F$2:$F$36=AnalysisResults!H286)*LEN(H286)&gt;0,"")</f>
        <v/>
      </c>
      <c r="J286" t="s">
        <v>332</v>
      </c>
      <c r="M286" s="4" t="str" cm="1">
        <f t="array" ref="M286">_xlfn._xlws.FILTER(AnalysisGroupings!$G$2:$G$36,(AnalysisGroupings!$F$2:$F$36=AnalysisResults!L286)*LEN(L286)&gt;0,"")</f>
        <v/>
      </c>
      <c r="O286" t="s">
        <v>296</v>
      </c>
      <c r="P286" t="s">
        <v>639</v>
      </c>
      <c r="Q286" s="4" t="str" cm="1">
        <f t="array" ref="Q286">_xlfn._xlws.FILTER(AnalysisMethods!$G$2:$G$31,AnalysisMethods!$E$2:$E$31=AnalysisResults!P286,"")</f>
        <v>%</v>
      </c>
      <c r="R286" s="4" t="str" cm="1">
        <f t="array" ref="R286">_xlfn._xlws.FILTER(AnalysisMethods!$H$2:$H$31,AnalysisMethods!$E$2:$E$31=AnalysisResults!P286,"")</f>
        <v>( XX.X)</v>
      </c>
      <c r="S286">
        <v>2.3809999999999998</v>
      </c>
      <c r="T286" s="7" t="s">
        <v>609</v>
      </c>
      <c r="U286" t="s">
        <v>1378</v>
      </c>
    </row>
    <row r="287" spans="1:21" x14ac:dyDescent="0.45">
      <c r="A287" t="s">
        <v>731</v>
      </c>
      <c r="B287" s="4" t="str" cm="1">
        <f t="array" ref="B287">_xlfn._xlws.FILTER(AnalysisSets!B:B,AnalysisSets!A:A=_xlfn._xlws.FILTER(Analyses!E:E,Analyses!A:A=AnalysisResults!A287,""),"")</f>
        <v>Safety Population</v>
      </c>
      <c r="C287" t="s">
        <v>33</v>
      </c>
      <c r="D287" t="s">
        <v>41</v>
      </c>
      <c r="E287" s="4" t="str" cm="1">
        <f t="array" ref="E287">_xlfn._xlws.FILTER(AnalysisGroupings!$G$2:$G$20,AnalysisGroupings!$F$2:$F$20=AnalysisResults!D287,"")</f>
        <v>Xanomeline High Dose</v>
      </c>
      <c r="G287" t="s">
        <v>108</v>
      </c>
      <c r="I287" s="4" t="str" cm="1">
        <f t="array" ref="I287">_xlfn._xlws.FILTER(AnalysisGroupings!$G$2:$G$36,(AnalysisGroupings!$F$2:$F$36=AnalysisResults!H287)*LEN(H287)&gt;0,"")</f>
        <v/>
      </c>
      <c r="J287" t="s">
        <v>333</v>
      </c>
      <c r="M287" s="4" t="str" cm="1">
        <f t="array" ref="M287">_xlfn._xlws.FILTER(AnalysisGroupings!$G$2:$G$36,(AnalysisGroupings!$F$2:$F$36=AnalysisResults!L287)*LEN(L287)&gt;0,"")</f>
        <v/>
      </c>
      <c r="O287" t="s">
        <v>296</v>
      </c>
      <c r="P287" t="s">
        <v>636</v>
      </c>
      <c r="Q287" s="4" t="str" cm="1">
        <f t="array" ref="Q287">_xlfn._xlws.FILTER(AnalysisMethods!$G$2:$G$31,AnalysisMethods!$E$2:$E$31=AnalysisResults!P287,"")</f>
        <v>n</v>
      </c>
      <c r="R287" s="4" t="str" cm="1">
        <f t="array" ref="R287">_xlfn._xlws.FILTER(AnalysisMethods!$H$2:$H$31,AnalysisMethods!$E$2:$E$31=AnalysisResults!P287,"")</f>
        <v>XX</v>
      </c>
      <c r="S287">
        <v>1</v>
      </c>
      <c r="T287" s="7" t="s">
        <v>267</v>
      </c>
      <c r="U287" t="s">
        <v>1378</v>
      </c>
    </row>
    <row r="288" spans="1:21" x14ac:dyDescent="0.45">
      <c r="A288" t="s">
        <v>731</v>
      </c>
      <c r="B288" s="4" t="str" cm="1">
        <f t="array" ref="B288">_xlfn._xlws.FILTER(AnalysisSets!B:B,AnalysisSets!A:A=_xlfn._xlws.FILTER(Analyses!E:E,Analyses!A:A=AnalysisResults!A288,""),"")</f>
        <v>Safety Population</v>
      </c>
      <c r="C288" t="s">
        <v>33</v>
      </c>
      <c r="D288" t="s">
        <v>41</v>
      </c>
      <c r="E288" s="4" t="str" cm="1">
        <f t="array" ref="E288">_xlfn._xlws.FILTER(AnalysisGroupings!$G$2:$G$20,AnalysisGroupings!$F$2:$F$20=AnalysisResults!D288,"")</f>
        <v>Xanomeline High Dose</v>
      </c>
      <c r="G288" t="s">
        <v>108</v>
      </c>
      <c r="I288" s="4" t="str" cm="1">
        <f t="array" ref="I288">_xlfn._xlws.FILTER(AnalysisGroupings!$G$2:$G$36,(AnalysisGroupings!$F$2:$F$36=AnalysisResults!H288)*LEN(H288)&gt;0,"")</f>
        <v/>
      </c>
      <c r="J288" t="s">
        <v>333</v>
      </c>
      <c r="M288" s="4" t="str" cm="1">
        <f t="array" ref="M288">_xlfn._xlws.FILTER(AnalysisGroupings!$G$2:$G$36,(AnalysisGroupings!$F$2:$F$36=AnalysisResults!L288)*LEN(L288)&gt;0,"")</f>
        <v/>
      </c>
      <c r="O288" t="s">
        <v>296</v>
      </c>
      <c r="P288" t="s">
        <v>639</v>
      </c>
      <c r="Q288" s="4" t="str" cm="1">
        <f t="array" ref="Q288">_xlfn._xlws.FILTER(AnalysisMethods!$G$2:$G$31,AnalysisMethods!$E$2:$E$31=AnalysisResults!P288,"")</f>
        <v>%</v>
      </c>
      <c r="R288" s="4" t="str" cm="1">
        <f t="array" ref="R288">_xlfn._xlws.FILTER(AnalysisMethods!$H$2:$H$31,AnalysisMethods!$E$2:$E$31=AnalysisResults!P288,"")</f>
        <v>( XX.X)</v>
      </c>
      <c r="S288">
        <v>1.1904999999999999</v>
      </c>
      <c r="T288" s="7" t="s">
        <v>273</v>
      </c>
      <c r="U288" t="s">
        <v>1378</v>
      </c>
    </row>
    <row r="289" spans="1:21" x14ac:dyDescent="0.45">
      <c r="A289" t="s">
        <v>731</v>
      </c>
      <c r="B289" s="4" t="str" cm="1">
        <f t="array" ref="B289">_xlfn._xlws.FILTER(AnalysisSets!B:B,AnalysisSets!A:A=_xlfn._xlws.FILTER(Analyses!E:E,Analyses!A:A=AnalysisResults!A289,""),"")</f>
        <v>Safety Population</v>
      </c>
      <c r="C289" t="s">
        <v>33</v>
      </c>
      <c r="D289" t="s">
        <v>41</v>
      </c>
      <c r="E289" s="4" t="str" cm="1">
        <f t="array" ref="E289">_xlfn._xlws.FILTER(AnalysisGroupings!$G$2:$G$20,AnalysisGroupings!$F$2:$F$20=AnalysisResults!D289,"")</f>
        <v>Xanomeline High Dose</v>
      </c>
      <c r="G289" t="s">
        <v>108</v>
      </c>
      <c r="I289" s="4" t="str" cm="1">
        <f t="array" ref="I289">_xlfn._xlws.FILTER(AnalysisGroupings!$G$2:$G$36,(AnalysisGroupings!$F$2:$F$36=AnalysisResults!H289)*LEN(H289)&gt;0,"")</f>
        <v/>
      </c>
      <c r="J289" t="s">
        <v>334</v>
      </c>
      <c r="M289" s="4" t="str" cm="1">
        <f t="array" ref="M289">_xlfn._xlws.FILTER(AnalysisGroupings!$G$2:$G$36,(AnalysisGroupings!$F$2:$F$36=AnalysisResults!L289)*LEN(L289)&gt;0,"")</f>
        <v/>
      </c>
      <c r="O289" t="s">
        <v>296</v>
      </c>
      <c r="P289" t="s">
        <v>636</v>
      </c>
      <c r="Q289" s="4" t="str" cm="1">
        <f t="array" ref="Q289">_xlfn._xlws.FILTER(AnalysisMethods!$G$2:$G$31,AnalysisMethods!$E$2:$E$31=AnalysisResults!P289,"")</f>
        <v>n</v>
      </c>
      <c r="R289" s="4" t="str" cm="1">
        <f t="array" ref="R289">_xlfn._xlws.FILTER(AnalysisMethods!$H$2:$H$31,AnalysisMethods!$E$2:$E$31=AnalysisResults!P289,"")</f>
        <v>XX</v>
      </c>
      <c r="S289">
        <v>1</v>
      </c>
      <c r="T289" s="7" t="s">
        <v>267</v>
      </c>
      <c r="U289" t="s">
        <v>1378</v>
      </c>
    </row>
    <row r="290" spans="1:21" x14ac:dyDescent="0.45">
      <c r="A290" t="s">
        <v>731</v>
      </c>
      <c r="B290" s="4" t="str" cm="1">
        <f t="array" ref="B290">_xlfn._xlws.FILTER(AnalysisSets!B:B,AnalysisSets!A:A=_xlfn._xlws.FILTER(Analyses!E:E,Analyses!A:A=AnalysisResults!A290,""),"")</f>
        <v>Safety Population</v>
      </c>
      <c r="C290" t="s">
        <v>33</v>
      </c>
      <c r="D290" t="s">
        <v>41</v>
      </c>
      <c r="E290" s="4" t="str" cm="1">
        <f t="array" ref="E290">_xlfn._xlws.FILTER(AnalysisGroupings!$G$2:$G$20,AnalysisGroupings!$F$2:$F$20=AnalysisResults!D290,"")</f>
        <v>Xanomeline High Dose</v>
      </c>
      <c r="G290" t="s">
        <v>108</v>
      </c>
      <c r="I290" s="4" t="str" cm="1">
        <f t="array" ref="I290">_xlfn._xlws.FILTER(AnalysisGroupings!$G$2:$G$36,(AnalysisGroupings!$F$2:$F$36=AnalysisResults!H290)*LEN(H290)&gt;0,"")</f>
        <v/>
      </c>
      <c r="J290" t="s">
        <v>334</v>
      </c>
      <c r="M290" s="4" t="str" cm="1">
        <f t="array" ref="M290">_xlfn._xlws.FILTER(AnalysisGroupings!$G$2:$G$36,(AnalysisGroupings!$F$2:$F$36=AnalysisResults!L290)*LEN(L290)&gt;0,"")</f>
        <v/>
      </c>
      <c r="O290" t="s">
        <v>296</v>
      </c>
      <c r="P290" t="s">
        <v>639</v>
      </c>
      <c r="Q290" s="4" t="str" cm="1">
        <f t="array" ref="Q290">_xlfn._xlws.FILTER(AnalysisMethods!$G$2:$G$31,AnalysisMethods!$E$2:$E$31=AnalysisResults!P290,"")</f>
        <v>%</v>
      </c>
      <c r="R290" s="4" t="str" cm="1">
        <f t="array" ref="R290">_xlfn._xlws.FILTER(AnalysisMethods!$H$2:$H$31,AnalysisMethods!$E$2:$E$31=AnalysisResults!P290,"")</f>
        <v>( XX.X)</v>
      </c>
      <c r="S290">
        <v>1.1904999999999999</v>
      </c>
      <c r="T290" s="7" t="s">
        <v>273</v>
      </c>
      <c r="U290" t="s">
        <v>1378</v>
      </c>
    </row>
    <row r="291" spans="1:21" x14ac:dyDescent="0.45">
      <c r="A291" t="s">
        <v>731</v>
      </c>
      <c r="B291" s="4" t="str" cm="1">
        <f t="array" ref="B291">_xlfn._xlws.FILTER(AnalysisSets!B:B,AnalysisSets!A:A=_xlfn._xlws.FILTER(Analyses!E:E,Analyses!A:A=AnalysisResults!A291,""),"")</f>
        <v>Safety Population</v>
      </c>
      <c r="C291" t="s">
        <v>33</v>
      </c>
      <c r="D291" t="s">
        <v>41</v>
      </c>
      <c r="E291" s="4" t="str" cm="1">
        <f t="array" ref="E291">_xlfn._xlws.FILTER(AnalysisGroupings!$G$2:$G$20,AnalysisGroupings!$F$2:$F$20=AnalysisResults!D291,"")</f>
        <v>Xanomeline High Dose</v>
      </c>
      <c r="G291" t="s">
        <v>108</v>
      </c>
      <c r="I291" s="4" t="str" cm="1">
        <f t="array" ref="I291">_xlfn._xlws.FILTER(AnalysisGroupings!$G$2:$G$36,(AnalysisGroupings!$F$2:$F$36=AnalysisResults!H291)*LEN(H291)&gt;0,"")</f>
        <v/>
      </c>
      <c r="J291" t="s">
        <v>335</v>
      </c>
      <c r="M291" s="4" t="str" cm="1">
        <f t="array" ref="M291">_xlfn._xlws.FILTER(AnalysisGroupings!$G$2:$G$36,(AnalysisGroupings!$F$2:$F$36=AnalysisResults!L291)*LEN(L291)&gt;0,"")</f>
        <v/>
      </c>
      <c r="O291" t="s">
        <v>296</v>
      </c>
      <c r="P291" t="s">
        <v>636</v>
      </c>
      <c r="Q291" s="4" t="str" cm="1">
        <f t="array" ref="Q291">_xlfn._xlws.FILTER(AnalysisMethods!$G$2:$G$31,AnalysisMethods!$E$2:$E$31=AnalysisResults!P291,"")</f>
        <v>n</v>
      </c>
      <c r="R291" s="4" t="str" cm="1">
        <f t="array" ref="R291">_xlfn._xlws.FILTER(AnalysisMethods!$H$2:$H$31,AnalysisMethods!$E$2:$E$31=AnalysisResults!P291,"")</f>
        <v>XX</v>
      </c>
      <c r="S291">
        <v>20</v>
      </c>
      <c r="T291" s="7" t="s">
        <v>605</v>
      </c>
      <c r="U291" t="s">
        <v>1378</v>
      </c>
    </row>
    <row r="292" spans="1:21" x14ac:dyDescent="0.45">
      <c r="A292" t="s">
        <v>731</v>
      </c>
      <c r="B292" s="4" t="str" cm="1">
        <f t="array" ref="B292">_xlfn._xlws.FILTER(AnalysisSets!B:B,AnalysisSets!A:A=_xlfn._xlws.FILTER(Analyses!E:E,Analyses!A:A=AnalysisResults!A292,""),"")</f>
        <v>Safety Population</v>
      </c>
      <c r="C292" t="s">
        <v>33</v>
      </c>
      <c r="D292" t="s">
        <v>41</v>
      </c>
      <c r="E292" s="4" t="str" cm="1">
        <f t="array" ref="E292">_xlfn._xlws.FILTER(AnalysisGroupings!$G$2:$G$20,AnalysisGroupings!$F$2:$F$20=AnalysisResults!D292,"")</f>
        <v>Xanomeline High Dose</v>
      </c>
      <c r="G292" t="s">
        <v>108</v>
      </c>
      <c r="I292" s="4" t="str" cm="1">
        <f t="array" ref="I292">_xlfn._xlws.FILTER(AnalysisGroupings!$G$2:$G$36,(AnalysisGroupings!$F$2:$F$36=AnalysisResults!H292)*LEN(H292)&gt;0,"")</f>
        <v/>
      </c>
      <c r="J292" t="s">
        <v>335</v>
      </c>
      <c r="M292" s="4" t="str" cm="1">
        <f t="array" ref="M292">_xlfn._xlws.FILTER(AnalysisGroupings!$G$2:$G$36,(AnalysisGroupings!$F$2:$F$36=AnalysisResults!L292)*LEN(L292)&gt;0,"")</f>
        <v/>
      </c>
      <c r="O292" t="s">
        <v>296</v>
      </c>
      <c r="P292" t="s">
        <v>639</v>
      </c>
      <c r="Q292" s="4" t="str" cm="1">
        <f t="array" ref="Q292">_xlfn._xlws.FILTER(AnalysisMethods!$G$2:$G$31,AnalysisMethods!$E$2:$E$31=AnalysisResults!P292,"")</f>
        <v>%</v>
      </c>
      <c r="R292" s="4" t="str" cm="1">
        <f t="array" ref="R292">_xlfn._xlws.FILTER(AnalysisMethods!$H$2:$H$31,AnalysisMethods!$E$2:$E$31=AnalysisResults!P292,"")</f>
        <v>( XX.X)</v>
      </c>
      <c r="S292">
        <v>23.8095</v>
      </c>
      <c r="T292" s="7" t="s">
        <v>617</v>
      </c>
      <c r="U292" t="s">
        <v>1378</v>
      </c>
    </row>
    <row r="293" spans="1:21" x14ac:dyDescent="0.45">
      <c r="A293" t="s">
        <v>731</v>
      </c>
      <c r="B293" s="4" t="str" cm="1">
        <f t="array" ref="B293">_xlfn._xlws.FILTER(AnalysisSets!B:B,AnalysisSets!A:A=_xlfn._xlws.FILTER(Analyses!E:E,Analyses!A:A=AnalysisResults!A293,""),"")</f>
        <v>Safety Population</v>
      </c>
      <c r="C293" t="s">
        <v>33</v>
      </c>
      <c r="D293" t="s">
        <v>41</v>
      </c>
      <c r="E293" s="4" t="str" cm="1">
        <f t="array" ref="E293">_xlfn._xlws.FILTER(AnalysisGroupings!$G$2:$G$20,AnalysisGroupings!$F$2:$F$20=AnalysisResults!D293,"")</f>
        <v>Xanomeline High Dose</v>
      </c>
      <c r="G293" t="s">
        <v>108</v>
      </c>
      <c r="I293" s="4" t="str" cm="1">
        <f t="array" ref="I293">_xlfn._xlws.FILTER(AnalysisGroupings!$G$2:$G$36,(AnalysisGroupings!$F$2:$F$36=AnalysisResults!H293)*LEN(H293)&gt;0,"")</f>
        <v/>
      </c>
      <c r="J293" t="s">
        <v>336</v>
      </c>
      <c r="M293" s="4" t="str" cm="1">
        <f t="array" ref="M293">_xlfn._xlws.FILTER(AnalysisGroupings!$G$2:$G$36,(AnalysisGroupings!$F$2:$F$36=AnalysisResults!L293)*LEN(L293)&gt;0,"")</f>
        <v/>
      </c>
      <c r="O293" t="s">
        <v>296</v>
      </c>
      <c r="P293" t="s">
        <v>636</v>
      </c>
      <c r="Q293" s="4" t="str" cm="1">
        <f t="array" ref="Q293">_xlfn._xlws.FILTER(AnalysisMethods!$G$2:$G$31,AnalysisMethods!$E$2:$E$31=AnalysisResults!P293,"")</f>
        <v>n</v>
      </c>
      <c r="R293" s="4" t="str" cm="1">
        <f t="array" ref="R293">_xlfn._xlws.FILTER(AnalysisMethods!$H$2:$H$31,AnalysisMethods!$E$2:$E$31=AnalysisResults!P293,"")</f>
        <v>XX</v>
      </c>
      <c r="S293">
        <v>40</v>
      </c>
      <c r="T293" s="7" t="s">
        <v>248</v>
      </c>
      <c r="U293" t="s">
        <v>1378</v>
      </c>
    </row>
    <row r="294" spans="1:21" x14ac:dyDescent="0.45">
      <c r="A294" t="s">
        <v>731</v>
      </c>
      <c r="B294" s="4" t="str" cm="1">
        <f t="array" ref="B294">_xlfn._xlws.FILTER(AnalysisSets!B:B,AnalysisSets!A:A=_xlfn._xlws.FILTER(Analyses!E:E,Analyses!A:A=AnalysisResults!A294,""),"")</f>
        <v>Safety Population</v>
      </c>
      <c r="C294" t="s">
        <v>33</v>
      </c>
      <c r="D294" t="s">
        <v>41</v>
      </c>
      <c r="E294" s="4" t="str" cm="1">
        <f t="array" ref="E294">_xlfn._xlws.FILTER(AnalysisGroupings!$G$2:$G$20,AnalysisGroupings!$F$2:$F$20=AnalysisResults!D294,"")</f>
        <v>Xanomeline High Dose</v>
      </c>
      <c r="G294" t="s">
        <v>108</v>
      </c>
      <c r="I294" s="4" t="str" cm="1">
        <f t="array" ref="I294">_xlfn._xlws.FILTER(AnalysisGroupings!$G$2:$G$36,(AnalysisGroupings!$F$2:$F$36=AnalysisResults!H294)*LEN(H294)&gt;0,"")</f>
        <v/>
      </c>
      <c r="J294" t="s">
        <v>336</v>
      </c>
      <c r="M294" s="4" t="str" cm="1">
        <f t="array" ref="M294">_xlfn._xlws.FILTER(AnalysisGroupings!$G$2:$G$36,(AnalysisGroupings!$F$2:$F$36=AnalysisResults!L294)*LEN(L294)&gt;0,"")</f>
        <v/>
      </c>
      <c r="O294" t="s">
        <v>296</v>
      </c>
      <c r="P294" t="s">
        <v>639</v>
      </c>
      <c r="Q294" s="4" t="str" cm="1">
        <f t="array" ref="Q294">_xlfn._xlws.FILTER(AnalysisMethods!$G$2:$G$31,AnalysisMethods!$E$2:$E$31=AnalysisResults!P294,"")</f>
        <v>%</v>
      </c>
      <c r="R294" s="4" t="str" cm="1">
        <f t="array" ref="R294">_xlfn._xlws.FILTER(AnalysisMethods!$H$2:$H$31,AnalysisMethods!$E$2:$E$31=AnalysisResults!P294,"")</f>
        <v>( XX.X)</v>
      </c>
      <c r="S294">
        <v>47.619</v>
      </c>
      <c r="T294" s="7" t="s">
        <v>254</v>
      </c>
      <c r="U294" t="s">
        <v>1378</v>
      </c>
    </row>
    <row r="295" spans="1:21" x14ac:dyDescent="0.45">
      <c r="A295" t="s">
        <v>731</v>
      </c>
      <c r="B295" s="4" t="str" cm="1">
        <f t="array" ref="B295">_xlfn._xlws.FILTER(AnalysisSets!B:B,AnalysisSets!A:A=_xlfn._xlws.FILTER(Analyses!E:E,Analyses!A:A=AnalysisResults!A295,""),"")</f>
        <v>Safety Population</v>
      </c>
      <c r="C295" t="s">
        <v>33</v>
      </c>
      <c r="D295" t="s">
        <v>41</v>
      </c>
      <c r="E295" s="4" t="str" cm="1">
        <f t="array" ref="E295">_xlfn._xlws.FILTER(AnalysisGroupings!$G$2:$G$20,AnalysisGroupings!$F$2:$F$20=AnalysisResults!D295,"")</f>
        <v>Xanomeline High Dose</v>
      </c>
      <c r="G295" t="s">
        <v>108</v>
      </c>
      <c r="I295" s="4" t="str" cm="1">
        <f t="array" ref="I295">_xlfn._xlws.FILTER(AnalysisGroupings!$G$2:$G$36,(AnalysisGroupings!$F$2:$F$36=AnalysisResults!H295)*LEN(H295)&gt;0,"")</f>
        <v/>
      </c>
      <c r="J295" t="s">
        <v>337</v>
      </c>
      <c r="M295" s="4" t="str" cm="1">
        <f t="array" ref="M295">_xlfn._xlws.FILTER(AnalysisGroupings!$G$2:$G$36,(AnalysisGroupings!$F$2:$F$36=AnalysisResults!L295)*LEN(L295)&gt;0,"")</f>
        <v/>
      </c>
      <c r="O295" t="s">
        <v>296</v>
      </c>
      <c r="P295" t="s">
        <v>636</v>
      </c>
      <c r="Q295" s="4" t="str" cm="1">
        <f t="array" ref="Q295">_xlfn._xlws.FILTER(AnalysisMethods!$G$2:$G$31,AnalysisMethods!$E$2:$E$31=AnalysisResults!P295,"")</f>
        <v>n</v>
      </c>
      <c r="R295" s="4" t="str" cm="1">
        <f t="array" ref="R295">_xlfn._xlws.FILTER(AnalysisMethods!$H$2:$H$31,AnalysisMethods!$E$2:$E$31=AnalysisResults!P295,"")</f>
        <v>XX</v>
      </c>
      <c r="S295">
        <v>0</v>
      </c>
      <c r="T295" s="7" t="s">
        <v>266</v>
      </c>
      <c r="U295" t="s">
        <v>1378</v>
      </c>
    </row>
    <row r="296" spans="1:21" x14ac:dyDescent="0.45">
      <c r="A296" t="s">
        <v>731</v>
      </c>
      <c r="B296" s="4" t="str" cm="1">
        <f t="array" ref="B296">_xlfn._xlws.FILTER(AnalysisSets!B:B,AnalysisSets!A:A=_xlfn._xlws.FILTER(Analyses!E:E,Analyses!A:A=AnalysisResults!A296,""),"")</f>
        <v>Safety Population</v>
      </c>
      <c r="C296" t="s">
        <v>33</v>
      </c>
      <c r="D296" t="s">
        <v>41</v>
      </c>
      <c r="E296" s="4" t="str" cm="1">
        <f t="array" ref="E296">_xlfn._xlws.FILTER(AnalysisGroupings!$G$2:$G$20,AnalysisGroupings!$F$2:$F$20=AnalysisResults!D296,"")</f>
        <v>Xanomeline High Dose</v>
      </c>
      <c r="G296" t="s">
        <v>108</v>
      </c>
      <c r="I296" s="4" t="str" cm="1">
        <f t="array" ref="I296">_xlfn._xlws.FILTER(AnalysisGroupings!$G$2:$G$36,(AnalysisGroupings!$F$2:$F$36=AnalysisResults!H296)*LEN(H296)&gt;0,"")</f>
        <v/>
      </c>
      <c r="J296" t="s">
        <v>337</v>
      </c>
      <c r="M296" s="4" t="str" cm="1">
        <f t="array" ref="M296">_xlfn._xlws.FILTER(AnalysisGroupings!$G$2:$G$36,(AnalysisGroupings!$F$2:$F$36=AnalysisResults!L296)*LEN(L296)&gt;0,"")</f>
        <v/>
      </c>
      <c r="O296" t="s">
        <v>296</v>
      </c>
      <c r="P296" t="s">
        <v>639</v>
      </c>
      <c r="Q296" s="4" t="str" cm="1">
        <f t="array" ref="Q296">_xlfn._xlws.FILTER(AnalysisMethods!$G$2:$G$31,AnalysisMethods!$E$2:$E$31=AnalysisResults!P296,"")</f>
        <v>%</v>
      </c>
      <c r="R296" s="4" t="str" cm="1">
        <f t="array" ref="R296">_xlfn._xlws.FILTER(AnalysisMethods!$H$2:$H$31,AnalysisMethods!$E$2:$E$31=AnalysisResults!P296,"")</f>
        <v>( XX.X)</v>
      </c>
      <c r="S296">
        <v>0</v>
      </c>
      <c r="T296" s="7" t="s">
        <v>270</v>
      </c>
      <c r="U296" t="s">
        <v>1378</v>
      </c>
    </row>
    <row r="297" spans="1:21" x14ac:dyDescent="0.45">
      <c r="A297" t="s">
        <v>731</v>
      </c>
      <c r="B297" s="4" t="str" cm="1">
        <f t="array" ref="B297">_xlfn._xlws.FILTER(AnalysisSets!B:B,AnalysisSets!A:A=_xlfn._xlws.FILTER(Analyses!E:E,Analyses!A:A=AnalysisResults!A297,""),"")</f>
        <v>Safety Population</v>
      </c>
      <c r="C297" t="s">
        <v>33</v>
      </c>
      <c r="D297" t="s">
        <v>41</v>
      </c>
      <c r="E297" s="4" t="str" cm="1">
        <f t="array" ref="E297">_xlfn._xlws.FILTER(AnalysisGroupings!$G$2:$G$20,AnalysisGroupings!$F$2:$F$20=AnalysisResults!D297,"")</f>
        <v>Xanomeline High Dose</v>
      </c>
      <c r="G297" t="s">
        <v>108</v>
      </c>
      <c r="I297" s="4" t="str" cm="1">
        <f t="array" ref="I297">_xlfn._xlws.FILTER(AnalysisGroupings!$G$2:$G$36,(AnalysisGroupings!$F$2:$F$36=AnalysisResults!H297)*LEN(H297)&gt;0,"")</f>
        <v/>
      </c>
      <c r="J297" t="s">
        <v>338</v>
      </c>
      <c r="M297" s="4" t="str" cm="1">
        <f t="array" ref="M297">_xlfn._xlws.FILTER(AnalysisGroupings!$G$2:$G$36,(AnalysisGroupings!$F$2:$F$36=AnalysisResults!L297)*LEN(L297)&gt;0,"")</f>
        <v/>
      </c>
      <c r="O297" t="s">
        <v>296</v>
      </c>
      <c r="P297" t="s">
        <v>636</v>
      </c>
      <c r="Q297" s="4" t="str" cm="1">
        <f t="array" ref="Q297">_xlfn._xlws.FILTER(AnalysisMethods!$G$2:$G$31,AnalysisMethods!$E$2:$E$31=AnalysisResults!P297,"")</f>
        <v>n</v>
      </c>
      <c r="R297" s="4" t="str" cm="1">
        <f t="array" ref="R297">_xlfn._xlws.FILTER(AnalysisMethods!$H$2:$H$31,AnalysisMethods!$E$2:$E$31=AnalysisResults!P297,"")</f>
        <v>XX</v>
      </c>
      <c r="S297">
        <v>0</v>
      </c>
      <c r="T297" s="7" t="s">
        <v>266</v>
      </c>
      <c r="U297" t="s">
        <v>1378</v>
      </c>
    </row>
    <row r="298" spans="1:21" x14ac:dyDescent="0.45">
      <c r="A298" t="s">
        <v>731</v>
      </c>
      <c r="B298" s="4" t="str" cm="1">
        <f t="array" ref="B298">_xlfn._xlws.FILTER(AnalysisSets!B:B,AnalysisSets!A:A=_xlfn._xlws.FILTER(Analyses!E:E,Analyses!A:A=AnalysisResults!A298,""),"")</f>
        <v>Safety Population</v>
      </c>
      <c r="C298" t="s">
        <v>33</v>
      </c>
      <c r="D298" t="s">
        <v>41</v>
      </c>
      <c r="E298" s="4" t="str" cm="1">
        <f t="array" ref="E298">_xlfn._xlws.FILTER(AnalysisGroupings!$G$2:$G$20,AnalysisGroupings!$F$2:$F$20=AnalysisResults!D298,"")</f>
        <v>Xanomeline High Dose</v>
      </c>
      <c r="G298" t="s">
        <v>108</v>
      </c>
      <c r="I298" s="4" t="str" cm="1">
        <f t="array" ref="I298">_xlfn._xlws.FILTER(AnalysisGroupings!$G$2:$G$36,(AnalysisGroupings!$F$2:$F$36=AnalysisResults!H298)*LEN(H298)&gt;0,"")</f>
        <v/>
      </c>
      <c r="J298" t="s">
        <v>338</v>
      </c>
      <c r="M298" s="4" t="str" cm="1">
        <f t="array" ref="M298">_xlfn._xlws.FILTER(AnalysisGroupings!$G$2:$G$36,(AnalysisGroupings!$F$2:$F$36=AnalysisResults!L298)*LEN(L298)&gt;0,"")</f>
        <v/>
      </c>
      <c r="O298" t="s">
        <v>296</v>
      </c>
      <c r="P298" t="s">
        <v>639</v>
      </c>
      <c r="Q298" s="4" t="str" cm="1">
        <f t="array" ref="Q298">_xlfn._xlws.FILTER(AnalysisMethods!$G$2:$G$31,AnalysisMethods!$E$2:$E$31=AnalysisResults!P298,"")</f>
        <v>%</v>
      </c>
      <c r="R298" s="4" t="str" cm="1">
        <f t="array" ref="R298">_xlfn._xlws.FILTER(AnalysisMethods!$H$2:$H$31,AnalysisMethods!$E$2:$E$31=AnalysisResults!P298,"")</f>
        <v>( XX.X)</v>
      </c>
      <c r="S298">
        <v>0</v>
      </c>
      <c r="T298" s="7" t="s">
        <v>270</v>
      </c>
      <c r="U298" t="s">
        <v>1378</v>
      </c>
    </row>
    <row r="299" spans="1:21" x14ac:dyDescent="0.45">
      <c r="A299" t="s">
        <v>731</v>
      </c>
      <c r="B299" s="4" t="str" cm="1">
        <f t="array" ref="B299">_xlfn._xlws.FILTER(AnalysisSets!B:B,AnalysisSets!A:A=_xlfn._xlws.FILTER(Analyses!E:E,Analyses!A:A=AnalysisResults!A299,""),"")</f>
        <v>Safety Population</v>
      </c>
      <c r="C299" t="s">
        <v>33</v>
      </c>
      <c r="D299" t="s">
        <v>41</v>
      </c>
      <c r="E299" s="4" t="str" cm="1">
        <f t="array" ref="E299">_xlfn._xlws.FILTER(AnalysisGroupings!$G$2:$G$20,AnalysisGroupings!$F$2:$F$20=AnalysisResults!D299,"")</f>
        <v>Xanomeline High Dose</v>
      </c>
      <c r="G299" t="s">
        <v>108</v>
      </c>
      <c r="I299" s="4" t="str" cm="1">
        <f t="array" ref="I299">_xlfn._xlws.FILTER(AnalysisGroupings!$G$2:$G$36,(AnalysisGroupings!$F$2:$F$36=AnalysisResults!H299)*LEN(H299)&gt;0,"")</f>
        <v/>
      </c>
      <c r="J299" t="s">
        <v>339</v>
      </c>
      <c r="M299" s="4" t="str" cm="1">
        <f t="array" ref="M299">_xlfn._xlws.FILTER(AnalysisGroupings!$G$2:$G$36,(AnalysisGroupings!$F$2:$F$36=AnalysisResults!L299)*LEN(L299)&gt;0,"")</f>
        <v/>
      </c>
      <c r="O299" t="s">
        <v>296</v>
      </c>
      <c r="P299" t="s">
        <v>636</v>
      </c>
      <c r="Q299" s="4" t="str" cm="1">
        <f t="array" ref="Q299">_xlfn._xlws.FILTER(AnalysisMethods!$G$2:$G$31,AnalysisMethods!$E$2:$E$31=AnalysisResults!P299,"")</f>
        <v>n</v>
      </c>
      <c r="R299" s="4" t="str" cm="1">
        <f t="array" ref="R299">_xlfn._xlws.FILTER(AnalysisMethods!$H$2:$H$31,AnalysisMethods!$E$2:$E$31=AnalysisResults!P299,"")</f>
        <v>XX</v>
      </c>
      <c r="S299">
        <v>13</v>
      </c>
      <c r="T299" s="7" t="s">
        <v>607</v>
      </c>
      <c r="U299" t="s">
        <v>1378</v>
      </c>
    </row>
    <row r="300" spans="1:21" x14ac:dyDescent="0.45">
      <c r="A300" t="s">
        <v>731</v>
      </c>
      <c r="B300" s="4" t="str" cm="1">
        <f t="array" ref="B300">_xlfn._xlws.FILTER(AnalysisSets!B:B,AnalysisSets!A:A=_xlfn._xlws.FILTER(Analyses!E:E,Analyses!A:A=AnalysisResults!A300,""),"")</f>
        <v>Safety Population</v>
      </c>
      <c r="C300" t="s">
        <v>33</v>
      </c>
      <c r="D300" t="s">
        <v>41</v>
      </c>
      <c r="E300" s="4" t="str" cm="1">
        <f t="array" ref="E300">_xlfn._xlws.FILTER(AnalysisGroupings!$G$2:$G$20,AnalysisGroupings!$F$2:$F$20=AnalysisResults!D300,"")</f>
        <v>Xanomeline High Dose</v>
      </c>
      <c r="G300" t="s">
        <v>108</v>
      </c>
      <c r="I300" s="4" t="str" cm="1">
        <f t="array" ref="I300">_xlfn._xlws.FILTER(AnalysisGroupings!$G$2:$G$36,(AnalysisGroupings!$F$2:$F$36=AnalysisResults!H300)*LEN(H300)&gt;0,"")</f>
        <v/>
      </c>
      <c r="J300" t="s">
        <v>339</v>
      </c>
      <c r="M300" s="4" t="str" cm="1">
        <f t="array" ref="M300">_xlfn._xlws.FILTER(AnalysisGroupings!$G$2:$G$36,(AnalysisGroupings!$F$2:$F$36=AnalysisResults!L300)*LEN(L300)&gt;0,"")</f>
        <v/>
      </c>
      <c r="O300" t="s">
        <v>296</v>
      </c>
      <c r="P300" t="s">
        <v>639</v>
      </c>
      <c r="Q300" s="4" t="str" cm="1">
        <f t="array" ref="Q300">_xlfn._xlws.FILTER(AnalysisMethods!$G$2:$G$31,AnalysisMethods!$E$2:$E$31=AnalysisResults!P300,"")</f>
        <v>%</v>
      </c>
      <c r="R300" s="4" t="str" cm="1">
        <f t="array" ref="R300">_xlfn._xlws.FILTER(AnalysisMethods!$H$2:$H$31,AnalysisMethods!$E$2:$E$31=AnalysisResults!P300,"")</f>
        <v>( XX.X)</v>
      </c>
      <c r="S300">
        <v>15.4762</v>
      </c>
      <c r="T300" s="7" t="s">
        <v>608</v>
      </c>
      <c r="U300" t="s">
        <v>1378</v>
      </c>
    </row>
    <row r="301" spans="1:21" x14ac:dyDescent="0.45">
      <c r="A301" t="s">
        <v>731</v>
      </c>
      <c r="B301" s="4" t="str" cm="1">
        <f t="array" ref="B301">_xlfn._xlws.FILTER(AnalysisSets!B:B,AnalysisSets!A:A=_xlfn._xlws.FILTER(Analyses!E:E,Analyses!A:A=AnalysisResults!A301,""),"")</f>
        <v>Safety Population</v>
      </c>
      <c r="C301" t="s">
        <v>33</v>
      </c>
      <c r="D301" t="s">
        <v>41</v>
      </c>
      <c r="E301" s="4" t="str" cm="1">
        <f t="array" ref="E301">_xlfn._xlws.FILTER(AnalysisGroupings!$G$2:$G$20,AnalysisGroupings!$F$2:$F$20=AnalysisResults!D301,"")</f>
        <v>Xanomeline High Dose</v>
      </c>
      <c r="G301" t="s">
        <v>108</v>
      </c>
      <c r="I301" s="4" t="str" cm="1">
        <f t="array" ref="I301">_xlfn._xlws.FILTER(AnalysisGroupings!$G$2:$G$36,(AnalysisGroupings!$F$2:$F$36=AnalysisResults!H301)*LEN(H301)&gt;0,"")</f>
        <v/>
      </c>
      <c r="J301" t="s">
        <v>340</v>
      </c>
      <c r="M301" s="4" t="str" cm="1">
        <f t="array" ref="M301">_xlfn._xlws.FILTER(AnalysisGroupings!$G$2:$G$36,(AnalysisGroupings!$F$2:$F$36=AnalysisResults!L301)*LEN(L301)&gt;0,"")</f>
        <v/>
      </c>
      <c r="O301" t="s">
        <v>296</v>
      </c>
      <c r="P301" t="s">
        <v>636</v>
      </c>
      <c r="Q301" s="4" t="str" cm="1">
        <f t="array" ref="Q301">_xlfn._xlws.FILTER(AnalysisMethods!$G$2:$G$31,AnalysisMethods!$E$2:$E$31=AnalysisResults!P301,"")</f>
        <v>n</v>
      </c>
      <c r="R301" s="4" t="str" cm="1">
        <f t="array" ref="R301">_xlfn._xlws.FILTER(AnalysisMethods!$H$2:$H$31,AnalysisMethods!$E$2:$E$31=AnalysisResults!P301,"")</f>
        <v>XX</v>
      </c>
      <c r="S301">
        <v>5</v>
      </c>
      <c r="T301" s="7" t="s">
        <v>613</v>
      </c>
      <c r="U301" t="s">
        <v>1378</v>
      </c>
    </row>
    <row r="302" spans="1:21" x14ac:dyDescent="0.45">
      <c r="A302" t="s">
        <v>731</v>
      </c>
      <c r="B302" s="4" t="str" cm="1">
        <f t="array" ref="B302">_xlfn._xlws.FILTER(AnalysisSets!B:B,AnalysisSets!A:A=_xlfn._xlws.FILTER(Analyses!E:E,Analyses!A:A=AnalysisResults!A302,""),"")</f>
        <v>Safety Population</v>
      </c>
      <c r="C302" t="s">
        <v>33</v>
      </c>
      <c r="D302" t="s">
        <v>41</v>
      </c>
      <c r="E302" s="4" t="str" cm="1">
        <f t="array" ref="E302">_xlfn._xlws.FILTER(AnalysisGroupings!$G$2:$G$20,AnalysisGroupings!$F$2:$F$20=AnalysisResults!D302,"")</f>
        <v>Xanomeline High Dose</v>
      </c>
      <c r="G302" t="s">
        <v>108</v>
      </c>
      <c r="I302" s="4" t="str" cm="1">
        <f t="array" ref="I302">_xlfn._xlws.FILTER(AnalysisGroupings!$G$2:$G$36,(AnalysisGroupings!$F$2:$F$36=AnalysisResults!H302)*LEN(H302)&gt;0,"")</f>
        <v/>
      </c>
      <c r="J302" t="s">
        <v>340</v>
      </c>
      <c r="M302" s="4" t="str" cm="1">
        <f t="array" ref="M302">_xlfn._xlws.FILTER(AnalysisGroupings!$G$2:$G$36,(AnalysisGroupings!$F$2:$F$36=AnalysisResults!L302)*LEN(L302)&gt;0,"")</f>
        <v/>
      </c>
      <c r="O302" t="s">
        <v>296</v>
      </c>
      <c r="P302" t="s">
        <v>639</v>
      </c>
      <c r="Q302" s="4" t="str" cm="1">
        <f t="array" ref="Q302">_xlfn._xlws.FILTER(AnalysisMethods!$G$2:$G$31,AnalysisMethods!$E$2:$E$31=AnalysisResults!P302,"")</f>
        <v>%</v>
      </c>
      <c r="R302" s="4" t="str" cm="1">
        <f t="array" ref="R302">_xlfn._xlws.FILTER(AnalysisMethods!$H$2:$H$31,AnalysisMethods!$E$2:$E$31=AnalysisResults!P302,"")</f>
        <v>( XX.X)</v>
      </c>
      <c r="S302">
        <v>5.9523999999999999</v>
      </c>
      <c r="T302" s="7" t="s">
        <v>614</v>
      </c>
      <c r="U302" t="s">
        <v>1378</v>
      </c>
    </row>
    <row r="303" spans="1:21" x14ac:dyDescent="0.45">
      <c r="A303" t="s">
        <v>731</v>
      </c>
      <c r="B303" s="4" t="str" cm="1">
        <f t="array" ref="B303">_xlfn._xlws.FILTER(AnalysisSets!B:B,AnalysisSets!A:A=_xlfn._xlws.FILTER(Analyses!E:E,Analyses!A:A=AnalysisResults!A303,""),"")</f>
        <v>Safety Population</v>
      </c>
      <c r="C303" t="s">
        <v>33</v>
      </c>
      <c r="D303" t="s">
        <v>41</v>
      </c>
      <c r="E303" s="4" t="str" cm="1">
        <f t="array" ref="E303">_xlfn._xlws.FILTER(AnalysisGroupings!$G$2:$G$20,AnalysisGroupings!$F$2:$F$20=AnalysisResults!D303,"")</f>
        <v>Xanomeline High Dose</v>
      </c>
      <c r="G303" t="s">
        <v>108</v>
      </c>
      <c r="I303" s="4" t="str" cm="1">
        <f t="array" ref="I303">_xlfn._xlws.FILTER(AnalysisGroupings!$G$2:$G$36,(AnalysisGroupings!$F$2:$F$36=AnalysisResults!H303)*LEN(H303)&gt;0,"")</f>
        <v/>
      </c>
      <c r="J303" t="s">
        <v>341</v>
      </c>
      <c r="M303" s="4" t="str" cm="1">
        <f t="array" ref="M303">_xlfn._xlws.FILTER(AnalysisGroupings!$G$2:$G$36,(AnalysisGroupings!$F$2:$F$36=AnalysisResults!L303)*LEN(L303)&gt;0,"")</f>
        <v/>
      </c>
      <c r="O303" t="s">
        <v>296</v>
      </c>
      <c r="P303" t="s">
        <v>636</v>
      </c>
      <c r="Q303" s="4" t="str" cm="1">
        <f t="array" ref="Q303">_xlfn._xlws.FILTER(AnalysisMethods!$G$2:$G$31,AnalysisMethods!$E$2:$E$31=AnalysisResults!P303,"")</f>
        <v>n</v>
      </c>
      <c r="R303" s="4" t="str" cm="1">
        <f t="array" ref="R303">_xlfn._xlws.FILTER(AnalysisMethods!$H$2:$H$31,AnalysisMethods!$E$2:$E$31=AnalysisResults!P303,"")</f>
        <v>XX</v>
      </c>
      <c r="S303">
        <v>6</v>
      </c>
      <c r="T303" s="7" t="s">
        <v>258</v>
      </c>
      <c r="U303" t="s">
        <v>1378</v>
      </c>
    </row>
    <row r="304" spans="1:21" x14ac:dyDescent="0.45">
      <c r="A304" t="s">
        <v>731</v>
      </c>
      <c r="B304" s="4" t="str" cm="1">
        <f t="array" ref="B304">_xlfn._xlws.FILTER(AnalysisSets!B:B,AnalysisSets!A:A=_xlfn._xlws.FILTER(Analyses!E:E,Analyses!A:A=AnalysisResults!A304,""),"")</f>
        <v>Safety Population</v>
      </c>
      <c r="C304" t="s">
        <v>33</v>
      </c>
      <c r="D304" t="s">
        <v>41</v>
      </c>
      <c r="E304" s="4" t="str" cm="1">
        <f t="array" ref="E304">_xlfn._xlws.FILTER(AnalysisGroupings!$G$2:$G$20,AnalysisGroupings!$F$2:$F$20=AnalysisResults!D304,"")</f>
        <v>Xanomeline High Dose</v>
      </c>
      <c r="G304" t="s">
        <v>108</v>
      </c>
      <c r="I304" s="4" t="str" cm="1">
        <f t="array" ref="I304">_xlfn._xlws.FILTER(AnalysisGroupings!$G$2:$G$36,(AnalysisGroupings!$F$2:$F$36=AnalysisResults!H304)*LEN(H304)&gt;0,"")</f>
        <v/>
      </c>
      <c r="J304" t="s">
        <v>341</v>
      </c>
      <c r="M304" s="4" t="str" cm="1">
        <f t="array" ref="M304">_xlfn._xlws.FILTER(AnalysisGroupings!$G$2:$G$36,(AnalysisGroupings!$F$2:$F$36=AnalysisResults!L304)*LEN(L304)&gt;0,"")</f>
        <v/>
      </c>
      <c r="O304" t="s">
        <v>296</v>
      </c>
      <c r="P304" t="s">
        <v>639</v>
      </c>
      <c r="Q304" s="4" t="str" cm="1">
        <f t="array" ref="Q304">_xlfn._xlws.FILTER(AnalysisMethods!$G$2:$G$31,AnalysisMethods!$E$2:$E$31=AnalysisResults!P304,"")</f>
        <v>%</v>
      </c>
      <c r="R304" s="4" t="str" cm="1">
        <f t="array" ref="R304">_xlfn._xlws.FILTER(AnalysisMethods!$H$2:$H$31,AnalysisMethods!$E$2:$E$31=AnalysisResults!P304,"")</f>
        <v>( XX.X)</v>
      </c>
      <c r="S304">
        <v>7.1429</v>
      </c>
      <c r="T304" s="7" t="s">
        <v>264</v>
      </c>
      <c r="U304" t="s">
        <v>1378</v>
      </c>
    </row>
    <row r="305" spans="1:21" x14ac:dyDescent="0.45">
      <c r="A305" t="s">
        <v>731</v>
      </c>
      <c r="B305" s="4" t="str" cm="1">
        <f t="array" ref="B305">_xlfn._xlws.FILTER(AnalysisSets!B:B,AnalysisSets!A:A=_xlfn._xlws.FILTER(Analyses!E:E,Analyses!A:A=AnalysisResults!A305,""),"")</f>
        <v>Safety Population</v>
      </c>
      <c r="C305" t="s">
        <v>33</v>
      </c>
      <c r="D305" t="s">
        <v>41</v>
      </c>
      <c r="E305" s="4" t="str" cm="1">
        <f t="array" ref="E305">_xlfn._xlws.FILTER(AnalysisGroupings!$G$2:$G$20,AnalysisGroupings!$F$2:$F$20=AnalysisResults!D305,"")</f>
        <v>Xanomeline High Dose</v>
      </c>
      <c r="G305" t="s">
        <v>108</v>
      </c>
      <c r="I305" s="4" t="str" cm="1">
        <f t="array" ref="I305">_xlfn._xlws.FILTER(AnalysisGroupings!$G$2:$G$36,(AnalysisGroupings!$F$2:$F$36=AnalysisResults!H305)*LEN(H305)&gt;0,"")</f>
        <v/>
      </c>
      <c r="J305" t="s">
        <v>342</v>
      </c>
      <c r="M305" s="4" t="str" cm="1">
        <f t="array" ref="M305">_xlfn._xlws.FILTER(AnalysisGroupings!$G$2:$G$36,(AnalysisGroupings!$F$2:$F$36=AnalysisResults!L305)*LEN(L305)&gt;0,"")</f>
        <v/>
      </c>
      <c r="O305" t="s">
        <v>296</v>
      </c>
      <c r="P305" t="s">
        <v>636</v>
      </c>
      <c r="Q305" s="4" t="str" cm="1">
        <f t="array" ref="Q305">_xlfn._xlws.FILTER(AnalysisMethods!$G$2:$G$31,AnalysisMethods!$E$2:$E$31=AnalysisResults!P305,"")</f>
        <v>n</v>
      </c>
      <c r="R305" s="4" t="str" cm="1">
        <f t="array" ref="R305">_xlfn._xlws.FILTER(AnalysisMethods!$H$2:$H$31,AnalysisMethods!$E$2:$E$31=AnalysisResults!P305,"")</f>
        <v>XX</v>
      </c>
      <c r="S305">
        <v>2</v>
      </c>
      <c r="T305" s="7" t="s">
        <v>592</v>
      </c>
      <c r="U305" t="s">
        <v>1378</v>
      </c>
    </row>
    <row r="306" spans="1:21" x14ac:dyDescent="0.45">
      <c r="A306" t="s">
        <v>731</v>
      </c>
      <c r="B306" s="4" t="str" cm="1">
        <f t="array" ref="B306">_xlfn._xlws.FILTER(AnalysisSets!B:B,AnalysisSets!A:A=_xlfn._xlws.FILTER(Analyses!E:E,Analyses!A:A=AnalysisResults!A306,""),"")</f>
        <v>Safety Population</v>
      </c>
      <c r="C306" t="s">
        <v>33</v>
      </c>
      <c r="D306" t="s">
        <v>41</v>
      </c>
      <c r="E306" s="4" t="str" cm="1">
        <f t="array" ref="E306">_xlfn._xlws.FILTER(AnalysisGroupings!$G$2:$G$20,AnalysisGroupings!$F$2:$F$20=AnalysisResults!D306,"")</f>
        <v>Xanomeline High Dose</v>
      </c>
      <c r="G306" t="s">
        <v>108</v>
      </c>
      <c r="I306" s="4" t="str" cm="1">
        <f t="array" ref="I306">_xlfn._xlws.FILTER(AnalysisGroupings!$G$2:$G$36,(AnalysisGroupings!$F$2:$F$36=AnalysisResults!H306)*LEN(H306)&gt;0,"")</f>
        <v/>
      </c>
      <c r="J306" t="s">
        <v>342</v>
      </c>
      <c r="M306" s="4" t="str" cm="1">
        <f t="array" ref="M306">_xlfn._xlws.FILTER(AnalysisGroupings!$G$2:$G$36,(AnalysisGroupings!$F$2:$F$36=AnalysisResults!L306)*LEN(L306)&gt;0,"")</f>
        <v/>
      </c>
      <c r="O306" t="s">
        <v>296</v>
      </c>
      <c r="P306" t="s">
        <v>639</v>
      </c>
      <c r="Q306" s="4" t="str" cm="1">
        <f t="array" ref="Q306">_xlfn._xlws.FILTER(AnalysisMethods!$G$2:$G$31,AnalysisMethods!$E$2:$E$31=AnalysisResults!P306,"")</f>
        <v>%</v>
      </c>
      <c r="R306" s="4" t="str" cm="1">
        <f t="array" ref="R306">_xlfn._xlws.FILTER(AnalysisMethods!$H$2:$H$31,AnalysisMethods!$E$2:$E$31=AnalysisResults!P306,"")</f>
        <v>( XX.X)</v>
      </c>
      <c r="S306">
        <v>2.3809999999999998</v>
      </c>
      <c r="T306" s="7" t="s">
        <v>609</v>
      </c>
      <c r="U306" t="s">
        <v>1378</v>
      </c>
    </row>
    <row r="307" spans="1:21" x14ac:dyDescent="0.45">
      <c r="A307" t="s">
        <v>731</v>
      </c>
      <c r="B307" s="4" t="str" cm="1">
        <f t="array" ref="B307">_xlfn._xlws.FILTER(AnalysisSets!B:B,AnalysisSets!A:A=_xlfn._xlws.FILTER(Analyses!E:E,Analyses!A:A=AnalysisResults!A307,""),"")</f>
        <v>Safety Population</v>
      </c>
      <c r="C307" t="s">
        <v>33</v>
      </c>
      <c r="D307" t="s">
        <v>41</v>
      </c>
      <c r="E307" s="4" t="str" cm="1">
        <f t="array" ref="E307">_xlfn._xlws.FILTER(AnalysisGroupings!$G$2:$G$20,AnalysisGroupings!$F$2:$F$20=AnalysisResults!D307,"")</f>
        <v>Xanomeline High Dose</v>
      </c>
      <c r="G307" t="s">
        <v>108</v>
      </c>
      <c r="I307" s="4" t="str" cm="1">
        <f t="array" ref="I307">_xlfn._xlws.FILTER(AnalysisGroupings!$G$2:$G$36,(AnalysisGroupings!$F$2:$F$36=AnalysisResults!H307)*LEN(H307)&gt;0,"")</f>
        <v/>
      </c>
      <c r="J307" t="s">
        <v>343</v>
      </c>
      <c r="M307" s="4" t="str" cm="1">
        <f t="array" ref="M307">_xlfn._xlws.FILTER(AnalysisGroupings!$G$2:$G$36,(AnalysisGroupings!$F$2:$F$36=AnalysisResults!L307)*LEN(L307)&gt;0,"")</f>
        <v/>
      </c>
      <c r="O307" t="s">
        <v>296</v>
      </c>
      <c r="P307" t="s">
        <v>636</v>
      </c>
      <c r="Q307" s="4" t="str" cm="1">
        <f t="array" ref="Q307">_xlfn._xlws.FILTER(AnalysisMethods!$G$2:$G$31,AnalysisMethods!$E$2:$E$31=AnalysisResults!P307,"")</f>
        <v>n</v>
      </c>
      <c r="R307" s="4" t="str" cm="1">
        <f t="array" ref="R307">_xlfn._xlws.FILTER(AnalysisMethods!$H$2:$H$31,AnalysisMethods!$E$2:$E$31=AnalysisResults!P307,"")</f>
        <v>XX</v>
      </c>
      <c r="S307">
        <v>7</v>
      </c>
      <c r="T307" s="7" t="s">
        <v>615</v>
      </c>
      <c r="U307" t="s">
        <v>1378</v>
      </c>
    </row>
    <row r="308" spans="1:21" x14ac:dyDescent="0.45">
      <c r="A308" t="s">
        <v>731</v>
      </c>
      <c r="B308" s="4" t="str" cm="1">
        <f t="array" ref="B308">_xlfn._xlws.FILTER(AnalysisSets!B:B,AnalysisSets!A:A=_xlfn._xlws.FILTER(Analyses!E:E,Analyses!A:A=AnalysisResults!A308,""),"")</f>
        <v>Safety Population</v>
      </c>
      <c r="C308" t="s">
        <v>33</v>
      </c>
      <c r="D308" t="s">
        <v>41</v>
      </c>
      <c r="E308" s="4" t="str" cm="1">
        <f t="array" ref="E308">_xlfn._xlws.FILTER(AnalysisGroupings!$G$2:$G$20,AnalysisGroupings!$F$2:$F$20=AnalysisResults!D308,"")</f>
        <v>Xanomeline High Dose</v>
      </c>
      <c r="G308" t="s">
        <v>108</v>
      </c>
      <c r="I308" s="4" t="str" cm="1">
        <f t="array" ref="I308">_xlfn._xlws.FILTER(AnalysisGroupings!$G$2:$G$36,(AnalysisGroupings!$F$2:$F$36=AnalysisResults!H308)*LEN(H308)&gt;0,"")</f>
        <v/>
      </c>
      <c r="J308" t="s">
        <v>343</v>
      </c>
      <c r="M308" s="4" t="str" cm="1">
        <f t="array" ref="M308">_xlfn._xlws.FILTER(AnalysisGroupings!$G$2:$G$36,(AnalysisGroupings!$F$2:$F$36=AnalysisResults!L308)*LEN(L308)&gt;0,"")</f>
        <v/>
      </c>
      <c r="O308" t="s">
        <v>296</v>
      </c>
      <c r="P308" t="s">
        <v>639</v>
      </c>
      <c r="Q308" s="4" t="str" cm="1">
        <f t="array" ref="Q308">_xlfn._xlws.FILTER(AnalysisMethods!$G$2:$G$31,AnalysisMethods!$E$2:$E$31=AnalysisResults!P308,"")</f>
        <v>%</v>
      </c>
      <c r="R308" s="4" t="str" cm="1">
        <f t="array" ref="R308">_xlfn._xlws.FILTER(AnalysisMethods!$H$2:$H$31,AnalysisMethods!$E$2:$E$31=AnalysisResults!P308,"")</f>
        <v>( XX.X)</v>
      </c>
      <c r="S308">
        <v>8.3332999999999995</v>
      </c>
      <c r="T308" s="7" t="s">
        <v>616</v>
      </c>
      <c r="U308" t="s">
        <v>1378</v>
      </c>
    </row>
    <row r="309" spans="1:21" x14ac:dyDescent="0.45">
      <c r="A309" t="s">
        <v>731</v>
      </c>
      <c r="B309" s="4" t="str" cm="1">
        <f t="array" ref="B309">_xlfn._xlws.FILTER(AnalysisSets!B:B,AnalysisSets!A:A=_xlfn._xlws.FILTER(Analyses!E:E,Analyses!A:A=AnalysisResults!A309,""),"")</f>
        <v>Safety Population</v>
      </c>
      <c r="C309" t="s">
        <v>33</v>
      </c>
      <c r="D309" t="s">
        <v>41</v>
      </c>
      <c r="E309" s="4" t="str" cm="1">
        <f t="array" ref="E309">_xlfn._xlws.FILTER(AnalysisGroupings!$G$2:$G$20,AnalysisGroupings!$F$2:$F$20=AnalysisResults!D309,"")</f>
        <v>Xanomeline High Dose</v>
      </c>
      <c r="G309" t="s">
        <v>108</v>
      </c>
      <c r="I309" s="4" t="str" cm="1">
        <f t="array" ref="I309">_xlfn._xlws.FILTER(AnalysisGroupings!$G$2:$G$36,(AnalysisGroupings!$F$2:$F$36=AnalysisResults!H309)*LEN(H309)&gt;0,"")</f>
        <v/>
      </c>
      <c r="J309" t="s">
        <v>344</v>
      </c>
      <c r="M309" s="4" t="str" cm="1">
        <f t="array" ref="M309">_xlfn._xlws.FILTER(AnalysisGroupings!$G$2:$G$36,(AnalysisGroupings!$F$2:$F$36=AnalysisResults!L309)*LEN(L309)&gt;0,"")</f>
        <v/>
      </c>
      <c r="O309" t="s">
        <v>296</v>
      </c>
      <c r="P309" t="s">
        <v>636</v>
      </c>
      <c r="Q309" s="4" t="str" cm="1">
        <f t="array" ref="Q309">_xlfn._xlws.FILTER(AnalysisMethods!$G$2:$G$31,AnalysisMethods!$E$2:$E$31=AnalysisResults!P309,"")</f>
        <v>n</v>
      </c>
      <c r="R309" s="4" t="str" cm="1">
        <f t="array" ref="R309">_xlfn._xlws.FILTER(AnalysisMethods!$H$2:$H$31,AnalysisMethods!$E$2:$E$31=AnalysisResults!P309,"")</f>
        <v>XX</v>
      </c>
      <c r="S309">
        <v>1</v>
      </c>
      <c r="T309" s="7" t="s">
        <v>267</v>
      </c>
      <c r="U309" t="s">
        <v>1378</v>
      </c>
    </row>
    <row r="310" spans="1:21" x14ac:dyDescent="0.45">
      <c r="A310" t="s">
        <v>731</v>
      </c>
      <c r="B310" s="4" t="str" cm="1">
        <f t="array" ref="B310">_xlfn._xlws.FILTER(AnalysisSets!B:B,AnalysisSets!A:A=_xlfn._xlws.FILTER(Analyses!E:E,Analyses!A:A=AnalysisResults!A310,""),"")</f>
        <v>Safety Population</v>
      </c>
      <c r="C310" t="s">
        <v>33</v>
      </c>
      <c r="D310" t="s">
        <v>41</v>
      </c>
      <c r="E310" s="4" t="str" cm="1">
        <f t="array" ref="E310">_xlfn._xlws.FILTER(AnalysisGroupings!$G$2:$G$20,AnalysisGroupings!$F$2:$F$20=AnalysisResults!D310,"")</f>
        <v>Xanomeline High Dose</v>
      </c>
      <c r="G310" t="s">
        <v>108</v>
      </c>
      <c r="I310" s="4" t="str" cm="1">
        <f t="array" ref="I310">_xlfn._xlws.FILTER(AnalysisGroupings!$G$2:$G$36,(AnalysisGroupings!$F$2:$F$36=AnalysisResults!H310)*LEN(H310)&gt;0,"")</f>
        <v/>
      </c>
      <c r="J310" t="s">
        <v>344</v>
      </c>
      <c r="M310" s="4" t="str" cm="1">
        <f t="array" ref="M310">_xlfn._xlws.FILTER(AnalysisGroupings!$G$2:$G$36,(AnalysisGroupings!$F$2:$F$36=AnalysisResults!L310)*LEN(L310)&gt;0,"")</f>
        <v/>
      </c>
      <c r="O310" t="s">
        <v>296</v>
      </c>
      <c r="P310" t="s">
        <v>639</v>
      </c>
      <c r="Q310" s="4" t="str" cm="1">
        <f t="array" ref="Q310">_xlfn._xlws.FILTER(AnalysisMethods!$G$2:$G$31,AnalysisMethods!$E$2:$E$31=AnalysisResults!P310,"")</f>
        <v>%</v>
      </c>
      <c r="R310" s="4" t="str" cm="1">
        <f t="array" ref="R310">_xlfn._xlws.FILTER(AnalysisMethods!$H$2:$H$31,AnalysisMethods!$E$2:$E$31=AnalysisResults!P310,"")</f>
        <v>( XX.X)</v>
      </c>
      <c r="S310">
        <v>1.1904999999999999</v>
      </c>
      <c r="T310" s="7" t="s">
        <v>273</v>
      </c>
      <c r="U310" t="s">
        <v>1378</v>
      </c>
    </row>
    <row r="311" spans="1:21" x14ac:dyDescent="0.45">
      <c r="A311" t="s">
        <v>731</v>
      </c>
      <c r="B311" s="4" t="str" cm="1">
        <f t="array" ref="B311">_xlfn._xlws.FILTER(AnalysisSets!B:B,AnalysisSets!A:A=_xlfn._xlws.FILTER(Analyses!E:E,Analyses!A:A=AnalysisResults!A311,""),"")</f>
        <v>Safety Population</v>
      </c>
      <c r="C311" t="s">
        <v>33</v>
      </c>
      <c r="D311" t="s">
        <v>41</v>
      </c>
      <c r="E311" s="4" t="str" cm="1">
        <f t="array" ref="E311">_xlfn._xlws.FILTER(AnalysisGroupings!$G$2:$G$20,AnalysisGroupings!$F$2:$F$20=AnalysisResults!D311,"")</f>
        <v>Xanomeline High Dose</v>
      </c>
      <c r="G311" t="s">
        <v>108</v>
      </c>
      <c r="I311" s="4" t="str" cm="1">
        <f t="array" ref="I311">_xlfn._xlws.FILTER(AnalysisGroupings!$G$2:$G$36,(AnalysisGroupings!$F$2:$F$36=AnalysisResults!H311)*LEN(H311)&gt;0,"")</f>
        <v/>
      </c>
      <c r="J311" t="s">
        <v>345</v>
      </c>
      <c r="M311" s="4" t="str" cm="1">
        <f t="array" ref="M311">_xlfn._xlws.FILTER(AnalysisGroupings!$G$2:$G$36,(AnalysisGroupings!$F$2:$F$36=AnalysisResults!L311)*LEN(L311)&gt;0,"")</f>
        <v/>
      </c>
      <c r="O311" t="s">
        <v>296</v>
      </c>
      <c r="P311" t="s">
        <v>636</v>
      </c>
      <c r="Q311" s="4" t="str" cm="1">
        <f t="array" ref="Q311">_xlfn._xlws.FILTER(AnalysisMethods!$G$2:$G$31,AnalysisMethods!$E$2:$E$31=AnalysisResults!P311,"")</f>
        <v>n</v>
      </c>
      <c r="R311" s="4" t="str" cm="1">
        <f t="array" ref="R311">_xlfn._xlws.FILTER(AnalysisMethods!$H$2:$H$31,AnalysisMethods!$E$2:$E$31=AnalysisResults!P311,"")</f>
        <v>XX</v>
      </c>
      <c r="S311">
        <v>25</v>
      </c>
      <c r="T311" s="7" t="s">
        <v>623</v>
      </c>
      <c r="U311" t="s">
        <v>1378</v>
      </c>
    </row>
    <row r="312" spans="1:21" x14ac:dyDescent="0.45">
      <c r="A312" t="s">
        <v>731</v>
      </c>
      <c r="B312" s="4" t="str" cm="1">
        <f t="array" ref="B312">_xlfn._xlws.FILTER(AnalysisSets!B:B,AnalysisSets!A:A=_xlfn._xlws.FILTER(Analyses!E:E,Analyses!A:A=AnalysisResults!A312,""),"")</f>
        <v>Safety Population</v>
      </c>
      <c r="C312" t="s">
        <v>33</v>
      </c>
      <c r="D312" t="s">
        <v>41</v>
      </c>
      <c r="E312" s="4" t="str" cm="1">
        <f t="array" ref="E312">_xlfn._xlws.FILTER(AnalysisGroupings!$G$2:$G$20,AnalysisGroupings!$F$2:$F$20=AnalysisResults!D312,"")</f>
        <v>Xanomeline High Dose</v>
      </c>
      <c r="G312" t="s">
        <v>108</v>
      </c>
      <c r="I312" s="4" t="str" cm="1">
        <f t="array" ref="I312">_xlfn._xlws.FILTER(AnalysisGroupings!$G$2:$G$36,(AnalysisGroupings!$F$2:$F$36=AnalysisResults!H312)*LEN(H312)&gt;0,"")</f>
        <v/>
      </c>
      <c r="J312" t="s">
        <v>345</v>
      </c>
      <c r="M312" s="4" t="str" cm="1">
        <f t="array" ref="M312">_xlfn._xlws.FILTER(AnalysisGroupings!$G$2:$G$36,(AnalysisGroupings!$F$2:$F$36=AnalysisResults!L312)*LEN(L312)&gt;0,"")</f>
        <v/>
      </c>
      <c r="O312" t="s">
        <v>296</v>
      </c>
      <c r="P312" t="s">
        <v>639</v>
      </c>
      <c r="Q312" s="4" t="str" cm="1">
        <f t="array" ref="Q312">_xlfn._xlws.FILTER(AnalysisMethods!$G$2:$G$31,AnalysisMethods!$E$2:$E$31=AnalysisResults!P312,"")</f>
        <v>%</v>
      </c>
      <c r="R312" s="4" t="str" cm="1">
        <f t="array" ref="R312">_xlfn._xlws.FILTER(AnalysisMethods!$H$2:$H$31,AnalysisMethods!$E$2:$E$31=AnalysisResults!P312,"")</f>
        <v>( XX.X)</v>
      </c>
      <c r="S312">
        <v>29.761900000000001</v>
      </c>
      <c r="T312" s="7" t="s">
        <v>624</v>
      </c>
      <c r="U312" t="s">
        <v>1378</v>
      </c>
    </row>
    <row r="313" spans="1:21" x14ac:dyDescent="0.45">
      <c r="A313" t="s">
        <v>731</v>
      </c>
      <c r="B313" s="4" t="str" cm="1">
        <f t="array" ref="B313">_xlfn._xlws.FILTER(AnalysisSets!B:B,AnalysisSets!A:A=_xlfn._xlws.FILTER(Analyses!E:E,Analyses!A:A=AnalysisResults!A313,""),"")</f>
        <v>Safety Population</v>
      </c>
      <c r="C313" t="s">
        <v>33</v>
      </c>
      <c r="D313" t="s">
        <v>41</v>
      </c>
      <c r="E313" s="4" t="str" cm="1">
        <f t="array" ref="E313">_xlfn._xlws.FILTER(AnalysisGroupings!$G$2:$G$20,AnalysisGroupings!$F$2:$F$20=AnalysisResults!D313,"")</f>
        <v>Xanomeline High Dose</v>
      </c>
      <c r="G313" t="s">
        <v>108</v>
      </c>
      <c r="I313" s="4" t="str" cm="1">
        <f t="array" ref="I313">_xlfn._xlws.FILTER(AnalysisGroupings!$G$2:$G$36,(AnalysisGroupings!$F$2:$F$36=AnalysisResults!H313)*LEN(H313)&gt;0,"")</f>
        <v/>
      </c>
      <c r="J313" t="s">
        <v>346</v>
      </c>
      <c r="M313" s="4" t="str" cm="1">
        <f t="array" ref="M313">_xlfn._xlws.FILTER(AnalysisGroupings!$G$2:$G$36,(AnalysisGroupings!$F$2:$F$36=AnalysisResults!L313)*LEN(L313)&gt;0,"")</f>
        <v/>
      </c>
      <c r="O313" t="s">
        <v>296</v>
      </c>
      <c r="P313" t="s">
        <v>636</v>
      </c>
      <c r="Q313" s="4" t="str" cm="1">
        <f t="array" ref="Q313">_xlfn._xlws.FILTER(AnalysisMethods!$G$2:$G$31,AnalysisMethods!$E$2:$E$31=AnalysisResults!P313,"")</f>
        <v>n</v>
      </c>
      <c r="R313" s="4" t="str" cm="1">
        <f t="array" ref="R313">_xlfn._xlws.FILTER(AnalysisMethods!$H$2:$H$31,AnalysisMethods!$E$2:$E$31=AnalysisResults!P313,"")</f>
        <v>XX</v>
      </c>
      <c r="S313">
        <v>8</v>
      </c>
      <c r="T313" s="7" t="s">
        <v>233</v>
      </c>
      <c r="U313" t="s">
        <v>1378</v>
      </c>
    </row>
    <row r="314" spans="1:21" x14ac:dyDescent="0.45">
      <c r="A314" t="s">
        <v>731</v>
      </c>
      <c r="B314" s="4" t="str" cm="1">
        <f t="array" ref="B314">_xlfn._xlws.FILTER(AnalysisSets!B:B,AnalysisSets!A:A=_xlfn._xlws.FILTER(Analyses!E:E,Analyses!A:A=AnalysisResults!A314,""),"")</f>
        <v>Safety Population</v>
      </c>
      <c r="C314" t="s">
        <v>33</v>
      </c>
      <c r="D314" t="s">
        <v>41</v>
      </c>
      <c r="E314" s="4" t="str" cm="1">
        <f t="array" ref="E314">_xlfn._xlws.FILTER(AnalysisGroupings!$G$2:$G$20,AnalysisGroupings!$F$2:$F$20=AnalysisResults!D314,"")</f>
        <v>Xanomeline High Dose</v>
      </c>
      <c r="G314" t="s">
        <v>108</v>
      </c>
      <c r="I314" s="4" t="str" cm="1">
        <f t="array" ref="I314">_xlfn._xlws.FILTER(AnalysisGroupings!$G$2:$G$36,(AnalysisGroupings!$F$2:$F$36=AnalysisResults!H314)*LEN(H314)&gt;0,"")</f>
        <v/>
      </c>
      <c r="J314" t="s">
        <v>346</v>
      </c>
      <c r="M314" s="4" t="str" cm="1">
        <f t="array" ref="M314">_xlfn._xlws.FILTER(AnalysisGroupings!$G$2:$G$36,(AnalysisGroupings!$F$2:$F$36=AnalysisResults!L314)*LEN(L314)&gt;0,"")</f>
        <v/>
      </c>
      <c r="O314" t="s">
        <v>296</v>
      </c>
      <c r="P314" t="s">
        <v>639</v>
      </c>
      <c r="Q314" s="4" t="str" cm="1">
        <f t="array" ref="Q314">_xlfn._xlws.FILTER(AnalysisMethods!$G$2:$G$31,AnalysisMethods!$E$2:$E$31=AnalysisResults!P314,"")</f>
        <v>%</v>
      </c>
      <c r="R314" s="4" t="str" cm="1">
        <f t="array" ref="R314">_xlfn._xlws.FILTER(AnalysisMethods!$H$2:$H$31,AnalysisMethods!$E$2:$E$31=AnalysisResults!P314,"")</f>
        <v>( XX.X)</v>
      </c>
      <c r="S314">
        <v>9.5237999999999996</v>
      </c>
      <c r="T314" s="7" t="s">
        <v>239</v>
      </c>
      <c r="U314" t="s">
        <v>1378</v>
      </c>
    </row>
    <row r="315" spans="1:21" x14ac:dyDescent="0.45">
      <c r="A315" t="s">
        <v>731</v>
      </c>
      <c r="B315" s="4" t="str" cm="1">
        <f t="array" ref="B315">_xlfn._xlws.FILTER(AnalysisSets!B:B,AnalysisSets!A:A=_xlfn._xlws.FILTER(Analyses!E:E,Analyses!A:A=AnalysisResults!A315,""),"")</f>
        <v>Safety Population</v>
      </c>
      <c r="C315" t="s">
        <v>33</v>
      </c>
      <c r="D315" t="s">
        <v>41</v>
      </c>
      <c r="E315" s="4" t="str" cm="1">
        <f t="array" ref="E315">_xlfn._xlws.FILTER(AnalysisGroupings!$G$2:$G$20,AnalysisGroupings!$F$2:$F$20=AnalysisResults!D315,"")</f>
        <v>Xanomeline High Dose</v>
      </c>
      <c r="G315" t="s">
        <v>108</v>
      </c>
      <c r="I315" s="4" t="str" cm="1">
        <f t="array" ref="I315">_xlfn._xlws.FILTER(AnalysisGroupings!$G$2:$G$36,(AnalysisGroupings!$F$2:$F$36=AnalysisResults!H315)*LEN(H315)&gt;0,"")</f>
        <v/>
      </c>
      <c r="J315" t="s">
        <v>347</v>
      </c>
      <c r="M315" s="4" t="str" cm="1">
        <f t="array" ref="M315">_xlfn._xlws.FILTER(AnalysisGroupings!$G$2:$G$36,(AnalysisGroupings!$F$2:$F$36=AnalysisResults!L315)*LEN(L315)&gt;0,"")</f>
        <v/>
      </c>
      <c r="O315" t="s">
        <v>296</v>
      </c>
      <c r="P315" t="s">
        <v>636</v>
      </c>
      <c r="Q315" s="4" t="str" cm="1">
        <f t="array" ref="Q315">_xlfn._xlws.FILTER(AnalysisMethods!$G$2:$G$31,AnalysisMethods!$E$2:$E$31=AnalysisResults!P315,"")</f>
        <v>n</v>
      </c>
      <c r="R315" s="4" t="str" cm="1">
        <f t="array" ref="R315">_xlfn._xlws.FILTER(AnalysisMethods!$H$2:$H$31,AnalysisMethods!$E$2:$E$31=AnalysisResults!P315,"")</f>
        <v>XX</v>
      </c>
      <c r="S315">
        <v>3</v>
      </c>
      <c r="T315" s="7" t="s">
        <v>255</v>
      </c>
      <c r="U315" t="s">
        <v>1378</v>
      </c>
    </row>
    <row r="316" spans="1:21" x14ac:dyDescent="0.45">
      <c r="A316" t="s">
        <v>731</v>
      </c>
      <c r="B316" s="4" t="str" cm="1">
        <f t="array" ref="B316">_xlfn._xlws.FILTER(AnalysisSets!B:B,AnalysisSets!A:A=_xlfn._xlws.FILTER(Analyses!E:E,Analyses!A:A=AnalysisResults!A316,""),"")</f>
        <v>Safety Population</v>
      </c>
      <c r="C316" t="s">
        <v>33</v>
      </c>
      <c r="D316" t="s">
        <v>41</v>
      </c>
      <c r="E316" s="4" t="str" cm="1">
        <f t="array" ref="E316">_xlfn._xlws.FILTER(AnalysisGroupings!$G$2:$G$20,AnalysisGroupings!$F$2:$F$20=AnalysisResults!D316,"")</f>
        <v>Xanomeline High Dose</v>
      </c>
      <c r="G316" t="s">
        <v>108</v>
      </c>
      <c r="I316" s="4" t="str" cm="1">
        <f t="array" ref="I316">_xlfn._xlws.FILTER(AnalysisGroupings!$G$2:$G$36,(AnalysisGroupings!$F$2:$F$36=AnalysisResults!H316)*LEN(H316)&gt;0,"")</f>
        <v/>
      </c>
      <c r="J316" t="s">
        <v>347</v>
      </c>
      <c r="M316" s="4" t="str" cm="1">
        <f t="array" ref="M316">_xlfn._xlws.FILTER(AnalysisGroupings!$G$2:$G$36,(AnalysisGroupings!$F$2:$F$36=AnalysisResults!L316)*LEN(L316)&gt;0,"")</f>
        <v/>
      </c>
      <c r="O316" t="s">
        <v>296</v>
      </c>
      <c r="P316" t="s">
        <v>639</v>
      </c>
      <c r="Q316" s="4" t="str" cm="1">
        <f t="array" ref="Q316">_xlfn._xlws.FILTER(AnalysisMethods!$G$2:$G$31,AnalysisMethods!$E$2:$E$31=AnalysisResults!P316,"")</f>
        <v>%</v>
      </c>
      <c r="R316" s="4" t="str" cm="1">
        <f t="array" ref="R316">_xlfn._xlws.FILTER(AnalysisMethods!$H$2:$H$31,AnalysisMethods!$E$2:$E$31=AnalysisResults!P316,"")</f>
        <v>( XX.X)</v>
      </c>
      <c r="S316">
        <v>3.5714000000000001</v>
      </c>
      <c r="T316" s="7" t="s">
        <v>262</v>
      </c>
      <c r="U316" t="s">
        <v>1378</v>
      </c>
    </row>
    <row r="317" spans="1:21" x14ac:dyDescent="0.45">
      <c r="A317" t="s">
        <v>731</v>
      </c>
      <c r="B317" s="4" t="str" cm="1">
        <f t="array" ref="B317">_xlfn._xlws.FILTER(AnalysisSets!B:B,AnalysisSets!A:A=_xlfn._xlws.FILTER(Analyses!E:E,Analyses!A:A=AnalysisResults!A317,""),"")</f>
        <v>Safety Population</v>
      </c>
      <c r="C317" t="s">
        <v>33</v>
      </c>
      <c r="D317" t="s">
        <v>41</v>
      </c>
      <c r="E317" s="4" t="str" cm="1">
        <f t="array" ref="E317">_xlfn._xlws.FILTER(AnalysisGroupings!$G$2:$G$20,AnalysisGroupings!$F$2:$F$20=AnalysisResults!D317,"")</f>
        <v>Xanomeline High Dose</v>
      </c>
      <c r="G317" t="s">
        <v>108</v>
      </c>
      <c r="I317" s="4" t="str" cm="1">
        <f t="array" ref="I317">_xlfn._xlws.FILTER(AnalysisGroupings!$G$2:$G$36,(AnalysisGroupings!$F$2:$F$36=AnalysisResults!H317)*LEN(H317)&gt;0,"")</f>
        <v/>
      </c>
      <c r="J317" t="s">
        <v>348</v>
      </c>
      <c r="M317" s="4" t="str" cm="1">
        <f t="array" ref="M317">_xlfn._xlws.FILTER(AnalysisGroupings!$G$2:$G$36,(AnalysisGroupings!$F$2:$F$36=AnalysisResults!L317)*LEN(L317)&gt;0,"")</f>
        <v/>
      </c>
      <c r="O317" t="s">
        <v>296</v>
      </c>
      <c r="P317" t="s">
        <v>636</v>
      </c>
      <c r="Q317" s="4" t="str" cm="1">
        <f t="array" ref="Q317">_xlfn._xlws.FILTER(AnalysisMethods!$G$2:$G$31,AnalysisMethods!$E$2:$E$31=AnalysisResults!P317,"")</f>
        <v>n</v>
      </c>
      <c r="R317" s="4" t="str" cm="1">
        <f t="array" ref="R317">_xlfn._xlws.FILTER(AnalysisMethods!$H$2:$H$31,AnalysisMethods!$E$2:$E$31=AnalysisResults!P317,"")</f>
        <v>XX</v>
      </c>
      <c r="S317">
        <v>1</v>
      </c>
      <c r="T317" s="7" t="s">
        <v>267</v>
      </c>
      <c r="U317" t="s">
        <v>1378</v>
      </c>
    </row>
    <row r="318" spans="1:21" x14ac:dyDescent="0.45">
      <c r="A318" t="s">
        <v>731</v>
      </c>
      <c r="B318" s="4" t="str" cm="1">
        <f t="array" ref="B318">_xlfn._xlws.FILTER(AnalysisSets!B:B,AnalysisSets!A:A=_xlfn._xlws.FILTER(Analyses!E:E,Analyses!A:A=AnalysisResults!A318,""),"")</f>
        <v>Safety Population</v>
      </c>
      <c r="C318" t="s">
        <v>33</v>
      </c>
      <c r="D318" t="s">
        <v>41</v>
      </c>
      <c r="E318" s="4" t="str" cm="1">
        <f t="array" ref="E318">_xlfn._xlws.FILTER(AnalysisGroupings!$G$2:$G$20,AnalysisGroupings!$F$2:$F$20=AnalysisResults!D318,"")</f>
        <v>Xanomeline High Dose</v>
      </c>
      <c r="G318" t="s">
        <v>108</v>
      </c>
      <c r="I318" s="4" t="str" cm="1">
        <f t="array" ref="I318">_xlfn._xlws.FILTER(AnalysisGroupings!$G$2:$G$36,(AnalysisGroupings!$F$2:$F$36=AnalysisResults!H318)*LEN(H318)&gt;0,"")</f>
        <v/>
      </c>
      <c r="J318" t="s">
        <v>348</v>
      </c>
      <c r="M318" s="4" t="str" cm="1">
        <f t="array" ref="M318">_xlfn._xlws.FILTER(AnalysisGroupings!$G$2:$G$36,(AnalysisGroupings!$F$2:$F$36=AnalysisResults!L318)*LEN(L318)&gt;0,"")</f>
        <v/>
      </c>
      <c r="O318" t="s">
        <v>296</v>
      </c>
      <c r="P318" t="s">
        <v>639</v>
      </c>
      <c r="Q318" s="4" t="str" cm="1">
        <f t="array" ref="Q318">_xlfn._xlws.FILTER(AnalysisMethods!$G$2:$G$31,AnalysisMethods!$E$2:$E$31=AnalysisResults!P318,"")</f>
        <v>%</v>
      </c>
      <c r="R318" s="4" t="str" cm="1">
        <f t="array" ref="R318">_xlfn._xlws.FILTER(AnalysisMethods!$H$2:$H$31,AnalysisMethods!$E$2:$E$31=AnalysisResults!P318,"")</f>
        <v>( XX.X)</v>
      </c>
      <c r="S318">
        <v>1.1904999999999999</v>
      </c>
      <c r="T318" s="7" t="s">
        <v>273</v>
      </c>
      <c r="U318" t="s">
        <v>1378</v>
      </c>
    </row>
    <row r="319" spans="1:21" x14ac:dyDescent="0.45">
      <c r="A319" t="s">
        <v>731</v>
      </c>
      <c r="B319" s="4" t="str" cm="1">
        <f t="array" ref="B319">_xlfn._xlws.FILTER(AnalysisSets!B:B,AnalysisSets!A:A=_xlfn._xlws.FILTER(Analyses!E:E,Analyses!A:A=AnalysisResults!A319,""),"")</f>
        <v>Safety Population</v>
      </c>
      <c r="C319" t="s">
        <v>33</v>
      </c>
      <c r="D319" t="s">
        <v>41</v>
      </c>
      <c r="E319" s="4" t="str" cm="1">
        <f t="array" ref="E319">_xlfn._xlws.FILTER(AnalysisGroupings!$G$2:$G$20,AnalysisGroupings!$F$2:$F$20=AnalysisResults!D319,"")</f>
        <v>Xanomeline High Dose</v>
      </c>
      <c r="G319" t="s">
        <v>108</v>
      </c>
      <c r="I319" s="4" t="str" cm="1">
        <f t="array" ref="I319">_xlfn._xlws.FILTER(AnalysisGroupings!$G$2:$G$36,(AnalysisGroupings!$F$2:$F$36=AnalysisResults!H319)*LEN(H319)&gt;0,"")</f>
        <v/>
      </c>
      <c r="J319" t="s">
        <v>349</v>
      </c>
      <c r="M319" s="4" t="str" cm="1">
        <f t="array" ref="M319">_xlfn._xlws.FILTER(AnalysisGroupings!$G$2:$G$36,(AnalysisGroupings!$F$2:$F$36=AnalysisResults!L319)*LEN(L319)&gt;0,"")</f>
        <v/>
      </c>
      <c r="O319" t="s">
        <v>296</v>
      </c>
      <c r="P319" t="s">
        <v>636</v>
      </c>
      <c r="Q319" s="4" t="str" cm="1">
        <f t="array" ref="Q319">_xlfn._xlws.FILTER(AnalysisMethods!$G$2:$G$31,AnalysisMethods!$E$2:$E$31=AnalysisResults!P319,"")</f>
        <v>n</v>
      </c>
      <c r="R319" s="4" t="str" cm="1">
        <f t="array" ref="R319">_xlfn._xlws.FILTER(AnalysisMethods!$H$2:$H$31,AnalysisMethods!$E$2:$E$31=AnalysisResults!P319,"")</f>
        <v>XX</v>
      </c>
      <c r="S319">
        <v>10</v>
      </c>
      <c r="T319" s="7" t="s">
        <v>602</v>
      </c>
      <c r="U319" t="s">
        <v>1378</v>
      </c>
    </row>
    <row r="320" spans="1:21" x14ac:dyDescent="0.45">
      <c r="A320" t="s">
        <v>731</v>
      </c>
      <c r="B320" s="4" t="str" cm="1">
        <f t="array" ref="B320">_xlfn._xlws.FILTER(AnalysisSets!B:B,AnalysisSets!A:A=_xlfn._xlws.FILTER(Analyses!E:E,Analyses!A:A=AnalysisResults!A320,""),"")</f>
        <v>Safety Population</v>
      </c>
      <c r="C320" t="s">
        <v>33</v>
      </c>
      <c r="D320" t="s">
        <v>41</v>
      </c>
      <c r="E320" s="4" t="str" cm="1">
        <f t="array" ref="E320">_xlfn._xlws.FILTER(AnalysisGroupings!$G$2:$G$20,AnalysisGroupings!$F$2:$F$20=AnalysisResults!D320,"")</f>
        <v>Xanomeline High Dose</v>
      </c>
      <c r="G320" t="s">
        <v>108</v>
      </c>
      <c r="I320" s="4" t="str" cm="1">
        <f t="array" ref="I320">_xlfn._xlws.FILTER(AnalysisGroupings!$G$2:$G$36,(AnalysisGroupings!$F$2:$F$36=AnalysisResults!H320)*LEN(H320)&gt;0,"")</f>
        <v/>
      </c>
      <c r="J320" t="s">
        <v>349</v>
      </c>
      <c r="M320" s="4" t="str" cm="1">
        <f t="array" ref="M320">_xlfn._xlws.FILTER(AnalysisGroupings!$G$2:$G$36,(AnalysisGroupings!$F$2:$F$36=AnalysisResults!L320)*LEN(L320)&gt;0,"")</f>
        <v/>
      </c>
      <c r="O320" t="s">
        <v>296</v>
      </c>
      <c r="P320" t="s">
        <v>639</v>
      </c>
      <c r="Q320" s="4" t="str" cm="1">
        <f t="array" ref="Q320">_xlfn._xlws.FILTER(AnalysisMethods!$G$2:$G$31,AnalysisMethods!$E$2:$E$31=AnalysisResults!P320,"")</f>
        <v>%</v>
      </c>
      <c r="R320" s="4" t="str" cm="1">
        <f t="array" ref="R320">_xlfn._xlws.FILTER(AnalysisMethods!$H$2:$H$31,AnalysisMethods!$E$2:$E$31=AnalysisResults!P320,"")</f>
        <v>( XX.X)</v>
      </c>
      <c r="S320">
        <v>11.9048</v>
      </c>
      <c r="T320" s="7" t="s">
        <v>618</v>
      </c>
      <c r="U320" t="s">
        <v>1378</v>
      </c>
    </row>
    <row r="321" spans="1:21" x14ac:dyDescent="0.45">
      <c r="A321" t="s">
        <v>731</v>
      </c>
      <c r="B321" s="4" t="str" cm="1">
        <f t="array" ref="B321">_xlfn._xlws.FILTER(AnalysisSets!B:B,AnalysisSets!A:A=_xlfn._xlws.FILTER(Analyses!E:E,Analyses!A:A=AnalysisResults!A321,""),"")</f>
        <v>Safety Population</v>
      </c>
      <c r="C321" t="s">
        <v>33</v>
      </c>
      <c r="D321" t="s">
        <v>41</v>
      </c>
      <c r="E321" s="4" t="str" cm="1">
        <f t="array" ref="E321">_xlfn._xlws.FILTER(AnalysisGroupings!$G$2:$G$20,AnalysisGroupings!$F$2:$F$20=AnalysisResults!D321,"")</f>
        <v>Xanomeline High Dose</v>
      </c>
      <c r="G321" t="s">
        <v>108</v>
      </c>
      <c r="I321" s="4" t="str" cm="1">
        <f t="array" ref="I321">_xlfn._xlws.FILTER(AnalysisGroupings!$G$2:$G$36,(AnalysisGroupings!$F$2:$F$36=AnalysisResults!H321)*LEN(H321)&gt;0,"")</f>
        <v/>
      </c>
      <c r="J321" t="s">
        <v>350</v>
      </c>
      <c r="M321" s="4" t="str" cm="1">
        <f t="array" ref="M321">_xlfn._xlws.FILTER(AnalysisGroupings!$G$2:$G$36,(AnalysisGroupings!$F$2:$F$36=AnalysisResults!L321)*LEN(L321)&gt;0,"")</f>
        <v/>
      </c>
      <c r="O321" t="s">
        <v>296</v>
      </c>
      <c r="P321" t="s">
        <v>636</v>
      </c>
      <c r="Q321" s="4" t="str" cm="1">
        <f t="array" ref="Q321">_xlfn._xlws.FILTER(AnalysisMethods!$G$2:$G$31,AnalysisMethods!$E$2:$E$31=AnalysisResults!P321,"")</f>
        <v>n</v>
      </c>
      <c r="R321" s="4" t="str" cm="1">
        <f t="array" ref="R321">_xlfn._xlws.FILTER(AnalysisMethods!$H$2:$H$31,AnalysisMethods!$E$2:$E$31=AnalysisResults!P321,"")</f>
        <v>XX</v>
      </c>
      <c r="S321">
        <v>40</v>
      </c>
      <c r="T321" s="7" t="s">
        <v>248</v>
      </c>
      <c r="U321" t="s">
        <v>1378</v>
      </c>
    </row>
    <row r="322" spans="1:21" x14ac:dyDescent="0.45">
      <c r="A322" t="s">
        <v>731</v>
      </c>
      <c r="B322" s="4" t="str" cm="1">
        <f t="array" ref="B322">_xlfn._xlws.FILTER(AnalysisSets!B:B,AnalysisSets!A:A=_xlfn._xlws.FILTER(Analyses!E:E,Analyses!A:A=AnalysisResults!A322,""),"")</f>
        <v>Safety Population</v>
      </c>
      <c r="C322" t="s">
        <v>33</v>
      </c>
      <c r="D322" t="s">
        <v>41</v>
      </c>
      <c r="E322" s="4" t="str" cm="1">
        <f t="array" ref="E322">_xlfn._xlws.FILTER(AnalysisGroupings!$G$2:$G$20,AnalysisGroupings!$F$2:$F$20=AnalysisResults!D322,"")</f>
        <v>Xanomeline High Dose</v>
      </c>
      <c r="G322" t="s">
        <v>108</v>
      </c>
      <c r="I322" s="4" t="str" cm="1">
        <f t="array" ref="I322">_xlfn._xlws.FILTER(AnalysisGroupings!$G$2:$G$36,(AnalysisGroupings!$F$2:$F$36=AnalysisResults!H322)*LEN(H322)&gt;0,"")</f>
        <v/>
      </c>
      <c r="J322" t="s">
        <v>350</v>
      </c>
      <c r="M322" s="4" t="str" cm="1">
        <f t="array" ref="M322">_xlfn._xlws.FILTER(AnalysisGroupings!$G$2:$G$36,(AnalysisGroupings!$F$2:$F$36=AnalysisResults!L322)*LEN(L322)&gt;0,"")</f>
        <v/>
      </c>
      <c r="O322" t="s">
        <v>296</v>
      </c>
      <c r="P322" t="s">
        <v>639</v>
      </c>
      <c r="Q322" s="4" t="str" cm="1">
        <f t="array" ref="Q322">_xlfn._xlws.FILTER(AnalysisMethods!$G$2:$G$31,AnalysisMethods!$E$2:$E$31=AnalysisResults!P322,"")</f>
        <v>%</v>
      </c>
      <c r="R322" s="4" t="str" cm="1">
        <f t="array" ref="R322">_xlfn._xlws.FILTER(AnalysisMethods!$H$2:$H$31,AnalysisMethods!$E$2:$E$31=AnalysisResults!P322,"")</f>
        <v>( XX.X)</v>
      </c>
      <c r="S322">
        <v>47.619</v>
      </c>
      <c r="T322" s="7" t="s">
        <v>254</v>
      </c>
      <c r="U322" t="s">
        <v>1378</v>
      </c>
    </row>
    <row r="323" spans="1:21" x14ac:dyDescent="0.45">
      <c r="A323" t="s">
        <v>731</v>
      </c>
      <c r="B323" s="4" t="str" cm="1">
        <f t="array" ref="B323">_xlfn._xlws.FILTER(AnalysisSets!B:B,AnalysisSets!A:A=_xlfn._xlws.FILTER(Analyses!E:E,Analyses!A:A=AnalysisResults!A323,""),"")</f>
        <v>Safety Population</v>
      </c>
      <c r="C323" t="s">
        <v>33</v>
      </c>
      <c r="D323" t="s">
        <v>41</v>
      </c>
      <c r="E323" s="4" t="str" cm="1">
        <f t="array" ref="E323">_xlfn._xlws.FILTER(AnalysisGroupings!$G$2:$G$20,AnalysisGroupings!$F$2:$F$20=AnalysisResults!D323,"")</f>
        <v>Xanomeline High Dose</v>
      </c>
      <c r="G323" t="s">
        <v>108</v>
      </c>
      <c r="I323" s="4" t="str" cm="1">
        <f t="array" ref="I323">_xlfn._xlws.FILTER(AnalysisGroupings!$G$2:$G$36,(AnalysisGroupings!$F$2:$F$36=AnalysisResults!H323)*LEN(H323)&gt;0,"")</f>
        <v/>
      </c>
      <c r="J323" t="s">
        <v>351</v>
      </c>
      <c r="M323" s="4" t="str" cm="1">
        <f t="array" ref="M323">_xlfn._xlws.FILTER(AnalysisGroupings!$G$2:$G$36,(AnalysisGroupings!$F$2:$F$36=AnalysisResults!L323)*LEN(L323)&gt;0,"")</f>
        <v/>
      </c>
      <c r="O323" t="s">
        <v>296</v>
      </c>
      <c r="P323" t="s">
        <v>636</v>
      </c>
      <c r="Q323" s="4" t="str" cm="1">
        <f t="array" ref="Q323">_xlfn._xlws.FILTER(AnalysisMethods!$G$2:$G$31,AnalysisMethods!$E$2:$E$31=AnalysisResults!P323,"")</f>
        <v>n</v>
      </c>
      <c r="R323" s="4" t="str" cm="1">
        <f t="array" ref="R323">_xlfn._xlws.FILTER(AnalysisMethods!$H$2:$H$31,AnalysisMethods!$E$2:$E$31=AnalysisResults!P323,"")</f>
        <v>XX</v>
      </c>
      <c r="S323">
        <v>1</v>
      </c>
      <c r="T323" s="7" t="s">
        <v>267</v>
      </c>
      <c r="U323" t="s">
        <v>1378</v>
      </c>
    </row>
    <row r="324" spans="1:21" x14ac:dyDescent="0.45">
      <c r="A324" t="s">
        <v>731</v>
      </c>
      <c r="B324" s="4" t="str" cm="1">
        <f t="array" ref="B324">_xlfn._xlws.FILTER(AnalysisSets!B:B,AnalysisSets!A:A=_xlfn._xlws.FILTER(Analyses!E:E,Analyses!A:A=AnalysisResults!A324,""),"")</f>
        <v>Safety Population</v>
      </c>
      <c r="C324" t="s">
        <v>33</v>
      </c>
      <c r="D324" t="s">
        <v>41</v>
      </c>
      <c r="E324" s="4" t="str" cm="1">
        <f t="array" ref="E324">_xlfn._xlws.FILTER(AnalysisGroupings!$G$2:$G$20,AnalysisGroupings!$F$2:$F$20=AnalysisResults!D324,"")</f>
        <v>Xanomeline High Dose</v>
      </c>
      <c r="G324" t="s">
        <v>108</v>
      </c>
      <c r="I324" s="4" t="str" cm="1">
        <f t="array" ref="I324">_xlfn._xlws.FILTER(AnalysisGroupings!$G$2:$G$36,(AnalysisGroupings!$F$2:$F$36=AnalysisResults!H324)*LEN(H324)&gt;0,"")</f>
        <v/>
      </c>
      <c r="J324" t="s">
        <v>351</v>
      </c>
      <c r="M324" s="4" t="str" cm="1">
        <f t="array" ref="M324">_xlfn._xlws.FILTER(AnalysisGroupings!$G$2:$G$36,(AnalysisGroupings!$F$2:$F$36=AnalysisResults!L324)*LEN(L324)&gt;0,"")</f>
        <v/>
      </c>
      <c r="O324" t="s">
        <v>296</v>
      </c>
      <c r="P324" t="s">
        <v>639</v>
      </c>
      <c r="Q324" s="4" t="str" cm="1">
        <f t="array" ref="Q324">_xlfn._xlws.FILTER(AnalysisMethods!$G$2:$G$31,AnalysisMethods!$E$2:$E$31=AnalysisResults!P324,"")</f>
        <v>%</v>
      </c>
      <c r="R324" s="4" t="str" cm="1">
        <f t="array" ref="R324">_xlfn._xlws.FILTER(AnalysisMethods!$H$2:$H$31,AnalysisMethods!$E$2:$E$31=AnalysisResults!P324,"")</f>
        <v>( XX.X)</v>
      </c>
      <c r="S324">
        <v>1.1904999999999999</v>
      </c>
      <c r="T324" s="7" t="s">
        <v>273</v>
      </c>
      <c r="U324" t="s">
        <v>1378</v>
      </c>
    </row>
    <row r="325" spans="1:21" x14ac:dyDescent="0.45">
      <c r="A325" t="s">
        <v>731</v>
      </c>
      <c r="B325" s="4" t="str" cm="1">
        <f t="array" ref="B325">_xlfn._xlws.FILTER(AnalysisSets!B:B,AnalysisSets!A:A=_xlfn._xlws.FILTER(Analyses!E:E,Analyses!A:A=AnalysisResults!A325,""),"")</f>
        <v>Safety Population</v>
      </c>
      <c r="C325" t="s">
        <v>33</v>
      </c>
      <c r="D325" t="s">
        <v>41</v>
      </c>
      <c r="E325" s="4" t="str" cm="1">
        <f t="array" ref="E325">_xlfn._xlws.FILTER(AnalysisGroupings!$G$2:$G$20,AnalysisGroupings!$F$2:$F$20=AnalysisResults!D325,"")</f>
        <v>Xanomeline High Dose</v>
      </c>
      <c r="G325" t="s">
        <v>108</v>
      </c>
      <c r="I325" s="4" t="str" cm="1">
        <f t="array" ref="I325">_xlfn._xlws.FILTER(AnalysisGroupings!$G$2:$G$36,(AnalysisGroupings!$F$2:$F$36=AnalysisResults!H325)*LEN(H325)&gt;0,"")</f>
        <v/>
      </c>
      <c r="J325" t="s">
        <v>352</v>
      </c>
      <c r="M325" s="4" t="str" cm="1">
        <f t="array" ref="M325">_xlfn._xlws.FILTER(AnalysisGroupings!$G$2:$G$36,(AnalysisGroupings!$F$2:$F$36=AnalysisResults!L325)*LEN(L325)&gt;0,"")</f>
        <v/>
      </c>
      <c r="O325" t="s">
        <v>296</v>
      </c>
      <c r="P325" t="s">
        <v>636</v>
      </c>
      <c r="Q325" s="4" t="str" cm="1">
        <f t="array" ref="Q325">_xlfn._xlws.FILTER(AnalysisMethods!$G$2:$G$31,AnalysisMethods!$E$2:$E$31=AnalysisResults!P325,"")</f>
        <v>n</v>
      </c>
      <c r="R325" s="4" t="str" cm="1">
        <f t="array" ref="R325">_xlfn._xlws.FILTER(AnalysisMethods!$H$2:$H$31,AnalysisMethods!$E$2:$E$31=AnalysisResults!P325,"")</f>
        <v>XX</v>
      </c>
      <c r="S325">
        <v>2</v>
      </c>
      <c r="T325" s="7" t="s">
        <v>592</v>
      </c>
      <c r="U325" t="s">
        <v>1378</v>
      </c>
    </row>
    <row r="326" spans="1:21" x14ac:dyDescent="0.45">
      <c r="A326" t="s">
        <v>731</v>
      </c>
      <c r="B326" s="4" t="str" cm="1">
        <f t="array" ref="B326">_xlfn._xlws.FILTER(AnalysisSets!B:B,AnalysisSets!A:A=_xlfn._xlws.FILTER(Analyses!E:E,Analyses!A:A=AnalysisResults!A326,""),"")</f>
        <v>Safety Population</v>
      </c>
      <c r="C326" t="s">
        <v>33</v>
      </c>
      <c r="D326" t="s">
        <v>41</v>
      </c>
      <c r="E326" s="4" t="str" cm="1">
        <f t="array" ref="E326">_xlfn._xlws.FILTER(AnalysisGroupings!$G$2:$G$20,AnalysisGroupings!$F$2:$F$20=AnalysisResults!D326,"")</f>
        <v>Xanomeline High Dose</v>
      </c>
      <c r="G326" t="s">
        <v>108</v>
      </c>
      <c r="I326" s="4" t="str" cm="1">
        <f t="array" ref="I326">_xlfn._xlws.FILTER(AnalysisGroupings!$G$2:$G$36,(AnalysisGroupings!$F$2:$F$36=AnalysisResults!H326)*LEN(H326)&gt;0,"")</f>
        <v/>
      </c>
      <c r="J326" t="s">
        <v>352</v>
      </c>
      <c r="M326" s="4" t="str" cm="1">
        <f t="array" ref="M326">_xlfn._xlws.FILTER(AnalysisGroupings!$G$2:$G$36,(AnalysisGroupings!$F$2:$F$36=AnalysisResults!L326)*LEN(L326)&gt;0,"")</f>
        <v/>
      </c>
      <c r="O326" t="s">
        <v>296</v>
      </c>
      <c r="P326" t="s">
        <v>639</v>
      </c>
      <c r="Q326" s="4" t="str" cm="1">
        <f t="array" ref="Q326">_xlfn._xlws.FILTER(AnalysisMethods!$G$2:$G$31,AnalysisMethods!$E$2:$E$31=AnalysisResults!P326,"")</f>
        <v>%</v>
      </c>
      <c r="R326" s="4" t="str" cm="1">
        <f t="array" ref="R326">_xlfn._xlws.FILTER(AnalysisMethods!$H$2:$H$31,AnalysisMethods!$E$2:$E$31=AnalysisResults!P326,"")</f>
        <v>( XX.X)</v>
      </c>
      <c r="S326">
        <v>2.3809999999999998</v>
      </c>
      <c r="T326" s="7" t="s">
        <v>609</v>
      </c>
      <c r="U326" t="s">
        <v>1378</v>
      </c>
    </row>
    <row r="327" spans="1:21" x14ac:dyDescent="0.45">
      <c r="A327" t="s">
        <v>731</v>
      </c>
      <c r="B327" s="4" t="str" cm="1">
        <f t="array" ref="B327">_xlfn._xlws.FILTER(AnalysisSets!B:B,AnalysisSets!A:A=_xlfn._xlws.FILTER(Analyses!E:E,Analyses!A:A=AnalysisResults!A327,""),"")</f>
        <v>Safety Population</v>
      </c>
      <c r="C327" t="s">
        <v>33</v>
      </c>
      <c r="D327" t="s">
        <v>41</v>
      </c>
      <c r="E327" s="4" t="str" cm="1">
        <f t="array" ref="E327">_xlfn._xlws.FILTER(AnalysisGroupings!$G$2:$G$20,AnalysisGroupings!$F$2:$F$20=AnalysisResults!D327,"")</f>
        <v>Xanomeline High Dose</v>
      </c>
      <c r="G327" t="s">
        <v>108</v>
      </c>
      <c r="I327" s="4" t="str" cm="1">
        <f t="array" ref="I327">_xlfn._xlws.FILTER(AnalysisGroupings!$G$2:$G$36,(AnalysisGroupings!$F$2:$F$36=AnalysisResults!H327)*LEN(H327)&gt;0,"")</f>
        <v/>
      </c>
      <c r="J327" t="s">
        <v>353</v>
      </c>
      <c r="M327" s="4" t="str" cm="1">
        <f t="array" ref="M327">_xlfn._xlws.FILTER(AnalysisGroupings!$G$2:$G$36,(AnalysisGroupings!$F$2:$F$36=AnalysisResults!L327)*LEN(L327)&gt;0,"")</f>
        <v/>
      </c>
      <c r="O327" t="s">
        <v>296</v>
      </c>
      <c r="P327" t="s">
        <v>636</v>
      </c>
      <c r="Q327" s="4" t="str" cm="1">
        <f t="array" ref="Q327">_xlfn._xlws.FILTER(AnalysisMethods!$G$2:$G$31,AnalysisMethods!$E$2:$E$31=AnalysisResults!P327,"")</f>
        <v>n</v>
      </c>
      <c r="R327" s="4" t="str" cm="1">
        <f t="array" ref="R327">_xlfn._xlws.FILTER(AnalysisMethods!$H$2:$H$31,AnalysisMethods!$E$2:$E$31=AnalysisResults!P327,"")</f>
        <v>XX</v>
      </c>
      <c r="S327">
        <v>1</v>
      </c>
      <c r="T327" s="7" t="s">
        <v>267</v>
      </c>
      <c r="U327" t="s">
        <v>1378</v>
      </c>
    </row>
    <row r="328" spans="1:21" x14ac:dyDescent="0.45">
      <c r="A328" t="s">
        <v>731</v>
      </c>
      <c r="B328" s="4" t="str" cm="1">
        <f t="array" ref="B328">_xlfn._xlws.FILTER(AnalysisSets!B:B,AnalysisSets!A:A=_xlfn._xlws.FILTER(Analyses!E:E,Analyses!A:A=AnalysisResults!A328,""),"")</f>
        <v>Safety Population</v>
      </c>
      <c r="C328" t="s">
        <v>33</v>
      </c>
      <c r="D328" t="s">
        <v>41</v>
      </c>
      <c r="E328" s="4" t="str" cm="1">
        <f t="array" ref="E328">_xlfn._xlws.FILTER(AnalysisGroupings!$G$2:$G$20,AnalysisGroupings!$F$2:$F$20=AnalysisResults!D328,"")</f>
        <v>Xanomeline High Dose</v>
      </c>
      <c r="G328" t="s">
        <v>108</v>
      </c>
      <c r="I328" s="4" t="str" cm="1">
        <f t="array" ref="I328">_xlfn._xlws.FILTER(AnalysisGroupings!$G$2:$G$36,(AnalysisGroupings!$F$2:$F$36=AnalysisResults!H328)*LEN(H328)&gt;0,"")</f>
        <v/>
      </c>
      <c r="J328" t="s">
        <v>353</v>
      </c>
      <c r="M328" s="4" t="str" cm="1">
        <f t="array" ref="M328">_xlfn._xlws.FILTER(AnalysisGroupings!$G$2:$G$36,(AnalysisGroupings!$F$2:$F$36=AnalysisResults!L328)*LEN(L328)&gt;0,"")</f>
        <v/>
      </c>
      <c r="O328" t="s">
        <v>296</v>
      </c>
      <c r="P328" t="s">
        <v>639</v>
      </c>
      <c r="Q328" s="4" t="str" cm="1">
        <f t="array" ref="Q328">_xlfn._xlws.FILTER(AnalysisMethods!$G$2:$G$31,AnalysisMethods!$E$2:$E$31=AnalysisResults!P328,"")</f>
        <v>%</v>
      </c>
      <c r="R328" s="4" t="str" cm="1">
        <f t="array" ref="R328">_xlfn._xlws.FILTER(AnalysisMethods!$H$2:$H$31,AnalysisMethods!$E$2:$E$31=AnalysisResults!P328,"")</f>
        <v>( XX.X)</v>
      </c>
      <c r="S328">
        <v>1.1904999999999999</v>
      </c>
      <c r="T328" s="7" t="s">
        <v>273</v>
      </c>
      <c r="U328" t="s">
        <v>1378</v>
      </c>
    </row>
    <row r="329" spans="1:21" x14ac:dyDescent="0.45">
      <c r="A329" t="s">
        <v>732</v>
      </c>
      <c r="B329" s="4" t="str" cm="1">
        <f t="array" ref="B329">_xlfn._xlws.FILTER(AnalysisSets!B:B,AnalysisSets!A:A=_xlfn._xlws.FILTER(Analyses!E:E,Analyses!A:A=AnalysisResults!A329,""),"")</f>
        <v>Safety Population</v>
      </c>
      <c r="C329" t="s">
        <v>33</v>
      </c>
      <c r="D329" t="s">
        <v>36</v>
      </c>
      <c r="E329" s="4" t="str" cm="1">
        <f t="array" ref="E329">_xlfn._xlws.FILTER(AnalysisGroupings!$G$2:$G$20,AnalysisGroupings!$F$2:$F$20=AnalysisResults!D329,"")</f>
        <v>Placebo</v>
      </c>
      <c r="G329" t="s">
        <v>108</v>
      </c>
      <c r="I329" s="4" t="str" cm="1">
        <f t="array" ref="I329">_xlfn._xlws.FILTER(AnalysisGroupings!$G$2:$G$36,(AnalysisGroupings!$F$2:$F$36=AnalysisResults!H329)*LEN(H329)&gt;0,"")</f>
        <v/>
      </c>
      <c r="J329" t="s">
        <v>331</v>
      </c>
      <c r="K329" t="s">
        <v>111</v>
      </c>
      <c r="M329" s="4" t="str" cm="1">
        <f t="array" ref="M329">_xlfn._xlws.FILTER(AnalysisGroupings!$G$2:$G$36,(AnalysisGroupings!$F$2:$F$36=AnalysisResults!L329)*LEN(L329)&gt;0,"")</f>
        <v/>
      </c>
      <c r="N329" t="s">
        <v>383</v>
      </c>
      <c r="O329" t="s">
        <v>296</v>
      </c>
      <c r="P329" t="s">
        <v>636</v>
      </c>
      <c r="Q329" s="4" t="str" cm="1">
        <f t="array" ref="Q329">_xlfn._xlws.FILTER(AnalysisMethods!$G$2:$G$31,AnalysisMethods!$E$2:$E$31=AnalysisResults!P329,"")</f>
        <v>n</v>
      </c>
      <c r="R329" s="4" t="str" cm="1">
        <f t="array" ref="R329">_xlfn._xlws.FILTER(AnalysisMethods!$H$2:$H$31,AnalysisMethods!$E$2:$E$31=AnalysisResults!P329,"")</f>
        <v>XX</v>
      </c>
      <c r="S329">
        <v>1</v>
      </c>
      <c r="T329" s="7" t="s">
        <v>267</v>
      </c>
      <c r="U329" t="s">
        <v>1378</v>
      </c>
    </row>
    <row r="330" spans="1:21" x14ac:dyDescent="0.45">
      <c r="A330" t="s">
        <v>732</v>
      </c>
      <c r="B330" s="4" t="str" cm="1">
        <f t="array" ref="B330">_xlfn._xlws.FILTER(AnalysisSets!B:B,AnalysisSets!A:A=_xlfn._xlws.FILTER(Analyses!E:E,Analyses!A:A=AnalysisResults!A330,""),"")</f>
        <v>Safety Population</v>
      </c>
      <c r="C330" t="s">
        <v>33</v>
      </c>
      <c r="D330" t="s">
        <v>36</v>
      </c>
      <c r="E330" s="4" t="str" cm="1">
        <f t="array" ref="E330">_xlfn._xlws.FILTER(AnalysisGroupings!$G$2:$G$20,AnalysisGroupings!$F$2:$F$20=AnalysisResults!D330,"")</f>
        <v>Placebo</v>
      </c>
      <c r="G330" t="s">
        <v>108</v>
      </c>
      <c r="I330" s="4" t="str" cm="1">
        <f t="array" ref="I330">_xlfn._xlws.FILTER(AnalysisGroupings!$G$2:$G$36,(AnalysisGroupings!$F$2:$F$36=AnalysisResults!H330)*LEN(H330)&gt;0,"")</f>
        <v/>
      </c>
      <c r="J330" t="s">
        <v>331</v>
      </c>
      <c r="K330" t="s">
        <v>111</v>
      </c>
      <c r="M330" s="4" t="str" cm="1">
        <f t="array" ref="M330">_xlfn._xlws.FILTER(AnalysisGroupings!$G$2:$G$36,(AnalysisGroupings!$F$2:$F$36=AnalysisResults!L330)*LEN(L330)&gt;0,"")</f>
        <v/>
      </c>
      <c r="N330" t="s">
        <v>383</v>
      </c>
      <c r="O330" t="s">
        <v>296</v>
      </c>
      <c r="P330" t="s">
        <v>639</v>
      </c>
      <c r="Q330" s="4" t="str" cm="1">
        <f t="array" ref="Q330">_xlfn._xlws.FILTER(AnalysisMethods!$G$2:$G$31,AnalysisMethods!$E$2:$E$31=AnalysisResults!P330,"")</f>
        <v>%</v>
      </c>
      <c r="R330" s="4" t="str" cm="1">
        <f t="array" ref="R330">_xlfn._xlws.FILTER(AnalysisMethods!$H$2:$H$31,AnalysisMethods!$E$2:$E$31=AnalysisResults!P330,"")</f>
        <v>( XX.X)</v>
      </c>
      <c r="S330">
        <v>1.1628000000000001</v>
      </c>
      <c r="T330" s="7" t="s">
        <v>273</v>
      </c>
      <c r="U330" t="s">
        <v>1378</v>
      </c>
    </row>
    <row r="331" spans="1:21" x14ac:dyDescent="0.45">
      <c r="A331" t="s">
        <v>732</v>
      </c>
      <c r="B331" s="4" t="str" cm="1">
        <f t="array" ref="B331">_xlfn._xlws.FILTER(AnalysisSets!B:B,AnalysisSets!A:A=_xlfn._xlws.FILTER(Analyses!E:E,Analyses!A:A=AnalysisResults!A331,""),"")</f>
        <v>Safety Population</v>
      </c>
      <c r="C331" t="s">
        <v>33</v>
      </c>
      <c r="D331" t="s">
        <v>36</v>
      </c>
      <c r="E331" s="4" t="str" cm="1">
        <f t="array" ref="E331">_xlfn._xlws.FILTER(AnalysisGroupings!$G$2:$G$20,AnalysisGroupings!$F$2:$F$20=AnalysisResults!D331,"")</f>
        <v>Placebo</v>
      </c>
      <c r="G331" t="s">
        <v>108</v>
      </c>
      <c r="I331" s="4" t="str" cm="1">
        <f t="array" ref="I331">_xlfn._xlws.FILTER(AnalysisGroupings!$G$2:$G$36,(AnalysisGroupings!$F$2:$F$36=AnalysisResults!H331)*LEN(H331)&gt;0,"")</f>
        <v/>
      </c>
      <c r="J331" t="s">
        <v>331</v>
      </c>
      <c r="K331" t="s">
        <v>111</v>
      </c>
      <c r="M331" s="4" t="str" cm="1">
        <f t="array" ref="M331">_xlfn._xlws.FILTER(AnalysisGroupings!$G$2:$G$36,(AnalysisGroupings!$F$2:$F$36=AnalysisResults!L331)*LEN(L331)&gt;0,"")</f>
        <v/>
      </c>
      <c r="N331" t="s">
        <v>384</v>
      </c>
      <c r="O331" t="s">
        <v>296</v>
      </c>
      <c r="P331" t="s">
        <v>636</v>
      </c>
      <c r="Q331" s="4" t="str" cm="1">
        <f t="array" ref="Q331">_xlfn._xlws.FILTER(AnalysisMethods!$G$2:$G$31,AnalysisMethods!$E$2:$E$31=AnalysisResults!P331,"")</f>
        <v>n</v>
      </c>
      <c r="R331" s="4" t="str" cm="1">
        <f t="array" ref="R331">_xlfn._xlws.FILTER(AnalysisMethods!$H$2:$H$31,AnalysisMethods!$E$2:$E$31=AnalysisResults!P331,"")</f>
        <v>XX</v>
      </c>
      <c r="S331">
        <v>0</v>
      </c>
      <c r="T331" s="7" t="s">
        <v>266</v>
      </c>
      <c r="U331" t="s">
        <v>1378</v>
      </c>
    </row>
    <row r="332" spans="1:21" x14ac:dyDescent="0.45">
      <c r="A332" t="s">
        <v>732</v>
      </c>
      <c r="B332" s="4" t="str" cm="1">
        <f t="array" ref="B332">_xlfn._xlws.FILTER(AnalysisSets!B:B,AnalysisSets!A:A=_xlfn._xlws.FILTER(Analyses!E:E,Analyses!A:A=AnalysisResults!A332,""),"")</f>
        <v>Safety Population</v>
      </c>
      <c r="C332" t="s">
        <v>33</v>
      </c>
      <c r="D332" t="s">
        <v>36</v>
      </c>
      <c r="E332" s="4" t="str" cm="1">
        <f t="array" ref="E332">_xlfn._xlws.FILTER(AnalysisGroupings!$G$2:$G$20,AnalysisGroupings!$F$2:$F$20=AnalysisResults!D332,"")</f>
        <v>Placebo</v>
      </c>
      <c r="G332" t="s">
        <v>108</v>
      </c>
      <c r="I332" s="4" t="str" cm="1">
        <f t="array" ref="I332">_xlfn._xlws.FILTER(AnalysisGroupings!$G$2:$G$36,(AnalysisGroupings!$F$2:$F$36=AnalysisResults!H332)*LEN(H332)&gt;0,"")</f>
        <v/>
      </c>
      <c r="J332" t="s">
        <v>331</v>
      </c>
      <c r="K332" t="s">
        <v>111</v>
      </c>
      <c r="M332" s="4" t="str" cm="1">
        <f t="array" ref="M332">_xlfn._xlws.FILTER(AnalysisGroupings!$G$2:$G$36,(AnalysisGroupings!$F$2:$F$36=AnalysisResults!L332)*LEN(L332)&gt;0,"")</f>
        <v/>
      </c>
      <c r="N332" t="s">
        <v>384</v>
      </c>
      <c r="O332" t="s">
        <v>296</v>
      </c>
      <c r="P332" t="s">
        <v>639</v>
      </c>
      <c r="Q332" s="4" t="str" cm="1">
        <f t="array" ref="Q332">_xlfn._xlws.FILTER(AnalysisMethods!$G$2:$G$31,AnalysisMethods!$E$2:$E$31=AnalysisResults!P332,"")</f>
        <v>%</v>
      </c>
      <c r="R332" s="4" t="str" cm="1">
        <f t="array" ref="R332">_xlfn._xlws.FILTER(AnalysisMethods!$H$2:$H$31,AnalysisMethods!$E$2:$E$31=AnalysisResults!P332,"")</f>
        <v>( XX.X)</v>
      </c>
      <c r="S332">
        <v>0</v>
      </c>
      <c r="T332" s="7" t="s">
        <v>270</v>
      </c>
      <c r="U332" t="s">
        <v>1378</v>
      </c>
    </row>
    <row r="333" spans="1:21" x14ac:dyDescent="0.45">
      <c r="A333" t="s">
        <v>732</v>
      </c>
      <c r="B333" s="4" t="str" cm="1">
        <f t="array" ref="B333">_xlfn._xlws.FILTER(AnalysisSets!B:B,AnalysisSets!A:A=_xlfn._xlws.FILTER(Analyses!E:E,Analyses!A:A=AnalysisResults!A333,""),"")</f>
        <v>Safety Population</v>
      </c>
      <c r="C333" t="s">
        <v>33</v>
      </c>
      <c r="D333" t="s">
        <v>36</v>
      </c>
      <c r="E333" s="4" t="str" cm="1">
        <f t="array" ref="E333">_xlfn._xlws.FILTER(AnalysisGroupings!$G$2:$G$20,AnalysisGroupings!$F$2:$F$20=AnalysisResults!D333,"")</f>
        <v>Placebo</v>
      </c>
      <c r="G333" t="s">
        <v>108</v>
      </c>
      <c r="I333" s="4" t="str" cm="1">
        <f t="array" ref="I333">_xlfn._xlws.FILTER(AnalysisGroupings!$G$2:$G$36,(AnalysisGroupings!$F$2:$F$36=AnalysisResults!H333)*LEN(H333)&gt;0,"")</f>
        <v/>
      </c>
      <c r="J333" t="s">
        <v>331</v>
      </c>
      <c r="K333" t="s">
        <v>111</v>
      </c>
      <c r="M333" s="4" t="str" cm="1">
        <f t="array" ref="M333">_xlfn._xlws.FILTER(AnalysisGroupings!$G$2:$G$36,(AnalysisGroupings!$F$2:$F$36=AnalysisResults!L333)*LEN(L333)&gt;0,"")</f>
        <v/>
      </c>
      <c r="N333" t="s">
        <v>385</v>
      </c>
      <c r="O333" t="s">
        <v>296</v>
      </c>
      <c r="P333" t="s">
        <v>636</v>
      </c>
      <c r="Q333" s="4" t="str" cm="1">
        <f t="array" ref="Q333">_xlfn._xlws.FILTER(AnalysisMethods!$G$2:$G$31,AnalysisMethods!$E$2:$E$31=AnalysisResults!P333,"")</f>
        <v>n</v>
      </c>
      <c r="R333" s="4" t="str" cm="1">
        <f t="array" ref="R333">_xlfn._xlws.FILTER(AnalysisMethods!$H$2:$H$31,AnalysisMethods!$E$2:$E$31=AnalysisResults!P333,"")</f>
        <v>XX</v>
      </c>
      <c r="S333">
        <v>1</v>
      </c>
      <c r="T333" s="7" t="s">
        <v>267</v>
      </c>
      <c r="U333" t="s">
        <v>1378</v>
      </c>
    </row>
    <row r="334" spans="1:21" x14ac:dyDescent="0.45">
      <c r="A334" t="s">
        <v>732</v>
      </c>
      <c r="B334" s="4" t="str" cm="1">
        <f t="array" ref="B334">_xlfn._xlws.FILTER(AnalysisSets!B:B,AnalysisSets!A:A=_xlfn._xlws.FILTER(Analyses!E:E,Analyses!A:A=AnalysisResults!A334,""),"")</f>
        <v>Safety Population</v>
      </c>
      <c r="C334" t="s">
        <v>33</v>
      </c>
      <c r="D334" t="s">
        <v>36</v>
      </c>
      <c r="E334" s="4" t="str" cm="1">
        <f t="array" ref="E334">_xlfn._xlws.FILTER(AnalysisGroupings!$G$2:$G$20,AnalysisGroupings!$F$2:$F$20=AnalysisResults!D334,"")</f>
        <v>Placebo</v>
      </c>
      <c r="G334" t="s">
        <v>108</v>
      </c>
      <c r="I334" s="4" t="str" cm="1">
        <f t="array" ref="I334">_xlfn._xlws.FILTER(AnalysisGroupings!$G$2:$G$36,(AnalysisGroupings!$F$2:$F$36=AnalysisResults!H334)*LEN(H334)&gt;0,"")</f>
        <v/>
      </c>
      <c r="J334" t="s">
        <v>331</v>
      </c>
      <c r="K334" t="s">
        <v>111</v>
      </c>
      <c r="M334" s="4" t="str" cm="1">
        <f t="array" ref="M334">_xlfn._xlws.FILTER(AnalysisGroupings!$G$2:$G$36,(AnalysisGroupings!$F$2:$F$36=AnalysisResults!L334)*LEN(L334)&gt;0,"")</f>
        <v/>
      </c>
      <c r="N334" t="s">
        <v>385</v>
      </c>
      <c r="O334" t="s">
        <v>296</v>
      </c>
      <c r="P334" t="s">
        <v>639</v>
      </c>
      <c r="Q334" s="4" t="str" cm="1">
        <f t="array" ref="Q334">_xlfn._xlws.FILTER(AnalysisMethods!$G$2:$G$31,AnalysisMethods!$E$2:$E$31=AnalysisResults!P334,"")</f>
        <v>%</v>
      </c>
      <c r="R334" s="4" t="str" cm="1">
        <f t="array" ref="R334">_xlfn._xlws.FILTER(AnalysisMethods!$H$2:$H$31,AnalysisMethods!$E$2:$E$31=AnalysisResults!P334,"")</f>
        <v>( XX.X)</v>
      </c>
      <c r="S334">
        <v>1.1628000000000001</v>
      </c>
      <c r="T334" s="7" t="s">
        <v>273</v>
      </c>
      <c r="U334" t="s">
        <v>1378</v>
      </c>
    </row>
    <row r="335" spans="1:21" x14ac:dyDescent="0.45">
      <c r="A335" t="s">
        <v>732</v>
      </c>
      <c r="B335" s="4" t="str" cm="1">
        <f t="array" ref="B335">_xlfn._xlws.FILTER(AnalysisSets!B:B,AnalysisSets!A:A=_xlfn._xlws.FILTER(Analyses!E:E,Analyses!A:A=AnalysisResults!A335,""),"")</f>
        <v>Safety Population</v>
      </c>
      <c r="C335" t="s">
        <v>33</v>
      </c>
      <c r="D335" t="s">
        <v>36</v>
      </c>
      <c r="E335" s="4" t="str" cm="1">
        <f t="array" ref="E335">_xlfn._xlws.FILTER(AnalysisGroupings!$G$2:$G$20,AnalysisGroupings!$F$2:$F$20=AnalysisResults!D335,"")</f>
        <v>Placebo</v>
      </c>
      <c r="G335" t="s">
        <v>108</v>
      </c>
      <c r="I335" s="4" t="str" cm="1">
        <f t="array" ref="I335">_xlfn._xlws.FILTER(AnalysisGroupings!$G$2:$G$36,(AnalysisGroupings!$F$2:$F$36=AnalysisResults!H335)*LEN(H335)&gt;0,"")</f>
        <v/>
      </c>
      <c r="J335" t="s">
        <v>331</v>
      </c>
      <c r="K335" t="s">
        <v>111</v>
      </c>
      <c r="M335" s="4" t="str" cm="1">
        <f t="array" ref="M335">_xlfn._xlws.FILTER(AnalysisGroupings!$G$2:$G$36,(AnalysisGroupings!$F$2:$F$36=AnalysisResults!L335)*LEN(L335)&gt;0,"")</f>
        <v/>
      </c>
      <c r="N335" t="s">
        <v>386</v>
      </c>
      <c r="O335" t="s">
        <v>296</v>
      </c>
      <c r="P335" t="s">
        <v>636</v>
      </c>
      <c r="Q335" s="4" t="str" cm="1">
        <f t="array" ref="Q335">_xlfn._xlws.FILTER(AnalysisMethods!$G$2:$G$31,AnalysisMethods!$E$2:$E$31=AnalysisResults!P335,"")</f>
        <v>n</v>
      </c>
      <c r="R335" s="4" t="str" cm="1">
        <f t="array" ref="R335">_xlfn._xlws.FILTER(AnalysisMethods!$H$2:$H$31,AnalysisMethods!$E$2:$E$31=AnalysisResults!P335,"")</f>
        <v>XX</v>
      </c>
      <c r="S335">
        <v>1</v>
      </c>
      <c r="T335" s="7" t="s">
        <v>267</v>
      </c>
      <c r="U335" t="s">
        <v>1378</v>
      </c>
    </row>
    <row r="336" spans="1:21" x14ac:dyDescent="0.45">
      <c r="A336" t="s">
        <v>732</v>
      </c>
      <c r="B336" s="4" t="str" cm="1">
        <f t="array" ref="B336">_xlfn._xlws.FILTER(AnalysisSets!B:B,AnalysisSets!A:A=_xlfn._xlws.FILTER(Analyses!E:E,Analyses!A:A=AnalysisResults!A336,""),"")</f>
        <v>Safety Population</v>
      </c>
      <c r="C336" t="s">
        <v>33</v>
      </c>
      <c r="D336" t="s">
        <v>36</v>
      </c>
      <c r="E336" s="4" t="str" cm="1">
        <f t="array" ref="E336">_xlfn._xlws.FILTER(AnalysisGroupings!$G$2:$G$20,AnalysisGroupings!$F$2:$F$20=AnalysisResults!D336,"")</f>
        <v>Placebo</v>
      </c>
      <c r="G336" t="s">
        <v>108</v>
      </c>
      <c r="I336" s="4" t="str" cm="1">
        <f t="array" ref="I336">_xlfn._xlws.FILTER(AnalysisGroupings!$G$2:$G$36,(AnalysisGroupings!$F$2:$F$36=AnalysisResults!H336)*LEN(H336)&gt;0,"")</f>
        <v/>
      </c>
      <c r="J336" t="s">
        <v>331</v>
      </c>
      <c r="K336" t="s">
        <v>111</v>
      </c>
      <c r="M336" s="4" t="str" cm="1">
        <f t="array" ref="M336">_xlfn._xlws.FILTER(AnalysisGroupings!$G$2:$G$36,(AnalysisGroupings!$F$2:$F$36=AnalysisResults!L336)*LEN(L336)&gt;0,"")</f>
        <v/>
      </c>
      <c r="N336" t="s">
        <v>386</v>
      </c>
      <c r="O336" t="s">
        <v>296</v>
      </c>
      <c r="P336" t="s">
        <v>639</v>
      </c>
      <c r="Q336" s="4" t="str" cm="1">
        <f t="array" ref="Q336">_xlfn._xlws.FILTER(AnalysisMethods!$G$2:$G$31,AnalysisMethods!$E$2:$E$31=AnalysisResults!P336,"")</f>
        <v>%</v>
      </c>
      <c r="R336" s="4" t="str" cm="1">
        <f t="array" ref="R336">_xlfn._xlws.FILTER(AnalysisMethods!$H$2:$H$31,AnalysisMethods!$E$2:$E$31=AnalysisResults!P336,"")</f>
        <v>( XX.X)</v>
      </c>
      <c r="S336">
        <v>1.1628000000000001</v>
      </c>
      <c r="T336" s="7" t="s">
        <v>273</v>
      </c>
      <c r="U336" t="s">
        <v>1378</v>
      </c>
    </row>
    <row r="337" spans="1:21" x14ac:dyDescent="0.45">
      <c r="A337" t="s">
        <v>732</v>
      </c>
      <c r="B337" s="4" t="str" cm="1">
        <f t="array" ref="B337">_xlfn._xlws.FILTER(AnalysisSets!B:B,AnalysisSets!A:A=_xlfn._xlws.FILTER(Analyses!E:E,Analyses!A:A=AnalysisResults!A337,""),"")</f>
        <v>Safety Population</v>
      </c>
      <c r="C337" t="s">
        <v>33</v>
      </c>
      <c r="D337" t="s">
        <v>36</v>
      </c>
      <c r="E337" s="4" t="str" cm="1">
        <f t="array" ref="E337">_xlfn._xlws.FILTER(AnalysisGroupings!$G$2:$G$20,AnalysisGroupings!$F$2:$F$20=AnalysisResults!D337,"")</f>
        <v>Placebo</v>
      </c>
      <c r="G337" t="s">
        <v>108</v>
      </c>
      <c r="I337" s="4" t="str" cm="1">
        <f t="array" ref="I337">_xlfn._xlws.FILTER(AnalysisGroupings!$G$2:$G$36,(AnalysisGroupings!$F$2:$F$36=AnalysisResults!H337)*LEN(H337)&gt;0,"")</f>
        <v/>
      </c>
      <c r="J337" t="s">
        <v>331</v>
      </c>
      <c r="K337" t="s">
        <v>111</v>
      </c>
      <c r="M337" s="4" t="str" cm="1">
        <f t="array" ref="M337">_xlfn._xlws.FILTER(AnalysisGroupings!$G$2:$G$36,(AnalysisGroupings!$F$2:$F$36=AnalysisResults!L337)*LEN(L337)&gt;0,"")</f>
        <v/>
      </c>
      <c r="N337" t="s">
        <v>387</v>
      </c>
      <c r="O337" t="s">
        <v>296</v>
      </c>
      <c r="P337" t="s">
        <v>636</v>
      </c>
      <c r="Q337" s="4" t="str" cm="1">
        <f t="array" ref="Q337">_xlfn._xlws.FILTER(AnalysisMethods!$G$2:$G$31,AnalysisMethods!$E$2:$E$31=AnalysisResults!P337,"")</f>
        <v>n</v>
      </c>
      <c r="R337" s="4" t="str" cm="1">
        <f t="array" ref="R337">_xlfn._xlws.FILTER(AnalysisMethods!$H$2:$H$31,AnalysisMethods!$E$2:$E$31=AnalysisResults!P337,"")</f>
        <v>XX</v>
      </c>
      <c r="S337">
        <v>1</v>
      </c>
      <c r="T337" s="7" t="s">
        <v>267</v>
      </c>
      <c r="U337" t="s">
        <v>1378</v>
      </c>
    </row>
    <row r="338" spans="1:21" x14ac:dyDescent="0.45">
      <c r="A338" t="s">
        <v>732</v>
      </c>
      <c r="B338" s="4" t="str" cm="1">
        <f t="array" ref="B338">_xlfn._xlws.FILTER(AnalysisSets!B:B,AnalysisSets!A:A=_xlfn._xlws.FILTER(Analyses!E:E,Analyses!A:A=AnalysisResults!A338,""),"")</f>
        <v>Safety Population</v>
      </c>
      <c r="C338" t="s">
        <v>33</v>
      </c>
      <c r="D338" t="s">
        <v>36</v>
      </c>
      <c r="E338" s="4" t="str" cm="1">
        <f t="array" ref="E338">_xlfn._xlws.FILTER(AnalysisGroupings!$G$2:$G$20,AnalysisGroupings!$F$2:$F$20=AnalysisResults!D338,"")</f>
        <v>Placebo</v>
      </c>
      <c r="G338" t="s">
        <v>108</v>
      </c>
      <c r="I338" s="4" t="str" cm="1">
        <f t="array" ref="I338">_xlfn._xlws.FILTER(AnalysisGroupings!$G$2:$G$36,(AnalysisGroupings!$F$2:$F$36=AnalysisResults!H338)*LEN(H338)&gt;0,"")</f>
        <v/>
      </c>
      <c r="J338" t="s">
        <v>331</v>
      </c>
      <c r="K338" t="s">
        <v>111</v>
      </c>
      <c r="M338" s="4" t="str" cm="1">
        <f t="array" ref="M338">_xlfn._xlws.FILTER(AnalysisGroupings!$G$2:$G$36,(AnalysisGroupings!$F$2:$F$36=AnalysisResults!L338)*LEN(L338)&gt;0,"")</f>
        <v/>
      </c>
      <c r="N338" t="s">
        <v>387</v>
      </c>
      <c r="O338" t="s">
        <v>296</v>
      </c>
      <c r="P338" t="s">
        <v>639</v>
      </c>
      <c r="Q338" s="4" t="str" cm="1">
        <f t="array" ref="Q338">_xlfn._xlws.FILTER(AnalysisMethods!$G$2:$G$31,AnalysisMethods!$E$2:$E$31=AnalysisResults!P338,"")</f>
        <v>%</v>
      </c>
      <c r="R338" s="4" t="str" cm="1">
        <f t="array" ref="R338">_xlfn._xlws.FILTER(AnalysisMethods!$H$2:$H$31,AnalysisMethods!$E$2:$E$31=AnalysisResults!P338,"")</f>
        <v>( XX.X)</v>
      </c>
      <c r="S338">
        <v>1.1628000000000001</v>
      </c>
      <c r="T338" s="7" t="s">
        <v>273</v>
      </c>
      <c r="U338" t="s">
        <v>1378</v>
      </c>
    </row>
    <row r="339" spans="1:21" x14ac:dyDescent="0.45">
      <c r="A339" t="s">
        <v>732</v>
      </c>
      <c r="B339" s="4" t="str" cm="1">
        <f t="array" ref="B339">_xlfn._xlws.FILTER(AnalysisSets!B:B,AnalysisSets!A:A=_xlfn._xlws.FILTER(Analyses!E:E,Analyses!A:A=AnalysisResults!A339,""),"")</f>
        <v>Safety Population</v>
      </c>
      <c r="C339" t="s">
        <v>33</v>
      </c>
      <c r="D339" t="s">
        <v>36</v>
      </c>
      <c r="E339" s="4" t="str" cm="1">
        <f t="array" ref="E339">_xlfn._xlws.FILTER(AnalysisGroupings!$G$2:$G$20,AnalysisGroupings!$F$2:$F$20=AnalysisResults!D339,"")</f>
        <v>Placebo</v>
      </c>
      <c r="G339" t="s">
        <v>108</v>
      </c>
      <c r="I339" s="4" t="str" cm="1">
        <f t="array" ref="I339">_xlfn._xlws.FILTER(AnalysisGroupings!$G$2:$G$36,(AnalysisGroupings!$F$2:$F$36=AnalysisResults!H339)*LEN(H339)&gt;0,"")</f>
        <v/>
      </c>
      <c r="J339" t="s">
        <v>331</v>
      </c>
      <c r="K339" t="s">
        <v>111</v>
      </c>
      <c r="M339" s="4" t="str" cm="1">
        <f t="array" ref="M339">_xlfn._xlws.FILTER(AnalysisGroupings!$G$2:$G$36,(AnalysisGroupings!$F$2:$F$36=AnalysisResults!L339)*LEN(L339)&gt;0,"")</f>
        <v/>
      </c>
      <c r="N339" t="s">
        <v>400</v>
      </c>
      <c r="O339" t="s">
        <v>296</v>
      </c>
      <c r="P339" t="s">
        <v>636</v>
      </c>
      <c r="Q339" s="4" t="str" cm="1">
        <f t="array" ref="Q339">_xlfn._xlws.FILTER(AnalysisMethods!$G$2:$G$31,AnalysisMethods!$E$2:$E$31=AnalysisResults!P339,"")</f>
        <v>n</v>
      </c>
      <c r="R339" s="4" t="str" cm="1">
        <f t="array" ref="R339">_xlfn._xlws.FILTER(AnalysisMethods!$H$2:$H$31,AnalysisMethods!$E$2:$E$31=AnalysisResults!P339,"")</f>
        <v>XX</v>
      </c>
      <c r="S339">
        <v>1</v>
      </c>
      <c r="T339" s="7" t="s">
        <v>267</v>
      </c>
      <c r="U339" t="s">
        <v>1378</v>
      </c>
    </row>
    <row r="340" spans="1:21" x14ac:dyDescent="0.45">
      <c r="A340" t="s">
        <v>732</v>
      </c>
      <c r="B340" s="4" t="str" cm="1">
        <f t="array" ref="B340">_xlfn._xlws.FILTER(AnalysisSets!B:B,AnalysisSets!A:A=_xlfn._xlws.FILTER(Analyses!E:E,Analyses!A:A=AnalysisResults!A340,""),"")</f>
        <v>Safety Population</v>
      </c>
      <c r="C340" t="s">
        <v>33</v>
      </c>
      <c r="D340" t="s">
        <v>36</v>
      </c>
      <c r="E340" s="4" t="str" cm="1">
        <f t="array" ref="E340">_xlfn._xlws.FILTER(AnalysisGroupings!$G$2:$G$20,AnalysisGroupings!$F$2:$F$20=AnalysisResults!D340,"")</f>
        <v>Placebo</v>
      </c>
      <c r="G340" t="s">
        <v>108</v>
      </c>
      <c r="I340" s="4" t="str" cm="1">
        <f t="array" ref="I340">_xlfn._xlws.FILTER(AnalysisGroupings!$G$2:$G$36,(AnalysisGroupings!$F$2:$F$36=AnalysisResults!H340)*LEN(H340)&gt;0,"")</f>
        <v/>
      </c>
      <c r="J340" t="s">
        <v>331</v>
      </c>
      <c r="K340" t="s">
        <v>111</v>
      </c>
      <c r="M340" s="4" t="str" cm="1">
        <f t="array" ref="M340">_xlfn._xlws.FILTER(AnalysisGroupings!$G$2:$G$36,(AnalysisGroupings!$F$2:$F$36=AnalysisResults!L340)*LEN(L340)&gt;0,"")</f>
        <v/>
      </c>
      <c r="N340" t="s">
        <v>400</v>
      </c>
      <c r="O340" t="s">
        <v>296</v>
      </c>
      <c r="P340" t="s">
        <v>639</v>
      </c>
      <c r="Q340" s="4" t="str" cm="1">
        <f t="array" ref="Q340">_xlfn._xlws.FILTER(AnalysisMethods!$G$2:$G$31,AnalysisMethods!$E$2:$E$31=AnalysisResults!P340,"")</f>
        <v>%</v>
      </c>
      <c r="R340" s="4" t="str" cm="1">
        <f t="array" ref="R340">_xlfn._xlws.FILTER(AnalysisMethods!$H$2:$H$31,AnalysisMethods!$E$2:$E$31=AnalysisResults!P340,"")</f>
        <v>( XX.X)</v>
      </c>
      <c r="S340">
        <v>1.1628000000000001</v>
      </c>
      <c r="T340" s="7" t="s">
        <v>273</v>
      </c>
      <c r="U340" t="s">
        <v>1378</v>
      </c>
    </row>
    <row r="341" spans="1:21" x14ac:dyDescent="0.45">
      <c r="A341" t="s">
        <v>732</v>
      </c>
      <c r="B341" s="4" t="str" cm="1">
        <f t="array" ref="B341">_xlfn._xlws.FILTER(AnalysisSets!B:B,AnalysisSets!A:A=_xlfn._xlws.FILTER(Analyses!E:E,Analyses!A:A=AnalysisResults!A341,""),"")</f>
        <v>Safety Population</v>
      </c>
      <c r="C341" t="s">
        <v>33</v>
      </c>
      <c r="D341" t="s">
        <v>36</v>
      </c>
      <c r="E341" s="4" t="str" cm="1">
        <f t="array" ref="E341">_xlfn._xlws.FILTER(AnalysisGroupings!$G$2:$G$20,AnalysisGroupings!$F$2:$F$20=AnalysisResults!D341,"")</f>
        <v>Placebo</v>
      </c>
      <c r="G341" t="s">
        <v>108</v>
      </c>
      <c r="I341" s="4" t="str" cm="1">
        <f t="array" ref="I341">_xlfn._xlws.FILTER(AnalysisGroupings!$G$2:$G$36,(AnalysisGroupings!$F$2:$F$36=AnalysisResults!H341)*LEN(H341)&gt;0,"")</f>
        <v/>
      </c>
      <c r="J341" t="s">
        <v>331</v>
      </c>
      <c r="K341" t="s">
        <v>111</v>
      </c>
      <c r="M341" s="4" t="str" cm="1">
        <f t="array" ref="M341">_xlfn._xlws.FILTER(AnalysisGroupings!$G$2:$G$36,(AnalysisGroupings!$F$2:$F$36=AnalysisResults!L341)*LEN(L341)&gt;0,"")</f>
        <v/>
      </c>
      <c r="N341" t="s">
        <v>402</v>
      </c>
      <c r="O341" t="s">
        <v>296</v>
      </c>
      <c r="P341" t="s">
        <v>636</v>
      </c>
      <c r="Q341" s="4" t="str" cm="1">
        <f t="array" ref="Q341">_xlfn._xlws.FILTER(AnalysisMethods!$G$2:$G$31,AnalysisMethods!$E$2:$E$31=AnalysisResults!P341,"")</f>
        <v>n</v>
      </c>
      <c r="R341" s="4" t="str" cm="1">
        <f t="array" ref="R341">_xlfn._xlws.FILTER(AnalysisMethods!$H$2:$H$31,AnalysisMethods!$E$2:$E$31=AnalysisResults!P341,"")</f>
        <v>XX</v>
      </c>
      <c r="S341">
        <v>1</v>
      </c>
      <c r="T341" s="7" t="s">
        <v>267</v>
      </c>
      <c r="U341" t="s">
        <v>1378</v>
      </c>
    </row>
    <row r="342" spans="1:21" x14ac:dyDescent="0.45">
      <c r="A342" t="s">
        <v>732</v>
      </c>
      <c r="B342" s="4" t="str" cm="1">
        <f t="array" ref="B342">_xlfn._xlws.FILTER(AnalysisSets!B:B,AnalysisSets!A:A=_xlfn._xlws.FILTER(Analyses!E:E,Analyses!A:A=AnalysisResults!A342,""),"")</f>
        <v>Safety Population</v>
      </c>
      <c r="C342" t="s">
        <v>33</v>
      </c>
      <c r="D342" t="s">
        <v>36</v>
      </c>
      <c r="E342" s="4" t="str" cm="1">
        <f t="array" ref="E342">_xlfn._xlws.FILTER(AnalysisGroupings!$G$2:$G$20,AnalysisGroupings!$F$2:$F$20=AnalysisResults!D342,"")</f>
        <v>Placebo</v>
      </c>
      <c r="G342" t="s">
        <v>108</v>
      </c>
      <c r="I342" s="4" t="str" cm="1">
        <f t="array" ref="I342">_xlfn._xlws.FILTER(AnalysisGroupings!$G$2:$G$36,(AnalysisGroupings!$F$2:$F$36=AnalysisResults!H342)*LEN(H342)&gt;0,"")</f>
        <v/>
      </c>
      <c r="J342" t="s">
        <v>331</v>
      </c>
      <c r="K342" t="s">
        <v>111</v>
      </c>
      <c r="M342" s="4" t="str" cm="1">
        <f t="array" ref="M342">_xlfn._xlws.FILTER(AnalysisGroupings!$G$2:$G$36,(AnalysisGroupings!$F$2:$F$36=AnalysisResults!L342)*LEN(L342)&gt;0,"")</f>
        <v/>
      </c>
      <c r="N342" t="s">
        <v>402</v>
      </c>
      <c r="O342" t="s">
        <v>296</v>
      </c>
      <c r="P342" t="s">
        <v>639</v>
      </c>
      <c r="Q342" s="4" t="str" cm="1">
        <f t="array" ref="Q342">_xlfn._xlws.FILTER(AnalysisMethods!$G$2:$G$31,AnalysisMethods!$E$2:$E$31=AnalysisResults!P342,"")</f>
        <v>%</v>
      </c>
      <c r="R342" s="4" t="str" cm="1">
        <f t="array" ref="R342">_xlfn._xlws.FILTER(AnalysisMethods!$H$2:$H$31,AnalysisMethods!$E$2:$E$31=AnalysisResults!P342,"")</f>
        <v>( XX.X)</v>
      </c>
      <c r="S342">
        <v>1.1628000000000001</v>
      </c>
      <c r="T342" s="7" t="s">
        <v>273</v>
      </c>
      <c r="U342" t="s">
        <v>1378</v>
      </c>
    </row>
    <row r="343" spans="1:21" x14ac:dyDescent="0.45">
      <c r="A343" t="s">
        <v>732</v>
      </c>
      <c r="B343" s="4" t="str" cm="1">
        <f t="array" ref="B343">_xlfn._xlws.FILTER(AnalysisSets!B:B,AnalysisSets!A:A=_xlfn._xlws.FILTER(Analyses!E:E,Analyses!A:A=AnalysisResults!A343,""),"")</f>
        <v>Safety Population</v>
      </c>
      <c r="C343" t="s">
        <v>33</v>
      </c>
      <c r="D343" t="s">
        <v>36</v>
      </c>
      <c r="E343" s="4" t="str" cm="1">
        <f t="array" ref="E343">_xlfn._xlws.FILTER(AnalysisGroupings!$G$2:$G$20,AnalysisGroupings!$F$2:$F$20=AnalysisResults!D343,"")</f>
        <v>Placebo</v>
      </c>
      <c r="G343" t="s">
        <v>108</v>
      </c>
      <c r="I343" s="4" t="str" cm="1">
        <f t="array" ref="I343">_xlfn._xlws.FILTER(AnalysisGroupings!$G$2:$G$36,(AnalysisGroupings!$F$2:$F$36=AnalysisResults!H343)*LEN(H343)&gt;0,"")</f>
        <v/>
      </c>
      <c r="J343" t="s">
        <v>331</v>
      </c>
      <c r="K343" t="s">
        <v>111</v>
      </c>
      <c r="M343" s="4" t="str" cm="1">
        <f t="array" ref="M343">_xlfn._xlws.FILTER(AnalysisGroupings!$G$2:$G$36,(AnalysisGroupings!$F$2:$F$36=AnalysisResults!L343)*LEN(L343)&gt;0,"")</f>
        <v/>
      </c>
      <c r="N343" t="s">
        <v>403</v>
      </c>
      <c r="O343" t="s">
        <v>296</v>
      </c>
      <c r="P343" t="s">
        <v>636</v>
      </c>
      <c r="Q343" s="4" t="str" cm="1">
        <f t="array" ref="Q343">_xlfn._xlws.FILTER(AnalysisMethods!$G$2:$G$31,AnalysisMethods!$E$2:$E$31=AnalysisResults!P343,"")</f>
        <v>n</v>
      </c>
      <c r="R343" s="4" t="str" cm="1">
        <f t="array" ref="R343">_xlfn._xlws.FILTER(AnalysisMethods!$H$2:$H$31,AnalysisMethods!$E$2:$E$31=AnalysisResults!P343,"")</f>
        <v>XX</v>
      </c>
      <c r="S343">
        <v>1</v>
      </c>
      <c r="T343" s="7" t="s">
        <v>267</v>
      </c>
      <c r="U343" t="s">
        <v>1378</v>
      </c>
    </row>
    <row r="344" spans="1:21" x14ac:dyDescent="0.45">
      <c r="A344" t="s">
        <v>732</v>
      </c>
      <c r="B344" s="4" t="str" cm="1">
        <f t="array" ref="B344">_xlfn._xlws.FILTER(AnalysisSets!B:B,AnalysisSets!A:A=_xlfn._xlws.FILTER(Analyses!E:E,Analyses!A:A=AnalysisResults!A344,""),"")</f>
        <v>Safety Population</v>
      </c>
      <c r="C344" t="s">
        <v>33</v>
      </c>
      <c r="D344" t="s">
        <v>36</v>
      </c>
      <c r="E344" s="4" t="str" cm="1">
        <f t="array" ref="E344">_xlfn._xlws.FILTER(AnalysisGroupings!$G$2:$G$20,AnalysisGroupings!$F$2:$F$20=AnalysisResults!D344,"")</f>
        <v>Placebo</v>
      </c>
      <c r="G344" t="s">
        <v>108</v>
      </c>
      <c r="I344" s="4" t="str" cm="1">
        <f t="array" ref="I344">_xlfn._xlws.FILTER(AnalysisGroupings!$G$2:$G$36,(AnalysisGroupings!$F$2:$F$36=AnalysisResults!H344)*LEN(H344)&gt;0,"")</f>
        <v/>
      </c>
      <c r="J344" t="s">
        <v>331</v>
      </c>
      <c r="K344" t="s">
        <v>111</v>
      </c>
      <c r="M344" s="4" t="str" cm="1">
        <f t="array" ref="M344">_xlfn._xlws.FILTER(AnalysisGroupings!$G$2:$G$36,(AnalysisGroupings!$F$2:$F$36=AnalysisResults!L344)*LEN(L344)&gt;0,"")</f>
        <v/>
      </c>
      <c r="N344" t="s">
        <v>403</v>
      </c>
      <c r="O344" t="s">
        <v>296</v>
      </c>
      <c r="P344" t="s">
        <v>639</v>
      </c>
      <c r="Q344" s="4" t="str" cm="1">
        <f t="array" ref="Q344">_xlfn._xlws.FILTER(AnalysisMethods!$G$2:$G$31,AnalysisMethods!$E$2:$E$31=AnalysisResults!P344,"")</f>
        <v>%</v>
      </c>
      <c r="R344" s="4" t="str" cm="1">
        <f t="array" ref="R344">_xlfn._xlws.FILTER(AnalysisMethods!$H$2:$H$31,AnalysisMethods!$E$2:$E$31=AnalysisResults!P344,"")</f>
        <v>( XX.X)</v>
      </c>
      <c r="S344">
        <v>1.1628000000000001</v>
      </c>
      <c r="T344" s="7" t="s">
        <v>273</v>
      </c>
      <c r="U344" t="s">
        <v>1378</v>
      </c>
    </row>
    <row r="345" spans="1:21" x14ac:dyDescent="0.45">
      <c r="A345" t="s">
        <v>732</v>
      </c>
      <c r="B345" s="4" t="str" cm="1">
        <f t="array" ref="B345">_xlfn._xlws.FILTER(AnalysisSets!B:B,AnalysisSets!A:A=_xlfn._xlws.FILTER(Analyses!E:E,Analyses!A:A=AnalysisResults!A345,""),"")</f>
        <v>Safety Population</v>
      </c>
      <c r="C345" t="s">
        <v>33</v>
      </c>
      <c r="D345" t="s">
        <v>36</v>
      </c>
      <c r="E345" s="4" t="str" cm="1">
        <f t="array" ref="E345">_xlfn._xlws.FILTER(AnalysisGroupings!$G$2:$G$20,AnalysisGroupings!$F$2:$F$20=AnalysisResults!D345,"")</f>
        <v>Placebo</v>
      </c>
      <c r="G345" t="s">
        <v>108</v>
      </c>
      <c r="I345" s="4" t="str" cm="1">
        <f t="array" ref="I345">_xlfn._xlws.FILTER(AnalysisGroupings!$G$2:$G$36,(AnalysisGroupings!$F$2:$F$36=AnalysisResults!H345)*LEN(H345)&gt;0,"")</f>
        <v/>
      </c>
      <c r="J345" t="s">
        <v>331</v>
      </c>
      <c r="K345" t="s">
        <v>111</v>
      </c>
      <c r="M345" s="4" t="str" cm="1">
        <f t="array" ref="M345">_xlfn._xlws.FILTER(AnalysisGroupings!$G$2:$G$36,(AnalysisGroupings!$F$2:$F$36=AnalysisResults!L345)*LEN(L345)&gt;0,"")</f>
        <v/>
      </c>
      <c r="N345" t="s">
        <v>406</v>
      </c>
      <c r="O345" t="s">
        <v>296</v>
      </c>
      <c r="P345" t="s">
        <v>636</v>
      </c>
      <c r="Q345" s="4" t="str" cm="1">
        <f t="array" ref="Q345">_xlfn._xlws.FILTER(AnalysisMethods!$G$2:$G$31,AnalysisMethods!$E$2:$E$31=AnalysisResults!P345,"")</f>
        <v>n</v>
      </c>
      <c r="R345" s="4" t="str" cm="1">
        <f t="array" ref="R345">_xlfn._xlws.FILTER(AnalysisMethods!$H$2:$H$31,AnalysisMethods!$E$2:$E$31=AnalysisResults!P345,"")</f>
        <v>XX</v>
      </c>
      <c r="S345">
        <v>0</v>
      </c>
      <c r="T345" s="7" t="s">
        <v>266</v>
      </c>
      <c r="U345" t="s">
        <v>1378</v>
      </c>
    </row>
    <row r="346" spans="1:21" x14ac:dyDescent="0.45">
      <c r="A346" t="s">
        <v>732</v>
      </c>
      <c r="B346" s="4" t="str" cm="1">
        <f t="array" ref="B346">_xlfn._xlws.FILTER(AnalysisSets!B:B,AnalysisSets!A:A=_xlfn._xlws.FILTER(Analyses!E:E,Analyses!A:A=AnalysisResults!A346,""),"")</f>
        <v>Safety Population</v>
      </c>
      <c r="C346" t="s">
        <v>33</v>
      </c>
      <c r="D346" t="s">
        <v>36</v>
      </c>
      <c r="E346" s="4" t="str" cm="1">
        <f t="array" ref="E346">_xlfn._xlws.FILTER(AnalysisGroupings!$G$2:$G$20,AnalysisGroupings!$F$2:$F$20=AnalysisResults!D346,"")</f>
        <v>Placebo</v>
      </c>
      <c r="G346" t="s">
        <v>108</v>
      </c>
      <c r="I346" s="4" t="str" cm="1">
        <f t="array" ref="I346">_xlfn._xlws.FILTER(AnalysisGroupings!$G$2:$G$36,(AnalysisGroupings!$F$2:$F$36=AnalysisResults!H346)*LEN(H346)&gt;0,"")</f>
        <v/>
      </c>
      <c r="J346" t="s">
        <v>331</v>
      </c>
      <c r="K346" t="s">
        <v>111</v>
      </c>
      <c r="M346" s="4" t="str" cm="1">
        <f t="array" ref="M346">_xlfn._xlws.FILTER(AnalysisGroupings!$G$2:$G$36,(AnalysisGroupings!$F$2:$F$36=AnalysisResults!L346)*LEN(L346)&gt;0,"")</f>
        <v/>
      </c>
      <c r="N346" t="s">
        <v>406</v>
      </c>
      <c r="O346" t="s">
        <v>296</v>
      </c>
      <c r="P346" t="s">
        <v>639</v>
      </c>
      <c r="Q346" s="4" t="str" cm="1">
        <f t="array" ref="Q346">_xlfn._xlws.FILTER(AnalysisMethods!$G$2:$G$31,AnalysisMethods!$E$2:$E$31=AnalysisResults!P346,"")</f>
        <v>%</v>
      </c>
      <c r="R346" s="4" t="str" cm="1">
        <f t="array" ref="R346">_xlfn._xlws.FILTER(AnalysisMethods!$H$2:$H$31,AnalysisMethods!$E$2:$E$31=AnalysisResults!P346,"")</f>
        <v>( XX.X)</v>
      </c>
      <c r="S346">
        <v>0</v>
      </c>
      <c r="T346" s="7" t="s">
        <v>270</v>
      </c>
      <c r="U346" t="s">
        <v>1378</v>
      </c>
    </row>
    <row r="347" spans="1:21" x14ac:dyDescent="0.45">
      <c r="A347" t="s">
        <v>732</v>
      </c>
      <c r="B347" s="4" t="str" cm="1">
        <f t="array" ref="B347">_xlfn._xlws.FILTER(AnalysisSets!B:B,AnalysisSets!A:A=_xlfn._xlws.FILTER(Analyses!E:E,Analyses!A:A=AnalysisResults!A347,""),"")</f>
        <v>Safety Population</v>
      </c>
      <c r="C347" t="s">
        <v>33</v>
      </c>
      <c r="D347" t="s">
        <v>36</v>
      </c>
      <c r="E347" s="4" t="str" cm="1">
        <f t="array" ref="E347">_xlfn._xlws.FILTER(AnalysisGroupings!$G$2:$G$20,AnalysisGroupings!$F$2:$F$20=AnalysisResults!D347,"")</f>
        <v>Placebo</v>
      </c>
      <c r="G347" t="s">
        <v>108</v>
      </c>
      <c r="I347" s="4" t="str" cm="1">
        <f t="array" ref="I347">_xlfn._xlws.FILTER(AnalysisGroupings!$G$2:$G$36,(AnalysisGroupings!$F$2:$F$36=AnalysisResults!H347)*LEN(H347)&gt;0,"")</f>
        <v/>
      </c>
      <c r="J347" t="s">
        <v>331</v>
      </c>
      <c r="K347" t="s">
        <v>111</v>
      </c>
      <c r="M347" s="4" t="str" cm="1">
        <f t="array" ref="M347">_xlfn._xlws.FILTER(AnalysisGroupings!$G$2:$G$36,(AnalysisGroupings!$F$2:$F$36=AnalysisResults!L347)*LEN(L347)&gt;0,"")</f>
        <v/>
      </c>
      <c r="N347" t="s">
        <v>407</v>
      </c>
      <c r="O347" t="s">
        <v>296</v>
      </c>
      <c r="P347" t="s">
        <v>636</v>
      </c>
      <c r="Q347" s="4" t="str" cm="1">
        <f t="array" ref="Q347">_xlfn._xlws.FILTER(AnalysisMethods!$G$2:$G$31,AnalysisMethods!$E$2:$E$31=AnalysisResults!P347,"")</f>
        <v>n</v>
      </c>
      <c r="R347" s="4" t="str" cm="1">
        <f t="array" ref="R347">_xlfn._xlws.FILTER(AnalysisMethods!$H$2:$H$31,AnalysisMethods!$E$2:$E$31=AnalysisResults!P347,"")</f>
        <v>XX</v>
      </c>
      <c r="S347">
        <v>1</v>
      </c>
      <c r="T347" s="7" t="s">
        <v>267</v>
      </c>
      <c r="U347" t="s">
        <v>1378</v>
      </c>
    </row>
    <row r="348" spans="1:21" x14ac:dyDescent="0.45">
      <c r="A348" t="s">
        <v>732</v>
      </c>
      <c r="B348" s="4" t="str" cm="1">
        <f t="array" ref="B348">_xlfn._xlws.FILTER(AnalysisSets!B:B,AnalysisSets!A:A=_xlfn._xlws.FILTER(Analyses!E:E,Analyses!A:A=AnalysisResults!A348,""),"")</f>
        <v>Safety Population</v>
      </c>
      <c r="C348" t="s">
        <v>33</v>
      </c>
      <c r="D348" t="s">
        <v>36</v>
      </c>
      <c r="E348" s="4" t="str" cm="1">
        <f t="array" ref="E348">_xlfn._xlws.FILTER(AnalysisGroupings!$G$2:$G$20,AnalysisGroupings!$F$2:$F$20=AnalysisResults!D348,"")</f>
        <v>Placebo</v>
      </c>
      <c r="G348" t="s">
        <v>108</v>
      </c>
      <c r="I348" s="4" t="str" cm="1">
        <f t="array" ref="I348">_xlfn._xlws.FILTER(AnalysisGroupings!$G$2:$G$36,(AnalysisGroupings!$F$2:$F$36=AnalysisResults!H348)*LEN(H348)&gt;0,"")</f>
        <v/>
      </c>
      <c r="J348" t="s">
        <v>331</v>
      </c>
      <c r="K348" t="s">
        <v>111</v>
      </c>
      <c r="M348" s="4" t="str" cm="1">
        <f t="array" ref="M348">_xlfn._xlws.FILTER(AnalysisGroupings!$G$2:$G$36,(AnalysisGroupings!$F$2:$F$36=AnalysisResults!L348)*LEN(L348)&gt;0,"")</f>
        <v/>
      </c>
      <c r="N348" t="s">
        <v>407</v>
      </c>
      <c r="O348" t="s">
        <v>296</v>
      </c>
      <c r="P348" t="s">
        <v>639</v>
      </c>
      <c r="Q348" s="4" t="str" cm="1">
        <f t="array" ref="Q348">_xlfn._xlws.FILTER(AnalysisMethods!$G$2:$G$31,AnalysisMethods!$E$2:$E$31=AnalysisResults!P348,"")</f>
        <v>%</v>
      </c>
      <c r="R348" s="4" t="str" cm="1">
        <f t="array" ref="R348">_xlfn._xlws.FILTER(AnalysisMethods!$H$2:$H$31,AnalysisMethods!$E$2:$E$31=AnalysisResults!P348,"")</f>
        <v>( XX.X)</v>
      </c>
      <c r="S348">
        <v>1.1628000000000001</v>
      </c>
      <c r="T348" s="7" t="s">
        <v>273</v>
      </c>
      <c r="U348" t="s">
        <v>1378</v>
      </c>
    </row>
    <row r="349" spans="1:21" x14ac:dyDescent="0.45">
      <c r="A349" t="s">
        <v>732</v>
      </c>
      <c r="B349" s="4" t="str" cm="1">
        <f t="array" ref="B349">_xlfn._xlws.FILTER(AnalysisSets!B:B,AnalysisSets!A:A=_xlfn._xlws.FILTER(Analyses!E:E,Analyses!A:A=AnalysisResults!A349,""),"")</f>
        <v>Safety Population</v>
      </c>
      <c r="C349" t="s">
        <v>33</v>
      </c>
      <c r="D349" t="s">
        <v>36</v>
      </c>
      <c r="E349" s="4" t="str" cm="1">
        <f t="array" ref="E349">_xlfn._xlws.FILTER(AnalysisGroupings!$G$2:$G$20,AnalysisGroupings!$F$2:$F$20=AnalysisResults!D349,"")</f>
        <v>Placebo</v>
      </c>
      <c r="G349" t="s">
        <v>108</v>
      </c>
      <c r="I349" s="4" t="str" cm="1">
        <f t="array" ref="I349">_xlfn._xlws.FILTER(AnalysisGroupings!$G$2:$G$36,(AnalysisGroupings!$F$2:$F$36=AnalysisResults!H349)*LEN(H349)&gt;0,"")</f>
        <v/>
      </c>
      <c r="J349" t="s">
        <v>331</v>
      </c>
      <c r="K349" t="s">
        <v>111</v>
      </c>
      <c r="M349" s="4" t="str" cm="1">
        <f t="array" ref="M349">_xlfn._xlws.FILTER(AnalysisGroupings!$G$2:$G$36,(AnalysisGroupings!$F$2:$F$36=AnalysisResults!L349)*LEN(L349)&gt;0,"")</f>
        <v/>
      </c>
      <c r="N349" t="s">
        <v>506</v>
      </c>
      <c r="O349" t="s">
        <v>296</v>
      </c>
      <c r="P349" t="s">
        <v>636</v>
      </c>
      <c r="Q349" s="4" t="str" cm="1">
        <f t="array" ref="Q349">_xlfn._xlws.FILTER(AnalysisMethods!$G$2:$G$31,AnalysisMethods!$E$2:$E$31=AnalysisResults!P349,"")</f>
        <v>n</v>
      </c>
      <c r="R349" s="4" t="str" cm="1">
        <f t="array" ref="R349">_xlfn._xlws.FILTER(AnalysisMethods!$H$2:$H$31,AnalysisMethods!$E$2:$E$31=AnalysisResults!P349,"")</f>
        <v>XX</v>
      </c>
      <c r="S349">
        <v>4</v>
      </c>
      <c r="T349" s="7" t="s">
        <v>600</v>
      </c>
      <c r="U349" t="s">
        <v>1378</v>
      </c>
    </row>
    <row r="350" spans="1:21" x14ac:dyDescent="0.45">
      <c r="A350" t="s">
        <v>732</v>
      </c>
      <c r="B350" s="4" t="str" cm="1">
        <f t="array" ref="B350">_xlfn._xlws.FILTER(AnalysisSets!B:B,AnalysisSets!A:A=_xlfn._xlws.FILTER(Analyses!E:E,Analyses!A:A=AnalysisResults!A350,""),"")</f>
        <v>Safety Population</v>
      </c>
      <c r="C350" t="s">
        <v>33</v>
      </c>
      <c r="D350" t="s">
        <v>36</v>
      </c>
      <c r="E350" s="4" t="str" cm="1">
        <f t="array" ref="E350">_xlfn._xlws.FILTER(AnalysisGroupings!$G$2:$G$20,AnalysisGroupings!$F$2:$F$20=AnalysisResults!D350,"")</f>
        <v>Placebo</v>
      </c>
      <c r="G350" t="s">
        <v>108</v>
      </c>
      <c r="I350" s="4" t="str" cm="1">
        <f t="array" ref="I350">_xlfn._xlws.FILTER(AnalysisGroupings!$G$2:$G$36,(AnalysisGroupings!$F$2:$F$36=AnalysisResults!H350)*LEN(H350)&gt;0,"")</f>
        <v/>
      </c>
      <c r="J350" t="s">
        <v>331</v>
      </c>
      <c r="K350" t="s">
        <v>111</v>
      </c>
      <c r="M350" s="4" t="str" cm="1">
        <f t="array" ref="M350">_xlfn._xlws.FILTER(AnalysisGroupings!$G$2:$G$36,(AnalysisGroupings!$F$2:$F$36=AnalysisResults!L350)*LEN(L350)&gt;0,"")</f>
        <v/>
      </c>
      <c r="N350" t="s">
        <v>506</v>
      </c>
      <c r="O350" t="s">
        <v>296</v>
      </c>
      <c r="P350" t="s">
        <v>639</v>
      </c>
      <c r="Q350" s="4" t="str" cm="1">
        <f t="array" ref="Q350">_xlfn._xlws.FILTER(AnalysisMethods!$G$2:$G$31,AnalysisMethods!$E$2:$E$31=AnalysisResults!P350,"")</f>
        <v>%</v>
      </c>
      <c r="R350" s="4" t="str" cm="1">
        <f t="array" ref="R350">_xlfn._xlws.FILTER(AnalysisMethods!$H$2:$H$31,AnalysisMethods!$E$2:$E$31=AnalysisResults!P350,"")</f>
        <v>( XX.X)</v>
      </c>
      <c r="S350">
        <v>4.6512000000000002</v>
      </c>
      <c r="T350" s="7" t="s">
        <v>601</v>
      </c>
      <c r="U350" t="s">
        <v>1378</v>
      </c>
    </row>
    <row r="351" spans="1:21" x14ac:dyDescent="0.45">
      <c r="A351" t="s">
        <v>732</v>
      </c>
      <c r="B351" s="4" t="str" cm="1">
        <f t="array" ref="B351">_xlfn._xlws.FILTER(AnalysisSets!B:B,AnalysisSets!A:A=_xlfn._xlws.FILTER(Analyses!E:E,Analyses!A:A=AnalysisResults!A351,""),"")</f>
        <v>Safety Population</v>
      </c>
      <c r="C351" t="s">
        <v>33</v>
      </c>
      <c r="D351" t="s">
        <v>36</v>
      </c>
      <c r="E351" s="4" t="str" cm="1">
        <f t="array" ref="E351">_xlfn._xlws.FILTER(AnalysisGroupings!$G$2:$G$20,AnalysisGroupings!$F$2:$F$20=AnalysisResults!D351,"")</f>
        <v>Placebo</v>
      </c>
      <c r="G351" t="s">
        <v>108</v>
      </c>
      <c r="I351" s="4" t="str" cm="1">
        <f t="array" ref="I351">_xlfn._xlws.FILTER(AnalysisGroupings!$G$2:$G$36,(AnalysisGroupings!$F$2:$F$36=AnalysisResults!H351)*LEN(H351)&gt;0,"")</f>
        <v/>
      </c>
      <c r="J351" t="s">
        <v>331</v>
      </c>
      <c r="K351" t="s">
        <v>111</v>
      </c>
      <c r="M351" s="4" t="str" cm="1">
        <f t="array" ref="M351">_xlfn._xlws.FILTER(AnalysisGroupings!$G$2:$G$36,(AnalysisGroupings!$F$2:$F$36=AnalysisResults!L351)*LEN(L351)&gt;0,"")</f>
        <v/>
      </c>
      <c r="N351" t="s">
        <v>518</v>
      </c>
      <c r="O351" t="s">
        <v>296</v>
      </c>
      <c r="P351" t="s">
        <v>636</v>
      </c>
      <c r="Q351" s="4" t="str" cm="1">
        <f t="array" ref="Q351">_xlfn._xlws.FILTER(AnalysisMethods!$G$2:$G$31,AnalysisMethods!$E$2:$E$31=AnalysisResults!P351,"")</f>
        <v>n</v>
      </c>
      <c r="R351" s="4" t="str" cm="1">
        <f t="array" ref="R351">_xlfn._xlws.FILTER(AnalysisMethods!$H$2:$H$31,AnalysisMethods!$E$2:$E$31=AnalysisResults!P351,"")</f>
        <v>XX</v>
      </c>
      <c r="S351">
        <v>0</v>
      </c>
      <c r="T351" s="7" t="s">
        <v>266</v>
      </c>
      <c r="U351" t="s">
        <v>1378</v>
      </c>
    </row>
    <row r="352" spans="1:21" x14ac:dyDescent="0.45">
      <c r="A352" t="s">
        <v>732</v>
      </c>
      <c r="B352" s="4" t="str" cm="1">
        <f t="array" ref="B352">_xlfn._xlws.FILTER(AnalysisSets!B:B,AnalysisSets!A:A=_xlfn._xlws.FILTER(Analyses!E:E,Analyses!A:A=AnalysisResults!A352,""),"")</f>
        <v>Safety Population</v>
      </c>
      <c r="C352" t="s">
        <v>33</v>
      </c>
      <c r="D352" t="s">
        <v>36</v>
      </c>
      <c r="E352" s="4" t="str" cm="1">
        <f t="array" ref="E352">_xlfn._xlws.FILTER(AnalysisGroupings!$G$2:$G$20,AnalysisGroupings!$F$2:$F$20=AnalysisResults!D352,"")</f>
        <v>Placebo</v>
      </c>
      <c r="G352" t="s">
        <v>108</v>
      </c>
      <c r="I352" s="4" t="str" cm="1">
        <f t="array" ref="I352">_xlfn._xlws.FILTER(AnalysisGroupings!$G$2:$G$36,(AnalysisGroupings!$F$2:$F$36=AnalysisResults!H352)*LEN(H352)&gt;0,"")</f>
        <v/>
      </c>
      <c r="J352" t="s">
        <v>331</v>
      </c>
      <c r="K352" t="s">
        <v>111</v>
      </c>
      <c r="M352" s="4" t="str" cm="1">
        <f t="array" ref="M352">_xlfn._xlws.FILTER(AnalysisGroupings!$G$2:$G$36,(AnalysisGroupings!$F$2:$F$36=AnalysisResults!L352)*LEN(L352)&gt;0,"")</f>
        <v/>
      </c>
      <c r="N352" t="s">
        <v>518</v>
      </c>
      <c r="O352" t="s">
        <v>296</v>
      </c>
      <c r="P352" t="s">
        <v>639</v>
      </c>
      <c r="Q352" s="4" t="str" cm="1">
        <f t="array" ref="Q352">_xlfn._xlws.FILTER(AnalysisMethods!$G$2:$G$31,AnalysisMethods!$E$2:$E$31=AnalysisResults!P352,"")</f>
        <v>%</v>
      </c>
      <c r="R352" s="4" t="str" cm="1">
        <f t="array" ref="R352">_xlfn._xlws.FILTER(AnalysisMethods!$H$2:$H$31,AnalysisMethods!$E$2:$E$31=AnalysisResults!P352,"")</f>
        <v>( XX.X)</v>
      </c>
      <c r="S352">
        <v>0</v>
      </c>
      <c r="T352" s="7" t="s">
        <v>270</v>
      </c>
      <c r="U352" t="s">
        <v>1378</v>
      </c>
    </row>
    <row r="353" spans="1:21" x14ac:dyDescent="0.45">
      <c r="A353" t="s">
        <v>732</v>
      </c>
      <c r="B353" s="4" t="str" cm="1">
        <f t="array" ref="B353">_xlfn._xlws.FILTER(AnalysisSets!B:B,AnalysisSets!A:A=_xlfn._xlws.FILTER(Analyses!E:E,Analyses!A:A=AnalysisResults!A353,""),"")</f>
        <v>Safety Population</v>
      </c>
      <c r="C353" t="s">
        <v>33</v>
      </c>
      <c r="D353" t="s">
        <v>36</v>
      </c>
      <c r="E353" s="4" t="str" cm="1">
        <f t="array" ref="E353">_xlfn._xlws.FILTER(AnalysisGroupings!$G$2:$G$20,AnalysisGroupings!$F$2:$F$20=AnalysisResults!D353,"")</f>
        <v>Placebo</v>
      </c>
      <c r="G353" t="s">
        <v>108</v>
      </c>
      <c r="I353" s="4" t="str" cm="1">
        <f t="array" ref="I353">_xlfn._xlws.FILTER(AnalysisGroupings!$G$2:$G$36,(AnalysisGroupings!$F$2:$F$36=AnalysisResults!H353)*LEN(H353)&gt;0,"")</f>
        <v/>
      </c>
      <c r="J353" t="s">
        <v>331</v>
      </c>
      <c r="K353" t="s">
        <v>111</v>
      </c>
      <c r="M353" s="4" t="str" cm="1">
        <f t="array" ref="M353">_xlfn._xlws.FILTER(AnalysisGroupings!$G$2:$G$36,(AnalysisGroupings!$F$2:$F$36=AnalysisResults!L353)*LEN(L353)&gt;0,"")</f>
        <v/>
      </c>
      <c r="N353" t="s">
        <v>549</v>
      </c>
      <c r="O353" t="s">
        <v>296</v>
      </c>
      <c r="P353" t="s">
        <v>636</v>
      </c>
      <c r="Q353" s="4" t="str" cm="1">
        <f t="array" ref="Q353">_xlfn._xlws.FILTER(AnalysisMethods!$G$2:$G$31,AnalysisMethods!$E$2:$E$31=AnalysisResults!P353,"")</f>
        <v>n</v>
      </c>
      <c r="R353" s="4" t="str" cm="1">
        <f t="array" ref="R353">_xlfn._xlws.FILTER(AnalysisMethods!$H$2:$H$31,AnalysisMethods!$E$2:$E$31=AnalysisResults!P353,"")</f>
        <v>XX</v>
      </c>
      <c r="S353">
        <v>1</v>
      </c>
      <c r="T353" s="7" t="s">
        <v>267</v>
      </c>
      <c r="U353" t="s">
        <v>1378</v>
      </c>
    </row>
    <row r="354" spans="1:21" x14ac:dyDescent="0.45">
      <c r="A354" t="s">
        <v>732</v>
      </c>
      <c r="B354" s="4" t="str" cm="1">
        <f t="array" ref="B354">_xlfn._xlws.FILTER(AnalysisSets!B:B,AnalysisSets!A:A=_xlfn._xlws.FILTER(Analyses!E:E,Analyses!A:A=AnalysisResults!A354,""),"")</f>
        <v>Safety Population</v>
      </c>
      <c r="C354" t="s">
        <v>33</v>
      </c>
      <c r="D354" t="s">
        <v>36</v>
      </c>
      <c r="E354" s="4" t="str" cm="1">
        <f t="array" ref="E354">_xlfn._xlws.FILTER(AnalysisGroupings!$G$2:$G$20,AnalysisGroupings!$F$2:$F$20=AnalysisResults!D354,"")</f>
        <v>Placebo</v>
      </c>
      <c r="G354" t="s">
        <v>108</v>
      </c>
      <c r="I354" s="4" t="str" cm="1">
        <f t="array" ref="I354">_xlfn._xlws.FILTER(AnalysisGroupings!$G$2:$G$36,(AnalysisGroupings!$F$2:$F$36=AnalysisResults!H354)*LEN(H354)&gt;0,"")</f>
        <v/>
      </c>
      <c r="J354" t="s">
        <v>331</v>
      </c>
      <c r="K354" t="s">
        <v>111</v>
      </c>
      <c r="M354" s="4" t="str" cm="1">
        <f t="array" ref="M354">_xlfn._xlws.FILTER(AnalysisGroupings!$G$2:$G$36,(AnalysisGroupings!$F$2:$F$36=AnalysisResults!L354)*LEN(L354)&gt;0,"")</f>
        <v/>
      </c>
      <c r="N354" t="s">
        <v>549</v>
      </c>
      <c r="O354" t="s">
        <v>296</v>
      </c>
      <c r="P354" t="s">
        <v>639</v>
      </c>
      <c r="Q354" s="4" t="str" cm="1">
        <f t="array" ref="Q354">_xlfn._xlws.FILTER(AnalysisMethods!$G$2:$G$31,AnalysisMethods!$E$2:$E$31=AnalysisResults!P354,"")</f>
        <v>%</v>
      </c>
      <c r="R354" s="4" t="str" cm="1">
        <f t="array" ref="R354">_xlfn._xlws.FILTER(AnalysisMethods!$H$2:$H$31,AnalysisMethods!$E$2:$E$31=AnalysisResults!P354,"")</f>
        <v>( XX.X)</v>
      </c>
      <c r="S354">
        <v>1.1628000000000001</v>
      </c>
      <c r="T354" s="7" t="s">
        <v>273</v>
      </c>
      <c r="U354" t="s">
        <v>1378</v>
      </c>
    </row>
    <row r="355" spans="1:21" x14ac:dyDescent="0.45">
      <c r="A355" t="s">
        <v>732</v>
      </c>
      <c r="B355" s="4" t="str" cm="1">
        <f t="array" ref="B355">_xlfn._xlws.FILTER(AnalysisSets!B:B,AnalysisSets!A:A=_xlfn._xlws.FILTER(Analyses!E:E,Analyses!A:A=AnalysisResults!A355,""),"")</f>
        <v>Safety Population</v>
      </c>
      <c r="C355" t="s">
        <v>33</v>
      </c>
      <c r="D355" t="s">
        <v>36</v>
      </c>
      <c r="E355" s="4" t="str" cm="1">
        <f t="array" ref="E355">_xlfn._xlws.FILTER(AnalysisGroupings!$G$2:$G$20,AnalysisGroupings!$F$2:$F$20=AnalysisResults!D355,"")</f>
        <v>Placebo</v>
      </c>
      <c r="G355" t="s">
        <v>108</v>
      </c>
      <c r="I355" s="4" t="str" cm="1">
        <f t="array" ref="I355">_xlfn._xlws.FILTER(AnalysisGroupings!$G$2:$G$36,(AnalysisGroupings!$F$2:$F$36=AnalysisResults!H355)*LEN(H355)&gt;0,"")</f>
        <v/>
      </c>
      <c r="J355" t="s">
        <v>331</v>
      </c>
      <c r="K355" t="s">
        <v>111</v>
      </c>
      <c r="M355" s="4" t="str" cm="1">
        <f t="array" ref="M355">_xlfn._xlws.FILTER(AnalysisGroupings!$G$2:$G$36,(AnalysisGroupings!$F$2:$F$36=AnalysisResults!L355)*LEN(L355)&gt;0,"")</f>
        <v/>
      </c>
      <c r="N355" t="s">
        <v>550</v>
      </c>
      <c r="O355" t="s">
        <v>296</v>
      </c>
      <c r="P355" t="s">
        <v>636</v>
      </c>
      <c r="Q355" s="4" t="str" cm="1">
        <f t="array" ref="Q355">_xlfn._xlws.FILTER(AnalysisMethods!$G$2:$G$31,AnalysisMethods!$E$2:$E$31=AnalysisResults!P355,"")</f>
        <v>n</v>
      </c>
      <c r="R355" s="4" t="str" cm="1">
        <f t="array" ref="R355">_xlfn._xlws.FILTER(AnalysisMethods!$H$2:$H$31,AnalysisMethods!$E$2:$E$31=AnalysisResults!P355,"")</f>
        <v>XX</v>
      </c>
      <c r="S355">
        <v>2</v>
      </c>
      <c r="T355" s="7" t="s">
        <v>592</v>
      </c>
      <c r="U355" t="s">
        <v>1378</v>
      </c>
    </row>
    <row r="356" spans="1:21" x14ac:dyDescent="0.45">
      <c r="A356" t="s">
        <v>732</v>
      </c>
      <c r="B356" s="4" t="str" cm="1">
        <f t="array" ref="B356">_xlfn._xlws.FILTER(AnalysisSets!B:B,AnalysisSets!A:A=_xlfn._xlws.FILTER(Analyses!E:E,Analyses!A:A=AnalysisResults!A356,""),"")</f>
        <v>Safety Population</v>
      </c>
      <c r="C356" t="s">
        <v>33</v>
      </c>
      <c r="D356" t="s">
        <v>36</v>
      </c>
      <c r="E356" s="4" t="str" cm="1">
        <f t="array" ref="E356">_xlfn._xlws.FILTER(AnalysisGroupings!$G$2:$G$20,AnalysisGroupings!$F$2:$F$20=AnalysisResults!D356,"")</f>
        <v>Placebo</v>
      </c>
      <c r="G356" t="s">
        <v>108</v>
      </c>
      <c r="I356" s="4" t="str" cm="1">
        <f t="array" ref="I356">_xlfn._xlws.FILTER(AnalysisGroupings!$G$2:$G$36,(AnalysisGroupings!$F$2:$F$36=AnalysisResults!H356)*LEN(H356)&gt;0,"")</f>
        <v/>
      </c>
      <c r="J356" t="s">
        <v>331</v>
      </c>
      <c r="K356" t="s">
        <v>111</v>
      </c>
      <c r="M356" s="4" t="str" cm="1">
        <f t="array" ref="M356">_xlfn._xlws.FILTER(AnalysisGroupings!$G$2:$G$36,(AnalysisGroupings!$F$2:$F$36=AnalysisResults!L356)*LEN(L356)&gt;0,"")</f>
        <v/>
      </c>
      <c r="N356" t="s">
        <v>550</v>
      </c>
      <c r="O356" t="s">
        <v>296</v>
      </c>
      <c r="P356" t="s">
        <v>639</v>
      </c>
      <c r="Q356" s="4" t="str" cm="1">
        <f t="array" ref="Q356">_xlfn._xlws.FILTER(AnalysisMethods!$G$2:$G$31,AnalysisMethods!$E$2:$E$31=AnalysisResults!P356,"")</f>
        <v>%</v>
      </c>
      <c r="R356" s="4" t="str" cm="1">
        <f t="array" ref="R356">_xlfn._xlws.FILTER(AnalysisMethods!$H$2:$H$31,AnalysisMethods!$E$2:$E$31=AnalysisResults!P356,"")</f>
        <v>( XX.X)</v>
      </c>
      <c r="S356">
        <v>2.3256000000000001</v>
      </c>
      <c r="T356" s="7" t="s">
        <v>593</v>
      </c>
      <c r="U356" t="s">
        <v>1378</v>
      </c>
    </row>
    <row r="357" spans="1:21" x14ac:dyDescent="0.45">
      <c r="A357" t="s">
        <v>732</v>
      </c>
      <c r="B357" s="4" t="str" cm="1">
        <f t="array" ref="B357">_xlfn._xlws.FILTER(AnalysisSets!B:B,AnalysisSets!A:A=_xlfn._xlws.FILTER(Analyses!E:E,Analyses!A:A=AnalysisResults!A357,""),"")</f>
        <v>Safety Population</v>
      </c>
      <c r="C357" t="s">
        <v>33</v>
      </c>
      <c r="D357" t="s">
        <v>36</v>
      </c>
      <c r="E357" s="4" t="str" cm="1">
        <f t="array" ref="E357">_xlfn._xlws.FILTER(AnalysisGroupings!$G$2:$G$20,AnalysisGroupings!$F$2:$F$20=AnalysisResults!D357,"")</f>
        <v>Placebo</v>
      </c>
      <c r="G357" t="s">
        <v>108</v>
      </c>
      <c r="I357" s="4" t="str" cm="1">
        <f t="array" ref="I357">_xlfn._xlws.FILTER(AnalysisGroupings!$G$2:$G$36,(AnalysisGroupings!$F$2:$F$36=AnalysisResults!H357)*LEN(H357)&gt;0,"")</f>
        <v/>
      </c>
      <c r="J357" t="s">
        <v>331</v>
      </c>
      <c r="K357" t="s">
        <v>111</v>
      </c>
      <c r="M357" s="4" t="str" cm="1">
        <f t="array" ref="M357">_xlfn._xlws.FILTER(AnalysisGroupings!$G$2:$G$36,(AnalysisGroupings!$F$2:$F$36=AnalysisResults!L357)*LEN(L357)&gt;0,"")</f>
        <v/>
      </c>
      <c r="N357" t="s">
        <v>561</v>
      </c>
      <c r="O357" t="s">
        <v>296</v>
      </c>
      <c r="P357" t="s">
        <v>636</v>
      </c>
      <c r="Q357" s="4" t="str" cm="1">
        <f t="array" ref="Q357">_xlfn._xlws.FILTER(AnalysisMethods!$G$2:$G$31,AnalysisMethods!$E$2:$E$31=AnalysisResults!P357,"")</f>
        <v>n</v>
      </c>
      <c r="R357" s="4" t="str" cm="1">
        <f t="array" ref="R357">_xlfn._xlws.FILTER(AnalysisMethods!$H$2:$H$31,AnalysisMethods!$E$2:$E$31=AnalysisResults!P357,"")</f>
        <v>XX</v>
      </c>
      <c r="S357">
        <v>1</v>
      </c>
      <c r="T357" s="7" t="s">
        <v>267</v>
      </c>
      <c r="U357" t="s">
        <v>1378</v>
      </c>
    </row>
    <row r="358" spans="1:21" x14ac:dyDescent="0.45">
      <c r="A358" t="s">
        <v>732</v>
      </c>
      <c r="B358" s="4" t="str" cm="1">
        <f t="array" ref="B358">_xlfn._xlws.FILTER(AnalysisSets!B:B,AnalysisSets!A:A=_xlfn._xlws.FILTER(Analyses!E:E,Analyses!A:A=AnalysisResults!A358,""),"")</f>
        <v>Safety Population</v>
      </c>
      <c r="C358" t="s">
        <v>33</v>
      </c>
      <c r="D358" t="s">
        <v>36</v>
      </c>
      <c r="E358" s="4" t="str" cm="1">
        <f t="array" ref="E358">_xlfn._xlws.FILTER(AnalysisGroupings!$G$2:$G$20,AnalysisGroupings!$F$2:$F$20=AnalysisResults!D358,"")</f>
        <v>Placebo</v>
      </c>
      <c r="G358" t="s">
        <v>108</v>
      </c>
      <c r="I358" s="4" t="str" cm="1">
        <f t="array" ref="I358">_xlfn._xlws.FILTER(AnalysisGroupings!$G$2:$G$36,(AnalysisGroupings!$F$2:$F$36=AnalysisResults!H358)*LEN(H358)&gt;0,"")</f>
        <v/>
      </c>
      <c r="J358" t="s">
        <v>331</v>
      </c>
      <c r="K358" t="s">
        <v>111</v>
      </c>
      <c r="M358" s="4" t="str" cm="1">
        <f t="array" ref="M358">_xlfn._xlws.FILTER(AnalysisGroupings!$G$2:$G$36,(AnalysisGroupings!$F$2:$F$36=AnalysisResults!L358)*LEN(L358)&gt;0,"")</f>
        <v/>
      </c>
      <c r="N358" t="s">
        <v>561</v>
      </c>
      <c r="O358" t="s">
        <v>296</v>
      </c>
      <c r="P358" t="s">
        <v>639</v>
      </c>
      <c r="Q358" s="4" t="str" cm="1">
        <f t="array" ref="Q358">_xlfn._xlws.FILTER(AnalysisMethods!$G$2:$G$31,AnalysisMethods!$E$2:$E$31=AnalysisResults!P358,"")</f>
        <v>%</v>
      </c>
      <c r="R358" s="4" t="str" cm="1">
        <f t="array" ref="R358">_xlfn._xlws.FILTER(AnalysisMethods!$H$2:$H$31,AnalysisMethods!$E$2:$E$31=AnalysisResults!P358,"")</f>
        <v>( XX.X)</v>
      </c>
      <c r="S358">
        <v>1.1628000000000001</v>
      </c>
      <c r="T358" s="7" t="s">
        <v>273</v>
      </c>
      <c r="U358" t="s">
        <v>1378</v>
      </c>
    </row>
    <row r="359" spans="1:21" x14ac:dyDescent="0.45">
      <c r="A359" t="s">
        <v>732</v>
      </c>
      <c r="B359" s="4" t="str" cm="1">
        <f t="array" ref="B359">_xlfn._xlws.FILTER(AnalysisSets!B:B,AnalysisSets!A:A=_xlfn._xlws.FILTER(Analyses!E:E,Analyses!A:A=AnalysisResults!A359,""),"")</f>
        <v>Safety Population</v>
      </c>
      <c r="C359" t="s">
        <v>33</v>
      </c>
      <c r="D359" t="s">
        <v>36</v>
      </c>
      <c r="E359" s="4" t="str" cm="1">
        <f t="array" ref="E359">_xlfn._xlws.FILTER(AnalysisGroupings!$G$2:$G$20,AnalysisGroupings!$F$2:$F$20=AnalysisResults!D359,"")</f>
        <v>Placebo</v>
      </c>
      <c r="G359" t="s">
        <v>108</v>
      </c>
      <c r="I359" s="4" t="str" cm="1">
        <f t="array" ref="I359">_xlfn._xlws.FILTER(AnalysisGroupings!$G$2:$G$36,(AnalysisGroupings!$F$2:$F$36=AnalysisResults!H359)*LEN(H359)&gt;0,"")</f>
        <v/>
      </c>
      <c r="J359" t="s">
        <v>331</v>
      </c>
      <c r="K359" t="s">
        <v>111</v>
      </c>
      <c r="M359" s="4" t="str" cm="1">
        <f t="array" ref="M359">_xlfn._xlws.FILTER(AnalysisGroupings!$G$2:$G$36,(AnalysisGroupings!$F$2:$F$36=AnalysisResults!L359)*LEN(L359)&gt;0,"")</f>
        <v/>
      </c>
      <c r="N359" t="s">
        <v>562</v>
      </c>
      <c r="O359" t="s">
        <v>296</v>
      </c>
      <c r="P359" t="s">
        <v>636</v>
      </c>
      <c r="Q359" s="4" t="str" cm="1">
        <f t="array" ref="Q359">_xlfn._xlws.FILTER(AnalysisMethods!$G$2:$G$31,AnalysisMethods!$E$2:$E$31=AnalysisResults!P359,"")</f>
        <v>n</v>
      </c>
      <c r="R359" s="4" t="str" cm="1">
        <f t="array" ref="R359">_xlfn._xlws.FILTER(AnalysisMethods!$H$2:$H$31,AnalysisMethods!$E$2:$E$31=AnalysisResults!P359,"")</f>
        <v>XX</v>
      </c>
      <c r="S359">
        <v>0</v>
      </c>
      <c r="T359" s="7" t="s">
        <v>266</v>
      </c>
      <c r="U359" t="s">
        <v>1378</v>
      </c>
    </row>
    <row r="360" spans="1:21" x14ac:dyDescent="0.45">
      <c r="A360" t="s">
        <v>732</v>
      </c>
      <c r="B360" s="4" t="str" cm="1">
        <f t="array" ref="B360">_xlfn._xlws.FILTER(AnalysisSets!B:B,AnalysisSets!A:A=_xlfn._xlws.FILTER(Analyses!E:E,Analyses!A:A=AnalysisResults!A360,""),"")</f>
        <v>Safety Population</v>
      </c>
      <c r="C360" t="s">
        <v>33</v>
      </c>
      <c r="D360" t="s">
        <v>36</v>
      </c>
      <c r="E360" s="4" t="str" cm="1">
        <f t="array" ref="E360">_xlfn._xlws.FILTER(AnalysisGroupings!$G$2:$G$20,AnalysisGroupings!$F$2:$F$20=AnalysisResults!D360,"")</f>
        <v>Placebo</v>
      </c>
      <c r="G360" t="s">
        <v>108</v>
      </c>
      <c r="I360" s="4" t="str" cm="1">
        <f t="array" ref="I360">_xlfn._xlws.FILTER(AnalysisGroupings!$G$2:$G$36,(AnalysisGroupings!$F$2:$F$36=AnalysisResults!H360)*LEN(H360)&gt;0,"")</f>
        <v/>
      </c>
      <c r="J360" t="s">
        <v>331</v>
      </c>
      <c r="K360" t="s">
        <v>111</v>
      </c>
      <c r="M360" s="4" t="str" cm="1">
        <f t="array" ref="M360">_xlfn._xlws.FILTER(AnalysisGroupings!$G$2:$G$36,(AnalysisGroupings!$F$2:$F$36=AnalysisResults!L360)*LEN(L360)&gt;0,"")</f>
        <v/>
      </c>
      <c r="N360" t="s">
        <v>562</v>
      </c>
      <c r="O360" t="s">
        <v>296</v>
      </c>
      <c r="P360" t="s">
        <v>639</v>
      </c>
      <c r="Q360" s="4" t="str" cm="1">
        <f t="array" ref="Q360">_xlfn._xlws.FILTER(AnalysisMethods!$G$2:$G$31,AnalysisMethods!$E$2:$E$31=AnalysisResults!P360,"")</f>
        <v>%</v>
      </c>
      <c r="R360" s="4" t="str" cm="1">
        <f t="array" ref="R360">_xlfn._xlws.FILTER(AnalysisMethods!$H$2:$H$31,AnalysisMethods!$E$2:$E$31=AnalysisResults!P360,"")</f>
        <v>( XX.X)</v>
      </c>
      <c r="S360">
        <v>0</v>
      </c>
      <c r="T360" s="7" t="s">
        <v>270</v>
      </c>
      <c r="U360" t="s">
        <v>1378</v>
      </c>
    </row>
    <row r="361" spans="1:21" x14ac:dyDescent="0.45">
      <c r="A361" t="s">
        <v>732</v>
      </c>
      <c r="B361" s="4" t="str" cm="1">
        <f t="array" ref="B361">_xlfn._xlws.FILTER(AnalysisSets!B:B,AnalysisSets!A:A=_xlfn._xlws.FILTER(Analyses!E:E,Analyses!A:A=AnalysisResults!A361,""),"")</f>
        <v>Safety Population</v>
      </c>
      <c r="C361" t="s">
        <v>33</v>
      </c>
      <c r="D361" t="s">
        <v>36</v>
      </c>
      <c r="E361" s="4" t="str" cm="1">
        <f t="array" ref="E361">_xlfn._xlws.FILTER(AnalysisGroupings!$G$2:$G$20,AnalysisGroupings!$F$2:$F$20=AnalysisResults!D361,"")</f>
        <v>Placebo</v>
      </c>
      <c r="G361" t="s">
        <v>108</v>
      </c>
      <c r="I361" s="4" t="str" cm="1">
        <f t="array" ref="I361">_xlfn._xlws.FILTER(AnalysisGroupings!$G$2:$G$36,(AnalysisGroupings!$F$2:$F$36=AnalysisResults!H361)*LEN(H361)&gt;0,"")</f>
        <v/>
      </c>
      <c r="J361" t="s">
        <v>331</v>
      </c>
      <c r="K361" t="s">
        <v>111</v>
      </c>
      <c r="M361" s="4" t="str" cm="1">
        <f t="array" ref="M361">_xlfn._xlws.FILTER(AnalysisGroupings!$G$2:$G$36,(AnalysisGroupings!$F$2:$F$36=AnalysisResults!L361)*LEN(L361)&gt;0,"")</f>
        <v/>
      </c>
      <c r="N361" t="s">
        <v>566</v>
      </c>
      <c r="O361" t="s">
        <v>296</v>
      </c>
      <c r="P361" t="s">
        <v>636</v>
      </c>
      <c r="Q361" s="4" t="str" cm="1">
        <f t="array" ref="Q361">_xlfn._xlws.FILTER(AnalysisMethods!$G$2:$G$31,AnalysisMethods!$E$2:$E$31=AnalysisResults!P361,"")</f>
        <v>n</v>
      </c>
      <c r="R361" s="4" t="str" cm="1">
        <f t="array" ref="R361">_xlfn._xlws.FILTER(AnalysisMethods!$H$2:$H$31,AnalysisMethods!$E$2:$E$31=AnalysisResults!P361,"")</f>
        <v>XX</v>
      </c>
      <c r="S361">
        <v>1</v>
      </c>
      <c r="T361" s="7" t="s">
        <v>267</v>
      </c>
      <c r="U361" t="s">
        <v>1378</v>
      </c>
    </row>
    <row r="362" spans="1:21" x14ac:dyDescent="0.45">
      <c r="A362" t="s">
        <v>732</v>
      </c>
      <c r="B362" s="4" t="str" cm="1">
        <f t="array" ref="B362">_xlfn._xlws.FILTER(AnalysisSets!B:B,AnalysisSets!A:A=_xlfn._xlws.FILTER(Analyses!E:E,Analyses!A:A=AnalysisResults!A362,""),"")</f>
        <v>Safety Population</v>
      </c>
      <c r="C362" t="s">
        <v>33</v>
      </c>
      <c r="D362" t="s">
        <v>36</v>
      </c>
      <c r="E362" s="4" t="str" cm="1">
        <f t="array" ref="E362">_xlfn._xlws.FILTER(AnalysisGroupings!$G$2:$G$20,AnalysisGroupings!$F$2:$F$20=AnalysisResults!D362,"")</f>
        <v>Placebo</v>
      </c>
      <c r="G362" t="s">
        <v>108</v>
      </c>
      <c r="I362" s="4" t="str" cm="1">
        <f t="array" ref="I362">_xlfn._xlws.FILTER(AnalysisGroupings!$G$2:$G$36,(AnalysisGroupings!$F$2:$F$36=AnalysisResults!H362)*LEN(H362)&gt;0,"")</f>
        <v/>
      </c>
      <c r="J362" t="s">
        <v>331</v>
      </c>
      <c r="K362" t="s">
        <v>111</v>
      </c>
      <c r="M362" s="4" t="str" cm="1">
        <f t="array" ref="M362">_xlfn._xlws.FILTER(AnalysisGroupings!$G$2:$G$36,(AnalysisGroupings!$F$2:$F$36=AnalysisResults!L362)*LEN(L362)&gt;0,"")</f>
        <v/>
      </c>
      <c r="N362" t="s">
        <v>566</v>
      </c>
      <c r="O362" t="s">
        <v>296</v>
      </c>
      <c r="P362" t="s">
        <v>639</v>
      </c>
      <c r="Q362" s="4" t="str" cm="1">
        <f t="array" ref="Q362">_xlfn._xlws.FILTER(AnalysisMethods!$G$2:$G$31,AnalysisMethods!$E$2:$E$31=AnalysisResults!P362,"")</f>
        <v>%</v>
      </c>
      <c r="R362" s="4" t="str" cm="1">
        <f t="array" ref="R362">_xlfn._xlws.FILTER(AnalysisMethods!$H$2:$H$31,AnalysisMethods!$E$2:$E$31=AnalysisResults!P362,"")</f>
        <v>( XX.X)</v>
      </c>
      <c r="S362">
        <v>1.1628000000000001</v>
      </c>
      <c r="T362" s="7" t="s">
        <v>273</v>
      </c>
      <c r="U362" t="s">
        <v>1378</v>
      </c>
    </row>
    <row r="363" spans="1:21" x14ac:dyDescent="0.45">
      <c r="A363" t="s">
        <v>732</v>
      </c>
      <c r="B363" s="4" t="str" cm="1">
        <f t="array" ref="B363">_xlfn._xlws.FILTER(AnalysisSets!B:B,AnalysisSets!A:A=_xlfn._xlws.FILTER(Analyses!E:E,Analyses!A:A=AnalysisResults!A363,""),"")</f>
        <v>Safety Population</v>
      </c>
      <c r="C363" t="s">
        <v>33</v>
      </c>
      <c r="D363" t="s">
        <v>36</v>
      </c>
      <c r="E363" s="4" t="str" cm="1">
        <f t="array" ref="E363">_xlfn._xlws.FILTER(AnalysisGroupings!$G$2:$G$20,AnalysisGroupings!$F$2:$F$20=AnalysisResults!D363,"")</f>
        <v>Placebo</v>
      </c>
      <c r="G363" t="s">
        <v>108</v>
      </c>
      <c r="I363" s="4" t="str" cm="1">
        <f t="array" ref="I363">_xlfn._xlws.FILTER(AnalysisGroupings!$G$2:$G$36,(AnalysisGroupings!$F$2:$F$36=AnalysisResults!H363)*LEN(H363)&gt;0,"")</f>
        <v/>
      </c>
      <c r="J363" t="s">
        <v>331</v>
      </c>
      <c r="K363" t="s">
        <v>111</v>
      </c>
      <c r="M363" s="4" t="str" cm="1">
        <f t="array" ref="M363">_xlfn._xlws.FILTER(AnalysisGroupings!$G$2:$G$36,(AnalysisGroupings!$F$2:$F$36=AnalysisResults!L363)*LEN(L363)&gt;0,"")</f>
        <v/>
      </c>
      <c r="N363" t="s">
        <v>573</v>
      </c>
      <c r="O363" t="s">
        <v>296</v>
      </c>
      <c r="P363" t="s">
        <v>636</v>
      </c>
      <c r="Q363" s="4" t="str" cm="1">
        <f t="array" ref="Q363">_xlfn._xlws.FILTER(AnalysisMethods!$G$2:$G$31,AnalysisMethods!$E$2:$E$31=AnalysisResults!P363,"")</f>
        <v>n</v>
      </c>
      <c r="R363" s="4" t="str" cm="1">
        <f t="array" ref="R363">_xlfn._xlws.FILTER(AnalysisMethods!$H$2:$H$31,AnalysisMethods!$E$2:$E$31=AnalysisResults!P363,"")</f>
        <v>XX</v>
      </c>
      <c r="S363">
        <v>0</v>
      </c>
      <c r="T363" s="7" t="s">
        <v>266</v>
      </c>
      <c r="U363" t="s">
        <v>1378</v>
      </c>
    </row>
    <row r="364" spans="1:21" x14ac:dyDescent="0.45">
      <c r="A364" t="s">
        <v>732</v>
      </c>
      <c r="B364" s="4" t="str" cm="1">
        <f t="array" ref="B364">_xlfn._xlws.FILTER(AnalysisSets!B:B,AnalysisSets!A:A=_xlfn._xlws.FILTER(Analyses!E:E,Analyses!A:A=AnalysisResults!A364,""),"")</f>
        <v>Safety Population</v>
      </c>
      <c r="C364" t="s">
        <v>33</v>
      </c>
      <c r="D364" t="s">
        <v>36</v>
      </c>
      <c r="E364" s="4" t="str" cm="1">
        <f t="array" ref="E364">_xlfn._xlws.FILTER(AnalysisGroupings!$G$2:$G$20,AnalysisGroupings!$F$2:$F$20=AnalysisResults!D364,"")</f>
        <v>Placebo</v>
      </c>
      <c r="G364" t="s">
        <v>108</v>
      </c>
      <c r="I364" s="4" t="str" cm="1">
        <f t="array" ref="I364">_xlfn._xlws.FILTER(AnalysisGroupings!$G$2:$G$36,(AnalysisGroupings!$F$2:$F$36=AnalysisResults!H364)*LEN(H364)&gt;0,"")</f>
        <v/>
      </c>
      <c r="J364" t="s">
        <v>331</v>
      </c>
      <c r="K364" t="s">
        <v>111</v>
      </c>
      <c r="M364" s="4" t="str" cm="1">
        <f t="array" ref="M364">_xlfn._xlws.FILTER(AnalysisGroupings!$G$2:$G$36,(AnalysisGroupings!$F$2:$F$36=AnalysisResults!L364)*LEN(L364)&gt;0,"")</f>
        <v/>
      </c>
      <c r="N364" t="s">
        <v>573</v>
      </c>
      <c r="O364" t="s">
        <v>296</v>
      </c>
      <c r="P364" t="s">
        <v>639</v>
      </c>
      <c r="Q364" s="4" t="str" cm="1">
        <f t="array" ref="Q364">_xlfn._xlws.FILTER(AnalysisMethods!$G$2:$G$31,AnalysisMethods!$E$2:$E$31=AnalysisResults!P364,"")</f>
        <v>%</v>
      </c>
      <c r="R364" s="4" t="str" cm="1">
        <f t="array" ref="R364">_xlfn._xlws.FILTER(AnalysisMethods!$H$2:$H$31,AnalysisMethods!$E$2:$E$31=AnalysisResults!P364,"")</f>
        <v>( XX.X)</v>
      </c>
      <c r="S364">
        <v>0</v>
      </c>
      <c r="T364" s="7" t="s">
        <v>270</v>
      </c>
      <c r="U364" t="s">
        <v>1378</v>
      </c>
    </row>
    <row r="365" spans="1:21" x14ac:dyDescent="0.45">
      <c r="A365" t="s">
        <v>732</v>
      </c>
      <c r="B365" s="4" t="str" cm="1">
        <f t="array" ref="B365">_xlfn._xlws.FILTER(AnalysisSets!B:B,AnalysisSets!A:A=_xlfn._xlws.FILTER(Analyses!E:E,Analyses!A:A=AnalysisResults!A365,""),"")</f>
        <v>Safety Population</v>
      </c>
      <c r="C365" t="s">
        <v>33</v>
      </c>
      <c r="D365" t="s">
        <v>36</v>
      </c>
      <c r="E365" s="4" t="str" cm="1">
        <f t="array" ref="E365">_xlfn._xlws.FILTER(AnalysisGroupings!$G$2:$G$20,AnalysisGroupings!$F$2:$F$20=AnalysisResults!D365,"")</f>
        <v>Placebo</v>
      </c>
      <c r="G365" t="s">
        <v>108</v>
      </c>
      <c r="I365" s="4" t="str" cm="1">
        <f t="array" ref="I365">_xlfn._xlws.FILTER(AnalysisGroupings!$G$2:$G$36,(AnalysisGroupings!$F$2:$F$36=AnalysisResults!H365)*LEN(H365)&gt;0,"")</f>
        <v/>
      </c>
      <c r="J365" t="s">
        <v>331</v>
      </c>
      <c r="K365" t="s">
        <v>111</v>
      </c>
      <c r="M365" s="4" t="str" cm="1">
        <f t="array" ref="M365">_xlfn._xlws.FILTER(AnalysisGroupings!$G$2:$G$36,(AnalysisGroupings!$F$2:$F$36=AnalysisResults!L365)*LEN(L365)&gt;0,"")</f>
        <v/>
      </c>
      <c r="N365" t="s">
        <v>574</v>
      </c>
      <c r="O365" t="s">
        <v>296</v>
      </c>
      <c r="P365" t="s">
        <v>636</v>
      </c>
      <c r="Q365" s="4" t="str" cm="1">
        <f t="array" ref="Q365">_xlfn._xlws.FILTER(AnalysisMethods!$G$2:$G$31,AnalysisMethods!$E$2:$E$31=AnalysisResults!P365,"")</f>
        <v>n</v>
      </c>
      <c r="R365" s="4" t="str" cm="1">
        <f t="array" ref="R365">_xlfn._xlws.FILTER(AnalysisMethods!$H$2:$H$31,AnalysisMethods!$E$2:$E$31=AnalysisResults!P365,"")</f>
        <v>XX</v>
      </c>
      <c r="S365">
        <v>1</v>
      </c>
      <c r="T365" s="7" t="s">
        <v>267</v>
      </c>
      <c r="U365" t="s">
        <v>1378</v>
      </c>
    </row>
    <row r="366" spans="1:21" x14ac:dyDescent="0.45">
      <c r="A366" t="s">
        <v>732</v>
      </c>
      <c r="B366" s="4" t="str" cm="1">
        <f t="array" ref="B366">_xlfn._xlws.FILTER(AnalysisSets!B:B,AnalysisSets!A:A=_xlfn._xlws.FILTER(Analyses!E:E,Analyses!A:A=AnalysisResults!A366,""),"")</f>
        <v>Safety Population</v>
      </c>
      <c r="C366" t="s">
        <v>33</v>
      </c>
      <c r="D366" t="s">
        <v>36</v>
      </c>
      <c r="E366" s="4" t="str" cm="1">
        <f t="array" ref="E366">_xlfn._xlws.FILTER(AnalysisGroupings!$G$2:$G$20,AnalysisGroupings!$F$2:$F$20=AnalysisResults!D366,"")</f>
        <v>Placebo</v>
      </c>
      <c r="G366" t="s">
        <v>108</v>
      </c>
      <c r="I366" s="4" t="str" cm="1">
        <f t="array" ref="I366">_xlfn._xlws.FILTER(AnalysisGroupings!$G$2:$G$36,(AnalysisGroupings!$F$2:$F$36=AnalysisResults!H366)*LEN(H366)&gt;0,"")</f>
        <v/>
      </c>
      <c r="J366" t="s">
        <v>331</v>
      </c>
      <c r="K366" t="s">
        <v>111</v>
      </c>
      <c r="M366" s="4" t="str" cm="1">
        <f t="array" ref="M366">_xlfn._xlws.FILTER(AnalysisGroupings!$G$2:$G$36,(AnalysisGroupings!$F$2:$F$36=AnalysisResults!L366)*LEN(L366)&gt;0,"")</f>
        <v/>
      </c>
      <c r="N366" t="s">
        <v>574</v>
      </c>
      <c r="O366" t="s">
        <v>296</v>
      </c>
      <c r="P366" t="s">
        <v>639</v>
      </c>
      <c r="Q366" s="4" t="str" cm="1">
        <f t="array" ref="Q366">_xlfn._xlws.FILTER(AnalysisMethods!$G$2:$G$31,AnalysisMethods!$E$2:$E$31=AnalysisResults!P366,"")</f>
        <v>%</v>
      </c>
      <c r="R366" s="4" t="str" cm="1">
        <f t="array" ref="R366">_xlfn._xlws.FILTER(AnalysisMethods!$H$2:$H$31,AnalysisMethods!$E$2:$E$31=AnalysisResults!P366,"")</f>
        <v>( XX.X)</v>
      </c>
      <c r="S366">
        <v>1.1628000000000001</v>
      </c>
      <c r="T366" s="7" t="s">
        <v>273</v>
      </c>
      <c r="U366" t="s">
        <v>1378</v>
      </c>
    </row>
    <row r="367" spans="1:21" x14ac:dyDescent="0.45">
      <c r="A367" t="s">
        <v>732</v>
      </c>
      <c r="B367" s="4" t="str" cm="1">
        <f t="array" ref="B367">_xlfn._xlws.FILTER(AnalysisSets!B:B,AnalysisSets!A:A=_xlfn._xlws.FILTER(Analyses!E:E,Analyses!A:A=AnalysisResults!A367,""),"")</f>
        <v>Safety Population</v>
      </c>
      <c r="C367" t="s">
        <v>33</v>
      </c>
      <c r="D367" t="s">
        <v>36</v>
      </c>
      <c r="E367" s="4" t="str" cm="1">
        <f t="array" ref="E367">_xlfn._xlws.FILTER(AnalysisGroupings!$G$2:$G$20,AnalysisGroupings!$F$2:$F$20=AnalysisResults!D367,"")</f>
        <v>Placebo</v>
      </c>
      <c r="G367" t="s">
        <v>108</v>
      </c>
      <c r="I367" s="4" t="str" cm="1">
        <f t="array" ref="I367">_xlfn._xlws.FILTER(AnalysisGroupings!$G$2:$G$36,(AnalysisGroupings!$F$2:$F$36=AnalysisResults!H367)*LEN(H367)&gt;0,"")</f>
        <v/>
      </c>
      <c r="J367" t="s">
        <v>331</v>
      </c>
      <c r="K367" t="s">
        <v>111</v>
      </c>
      <c r="M367" s="4" t="str" cm="1">
        <f t="array" ref="M367">_xlfn._xlws.FILTER(AnalysisGroupings!$G$2:$G$36,(AnalysisGroupings!$F$2:$F$36=AnalysisResults!L367)*LEN(L367)&gt;0,"")</f>
        <v/>
      </c>
      <c r="N367" t="s">
        <v>581</v>
      </c>
      <c r="O367" t="s">
        <v>296</v>
      </c>
      <c r="P367" t="s">
        <v>636</v>
      </c>
      <c r="Q367" s="4" t="str" cm="1">
        <f t="array" ref="Q367">_xlfn._xlws.FILTER(AnalysisMethods!$G$2:$G$31,AnalysisMethods!$E$2:$E$31=AnalysisResults!P367,"")</f>
        <v>n</v>
      </c>
      <c r="R367" s="4" t="str" cm="1">
        <f t="array" ref="R367">_xlfn._xlws.FILTER(AnalysisMethods!$H$2:$H$31,AnalysisMethods!$E$2:$E$31=AnalysisResults!P367,"")</f>
        <v>XX</v>
      </c>
      <c r="S367">
        <v>0</v>
      </c>
      <c r="T367" s="7" t="s">
        <v>266</v>
      </c>
      <c r="U367" t="s">
        <v>1378</v>
      </c>
    </row>
    <row r="368" spans="1:21" x14ac:dyDescent="0.45">
      <c r="A368" t="s">
        <v>732</v>
      </c>
      <c r="B368" s="4" t="str" cm="1">
        <f t="array" ref="B368">_xlfn._xlws.FILTER(AnalysisSets!B:B,AnalysisSets!A:A=_xlfn._xlws.FILTER(Analyses!E:E,Analyses!A:A=AnalysisResults!A368,""),"")</f>
        <v>Safety Population</v>
      </c>
      <c r="C368" t="s">
        <v>33</v>
      </c>
      <c r="D368" t="s">
        <v>36</v>
      </c>
      <c r="E368" s="4" t="str" cm="1">
        <f t="array" ref="E368">_xlfn._xlws.FILTER(AnalysisGroupings!$G$2:$G$20,AnalysisGroupings!$F$2:$F$20=AnalysisResults!D368,"")</f>
        <v>Placebo</v>
      </c>
      <c r="G368" t="s">
        <v>108</v>
      </c>
      <c r="I368" s="4" t="str" cm="1">
        <f t="array" ref="I368">_xlfn._xlws.FILTER(AnalysisGroupings!$G$2:$G$36,(AnalysisGroupings!$F$2:$F$36=AnalysisResults!H368)*LEN(H368)&gt;0,"")</f>
        <v/>
      </c>
      <c r="J368" t="s">
        <v>331</v>
      </c>
      <c r="K368" t="s">
        <v>111</v>
      </c>
      <c r="M368" s="4" t="str" cm="1">
        <f t="array" ref="M368">_xlfn._xlws.FILTER(AnalysisGroupings!$G$2:$G$36,(AnalysisGroupings!$F$2:$F$36=AnalysisResults!L368)*LEN(L368)&gt;0,"")</f>
        <v/>
      </c>
      <c r="N368" t="s">
        <v>581</v>
      </c>
      <c r="O368" t="s">
        <v>296</v>
      </c>
      <c r="P368" t="s">
        <v>639</v>
      </c>
      <c r="Q368" s="4" t="str" cm="1">
        <f t="array" ref="Q368">_xlfn._xlws.FILTER(AnalysisMethods!$G$2:$G$31,AnalysisMethods!$E$2:$E$31=AnalysisResults!P368,"")</f>
        <v>%</v>
      </c>
      <c r="R368" s="4" t="str" cm="1">
        <f t="array" ref="R368">_xlfn._xlws.FILTER(AnalysisMethods!$H$2:$H$31,AnalysisMethods!$E$2:$E$31=AnalysisResults!P368,"")</f>
        <v>( XX.X)</v>
      </c>
      <c r="S368">
        <v>0</v>
      </c>
      <c r="T368" s="7" t="s">
        <v>270</v>
      </c>
      <c r="U368" t="s">
        <v>1378</v>
      </c>
    </row>
    <row r="369" spans="1:21" x14ac:dyDescent="0.45">
      <c r="A369" t="s">
        <v>732</v>
      </c>
      <c r="B369" s="4" t="str" cm="1">
        <f t="array" ref="B369">_xlfn._xlws.FILTER(AnalysisSets!B:B,AnalysisSets!A:A=_xlfn._xlws.FILTER(Analyses!E:E,Analyses!A:A=AnalysisResults!A369,""),"")</f>
        <v>Safety Population</v>
      </c>
      <c r="C369" t="s">
        <v>33</v>
      </c>
      <c r="D369" t="s">
        <v>36</v>
      </c>
      <c r="E369" s="4" t="str" cm="1">
        <f t="array" ref="E369">_xlfn._xlws.FILTER(AnalysisGroupings!$G$2:$G$20,AnalysisGroupings!$F$2:$F$20=AnalysisResults!D369,"")</f>
        <v>Placebo</v>
      </c>
      <c r="G369" t="s">
        <v>108</v>
      </c>
      <c r="I369" s="4" t="str" cm="1">
        <f t="array" ref="I369">_xlfn._xlws.FILTER(AnalysisGroupings!$G$2:$G$36,(AnalysisGroupings!$F$2:$F$36=AnalysisResults!H369)*LEN(H369)&gt;0,"")</f>
        <v/>
      </c>
      <c r="J369" t="s">
        <v>332</v>
      </c>
      <c r="K369" t="s">
        <v>111</v>
      </c>
      <c r="M369" s="4" t="str" cm="1">
        <f t="array" ref="M369">_xlfn._xlws.FILTER(AnalysisGroupings!$G$2:$G$36,(AnalysisGroupings!$F$2:$F$36=AnalysisResults!L369)*LEN(L369)&gt;0,"")</f>
        <v/>
      </c>
      <c r="N369" t="s">
        <v>575</v>
      </c>
      <c r="O369" t="s">
        <v>296</v>
      </c>
      <c r="P369" t="s">
        <v>636</v>
      </c>
      <c r="Q369" s="4" t="str" cm="1">
        <f t="array" ref="Q369">_xlfn._xlws.FILTER(AnalysisMethods!$G$2:$G$31,AnalysisMethods!$E$2:$E$31=AnalysisResults!P369,"")</f>
        <v>n</v>
      </c>
      <c r="R369" s="4" t="str" cm="1">
        <f t="array" ref="R369">_xlfn._xlws.FILTER(AnalysisMethods!$H$2:$H$31,AnalysisMethods!$E$2:$E$31=AnalysisResults!P369,"")</f>
        <v>XX</v>
      </c>
      <c r="S369">
        <v>0</v>
      </c>
      <c r="T369" s="7" t="s">
        <v>266</v>
      </c>
      <c r="U369" t="s">
        <v>1378</v>
      </c>
    </row>
    <row r="370" spans="1:21" x14ac:dyDescent="0.45">
      <c r="A370" t="s">
        <v>732</v>
      </c>
      <c r="B370" s="4" t="str" cm="1">
        <f t="array" ref="B370">_xlfn._xlws.FILTER(AnalysisSets!B:B,AnalysisSets!A:A=_xlfn._xlws.FILTER(Analyses!E:E,Analyses!A:A=AnalysisResults!A370,""),"")</f>
        <v>Safety Population</v>
      </c>
      <c r="C370" t="s">
        <v>33</v>
      </c>
      <c r="D370" t="s">
        <v>36</v>
      </c>
      <c r="E370" s="4" t="str" cm="1">
        <f t="array" ref="E370">_xlfn._xlws.FILTER(AnalysisGroupings!$G$2:$G$20,AnalysisGroupings!$F$2:$F$20=AnalysisResults!D370,"")</f>
        <v>Placebo</v>
      </c>
      <c r="G370" t="s">
        <v>108</v>
      </c>
      <c r="I370" s="4" t="str" cm="1">
        <f t="array" ref="I370">_xlfn._xlws.FILTER(AnalysisGroupings!$G$2:$G$36,(AnalysisGroupings!$F$2:$F$36=AnalysisResults!H370)*LEN(H370)&gt;0,"")</f>
        <v/>
      </c>
      <c r="J370" t="s">
        <v>332</v>
      </c>
      <c r="K370" t="s">
        <v>111</v>
      </c>
      <c r="M370" s="4" t="str" cm="1">
        <f t="array" ref="M370">_xlfn._xlws.FILTER(AnalysisGroupings!$G$2:$G$36,(AnalysisGroupings!$F$2:$F$36=AnalysisResults!L370)*LEN(L370)&gt;0,"")</f>
        <v/>
      </c>
      <c r="N370" t="s">
        <v>575</v>
      </c>
      <c r="O370" t="s">
        <v>296</v>
      </c>
      <c r="P370" t="s">
        <v>639</v>
      </c>
      <c r="Q370" s="4" t="str" cm="1">
        <f t="array" ref="Q370">_xlfn._xlws.FILTER(AnalysisMethods!$G$2:$G$31,AnalysisMethods!$E$2:$E$31=AnalysisResults!P370,"")</f>
        <v>%</v>
      </c>
      <c r="R370" s="4" t="str" cm="1">
        <f t="array" ref="R370">_xlfn._xlws.FILTER(AnalysisMethods!$H$2:$H$31,AnalysisMethods!$E$2:$E$31=AnalysisResults!P370,"")</f>
        <v>( XX.X)</v>
      </c>
      <c r="S370">
        <v>0</v>
      </c>
      <c r="T370" s="7" t="s">
        <v>270</v>
      </c>
      <c r="U370" t="s">
        <v>1378</v>
      </c>
    </row>
    <row r="371" spans="1:21" x14ac:dyDescent="0.45">
      <c r="A371" t="s">
        <v>732</v>
      </c>
      <c r="B371" s="4" t="str" cm="1">
        <f t="array" ref="B371">_xlfn._xlws.FILTER(AnalysisSets!B:B,AnalysisSets!A:A=_xlfn._xlws.FILTER(Analyses!E:E,Analyses!A:A=AnalysisResults!A371,""),"")</f>
        <v>Safety Population</v>
      </c>
      <c r="C371" t="s">
        <v>33</v>
      </c>
      <c r="D371" t="s">
        <v>36</v>
      </c>
      <c r="E371" s="4" t="str" cm="1">
        <f t="array" ref="E371">_xlfn._xlws.FILTER(AnalysisGroupings!$G$2:$G$20,AnalysisGroupings!$F$2:$F$20=AnalysisResults!D371,"")</f>
        <v>Placebo</v>
      </c>
      <c r="G371" t="s">
        <v>108</v>
      </c>
      <c r="I371" s="4" t="str" cm="1">
        <f t="array" ref="I371">_xlfn._xlws.FILTER(AnalysisGroupings!$G$2:$G$36,(AnalysisGroupings!$F$2:$F$36=AnalysisResults!H371)*LEN(H371)&gt;0,"")</f>
        <v/>
      </c>
      <c r="J371" t="s">
        <v>333</v>
      </c>
      <c r="K371" t="s">
        <v>111</v>
      </c>
      <c r="M371" s="4" t="str" cm="1">
        <f t="array" ref="M371">_xlfn._xlws.FILTER(AnalysisGroupings!$G$2:$G$36,(AnalysisGroupings!$F$2:$F$36=AnalysisResults!L371)*LEN(L371)&gt;0,"")</f>
        <v/>
      </c>
      <c r="N371" t="s">
        <v>410</v>
      </c>
      <c r="O371" t="s">
        <v>296</v>
      </c>
      <c r="P371" t="s">
        <v>636</v>
      </c>
      <c r="Q371" s="4" t="str" cm="1">
        <f t="array" ref="Q371">_xlfn._xlws.FILTER(AnalysisMethods!$G$2:$G$31,AnalysisMethods!$E$2:$E$31=AnalysisResults!P371,"")</f>
        <v>n</v>
      </c>
      <c r="R371" s="4" t="str" cm="1">
        <f t="array" ref="R371">_xlfn._xlws.FILTER(AnalysisMethods!$H$2:$H$31,AnalysisMethods!$E$2:$E$31=AnalysisResults!P371,"")</f>
        <v>XX</v>
      </c>
      <c r="S371">
        <v>0</v>
      </c>
      <c r="T371" s="7" t="s">
        <v>266</v>
      </c>
      <c r="U371" t="s">
        <v>1378</v>
      </c>
    </row>
    <row r="372" spans="1:21" x14ac:dyDescent="0.45">
      <c r="A372" t="s">
        <v>732</v>
      </c>
      <c r="B372" s="4" t="str" cm="1">
        <f t="array" ref="B372">_xlfn._xlws.FILTER(AnalysisSets!B:B,AnalysisSets!A:A=_xlfn._xlws.FILTER(Analyses!E:E,Analyses!A:A=AnalysisResults!A372,""),"")</f>
        <v>Safety Population</v>
      </c>
      <c r="C372" t="s">
        <v>33</v>
      </c>
      <c r="D372" t="s">
        <v>36</v>
      </c>
      <c r="E372" s="4" t="str" cm="1">
        <f t="array" ref="E372">_xlfn._xlws.FILTER(AnalysisGroupings!$G$2:$G$20,AnalysisGroupings!$F$2:$F$20=AnalysisResults!D372,"")</f>
        <v>Placebo</v>
      </c>
      <c r="G372" t="s">
        <v>108</v>
      </c>
      <c r="I372" s="4" t="str" cm="1">
        <f t="array" ref="I372">_xlfn._xlws.FILTER(AnalysisGroupings!$G$2:$G$36,(AnalysisGroupings!$F$2:$F$36=AnalysisResults!H372)*LEN(H372)&gt;0,"")</f>
        <v/>
      </c>
      <c r="J372" t="s">
        <v>333</v>
      </c>
      <c r="K372" t="s">
        <v>111</v>
      </c>
      <c r="M372" s="4" t="str" cm="1">
        <f t="array" ref="M372">_xlfn._xlws.FILTER(AnalysisGroupings!$G$2:$G$36,(AnalysisGroupings!$F$2:$F$36=AnalysisResults!L372)*LEN(L372)&gt;0,"")</f>
        <v/>
      </c>
      <c r="N372" t="s">
        <v>410</v>
      </c>
      <c r="O372" t="s">
        <v>296</v>
      </c>
      <c r="P372" t="s">
        <v>639</v>
      </c>
      <c r="Q372" s="4" t="str" cm="1">
        <f t="array" ref="Q372">_xlfn._xlws.FILTER(AnalysisMethods!$G$2:$G$31,AnalysisMethods!$E$2:$E$31=AnalysisResults!P372,"")</f>
        <v>%</v>
      </c>
      <c r="R372" s="4" t="str" cm="1">
        <f t="array" ref="R372">_xlfn._xlws.FILTER(AnalysisMethods!$H$2:$H$31,AnalysisMethods!$E$2:$E$31=AnalysisResults!P372,"")</f>
        <v>( XX.X)</v>
      </c>
      <c r="S372">
        <v>0</v>
      </c>
      <c r="T372" s="7" t="s">
        <v>270</v>
      </c>
      <c r="U372" t="s">
        <v>1378</v>
      </c>
    </row>
    <row r="373" spans="1:21" x14ac:dyDescent="0.45">
      <c r="A373" t="s">
        <v>732</v>
      </c>
      <c r="B373" s="4" t="str" cm="1">
        <f t="array" ref="B373">_xlfn._xlws.FILTER(AnalysisSets!B:B,AnalysisSets!A:A=_xlfn._xlws.FILTER(Analyses!E:E,Analyses!A:A=AnalysisResults!A373,""),"")</f>
        <v>Safety Population</v>
      </c>
      <c r="C373" t="s">
        <v>33</v>
      </c>
      <c r="D373" t="s">
        <v>36</v>
      </c>
      <c r="E373" s="4" t="str" cm="1">
        <f t="array" ref="E373">_xlfn._xlws.FILTER(AnalysisGroupings!$G$2:$G$20,AnalysisGroupings!$F$2:$F$20=AnalysisResults!D373,"")</f>
        <v>Placebo</v>
      </c>
      <c r="G373" t="s">
        <v>108</v>
      </c>
      <c r="I373" s="4" t="str" cm="1">
        <f t="array" ref="I373">_xlfn._xlws.FILTER(AnalysisGroupings!$G$2:$G$36,(AnalysisGroupings!$F$2:$F$36=AnalysisResults!H373)*LEN(H373)&gt;0,"")</f>
        <v/>
      </c>
      <c r="J373" t="s">
        <v>333</v>
      </c>
      <c r="K373" t="s">
        <v>111</v>
      </c>
      <c r="M373" s="4" t="str" cm="1">
        <f t="array" ref="M373">_xlfn._xlws.FILTER(AnalysisGroupings!$G$2:$G$36,(AnalysisGroupings!$F$2:$F$36=AnalysisResults!L373)*LEN(L373)&gt;0,"")</f>
        <v/>
      </c>
      <c r="N373" t="s">
        <v>446</v>
      </c>
      <c r="O373" t="s">
        <v>296</v>
      </c>
      <c r="P373" t="s">
        <v>636</v>
      </c>
      <c r="Q373" s="4" t="str" cm="1">
        <f t="array" ref="Q373">_xlfn._xlws.FILTER(AnalysisMethods!$G$2:$G$31,AnalysisMethods!$E$2:$E$31=AnalysisResults!P373,"")</f>
        <v>n</v>
      </c>
      <c r="R373" s="4" t="str" cm="1">
        <f t="array" ref="R373">_xlfn._xlws.FILTER(AnalysisMethods!$H$2:$H$31,AnalysisMethods!$E$2:$E$31=AnalysisResults!P373,"")</f>
        <v>XX</v>
      </c>
      <c r="S373">
        <v>1</v>
      </c>
      <c r="T373" s="7" t="s">
        <v>267</v>
      </c>
      <c r="U373" t="s">
        <v>1378</v>
      </c>
    </row>
    <row r="374" spans="1:21" x14ac:dyDescent="0.45">
      <c r="A374" t="s">
        <v>732</v>
      </c>
      <c r="B374" s="4" t="str" cm="1">
        <f t="array" ref="B374">_xlfn._xlws.FILTER(AnalysisSets!B:B,AnalysisSets!A:A=_xlfn._xlws.FILTER(Analyses!E:E,Analyses!A:A=AnalysisResults!A374,""),"")</f>
        <v>Safety Population</v>
      </c>
      <c r="C374" t="s">
        <v>33</v>
      </c>
      <c r="D374" t="s">
        <v>36</v>
      </c>
      <c r="E374" s="4" t="str" cm="1">
        <f t="array" ref="E374">_xlfn._xlws.FILTER(AnalysisGroupings!$G$2:$G$20,AnalysisGroupings!$F$2:$F$20=AnalysisResults!D374,"")</f>
        <v>Placebo</v>
      </c>
      <c r="G374" t="s">
        <v>108</v>
      </c>
      <c r="I374" s="4" t="str" cm="1">
        <f t="array" ref="I374">_xlfn._xlws.FILTER(AnalysisGroupings!$G$2:$G$36,(AnalysisGroupings!$F$2:$F$36=AnalysisResults!H374)*LEN(H374)&gt;0,"")</f>
        <v/>
      </c>
      <c r="J374" t="s">
        <v>333</v>
      </c>
      <c r="K374" t="s">
        <v>111</v>
      </c>
      <c r="M374" s="4" t="str" cm="1">
        <f t="array" ref="M374">_xlfn._xlws.FILTER(AnalysisGroupings!$G$2:$G$36,(AnalysisGroupings!$F$2:$F$36=AnalysisResults!L374)*LEN(L374)&gt;0,"")</f>
        <v/>
      </c>
      <c r="N374" t="s">
        <v>446</v>
      </c>
      <c r="O374" t="s">
        <v>296</v>
      </c>
      <c r="P374" t="s">
        <v>639</v>
      </c>
      <c r="Q374" s="4" t="str" cm="1">
        <f t="array" ref="Q374">_xlfn._xlws.FILTER(AnalysisMethods!$G$2:$G$31,AnalysisMethods!$E$2:$E$31=AnalysisResults!P374,"")</f>
        <v>%</v>
      </c>
      <c r="R374" s="4" t="str" cm="1">
        <f t="array" ref="R374">_xlfn._xlws.FILTER(AnalysisMethods!$H$2:$H$31,AnalysisMethods!$E$2:$E$31=AnalysisResults!P374,"")</f>
        <v>( XX.X)</v>
      </c>
      <c r="S374">
        <v>1.1628000000000001</v>
      </c>
      <c r="T374" s="7" t="s">
        <v>273</v>
      </c>
      <c r="U374" t="s">
        <v>1378</v>
      </c>
    </row>
    <row r="375" spans="1:21" x14ac:dyDescent="0.45">
      <c r="A375" t="s">
        <v>732</v>
      </c>
      <c r="B375" s="4" t="str" cm="1">
        <f t="array" ref="B375">_xlfn._xlws.FILTER(AnalysisSets!B:B,AnalysisSets!A:A=_xlfn._xlws.FILTER(Analyses!E:E,Analyses!A:A=AnalysisResults!A375,""),"")</f>
        <v>Safety Population</v>
      </c>
      <c r="C375" t="s">
        <v>33</v>
      </c>
      <c r="D375" t="s">
        <v>36</v>
      </c>
      <c r="E375" s="4" t="str" cm="1">
        <f t="array" ref="E375">_xlfn._xlws.FILTER(AnalysisGroupings!$G$2:$G$20,AnalysisGroupings!$F$2:$F$20=AnalysisResults!D375,"")</f>
        <v>Placebo</v>
      </c>
      <c r="G375" t="s">
        <v>108</v>
      </c>
      <c r="I375" s="4" t="str" cm="1">
        <f t="array" ref="I375">_xlfn._xlws.FILTER(AnalysisGroupings!$G$2:$G$36,(AnalysisGroupings!$F$2:$F$36=AnalysisResults!H375)*LEN(H375)&gt;0,"")</f>
        <v/>
      </c>
      <c r="J375" t="s">
        <v>333</v>
      </c>
      <c r="K375" t="s">
        <v>111</v>
      </c>
      <c r="M375" s="4" t="str" cm="1">
        <f t="array" ref="M375">_xlfn._xlws.FILTER(AnalysisGroupings!$G$2:$G$36,(AnalysisGroupings!$F$2:$F$36=AnalysisResults!L375)*LEN(L375)&gt;0,"")</f>
        <v/>
      </c>
      <c r="N375" t="s">
        <v>576</v>
      </c>
      <c r="O375" t="s">
        <v>296</v>
      </c>
      <c r="P375" t="s">
        <v>636</v>
      </c>
      <c r="Q375" s="4" t="str" cm="1">
        <f t="array" ref="Q375">_xlfn._xlws.FILTER(AnalysisMethods!$G$2:$G$31,AnalysisMethods!$E$2:$E$31=AnalysisResults!P375,"")</f>
        <v>n</v>
      </c>
      <c r="R375" s="4" t="str" cm="1">
        <f t="array" ref="R375">_xlfn._xlws.FILTER(AnalysisMethods!$H$2:$H$31,AnalysisMethods!$E$2:$E$31=AnalysisResults!P375,"")</f>
        <v>XX</v>
      </c>
      <c r="S375">
        <v>0</v>
      </c>
      <c r="T375" s="7" t="s">
        <v>266</v>
      </c>
      <c r="U375" t="s">
        <v>1378</v>
      </c>
    </row>
    <row r="376" spans="1:21" x14ac:dyDescent="0.45">
      <c r="A376" t="s">
        <v>732</v>
      </c>
      <c r="B376" s="4" t="str" cm="1">
        <f t="array" ref="B376">_xlfn._xlws.FILTER(AnalysisSets!B:B,AnalysisSets!A:A=_xlfn._xlws.FILTER(Analyses!E:E,Analyses!A:A=AnalysisResults!A376,""),"")</f>
        <v>Safety Population</v>
      </c>
      <c r="C376" t="s">
        <v>33</v>
      </c>
      <c r="D376" t="s">
        <v>36</v>
      </c>
      <c r="E376" s="4" t="str" cm="1">
        <f t="array" ref="E376">_xlfn._xlws.FILTER(AnalysisGroupings!$G$2:$G$20,AnalysisGroupings!$F$2:$F$20=AnalysisResults!D376,"")</f>
        <v>Placebo</v>
      </c>
      <c r="G376" t="s">
        <v>108</v>
      </c>
      <c r="I376" s="4" t="str" cm="1">
        <f t="array" ref="I376">_xlfn._xlws.FILTER(AnalysisGroupings!$G$2:$G$36,(AnalysisGroupings!$F$2:$F$36=AnalysisResults!H376)*LEN(H376)&gt;0,"")</f>
        <v/>
      </c>
      <c r="J376" t="s">
        <v>333</v>
      </c>
      <c r="K376" t="s">
        <v>111</v>
      </c>
      <c r="M376" s="4" t="str" cm="1">
        <f t="array" ref="M376">_xlfn._xlws.FILTER(AnalysisGroupings!$G$2:$G$36,(AnalysisGroupings!$F$2:$F$36=AnalysisResults!L376)*LEN(L376)&gt;0,"")</f>
        <v/>
      </c>
      <c r="N376" t="s">
        <v>576</v>
      </c>
      <c r="O376" t="s">
        <v>296</v>
      </c>
      <c r="P376" t="s">
        <v>639</v>
      </c>
      <c r="Q376" s="4" t="str" cm="1">
        <f t="array" ref="Q376">_xlfn._xlws.FILTER(AnalysisMethods!$G$2:$G$31,AnalysisMethods!$E$2:$E$31=AnalysisResults!P376,"")</f>
        <v>%</v>
      </c>
      <c r="R376" s="4" t="str" cm="1">
        <f t="array" ref="R376">_xlfn._xlws.FILTER(AnalysisMethods!$H$2:$H$31,AnalysisMethods!$E$2:$E$31=AnalysisResults!P376,"")</f>
        <v>( XX.X)</v>
      </c>
      <c r="S376">
        <v>0</v>
      </c>
      <c r="T376" s="7" t="s">
        <v>270</v>
      </c>
      <c r="U376" t="s">
        <v>1378</v>
      </c>
    </row>
    <row r="377" spans="1:21" x14ac:dyDescent="0.45">
      <c r="A377" t="s">
        <v>732</v>
      </c>
      <c r="B377" s="4" t="str" cm="1">
        <f t="array" ref="B377">_xlfn._xlws.FILTER(AnalysisSets!B:B,AnalysisSets!A:A=_xlfn._xlws.FILTER(Analyses!E:E,Analyses!A:A=AnalysisResults!A377,""),"")</f>
        <v>Safety Population</v>
      </c>
      <c r="C377" t="s">
        <v>33</v>
      </c>
      <c r="D377" t="s">
        <v>36</v>
      </c>
      <c r="E377" s="4" t="str" cm="1">
        <f t="array" ref="E377">_xlfn._xlws.FILTER(AnalysisGroupings!$G$2:$G$20,AnalysisGroupings!$F$2:$F$20=AnalysisResults!D377,"")</f>
        <v>Placebo</v>
      </c>
      <c r="G377" t="s">
        <v>108</v>
      </c>
      <c r="I377" s="4" t="str" cm="1">
        <f t="array" ref="I377">_xlfn._xlws.FILTER(AnalysisGroupings!$G$2:$G$36,(AnalysisGroupings!$F$2:$F$36=AnalysisResults!H377)*LEN(H377)&gt;0,"")</f>
        <v/>
      </c>
      <c r="J377" t="s">
        <v>334</v>
      </c>
      <c r="K377" t="s">
        <v>111</v>
      </c>
      <c r="M377" s="4" t="str" cm="1">
        <f t="array" ref="M377">_xlfn._xlws.FILTER(AnalysisGroupings!$G$2:$G$36,(AnalysisGroupings!$F$2:$F$36=AnalysisResults!L377)*LEN(L377)&gt;0,"")</f>
        <v/>
      </c>
      <c r="N377" t="s">
        <v>421</v>
      </c>
      <c r="O377" t="s">
        <v>296</v>
      </c>
      <c r="P377" t="s">
        <v>636</v>
      </c>
      <c r="Q377" s="4" t="str" cm="1">
        <f t="array" ref="Q377">_xlfn._xlws.FILTER(AnalysisMethods!$G$2:$G$31,AnalysisMethods!$E$2:$E$31=AnalysisResults!P377,"")</f>
        <v>n</v>
      </c>
      <c r="R377" s="4" t="str" cm="1">
        <f t="array" ref="R377">_xlfn._xlws.FILTER(AnalysisMethods!$H$2:$H$31,AnalysisMethods!$E$2:$E$31=AnalysisResults!P377,"")</f>
        <v>XX</v>
      </c>
      <c r="S377">
        <v>0</v>
      </c>
      <c r="T377" s="7" t="s">
        <v>266</v>
      </c>
      <c r="U377" t="s">
        <v>1378</v>
      </c>
    </row>
    <row r="378" spans="1:21" x14ac:dyDescent="0.45">
      <c r="A378" t="s">
        <v>732</v>
      </c>
      <c r="B378" s="4" t="str" cm="1">
        <f t="array" ref="B378">_xlfn._xlws.FILTER(AnalysisSets!B:B,AnalysisSets!A:A=_xlfn._xlws.FILTER(Analyses!E:E,Analyses!A:A=AnalysisResults!A378,""),"")</f>
        <v>Safety Population</v>
      </c>
      <c r="C378" t="s">
        <v>33</v>
      </c>
      <c r="D378" t="s">
        <v>36</v>
      </c>
      <c r="E378" s="4" t="str" cm="1">
        <f t="array" ref="E378">_xlfn._xlws.FILTER(AnalysisGroupings!$G$2:$G$20,AnalysisGroupings!$F$2:$F$20=AnalysisResults!D378,"")</f>
        <v>Placebo</v>
      </c>
      <c r="G378" t="s">
        <v>108</v>
      </c>
      <c r="I378" s="4" t="str" cm="1">
        <f t="array" ref="I378">_xlfn._xlws.FILTER(AnalysisGroupings!$G$2:$G$36,(AnalysisGroupings!$F$2:$F$36=AnalysisResults!H378)*LEN(H378)&gt;0,"")</f>
        <v/>
      </c>
      <c r="J378" t="s">
        <v>334</v>
      </c>
      <c r="K378" t="s">
        <v>111</v>
      </c>
      <c r="M378" s="4" t="str" cm="1">
        <f t="array" ref="M378">_xlfn._xlws.FILTER(AnalysisGroupings!$G$2:$G$36,(AnalysisGroupings!$F$2:$F$36=AnalysisResults!L378)*LEN(L378)&gt;0,"")</f>
        <v/>
      </c>
      <c r="N378" t="s">
        <v>421</v>
      </c>
      <c r="O378" t="s">
        <v>296</v>
      </c>
      <c r="P378" t="s">
        <v>639</v>
      </c>
      <c r="Q378" s="4" t="str" cm="1">
        <f t="array" ref="Q378">_xlfn._xlws.FILTER(AnalysisMethods!$G$2:$G$31,AnalysisMethods!$E$2:$E$31=AnalysisResults!P378,"")</f>
        <v>%</v>
      </c>
      <c r="R378" s="4" t="str" cm="1">
        <f t="array" ref="R378">_xlfn._xlws.FILTER(AnalysisMethods!$H$2:$H$31,AnalysisMethods!$E$2:$E$31=AnalysisResults!P378,"")</f>
        <v>( XX.X)</v>
      </c>
      <c r="S378">
        <v>0</v>
      </c>
      <c r="T378" s="7" t="s">
        <v>270</v>
      </c>
      <c r="U378" t="s">
        <v>1378</v>
      </c>
    </row>
    <row r="379" spans="1:21" x14ac:dyDescent="0.45">
      <c r="A379" t="s">
        <v>732</v>
      </c>
      <c r="B379" s="4" t="str" cm="1">
        <f t="array" ref="B379">_xlfn._xlws.FILTER(AnalysisSets!B:B,AnalysisSets!A:A=_xlfn._xlws.FILTER(Analyses!E:E,Analyses!A:A=AnalysisResults!A379,""),"")</f>
        <v>Safety Population</v>
      </c>
      <c r="C379" t="s">
        <v>33</v>
      </c>
      <c r="D379" t="s">
        <v>36</v>
      </c>
      <c r="E379" s="4" t="str" cm="1">
        <f t="array" ref="E379">_xlfn._xlws.FILTER(AnalysisGroupings!$G$2:$G$20,AnalysisGroupings!$F$2:$F$20=AnalysisResults!D379,"")</f>
        <v>Placebo</v>
      </c>
      <c r="G379" t="s">
        <v>108</v>
      </c>
      <c r="I379" s="4" t="str" cm="1">
        <f t="array" ref="I379">_xlfn._xlws.FILTER(AnalysisGroupings!$G$2:$G$36,(AnalysisGroupings!$F$2:$F$36=AnalysisResults!H379)*LEN(H379)&gt;0,"")</f>
        <v/>
      </c>
      <c r="J379" t="s">
        <v>334</v>
      </c>
      <c r="K379" t="s">
        <v>111</v>
      </c>
      <c r="M379" s="4" t="str" cm="1">
        <f t="array" ref="M379">_xlfn._xlws.FILTER(AnalysisGroupings!$G$2:$G$36,(AnalysisGroupings!$F$2:$F$36=AnalysisResults!L379)*LEN(L379)&gt;0,"")</f>
        <v/>
      </c>
      <c r="N379" t="s">
        <v>422</v>
      </c>
      <c r="O379" t="s">
        <v>296</v>
      </c>
      <c r="P379" t="s">
        <v>636</v>
      </c>
      <c r="Q379" s="4" t="str" cm="1">
        <f t="array" ref="Q379">_xlfn._xlws.FILTER(AnalysisMethods!$G$2:$G$31,AnalysisMethods!$E$2:$E$31=AnalysisResults!P379,"")</f>
        <v>n</v>
      </c>
      <c r="R379" s="4" t="str" cm="1">
        <f t="array" ref="R379">_xlfn._xlws.FILTER(AnalysisMethods!$H$2:$H$31,AnalysisMethods!$E$2:$E$31=AnalysisResults!P379,"")</f>
        <v>XX</v>
      </c>
      <c r="S379">
        <v>1</v>
      </c>
      <c r="T379" s="7" t="s">
        <v>267</v>
      </c>
      <c r="U379" t="s">
        <v>1378</v>
      </c>
    </row>
    <row r="380" spans="1:21" x14ac:dyDescent="0.45">
      <c r="A380" t="s">
        <v>732</v>
      </c>
      <c r="B380" s="4" t="str" cm="1">
        <f t="array" ref="B380">_xlfn._xlws.FILTER(AnalysisSets!B:B,AnalysisSets!A:A=_xlfn._xlws.FILTER(Analyses!E:E,Analyses!A:A=AnalysisResults!A380,""),"")</f>
        <v>Safety Population</v>
      </c>
      <c r="C380" t="s">
        <v>33</v>
      </c>
      <c r="D380" t="s">
        <v>36</v>
      </c>
      <c r="E380" s="4" t="str" cm="1">
        <f t="array" ref="E380">_xlfn._xlws.FILTER(AnalysisGroupings!$G$2:$G$20,AnalysisGroupings!$F$2:$F$20=AnalysisResults!D380,"")</f>
        <v>Placebo</v>
      </c>
      <c r="G380" t="s">
        <v>108</v>
      </c>
      <c r="I380" s="4" t="str" cm="1">
        <f t="array" ref="I380">_xlfn._xlws.FILTER(AnalysisGroupings!$G$2:$G$36,(AnalysisGroupings!$F$2:$F$36=AnalysisResults!H380)*LEN(H380)&gt;0,"")</f>
        <v/>
      </c>
      <c r="J380" t="s">
        <v>334</v>
      </c>
      <c r="K380" t="s">
        <v>111</v>
      </c>
      <c r="M380" s="4" t="str" cm="1">
        <f t="array" ref="M380">_xlfn._xlws.FILTER(AnalysisGroupings!$G$2:$G$36,(AnalysisGroupings!$F$2:$F$36=AnalysisResults!L380)*LEN(L380)&gt;0,"")</f>
        <v/>
      </c>
      <c r="N380" t="s">
        <v>422</v>
      </c>
      <c r="O380" t="s">
        <v>296</v>
      </c>
      <c r="P380" t="s">
        <v>639</v>
      </c>
      <c r="Q380" s="4" t="str" cm="1">
        <f t="array" ref="Q380">_xlfn._xlws.FILTER(AnalysisMethods!$G$2:$G$31,AnalysisMethods!$E$2:$E$31=AnalysisResults!P380,"")</f>
        <v>%</v>
      </c>
      <c r="R380" s="4" t="str" cm="1">
        <f t="array" ref="R380">_xlfn._xlws.FILTER(AnalysisMethods!$H$2:$H$31,AnalysisMethods!$E$2:$E$31=AnalysisResults!P380,"")</f>
        <v>( XX.X)</v>
      </c>
      <c r="S380">
        <v>1.1628000000000001</v>
      </c>
      <c r="T380" s="7" t="s">
        <v>273</v>
      </c>
      <c r="U380" t="s">
        <v>1378</v>
      </c>
    </row>
    <row r="381" spans="1:21" x14ac:dyDescent="0.45">
      <c r="A381" t="s">
        <v>732</v>
      </c>
      <c r="B381" s="4" t="str" cm="1">
        <f t="array" ref="B381">_xlfn._xlws.FILTER(AnalysisSets!B:B,AnalysisSets!A:A=_xlfn._xlws.FILTER(Analyses!E:E,Analyses!A:A=AnalysisResults!A381,""),"")</f>
        <v>Safety Population</v>
      </c>
      <c r="C381" t="s">
        <v>33</v>
      </c>
      <c r="D381" t="s">
        <v>36</v>
      </c>
      <c r="E381" s="4" t="str" cm="1">
        <f t="array" ref="E381">_xlfn._xlws.FILTER(AnalysisGroupings!$G$2:$G$20,AnalysisGroupings!$F$2:$F$20=AnalysisResults!D381,"")</f>
        <v>Placebo</v>
      </c>
      <c r="G381" t="s">
        <v>108</v>
      </c>
      <c r="I381" s="4" t="str" cm="1">
        <f t="array" ref="I381">_xlfn._xlws.FILTER(AnalysisGroupings!$G$2:$G$36,(AnalysisGroupings!$F$2:$F$36=AnalysisResults!H381)*LEN(H381)&gt;0,"")</f>
        <v/>
      </c>
      <c r="J381" t="s">
        <v>334</v>
      </c>
      <c r="K381" t="s">
        <v>111</v>
      </c>
      <c r="M381" s="4" t="str" cm="1">
        <f t="array" ref="M381">_xlfn._xlws.FILTER(AnalysisGroupings!$G$2:$G$36,(AnalysisGroupings!$F$2:$F$36=AnalysisResults!L381)*LEN(L381)&gt;0,"")</f>
        <v/>
      </c>
      <c r="N381" t="s">
        <v>454</v>
      </c>
      <c r="O381" t="s">
        <v>296</v>
      </c>
      <c r="P381" t="s">
        <v>636</v>
      </c>
      <c r="Q381" s="4" t="str" cm="1">
        <f t="array" ref="Q381">_xlfn._xlws.FILTER(AnalysisMethods!$G$2:$G$31,AnalysisMethods!$E$2:$E$31=AnalysisResults!P381,"")</f>
        <v>n</v>
      </c>
      <c r="R381" s="4" t="str" cm="1">
        <f t="array" ref="R381">_xlfn._xlws.FILTER(AnalysisMethods!$H$2:$H$31,AnalysisMethods!$E$2:$E$31=AnalysisResults!P381,"")</f>
        <v>XX</v>
      </c>
      <c r="S381">
        <v>1</v>
      </c>
      <c r="T381" s="7" t="s">
        <v>267</v>
      </c>
      <c r="U381" t="s">
        <v>1378</v>
      </c>
    </row>
    <row r="382" spans="1:21" x14ac:dyDescent="0.45">
      <c r="A382" t="s">
        <v>732</v>
      </c>
      <c r="B382" s="4" t="str" cm="1">
        <f t="array" ref="B382">_xlfn._xlws.FILTER(AnalysisSets!B:B,AnalysisSets!A:A=_xlfn._xlws.FILTER(Analyses!E:E,Analyses!A:A=AnalysisResults!A382,""),"")</f>
        <v>Safety Population</v>
      </c>
      <c r="C382" t="s">
        <v>33</v>
      </c>
      <c r="D382" t="s">
        <v>36</v>
      </c>
      <c r="E382" s="4" t="str" cm="1">
        <f t="array" ref="E382">_xlfn._xlws.FILTER(AnalysisGroupings!$G$2:$G$20,AnalysisGroupings!$F$2:$F$20=AnalysisResults!D382,"")</f>
        <v>Placebo</v>
      </c>
      <c r="G382" t="s">
        <v>108</v>
      </c>
      <c r="I382" s="4" t="str" cm="1">
        <f t="array" ref="I382">_xlfn._xlws.FILTER(AnalysisGroupings!$G$2:$G$36,(AnalysisGroupings!$F$2:$F$36=AnalysisResults!H382)*LEN(H382)&gt;0,"")</f>
        <v/>
      </c>
      <c r="J382" t="s">
        <v>334</v>
      </c>
      <c r="K382" t="s">
        <v>111</v>
      </c>
      <c r="M382" s="4" t="str" cm="1">
        <f t="array" ref="M382">_xlfn._xlws.FILTER(AnalysisGroupings!$G$2:$G$36,(AnalysisGroupings!$F$2:$F$36=AnalysisResults!L382)*LEN(L382)&gt;0,"")</f>
        <v/>
      </c>
      <c r="N382" t="s">
        <v>454</v>
      </c>
      <c r="O382" t="s">
        <v>296</v>
      </c>
      <c r="P382" t="s">
        <v>639</v>
      </c>
      <c r="Q382" s="4" t="str" cm="1">
        <f t="array" ref="Q382">_xlfn._xlws.FILTER(AnalysisMethods!$G$2:$G$31,AnalysisMethods!$E$2:$E$31=AnalysisResults!P382,"")</f>
        <v>%</v>
      </c>
      <c r="R382" s="4" t="str" cm="1">
        <f t="array" ref="R382">_xlfn._xlws.FILTER(AnalysisMethods!$H$2:$H$31,AnalysisMethods!$E$2:$E$31=AnalysisResults!P382,"")</f>
        <v>( XX.X)</v>
      </c>
      <c r="S382">
        <v>1.1628000000000001</v>
      </c>
      <c r="T382" s="7" t="s">
        <v>273</v>
      </c>
      <c r="U382" t="s">
        <v>1378</v>
      </c>
    </row>
    <row r="383" spans="1:21" x14ac:dyDescent="0.45">
      <c r="A383" t="s">
        <v>732</v>
      </c>
      <c r="B383" s="4" t="str" cm="1">
        <f t="array" ref="B383">_xlfn._xlws.FILTER(AnalysisSets!B:B,AnalysisSets!A:A=_xlfn._xlws.FILTER(Analyses!E:E,Analyses!A:A=AnalysisResults!A383,""),"")</f>
        <v>Safety Population</v>
      </c>
      <c r="C383" t="s">
        <v>33</v>
      </c>
      <c r="D383" t="s">
        <v>36</v>
      </c>
      <c r="E383" s="4" t="str" cm="1">
        <f t="array" ref="E383">_xlfn._xlws.FILTER(AnalysisGroupings!$G$2:$G$20,AnalysisGroupings!$F$2:$F$20=AnalysisResults!D383,"")</f>
        <v>Placebo</v>
      </c>
      <c r="G383" t="s">
        <v>108</v>
      </c>
      <c r="I383" s="4" t="str" cm="1">
        <f t="array" ref="I383">_xlfn._xlws.FILTER(AnalysisGroupings!$G$2:$G$36,(AnalysisGroupings!$F$2:$F$36=AnalysisResults!H383)*LEN(H383)&gt;0,"")</f>
        <v/>
      </c>
      <c r="J383" t="s">
        <v>334</v>
      </c>
      <c r="K383" t="s">
        <v>111</v>
      </c>
      <c r="M383" s="4" t="str" cm="1">
        <f t="array" ref="M383">_xlfn._xlws.FILTER(AnalysisGroupings!$G$2:$G$36,(AnalysisGroupings!$F$2:$F$36=AnalysisResults!L383)*LEN(L383)&gt;0,"")</f>
        <v/>
      </c>
      <c r="N383" t="s">
        <v>456</v>
      </c>
      <c r="O383" t="s">
        <v>296</v>
      </c>
      <c r="P383" t="s">
        <v>636</v>
      </c>
      <c r="Q383" s="4" t="str" cm="1">
        <f t="array" ref="Q383">_xlfn._xlws.FILTER(AnalysisMethods!$G$2:$G$31,AnalysisMethods!$E$2:$E$31=AnalysisResults!P383,"")</f>
        <v>n</v>
      </c>
      <c r="R383" s="4" t="str" cm="1">
        <f t="array" ref="R383">_xlfn._xlws.FILTER(AnalysisMethods!$H$2:$H$31,AnalysisMethods!$E$2:$E$31=AnalysisResults!P383,"")</f>
        <v>XX</v>
      </c>
      <c r="S383">
        <v>1</v>
      </c>
      <c r="T383" s="7" t="s">
        <v>267</v>
      </c>
      <c r="U383" t="s">
        <v>1378</v>
      </c>
    </row>
    <row r="384" spans="1:21" x14ac:dyDescent="0.45">
      <c r="A384" t="s">
        <v>732</v>
      </c>
      <c r="B384" s="4" t="str" cm="1">
        <f t="array" ref="B384">_xlfn._xlws.FILTER(AnalysisSets!B:B,AnalysisSets!A:A=_xlfn._xlws.FILTER(Analyses!E:E,Analyses!A:A=AnalysisResults!A384,""),"")</f>
        <v>Safety Population</v>
      </c>
      <c r="C384" t="s">
        <v>33</v>
      </c>
      <c r="D384" t="s">
        <v>36</v>
      </c>
      <c r="E384" s="4" t="str" cm="1">
        <f t="array" ref="E384">_xlfn._xlws.FILTER(AnalysisGroupings!$G$2:$G$20,AnalysisGroupings!$F$2:$F$20=AnalysisResults!D384,"")</f>
        <v>Placebo</v>
      </c>
      <c r="G384" t="s">
        <v>108</v>
      </c>
      <c r="I384" s="4" t="str" cm="1">
        <f t="array" ref="I384">_xlfn._xlws.FILTER(AnalysisGroupings!$G$2:$G$36,(AnalysisGroupings!$F$2:$F$36=AnalysisResults!H384)*LEN(H384)&gt;0,"")</f>
        <v/>
      </c>
      <c r="J384" t="s">
        <v>334</v>
      </c>
      <c r="K384" t="s">
        <v>111</v>
      </c>
      <c r="M384" s="4" t="str" cm="1">
        <f t="array" ref="M384">_xlfn._xlws.FILTER(AnalysisGroupings!$G$2:$G$36,(AnalysisGroupings!$F$2:$F$36=AnalysisResults!L384)*LEN(L384)&gt;0,"")</f>
        <v/>
      </c>
      <c r="N384" t="s">
        <v>456</v>
      </c>
      <c r="O384" t="s">
        <v>296</v>
      </c>
      <c r="P384" t="s">
        <v>639</v>
      </c>
      <c r="Q384" s="4" t="str" cm="1">
        <f t="array" ref="Q384">_xlfn._xlws.FILTER(AnalysisMethods!$G$2:$G$31,AnalysisMethods!$E$2:$E$31=AnalysisResults!P384,"")</f>
        <v>%</v>
      </c>
      <c r="R384" s="4" t="str" cm="1">
        <f t="array" ref="R384">_xlfn._xlws.FILTER(AnalysisMethods!$H$2:$H$31,AnalysisMethods!$E$2:$E$31=AnalysisResults!P384,"")</f>
        <v>( XX.X)</v>
      </c>
      <c r="S384">
        <v>1.1628000000000001</v>
      </c>
      <c r="T384" s="7" t="s">
        <v>273</v>
      </c>
      <c r="U384" t="s">
        <v>1378</v>
      </c>
    </row>
    <row r="385" spans="1:21" x14ac:dyDescent="0.45">
      <c r="A385" t="s">
        <v>732</v>
      </c>
      <c r="B385" s="4" t="str" cm="1">
        <f t="array" ref="B385">_xlfn._xlws.FILTER(AnalysisSets!B:B,AnalysisSets!A:A=_xlfn._xlws.FILTER(Analyses!E:E,Analyses!A:A=AnalysisResults!A385,""),"")</f>
        <v>Safety Population</v>
      </c>
      <c r="C385" t="s">
        <v>33</v>
      </c>
      <c r="D385" t="s">
        <v>36</v>
      </c>
      <c r="E385" s="4" t="str" cm="1">
        <f t="array" ref="E385">_xlfn._xlws.FILTER(AnalysisGroupings!$G$2:$G$20,AnalysisGroupings!$F$2:$F$20=AnalysisResults!D385,"")</f>
        <v>Placebo</v>
      </c>
      <c r="G385" t="s">
        <v>108</v>
      </c>
      <c r="I385" s="4" t="str" cm="1">
        <f t="array" ref="I385">_xlfn._xlws.FILTER(AnalysisGroupings!$G$2:$G$36,(AnalysisGroupings!$F$2:$F$36=AnalysisResults!H385)*LEN(H385)&gt;0,"")</f>
        <v/>
      </c>
      <c r="J385" t="s">
        <v>334</v>
      </c>
      <c r="K385" t="s">
        <v>111</v>
      </c>
      <c r="M385" s="4" t="str" cm="1">
        <f t="array" ref="M385">_xlfn._xlws.FILTER(AnalysisGroupings!$G$2:$G$36,(AnalysisGroupings!$F$2:$F$36=AnalysisResults!L385)*LEN(L385)&gt;0,"")</f>
        <v/>
      </c>
      <c r="N385" t="s">
        <v>457</v>
      </c>
      <c r="O385" t="s">
        <v>296</v>
      </c>
      <c r="P385" t="s">
        <v>636</v>
      </c>
      <c r="Q385" s="4" t="str" cm="1">
        <f t="array" ref="Q385">_xlfn._xlws.FILTER(AnalysisMethods!$G$2:$G$31,AnalysisMethods!$E$2:$E$31=AnalysisResults!P385,"")</f>
        <v>n</v>
      </c>
      <c r="R385" s="4" t="str" cm="1">
        <f t="array" ref="R385">_xlfn._xlws.FILTER(AnalysisMethods!$H$2:$H$31,AnalysisMethods!$E$2:$E$31=AnalysisResults!P385,"")</f>
        <v>XX</v>
      </c>
      <c r="S385">
        <v>1</v>
      </c>
      <c r="T385" s="7" t="s">
        <v>267</v>
      </c>
      <c r="U385" t="s">
        <v>1378</v>
      </c>
    </row>
    <row r="386" spans="1:21" x14ac:dyDescent="0.45">
      <c r="A386" t="s">
        <v>732</v>
      </c>
      <c r="B386" s="4" t="str" cm="1">
        <f t="array" ref="B386">_xlfn._xlws.FILTER(AnalysisSets!B:B,AnalysisSets!A:A=_xlfn._xlws.FILTER(Analyses!E:E,Analyses!A:A=AnalysisResults!A386,""),"")</f>
        <v>Safety Population</v>
      </c>
      <c r="C386" t="s">
        <v>33</v>
      </c>
      <c r="D386" t="s">
        <v>36</v>
      </c>
      <c r="E386" s="4" t="str" cm="1">
        <f t="array" ref="E386">_xlfn._xlws.FILTER(AnalysisGroupings!$G$2:$G$20,AnalysisGroupings!$F$2:$F$20=AnalysisResults!D386,"")</f>
        <v>Placebo</v>
      </c>
      <c r="G386" t="s">
        <v>108</v>
      </c>
      <c r="I386" s="4" t="str" cm="1">
        <f t="array" ref="I386">_xlfn._xlws.FILTER(AnalysisGroupings!$G$2:$G$36,(AnalysisGroupings!$F$2:$F$36=AnalysisResults!H386)*LEN(H386)&gt;0,"")</f>
        <v/>
      </c>
      <c r="J386" t="s">
        <v>334</v>
      </c>
      <c r="K386" t="s">
        <v>111</v>
      </c>
      <c r="M386" s="4" t="str" cm="1">
        <f t="array" ref="M386">_xlfn._xlws.FILTER(AnalysisGroupings!$G$2:$G$36,(AnalysisGroupings!$F$2:$F$36=AnalysisResults!L386)*LEN(L386)&gt;0,"")</f>
        <v/>
      </c>
      <c r="N386" t="s">
        <v>457</v>
      </c>
      <c r="O386" t="s">
        <v>296</v>
      </c>
      <c r="P386" t="s">
        <v>639</v>
      </c>
      <c r="Q386" s="4" t="str" cm="1">
        <f t="array" ref="Q386">_xlfn._xlws.FILTER(AnalysisMethods!$G$2:$G$31,AnalysisMethods!$E$2:$E$31=AnalysisResults!P386,"")</f>
        <v>%</v>
      </c>
      <c r="R386" s="4" t="str" cm="1">
        <f t="array" ref="R386">_xlfn._xlws.FILTER(AnalysisMethods!$H$2:$H$31,AnalysisMethods!$E$2:$E$31=AnalysisResults!P386,"")</f>
        <v>( XX.X)</v>
      </c>
      <c r="S386">
        <v>1.1628000000000001</v>
      </c>
      <c r="T386" s="7" t="s">
        <v>273</v>
      </c>
      <c r="U386" t="s">
        <v>1378</v>
      </c>
    </row>
    <row r="387" spans="1:21" x14ac:dyDescent="0.45">
      <c r="A387" t="s">
        <v>732</v>
      </c>
      <c r="B387" s="4" t="str" cm="1">
        <f t="array" ref="B387">_xlfn._xlws.FILTER(AnalysisSets!B:B,AnalysisSets!A:A=_xlfn._xlws.FILTER(Analyses!E:E,Analyses!A:A=AnalysisResults!A387,""),"")</f>
        <v>Safety Population</v>
      </c>
      <c r="C387" t="s">
        <v>33</v>
      </c>
      <c r="D387" t="s">
        <v>36</v>
      </c>
      <c r="E387" s="4" t="str" cm="1">
        <f t="array" ref="E387">_xlfn._xlws.FILTER(AnalysisGroupings!$G$2:$G$20,AnalysisGroupings!$F$2:$F$20=AnalysisResults!D387,"")</f>
        <v>Placebo</v>
      </c>
      <c r="G387" t="s">
        <v>108</v>
      </c>
      <c r="I387" s="4" t="str" cm="1">
        <f t="array" ref="I387">_xlfn._xlws.FILTER(AnalysisGroupings!$G$2:$G$36,(AnalysisGroupings!$F$2:$F$36=AnalysisResults!H387)*LEN(H387)&gt;0,"")</f>
        <v/>
      </c>
      <c r="J387" t="s">
        <v>334</v>
      </c>
      <c r="K387" t="s">
        <v>111</v>
      </c>
      <c r="M387" s="4" t="str" cm="1">
        <f t="array" ref="M387">_xlfn._xlws.FILTER(AnalysisGroupings!$G$2:$G$36,(AnalysisGroupings!$F$2:$F$36=AnalysisResults!L387)*LEN(L387)&gt;0,"")</f>
        <v/>
      </c>
      <c r="N387" t="s">
        <v>578</v>
      </c>
      <c r="O387" t="s">
        <v>296</v>
      </c>
      <c r="P387" t="s">
        <v>636</v>
      </c>
      <c r="Q387" s="4" t="str" cm="1">
        <f t="array" ref="Q387">_xlfn._xlws.FILTER(AnalysisMethods!$G$2:$G$31,AnalysisMethods!$E$2:$E$31=AnalysisResults!P387,"")</f>
        <v>n</v>
      </c>
      <c r="R387" s="4" t="str" cm="1">
        <f t="array" ref="R387">_xlfn._xlws.FILTER(AnalysisMethods!$H$2:$H$31,AnalysisMethods!$E$2:$E$31=AnalysisResults!P387,"")</f>
        <v>XX</v>
      </c>
      <c r="S387">
        <v>0</v>
      </c>
      <c r="T387" s="7" t="s">
        <v>266</v>
      </c>
      <c r="U387" t="s">
        <v>1378</v>
      </c>
    </row>
    <row r="388" spans="1:21" x14ac:dyDescent="0.45">
      <c r="A388" t="s">
        <v>732</v>
      </c>
      <c r="B388" s="4" t="str" cm="1">
        <f t="array" ref="B388">_xlfn._xlws.FILTER(AnalysisSets!B:B,AnalysisSets!A:A=_xlfn._xlws.FILTER(Analyses!E:E,Analyses!A:A=AnalysisResults!A388,""),"")</f>
        <v>Safety Population</v>
      </c>
      <c r="C388" t="s">
        <v>33</v>
      </c>
      <c r="D388" t="s">
        <v>36</v>
      </c>
      <c r="E388" s="4" t="str" cm="1">
        <f t="array" ref="E388">_xlfn._xlws.FILTER(AnalysisGroupings!$G$2:$G$20,AnalysisGroupings!$F$2:$F$20=AnalysisResults!D388,"")</f>
        <v>Placebo</v>
      </c>
      <c r="G388" t="s">
        <v>108</v>
      </c>
      <c r="I388" s="4" t="str" cm="1">
        <f t="array" ref="I388">_xlfn._xlws.FILTER(AnalysisGroupings!$G$2:$G$36,(AnalysisGroupings!$F$2:$F$36=AnalysisResults!H388)*LEN(H388)&gt;0,"")</f>
        <v/>
      </c>
      <c r="J388" t="s">
        <v>334</v>
      </c>
      <c r="K388" t="s">
        <v>111</v>
      </c>
      <c r="M388" s="4" t="str" cm="1">
        <f t="array" ref="M388">_xlfn._xlws.FILTER(AnalysisGroupings!$G$2:$G$36,(AnalysisGroupings!$F$2:$F$36=AnalysisResults!L388)*LEN(L388)&gt;0,"")</f>
        <v/>
      </c>
      <c r="N388" t="s">
        <v>578</v>
      </c>
      <c r="O388" t="s">
        <v>296</v>
      </c>
      <c r="P388" t="s">
        <v>639</v>
      </c>
      <c r="Q388" s="4" t="str" cm="1">
        <f t="array" ref="Q388">_xlfn._xlws.FILTER(AnalysisMethods!$G$2:$G$31,AnalysisMethods!$E$2:$E$31=AnalysisResults!P388,"")</f>
        <v>%</v>
      </c>
      <c r="R388" s="4" t="str" cm="1">
        <f t="array" ref="R388">_xlfn._xlws.FILTER(AnalysisMethods!$H$2:$H$31,AnalysisMethods!$E$2:$E$31=AnalysisResults!P388,"")</f>
        <v>( XX.X)</v>
      </c>
      <c r="S388">
        <v>0</v>
      </c>
      <c r="T388" s="7" t="s">
        <v>270</v>
      </c>
      <c r="U388" t="s">
        <v>1378</v>
      </c>
    </row>
    <row r="389" spans="1:21" x14ac:dyDescent="0.45">
      <c r="A389" t="s">
        <v>732</v>
      </c>
      <c r="B389" s="4" t="str" cm="1">
        <f t="array" ref="B389">_xlfn._xlws.FILTER(AnalysisSets!B:B,AnalysisSets!A:A=_xlfn._xlws.FILTER(Analyses!E:E,Analyses!A:A=AnalysisResults!A389,""),"")</f>
        <v>Safety Population</v>
      </c>
      <c r="C389" t="s">
        <v>33</v>
      </c>
      <c r="D389" t="s">
        <v>36</v>
      </c>
      <c r="E389" s="4" t="str" cm="1">
        <f t="array" ref="E389">_xlfn._xlws.FILTER(AnalysisGroupings!$G$2:$G$20,AnalysisGroupings!$F$2:$F$20=AnalysisResults!D389,"")</f>
        <v>Placebo</v>
      </c>
      <c r="G389" t="s">
        <v>108</v>
      </c>
      <c r="I389" s="4" t="str" cm="1">
        <f t="array" ref="I389">_xlfn._xlws.FILTER(AnalysisGroupings!$G$2:$G$36,(AnalysisGroupings!$F$2:$F$36=AnalysisResults!H389)*LEN(H389)&gt;0,"")</f>
        <v/>
      </c>
      <c r="J389" t="s">
        <v>335</v>
      </c>
      <c r="K389" t="s">
        <v>111</v>
      </c>
      <c r="M389" s="4" t="str" cm="1">
        <f t="array" ref="M389">_xlfn._xlws.FILTER(AnalysisGroupings!$G$2:$G$36,(AnalysisGroupings!$F$2:$F$36=AnalysisResults!L389)*LEN(L389)&gt;0,"")</f>
        <v/>
      </c>
      <c r="N389" t="s">
        <v>354</v>
      </c>
      <c r="O389" t="s">
        <v>296</v>
      </c>
      <c r="P389" t="s">
        <v>636</v>
      </c>
      <c r="Q389" s="4" t="str" cm="1">
        <f t="array" ref="Q389">_xlfn._xlws.FILTER(AnalysisMethods!$G$2:$G$31,AnalysisMethods!$E$2:$E$31=AnalysisResults!P389,"")</f>
        <v>n</v>
      </c>
      <c r="R389" s="4" t="str" cm="1">
        <f t="array" ref="R389">_xlfn._xlws.FILTER(AnalysisMethods!$H$2:$H$31,AnalysisMethods!$E$2:$E$31=AnalysisResults!P389,"")</f>
        <v>XX</v>
      </c>
      <c r="S389">
        <v>0</v>
      </c>
      <c r="T389" s="7" t="s">
        <v>266</v>
      </c>
      <c r="U389" t="s">
        <v>1378</v>
      </c>
    </row>
    <row r="390" spans="1:21" x14ac:dyDescent="0.45">
      <c r="A390" t="s">
        <v>732</v>
      </c>
      <c r="B390" s="4" t="str" cm="1">
        <f t="array" ref="B390">_xlfn._xlws.FILTER(AnalysisSets!B:B,AnalysisSets!A:A=_xlfn._xlws.FILTER(Analyses!E:E,Analyses!A:A=AnalysisResults!A390,""),"")</f>
        <v>Safety Population</v>
      </c>
      <c r="C390" t="s">
        <v>33</v>
      </c>
      <c r="D390" t="s">
        <v>36</v>
      </c>
      <c r="E390" s="4" t="str" cm="1">
        <f t="array" ref="E390">_xlfn._xlws.FILTER(AnalysisGroupings!$G$2:$G$20,AnalysisGroupings!$F$2:$F$20=AnalysisResults!D390,"")</f>
        <v>Placebo</v>
      </c>
      <c r="G390" t="s">
        <v>108</v>
      </c>
      <c r="I390" s="4" t="str" cm="1">
        <f t="array" ref="I390">_xlfn._xlws.FILTER(AnalysisGroupings!$G$2:$G$36,(AnalysisGroupings!$F$2:$F$36=AnalysisResults!H390)*LEN(H390)&gt;0,"")</f>
        <v/>
      </c>
      <c r="J390" t="s">
        <v>335</v>
      </c>
      <c r="K390" t="s">
        <v>111</v>
      </c>
      <c r="M390" s="4" t="str" cm="1">
        <f t="array" ref="M390">_xlfn._xlws.FILTER(AnalysisGroupings!$G$2:$G$36,(AnalysisGroupings!$F$2:$F$36=AnalysisResults!L390)*LEN(L390)&gt;0,"")</f>
        <v/>
      </c>
      <c r="N390" t="s">
        <v>354</v>
      </c>
      <c r="O390" t="s">
        <v>296</v>
      </c>
      <c r="P390" t="s">
        <v>639</v>
      </c>
      <c r="Q390" s="4" t="str" cm="1">
        <f t="array" ref="Q390">_xlfn._xlws.FILTER(AnalysisMethods!$G$2:$G$31,AnalysisMethods!$E$2:$E$31=AnalysisResults!P390,"")</f>
        <v>%</v>
      </c>
      <c r="R390" s="4" t="str" cm="1">
        <f t="array" ref="R390">_xlfn._xlws.FILTER(AnalysisMethods!$H$2:$H$31,AnalysisMethods!$E$2:$E$31=AnalysisResults!P390,"")</f>
        <v>( XX.X)</v>
      </c>
      <c r="S390">
        <v>0</v>
      </c>
      <c r="T390" s="7" t="s">
        <v>270</v>
      </c>
      <c r="U390" t="s">
        <v>1378</v>
      </c>
    </row>
    <row r="391" spans="1:21" x14ac:dyDescent="0.45">
      <c r="A391" t="s">
        <v>732</v>
      </c>
      <c r="B391" s="4" t="str" cm="1">
        <f t="array" ref="B391">_xlfn._xlws.FILTER(AnalysisSets!B:B,AnalysisSets!A:A=_xlfn._xlws.FILTER(Analyses!E:E,Analyses!A:A=AnalysisResults!A391,""),"")</f>
        <v>Safety Population</v>
      </c>
      <c r="C391" t="s">
        <v>33</v>
      </c>
      <c r="D391" t="s">
        <v>36</v>
      </c>
      <c r="E391" s="4" t="str" cm="1">
        <f t="array" ref="E391">_xlfn._xlws.FILTER(AnalysisGroupings!$G$2:$G$20,AnalysisGroupings!$F$2:$F$20=AnalysisResults!D391,"")</f>
        <v>Placebo</v>
      </c>
      <c r="G391" t="s">
        <v>108</v>
      </c>
      <c r="I391" s="4" t="str" cm="1">
        <f t="array" ref="I391">_xlfn._xlws.FILTER(AnalysisGroupings!$G$2:$G$36,(AnalysisGroupings!$F$2:$F$36=AnalysisResults!H391)*LEN(H391)&gt;0,"")</f>
        <v/>
      </c>
      <c r="J391" t="s">
        <v>335</v>
      </c>
      <c r="K391" t="s">
        <v>111</v>
      </c>
      <c r="M391" s="4" t="str" cm="1">
        <f t="array" ref="M391">_xlfn._xlws.FILTER(AnalysisGroupings!$G$2:$G$36,(AnalysisGroupings!$F$2:$F$36=AnalysisResults!L391)*LEN(L391)&gt;0,"")</f>
        <v/>
      </c>
      <c r="N391" t="s">
        <v>355</v>
      </c>
      <c r="O391" t="s">
        <v>296</v>
      </c>
      <c r="P391" t="s">
        <v>636</v>
      </c>
      <c r="Q391" s="4" t="str" cm="1">
        <f t="array" ref="Q391">_xlfn._xlws.FILTER(AnalysisMethods!$G$2:$G$31,AnalysisMethods!$E$2:$E$31=AnalysisResults!P391,"")</f>
        <v>n</v>
      </c>
      <c r="R391" s="4" t="str" cm="1">
        <f t="array" ref="R391">_xlfn._xlws.FILTER(AnalysisMethods!$H$2:$H$31,AnalysisMethods!$E$2:$E$31=AnalysisResults!P391,"")</f>
        <v>XX</v>
      </c>
      <c r="S391">
        <v>1</v>
      </c>
      <c r="T391" s="7" t="s">
        <v>267</v>
      </c>
      <c r="U391" t="s">
        <v>1378</v>
      </c>
    </row>
    <row r="392" spans="1:21" x14ac:dyDescent="0.45">
      <c r="A392" t="s">
        <v>732</v>
      </c>
      <c r="B392" s="4" t="str" cm="1">
        <f t="array" ref="B392">_xlfn._xlws.FILTER(AnalysisSets!B:B,AnalysisSets!A:A=_xlfn._xlws.FILTER(Analyses!E:E,Analyses!A:A=AnalysisResults!A392,""),"")</f>
        <v>Safety Population</v>
      </c>
      <c r="C392" t="s">
        <v>33</v>
      </c>
      <c r="D392" t="s">
        <v>36</v>
      </c>
      <c r="E392" s="4" t="str" cm="1">
        <f t="array" ref="E392">_xlfn._xlws.FILTER(AnalysisGroupings!$G$2:$G$20,AnalysisGroupings!$F$2:$F$20=AnalysisResults!D392,"")</f>
        <v>Placebo</v>
      </c>
      <c r="G392" t="s">
        <v>108</v>
      </c>
      <c r="I392" s="4" t="str" cm="1">
        <f t="array" ref="I392">_xlfn._xlws.FILTER(AnalysisGroupings!$G$2:$G$36,(AnalysisGroupings!$F$2:$F$36=AnalysisResults!H392)*LEN(H392)&gt;0,"")</f>
        <v/>
      </c>
      <c r="J392" t="s">
        <v>335</v>
      </c>
      <c r="K392" t="s">
        <v>111</v>
      </c>
      <c r="M392" s="4" t="str" cm="1">
        <f t="array" ref="M392">_xlfn._xlws.FILTER(AnalysisGroupings!$G$2:$G$36,(AnalysisGroupings!$F$2:$F$36=AnalysisResults!L392)*LEN(L392)&gt;0,"")</f>
        <v/>
      </c>
      <c r="N392" t="s">
        <v>355</v>
      </c>
      <c r="O392" t="s">
        <v>296</v>
      </c>
      <c r="P392" t="s">
        <v>639</v>
      </c>
      <c r="Q392" s="4" t="str" cm="1">
        <f t="array" ref="Q392">_xlfn._xlws.FILTER(AnalysisMethods!$G$2:$G$31,AnalysisMethods!$E$2:$E$31=AnalysisResults!P392,"")</f>
        <v>%</v>
      </c>
      <c r="R392" s="4" t="str" cm="1">
        <f t="array" ref="R392">_xlfn._xlws.FILTER(AnalysisMethods!$H$2:$H$31,AnalysisMethods!$E$2:$E$31=AnalysisResults!P392,"")</f>
        <v>( XX.X)</v>
      </c>
      <c r="S392">
        <v>1.1628000000000001</v>
      </c>
      <c r="T392" s="7" t="s">
        <v>273</v>
      </c>
      <c r="U392" t="s">
        <v>1378</v>
      </c>
    </row>
    <row r="393" spans="1:21" x14ac:dyDescent="0.45">
      <c r="A393" t="s">
        <v>732</v>
      </c>
      <c r="B393" s="4" t="str" cm="1">
        <f t="array" ref="B393">_xlfn._xlws.FILTER(AnalysisSets!B:B,AnalysisSets!A:A=_xlfn._xlws.FILTER(Analyses!E:E,Analyses!A:A=AnalysisResults!A393,""),"")</f>
        <v>Safety Population</v>
      </c>
      <c r="C393" t="s">
        <v>33</v>
      </c>
      <c r="D393" t="s">
        <v>36</v>
      </c>
      <c r="E393" s="4" t="str" cm="1">
        <f t="array" ref="E393">_xlfn._xlws.FILTER(AnalysisGroupings!$G$2:$G$20,AnalysisGroupings!$F$2:$F$20=AnalysisResults!D393,"")</f>
        <v>Placebo</v>
      </c>
      <c r="G393" t="s">
        <v>108</v>
      </c>
      <c r="I393" s="4" t="str" cm="1">
        <f t="array" ref="I393">_xlfn._xlws.FILTER(AnalysisGroupings!$G$2:$G$36,(AnalysisGroupings!$F$2:$F$36=AnalysisResults!H393)*LEN(H393)&gt;0,"")</f>
        <v/>
      </c>
      <c r="J393" t="s">
        <v>335</v>
      </c>
      <c r="K393" t="s">
        <v>111</v>
      </c>
      <c r="M393" s="4" t="str" cm="1">
        <f t="array" ref="M393">_xlfn._xlws.FILTER(AnalysisGroupings!$G$2:$G$36,(AnalysisGroupings!$F$2:$F$36=AnalysisResults!L393)*LEN(L393)&gt;0,"")</f>
        <v/>
      </c>
      <c r="N393" t="s">
        <v>423</v>
      </c>
      <c r="O393" t="s">
        <v>296</v>
      </c>
      <c r="P393" t="s">
        <v>636</v>
      </c>
      <c r="Q393" s="4" t="str" cm="1">
        <f t="array" ref="Q393">_xlfn._xlws.FILTER(AnalysisMethods!$G$2:$G$31,AnalysisMethods!$E$2:$E$31=AnalysisResults!P393,"")</f>
        <v>n</v>
      </c>
      <c r="R393" s="4" t="str" cm="1">
        <f t="array" ref="R393">_xlfn._xlws.FILTER(AnalysisMethods!$H$2:$H$31,AnalysisMethods!$E$2:$E$31=AnalysisResults!P393,"")</f>
        <v>XX</v>
      </c>
      <c r="S393">
        <v>1</v>
      </c>
      <c r="T393" s="7" t="s">
        <v>267</v>
      </c>
      <c r="U393" t="s">
        <v>1378</v>
      </c>
    </row>
    <row r="394" spans="1:21" x14ac:dyDescent="0.45">
      <c r="A394" t="s">
        <v>732</v>
      </c>
      <c r="B394" s="4" t="str" cm="1">
        <f t="array" ref="B394">_xlfn._xlws.FILTER(AnalysisSets!B:B,AnalysisSets!A:A=_xlfn._xlws.FILTER(Analyses!E:E,Analyses!A:A=AnalysisResults!A394,""),"")</f>
        <v>Safety Population</v>
      </c>
      <c r="C394" t="s">
        <v>33</v>
      </c>
      <c r="D394" t="s">
        <v>36</v>
      </c>
      <c r="E394" s="4" t="str" cm="1">
        <f t="array" ref="E394">_xlfn._xlws.FILTER(AnalysisGroupings!$G$2:$G$20,AnalysisGroupings!$F$2:$F$20=AnalysisResults!D394,"")</f>
        <v>Placebo</v>
      </c>
      <c r="G394" t="s">
        <v>108</v>
      </c>
      <c r="I394" s="4" t="str" cm="1">
        <f t="array" ref="I394">_xlfn._xlws.FILTER(AnalysisGroupings!$G$2:$G$36,(AnalysisGroupings!$F$2:$F$36=AnalysisResults!H394)*LEN(H394)&gt;0,"")</f>
        <v/>
      </c>
      <c r="J394" t="s">
        <v>335</v>
      </c>
      <c r="K394" t="s">
        <v>111</v>
      </c>
      <c r="M394" s="4" t="str" cm="1">
        <f t="array" ref="M394">_xlfn._xlws.FILTER(AnalysisGroupings!$G$2:$G$36,(AnalysisGroupings!$F$2:$F$36=AnalysisResults!L394)*LEN(L394)&gt;0,"")</f>
        <v/>
      </c>
      <c r="N394" t="s">
        <v>423</v>
      </c>
      <c r="O394" t="s">
        <v>296</v>
      </c>
      <c r="P394" t="s">
        <v>639</v>
      </c>
      <c r="Q394" s="4" t="str" cm="1">
        <f t="array" ref="Q394">_xlfn._xlws.FILTER(AnalysisMethods!$G$2:$G$31,AnalysisMethods!$E$2:$E$31=AnalysisResults!P394,"")</f>
        <v>%</v>
      </c>
      <c r="R394" s="4" t="str" cm="1">
        <f t="array" ref="R394">_xlfn._xlws.FILTER(AnalysisMethods!$H$2:$H$31,AnalysisMethods!$E$2:$E$31=AnalysisResults!P394,"")</f>
        <v>( XX.X)</v>
      </c>
      <c r="S394">
        <v>1.1628000000000001</v>
      </c>
      <c r="T394" s="7" t="s">
        <v>273</v>
      </c>
      <c r="U394" t="s">
        <v>1378</v>
      </c>
    </row>
    <row r="395" spans="1:21" x14ac:dyDescent="0.45">
      <c r="A395" t="s">
        <v>732</v>
      </c>
      <c r="B395" s="4" t="str" cm="1">
        <f t="array" ref="B395">_xlfn._xlws.FILTER(AnalysisSets!B:B,AnalysisSets!A:A=_xlfn._xlws.FILTER(Analyses!E:E,Analyses!A:A=AnalysisResults!A395,""),"")</f>
        <v>Safety Population</v>
      </c>
      <c r="C395" t="s">
        <v>33</v>
      </c>
      <c r="D395" t="s">
        <v>36</v>
      </c>
      <c r="E395" s="4" t="str" cm="1">
        <f t="array" ref="E395">_xlfn._xlws.FILTER(AnalysisGroupings!$G$2:$G$20,AnalysisGroupings!$F$2:$F$20=AnalysisResults!D395,"")</f>
        <v>Placebo</v>
      </c>
      <c r="G395" t="s">
        <v>108</v>
      </c>
      <c r="I395" s="4" t="str" cm="1">
        <f t="array" ref="I395">_xlfn._xlws.FILTER(AnalysisGroupings!$G$2:$G$36,(AnalysisGroupings!$F$2:$F$36=AnalysisResults!H395)*LEN(H395)&gt;0,"")</f>
        <v/>
      </c>
      <c r="J395" t="s">
        <v>335</v>
      </c>
      <c r="K395" t="s">
        <v>111</v>
      </c>
      <c r="M395" s="4" t="str" cm="1">
        <f t="array" ref="M395">_xlfn._xlws.FILTER(AnalysisGroupings!$G$2:$G$36,(AnalysisGroupings!$F$2:$F$36=AnalysisResults!L395)*LEN(L395)&gt;0,"")</f>
        <v/>
      </c>
      <c r="N395" t="s">
        <v>436</v>
      </c>
      <c r="O395" t="s">
        <v>296</v>
      </c>
      <c r="P395" t="s">
        <v>636</v>
      </c>
      <c r="Q395" s="4" t="str" cm="1">
        <f t="array" ref="Q395">_xlfn._xlws.FILTER(AnalysisMethods!$G$2:$G$31,AnalysisMethods!$E$2:$E$31=AnalysisResults!P395,"")</f>
        <v>n</v>
      </c>
      <c r="R395" s="4" t="str" cm="1">
        <f t="array" ref="R395">_xlfn._xlws.FILTER(AnalysisMethods!$H$2:$H$31,AnalysisMethods!$E$2:$E$31=AnalysisResults!P395,"")</f>
        <v>XX</v>
      </c>
      <c r="S395">
        <v>9</v>
      </c>
      <c r="T395" s="7" t="s">
        <v>268</v>
      </c>
      <c r="U395" t="s">
        <v>1378</v>
      </c>
    </row>
    <row r="396" spans="1:21" x14ac:dyDescent="0.45">
      <c r="A396" t="s">
        <v>732</v>
      </c>
      <c r="B396" s="4" t="str" cm="1">
        <f t="array" ref="B396">_xlfn._xlws.FILTER(AnalysisSets!B:B,AnalysisSets!A:A=_xlfn._xlws.FILTER(Analyses!E:E,Analyses!A:A=AnalysisResults!A396,""),"")</f>
        <v>Safety Population</v>
      </c>
      <c r="C396" t="s">
        <v>33</v>
      </c>
      <c r="D396" t="s">
        <v>36</v>
      </c>
      <c r="E396" s="4" t="str" cm="1">
        <f t="array" ref="E396">_xlfn._xlws.FILTER(AnalysisGroupings!$G$2:$G$20,AnalysisGroupings!$F$2:$F$20=AnalysisResults!D396,"")</f>
        <v>Placebo</v>
      </c>
      <c r="G396" t="s">
        <v>108</v>
      </c>
      <c r="I396" s="4" t="str" cm="1">
        <f t="array" ref="I396">_xlfn._xlws.FILTER(AnalysisGroupings!$G$2:$G$36,(AnalysisGroupings!$F$2:$F$36=AnalysisResults!H396)*LEN(H396)&gt;0,"")</f>
        <v/>
      </c>
      <c r="J396" t="s">
        <v>335</v>
      </c>
      <c r="K396" t="s">
        <v>111</v>
      </c>
      <c r="M396" s="4" t="str" cm="1">
        <f t="array" ref="M396">_xlfn._xlws.FILTER(AnalysisGroupings!$G$2:$G$36,(AnalysisGroupings!$F$2:$F$36=AnalysisResults!L396)*LEN(L396)&gt;0,"")</f>
        <v/>
      </c>
      <c r="N396" t="s">
        <v>436</v>
      </c>
      <c r="O396" t="s">
        <v>296</v>
      </c>
      <c r="P396" t="s">
        <v>639</v>
      </c>
      <c r="Q396" s="4" t="str" cm="1">
        <f t="array" ref="Q396">_xlfn._xlws.FILTER(AnalysisMethods!$G$2:$G$31,AnalysisMethods!$E$2:$E$31=AnalysisResults!P396,"")</f>
        <v>%</v>
      </c>
      <c r="R396" s="4" t="str" cm="1">
        <f t="array" ref="R396">_xlfn._xlws.FILTER(AnalysisMethods!$H$2:$H$31,AnalysisMethods!$E$2:$E$31=AnalysisResults!P396,"")</f>
        <v>( XX.X)</v>
      </c>
      <c r="S396">
        <v>10.4651</v>
      </c>
      <c r="T396" s="7" t="s">
        <v>625</v>
      </c>
      <c r="U396" t="s">
        <v>1378</v>
      </c>
    </row>
    <row r="397" spans="1:21" x14ac:dyDescent="0.45">
      <c r="A397" t="s">
        <v>732</v>
      </c>
      <c r="B397" s="4" t="str" cm="1">
        <f t="array" ref="B397">_xlfn._xlws.FILTER(AnalysisSets!B:B,AnalysisSets!A:A=_xlfn._xlws.FILTER(Analyses!E:E,Analyses!A:A=AnalysisResults!A397,""),"")</f>
        <v>Safety Population</v>
      </c>
      <c r="C397" t="s">
        <v>33</v>
      </c>
      <c r="D397" t="s">
        <v>36</v>
      </c>
      <c r="E397" s="4" t="str" cm="1">
        <f t="array" ref="E397">_xlfn._xlws.FILTER(AnalysisGroupings!$G$2:$G$20,AnalysisGroupings!$F$2:$F$20=AnalysisResults!D397,"")</f>
        <v>Placebo</v>
      </c>
      <c r="G397" t="s">
        <v>108</v>
      </c>
      <c r="I397" s="4" t="str" cm="1">
        <f t="array" ref="I397">_xlfn._xlws.FILTER(AnalysisGroupings!$G$2:$G$36,(AnalysisGroupings!$F$2:$F$36=AnalysisResults!H397)*LEN(H397)&gt;0,"")</f>
        <v/>
      </c>
      <c r="J397" t="s">
        <v>335</v>
      </c>
      <c r="K397" t="s">
        <v>111</v>
      </c>
      <c r="M397" s="4" t="str" cm="1">
        <f t="array" ref="M397">_xlfn._xlws.FILTER(AnalysisGroupings!$G$2:$G$36,(AnalysisGroupings!$F$2:$F$36=AnalysisResults!L397)*LEN(L397)&gt;0,"")</f>
        <v/>
      </c>
      <c r="N397" t="s">
        <v>440</v>
      </c>
      <c r="O397" t="s">
        <v>296</v>
      </c>
      <c r="P397" t="s">
        <v>636</v>
      </c>
      <c r="Q397" s="4" t="str" cm="1">
        <f t="array" ref="Q397">_xlfn._xlws.FILTER(AnalysisMethods!$G$2:$G$31,AnalysisMethods!$E$2:$E$31=AnalysisResults!P397,"")</f>
        <v>n</v>
      </c>
      <c r="R397" s="4" t="str" cm="1">
        <f t="array" ref="R397">_xlfn._xlws.FILTER(AnalysisMethods!$H$2:$H$31,AnalysisMethods!$E$2:$E$31=AnalysisResults!P397,"")</f>
        <v>XX</v>
      </c>
      <c r="S397">
        <v>1</v>
      </c>
      <c r="T397" s="7" t="s">
        <v>267</v>
      </c>
      <c r="U397" t="s">
        <v>1378</v>
      </c>
    </row>
    <row r="398" spans="1:21" x14ac:dyDescent="0.45">
      <c r="A398" t="s">
        <v>732</v>
      </c>
      <c r="B398" s="4" t="str" cm="1">
        <f t="array" ref="B398">_xlfn._xlws.FILTER(AnalysisSets!B:B,AnalysisSets!A:A=_xlfn._xlws.FILTER(Analyses!E:E,Analyses!A:A=AnalysisResults!A398,""),"")</f>
        <v>Safety Population</v>
      </c>
      <c r="C398" t="s">
        <v>33</v>
      </c>
      <c r="D398" t="s">
        <v>36</v>
      </c>
      <c r="E398" s="4" t="str" cm="1">
        <f t="array" ref="E398">_xlfn._xlws.FILTER(AnalysisGroupings!$G$2:$G$20,AnalysisGroupings!$F$2:$F$20=AnalysisResults!D398,"")</f>
        <v>Placebo</v>
      </c>
      <c r="G398" t="s">
        <v>108</v>
      </c>
      <c r="I398" s="4" t="str" cm="1">
        <f t="array" ref="I398">_xlfn._xlws.FILTER(AnalysisGroupings!$G$2:$G$36,(AnalysisGroupings!$F$2:$F$36=AnalysisResults!H398)*LEN(H398)&gt;0,"")</f>
        <v/>
      </c>
      <c r="J398" t="s">
        <v>335</v>
      </c>
      <c r="K398" t="s">
        <v>111</v>
      </c>
      <c r="M398" s="4" t="str" cm="1">
        <f t="array" ref="M398">_xlfn._xlws.FILTER(AnalysisGroupings!$G$2:$G$36,(AnalysisGroupings!$F$2:$F$36=AnalysisResults!L398)*LEN(L398)&gt;0,"")</f>
        <v/>
      </c>
      <c r="N398" t="s">
        <v>440</v>
      </c>
      <c r="O398" t="s">
        <v>296</v>
      </c>
      <c r="P398" t="s">
        <v>639</v>
      </c>
      <c r="Q398" s="4" t="str" cm="1">
        <f t="array" ref="Q398">_xlfn._xlws.FILTER(AnalysisMethods!$G$2:$G$31,AnalysisMethods!$E$2:$E$31=AnalysisResults!P398,"")</f>
        <v>%</v>
      </c>
      <c r="R398" s="4" t="str" cm="1">
        <f t="array" ref="R398">_xlfn._xlws.FILTER(AnalysisMethods!$H$2:$H$31,AnalysisMethods!$E$2:$E$31=AnalysisResults!P398,"")</f>
        <v>( XX.X)</v>
      </c>
      <c r="S398">
        <v>1.1628000000000001</v>
      </c>
      <c r="T398" s="7" t="s">
        <v>273</v>
      </c>
      <c r="U398" t="s">
        <v>1378</v>
      </c>
    </row>
    <row r="399" spans="1:21" x14ac:dyDescent="0.45">
      <c r="A399" t="s">
        <v>732</v>
      </c>
      <c r="B399" s="4" t="str" cm="1">
        <f t="array" ref="B399">_xlfn._xlws.FILTER(AnalysisSets!B:B,AnalysisSets!A:A=_xlfn._xlws.FILTER(Analyses!E:E,Analyses!A:A=AnalysisResults!A399,""),"")</f>
        <v>Safety Population</v>
      </c>
      <c r="C399" t="s">
        <v>33</v>
      </c>
      <c r="D399" t="s">
        <v>36</v>
      </c>
      <c r="E399" s="4" t="str" cm="1">
        <f t="array" ref="E399">_xlfn._xlws.FILTER(AnalysisGroupings!$G$2:$G$20,AnalysisGroupings!$F$2:$F$20=AnalysisResults!D399,"")</f>
        <v>Placebo</v>
      </c>
      <c r="G399" t="s">
        <v>108</v>
      </c>
      <c r="I399" s="4" t="str" cm="1">
        <f t="array" ref="I399">_xlfn._xlws.FILTER(AnalysisGroupings!$G$2:$G$36,(AnalysisGroupings!$F$2:$F$36=AnalysisResults!H399)*LEN(H399)&gt;0,"")</f>
        <v/>
      </c>
      <c r="J399" t="s">
        <v>335</v>
      </c>
      <c r="K399" t="s">
        <v>111</v>
      </c>
      <c r="M399" s="4" t="str" cm="1">
        <f t="array" ref="M399">_xlfn._xlws.FILTER(AnalysisGroupings!$G$2:$G$36,(AnalysisGroupings!$F$2:$F$36=AnalysisResults!L399)*LEN(L399)&gt;0,"")</f>
        <v/>
      </c>
      <c r="N399" t="s">
        <v>441</v>
      </c>
      <c r="O399" t="s">
        <v>296</v>
      </c>
      <c r="P399" t="s">
        <v>636</v>
      </c>
      <c r="Q399" s="4" t="str" cm="1">
        <f t="array" ref="Q399">_xlfn._xlws.FILTER(AnalysisMethods!$G$2:$G$31,AnalysisMethods!$E$2:$E$31=AnalysisResults!P399,"")</f>
        <v>n</v>
      </c>
      <c r="R399" s="4" t="str" cm="1">
        <f t="array" ref="R399">_xlfn._xlws.FILTER(AnalysisMethods!$H$2:$H$31,AnalysisMethods!$E$2:$E$31=AnalysisResults!P399,"")</f>
        <v>XX</v>
      </c>
      <c r="S399">
        <v>0</v>
      </c>
      <c r="T399" s="7" t="s">
        <v>266</v>
      </c>
      <c r="U399" t="s">
        <v>1378</v>
      </c>
    </row>
    <row r="400" spans="1:21" x14ac:dyDescent="0.45">
      <c r="A400" t="s">
        <v>732</v>
      </c>
      <c r="B400" s="4" t="str" cm="1">
        <f t="array" ref="B400">_xlfn._xlws.FILTER(AnalysisSets!B:B,AnalysisSets!A:A=_xlfn._xlws.FILTER(Analyses!E:E,Analyses!A:A=AnalysisResults!A400,""),"")</f>
        <v>Safety Population</v>
      </c>
      <c r="C400" t="s">
        <v>33</v>
      </c>
      <c r="D400" t="s">
        <v>36</v>
      </c>
      <c r="E400" s="4" t="str" cm="1">
        <f t="array" ref="E400">_xlfn._xlws.FILTER(AnalysisGroupings!$G$2:$G$20,AnalysisGroupings!$F$2:$F$20=AnalysisResults!D400,"")</f>
        <v>Placebo</v>
      </c>
      <c r="G400" t="s">
        <v>108</v>
      </c>
      <c r="I400" s="4" t="str" cm="1">
        <f t="array" ref="I400">_xlfn._xlws.FILTER(AnalysisGroupings!$G$2:$G$36,(AnalysisGroupings!$F$2:$F$36=AnalysisResults!H400)*LEN(H400)&gt;0,"")</f>
        <v/>
      </c>
      <c r="J400" t="s">
        <v>335</v>
      </c>
      <c r="K400" t="s">
        <v>111</v>
      </c>
      <c r="M400" s="4" t="str" cm="1">
        <f t="array" ref="M400">_xlfn._xlws.FILTER(AnalysisGroupings!$G$2:$G$36,(AnalysisGroupings!$F$2:$F$36=AnalysisResults!L400)*LEN(L400)&gt;0,"")</f>
        <v/>
      </c>
      <c r="N400" t="s">
        <v>441</v>
      </c>
      <c r="O400" t="s">
        <v>296</v>
      </c>
      <c r="P400" t="s">
        <v>639</v>
      </c>
      <c r="Q400" s="4" t="str" cm="1">
        <f t="array" ref="Q400">_xlfn._xlws.FILTER(AnalysisMethods!$G$2:$G$31,AnalysisMethods!$E$2:$E$31=AnalysisResults!P400,"")</f>
        <v>%</v>
      </c>
      <c r="R400" s="4" t="str" cm="1">
        <f t="array" ref="R400">_xlfn._xlws.FILTER(AnalysisMethods!$H$2:$H$31,AnalysisMethods!$E$2:$E$31=AnalysisResults!P400,"")</f>
        <v>( XX.X)</v>
      </c>
      <c r="S400">
        <v>0</v>
      </c>
      <c r="T400" s="7" t="s">
        <v>270</v>
      </c>
      <c r="U400" t="s">
        <v>1378</v>
      </c>
    </row>
    <row r="401" spans="1:21" x14ac:dyDescent="0.45">
      <c r="A401" t="s">
        <v>732</v>
      </c>
      <c r="B401" s="4" t="str" cm="1">
        <f t="array" ref="B401">_xlfn._xlws.FILTER(AnalysisSets!B:B,AnalysisSets!A:A=_xlfn._xlws.FILTER(Analyses!E:E,Analyses!A:A=AnalysisResults!A401,""),"")</f>
        <v>Safety Population</v>
      </c>
      <c r="C401" t="s">
        <v>33</v>
      </c>
      <c r="D401" t="s">
        <v>36</v>
      </c>
      <c r="E401" s="4" t="str" cm="1">
        <f t="array" ref="E401">_xlfn._xlws.FILTER(AnalysisGroupings!$G$2:$G$20,AnalysisGroupings!$F$2:$F$20=AnalysisResults!D401,"")</f>
        <v>Placebo</v>
      </c>
      <c r="G401" t="s">
        <v>108</v>
      </c>
      <c r="I401" s="4" t="str" cm="1">
        <f t="array" ref="I401">_xlfn._xlws.FILTER(AnalysisGroupings!$G$2:$G$36,(AnalysisGroupings!$F$2:$F$36=AnalysisResults!H401)*LEN(H401)&gt;0,"")</f>
        <v/>
      </c>
      <c r="J401" t="s">
        <v>335</v>
      </c>
      <c r="K401" t="s">
        <v>111</v>
      </c>
      <c r="M401" s="4" t="str" cm="1">
        <f t="array" ref="M401">_xlfn._xlws.FILTER(AnalysisGroupings!$G$2:$G$36,(AnalysisGroupings!$F$2:$F$36=AnalysisResults!L401)*LEN(L401)&gt;0,"")</f>
        <v/>
      </c>
      <c r="N401" t="s">
        <v>464</v>
      </c>
      <c r="O401" t="s">
        <v>296</v>
      </c>
      <c r="P401" t="s">
        <v>636</v>
      </c>
      <c r="Q401" s="4" t="str" cm="1">
        <f t="array" ref="Q401">_xlfn._xlws.FILTER(AnalysisMethods!$G$2:$G$31,AnalysisMethods!$E$2:$E$31=AnalysisResults!P401,"")</f>
        <v>n</v>
      </c>
      <c r="R401" s="4" t="str" cm="1">
        <f t="array" ref="R401">_xlfn._xlws.FILTER(AnalysisMethods!$H$2:$H$31,AnalysisMethods!$E$2:$E$31=AnalysisResults!P401,"")</f>
        <v>XX</v>
      </c>
      <c r="S401">
        <v>1</v>
      </c>
      <c r="T401" s="7" t="s">
        <v>267</v>
      </c>
      <c r="U401" t="s">
        <v>1378</v>
      </c>
    </row>
    <row r="402" spans="1:21" x14ac:dyDescent="0.45">
      <c r="A402" t="s">
        <v>732</v>
      </c>
      <c r="B402" s="4" t="str" cm="1">
        <f t="array" ref="B402">_xlfn._xlws.FILTER(AnalysisSets!B:B,AnalysisSets!A:A=_xlfn._xlws.FILTER(Analyses!E:E,Analyses!A:A=AnalysisResults!A402,""),"")</f>
        <v>Safety Population</v>
      </c>
      <c r="C402" t="s">
        <v>33</v>
      </c>
      <c r="D402" t="s">
        <v>36</v>
      </c>
      <c r="E402" s="4" t="str" cm="1">
        <f t="array" ref="E402">_xlfn._xlws.FILTER(AnalysisGroupings!$G$2:$G$20,AnalysisGroupings!$F$2:$F$20=AnalysisResults!D402,"")</f>
        <v>Placebo</v>
      </c>
      <c r="G402" t="s">
        <v>108</v>
      </c>
      <c r="I402" s="4" t="str" cm="1">
        <f t="array" ref="I402">_xlfn._xlws.FILTER(AnalysisGroupings!$G$2:$G$36,(AnalysisGroupings!$F$2:$F$36=AnalysisResults!H402)*LEN(H402)&gt;0,"")</f>
        <v/>
      </c>
      <c r="J402" t="s">
        <v>335</v>
      </c>
      <c r="K402" t="s">
        <v>111</v>
      </c>
      <c r="M402" s="4" t="str" cm="1">
        <f t="array" ref="M402">_xlfn._xlws.FILTER(AnalysisGroupings!$G$2:$G$36,(AnalysisGroupings!$F$2:$F$36=AnalysisResults!L402)*LEN(L402)&gt;0,"")</f>
        <v/>
      </c>
      <c r="N402" t="s">
        <v>464</v>
      </c>
      <c r="O402" t="s">
        <v>296</v>
      </c>
      <c r="P402" t="s">
        <v>639</v>
      </c>
      <c r="Q402" s="4" t="str" cm="1">
        <f t="array" ref="Q402">_xlfn._xlws.FILTER(AnalysisMethods!$G$2:$G$31,AnalysisMethods!$E$2:$E$31=AnalysisResults!P402,"")</f>
        <v>%</v>
      </c>
      <c r="R402" s="4" t="str" cm="1">
        <f t="array" ref="R402">_xlfn._xlws.FILTER(AnalysisMethods!$H$2:$H$31,AnalysisMethods!$E$2:$E$31=AnalysisResults!P402,"")</f>
        <v>( XX.X)</v>
      </c>
      <c r="S402">
        <v>1.1628000000000001</v>
      </c>
      <c r="T402" s="7" t="s">
        <v>273</v>
      </c>
      <c r="U402" t="s">
        <v>1378</v>
      </c>
    </row>
    <row r="403" spans="1:21" x14ac:dyDescent="0.45">
      <c r="A403" t="s">
        <v>732</v>
      </c>
      <c r="B403" s="4" t="str" cm="1">
        <f t="array" ref="B403">_xlfn._xlws.FILTER(AnalysisSets!B:B,AnalysisSets!A:A=_xlfn._xlws.FILTER(Analyses!E:E,Analyses!A:A=AnalysisResults!A403,""),"")</f>
        <v>Safety Population</v>
      </c>
      <c r="C403" t="s">
        <v>33</v>
      </c>
      <c r="D403" t="s">
        <v>36</v>
      </c>
      <c r="E403" s="4" t="str" cm="1">
        <f t="array" ref="E403">_xlfn._xlws.FILTER(AnalysisGroupings!$G$2:$G$20,AnalysisGroupings!$F$2:$F$20=AnalysisResults!D403,"")</f>
        <v>Placebo</v>
      </c>
      <c r="G403" t="s">
        <v>108</v>
      </c>
      <c r="I403" s="4" t="str" cm="1">
        <f t="array" ref="I403">_xlfn._xlws.FILTER(AnalysisGroupings!$G$2:$G$36,(AnalysisGroupings!$F$2:$F$36=AnalysisResults!H403)*LEN(H403)&gt;0,"")</f>
        <v/>
      </c>
      <c r="J403" t="s">
        <v>335</v>
      </c>
      <c r="K403" t="s">
        <v>111</v>
      </c>
      <c r="M403" s="4" t="str" cm="1">
        <f t="array" ref="M403">_xlfn._xlws.FILTER(AnalysisGroupings!$G$2:$G$36,(AnalysisGroupings!$F$2:$F$36=AnalysisResults!L403)*LEN(L403)&gt;0,"")</f>
        <v/>
      </c>
      <c r="N403" t="s">
        <v>467</v>
      </c>
      <c r="O403" t="s">
        <v>296</v>
      </c>
      <c r="P403" t="s">
        <v>636</v>
      </c>
      <c r="Q403" s="4" t="str" cm="1">
        <f t="array" ref="Q403">_xlfn._xlws.FILTER(AnalysisMethods!$G$2:$G$31,AnalysisMethods!$E$2:$E$31=AnalysisResults!P403,"")</f>
        <v>n</v>
      </c>
      <c r="R403" s="4" t="str" cm="1">
        <f t="array" ref="R403">_xlfn._xlws.FILTER(AnalysisMethods!$H$2:$H$31,AnalysisMethods!$E$2:$E$31=AnalysisResults!P403,"")</f>
        <v>XX</v>
      </c>
      <c r="S403">
        <v>0</v>
      </c>
      <c r="T403" s="7" t="s">
        <v>266</v>
      </c>
      <c r="U403" t="s">
        <v>1378</v>
      </c>
    </row>
    <row r="404" spans="1:21" x14ac:dyDescent="0.45">
      <c r="A404" t="s">
        <v>732</v>
      </c>
      <c r="B404" s="4" t="str" cm="1">
        <f t="array" ref="B404">_xlfn._xlws.FILTER(AnalysisSets!B:B,AnalysisSets!A:A=_xlfn._xlws.FILTER(Analyses!E:E,Analyses!A:A=AnalysisResults!A404,""),"")</f>
        <v>Safety Population</v>
      </c>
      <c r="C404" t="s">
        <v>33</v>
      </c>
      <c r="D404" t="s">
        <v>36</v>
      </c>
      <c r="E404" s="4" t="str" cm="1">
        <f t="array" ref="E404">_xlfn._xlws.FILTER(AnalysisGroupings!$G$2:$G$20,AnalysisGroupings!$F$2:$F$20=AnalysisResults!D404,"")</f>
        <v>Placebo</v>
      </c>
      <c r="G404" t="s">
        <v>108</v>
      </c>
      <c r="I404" s="4" t="str" cm="1">
        <f t="array" ref="I404">_xlfn._xlws.FILTER(AnalysisGroupings!$G$2:$G$36,(AnalysisGroupings!$F$2:$F$36=AnalysisResults!H404)*LEN(H404)&gt;0,"")</f>
        <v/>
      </c>
      <c r="J404" t="s">
        <v>335</v>
      </c>
      <c r="K404" t="s">
        <v>111</v>
      </c>
      <c r="M404" s="4" t="str" cm="1">
        <f t="array" ref="M404">_xlfn._xlws.FILTER(AnalysisGroupings!$G$2:$G$36,(AnalysisGroupings!$F$2:$F$36=AnalysisResults!L404)*LEN(L404)&gt;0,"")</f>
        <v/>
      </c>
      <c r="N404" t="s">
        <v>467</v>
      </c>
      <c r="O404" t="s">
        <v>296</v>
      </c>
      <c r="P404" t="s">
        <v>639</v>
      </c>
      <c r="Q404" s="4" t="str" cm="1">
        <f t="array" ref="Q404">_xlfn._xlws.FILTER(AnalysisMethods!$G$2:$G$31,AnalysisMethods!$E$2:$E$31=AnalysisResults!P404,"")</f>
        <v>%</v>
      </c>
      <c r="R404" s="4" t="str" cm="1">
        <f t="array" ref="R404">_xlfn._xlws.FILTER(AnalysisMethods!$H$2:$H$31,AnalysisMethods!$E$2:$E$31=AnalysisResults!P404,"")</f>
        <v>( XX.X)</v>
      </c>
      <c r="S404">
        <v>0</v>
      </c>
      <c r="T404" s="7" t="s">
        <v>270</v>
      </c>
      <c r="U404" t="s">
        <v>1378</v>
      </c>
    </row>
    <row r="405" spans="1:21" x14ac:dyDescent="0.45">
      <c r="A405" t="s">
        <v>732</v>
      </c>
      <c r="B405" s="4" t="str" cm="1">
        <f t="array" ref="B405">_xlfn._xlws.FILTER(AnalysisSets!B:B,AnalysisSets!A:A=_xlfn._xlws.FILTER(Analyses!E:E,Analyses!A:A=AnalysisResults!A405,""),"")</f>
        <v>Safety Population</v>
      </c>
      <c r="C405" t="s">
        <v>33</v>
      </c>
      <c r="D405" t="s">
        <v>36</v>
      </c>
      <c r="E405" s="4" t="str" cm="1">
        <f t="array" ref="E405">_xlfn._xlws.FILTER(AnalysisGroupings!$G$2:$G$20,AnalysisGroupings!$F$2:$F$20=AnalysisResults!D405,"")</f>
        <v>Placebo</v>
      </c>
      <c r="G405" t="s">
        <v>108</v>
      </c>
      <c r="I405" s="4" t="str" cm="1">
        <f t="array" ref="I405">_xlfn._xlws.FILTER(AnalysisGroupings!$G$2:$G$36,(AnalysisGroupings!$F$2:$F$36=AnalysisResults!H405)*LEN(H405)&gt;0,"")</f>
        <v/>
      </c>
      <c r="J405" t="s">
        <v>335</v>
      </c>
      <c r="K405" t="s">
        <v>111</v>
      </c>
      <c r="M405" s="4" t="str" cm="1">
        <f t="array" ref="M405">_xlfn._xlws.FILTER(AnalysisGroupings!$G$2:$G$36,(AnalysisGroupings!$F$2:$F$36=AnalysisResults!L405)*LEN(L405)&gt;0,"")</f>
        <v/>
      </c>
      <c r="N405" t="s">
        <v>468</v>
      </c>
      <c r="O405" t="s">
        <v>296</v>
      </c>
      <c r="P405" t="s">
        <v>636</v>
      </c>
      <c r="Q405" s="4" t="str" cm="1">
        <f t="array" ref="Q405">_xlfn._xlws.FILTER(AnalysisMethods!$G$2:$G$31,AnalysisMethods!$E$2:$E$31=AnalysisResults!P405,"")</f>
        <v>n</v>
      </c>
      <c r="R405" s="4" t="str" cm="1">
        <f t="array" ref="R405">_xlfn._xlws.FILTER(AnalysisMethods!$H$2:$H$31,AnalysisMethods!$E$2:$E$31=AnalysisResults!P405,"")</f>
        <v>XX</v>
      </c>
      <c r="S405">
        <v>1</v>
      </c>
      <c r="T405" s="7" t="s">
        <v>267</v>
      </c>
      <c r="U405" t="s">
        <v>1378</v>
      </c>
    </row>
    <row r="406" spans="1:21" x14ac:dyDescent="0.45">
      <c r="A406" t="s">
        <v>732</v>
      </c>
      <c r="B406" s="4" t="str" cm="1">
        <f t="array" ref="B406">_xlfn._xlws.FILTER(AnalysisSets!B:B,AnalysisSets!A:A=_xlfn._xlws.FILTER(Analyses!E:E,Analyses!A:A=AnalysisResults!A406,""),"")</f>
        <v>Safety Population</v>
      </c>
      <c r="C406" t="s">
        <v>33</v>
      </c>
      <c r="D406" t="s">
        <v>36</v>
      </c>
      <c r="E406" s="4" t="str" cm="1">
        <f t="array" ref="E406">_xlfn._xlws.FILTER(AnalysisGroupings!$G$2:$G$20,AnalysisGroupings!$F$2:$F$20=AnalysisResults!D406,"")</f>
        <v>Placebo</v>
      </c>
      <c r="G406" t="s">
        <v>108</v>
      </c>
      <c r="I406" s="4" t="str" cm="1">
        <f t="array" ref="I406">_xlfn._xlws.FILTER(AnalysisGroupings!$G$2:$G$36,(AnalysisGroupings!$F$2:$F$36=AnalysisResults!H406)*LEN(H406)&gt;0,"")</f>
        <v/>
      </c>
      <c r="J406" t="s">
        <v>335</v>
      </c>
      <c r="K406" t="s">
        <v>111</v>
      </c>
      <c r="M406" s="4" t="str" cm="1">
        <f t="array" ref="M406">_xlfn._xlws.FILTER(AnalysisGroupings!$G$2:$G$36,(AnalysisGroupings!$F$2:$F$36=AnalysisResults!L406)*LEN(L406)&gt;0,"")</f>
        <v/>
      </c>
      <c r="N406" t="s">
        <v>468</v>
      </c>
      <c r="O406" t="s">
        <v>296</v>
      </c>
      <c r="P406" t="s">
        <v>639</v>
      </c>
      <c r="Q406" s="4" t="str" cm="1">
        <f t="array" ref="Q406">_xlfn._xlws.FILTER(AnalysisMethods!$G$2:$G$31,AnalysisMethods!$E$2:$E$31=AnalysisResults!P406,"")</f>
        <v>%</v>
      </c>
      <c r="R406" s="4" t="str" cm="1">
        <f t="array" ref="R406">_xlfn._xlws.FILTER(AnalysisMethods!$H$2:$H$31,AnalysisMethods!$E$2:$E$31=AnalysisResults!P406,"")</f>
        <v>( XX.X)</v>
      </c>
      <c r="S406">
        <v>1.1628000000000001</v>
      </c>
      <c r="T406" s="7" t="s">
        <v>273</v>
      </c>
      <c r="U406" t="s">
        <v>1378</v>
      </c>
    </row>
    <row r="407" spans="1:21" x14ac:dyDescent="0.45">
      <c r="A407" t="s">
        <v>732</v>
      </c>
      <c r="B407" s="4" t="str" cm="1">
        <f t="array" ref="B407">_xlfn._xlws.FILTER(AnalysisSets!B:B,AnalysisSets!A:A=_xlfn._xlws.FILTER(Analyses!E:E,Analyses!A:A=AnalysisResults!A407,""),"")</f>
        <v>Safety Population</v>
      </c>
      <c r="C407" t="s">
        <v>33</v>
      </c>
      <c r="D407" t="s">
        <v>36</v>
      </c>
      <c r="E407" s="4" t="str" cm="1">
        <f t="array" ref="E407">_xlfn._xlws.FILTER(AnalysisGroupings!$G$2:$G$20,AnalysisGroupings!$F$2:$F$20=AnalysisResults!D407,"")</f>
        <v>Placebo</v>
      </c>
      <c r="G407" t="s">
        <v>108</v>
      </c>
      <c r="I407" s="4" t="str" cm="1">
        <f t="array" ref="I407">_xlfn._xlws.FILTER(AnalysisGroupings!$G$2:$G$36,(AnalysisGroupings!$F$2:$F$36=AnalysisResults!H407)*LEN(H407)&gt;0,"")</f>
        <v/>
      </c>
      <c r="J407" t="s">
        <v>335</v>
      </c>
      <c r="K407" t="s">
        <v>111</v>
      </c>
      <c r="M407" s="4" t="str" cm="1">
        <f t="array" ref="M407">_xlfn._xlws.FILTER(AnalysisGroupings!$G$2:$G$36,(AnalysisGroupings!$F$2:$F$36=AnalysisResults!L407)*LEN(L407)&gt;0,"")</f>
        <v/>
      </c>
      <c r="N407" t="s">
        <v>469</v>
      </c>
      <c r="O407" t="s">
        <v>296</v>
      </c>
      <c r="P407" t="s">
        <v>636</v>
      </c>
      <c r="Q407" s="4" t="str" cm="1">
        <f t="array" ref="Q407">_xlfn._xlws.FILTER(AnalysisMethods!$G$2:$G$31,AnalysisMethods!$E$2:$E$31=AnalysisResults!P407,"")</f>
        <v>n</v>
      </c>
      <c r="R407" s="4" t="str" cm="1">
        <f t="array" ref="R407">_xlfn._xlws.FILTER(AnalysisMethods!$H$2:$H$31,AnalysisMethods!$E$2:$E$31=AnalysisResults!P407,"")</f>
        <v>XX</v>
      </c>
      <c r="S407">
        <v>1</v>
      </c>
      <c r="T407" s="7" t="s">
        <v>267</v>
      </c>
      <c r="U407" t="s">
        <v>1378</v>
      </c>
    </row>
    <row r="408" spans="1:21" x14ac:dyDescent="0.45">
      <c r="A408" t="s">
        <v>732</v>
      </c>
      <c r="B408" s="4" t="str" cm="1">
        <f t="array" ref="B408">_xlfn._xlws.FILTER(AnalysisSets!B:B,AnalysisSets!A:A=_xlfn._xlws.FILTER(Analyses!E:E,Analyses!A:A=AnalysisResults!A408,""),"")</f>
        <v>Safety Population</v>
      </c>
      <c r="C408" t="s">
        <v>33</v>
      </c>
      <c r="D408" t="s">
        <v>36</v>
      </c>
      <c r="E408" s="4" t="str" cm="1">
        <f t="array" ref="E408">_xlfn._xlws.FILTER(AnalysisGroupings!$G$2:$G$20,AnalysisGroupings!$F$2:$F$20=AnalysisResults!D408,"")</f>
        <v>Placebo</v>
      </c>
      <c r="G408" t="s">
        <v>108</v>
      </c>
      <c r="I408" s="4" t="str" cm="1">
        <f t="array" ref="I408">_xlfn._xlws.FILTER(AnalysisGroupings!$G$2:$G$36,(AnalysisGroupings!$F$2:$F$36=AnalysisResults!H408)*LEN(H408)&gt;0,"")</f>
        <v/>
      </c>
      <c r="J408" t="s">
        <v>335</v>
      </c>
      <c r="K408" t="s">
        <v>111</v>
      </c>
      <c r="M408" s="4" t="str" cm="1">
        <f t="array" ref="M408">_xlfn._xlws.FILTER(AnalysisGroupings!$G$2:$G$36,(AnalysisGroupings!$F$2:$F$36=AnalysisResults!L408)*LEN(L408)&gt;0,"")</f>
        <v/>
      </c>
      <c r="N408" t="s">
        <v>469</v>
      </c>
      <c r="O408" t="s">
        <v>296</v>
      </c>
      <c r="P408" t="s">
        <v>639</v>
      </c>
      <c r="Q408" s="4" t="str" cm="1">
        <f t="array" ref="Q408">_xlfn._xlws.FILTER(AnalysisMethods!$G$2:$G$31,AnalysisMethods!$E$2:$E$31=AnalysisResults!P408,"")</f>
        <v>%</v>
      </c>
      <c r="R408" s="4" t="str" cm="1">
        <f t="array" ref="R408">_xlfn._xlws.FILTER(AnalysisMethods!$H$2:$H$31,AnalysisMethods!$E$2:$E$31=AnalysisResults!P408,"")</f>
        <v>( XX.X)</v>
      </c>
      <c r="S408">
        <v>1.1628000000000001</v>
      </c>
      <c r="T408" s="7" t="s">
        <v>273</v>
      </c>
      <c r="U408" t="s">
        <v>1378</v>
      </c>
    </row>
    <row r="409" spans="1:21" x14ac:dyDescent="0.45">
      <c r="A409" t="s">
        <v>732</v>
      </c>
      <c r="B409" s="4" t="str" cm="1">
        <f t="array" ref="B409">_xlfn._xlws.FILTER(AnalysisSets!B:B,AnalysisSets!A:A=_xlfn._xlws.FILTER(Analyses!E:E,Analyses!A:A=AnalysisResults!A409,""),"")</f>
        <v>Safety Population</v>
      </c>
      <c r="C409" t="s">
        <v>33</v>
      </c>
      <c r="D409" t="s">
        <v>36</v>
      </c>
      <c r="E409" s="4" t="str" cm="1">
        <f t="array" ref="E409">_xlfn._xlws.FILTER(AnalysisGroupings!$G$2:$G$20,AnalysisGroupings!$F$2:$F$20=AnalysisResults!D409,"")</f>
        <v>Placebo</v>
      </c>
      <c r="G409" t="s">
        <v>108</v>
      </c>
      <c r="I409" s="4" t="str" cm="1">
        <f t="array" ref="I409">_xlfn._xlws.FILTER(AnalysisGroupings!$G$2:$G$36,(AnalysisGroupings!$F$2:$F$36=AnalysisResults!H409)*LEN(H409)&gt;0,"")</f>
        <v/>
      </c>
      <c r="J409" t="s">
        <v>335</v>
      </c>
      <c r="K409" t="s">
        <v>111</v>
      </c>
      <c r="M409" s="4" t="str" cm="1">
        <f t="array" ref="M409">_xlfn._xlws.FILTER(AnalysisGroupings!$G$2:$G$36,(AnalysisGroupings!$F$2:$F$36=AnalysisResults!L409)*LEN(L409)&gt;0,"")</f>
        <v/>
      </c>
      <c r="N409" t="s">
        <v>477</v>
      </c>
      <c r="O409" t="s">
        <v>296</v>
      </c>
      <c r="P409" t="s">
        <v>636</v>
      </c>
      <c r="Q409" s="4" t="str" cm="1">
        <f t="array" ref="Q409">_xlfn._xlws.FILTER(AnalysisMethods!$G$2:$G$31,AnalysisMethods!$E$2:$E$31=AnalysisResults!P409,"")</f>
        <v>n</v>
      </c>
      <c r="R409" s="4" t="str" cm="1">
        <f t="array" ref="R409">_xlfn._xlws.FILTER(AnalysisMethods!$H$2:$H$31,AnalysisMethods!$E$2:$E$31=AnalysisResults!P409,"")</f>
        <v>XX</v>
      </c>
      <c r="S409">
        <v>1</v>
      </c>
      <c r="T409" s="7" t="s">
        <v>267</v>
      </c>
      <c r="U409" t="s">
        <v>1378</v>
      </c>
    </row>
    <row r="410" spans="1:21" x14ac:dyDescent="0.45">
      <c r="A410" t="s">
        <v>732</v>
      </c>
      <c r="B410" s="4" t="str" cm="1">
        <f t="array" ref="B410">_xlfn._xlws.FILTER(AnalysisSets!B:B,AnalysisSets!A:A=_xlfn._xlws.FILTER(Analyses!E:E,Analyses!A:A=AnalysisResults!A410,""),"")</f>
        <v>Safety Population</v>
      </c>
      <c r="C410" t="s">
        <v>33</v>
      </c>
      <c r="D410" t="s">
        <v>36</v>
      </c>
      <c r="E410" s="4" t="str" cm="1">
        <f t="array" ref="E410">_xlfn._xlws.FILTER(AnalysisGroupings!$G$2:$G$20,AnalysisGroupings!$F$2:$F$20=AnalysisResults!D410,"")</f>
        <v>Placebo</v>
      </c>
      <c r="G410" t="s">
        <v>108</v>
      </c>
      <c r="I410" s="4" t="str" cm="1">
        <f t="array" ref="I410">_xlfn._xlws.FILTER(AnalysisGroupings!$G$2:$G$36,(AnalysisGroupings!$F$2:$F$36=AnalysisResults!H410)*LEN(H410)&gt;0,"")</f>
        <v/>
      </c>
      <c r="J410" t="s">
        <v>335</v>
      </c>
      <c r="K410" t="s">
        <v>111</v>
      </c>
      <c r="M410" s="4" t="str" cm="1">
        <f t="array" ref="M410">_xlfn._xlws.FILTER(AnalysisGroupings!$G$2:$G$36,(AnalysisGroupings!$F$2:$F$36=AnalysisResults!L410)*LEN(L410)&gt;0,"")</f>
        <v/>
      </c>
      <c r="N410" t="s">
        <v>477</v>
      </c>
      <c r="O410" t="s">
        <v>296</v>
      </c>
      <c r="P410" t="s">
        <v>639</v>
      </c>
      <c r="Q410" s="4" t="str" cm="1">
        <f t="array" ref="Q410">_xlfn._xlws.FILTER(AnalysisMethods!$G$2:$G$31,AnalysisMethods!$E$2:$E$31=AnalysisResults!P410,"")</f>
        <v>%</v>
      </c>
      <c r="R410" s="4" t="str" cm="1">
        <f t="array" ref="R410">_xlfn._xlws.FILTER(AnalysisMethods!$H$2:$H$31,AnalysisMethods!$E$2:$E$31=AnalysisResults!P410,"")</f>
        <v>( XX.X)</v>
      </c>
      <c r="S410">
        <v>1.1628000000000001</v>
      </c>
      <c r="T410" s="7" t="s">
        <v>273</v>
      </c>
      <c r="U410" t="s">
        <v>1378</v>
      </c>
    </row>
    <row r="411" spans="1:21" x14ac:dyDescent="0.45">
      <c r="A411" t="s">
        <v>732</v>
      </c>
      <c r="B411" s="4" t="str" cm="1">
        <f t="array" ref="B411">_xlfn._xlws.FILTER(AnalysisSets!B:B,AnalysisSets!A:A=_xlfn._xlws.FILTER(Analyses!E:E,Analyses!A:A=AnalysisResults!A411,""),"")</f>
        <v>Safety Population</v>
      </c>
      <c r="C411" t="s">
        <v>33</v>
      </c>
      <c r="D411" t="s">
        <v>36</v>
      </c>
      <c r="E411" s="4" t="str" cm="1">
        <f t="array" ref="E411">_xlfn._xlws.FILTER(AnalysisGroupings!$G$2:$G$20,AnalysisGroupings!$F$2:$F$20=AnalysisResults!D411,"")</f>
        <v>Placebo</v>
      </c>
      <c r="G411" t="s">
        <v>108</v>
      </c>
      <c r="I411" s="4" t="str" cm="1">
        <f t="array" ref="I411">_xlfn._xlws.FILTER(AnalysisGroupings!$G$2:$G$36,(AnalysisGroupings!$F$2:$F$36=AnalysisResults!H411)*LEN(H411)&gt;0,"")</f>
        <v/>
      </c>
      <c r="J411" t="s">
        <v>335</v>
      </c>
      <c r="K411" t="s">
        <v>111</v>
      </c>
      <c r="M411" s="4" t="str" cm="1">
        <f t="array" ref="M411">_xlfn._xlws.FILTER(AnalysisGroupings!$G$2:$G$36,(AnalysisGroupings!$F$2:$F$36=AnalysisResults!L411)*LEN(L411)&gt;0,"")</f>
        <v/>
      </c>
      <c r="N411" t="s">
        <v>510</v>
      </c>
      <c r="O411" t="s">
        <v>296</v>
      </c>
      <c r="P411" t="s">
        <v>636</v>
      </c>
      <c r="Q411" s="4" t="str" cm="1">
        <f t="array" ref="Q411">_xlfn._xlws.FILTER(AnalysisMethods!$G$2:$G$31,AnalysisMethods!$E$2:$E$31=AnalysisResults!P411,"")</f>
        <v>n</v>
      </c>
      <c r="R411" s="4" t="str" cm="1">
        <f t="array" ref="R411">_xlfn._xlws.FILTER(AnalysisMethods!$H$2:$H$31,AnalysisMethods!$E$2:$E$31=AnalysisResults!P411,"")</f>
        <v>XX</v>
      </c>
      <c r="S411">
        <v>3</v>
      </c>
      <c r="T411" s="7" t="s">
        <v>255</v>
      </c>
      <c r="U411" t="s">
        <v>1378</v>
      </c>
    </row>
    <row r="412" spans="1:21" x14ac:dyDescent="0.45">
      <c r="A412" t="s">
        <v>732</v>
      </c>
      <c r="B412" s="4" t="str" cm="1">
        <f t="array" ref="B412">_xlfn._xlws.FILTER(AnalysisSets!B:B,AnalysisSets!A:A=_xlfn._xlws.FILTER(Analyses!E:E,Analyses!A:A=AnalysisResults!A412,""),"")</f>
        <v>Safety Population</v>
      </c>
      <c r="C412" t="s">
        <v>33</v>
      </c>
      <c r="D412" t="s">
        <v>36</v>
      </c>
      <c r="E412" s="4" t="str" cm="1">
        <f t="array" ref="E412">_xlfn._xlws.FILTER(AnalysisGroupings!$G$2:$G$20,AnalysisGroupings!$F$2:$F$20=AnalysisResults!D412,"")</f>
        <v>Placebo</v>
      </c>
      <c r="G412" t="s">
        <v>108</v>
      </c>
      <c r="I412" s="4" t="str" cm="1">
        <f t="array" ref="I412">_xlfn._xlws.FILTER(AnalysisGroupings!$G$2:$G$36,(AnalysisGroupings!$F$2:$F$36=AnalysisResults!H412)*LEN(H412)&gt;0,"")</f>
        <v/>
      </c>
      <c r="J412" t="s">
        <v>335</v>
      </c>
      <c r="K412" t="s">
        <v>111</v>
      </c>
      <c r="M412" s="4" t="str" cm="1">
        <f t="array" ref="M412">_xlfn._xlws.FILTER(AnalysisGroupings!$G$2:$G$36,(AnalysisGroupings!$F$2:$F$36=AnalysisResults!L412)*LEN(L412)&gt;0,"")</f>
        <v/>
      </c>
      <c r="N412" t="s">
        <v>510</v>
      </c>
      <c r="O412" t="s">
        <v>296</v>
      </c>
      <c r="P412" t="s">
        <v>639</v>
      </c>
      <c r="Q412" s="4" t="str" cm="1">
        <f t="array" ref="Q412">_xlfn._xlws.FILTER(AnalysisMethods!$G$2:$G$31,AnalysisMethods!$E$2:$E$31=AnalysisResults!P412,"")</f>
        <v>%</v>
      </c>
      <c r="R412" s="4" t="str" cm="1">
        <f t="array" ref="R412">_xlfn._xlws.FILTER(AnalysisMethods!$H$2:$H$31,AnalysisMethods!$E$2:$E$31=AnalysisResults!P412,"")</f>
        <v>( XX.X)</v>
      </c>
      <c r="S412">
        <v>3.4883999999999999</v>
      </c>
      <c r="T412" s="7" t="s">
        <v>260</v>
      </c>
      <c r="U412" t="s">
        <v>1378</v>
      </c>
    </row>
    <row r="413" spans="1:21" x14ac:dyDescent="0.45">
      <c r="A413" t="s">
        <v>732</v>
      </c>
      <c r="B413" s="4" t="str" cm="1">
        <f t="array" ref="B413">_xlfn._xlws.FILTER(AnalysisSets!B:B,AnalysisSets!A:A=_xlfn._xlws.FILTER(Analyses!E:E,Analyses!A:A=AnalysisResults!A413,""),"")</f>
        <v>Safety Population</v>
      </c>
      <c r="C413" t="s">
        <v>33</v>
      </c>
      <c r="D413" t="s">
        <v>36</v>
      </c>
      <c r="E413" s="4" t="str" cm="1">
        <f t="array" ref="E413">_xlfn._xlws.FILTER(AnalysisGroupings!$G$2:$G$20,AnalysisGroupings!$F$2:$F$20=AnalysisResults!D413,"")</f>
        <v>Placebo</v>
      </c>
      <c r="G413" t="s">
        <v>108</v>
      </c>
      <c r="I413" s="4" t="str" cm="1">
        <f t="array" ref="I413">_xlfn._xlws.FILTER(AnalysisGroupings!$G$2:$G$36,(AnalysisGroupings!$F$2:$F$36=AnalysisResults!H413)*LEN(H413)&gt;0,"")</f>
        <v/>
      </c>
      <c r="J413" t="s">
        <v>335</v>
      </c>
      <c r="K413" t="s">
        <v>111</v>
      </c>
      <c r="M413" s="4" t="str" cm="1">
        <f t="array" ref="M413">_xlfn._xlws.FILTER(AnalysisGroupings!$G$2:$G$36,(AnalysisGroupings!$F$2:$F$36=AnalysisResults!L413)*LEN(L413)&gt;0,"")</f>
        <v/>
      </c>
      <c r="N413" t="s">
        <v>541</v>
      </c>
      <c r="O413" t="s">
        <v>296</v>
      </c>
      <c r="P413" t="s">
        <v>636</v>
      </c>
      <c r="Q413" s="4" t="str" cm="1">
        <f t="array" ref="Q413">_xlfn._xlws.FILTER(AnalysisMethods!$G$2:$G$31,AnalysisMethods!$E$2:$E$31=AnalysisResults!P413,"")</f>
        <v>n</v>
      </c>
      <c r="R413" s="4" t="str" cm="1">
        <f t="array" ref="R413">_xlfn._xlws.FILTER(AnalysisMethods!$H$2:$H$31,AnalysisMethods!$E$2:$E$31=AnalysisResults!P413,"")</f>
        <v>XX</v>
      </c>
      <c r="S413">
        <v>0</v>
      </c>
      <c r="T413" s="7" t="s">
        <v>266</v>
      </c>
      <c r="U413" t="s">
        <v>1378</v>
      </c>
    </row>
    <row r="414" spans="1:21" x14ac:dyDescent="0.45">
      <c r="A414" t="s">
        <v>732</v>
      </c>
      <c r="B414" s="4" t="str" cm="1">
        <f t="array" ref="B414">_xlfn._xlws.FILTER(AnalysisSets!B:B,AnalysisSets!A:A=_xlfn._xlws.FILTER(Analyses!E:E,Analyses!A:A=AnalysisResults!A414,""),"")</f>
        <v>Safety Population</v>
      </c>
      <c r="C414" t="s">
        <v>33</v>
      </c>
      <c r="D414" t="s">
        <v>36</v>
      </c>
      <c r="E414" s="4" t="str" cm="1">
        <f t="array" ref="E414">_xlfn._xlws.FILTER(AnalysisGroupings!$G$2:$G$20,AnalysisGroupings!$F$2:$F$20=AnalysisResults!D414,"")</f>
        <v>Placebo</v>
      </c>
      <c r="G414" t="s">
        <v>108</v>
      </c>
      <c r="I414" s="4" t="str" cm="1">
        <f t="array" ref="I414">_xlfn._xlws.FILTER(AnalysisGroupings!$G$2:$G$36,(AnalysisGroupings!$F$2:$F$36=AnalysisResults!H414)*LEN(H414)&gt;0,"")</f>
        <v/>
      </c>
      <c r="J414" t="s">
        <v>335</v>
      </c>
      <c r="K414" t="s">
        <v>111</v>
      </c>
      <c r="M414" s="4" t="str" cm="1">
        <f t="array" ref="M414">_xlfn._xlws.FILTER(AnalysisGroupings!$G$2:$G$36,(AnalysisGroupings!$F$2:$F$36=AnalysisResults!L414)*LEN(L414)&gt;0,"")</f>
        <v/>
      </c>
      <c r="N414" t="s">
        <v>541</v>
      </c>
      <c r="O414" t="s">
        <v>296</v>
      </c>
      <c r="P414" t="s">
        <v>639</v>
      </c>
      <c r="Q414" s="4" t="str" cm="1">
        <f t="array" ref="Q414">_xlfn._xlws.FILTER(AnalysisMethods!$G$2:$G$31,AnalysisMethods!$E$2:$E$31=AnalysisResults!P414,"")</f>
        <v>%</v>
      </c>
      <c r="R414" s="4" t="str" cm="1">
        <f t="array" ref="R414">_xlfn._xlws.FILTER(AnalysisMethods!$H$2:$H$31,AnalysisMethods!$E$2:$E$31=AnalysisResults!P414,"")</f>
        <v>( XX.X)</v>
      </c>
      <c r="S414">
        <v>0</v>
      </c>
      <c r="T414" s="7" t="s">
        <v>270</v>
      </c>
      <c r="U414" t="s">
        <v>1378</v>
      </c>
    </row>
    <row r="415" spans="1:21" x14ac:dyDescent="0.45">
      <c r="A415" t="s">
        <v>732</v>
      </c>
      <c r="B415" s="4" t="str" cm="1">
        <f t="array" ref="B415">_xlfn._xlws.FILTER(AnalysisSets!B:B,AnalysisSets!A:A=_xlfn._xlws.FILTER(Analyses!E:E,Analyses!A:A=AnalysisResults!A415,""),"")</f>
        <v>Safety Population</v>
      </c>
      <c r="C415" t="s">
        <v>33</v>
      </c>
      <c r="D415" t="s">
        <v>36</v>
      </c>
      <c r="E415" s="4" t="str" cm="1">
        <f t="array" ref="E415">_xlfn._xlws.FILTER(AnalysisGroupings!$G$2:$G$20,AnalysisGroupings!$F$2:$F$20=AnalysisResults!D415,"")</f>
        <v>Placebo</v>
      </c>
      <c r="G415" t="s">
        <v>108</v>
      </c>
      <c r="I415" s="4" t="str" cm="1">
        <f t="array" ref="I415">_xlfn._xlws.FILTER(AnalysisGroupings!$G$2:$G$36,(AnalysisGroupings!$F$2:$F$36=AnalysisResults!H415)*LEN(H415)&gt;0,"")</f>
        <v/>
      </c>
      <c r="J415" t="s">
        <v>335</v>
      </c>
      <c r="K415" t="s">
        <v>111</v>
      </c>
      <c r="M415" s="4" t="str" cm="1">
        <f t="array" ref="M415">_xlfn._xlws.FILTER(AnalysisGroupings!$G$2:$G$36,(AnalysisGroupings!$F$2:$F$36=AnalysisResults!L415)*LEN(L415)&gt;0,"")</f>
        <v/>
      </c>
      <c r="N415" t="s">
        <v>546</v>
      </c>
      <c r="O415" t="s">
        <v>296</v>
      </c>
      <c r="P415" t="s">
        <v>636</v>
      </c>
      <c r="Q415" s="4" t="str" cm="1">
        <f t="array" ref="Q415">_xlfn._xlws.FILTER(AnalysisMethods!$G$2:$G$31,AnalysisMethods!$E$2:$E$31=AnalysisResults!P415,"")</f>
        <v>n</v>
      </c>
      <c r="R415" s="4" t="str" cm="1">
        <f t="array" ref="R415">_xlfn._xlws.FILTER(AnalysisMethods!$H$2:$H$31,AnalysisMethods!$E$2:$E$31=AnalysisResults!P415,"")</f>
        <v>XX</v>
      </c>
      <c r="S415">
        <v>0</v>
      </c>
      <c r="T415" s="7" t="s">
        <v>266</v>
      </c>
      <c r="U415" t="s">
        <v>1378</v>
      </c>
    </row>
    <row r="416" spans="1:21" x14ac:dyDescent="0.45">
      <c r="A416" t="s">
        <v>732</v>
      </c>
      <c r="B416" s="4" t="str" cm="1">
        <f t="array" ref="B416">_xlfn._xlws.FILTER(AnalysisSets!B:B,AnalysisSets!A:A=_xlfn._xlws.FILTER(Analyses!E:E,Analyses!A:A=AnalysisResults!A416,""),"")</f>
        <v>Safety Population</v>
      </c>
      <c r="C416" t="s">
        <v>33</v>
      </c>
      <c r="D416" t="s">
        <v>36</v>
      </c>
      <c r="E416" s="4" t="str" cm="1">
        <f t="array" ref="E416">_xlfn._xlws.FILTER(AnalysisGroupings!$G$2:$G$20,AnalysisGroupings!$F$2:$F$20=AnalysisResults!D416,"")</f>
        <v>Placebo</v>
      </c>
      <c r="G416" t="s">
        <v>108</v>
      </c>
      <c r="I416" s="4" t="str" cm="1">
        <f t="array" ref="I416">_xlfn._xlws.FILTER(AnalysisGroupings!$G$2:$G$36,(AnalysisGroupings!$F$2:$F$36=AnalysisResults!H416)*LEN(H416)&gt;0,"")</f>
        <v/>
      </c>
      <c r="J416" t="s">
        <v>335</v>
      </c>
      <c r="K416" t="s">
        <v>111</v>
      </c>
      <c r="M416" s="4" t="str" cm="1">
        <f t="array" ref="M416">_xlfn._xlws.FILTER(AnalysisGroupings!$G$2:$G$36,(AnalysisGroupings!$F$2:$F$36=AnalysisResults!L416)*LEN(L416)&gt;0,"")</f>
        <v/>
      </c>
      <c r="N416" t="s">
        <v>546</v>
      </c>
      <c r="O416" t="s">
        <v>296</v>
      </c>
      <c r="P416" t="s">
        <v>639</v>
      </c>
      <c r="Q416" s="4" t="str" cm="1">
        <f t="array" ref="Q416">_xlfn._xlws.FILTER(AnalysisMethods!$G$2:$G$31,AnalysisMethods!$E$2:$E$31=AnalysisResults!P416,"")</f>
        <v>%</v>
      </c>
      <c r="R416" s="4" t="str" cm="1">
        <f t="array" ref="R416">_xlfn._xlws.FILTER(AnalysisMethods!$H$2:$H$31,AnalysisMethods!$E$2:$E$31=AnalysisResults!P416,"")</f>
        <v>( XX.X)</v>
      </c>
      <c r="S416">
        <v>0</v>
      </c>
      <c r="T416" s="7" t="s">
        <v>270</v>
      </c>
      <c r="U416" t="s">
        <v>1378</v>
      </c>
    </row>
    <row r="417" spans="1:21" x14ac:dyDescent="0.45">
      <c r="A417" t="s">
        <v>732</v>
      </c>
      <c r="B417" s="4" t="str" cm="1">
        <f t="array" ref="B417">_xlfn._xlws.FILTER(AnalysisSets!B:B,AnalysisSets!A:A=_xlfn._xlws.FILTER(Analyses!E:E,Analyses!A:A=AnalysisResults!A417,""),"")</f>
        <v>Safety Population</v>
      </c>
      <c r="C417" t="s">
        <v>33</v>
      </c>
      <c r="D417" t="s">
        <v>36</v>
      </c>
      <c r="E417" s="4" t="str" cm="1">
        <f t="array" ref="E417">_xlfn._xlws.FILTER(AnalysisGroupings!$G$2:$G$20,AnalysisGroupings!$F$2:$F$20=AnalysisResults!D417,"")</f>
        <v>Placebo</v>
      </c>
      <c r="G417" t="s">
        <v>108</v>
      </c>
      <c r="I417" s="4" t="str" cm="1">
        <f t="array" ref="I417">_xlfn._xlws.FILTER(AnalysisGroupings!$G$2:$G$36,(AnalysisGroupings!$F$2:$F$36=AnalysisResults!H417)*LEN(H417)&gt;0,"")</f>
        <v/>
      </c>
      <c r="J417" t="s">
        <v>335</v>
      </c>
      <c r="K417" t="s">
        <v>111</v>
      </c>
      <c r="M417" s="4" t="str" cm="1">
        <f t="array" ref="M417">_xlfn._xlws.FILTER(AnalysisGroupings!$G$2:$G$36,(AnalysisGroupings!$F$2:$F$36=AnalysisResults!L417)*LEN(L417)&gt;0,"")</f>
        <v/>
      </c>
      <c r="N417" t="s">
        <v>558</v>
      </c>
      <c r="O417" t="s">
        <v>296</v>
      </c>
      <c r="P417" t="s">
        <v>636</v>
      </c>
      <c r="Q417" s="4" t="str" cm="1">
        <f t="array" ref="Q417">_xlfn._xlws.FILTER(AnalysisMethods!$G$2:$G$31,AnalysisMethods!$E$2:$E$31=AnalysisResults!P417,"")</f>
        <v>n</v>
      </c>
      <c r="R417" s="4" t="str" cm="1">
        <f t="array" ref="R417">_xlfn._xlws.FILTER(AnalysisMethods!$H$2:$H$31,AnalysisMethods!$E$2:$E$31=AnalysisResults!P417,"")</f>
        <v>XX</v>
      </c>
      <c r="S417">
        <v>0</v>
      </c>
      <c r="T417" s="7" t="s">
        <v>266</v>
      </c>
      <c r="U417" t="s">
        <v>1378</v>
      </c>
    </row>
    <row r="418" spans="1:21" x14ac:dyDescent="0.45">
      <c r="A418" t="s">
        <v>732</v>
      </c>
      <c r="B418" s="4" t="str" cm="1">
        <f t="array" ref="B418">_xlfn._xlws.FILTER(AnalysisSets!B:B,AnalysisSets!A:A=_xlfn._xlws.FILTER(Analyses!E:E,Analyses!A:A=AnalysisResults!A418,""),"")</f>
        <v>Safety Population</v>
      </c>
      <c r="C418" t="s">
        <v>33</v>
      </c>
      <c r="D418" t="s">
        <v>36</v>
      </c>
      <c r="E418" s="4" t="str" cm="1">
        <f t="array" ref="E418">_xlfn._xlws.FILTER(AnalysisGroupings!$G$2:$G$20,AnalysisGroupings!$F$2:$F$20=AnalysisResults!D418,"")</f>
        <v>Placebo</v>
      </c>
      <c r="G418" t="s">
        <v>108</v>
      </c>
      <c r="I418" s="4" t="str" cm="1">
        <f t="array" ref="I418">_xlfn._xlws.FILTER(AnalysisGroupings!$G$2:$G$36,(AnalysisGroupings!$F$2:$F$36=AnalysisResults!H418)*LEN(H418)&gt;0,"")</f>
        <v/>
      </c>
      <c r="J418" t="s">
        <v>335</v>
      </c>
      <c r="K418" t="s">
        <v>111</v>
      </c>
      <c r="M418" s="4" t="str" cm="1">
        <f t="array" ref="M418">_xlfn._xlws.FILTER(AnalysisGroupings!$G$2:$G$36,(AnalysisGroupings!$F$2:$F$36=AnalysisResults!L418)*LEN(L418)&gt;0,"")</f>
        <v/>
      </c>
      <c r="N418" t="s">
        <v>558</v>
      </c>
      <c r="O418" t="s">
        <v>296</v>
      </c>
      <c r="P418" t="s">
        <v>639</v>
      </c>
      <c r="Q418" s="4" t="str" cm="1">
        <f t="array" ref="Q418">_xlfn._xlws.FILTER(AnalysisMethods!$G$2:$G$31,AnalysisMethods!$E$2:$E$31=AnalysisResults!P418,"")</f>
        <v>%</v>
      </c>
      <c r="R418" s="4" t="str" cm="1">
        <f t="array" ref="R418">_xlfn._xlws.FILTER(AnalysisMethods!$H$2:$H$31,AnalysisMethods!$E$2:$E$31=AnalysisResults!P418,"")</f>
        <v>( XX.X)</v>
      </c>
      <c r="S418">
        <v>0</v>
      </c>
      <c r="T418" s="7" t="s">
        <v>270</v>
      </c>
      <c r="U418" t="s">
        <v>1378</v>
      </c>
    </row>
    <row r="419" spans="1:21" x14ac:dyDescent="0.45">
      <c r="A419" t="s">
        <v>732</v>
      </c>
      <c r="B419" s="4" t="str" cm="1">
        <f t="array" ref="B419">_xlfn._xlws.FILTER(AnalysisSets!B:B,AnalysisSets!A:A=_xlfn._xlws.FILTER(Analyses!E:E,Analyses!A:A=AnalysisResults!A419,""),"")</f>
        <v>Safety Population</v>
      </c>
      <c r="C419" t="s">
        <v>33</v>
      </c>
      <c r="D419" t="s">
        <v>36</v>
      </c>
      <c r="E419" s="4" t="str" cm="1">
        <f t="array" ref="E419">_xlfn._xlws.FILTER(AnalysisGroupings!$G$2:$G$20,AnalysisGroupings!$F$2:$F$20=AnalysisResults!D419,"")</f>
        <v>Placebo</v>
      </c>
      <c r="G419" t="s">
        <v>108</v>
      </c>
      <c r="I419" s="4" t="str" cm="1">
        <f t="array" ref="I419">_xlfn._xlws.FILTER(AnalysisGroupings!$G$2:$G$36,(AnalysisGroupings!$F$2:$F$36=AnalysisResults!H419)*LEN(H419)&gt;0,"")</f>
        <v/>
      </c>
      <c r="J419" t="s">
        <v>335</v>
      </c>
      <c r="K419" t="s">
        <v>111</v>
      </c>
      <c r="M419" s="4" t="str" cm="1">
        <f t="array" ref="M419">_xlfn._xlws.FILTER(AnalysisGroupings!$G$2:$G$36,(AnalysisGroupings!$F$2:$F$36=AnalysisResults!L419)*LEN(L419)&gt;0,"")</f>
        <v/>
      </c>
      <c r="N419" t="s">
        <v>579</v>
      </c>
      <c r="O419" t="s">
        <v>296</v>
      </c>
      <c r="P419" t="s">
        <v>636</v>
      </c>
      <c r="Q419" s="4" t="str" cm="1">
        <f t="array" ref="Q419">_xlfn._xlws.FILTER(AnalysisMethods!$G$2:$G$31,AnalysisMethods!$E$2:$E$31=AnalysisResults!P419,"")</f>
        <v>n</v>
      </c>
      <c r="R419" s="4" t="str" cm="1">
        <f t="array" ref="R419">_xlfn._xlws.FILTER(AnalysisMethods!$H$2:$H$31,AnalysisMethods!$E$2:$E$31=AnalysisResults!P419,"")</f>
        <v>XX</v>
      </c>
      <c r="S419">
        <v>3</v>
      </c>
      <c r="T419" s="7" t="s">
        <v>255</v>
      </c>
      <c r="U419" t="s">
        <v>1378</v>
      </c>
    </row>
    <row r="420" spans="1:21" x14ac:dyDescent="0.45">
      <c r="A420" t="s">
        <v>732</v>
      </c>
      <c r="B420" s="4" t="str" cm="1">
        <f t="array" ref="B420">_xlfn._xlws.FILTER(AnalysisSets!B:B,AnalysisSets!A:A=_xlfn._xlws.FILTER(Analyses!E:E,Analyses!A:A=AnalysisResults!A420,""),"")</f>
        <v>Safety Population</v>
      </c>
      <c r="C420" t="s">
        <v>33</v>
      </c>
      <c r="D420" t="s">
        <v>36</v>
      </c>
      <c r="E420" s="4" t="str" cm="1">
        <f t="array" ref="E420">_xlfn._xlws.FILTER(AnalysisGroupings!$G$2:$G$20,AnalysisGroupings!$F$2:$F$20=AnalysisResults!D420,"")</f>
        <v>Placebo</v>
      </c>
      <c r="G420" t="s">
        <v>108</v>
      </c>
      <c r="I420" s="4" t="str" cm="1">
        <f t="array" ref="I420">_xlfn._xlws.FILTER(AnalysisGroupings!$G$2:$G$36,(AnalysisGroupings!$F$2:$F$36=AnalysisResults!H420)*LEN(H420)&gt;0,"")</f>
        <v/>
      </c>
      <c r="J420" t="s">
        <v>335</v>
      </c>
      <c r="K420" t="s">
        <v>111</v>
      </c>
      <c r="M420" s="4" t="str" cm="1">
        <f t="array" ref="M420">_xlfn._xlws.FILTER(AnalysisGroupings!$G$2:$G$36,(AnalysisGroupings!$F$2:$F$36=AnalysisResults!L420)*LEN(L420)&gt;0,"")</f>
        <v/>
      </c>
      <c r="N420" t="s">
        <v>579</v>
      </c>
      <c r="O420" t="s">
        <v>296</v>
      </c>
      <c r="P420" t="s">
        <v>639</v>
      </c>
      <c r="Q420" s="4" t="str" cm="1">
        <f t="array" ref="Q420">_xlfn._xlws.FILTER(AnalysisMethods!$G$2:$G$31,AnalysisMethods!$E$2:$E$31=AnalysisResults!P420,"")</f>
        <v>%</v>
      </c>
      <c r="R420" s="4" t="str" cm="1">
        <f t="array" ref="R420">_xlfn._xlws.FILTER(AnalysisMethods!$H$2:$H$31,AnalysisMethods!$E$2:$E$31=AnalysisResults!P420,"")</f>
        <v>( XX.X)</v>
      </c>
      <c r="S420">
        <v>3.4883999999999999</v>
      </c>
      <c r="T420" s="7" t="s">
        <v>260</v>
      </c>
      <c r="U420" t="s">
        <v>1378</v>
      </c>
    </row>
    <row r="421" spans="1:21" x14ac:dyDescent="0.45">
      <c r="A421" t="s">
        <v>732</v>
      </c>
      <c r="B421" s="4" t="str" cm="1">
        <f t="array" ref="B421">_xlfn._xlws.FILTER(AnalysisSets!B:B,AnalysisSets!A:A=_xlfn._xlws.FILTER(Analyses!E:E,Analyses!A:A=AnalysisResults!A421,""),"")</f>
        <v>Safety Population</v>
      </c>
      <c r="C421" t="s">
        <v>33</v>
      </c>
      <c r="D421" t="s">
        <v>36</v>
      </c>
      <c r="E421" s="4" t="str" cm="1">
        <f t="array" ref="E421">_xlfn._xlws.FILTER(AnalysisGroupings!$G$2:$G$20,AnalysisGroupings!$F$2:$F$20=AnalysisResults!D421,"")</f>
        <v>Placebo</v>
      </c>
      <c r="G421" t="s">
        <v>108</v>
      </c>
      <c r="I421" s="4" t="str" cm="1">
        <f t="array" ref="I421">_xlfn._xlws.FILTER(AnalysisGroupings!$G$2:$G$36,(AnalysisGroupings!$F$2:$F$36=AnalysisResults!H421)*LEN(H421)&gt;0,"")</f>
        <v/>
      </c>
      <c r="J421" t="s">
        <v>336</v>
      </c>
      <c r="K421" t="s">
        <v>111</v>
      </c>
      <c r="M421" s="4" t="str" cm="1">
        <f t="array" ref="M421">_xlfn._xlws.FILTER(AnalysisGroupings!$G$2:$G$36,(AnalysisGroupings!$F$2:$F$36=AnalysisResults!L421)*LEN(L421)&gt;0,"")</f>
        <v/>
      </c>
      <c r="N421" t="s">
        <v>364</v>
      </c>
      <c r="O421" t="s">
        <v>296</v>
      </c>
      <c r="P421" t="s">
        <v>636</v>
      </c>
      <c r="Q421" s="4" t="str" cm="1">
        <f t="array" ref="Q421">_xlfn._xlws.FILTER(AnalysisMethods!$G$2:$G$31,AnalysisMethods!$E$2:$E$31=AnalysisResults!P421,"")</f>
        <v>n</v>
      </c>
      <c r="R421" s="4" t="str" cm="1">
        <f t="array" ref="R421">_xlfn._xlws.FILTER(AnalysisMethods!$H$2:$H$31,AnalysisMethods!$E$2:$E$31=AnalysisResults!P421,"")</f>
        <v>XX</v>
      </c>
      <c r="S421">
        <v>0</v>
      </c>
      <c r="T421" s="7" t="s">
        <v>266</v>
      </c>
      <c r="U421" t="s">
        <v>1378</v>
      </c>
    </row>
    <row r="422" spans="1:21" x14ac:dyDescent="0.45">
      <c r="A422" t="s">
        <v>732</v>
      </c>
      <c r="B422" s="4" t="str" cm="1">
        <f t="array" ref="B422">_xlfn._xlws.FILTER(AnalysisSets!B:B,AnalysisSets!A:A=_xlfn._xlws.FILTER(Analyses!E:E,Analyses!A:A=AnalysisResults!A422,""),"")</f>
        <v>Safety Population</v>
      </c>
      <c r="C422" t="s">
        <v>33</v>
      </c>
      <c r="D422" t="s">
        <v>36</v>
      </c>
      <c r="E422" s="4" t="str" cm="1">
        <f t="array" ref="E422">_xlfn._xlws.FILTER(AnalysisGroupings!$G$2:$G$20,AnalysisGroupings!$F$2:$F$20=AnalysisResults!D422,"")</f>
        <v>Placebo</v>
      </c>
      <c r="G422" t="s">
        <v>108</v>
      </c>
      <c r="I422" s="4" t="str" cm="1">
        <f t="array" ref="I422">_xlfn._xlws.FILTER(AnalysisGroupings!$G$2:$G$36,(AnalysisGroupings!$F$2:$F$36=AnalysisResults!H422)*LEN(H422)&gt;0,"")</f>
        <v/>
      </c>
      <c r="J422" t="s">
        <v>336</v>
      </c>
      <c r="K422" t="s">
        <v>111</v>
      </c>
      <c r="M422" s="4" t="str" cm="1">
        <f t="array" ref="M422">_xlfn._xlws.FILTER(AnalysisGroupings!$G$2:$G$36,(AnalysisGroupings!$F$2:$F$36=AnalysisResults!L422)*LEN(L422)&gt;0,"")</f>
        <v/>
      </c>
      <c r="N422" t="s">
        <v>364</v>
      </c>
      <c r="O422" t="s">
        <v>296</v>
      </c>
      <c r="P422" t="s">
        <v>639</v>
      </c>
      <c r="Q422" s="4" t="str" cm="1">
        <f t="array" ref="Q422">_xlfn._xlws.FILTER(AnalysisMethods!$G$2:$G$31,AnalysisMethods!$E$2:$E$31=AnalysisResults!P422,"")</f>
        <v>%</v>
      </c>
      <c r="R422" s="4" t="str" cm="1">
        <f t="array" ref="R422">_xlfn._xlws.FILTER(AnalysisMethods!$H$2:$H$31,AnalysisMethods!$E$2:$E$31=AnalysisResults!P422,"")</f>
        <v>( XX.X)</v>
      </c>
      <c r="S422">
        <v>0</v>
      </c>
      <c r="T422" s="7" t="s">
        <v>270</v>
      </c>
      <c r="U422" t="s">
        <v>1378</v>
      </c>
    </row>
    <row r="423" spans="1:21" x14ac:dyDescent="0.45">
      <c r="A423" t="s">
        <v>732</v>
      </c>
      <c r="B423" s="4" t="str" cm="1">
        <f t="array" ref="B423">_xlfn._xlws.FILTER(AnalysisSets!B:B,AnalysisSets!A:A=_xlfn._xlws.FILTER(Analyses!E:E,Analyses!A:A=AnalysisResults!A423,""),"")</f>
        <v>Safety Population</v>
      </c>
      <c r="C423" t="s">
        <v>33</v>
      </c>
      <c r="D423" t="s">
        <v>36</v>
      </c>
      <c r="E423" s="4" t="str" cm="1">
        <f t="array" ref="E423">_xlfn._xlws.FILTER(AnalysisGroupings!$G$2:$G$20,AnalysisGroupings!$F$2:$F$20=AnalysisResults!D423,"")</f>
        <v>Placebo</v>
      </c>
      <c r="G423" t="s">
        <v>108</v>
      </c>
      <c r="I423" s="4" t="str" cm="1">
        <f t="array" ref="I423">_xlfn._xlws.FILTER(AnalysisGroupings!$G$2:$G$36,(AnalysisGroupings!$F$2:$F$36=AnalysisResults!H423)*LEN(H423)&gt;0,"")</f>
        <v/>
      </c>
      <c r="J423" t="s">
        <v>336</v>
      </c>
      <c r="K423" t="s">
        <v>111</v>
      </c>
      <c r="M423" s="4" t="str" cm="1">
        <f t="array" ref="M423">_xlfn._xlws.FILTER(AnalysisGroupings!$G$2:$G$36,(AnalysisGroupings!$F$2:$F$36=AnalysisResults!L423)*LEN(L423)&gt;0,"")</f>
        <v/>
      </c>
      <c r="N423" t="s">
        <v>365</v>
      </c>
      <c r="O423" t="s">
        <v>296</v>
      </c>
      <c r="P423" t="s">
        <v>636</v>
      </c>
      <c r="Q423" s="4" t="str" cm="1">
        <f t="array" ref="Q423">_xlfn._xlws.FILTER(AnalysisMethods!$G$2:$G$31,AnalysisMethods!$E$2:$E$31=AnalysisResults!P423,"")</f>
        <v>n</v>
      </c>
      <c r="R423" s="4" t="str" cm="1">
        <f t="array" ref="R423">_xlfn._xlws.FILTER(AnalysisMethods!$H$2:$H$31,AnalysisMethods!$E$2:$E$31=AnalysisResults!P423,"")</f>
        <v>XX</v>
      </c>
      <c r="S423">
        <v>5</v>
      </c>
      <c r="T423" s="7" t="s">
        <v>613</v>
      </c>
      <c r="U423" t="s">
        <v>1378</v>
      </c>
    </row>
    <row r="424" spans="1:21" x14ac:dyDescent="0.45">
      <c r="A424" t="s">
        <v>732</v>
      </c>
      <c r="B424" s="4" t="str" cm="1">
        <f t="array" ref="B424">_xlfn._xlws.FILTER(AnalysisSets!B:B,AnalysisSets!A:A=_xlfn._xlws.FILTER(Analyses!E:E,Analyses!A:A=AnalysisResults!A424,""),"")</f>
        <v>Safety Population</v>
      </c>
      <c r="C424" t="s">
        <v>33</v>
      </c>
      <c r="D424" t="s">
        <v>36</v>
      </c>
      <c r="E424" s="4" t="str" cm="1">
        <f t="array" ref="E424">_xlfn._xlws.FILTER(AnalysisGroupings!$G$2:$G$20,AnalysisGroupings!$F$2:$F$20=AnalysisResults!D424,"")</f>
        <v>Placebo</v>
      </c>
      <c r="G424" t="s">
        <v>108</v>
      </c>
      <c r="I424" s="4" t="str" cm="1">
        <f t="array" ref="I424">_xlfn._xlws.FILTER(AnalysisGroupings!$G$2:$G$36,(AnalysisGroupings!$F$2:$F$36=AnalysisResults!H424)*LEN(H424)&gt;0,"")</f>
        <v/>
      </c>
      <c r="J424" t="s">
        <v>336</v>
      </c>
      <c r="K424" t="s">
        <v>111</v>
      </c>
      <c r="M424" s="4" t="str" cm="1">
        <f t="array" ref="M424">_xlfn._xlws.FILTER(AnalysisGroupings!$G$2:$G$36,(AnalysisGroupings!$F$2:$F$36=AnalysisResults!L424)*LEN(L424)&gt;0,"")</f>
        <v/>
      </c>
      <c r="N424" t="s">
        <v>365</v>
      </c>
      <c r="O424" t="s">
        <v>296</v>
      </c>
      <c r="P424" t="s">
        <v>639</v>
      </c>
      <c r="Q424" s="4" t="str" cm="1">
        <f t="array" ref="Q424">_xlfn._xlws.FILTER(AnalysisMethods!$G$2:$G$31,AnalysisMethods!$E$2:$E$31=AnalysisResults!P424,"")</f>
        <v>%</v>
      </c>
      <c r="R424" s="4" t="str" cm="1">
        <f t="array" ref="R424">_xlfn._xlws.FILTER(AnalysisMethods!$H$2:$H$31,AnalysisMethods!$E$2:$E$31=AnalysisResults!P424,"")</f>
        <v>( XX.X)</v>
      </c>
      <c r="S424">
        <v>5.8140000000000001</v>
      </c>
      <c r="T424" s="7" t="s">
        <v>626</v>
      </c>
      <c r="U424" t="s">
        <v>1378</v>
      </c>
    </row>
    <row r="425" spans="1:21" x14ac:dyDescent="0.45">
      <c r="A425" t="s">
        <v>732</v>
      </c>
      <c r="B425" s="4" t="str" cm="1">
        <f t="array" ref="B425">_xlfn._xlws.FILTER(AnalysisSets!B:B,AnalysisSets!A:A=_xlfn._xlws.FILTER(Analyses!E:E,Analyses!A:A=AnalysisResults!A425,""),"")</f>
        <v>Safety Population</v>
      </c>
      <c r="C425" t="s">
        <v>33</v>
      </c>
      <c r="D425" t="s">
        <v>36</v>
      </c>
      <c r="E425" s="4" t="str" cm="1">
        <f t="array" ref="E425">_xlfn._xlws.FILTER(AnalysisGroupings!$G$2:$G$20,AnalysisGroupings!$F$2:$F$20=AnalysisResults!D425,"")</f>
        <v>Placebo</v>
      </c>
      <c r="G425" t="s">
        <v>108</v>
      </c>
      <c r="I425" s="4" t="str" cm="1">
        <f t="array" ref="I425">_xlfn._xlws.FILTER(AnalysisGroupings!$G$2:$G$36,(AnalysisGroupings!$F$2:$F$36=AnalysisResults!H425)*LEN(H425)&gt;0,"")</f>
        <v/>
      </c>
      <c r="J425" t="s">
        <v>336</v>
      </c>
      <c r="K425" t="s">
        <v>111</v>
      </c>
      <c r="M425" s="4" t="str" cm="1">
        <f t="array" ref="M425">_xlfn._xlws.FILTER(AnalysisGroupings!$G$2:$G$36,(AnalysisGroupings!$F$2:$F$36=AnalysisResults!L425)*LEN(L425)&gt;0,"")</f>
        <v/>
      </c>
      <c r="N425" t="s">
        <v>366</v>
      </c>
      <c r="O425" t="s">
        <v>296</v>
      </c>
      <c r="P425" t="s">
        <v>636</v>
      </c>
      <c r="Q425" s="4" t="str" cm="1">
        <f t="array" ref="Q425">_xlfn._xlws.FILTER(AnalysisMethods!$G$2:$G$31,AnalysisMethods!$E$2:$E$31=AnalysisResults!P425,"")</f>
        <v>n</v>
      </c>
      <c r="R425" s="4" t="str" cm="1">
        <f t="array" ref="R425">_xlfn._xlws.FILTER(AnalysisMethods!$H$2:$H$31,AnalysisMethods!$E$2:$E$31=AnalysisResults!P425,"")</f>
        <v>XX</v>
      </c>
      <c r="S425">
        <v>0</v>
      </c>
      <c r="T425" s="7" t="s">
        <v>266</v>
      </c>
      <c r="U425" t="s">
        <v>1378</v>
      </c>
    </row>
    <row r="426" spans="1:21" x14ac:dyDescent="0.45">
      <c r="A426" t="s">
        <v>732</v>
      </c>
      <c r="B426" s="4" t="str" cm="1">
        <f t="array" ref="B426">_xlfn._xlws.FILTER(AnalysisSets!B:B,AnalysisSets!A:A=_xlfn._xlws.FILTER(Analyses!E:E,Analyses!A:A=AnalysisResults!A426,""),"")</f>
        <v>Safety Population</v>
      </c>
      <c r="C426" t="s">
        <v>33</v>
      </c>
      <c r="D426" t="s">
        <v>36</v>
      </c>
      <c r="E426" s="4" t="str" cm="1">
        <f t="array" ref="E426">_xlfn._xlws.FILTER(AnalysisGroupings!$G$2:$G$20,AnalysisGroupings!$F$2:$F$20=AnalysisResults!D426,"")</f>
        <v>Placebo</v>
      </c>
      <c r="G426" t="s">
        <v>108</v>
      </c>
      <c r="I426" s="4" t="str" cm="1">
        <f t="array" ref="I426">_xlfn._xlws.FILTER(AnalysisGroupings!$G$2:$G$36,(AnalysisGroupings!$F$2:$F$36=AnalysisResults!H426)*LEN(H426)&gt;0,"")</f>
        <v/>
      </c>
      <c r="J426" t="s">
        <v>336</v>
      </c>
      <c r="K426" t="s">
        <v>111</v>
      </c>
      <c r="M426" s="4" t="str" cm="1">
        <f t="array" ref="M426">_xlfn._xlws.FILTER(AnalysisGroupings!$G$2:$G$36,(AnalysisGroupings!$F$2:$F$36=AnalysisResults!L426)*LEN(L426)&gt;0,"")</f>
        <v/>
      </c>
      <c r="N426" t="s">
        <v>366</v>
      </c>
      <c r="O426" t="s">
        <v>296</v>
      </c>
      <c r="P426" t="s">
        <v>639</v>
      </c>
      <c r="Q426" s="4" t="str" cm="1">
        <f t="array" ref="Q426">_xlfn._xlws.FILTER(AnalysisMethods!$G$2:$G$31,AnalysisMethods!$E$2:$E$31=AnalysisResults!P426,"")</f>
        <v>%</v>
      </c>
      <c r="R426" s="4" t="str" cm="1">
        <f t="array" ref="R426">_xlfn._xlws.FILTER(AnalysisMethods!$H$2:$H$31,AnalysisMethods!$E$2:$E$31=AnalysisResults!P426,"")</f>
        <v>( XX.X)</v>
      </c>
      <c r="S426">
        <v>0</v>
      </c>
      <c r="T426" s="7" t="s">
        <v>270</v>
      </c>
      <c r="U426" t="s">
        <v>1378</v>
      </c>
    </row>
    <row r="427" spans="1:21" x14ac:dyDescent="0.45">
      <c r="A427" t="s">
        <v>732</v>
      </c>
      <c r="B427" s="4" t="str" cm="1">
        <f t="array" ref="B427">_xlfn._xlws.FILTER(AnalysisSets!B:B,AnalysisSets!A:A=_xlfn._xlws.FILTER(Analyses!E:E,Analyses!A:A=AnalysisResults!A427,""),"")</f>
        <v>Safety Population</v>
      </c>
      <c r="C427" t="s">
        <v>33</v>
      </c>
      <c r="D427" t="s">
        <v>36</v>
      </c>
      <c r="E427" s="4" t="str" cm="1">
        <f t="array" ref="E427">_xlfn._xlws.FILTER(AnalysisGroupings!$G$2:$G$20,AnalysisGroupings!$F$2:$F$20=AnalysisResults!D427,"")</f>
        <v>Placebo</v>
      </c>
      <c r="G427" t="s">
        <v>108</v>
      </c>
      <c r="I427" s="4" t="str" cm="1">
        <f t="array" ref="I427">_xlfn._xlws.FILTER(AnalysisGroupings!$G$2:$G$36,(AnalysisGroupings!$F$2:$F$36=AnalysisResults!H427)*LEN(H427)&gt;0,"")</f>
        <v/>
      </c>
      <c r="J427" t="s">
        <v>336</v>
      </c>
      <c r="K427" t="s">
        <v>111</v>
      </c>
      <c r="M427" s="4" t="str" cm="1">
        <f t="array" ref="M427">_xlfn._xlws.FILTER(AnalysisGroupings!$G$2:$G$36,(AnalysisGroupings!$F$2:$F$36=AnalysisResults!L427)*LEN(L427)&gt;0,"")</f>
        <v/>
      </c>
      <c r="N427" t="s">
        <v>367</v>
      </c>
      <c r="O427" t="s">
        <v>296</v>
      </c>
      <c r="P427" t="s">
        <v>636</v>
      </c>
      <c r="Q427" s="4" t="str" cm="1">
        <f t="array" ref="Q427">_xlfn._xlws.FILTER(AnalysisMethods!$G$2:$G$31,AnalysisMethods!$E$2:$E$31=AnalysisResults!P427,"")</f>
        <v>n</v>
      </c>
      <c r="R427" s="4" t="str" cm="1">
        <f t="array" ref="R427">_xlfn._xlws.FILTER(AnalysisMethods!$H$2:$H$31,AnalysisMethods!$E$2:$E$31=AnalysisResults!P427,"")</f>
        <v>XX</v>
      </c>
      <c r="S427">
        <v>0</v>
      </c>
      <c r="T427" s="7" t="s">
        <v>266</v>
      </c>
      <c r="U427" t="s">
        <v>1378</v>
      </c>
    </row>
    <row r="428" spans="1:21" x14ac:dyDescent="0.45">
      <c r="A428" t="s">
        <v>732</v>
      </c>
      <c r="B428" s="4" t="str" cm="1">
        <f t="array" ref="B428">_xlfn._xlws.FILTER(AnalysisSets!B:B,AnalysisSets!A:A=_xlfn._xlws.FILTER(Analyses!E:E,Analyses!A:A=AnalysisResults!A428,""),"")</f>
        <v>Safety Population</v>
      </c>
      <c r="C428" t="s">
        <v>33</v>
      </c>
      <c r="D428" t="s">
        <v>36</v>
      </c>
      <c r="E428" s="4" t="str" cm="1">
        <f t="array" ref="E428">_xlfn._xlws.FILTER(AnalysisGroupings!$G$2:$G$20,AnalysisGroupings!$F$2:$F$20=AnalysisResults!D428,"")</f>
        <v>Placebo</v>
      </c>
      <c r="G428" t="s">
        <v>108</v>
      </c>
      <c r="I428" s="4" t="str" cm="1">
        <f t="array" ref="I428">_xlfn._xlws.FILTER(AnalysisGroupings!$G$2:$G$36,(AnalysisGroupings!$F$2:$F$36=AnalysisResults!H428)*LEN(H428)&gt;0,"")</f>
        <v/>
      </c>
      <c r="J428" t="s">
        <v>336</v>
      </c>
      <c r="K428" t="s">
        <v>111</v>
      </c>
      <c r="M428" s="4" t="str" cm="1">
        <f t="array" ref="M428">_xlfn._xlws.FILTER(AnalysisGroupings!$G$2:$G$36,(AnalysisGroupings!$F$2:$F$36=AnalysisResults!L428)*LEN(L428)&gt;0,"")</f>
        <v/>
      </c>
      <c r="N428" t="s">
        <v>367</v>
      </c>
      <c r="O428" t="s">
        <v>296</v>
      </c>
      <c r="P428" t="s">
        <v>639</v>
      </c>
      <c r="Q428" s="4" t="str" cm="1">
        <f t="array" ref="Q428">_xlfn._xlws.FILTER(AnalysisMethods!$G$2:$G$31,AnalysisMethods!$E$2:$E$31=AnalysisResults!P428,"")</f>
        <v>%</v>
      </c>
      <c r="R428" s="4" t="str" cm="1">
        <f t="array" ref="R428">_xlfn._xlws.FILTER(AnalysisMethods!$H$2:$H$31,AnalysisMethods!$E$2:$E$31=AnalysisResults!P428,"")</f>
        <v>( XX.X)</v>
      </c>
      <c r="S428">
        <v>0</v>
      </c>
      <c r="T428" s="7" t="s">
        <v>270</v>
      </c>
      <c r="U428" t="s">
        <v>1378</v>
      </c>
    </row>
    <row r="429" spans="1:21" x14ac:dyDescent="0.45">
      <c r="A429" t="s">
        <v>732</v>
      </c>
      <c r="B429" s="4" t="str" cm="1">
        <f t="array" ref="B429">_xlfn._xlws.FILTER(AnalysisSets!B:B,AnalysisSets!A:A=_xlfn._xlws.FILTER(Analyses!E:E,Analyses!A:A=AnalysisResults!A429,""),"")</f>
        <v>Safety Population</v>
      </c>
      <c r="C429" t="s">
        <v>33</v>
      </c>
      <c r="D429" t="s">
        <v>36</v>
      </c>
      <c r="E429" s="4" t="str" cm="1">
        <f t="array" ref="E429">_xlfn._xlws.FILTER(AnalysisGroupings!$G$2:$G$20,AnalysisGroupings!$F$2:$F$20=AnalysisResults!D429,"")</f>
        <v>Placebo</v>
      </c>
      <c r="G429" t="s">
        <v>108</v>
      </c>
      <c r="I429" s="4" t="str" cm="1">
        <f t="array" ref="I429">_xlfn._xlws.FILTER(AnalysisGroupings!$G$2:$G$36,(AnalysisGroupings!$F$2:$F$36=AnalysisResults!H429)*LEN(H429)&gt;0,"")</f>
        <v/>
      </c>
      <c r="J429" t="s">
        <v>336</v>
      </c>
      <c r="K429" t="s">
        <v>111</v>
      </c>
      <c r="M429" s="4" t="str" cm="1">
        <f t="array" ref="M429">_xlfn._xlws.FILTER(AnalysisGroupings!$G$2:$G$36,(AnalysisGroupings!$F$2:$F$36=AnalysisResults!L429)*LEN(L429)&gt;0,"")</f>
        <v/>
      </c>
      <c r="N429" t="s">
        <v>368</v>
      </c>
      <c r="O429" t="s">
        <v>296</v>
      </c>
      <c r="P429" t="s">
        <v>636</v>
      </c>
      <c r="Q429" s="4" t="str" cm="1">
        <f t="array" ref="Q429">_xlfn._xlws.FILTER(AnalysisMethods!$G$2:$G$31,AnalysisMethods!$E$2:$E$31=AnalysisResults!P429,"")</f>
        <v>n</v>
      </c>
      <c r="R429" s="4" t="str" cm="1">
        <f t="array" ref="R429">_xlfn._xlws.FILTER(AnalysisMethods!$H$2:$H$31,AnalysisMethods!$E$2:$E$31=AnalysisResults!P429,"")</f>
        <v>XX</v>
      </c>
      <c r="S429">
        <v>0</v>
      </c>
      <c r="T429" s="7" t="s">
        <v>266</v>
      </c>
      <c r="U429" t="s">
        <v>1378</v>
      </c>
    </row>
    <row r="430" spans="1:21" x14ac:dyDescent="0.45">
      <c r="A430" t="s">
        <v>732</v>
      </c>
      <c r="B430" s="4" t="str" cm="1">
        <f t="array" ref="B430">_xlfn._xlws.FILTER(AnalysisSets!B:B,AnalysisSets!A:A=_xlfn._xlws.FILTER(Analyses!E:E,Analyses!A:A=AnalysisResults!A430,""),"")</f>
        <v>Safety Population</v>
      </c>
      <c r="C430" t="s">
        <v>33</v>
      </c>
      <c r="D430" t="s">
        <v>36</v>
      </c>
      <c r="E430" s="4" t="str" cm="1">
        <f t="array" ref="E430">_xlfn._xlws.FILTER(AnalysisGroupings!$G$2:$G$20,AnalysisGroupings!$F$2:$F$20=AnalysisResults!D430,"")</f>
        <v>Placebo</v>
      </c>
      <c r="G430" t="s">
        <v>108</v>
      </c>
      <c r="I430" s="4" t="str" cm="1">
        <f t="array" ref="I430">_xlfn._xlws.FILTER(AnalysisGroupings!$G$2:$G$36,(AnalysisGroupings!$F$2:$F$36=AnalysisResults!H430)*LEN(H430)&gt;0,"")</f>
        <v/>
      </c>
      <c r="J430" t="s">
        <v>336</v>
      </c>
      <c r="K430" t="s">
        <v>111</v>
      </c>
      <c r="M430" s="4" t="str" cm="1">
        <f t="array" ref="M430">_xlfn._xlws.FILTER(AnalysisGroupings!$G$2:$G$36,(AnalysisGroupings!$F$2:$F$36=AnalysisResults!L430)*LEN(L430)&gt;0,"")</f>
        <v/>
      </c>
      <c r="N430" t="s">
        <v>368</v>
      </c>
      <c r="O430" t="s">
        <v>296</v>
      </c>
      <c r="P430" t="s">
        <v>639</v>
      </c>
      <c r="Q430" s="4" t="str" cm="1">
        <f t="array" ref="Q430">_xlfn._xlws.FILTER(AnalysisMethods!$G$2:$G$31,AnalysisMethods!$E$2:$E$31=AnalysisResults!P430,"")</f>
        <v>%</v>
      </c>
      <c r="R430" s="4" t="str" cm="1">
        <f t="array" ref="R430">_xlfn._xlws.FILTER(AnalysisMethods!$H$2:$H$31,AnalysisMethods!$E$2:$E$31=AnalysisResults!P430,"")</f>
        <v>( XX.X)</v>
      </c>
      <c r="S430">
        <v>0</v>
      </c>
      <c r="T430" s="7" t="s">
        <v>270</v>
      </c>
      <c r="U430" t="s">
        <v>1378</v>
      </c>
    </row>
    <row r="431" spans="1:21" x14ac:dyDescent="0.45">
      <c r="A431" t="s">
        <v>732</v>
      </c>
      <c r="B431" s="4" t="str" cm="1">
        <f t="array" ref="B431">_xlfn._xlws.FILTER(AnalysisSets!B:B,AnalysisSets!A:A=_xlfn._xlws.FILTER(Analyses!E:E,Analyses!A:A=AnalysisResults!A431,""),"")</f>
        <v>Safety Population</v>
      </c>
      <c r="C431" t="s">
        <v>33</v>
      </c>
      <c r="D431" t="s">
        <v>36</v>
      </c>
      <c r="E431" s="4" t="str" cm="1">
        <f t="array" ref="E431">_xlfn._xlws.FILTER(AnalysisGroupings!$G$2:$G$20,AnalysisGroupings!$F$2:$F$20=AnalysisResults!D431,"")</f>
        <v>Placebo</v>
      </c>
      <c r="G431" t="s">
        <v>108</v>
      </c>
      <c r="I431" s="4" t="str" cm="1">
        <f t="array" ref="I431">_xlfn._xlws.FILTER(AnalysisGroupings!$G$2:$G$36,(AnalysisGroupings!$F$2:$F$36=AnalysisResults!H431)*LEN(H431)&gt;0,"")</f>
        <v/>
      </c>
      <c r="J431" t="s">
        <v>336</v>
      </c>
      <c r="K431" t="s">
        <v>111</v>
      </c>
      <c r="M431" s="4" t="str" cm="1">
        <f t="array" ref="M431">_xlfn._xlws.FILTER(AnalysisGroupings!$G$2:$G$36,(AnalysisGroupings!$F$2:$F$36=AnalysisResults!L431)*LEN(L431)&gt;0,"")</f>
        <v/>
      </c>
      <c r="N431" t="s">
        <v>369</v>
      </c>
      <c r="O431" t="s">
        <v>296</v>
      </c>
      <c r="P431" t="s">
        <v>636</v>
      </c>
      <c r="Q431" s="4" t="str" cm="1">
        <f t="array" ref="Q431">_xlfn._xlws.FILTER(AnalysisMethods!$G$2:$G$31,AnalysisMethods!$E$2:$E$31=AnalysisResults!P431,"")</f>
        <v>n</v>
      </c>
      <c r="R431" s="4" t="str" cm="1">
        <f t="array" ref="R431">_xlfn._xlws.FILTER(AnalysisMethods!$H$2:$H$31,AnalysisMethods!$E$2:$E$31=AnalysisResults!P431,"")</f>
        <v>XX</v>
      </c>
      <c r="S431">
        <v>3</v>
      </c>
      <c r="T431" s="7" t="s">
        <v>255</v>
      </c>
      <c r="U431" t="s">
        <v>1378</v>
      </c>
    </row>
    <row r="432" spans="1:21" x14ac:dyDescent="0.45">
      <c r="A432" t="s">
        <v>732</v>
      </c>
      <c r="B432" s="4" t="str" cm="1">
        <f t="array" ref="B432">_xlfn._xlws.FILTER(AnalysisSets!B:B,AnalysisSets!A:A=_xlfn._xlws.FILTER(Analyses!E:E,Analyses!A:A=AnalysisResults!A432,""),"")</f>
        <v>Safety Population</v>
      </c>
      <c r="C432" t="s">
        <v>33</v>
      </c>
      <c r="D432" t="s">
        <v>36</v>
      </c>
      <c r="E432" s="4" t="str" cm="1">
        <f t="array" ref="E432">_xlfn._xlws.FILTER(AnalysisGroupings!$G$2:$G$20,AnalysisGroupings!$F$2:$F$20=AnalysisResults!D432,"")</f>
        <v>Placebo</v>
      </c>
      <c r="G432" t="s">
        <v>108</v>
      </c>
      <c r="I432" s="4" t="str" cm="1">
        <f t="array" ref="I432">_xlfn._xlws.FILTER(AnalysisGroupings!$G$2:$G$36,(AnalysisGroupings!$F$2:$F$36=AnalysisResults!H432)*LEN(H432)&gt;0,"")</f>
        <v/>
      </c>
      <c r="J432" t="s">
        <v>336</v>
      </c>
      <c r="K432" t="s">
        <v>111</v>
      </c>
      <c r="M432" s="4" t="str" cm="1">
        <f t="array" ref="M432">_xlfn._xlws.FILTER(AnalysisGroupings!$G$2:$G$36,(AnalysisGroupings!$F$2:$F$36=AnalysisResults!L432)*LEN(L432)&gt;0,"")</f>
        <v/>
      </c>
      <c r="N432" t="s">
        <v>369</v>
      </c>
      <c r="O432" t="s">
        <v>296</v>
      </c>
      <c r="P432" t="s">
        <v>639</v>
      </c>
      <c r="Q432" s="4" t="str" cm="1">
        <f t="array" ref="Q432">_xlfn._xlws.FILTER(AnalysisMethods!$G$2:$G$31,AnalysisMethods!$E$2:$E$31=AnalysisResults!P432,"")</f>
        <v>%</v>
      </c>
      <c r="R432" s="4" t="str" cm="1">
        <f t="array" ref="R432">_xlfn._xlws.FILTER(AnalysisMethods!$H$2:$H$31,AnalysisMethods!$E$2:$E$31=AnalysisResults!P432,"")</f>
        <v>( XX.X)</v>
      </c>
      <c r="S432">
        <v>3.4883999999999999</v>
      </c>
      <c r="T432" s="7" t="s">
        <v>260</v>
      </c>
      <c r="U432" t="s">
        <v>1378</v>
      </c>
    </row>
    <row r="433" spans="1:21" x14ac:dyDescent="0.45">
      <c r="A433" t="s">
        <v>732</v>
      </c>
      <c r="B433" s="4" t="str" cm="1">
        <f t="array" ref="B433">_xlfn._xlws.FILTER(AnalysisSets!B:B,AnalysisSets!A:A=_xlfn._xlws.FILTER(Analyses!E:E,Analyses!A:A=AnalysisResults!A433,""),"")</f>
        <v>Safety Population</v>
      </c>
      <c r="C433" t="s">
        <v>33</v>
      </c>
      <c r="D433" t="s">
        <v>36</v>
      </c>
      <c r="E433" s="4" t="str" cm="1">
        <f t="array" ref="E433">_xlfn._xlws.FILTER(AnalysisGroupings!$G$2:$G$20,AnalysisGroupings!$F$2:$F$20=AnalysisResults!D433,"")</f>
        <v>Placebo</v>
      </c>
      <c r="G433" t="s">
        <v>108</v>
      </c>
      <c r="I433" s="4" t="str" cm="1">
        <f t="array" ref="I433">_xlfn._xlws.FILTER(AnalysisGroupings!$G$2:$G$36,(AnalysisGroupings!$F$2:$F$36=AnalysisResults!H433)*LEN(H433)&gt;0,"")</f>
        <v/>
      </c>
      <c r="J433" t="s">
        <v>336</v>
      </c>
      <c r="K433" t="s">
        <v>111</v>
      </c>
      <c r="M433" s="4" t="str" cm="1">
        <f t="array" ref="M433">_xlfn._xlws.FILTER(AnalysisGroupings!$G$2:$G$36,(AnalysisGroupings!$F$2:$F$36=AnalysisResults!L433)*LEN(L433)&gt;0,"")</f>
        <v/>
      </c>
      <c r="N433" t="s">
        <v>370</v>
      </c>
      <c r="O433" t="s">
        <v>296</v>
      </c>
      <c r="P433" t="s">
        <v>636</v>
      </c>
      <c r="Q433" s="4" t="str" cm="1">
        <f t="array" ref="Q433">_xlfn._xlws.FILTER(AnalysisMethods!$G$2:$G$31,AnalysisMethods!$E$2:$E$31=AnalysisResults!P433,"")</f>
        <v>n</v>
      </c>
      <c r="R433" s="4" t="str" cm="1">
        <f t="array" ref="R433">_xlfn._xlws.FILTER(AnalysisMethods!$H$2:$H$31,AnalysisMethods!$E$2:$E$31=AnalysisResults!P433,"")</f>
        <v>XX</v>
      </c>
      <c r="S433">
        <v>1</v>
      </c>
      <c r="T433" s="7" t="s">
        <v>267</v>
      </c>
      <c r="U433" t="s">
        <v>1378</v>
      </c>
    </row>
    <row r="434" spans="1:21" x14ac:dyDescent="0.45">
      <c r="A434" t="s">
        <v>732</v>
      </c>
      <c r="B434" s="4" t="str" cm="1">
        <f t="array" ref="B434">_xlfn._xlws.FILTER(AnalysisSets!B:B,AnalysisSets!A:A=_xlfn._xlws.FILTER(Analyses!E:E,Analyses!A:A=AnalysisResults!A434,""),"")</f>
        <v>Safety Population</v>
      </c>
      <c r="C434" t="s">
        <v>33</v>
      </c>
      <c r="D434" t="s">
        <v>36</v>
      </c>
      <c r="E434" s="4" t="str" cm="1">
        <f t="array" ref="E434">_xlfn._xlws.FILTER(AnalysisGroupings!$G$2:$G$20,AnalysisGroupings!$F$2:$F$20=AnalysisResults!D434,"")</f>
        <v>Placebo</v>
      </c>
      <c r="G434" t="s">
        <v>108</v>
      </c>
      <c r="I434" s="4" t="str" cm="1">
        <f t="array" ref="I434">_xlfn._xlws.FILTER(AnalysisGroupings!$G$2:$G$36,(AnalysisGroupings!$F$2:$F$36=AnalysisResults!H434)*LEN(H434)&gt;0,"")</f>
        <v/>
      </c>
      <c r="J434" t="s">
        <v>336</v>
      </c>
      <c r="K434" t="s">
        <v>111</v>
      </c>
      <c r="M434" s="4" t="str" cm="1">
        <f t="array" ref="M434">_xlfn._xlws.FILTER(AnalysisGroupings!$G$2:$G$36,(AnalysisGroupings!$F$2:$F$36=AnalysisResults!L434)*LEN(L434)&gt;0,"")</f>
        <v/>
      </c>
      <c r="N434" t="s">
        <v>370</v>
      </c>
      <c r="O434" t="s">
        <v>296</v>
      </c>
      <c r="P434" t="s">
        <v>639</v>
      </c>
      <c r="Q434" s="4" t="str" cm="1">
        <f t="array" ref="Q434">_xlfn._xlws.FILTER(AnalysisMethods!$G$2:$G$31,AnalysisMethods!$E$2:$E$31=AnalysisResults!P434,"")</f>
        <v>%</v>
      </c>
      <c r="R434" s="4" t="str" cm="1">
        <f t="array" ref="R434">_xlfn._xlws.FILTER(AnalysisMethods!$H$2:$H$31,AnalysisMethods!$E$2:$E$31=AnalysisResults!P434,"")</f>
        <v>( XX.X)</v>
      </c>
      <c r="S434">
        <v>1.1628000000000001</v>
      </c>
      <c r="T434" s="7" t="s">
        <v>273</v>
      </c>
      <c r="U434" t="s">
        <v>1378</v>
      </c>
    </row>
    <row r="435" spans="1:21" x14ac:dyDescent="0.45">
      <c r="A435" t="s">
        <v>732</v>
      </c>
      <c r="B435" s="4" t="str" cm="1">
        <f t="array" ref="B435">_xlfn._xlws.FILTER(AnalysisSets!B:B,AnalysisSets!A:A=_xlfn._xlws.FILTER(Analyses!E:E,Analyses!A:A=AnalysisResults!A435,""),"")</f>
        <v>Safety Population</v>
      </c>
      <c r="C435" t="s">
        <v>33</v>
      </c>
      <c r="D435" t="s">
        <v>36</v>
      </c>
      <c r="E435" s="4" t="str" cm="1">
        <f t="array" ref="E435">_xlfn._xlws.FILTER(AnalysisGroupings!$G$2:$G$20,AnalysisGroupings!$F$2:$F$20=AnalysisResults!D435,"")</f>
        <v>Placebo</v>
      </c>
      <c r="G435" t="s">
        <v>108</v>
      </c>
      <c r="I435" s="4" t="str" cm="1">
        <f t="array" ref="I435">_xlfn._xlws.FILTER(AnalysisGroupings!$G$2:$G$36,(AnalysisGroupings!$F$2:$F$36=AnalysisResults!H435)*LEN(H435)&gt;0,"")</f>
        <v/>
      </c>
      <c r="J435" t="s">
        <v>336</v>
      </c>
      <c r="K435" t="s">
        <v>111</v>
      </c>
      <c r="M435" s="4" t="str" cm="1">
        <f t="array" ref="M435">_xlfn._xlws.FILTER(AnalysisGroupings!$G$2:$G$36,(AnalysisGroupings!$F$2:$F$36=AnalysisResults!L435)*LEN(L435)&gt;0,"")</f>
        <v/>
      </c>
      <c r="N435" t="s">
        <v>371</v>
      </c>
      <c r="O435" t="s">
        <v>296</v>
      </c>
      <c r="P435" t="s">
        <v>636</v>
      </c>
      <c r="Q435" s="4" t="str" cm="1">
        <f t="array" ref="Q435">_xlfn._xlws.FILTER(AnalysisMethods!$G$2:$G$31,AnalysisMethods!$E$2:$E$31=AnalysisResults!P435,"")</f>
        <v>n</v>
      </c>
      <c r="R435" s="4" t="str" cm="1">
        <f t="array" ref="R435">_xlfn._xlws.FILTER(AnalysisMethods!$H$2:$H$31,AnalysisMethods!$E$2:$E$31=AnalysisResults!P435,"")</f>
        <v>XX</v>
      </c>
      <c r="S435">
        <v>3</v>
      </c>
      <c r="T435" s="7" t="s">
        <v>255</v>
      </c>
      <c r="U435" t="s">
        <v>1378</v>
      </c>
    </row>
    <row r="436" spans="1:21" x14ac:dyDescent="0.45">
      <c r="A436" t="s">
        <v>732</v>
      </c>
      <c r="B436" s="4" t="str" cm="1">
        <f t="array" ref="B436">_xlfn._xlws.FILTER(AnalysisSets!B:B,AnalysisSets!A:A=_xlfn._xlws.FILTER(Analyses!E:E,Analyses!A:A=AnalysisResults!A436,""),"")</f>
        <v>Safety Population</v>
      </c>
      <c r="C436" t="s">
        <v>33</v>
      </c>
      <c r="D436" t="s">
        <v>36</v>
      </c>
      <c r="E436" s="4" t="str" cm="1">
        <f t="array" ref="E436">_xlfn._xlws.FILTER(AnalysisGroupings!$G$2:$G$20,AnalysisGroupings!$F$2:$F$20=AnalysisResults!D436,"")</f>
        <v>Placebo</v>
      </c>
      <c r="G436" t="s">
        <v>108</v>
      </c>
      <c r="I436" s="4" t="str" cm="1">
        <f t="array" ref="I436">_xlfn._xlws.FILTER(AnalysisGroupings!$G$2:$G$36,(AnalysisGroupings!$F$2:$F$36=AnalysisResults!H436)*LEN(H436)&gt;0,"")</f>
        <v/>
      </c>
      <c r="J436" t="s">
        <v>336</v>
      </c>
      <c r="K436" t="s">
        <v>111</v>
      </c>
      <c r="M436" s="4" t="str" cm="1">
        <f t="array" ref="M436">_xlfn._xlws.FILTER(AnalysisGroupings!$G$2:$G$36,(AnalysisGroupings!$F$2:$F$36=AnalysisResults!L436)*LEN(L436)&gt;0,"")</f>
        <v/>
      </c>
      <c r="N436" t="s">
        <v>371</v>
      </c>
      <c r="O436" t="s">
        <v>296</v>
      </c>
      <c r="P436" t="s">
        <v>639</v>
      </c>
      <c r="Q436" s="4" t="str" cm="1">
        <f t="array" ref="Q436">_xlfn._xlws.FILTER(AnalysisMethods!$G$2:$G$31,AnalysisMethods!$E$2:$E$31=AnalysisResults!P436,"")</f>
        <v>%</v>
      </c>
      <c r="R436" s="4" t="str" cm="1">
        <f t="array" ref="R436">_xlfn._xlws.FILTER(AnalysisMethods!$H$2:$H$31,AnalysisMethods!$E$2:$E$31=AnalysisResults!P436,"")</f>
        <v>( XX.X)</v>
      </c>
      <c r="S436">
        <v>3.4883999999999999</v>
      </c>
      <c r="T436" s="7" t="s">
        <v>260</v>
      </c>
      <c r="U436" t="s">
        <v>1378</v>
      </c>
    </row>
    <row r="437" spans="1:21" x14ac:dyDescent="0.45">
      <c r="A437" t="s">
        <v>732</v>
      </c>
      <c r="B437" s="4" t="str" cm="1">
        <f t="array" ref="B437">_xlfn._xlws.FILTER(AnalysisSets!B:B,AnalysisSets!A:A=_xlfn._xlws.FILTER(Analyses!E:E,Analyses!A:A=AnalysisResults!A437,""),"")</f>
        <v>Safety Population</v>
      </c>
      <c r="C437" t="s">
        <v>33</v>
      </c>
      <c r="D437" t="s">
        <v>36</v>
      </c>
      <c r="E437" s="4" t="str" cm="1">
        <f t="array" ref="E437">_xlfn._xlws.FILTER(AnalysisGroupings!$G$2:$G$20,AnalysisGroupings!$F$2:$F$20=AnalysisResults!D437,"")</f>
        <v>Placebo</v>
      </c>
      <c r="G437" t="s">
        <v>108</v>
      </c>
      <c r="I437" s="4" t="str" cm="1">
        <f t="array" ref="I437">_xlfn._xlws.FILTER(AnalysisGroupings!$G$2:$G$36,(AnalysisGroupings!$F$2:$F$36=AnalysisResults!H437)*LEN(H437)&gt;0,"")</f>
        <v/>
      </c>
      <c r="J437" t="s">
        <v>336</v>
      </c>
      <c r="K437" t="s">
        <v>111</v>
      </c>
      <c r="M437" s="4" t="str" cm="1">
        <f t="array" ref="M437">_xlfn._xlws.FILTER(AnalysisGroupings!$G$2:$G$36,(AnalysisGroupings!$F$2:$F$36=AnalysisResults!L437)*LEN(L437)&gt;0,"")</f>
        <v/>
      </c>
      <c r="N437" t="s">
        <v>372</v>
      </c>
      <c r="O437" t="s">
        <v>296</v>
      </c>
      <c r="P437" t="s">
        <v>636</v>
      </c>
      <c r="Q437" s="4" t="str" cm="1">
        <f t="array" ref="Q437">_xlfn._xlws.FILTER(AnalysisMethods!$G$2:$G$31,AnalysisMethods!$E$2:$E$31=AnalysisResults!P437,"")</f>
        <v>n</v>
      </c>
      <c r="R437" s="4" t="str" cm="1">
        <f t="array" ref="R437">_xlfn._xlws.FILTER(AnalysisMethods!$H$2:$H$31,AnalysisMethods!$E$2:$E$31=AnalysisResults!P437,"")</f>
        <v>XX</v>
      </c>
      <c r="S437">
        <v>0</v>
      </c>
      <c r="T437" s="7" t="s">
        <v>266</v>
      </c>
      <c r="U437" t="s">
        <v>1378</v>
      </c>
    </row>
    <row r="438" spans="1:21" x14ac:dyDescent="0.45">
      <c r="A438" t="s">
        <v>732</v>
      </c>
      <c r="B438" s="4" t="str" cm="1">
        <f t="array" ref="B438">_xlfn._xlws.FILTER(AnalysisSets!B:B,AnalysisSets!A:A=_xlfn._xlws.FILTER(Analyses!E:E,Analyses!A:A=AnalysisResults!A438,""),"")</f>
        <v>Safety Population</v>
      </c>
      <c r="C438" t="s">
        <v>33</v>
      </c>
      <c r="D438" t="s">
        <v>36</v>
      </c>
      <c r="E438" s="4" t="str" cm="1">
        <f t="array" ref="E438">_xlfn._xlws.FILTER(AnalysisGroupings!$G$2:$G$20,AnalysisGroupings!$F$2:$F$20=AnalysisResults!D438,"")</f>
        <v>Placebo</v>
      </c>
      <c r="G438" t="s">
        <v>108</v>
      </c>
      <c r="I438" s="4" t="str" cm="1">
        <f t="array" ref="I438">_xlfn._xlws.FILTER(AnalysisGroupings!$G$2:$G$36,(AnalysisGroupings!$F$2:$F$36=AnalysisResults!H438)*LEN(H438)&gt;0,"")</f>
        <v/>
      </c>
      <c r="J438" t="s">
        <v>336</v>
      </c>
      <c r="K438" t="s">
        <v>111</v>
      </c>
      <c r="M438" s="4" t="str" cm="1">
        <f t="array" ref="M438">_xlfn._xlws.FILTER(AnalysisGroupings!$G$2:$G$36,(AnalysisGroupings!$F$2:$F$36=AnalysisResults!L438)*LEN(L438)&gt;0,"")</f>
        <v/>
      </c>
      <c r="N438" t="s">
        <v>372</v>
      </c>
      <c r="O438" t="s">
        <v>296</v>
      </c>
      <c r="P438" t="s">
        <v>639</v>
      </c>
      <c r="Q438" s="4" t="str" cm="1">
        <f t="array" ref="Q438">_xlfn._xlws.FILTER(AnalysisMethods!$G$2:$G$31,AnalysisMethods!$E$2:$E$31=AnalysisResults!P438,"")</f>
        <v>%</v>
      </c>
      <c r="R438" s="4" t="str" cm="1">
        <f t="array" ref="R438">_xlfn._xlws.FILTER(AnalysisMethods!$H$2:$H$31,AnalysisMethods!$E$2:$E$31=AnalysisResults!P438,"")</f>
        <v>( XX.X)</v>
      </c>
      <c r="S438">
        <v>0</v>
      </c>
      <c r="T438" s="7" t="s">
        <v>270</v>
      </c>
      <c r="U438" t="s">
        <v>1378</v>
      </c>
    </row>
    <row r="439" spans="1:21" x14ac:dyDescent="0.45">
      <c r="A439" t="s">
        <v>732</v>
      </c>
      <c r="B439" s="4" t="str" cm="1">
        <f t="array" ref="B439">_xlfn._xlws.FILTER(AnalysisSets!B:B,AnalysisSets!A:A=_xlfn._xlws.FILTER(Analyses!E:E,Analyses!A:A=AnalysisResults!A439,""),"")</f>
        <v>Safety Population</v>
      </c>
      <c r="C439" t="s">
        <v>33</v>
      </c>
      <c r="D439" t="s">
        <v>36</v>
      </c>
      <c r="E439" s="4" t="str" cm="1">
        <f t="array" ref="E439">_xlfn._xlws.FILTER(AnalysisGroupings!$G$2:$G$20,AnalysisGroupings!$F$2:$F$20=AnalysisResults!D439,"")</f>
        <v>Placebo</v>
      </c>
      <c r="G439" t="s">
        <v>108</v>
      </c>
      <c r="I439" s="4" t="str" cm="1">
        <f t="array" ref="I439">_xlfn._xlws.FILTER(AnalysisGroupings!$G$2:$G$36,(AnalysisGroupings!$F$2:$F$36=AnalysisResults!H439)*LEN(H439)&gt;0,"")</f>
        <v/>
      </c>
      <c r="J439" t="s">
        <v>336</v>
      </c>
      <c r="K439" t="s">
        <v>111</v>
      </c>
      <c r="M439" s="4" t="str" cm="1">
        <f t="array" ref="M439">_xlfn._xlws.FILTER(AnalysisGroupings!$G$2:$G$36,(AnalysisGroupings!$F$2:$F$36=AnalysisResults!L439)*LEN(L439)&gt;0,"")</f>
        <v/>
      </c>
      <c r="N439" t="s">
        <v>373</v>
      </c>
      <c r="O439" t="s">
        <v>296</v>
      </c>
      <c r="P439" t="s">
        <v>636</v>
      </c>
      <c r="Q439" s="4" t="str" cm="1">
        <f t="array" ref="Q439">_xlfn._xlws.FILTER(AnalysisMethods!$G$2:$G$31,AnalysisMethods!$E$2:$E$31=AnalysisResults!P439,"")</f>
        <v>n</v>
      </c>
      <c r="R439" s="4" t="str" cm="1">
        <f t="array" ref="R439">_xlfn._xlws.FILTER(AnalysisMethods!$H$2:$H$31,AnalysisMethods!$E$2:$E$31=AnalysisResults!P439,"")</f>
        <v>XX</v>
      </c>
      <c r="S439">
        <v>0</v>
      </c>
      <c r="T439" s="7" t="s">
        <v>266</v>
      </c>
      <c r="U439" t="s">
        <v>1378</v>
      </c>
    </row>
    <row r="440" spans="1:21" x14ac:dyDescent="0.45">
      <c r="A440" t="s">
        <v>732</v>
      </c>
      <c r="B440" s="4" t="str" cm="1">
        <f t="array" ref="B440">_xlfn._xlws.FILTER(AnalysisSets!B:B,AnalysisSets!A:A=_xlfn._xlws.FILTER(Analyses!E:E,Analyses!A:A=AnalysisResults!A440,""),"")</f>
        <v>Safety Population</v>
      </c>
      <c r="C440" t="s">
        <v>33</v>
      </c>
      <c r="D440" t="s">
        <v>36</v>
      </c>
      <c r="E440" s="4" t="str" cm="1">
        <f t="array" ref="E440">_xlfn._xlws.FILTER(AnalysisGroupings!$G$2:$G$20,AnalysisGroupings!$F$2:$F$20=AnalysisResults!D440,"")</f>
        <v>Placebo</v>
      </c>
      <c r="G440" t="s">
        <v>108</v>
      </c>
      <c r="I440" s="4" t="str" cm="1">
        <f t="array" ref="I440">_xlfn._xlws.FILTER(AnalysisGroupings!$G$2:$G$36,(AnalysisGroupings!$F$2:$F$36=AnalysisResults!H440)*LEN(H440)&gt;0,"")</f>
        <v/>
      </c>
      <c r="J440" t="s">
        <v>336</v>
      </c>
      <c r="K440" t="s">
        <v>111</v>
      </c>
      <c r="M440" s="4" t="str" cm="1">
        <f t="array" ref="M440">_xlfn._xlws.FILTER(AnalysisGroupings!$G$2:$G$36,(AnalysisGroupings!$F$2:$F$36=AnalysisResults!L440)*LEN(L440)&gt;0,"")</f>
        <v/>
      </c>
      <c r="N440" t="s">
        <v>373</v>
      </c>
      <c r="O440" t="s">
        <v>296</v>
      </c>
      <c r="P440" t="s">
        <v>639</v>
      </c>
      <c r="Q440" s="4" t="str" cm="1">
        <f t="array" ref="Q440">_xlfn._xlws.FILTER(AnalysisMethods!$G$2:$G$31,AnalysisMethods!$E$2:$E$31=AnalysisResults!P440,"")</f>
        <v>%</v>
      </c>
      <c r="R440" s="4" t="str" cm="1">
        <f t="array" ref="R440">_xlfn._xlws.FILTER(AnalysisMethods!$H$2:$H$31,AnalysisMethods!$E$2:$E$31=AnalysisResults!P440,"")</f>
        <v>( XX.X)</v>
      </c>
      <c r="S440">
        <v>0</v>
      </c>
      <c r="T440" s="7" t="s">
        <v>270</v>
      </c>
      <c r="U440" t="s">
        <v>1378</v>
      </c>
    </row>
    <row r="441" spans="1:21" x14ac:dyDescent="0.45">
      <c r="A441" t="s">
        <v>732</v>
      </c>
      <c r="B441" s="4" t="str" cm="1">
        <f t="array" ref="B441">_xlfn._xlws.FILTER(AnalysisSets!B:B,AnalysisSets!A:A=_xlfn._xlws.FILTER(Analyses!E:E,Analyses!A:A=AnalysisResults!A441,""),"")</f>
        <v>Safety Population</v>
      </c>
      <c r="C441" t="s">
        <v>33</v>
      </c>
      <c r="D441" t="s">
        <v>36</v>
      </c>
      <c r="E441" s="4" t="str" cm="1">
        <f t="array" ref="E441">_xlfn._xlws.FILTER(AnalysisGroupings!$G$2:$G$20,AnalysisGroupings!$F$2:$F$20=AnalysisResults!D441,"")</f>
        <v>Placebo</v>
      </c>
      <c r="G441" t="s">
        <v>108</v>
      </c>
      <c r="I441" s="4" t="str" cm="1">
        <f t="array" ref="I441">_xlfn._xlws.FILTER(AnalysisGroupings!$G$2:$G$36,(AnalysisGroupings!$F$2:$F$36=AnalysisResults!H441)*LEN(H441)&gt;0,"")</f>
        <v/>
      </c>
      <c r="J441" t="s">
        <v>336</v>
      </c>
      <c r="K441" t="s">
        <v>111</v>
      </c>
      <c r="M441" s="4" t="str" cm="1">
        <f t="array" ref="M441">_xlfn._xlws.FILTER(AnalysisGroupings!$G$2:$G$36,(AnalysisGroupings!$F$2:$F$36=AnalysisResults!L441)*LEN(L441)&gt;0,"")</f>
        <v/>
      </c>
      <c r="N441" t="s">
        <v>374</v>
      </c>
      <c r="O441" t="s">
        <v>296</v>
      </c>
      <c r="P441" t="s">
        <v>636</v>
      </c>
      <c r="Q441" s="4" t="str" cm="1">
        <f t="array" ref="Q441">_xlfn._xlws.FILTER(AnalysisMethods!$G$2:$G$31,AnalysisMethods!$E$2:$E$31=AnalysisResults!P441,"")</f>
        <v>n</v>
      </c>
      <c r="R441" s="4" t="str" cm="1">
        <f t="array" ref="R441">_xlfn._xlws.FILTER(AnalysisMethods!$H$2:$H$31,AnalysisMethods!$E$2:$E$31=AnalysisResults!P441,"")</f>
        <v>XX</v>
      </c>
      <c r="S441">
        <v>6</v>
      </c>
      <c r="T441" s="7" t="s">
        <v>258</v>
      </c>
      <c r="U441" t="s">
        <v>1378</v>
      </c>
    </row>
    <row r="442" spans="1:21" x14ac:dyDescent="0.45">
      <c r="A442" t="s">
        <v>732</v>
      </c>
      <c r="B442" s="4" t="str" cm="1">
        <f t="array" ref="B442">_xlfn._xlws.FILTER(AnalysisSets!B:B,AnalysisSets!A:A=_xlfn._xlws.FILTER(Analyses!E:E,Analyses!A:A=AnalysisResults!A442,""),"")</f>
        <v>Safety Population</v>
      </c>
      <c r="C442" t="s">
        <v>33</v>
      </c>
      <c r="D442" t="s">
        <v>36</v>
      </c>
      <c r="E442" s="4" t="str" cm="1">
        <f t="array" ref="E442">_xlfn._xlws.FILTER(AnalysisGroupings!$G$2:$G$20,AnalysisGroupings!$F$2:$F$20=AnalysisResults!D442,"")</f>
        <v>Placebo</v>
      </c>
      <c r="G442" t="s">
        <v>108</v>
      </c>
      <c r="I442" s="4" t="str" cm="1">
        <f t="array" ref="I442">_xlfn._xlws.FILTER(AnalysisGroupings!$G$2:$G$36,(AnalysisGroupings!$F$2:$F$36=AnalysisResults!H442)*LEN(H442)&gt;0,"")</f>
        <v/>
      </c>
      <c r="J442" t="s">
        <v>336</v>
      </c>
      <c r="K442" t="s">
        <v>111</v>
      </c>
      <c r="M442" s="4" t="str" cm="1">
        <f t="array" ref="M442">_xlfn._xlws.FILTER(AnalysisGroupings!$G$2:$G$36,(AnalysisGroupings!$F$2:$F$36=AnalysisResults!L442)*LEN(L442)&gt;0,"")</f>
        <v/>
      </c>
      <c r="N442" t="s">
        <v>374</v>
      </c>
      <c r="O442" t="s">
        <v>296</v>
      </c>
      <c r="P442" t="s">
        <v>639</v>
      </c>
      <c r="Q442" s="4" t="str" cm="1">
        <f t="array" ref="Q442">_xlfn._xlws.FILTER(AnalysisMethods!$G$2:$G$31,AnalysisMethods!$E$2:$E$31=AnalysisResults!P442,"")</f>
        <v>%</v>
      </c>
      <c r="R442" s="4" t="str" cm="1">
        <f t="array" ref="R442">_xlfn._xlws.FILTER(AnalysisMethods!$H$2:$H$31,AnalysisMethods!$E$2:$E$31=AnalysisResults!P442,"")</f>
        <v>( XX.X)</v>
      </c>
      <c r="S442">
        <v>6.9767000000000001</v>
      </c>
      <c r="T442" s="7" t="s">
        <v>604</v>
      </c>
      <c r="U442" t="s">
        <v>1378</v>
      </c>
    </row>
    <row r="443" spans="1:21" x14ac:dyDescent="0.45">
      <c r="A443" t="s">
        <v>732</v>
      </c>
      <c r="B443" s="4" t="str" cm="1">
        <f t="array" ref="B443">_xlfn._xlws.FILTER(AnalysisSets!B:B,AnalysisSets!A:A=_xlfn._xlws.FILTER(Analyses!E:E,Analyses!A:A=AnalysisResults!A443,""),"")</f>
        <v>Safety Population</v>
      </c>
      <c r="C443" t="s">
        <v>33</v>
      </c>
      <c r="D443" t="s">
        <v>36</v>
      </c>
      <c r="E443" s="4" t="str" cm="1">
        <f t="array" ref="E443">_xlfn._xlws.FILTER(AnalysisGroupings!$G$2:$G$20,AnalysisGroupings!$F$2:$F$20=AnalysisResults!D443,"")</f>
        <v>Placebo</v>
      </c>
      <c r="G443" t="s">
        <v>108</v>
      </c>
      <c r="I443" s="4" t="str" cm="1">
        <f t="array" ref="I443">_xlfn._xlws.FILTER(AnalysisGroupings!$G$2:$G$36,(AnalysisGroupings!$F$2:$F$36=AnalysisResults!H443)*LEN(H443)&gt;0,"")</f>
        <v/>
      </c>
      <c r="J443" t="s">
        <v>336</v>
      </c>
      <c r="K443" t="s">
        <v>111</v>
      </c>
      <c r="M443" s="4" t="str" cm="1">
        <f t="array" ref="M443">_xlfn._xlws.FILTER(AnalysisGroupings!$G$2:$G$36,(AnalysisGroupings!$F$2:$F$36=AnalysisResults!L443)*LEN(L443)&gt;0,"")</f>
        <v/>
      </c>
      <c r="N443" t="s">
        <v>375</v>
      </c>
      <c r="O443" t="s">
        <v>296</v>
      </c>
      <c r="P443" t="s">
        <v>636</v>
      </c>
      <c r="Q443" s="4" t="str" cm="1">
        <f t="array" ref="Q443">_xlfn._xlws.FILTER(AnalysisMethods!$G$2:$G$31,AnalysisMethods!$E$2:$E$31=AnalysisResults!P443,"")</f>
        <v>n</v>
      </c>
      <c r="R443" s="4" t="str" cm="1">
        <f t="array" ref="R443">_xlfn._xlws.FILTER(AnalysisMethods!$H$2:$H$31,AnalysisMethods!$E$2:$E$31=AnalysisResults!P443,"")</f>
        <v>XX</v>
      </c>
      <c r="S443">
        <v>1</v>
      </c>
      <c r="T443" s="7" t="s">
        <v>267</v>
      </c>
      <c r="U443" t="s">
        <v>1378</v>
      </c>
    </row>
    <row r="444" spans="1:21" x14ac:dyDescent="0.45">
      <c r="A444" t="s">
        <v>732</v>
      </c>
      <c r="B444" s="4" t="str" cm="1">
        <f t="array" ref="B444">_xlfn._xlws.FILTER(AnalysisSets!B:B,AnalysisSets!A:A=_xlfn._xlws.FILTER(Analyses!E:E,Analyses!A:A=AnalysisResults!A444,""),"")</f>
        <v>Safety Population</v>
      </c>
      <c r="C444" t="s">
        <v>33</v>
      </c>
      <c r="D444" t="s">
        <v>36</v>
      </c>
      <c r="E444" s="4" t="str" cm="1">
        <f t="array" ref="E444">_xlfn._xlws.FILTER(AnalysisGroupings!$G$2:$G$20,AnalysisGroupings!$F$2:$F$20=AnalysisResults!D444,"")</f>
        <v>Placebo</v>
      </c>
      <c r="G444" t="s">
        <v>108</v>
      </c>
      <c r="I444" s="4" t="str" cm="1">
        <f t="array" ref="I444">_xlfn._xlws.FILTER(AnalysisGroupings!$G$2:$G$36,(AnalysisGroupings!$F$2:$F$36=AnalysisResults!H444)*LEN(H444)&gt;0,"")</f>
        <v/>
      </c>
      <c r="J444" t="s">
        <v>336</v>
      </c>
      <c r="K444" t="s">
        <v>111</v>
      </c>
      <c r="M444" s="4" t="str" cm="1">
        <f t="array" ref="M444">_xlfn._xlws.FILTER(AnalysisGroupings!$G$2:$G$36,(AnalysisGroupings!$F$2:$F$36=AnalysisResults!L444)*LEN(L444)&gt;0,"")</f>
        <v/>
      </c>
      <c r="N444" t="s">
        <v>375</v>
      </c>
      <c r="O444" t="s">
        <v>296</v>
      </c>
      <c r="P444" t="s">
        <v>639</v>
      </c>
      <c r="Q444" s="4" t="str" cm="1">
        <f t="array" ref="Q444">_xlfn._xlws.FILTER(AnalysisMethods!$G$2:$G$31,AnalysisMethods!$E$2:$E$31=AnalysisResults!P444,"")</f>
        <v>%</v>
      </c>
      <c r="R444" s="4" t="str" cm="1">
        <f t="array" ref="R444">_xlfn._xlws.FILTER(AnalysisMethods!$H$2:$H$31,AnalysisMethods!$E$2:$E$31=AnalysisResults!P444,"")</f>
        <v>( XX.X)</v>
      </c>
      <c r="S444">
        <v>1.1628000000000001</v>
      </c>
      <c r="T444" s="7" t="s">
        <v>273</v>
      </c>
      <c r="U444" t="s">
        <v>1378</v>
      </c>
    </row>
    <row r="445" spans="1:21" x14ac:dyDescent="0.45">
      <c r="A445" t="s">
        <v>732</v>
      </c>
      <c r="B445" s="4" t="str" cm="1">
        <f t="array" ref="B445">_xlfn._xlws.FILTER(AnalysisSets!B:B,AnalysisSets!A:A=_xlfn._xlws.FILTER(Analyses!E:E,Analyses!A:A=AnalysisResults!A445,""),"")</f>
        <v>Safety Population</v>
      </c>
      <c r="C445" t="s">
        <v>33</v>
      </c>
      <c r="D445" t="s">
        <v>36</v>
      </c>
      <c r="E445" s="4" t="str" cm="1">
        <f t="array" ref="E445">_xlfn._xlws.FILTER(AnalysisGroupings!$G$2:$G$20,AnalysisGroupings!$F$2:$F$20=AnalysisResults!D445,"")</f>
        <v>Placebo</v>
      </c>
      <c r="G445" t="s">
        <v>108</v>
      </c>
      <c r="I445" s="4" t="str" cm="1">
        <f t="array" ref="I445">_xlfn._xlws.FILTER(AnalysisGroupings!$G$2:$G$36,(AnalysisGroupings!$F$2:$F$36=AnalysisResults!H445)*LEN(H445)&gt;0,"")</f>
        <v/>
      </c>
      <c r="J445" t="s">
        <v>336</v>
      </c>
      <c r="K445" t="s">
        <v>111</v>
      </c>
      <c r="M445" s="4" t="str" cm="1">
        <f t="array" ref="M445">_xlfn._xlws.FILTER(AnalysisGroupings!$G$2:$G$36,(AnalysisGroupings!$F$2:$F$36=AnalysisResults!L445)*LEN(L445)&gt;0,"")</f>
        <v/>
      </c>
      <c r="N445" t="s">
        <v>376</v>
      </c>
      <c r="O445" t="s">
        <v>296</v>
      </c>
      <c r="P445" t="s">
        <v>636</v>
      </c>
      <c r="Q445" s="4" t="str" cm="1">
        <f t="array" ref="Q445">_xlfn._xlws.FILTER(AnalysisMethods!$G$2:$G$31,AnalysisMethods!$E$2:$E$31=AnalysisResults!P445,"")</f>
        <v>n</v>
      </c>
      <c r="R445" s="4" t="str" cm="1">
        <f t="array" ref="R445">_xlfn._xlws.FILTER(AnalysisMethods!$H$2:$H$31,AnalysisMethods!$E$2:$E$31=AnalysisResults!P445,"")</f>
        <v>XX</v>
      </c>
      <c r="S445">
        <v>0</v>
      </c>
      <c r="T445" s="7" t="s">
        <v>266</v>
      </c>
      <c r="U445" t="s">
        <v>1378</v>
      </c>
    </row>
    <row r="446" spans="1:21" x14ac:dyDescent="0.45">
      <c r="A446" t="s">
        <v>732</v>
      </c>
      <c r="B446" s="4" t="str" cm="1">
        <f t="array" ref="B446">_xlfn._xlws.FILTER(AnalysisSets!B:B,AnalysisSets!A:A=_xlfn._xlws.FILTER(Analyses!E:E,Analyses!A:A=AnalysisResults!A446,""),"")</f>
        <v>Safety Population</v>
      </c>
      <c r="C446" t="s">
        <v>33</v>
      </c>
      <c r="D446" t="s">
        <v>36</v>
      </c>
      <c r="E446" s="4" t="str" cm="1">
        <f t="array" ref="E446">_xlfn._xlws.FILTER(AnalysisGroupings!$G$2:$G$20,AnalysisGroupings!$F$2:$F$20=AnalysisResults!D446,"")</f>
        <v>Placebo</v>
      </c>
      <c r="G446" t="s">
        <v>108</v>
      </c>
      <c r="I446" s="4" t="str" cm="1">
        <f t="array" ref="I446">_xlfn._xlws.FILTER(AnalysisGroupings!$G$2:$G$36,(AnalysisGroupings!$F$2:$F$36=AnalysisResults!H446)*LEN(H446)&gt;0,"")</f>
        <v/>
      </c>
      <c r="J446" t="s">
        <v>336</v>
      </c>
      <c r="K446" t="s">
        <v>111</v>
      </c>
      <c r="M446" s="4" t="str" cm="1">
        <f t="array" ref="M446">_xlfn._xlws.FILTER(AnalysisGroupings!$G$2:$G$36,(AnalysisGroupings!$F$2:$F$36=AnalysisResults!L446)*LEN(L446)&gt;0,"")</f>
        <v/>
      </c>
      <c r="N446" t="s">
        <v>376</v>
      </c>
      <c r="O446" t="s">
        <v>296</v>
      </c>
      <c r="P446" t="s">
        <v>639</v>
      </c>
      <c r="Q446" s="4" t="str" cm="1">
        <f t="array" ref="Q446">_xlfn._xlws.FILTER(AnalysisMethods!$G$2:$G$31,AnalysisMethods!$E$2:$E$31=AnalysisResults!P446,"")</f>
        <v>%</v>
      </c>
      <c r="R446" s="4" t="str" cm="1">
        <f t="array" ref="R446">_xlfn._xlws.FILTER(AnalysisMethods!$H$2:$H$31,AnalysisMethods!$E$2:$E$31=AnalysisResults!P446,"")</f>
        <v>( XX.X)</v>
      </c>
      <c r="S446">
        <v>0</v>
      </c>
      <c r="T446" s="7" t="s">
        <v>270</v>
      </c>
      <c r="U446" t="s">
        <v>1378</v>
      </c>
    </row>
    <row r="447" spans="1:21" x14ac:dyDescent="0.45">
      <c r="A447" t="s">
        <v>732</v>
      </c>
      <c r="B447" s="4" t="str" cm="1">
        <f t="array" ref="B447">_xlfn._xlws.FILTER(AnalysisSets!B:B,AnalysisSets!A:A=_xlfn._xlws.FILTER(Analyses!E:E,Analyses!A:A=AnalysisResults!A447,""),"")</f>
        <v>Safety Population</v>
      </c>
      <c r="C447" t="s">
        <v>33</v>
      </c>
      <c r="D447" t="s">
        <v>36</v>
      </c>
      <c r="E447" s="4" t="str" cm="1">
        <f t="array" ref="E447">_xlfn._xlws.FILTER(AnalysisGroupings!$G$2:$G$20,AnalysisGroupings!$F$2:$F$20=AnalysisResults!D447,"")</f>
        <v>Placebo</v>
      </c>
      <c r="G447" t="s">
        <v>108</v>
      </c>
      <c r="I447" s="4" t="str" cm="1">
        <f t="array" ref="I447">_xlfn._xlws.FILTER(AnalysisGroupings!$G$2:$G$36,(AnalysisGroupings!$F$2:$F$36=AnalysisResults!H447)*LEN(H447)&gt;0,"")</f>
        <v/>
      </c>
      <c r="J447" t="s">
        <v>336</v>
      </c>
      <c r="K447" t="s">
        <v>111</v>
      </c>
      <c r="M447" s="4" t="str" cm="1">
        <f t="array" ref="M447">_xlfn._xlws.FILTER(AnalysisGroupings!$G$2:$G$36,(AnalysisGroupings!$F$2:$F$36=AnalysisResults!L447)*LEN(L447)&gt;0,"")</f>
        <v/>
      </c>
      <c r="N447" t="s">
        <v>377</v>
      </c>
      <c r="O447" t="s">
        <v>296</v>
      </c>
      <c r="P447" t="s">
        <v>636</v>
      </c>
      <c r="Q447" s="4" t="str" cm="1">
        <f t="array" ref="Q447">_xlfn._xlws.FILTER(AnalysisMethods!$G$2:$G$31,AnalysisMethods!$E$2:$E$31=AnalysisResults!P447,"")</f>
        <v>n</v>
      </c>
      <c r="R447" s="4" t="str" cm="1">
        <f t="array" ref="R447">_xlfn._xlws.FILTER(AnalysisMethods!$H$2:$H$31,AnalysisMethods!$E$2:$E$31=AnalysisResults!P447,"")</f>
        <v>XX</v>
      </c>
      <c r="S447">
        <v>0</v>
      </c>
      <c r="T447" s="7" t="s">
        <v>266</v>
      </c>
      <c r="U447" t="s">
        <v>1378</v>
      </c>
    </row>
    <row r="448" spans="1:21" x14ac:dyDescent="0.45">
      <c r="A448" t="s">
        <v>732</v>
      </c>
      <c r="B448" s="4" t="str" cm="1">
        <f t="array" ref="B448">_xlfn._xlws.FILTER(AnalysisSets!B:B,AnalysisSets!A:A=_xlfn._xlws.FILTER(Analyses!E:E,Analyses!A:A=AnalysisResults!A448,""),"")</f>
        <v>Safety Population</v>
      </c>
      <c r="C448" t="s">
        <v>33</v>
      </c>
      <c r="D448" t="s">
        <v>36</v>
      </c>
      <c r="E448" s="4" t="str" cm="1">
        <f t="array" ref="E448">_xlfn._xlws.FILTER(AnalysisGroupings!$G$2:$G$20,AnalysisGroupings!$F$2:$F$20=AnalysisResults!D448,"")</f>
        <v>Placebo</v>
      </c>
      <c r="G448" t="s">
        <v>108</v>
      </c>
      <c r="I448" s="4" t="str" cm="1">
        <f t="array" ref="I448">_xlfn._xlws.FILTER(AnalysisGroupings!$G$2:$G$36,(AnalysisGroupings!$F$2:$F$36=AnalysisResults!H448)*LEN(H448)&gt;0,"")</f>
        <v/>
      </c>
      <c r="J448" t="s">
        <v>336</v>
      </c>
      <c r="K448" t="s">
        <v>111</v>
      </c>
      <c r="M448" s="4" t="str" cm="1">
        <f t="array" ref="M448">_xlfn._xlws.FILTER(AnalysisGroupings!$G$2:$G$36,(AnalysisGroupings!$F$2:$F$36=AnalysisResults!L448)*LEN(L448)&gt;0,"")</f>
        <v/>
      </c>
      <c r="N448" t="s">
        <v>377</v>
      </c>
      <c r="O448" t="s">
        <v>296</v>
      </c>
      <c r="P448" t="s">
        <v>639</v>
      </c>
      <c r="Q448" s="4" t="str" cm="1">
        <f t="array" ref="Q448">_xlfn._xlws.FILTER(AnalysisMethods!$G$2:$G$31,AnalysisMethods!$E$2:$E$31=AnalysisResults!P448,"")</f>
        <v>%</v>
      </c>
      <c r="R448" s="4" t="str" cm="1">
        <f t="array" ref="R448">_xlfn._xlws.FILTER(AnalysisMethods!$H$2:$H$31,AnalysisMethods!$E$2:$E$31=AnalysisResults!P448,"")</f>
        <v>( XX.X)</v>
      </c>
      <c r="S448">
        <v>0</v>
      </c>
      <c r="T448" s="7" t="s">
        <v>270</v>
      </c>
      <c r="U448" t="s">
        <v>1378</v>
      </c>
    </row>
    <row r="449" spans="1:21" x14ac:dyDescent="0.45">
      <c r="A449" t="s">
        <v>732</v>
      </c>
      <c r="B449" s="4" t="str" cm="1">
        <f t="array" ref="B449">_xlfn._xlws.FILTER(AnalysisSets!B:B,AnalysisSets!A:A=_xlfn._xlws.FILTER(Analyses!E:E,Analyses!A:A=AnalysisResults!A449,""),"")</f>
        <v>Safety Population</v>
      </c>
      <c r="C449" t="s">
        <v>33</v>
      </c>
      <c r="D449" t="s">
        <v>36</v>
      </c>
      <c r="E449" s="4" t="str" cm="1">
        <f t="array" ref="E449">_xlfn._xlws.FILTER(AnalysisGroupings!$G$2:$G$20,AnalysisGroupings!$F$2:$F$20=AnalysisResults!D449,"")</f>
        <v>Placebo</v>
      </c>
      <c r="G449" t="s">
        <v>108</v>
      </c>
      <c r="I449" s="4" t="str" cm="1">
        <f t="array" ref="I449">_xlfn._xlws.FILTER(AnalysisGroupings!$G$2:$G$36,(AnalysisGroupings!$F$2:$F$36=AnalysisResults!H449)*LEN(H449)&gt;0,"")</f>
        <v/>
      </c>
      <c r="J449" t="s">
        <v>336</v>
      </c>
      <c r="K449" t="s">
        <v>111</v>
      </c>
      <c r="M449" s="4" t="str" cm="1">
        <f t="array" ref="M449">_xlfn._xlws.FILTER(AnalysisGroupings!$G$2:$G$36,(AnalysisGroupings!$F$2:$F$36=AnalysisResults!L449)*LEN(L449)&gt;0,"")</f>
        <v/>
      </c>
      <c r="N449" t="s">
        <v>378</v>
      </c>
      <c r="O449" t="s">
        <v>296</v>
      </c>
      <c r="P449" t="s">
        <v>636</v>
      </c>
      <c r="Q449" s="4" t="str" cm="1">
        <f t="array" ref="Q449">_xlfn._xlws.FILTER(AnalysisMethods!$G$2:$G$31,AnalysisMethods!$E$2:$E$31=AnalysisResults!P449,"")</f>
        <v>n</v>
      </c>
      <c r="R449" s="4" t="str" cm="1">
        <f t="array" ref="R449">_xlfn._xlws.FILTER(AnalysisMethods!$H$2:$H$31,AnalysisMethods!$E$2:$E$31=AnalysisResults!P449,"")</f>
        <v>XX</v>
      </c>
      <c r="S449">
        <v>1</v>
      </c>
      <c r="T449" s="7" t="s">
        <v>267</v>
      </c>
      <c r="U449" t="s">
        <v>1378</v>
      </c>
    </row>
    <row r="450" spans="1:21" x14ac:dyDescent="0.45">
      <c r="A450" t="s">
        <v>732</v>
      </c>
      <c r="B450" s="4" t="str" cm="1">
        <f t="array" ref="B450">_xlfn._xlws.FILTER(AnalysisSets!B:B,AnalysisSets!A:A=_xlfn._xlws.FILTER(Analyses!E:E,Analyses!A:A=AnalysisResults!A450,""),"")</f>
        <v>Safety Population</v>
      </c>
      <c r="C450" t="s">
        <v>33</v>
      </c>
      <c r="D450" t="s">
        <v>36</v>
      </c>
      <c r="E450" s="4" t="str" cm="1">
        <f t="array" ref="E450">_xlfn._xlws.FILTER(AnalysisGroupings!$G$2:$G$20,AnalysisGroupings!$F$2:$F$20=AnalysisResults!D450,"")</f>
        <v>Placebo</v>
      </c>
      <c r="G450" t="s">
        <v>108</v>
      </c>
      <c r="I450" s="4" t="str" cm="1">
        <f t="array" ref="I450">_xlfn._xlws.FILTER(AnalysisGroupings!$G$2:$G$36,(AnalysisGroupings!$F$2:$F$36=AnalysisResults!H450)*LEN(H450)&gt;0,"")</f>
        <v/>
      </c>
      <c r="J450" t="s">
        <v>336</v>
      </c>
      <c r="K450" t="s">
        <v>111</v>
      </c>
      <c r="M450" s="4" t="str" cm="1">
        <f t="array" ref="M450">_xlfn._xlws.FILTER(AnalysisGroupings!$G$2:$G$36,(AnalysisGroupings!$F$2:$F$36=AnalysisResults!L450)*LEN(L450)&gt;0,"")</f>
        <v/>
      </c>
      <c r="N450" t="s">
        <v>378</v>
      </c>
      <c r="O450" t="s">
        <v>296</v>
      </c>
      <c r="P450" t="s">
        <v>639</v>
      </c>
      <c r="Q450" s="4" t="str" cm="1">
        <f t="array" ref="Q450">_xlfn._xlws.FILTER(AnalysisMethods!$G$2:$G$31,AnalysisMethods!$E$2:$E$31=AnalysisResults!P450,"")</f>
        <v>%</v>
      </c>
      <c r="R450" s="4" t="str" cm="1">
        <f t="array" ref="R450">_xlfn._xlws.FILTER(AnalysisMethods!$H$2:$H$31,AnalysisMethods!$E$2:$E$31=AnalysisResults!P450,"")</f>
        <v>( XX.X)</v>
      </c>
      <c r="S450">
        <v>1.1628000000000001</v>
      </c>
      <c r="T450" s="7" t="s">
        <v>273</v>
      </c>
      <c r="U450" t="s">
        <v>1378</v>
      </c>
    </row>
    <row r="451" spans="1:21" x14ac:dyDescent="0.45">
      <c r="A451" t="s">
        <v>732</v>
      </c>
      <c r="B451" s="4" t="str" cm="1">
        <f t="array" ref="B451">_xlfn._xlws.FILTER(AnalysisSets!B:B,AnalysisSets!A:A=_xlfn._xlws.FILTER(Analyses!E:E,Analyses!A:A=AnalysisResults!A451,""),"")</f>
        <v>Safety Population</v>
      </c>
      <c r="C451" t="s">
        <v>33</v>
      </c>
      <c r="D451" t="s">
        <v>36</v>
      </c>
      <c r="E451" s="4" t="str" cm="1">
        <f t="array" ref="E451">_xlfn._xlws.FILTER(AnalysisGroupings!$G$2:$G$20,AnalysisGroupings!$F$2:$F$20=AnalysisResults!D451,"")</f>
        <v>Placebo</v>
      </c>
      <c r="G451" t="s">
        <v>108</v>
      </c>
      <c r="I451" s="4" t="str" cm="1">
        <f t="array" ref="I451">_xlfn._xlws.FILTER(AnalysisGroupings!$G$2:$G$36,(AnalysisGroupings!$F$2:$F$36=AnalysisResults!H451)*LEN(H451)&gt;0,"")</f>
        <v/>
      </c>
      <c r="J451" t="s">
        <v>336</v>
      </c>
      <c r="K451" t="s">
        <v>111</v>
      </c>
      <c r="M451" s="4" t="str" cm="1">
        <f t="array" ref="M451">_xlfn._xlws.FILTER(AnalysisGroupings!$G$2:$G$36,(AnalysisGroupings!$F$2:$F$36=AnalysisResults!L451)*LEN(L451)&gt;0,"")</f>
        <v/>
      </c>
      <c r="N451" t="s">
        <v>379</v>
      </c>
      <c r="O451" t="s">
        <v>296</v>
      </c>
      <c r="P451" t="s">
        <v>636</v>
      </c>
      <c r="Q451" s="4" t="str" cm="1">
        <f t="array" ref="Q451">_xlfn._xlws.FILTER(AnalysisMethods!$G$2:$G$31,AnalysisMethods!$E$2:$E$31=AnalysisResults!P451,"")</f>
        <v>n</v>
      </c>
      <c r="R451" s="4" t="str" cm="1">
        <f t="array" ref="R451">_xlfn._xlws.FILTER(AnalysisMethods!$H$2:$H$31,AnalysisMethods!$E$2:$E$31=AnalysisResults!P451,"")</f>
        <v>XX</v>
      </c>
      <c r="S451">
        <v>0</v>
      </c>
      <c r="T451" s="7" t="s">
        <v>266</v>
      </c>
      <c r="U451" t="s">
        <v>1378</v>
      </c>
    </row>
    <row r="452" spans="1:21" x14ac:dyDescent="0.45">
      <c r="A452" t="s">
        <v>732</v>
      </c>
      <c r="B452" s="4" t="str" cm="1">
        <f t="array" ref="B452">_xlfn._xlws.FILTER(AnalysisSets!B:B,AnalysisSets!A:A=_xlfn._xlws.FILTER(Analyses!E:E,Analyses!A:A=AnalysisResults!A452,""),"")</f>
        <v>Safety Population</v>
      </c>
      <c r="C452" t="s">
        <v>33</v>
      </c>
      <c r="D452" t="s">
        <v>36</v>
      </c>
      <c r="E452" s="4" t="str" cm="1">
        <f t="array" ref="E452">_xlfn._xlws.FILTER(AnalysisGroupings!$G$2:$G$20,AnalysisGroupings!$F$2:$F$20=AnalysisResults!D452,"")</f>
        <v>Placebo</v>
      </c>
      <c r="G452" t="s">
        <v>108</v>
      </c>
      <c r="I452" s="4" t="str" cm="1">
        <f t="array" ref="I452">_xlfn._xlws.FILTER(AnalysisGroupings!$G$2:$G$36,(AnalysisGroupings!$F$2:$F$36=AnalysisResults!H452)*LEN(H452)&gt;0,"")</f>
        <v/>
      </c>
      <c r="J452" t="s">
        <v>336</v>
      </c>
      <c r="K452" t="s">
        <v>111</v>
      </c>
      <c r="M452" s="4" t="str" cm="1">
        <f t="array" ref="M452">_xlfn._xlws.FILTER(AnalysisGroupings!$G$2:$G$36,(AnalysisGroupings!$F$2:$F$36=AnalysisResults!L452)*LEN(L452)&gt;0,"")</f>
        <v/>
      </c>
      <c r="N452" t="s">
        <v>379</v>
      </c>
      <c r="O452" t="s">
        <v>296</v>
      </c>
      <c r="P452" t="s">
        <v>639</v>
      </c>
      <c r="Q452" s="4" t="str" cm="1">
        <f t="array" ref="Q452">_xlfn._xlws.FILTER(AnalysisMethods!$G$2:$G$31,AnalysisMethods!$E$2:$E$31=AnalysisResults!P452,"")</f>
        <v>%</v>
      </c>
      <c r="R452" s="4" t="str" cm="1">
        <f t="array" ref="R452">_xlfn._xlws.FILTER(AnalysisMethods!$H$2:$H$31,AnalysisMethods!$E$2:$E$31=AnalysisResults!P452,"")</f>
        <v>( XX.X)</v>
      </c>
      <c r="S452">
        <v>0</v>
      </c>
      <c r="T452" s="7" t="s">
        <v>270</v>
      </c>
      <c r="U452" t="s">
        <v>1378</v>
      </c>
    </row>
    <row r="453" spans="1:21" x14ac:dyDescent="0.45">
      <c r="A453" t="s">
        <v>732</v>
      </c>
      <c r="B453" s="4" t="str" cm="1">
        <f t="array" ref="B453">_xlfn._xlws.FILTER(AnalysisSets!B:B,AnalysisSets!A:A=_xlfn._xlws.FILTER(Analyses!E:E,Analyses!A:A=AnalysisResults!A453,""),"")</f>
        <v>Safety Population</v>
      </c>
      <c r="C453" t="s">
        <v>33</v>
      </c>
      <c r="D453" t="s">
        <v>36</v>
      </c>
      <c r="E453" s="4" t="str" cm="1">
        <f t="array" ref="E453">_xlfn._xlws.FILTER(AnalysisGroupings!$G$2:$G$20,AnalysisGroupings!$F$2:$F$20=AnalysisResults!D453,"")</f>
        <v>Placebo</v>
      </c>
      <c r="G453" t="s">
        <v>108</v>
      </c>
      <c r="I453" s="4" t="str" cm="1">
        <f t="array" ref="I453">_xlfn._xlws.FILTER(AnalysisGroupings!$G$2:$G$36,(AnalysisGroupings!$F$2:$F$36=AnalysisResults!H453)*LEN(H453)&gt;0,"")</f>
        <v/>
      </c>
      <c r="J453" t="s">
        <v>336</v>
      </c>
      <c r="K453" t="s">
        <v>111</v>
      </c>
      <c r="M453" s="4" t="str" cm="1">
        <f t="array" ref="M453">_xlfn._xlws.FILTER(AnalysisGroupings!$G$2:$G$36,(AnalysisGroupings!$F$2:$F$36=AnalysisResults!L453)*LEN(L453)&gt;0,"")</f>
        <v/>
      </c>
      <c r="N453" t="s">
        <v>382</v>
      </c>
      <c r="O453" t="s">
        <v>296</v>
      </c>
      <c r="P453" t="s">
        <v>636</v>
      </c>
      <c r="Q453" s="4" t="str" cm="1">
        <f t="array" ref="Q453">_xlfn._xlws.FILTER(AnalysisMethods!$G$2:$G$31,AnalysisMethods!$E$2:$E$31=AnalysisResults!P453,"")</f>
        <v>n</v>
      </c>
      <c r="R453" s="4" t="str" cm="1">
        <f t="array" ref="R453">_xlfn._xlws.FILTER(AnalysisMethods!$H$2:$H$31,AnalysisMethods!$E$2:$E$31=AnalysisResults!P453,"")</f>
        <v>XX</v>
      </c>
      <c r="S453">
        <v>1</v>
      </c>
      <c r="T453" s="7" t="s">
        <v>267</v>
      </c>
      <c r="U453" t="s">
        <v>1378</v>
      </c>
    </row>
    <row r="454" spans="1:21" x14ac:dyDescent="0.45">
      <c r="A454" t="s">
        <v>732</v>
      </c>
      <c r="B454" s="4" t="str" cm="1">
        <f t="array" ref="B454">_xlfn._xlws.FILTER(AnalysisSets!B:B,AnalysisSets!A:A=_xlfn._xlws.FILTER(Analyses!E:E,Analyses!A:A=AnalysisResults!A454,""),"")</f>
        <v>Safety Population</v>
      </c>
      <c r="C454" t="s">
        <v>33</v>
      </c>
      <c r="D454" t="s">
        <v>36</v>
      </c>
      <c r="E454" s="4" t="str" cm="1">
        <f t="array" ref="E454">_xlfn._xlws.FILTER(AnalysisGroupings!$G$2:$G$20,AnalysisGroupings!$F$2:$F$20=AnalysisResults!D454,"")</f>
        <v>Placebo</v>
      </c>
      <c r="G454" t="s">
        <v>108</v>
      </c>
      <c r="I454" s="4" t="str" cm="1">
        <f t="array" ref="I454">_xlfn._xlws.FILTER(AnalysisGroupings!$G$2:$G$36,(AnalysisGroupings!$F$2:$F$36=AnalysisResults!H454)*LEN(H454)&gt;0,"")</f>
        <v/>
      </c>
      <c r="J454" t="s">
        <v>336</v>
      </c>
      <c r="K454" t="s">
        <v>111</v>
      </c>
      <c r="M454" s="4" t="str" cm="1">
        <f t="array" ref="M454">_xlfn._xlws.FILTER(AnalysisGroupings!$G$2:$G$36,(AnalysisGroupings!$F$2:$F$36=AnalysisResults!L454)*LEN(L454)&gt;0,"")</f>
        <v/>
      </c>
      <c r="N454" t="s">
        <v>382</v>
      </c>
      <c r="O454" t="s">
        <v>296</v>
      </c>
      <c r="P454" t="s">
        <v>639</v>
      </c>
      <c r="Q454" s="4" t="str" cm="1">
        <f t="array" ref="Q454">_xlfn._xlws.FILTER(AnalysisMethods!$G$2:$G$31,AnalysisMethods!$E$2:$E$31=AnalysisResults!P454,"")</f>
        <v>%</v>
      </c>
      <c r="R454" s="4" t="str" cm="1">
        <f t="array" ref="R454">_xlfn._xlws.FILTER(AnalysisMethods!$H$2:$H$31,AnalysisMethods!$E$2:$E$31=AnalysisResults!P454,"")</f>
        <v>( XX.X)</v>
      </c>
      <c r="S454">
        <v>1.1628000000000001</v>
      </c>
      <c r="T454" s="7" t="s">
        <v>273</v>
      </c>
      <c r="U454" t="s">
        <v>1378</v>
      </c>
    </row>
    <row r="455" spans="1:21" x14ac:dyDescent="0.45">
      <c r="A455" t="s">
        <v>732</v>
      </c>
      <c r="B455" s="4" t="str" cm="1">
        <f t="array" ref="B455">_xlfn._xlws.FILTER(AnalysisSets!B:B,AnalysisSets!A:A=_xlfn._xlws.FILTER(Analyses!E:E,Analyses!A:A=AnalysisResults!A455,""),"")</f>
        <v>Safety Population</v>
      </c>
      <c r="C455" t="s">
        <v>33</v>
      </c>
      <c r="D455" t="s">
        <v>36</v>
      </c>
      <c r="E455" s="4" t="str" cm="1">
        <f t="array" ref="E455">_xlfn._xlws.FILTER(AnalysisGroupings!$G$2:$G$20,AnalysisGroupings!$F$2:$F$20=AnalysisResults!D455,"")</f>
        <v>Placebo</v>
      </c>
      <c r="G455" t="s">
        <v>108</v>
      </c>
      <c r="I455" s="4" t="str" cm="1">
        <f t="array" ref="I455">_xlfn._xlws.FILTER(AnalysisGroupings!$G$2:$G$36,(AnalysisGroupings!$F$2:$F$36=AnalysisResults!H455)*LEN(H455)&gt;0,"")</f>
        <v/>
      </c>
      <c r="J455" t="s">
        <v>336</v>
      </c>
      <c r="K455" t="s">
        <v>111</v>
      </c>
      <c r="M455" s="4" t="str" cm="1">
        <f t="array" ref="M455">_xlfn._xlws.FILTER(AnalysisGroupings!$G$2:$G$36,(AnalysisGroupings!$F$2:$F$36=AnalysisResults!L455)*LEN(L455)&gt;0,"")</f>
        <v/>
      </c>
      <c r="N455" t="s">
        <v>412</v>
      </c>
      <c r="O455" t="s">
        <v>296</v>
      </c>
      <c r="P455" t="s">
        <v>636</v>
      </c>
      <c r="Q455" s="4" t="str" cm="1">
        <f t="array" ref="Q455">_xlfn._xlws.FILTER(AnalysisMethods!$G$2:$G$31,AnalysisMethods!$E$2:$E$31=AnalysisResults!P455,"")</f>
        <v>n</v>
      </c>
      <c r="R455" s="4" t="str" cm="1">
        <f t="array" ref="R455">_xlfn._xlws.FILTER(AnalysisMethods!$H$2:$H$31,AnalysisMethods!$E$2:$E$31=AnalysisResults!P455,"")</f>
        <v>XX</v>
      </c>
      <c r="S455">
        <v>0</v>
      </c>
      <c r="T455" s="7" t="s">
        <v>266</v>
      </c>
      <c r="U455" t="s">
        <v>1378</v>
      </c>
    </row>
    <row r="456" spans="1:21" x14ac:dyDescent="0.45">
      <c r="A456" t="s">
        <v>732</v>
      </c>
      <c r="B456" s="4" t="str" cm="1">
        <f t="array" ref="B456">_xlfn._xlws.FILTER(AnalysisSets!B:B,AnalysisSets!A:A=_xlfn._xlws.FILTER(Analyses!E:E,Analyses!A:A=AnalysisResults!A456,""),"")</f>
        <v>Safety Population</v>
      </c>
      <c r="C456" t="s">
        <v>33</v>
      </c>
      <c r="D456" t="s">
        <v>36</v>
      </c>
      <c r="E456" s="4" t="str" cm="1">
        <f t="array" ref="E456">_xlfn._xlws.FILTER(AnalysisGroupings!$G$2:$G$20,AnalysisGroupings!$F$2:$F$20=AnalysisResults!D456,"")</f>
        <v>Placebo</v>
      </c>
      <c r="G456" t="s">
        <v>108</v>
      </c>
      <c r="I456" s="4" t="str" cm="1">
        <f t="array" ref="I456">_xlfn._xlws.FILTER(AnalysisGroupings!$G$2:$G$36,(AnalysisGroupings!$F$2:$F$36=AnalysisResults!H456)*LEN(H456)&gt;0,"")</f>
        <v/>
      </c>
      <c r="J456" t="s">
        <v>336</v>
      </c>
      <c r="K456" t="s">
        <v>111</v>
      </c>
      <c r="M456" s="4" t="str" cm="1">
        <f t="array" ref="M456">_xlfn._xlws.FILTER(AnalysisGroupings!$G$2:$G$36,(AnalysisGroupings!$F$2:$F$36=AnalysisResults!L456)*LEN(L456)&gt;0,"")</f>
        <v/>
      </c>
      <c r="N456" t="s">
        <v>412</v>
      </c>
      <c r="O456" t="s">
        <v>296</v>
      </c>
      <c r="P456" t="s">
        <v>639</v>
      </c>
      <c r="Q456" s="4" t="str" cm="1">
        <f t="array" ref="Q456">_xlfn._xlws.FILTER(AnalysisMethods!$G$2:$G$31,AnalysisMethods!$E$2:$E$31=AnalysisResults!P456,"")</f>
        <v>%</v>
      </c>
      <c r="R456" s="4" t="str" cm="1">
        <f t="array" ref="R456">_xlfn._xlws.FILTER(AnalysisMethods!$H$2:$H$31,AnalysisMethods!$E$2:$E$31=AnalysisResults!P456,"")</f>
        <v>( XX.X)</v>
      </c>
      <c r="S456">
        <v>0</v>
      </c>
      <c r="T456" s="7" t="s">
        <v>270</v>
      </c>
      <c r="U456" t="s">
        <v>1378</v>
      </c>
    </row>
    <row r="457" spans="1:21" x14ac:dyDescent="0.45">
      <c r="A457" t="s">
        <v>732</v>
      </c>
      <c r="B457" s="4" t="str" cm="1">
        <f t="array" ref="B457">_xlfn._xlws.FILTER(AnalysisSets!B:B,AnalysisSets!A:A=_xlfn._xlws.FILTER(Analyses!E:E,Analyses!A:A=AnalysisResults!A457,""),"")</f>
        <v>Safety Population</v>
      </c>
      <c r="C457" t="s">
        <v>33</v>
      </c>
      <c r="D457" t="s">
        <v>36</v>
      </c>
      <c r="E457" s="4" t="str" cm="1">
        <f t="array" ref="E457">_xlfn._xlws.FILTER(AnalysisGroupings!$G$2:$G$20,AnalysisGroupings!$F$2:$F$20=AnalysisResults!D457,"")</f>
        <v>Placebo</v>
      </c>
      <c r="G457" t="s">
        <v>108</v>
      </c>
      <c r="I457" s="4" t="str" cm="1">
        <f t="array" ref="I457">_xlfn._xlws.FILTER(AnalysisGroupings!$G$2:$G$36,(AnalysisGroupings!$F$2:$F$36=AnalysisResults!H457)*LEN(H457)&gt;0,"")</f>
        <v/>
      </c>
      <c r="J457" t="s">
        <v>336</v>
      </c>
      <c r="K457" t="s">
        <v>111</v>
      </c>
      <c r="M457" s="4" t="str" cm="1">
        <f t="array" ref="M457">_xlfn._xlws.FILTER(AnalysisGroupings!$G$2:$G$36,(AnalysisGroupings!$F$2:$F$36=AnalysisResults!L457)*LEN(L457)&gt;0,"")</f>
        <v/>
      </c>
      <c r="N457" t="s">
        <v>413</v>
      </c>
      <c r="O457" t="s">
        <v>296</v>
      </c>
      <c r="P457" t="s">
        <v>636</v>
      </c>
      <c r="Q457" s="4" t="str" cm="1">
        <f t="array" ref="Q457">_xlfn._xlws.FILTER(AnalysisMethods!$G$2:$G$31,AnalysisMethods!$E$2:$E$31=AnalysisResults!P457,"")</f>
        <v>n</v>
      </c>
      <c r="R457" s="4" t="str" cm="1">
        <f t="array" ref="R457">_xlfn._xlws.FILTER(AnalysisMethods!$H$2:$H$31,AnalysisMethods!$E$2:$E$31=AnalysisResults!P457,"")</f>
        <v>XX</v>
      </c>
      <c r="S457">
        <v>0</v>
      </c>
      <c r="T457" s="7" t="s">
        <v>266</v>
      </c>
      <c r="U457" t="s">
        <v>1378</v>
      </c>
    </row>
    <row r="458" spans="1:21" x14ac:dyDescent="0.45">
      <c r="A458" t="s">
        <v>732</v>
      </c>
      <c r="B458" s="4" t="str" cm="1">
        <f t="array" ref="B458">_xlfn._xlws.FILTER(AnalysisSets!B:B,AnalysisSets!A:A=_xlfn._xlws.FILTER(Analyses!E:E,Analyses!A:A=AnalysisResults!A458,""),"")</f>
        <v>Safety Population</v>
      </c>
      <c r="C458" t="s">
        <v>33</v>
      </c>
      <c r="D458" t="s">
        <v>36</v>
      </c>
      <c r="E458" s="4" t="str" cm="1">
        <f t="array" ref="E458">_xlfn._xlws.FILTER(AnalysisGroupings!$G$2:$G$20,AnalysisGroupings!$F$2:$F$20=AnalysisResults!D458,"")</f>
        <v>Placebo</v>
      </c>
      <c r="G458" t="s">
        <v>108</v>
      </c>
      <c r="I458" s="4" t="str" cm="1">
        <f t="array" ref="I458">_xlfn._xlws.FILTER(AnalysisGroupings!$G$2:$G$36,(AnalysisGroupings!$F$2:$F$36=AnalysisResults!H458)*LEN(H458)&gt;0,"")</f>
        <v/>
      </c>
      <c r="J458" t="s">
        <v>336</v>
      </c>
      <c r="K458" t="s">
        <v>111</v>
      </c>
      <c r="M458" s="4" t="str" cm="1">
        <f t="array" ref="M458">_xlfn._xlws.FILTER(AnalysisGroupings!$G$2:$G$36,(AnalysisGroupings!$F$2:$F$36=AnalysisResults!L458)*LEN(L458)&gt;0,"")</f>
        <v/>
      </c>
      <c r="N458" t="s">
        <v>413</v>
      </c>
      <c r="O458" t="s">
        <v>296</v>
      </c>
      <c r="P458" t="s">
        <v>639</v>
      </c>
      <c r="Q458" s="4" t="str" cm="1">
        <f t="array" ref="Q458">_xlfn._xlws.FILTER(AnalysisMethods!$G$2:$G$31,AnalysisMethods!$E$2:$E$31=AnalysisResults!P458,"")</f>
        <v>%</v>
      </c>
      <c r="R458" s="4" t="str" cm="1">
        <f t="array" ref="R458">_xlfn._xlws.FILTER(AnalysisMethods!$H$2:$H$31,AnalysisMethods!$E$2:$E$31=AnalysisResults!P458,"")</f>
        <v>( XX.X)</v>
      </c>
      <c r="S458">
        <v>0</v>
      </c>
      <c r="T458" s="7" t="s">
        <v>270</v>
      </c>
      <c r="U458" t="s">
        <v>1378</v>
      </c>
    </row>
    <row r="459" spans="1:21" x14ac:dyDescent="0.45">
      <c r="A459" t="s">
        <v>732</v>
      </c>
      <c r="B459" s="4" t="str" cm="1">
        <f t="array" ref="B459">_xlfn._xlws.FILTER(AnalysisSets!B:B,AnalysisSets!A:A=_xlfn._xlws.FILTER(Analyses!E:E,Analyses!A:A=AnalysisResults!A459,""),"")</f>
        <v>Safety Population</v>
      </c>
      <c r="C459" t="s">
        <v>33</v>
      </c>
      <c r="D459" t="s">
        <v>36</v>
      </c>
      <c r="E459" s="4" t="str" cm="1">
        <f t="array" ref="E459">_xlfn._xlws.FILTER(AnalysisGroupings!$G$2:$G$20,AnalysisGroupings!$F$2:$F$20=AnalysisResults!D459,"")</f>
        <v>Placebo</v>
      </c>
      <c r="G459" t="s">
        <v>108</v>
      </c>
      <c r="I459" s="4" t="str" cm="1">
        <f t="array" ref="I459">_xlfn._xlws.FILTER(AnalysisGroupings!$G$2:$G$36,(AnalysisGroupings!$F$2:$F$36=AnalysisResults!H459)*LEN(H459)&gt;0,"")</f>
        <v/>
      </c>
      <c r="J459" t="s">
        <v>336</v>
      </c>
      <c r="K459" t="s">
        <v>111</v>
      </c>
      <c r="M459" s="4" t="str" cm="1">
        <f t="array" ref="M459">_xlfn._xlws.FILTER(AnalysisGroupings!$G$2:$G$36,(AnalysisGroupings!$F$2:$F$36=AnalysisResults!L459)*LEN(L459)&gt;0,"")</f>
        <v/>
      </c>
      <c r="N459" t="s">
        <v>414</v>
      </c>
      <c r="O459" t="s">
        <v>296</v>
      </c>
      <c r="P459" t="s">
        <v>636</v>
      </c>
      <c r="Q459" s="4" t="str" cm="1">
        <f t="array" ref="Q459">_xlfn._xlws.FILTER(AnalysisMethods!$G$2:$G$31,AnalysisMethods!$E$2:$E$31=AnalysisResults!P459,"")</f>
        <v>n</v>
      </c>
      <c r="R459" s="4" t="str" cm="1">
        <f t="array" ref="R459">_xlfn._xlws.FILTER(AnalysisMethods!$H$2:$H$31,AnalysisMethods!$E$2:$E$31=AnalysisResults!P459,"")</f>
        <v>XX</v>
      </c>
      <c r="S459">
        <v>1</v>
      </c>
      <c r="T459" s="7" t="s">
        <v>267</v>
      </c>
      <c r="U459" t="s">
        <v>1378</v>
      </c>
    </row>
    <row r="460" spans="1:21" x14ac:dyDescent="0.45">
      <c r="A460" t="s">
        <v>732</v>
      </c>
      <c r="B460" s="4" t="str" cm="1">
        <f t="array" ref="B460">_xlfn._xlws.FILTER(AnalysisSets!B:B,AnalysisSets!A:A=_xlfn._xlws.FILTER(Analyses!E:E,Analyses!A:A=AnalysisResults!A460,""),"")</f>
        <v>Safety Population</v>
      </c>
      <c r="C460" t="s">
        <v>33</v>
      </c>
      <c r="D460" t="s">
        <v>36</v>
      </c>
      <c r="E460" s="4" t="str" cm="1">
        <f t="array" ref="E460">_xlfn._xlws.FILTER(AnalysisGroupings!$G$2:$G$20,AnalysisGroupings!$F$2:$F$20=AnalysisResults!D460,"")</f>
        <v>Placebo</v>
      </c>
      <c r="G460" t="s">
        <v>108</v>
      </c>
      <c r="I460" s="4" t="str" cm="1">
        <f t="array" ref="I460">_xlfn._xlws.FILTER(AnalysisGroupings!$G$2:$G$36,(AnalysisGroupings!$F$2:$F$36=AnalysisResults!H460)*LEN(H460)&gt;0,"")</f>
        <v/>
      </c>
      <c r="J460" t="s">
        <v>336</v>
      </c>
      <c r="K460" t="s">
        <v>111</v>
      </c>
      <c r="M460" s="4" t="str" cm="1">
        <f t="array" ref="M460">_xlfn._xlws.FILTER(AnalysisGroupings!$G$2:$G$36,(AnalysisGroupings!$F$2:$F$36=AnalysisResults!L460)*LEN(L460)&gt;0,"")</f>
        <v/>
      </c>
      <c r="N460" t="s">
        <v>414</v>
      </c>
      <c r="O460" t="s">
        <v>296</v>
      </c>
      <c r="P460" t="s">
        <v>639</v>
      </c>
      <c r="Q460" s="4" t="str" cm="1">
        <f t="array" ref="Q460">_xlfn._xlws.FILTER(AnalysisMethods!$G$2:$G$31,AnalysisMethods!$E$2:$E$31=AnalysisResults!P460,"")</f>
        <v>%</v>
      </c>
      <c r="R460" s="4" t="str" cm="1">
        <f t="array" ref="R460">_xlfn._xlws.FILTER(AnalysisMethods!$H$2:$H$31,AnalysisMethods!$E$2:$E$31=AnalysisResults!P460,"")</f>
        <v>( XX.X)</v>
      </c>
      <c r="S460">
        <v>1.1628000000000001</v>
      </c>
      <c r="T460" s="7" t="s">
        <v>273</v>
      </c>
      <c r="U460" t="s">
        <v>1378</v>
      </c>
    </row>
    <row r="461" spans="1:21" x14ac:dyDescent="0.45">
      <c r="A461" t="s">
        <v>732</v>
      </c>
      <c r="B461" s="4" t="str" cm="1">
        <f t="array" ref="B461">_xlfn._xlws.FILTER(AnalysisSets!B:B,AnalysisSets!A:A=_xlfn._xlws.FILTER(Analyses!E:E,Analyses!A:A=AnalysisResults!A461,""),"")</f>
        <v>Safety Population</v>
      </c>
      <c r="C461" t="s">
        <v>33</v>
      </c>
      <c r="D461" t="s">
        <v>36</v>
      </c>
      <c r="E461" s="4" t="str" cm="1">
        <f t="array" ref="E461">_xlfn._xlws.FILTER(AnalysisGroupings!$G$2:$G$20,AnalysisGroupings!$F$2:$F$20=AnalysisResults!D461,"")</f>
        <v>Placebo</v>
      </c>
      <c r="G461" t="s">
        <v>108</v>
      </c>
      <c r="I461" s="4" t="str" cm="1">
        <f t="array" ref="I461">_xlfn._xlws.FILTER(AnalysisGroupings!$G$2:$G$36,(AnalysisGroupings!$F$2:$F$36=AnalysisResults!H461)*LEN(H461)&gt;0,"")</f>
        <v/>
      </c>
      <c r="J461" t="s">
        <v>336</v>
      </c>
      <c r="K461" t="s">
        <v>111</v>
      </c>
      <c r="M461" s="4" t="str" cm="1">
        <f t="array" ref="M461">_xlfn._xlws.FILTER(AnalysisGroupings!$G$2:$G$36,(AnalysisGroupings!$F$2:$F$36=AnalysisResults!L461)*LEN(L461)&gt;0,"")</f>
        <v/>
      </c>
      <c r="N461" t="s">
        <v>460</v>
      </c>
      <c r="O461" t="s">
        <v>296</v>
      </c>
      <c r="P461" t="s">
        <v>636</v>
      </c>
      <c r="Q461" s="4" t="str" cm="1">
        <f t="array" ref="Q461">_xlfn._xlws.FILTER(AnalysisMethods!$G$2:$G$31,AnalysisMethods!$E$2:$E$31=AnalysisResults!P461,"")</f>
        <v>n</v>
      </c>
      <c r="R461" s="4" t="str" cm="1">
        <f t="array" ref="R461">_xlfn._xlws.FILTER(AnalysisMethods!$H$2:$H$31,AnalysisMethods!$E$2:$E$31=AnalysisResults!P461,"")</f>
        <v>XX</v>
      </c>
      <c r="S461">
        <v>1</v>
      </c>
      <c r="T461" s="7" t="s">
        <v>267</v>
      </c>
      <c r="U461" t="s">
        <v>1378</v>
      </c>
    </row>
    <row r="462" spans="1:21" x14ac:dyDescent="0.45">
      <c r="A462" t="s">
        <v>732</v>
      </c>
      <c r="B462" s="4" t="str" cm="1">
        <f t="array" ref="B462">_xlfn._xlws.FILTER(AnalysisSets!B:B,AnalysisSets!A:A=_xlfn._xlws.FILTER(Analyses!E:E,Analyses!A:A=AnalysisResults!A462,""),"")</f>
        <v>Safety Population</v>
      </c>
      <c r="C462" t="s">
        <v>33</v>
      </c>
      <c r="D462" t="s">
        <v>36</v>
      </c>
      <c r="E462" s="4" t="str" cm="1">
        <f t="array" ref="E462">_xlfn._xlws.FILTER(AnalysisGroupings!$G$2:$G$20,AnalysisGroupings!$F$2:$F$20=AnalysisResults!D462,"")</f>
        <v>Placebo</v>
      </c>
      <c r="G462" t="s">
        <v>108</v>
      </c>
      <c r="I462" s="4" t="str" cm="1">
        <f t="array" ref="I462">_xlfn._xlws.FILTER(AnalysisGroupings!$G$2:$G$36,(AnalysisGroupings!$F$2:$F$36=AnalysisResults!H462)*LEN(H462)&gt;0,"")</f>
        <v/>
      </c>
      <c r="J462" t="s">
        <v>336</v>
      </c>
      <c r="K462" t="s">
        <v>111</v>
      </c>
      <c r="M462" s="4" t="str" cm="1">
        <f t="array" ref="M462">_xlfn._xlws.FILTER(AnalysisGroupings!$G$2:$G$36,(AnalysisGroupings!$F$2:$F$36=AnalysisResults!L462)*LEN(L462)&gt;0,"")</f>
        <v/>
      </c>
      <c r="N462" t="s">
        <v>460</v>
      </c>
      <c r="O462" t="s">
        <v>296</v>
      </c>
      <c r="P462" t="s">
        <v>639</v>
      </c>
      <c r="Q462" s="4" t="str" cm="1">
        <f t="array" ref="Q462">_xlfn._xlws.FILTER(AnalysisMethods!$G$2:$G$31,AnalysisMethods!$E$2:$E$31=AnalysisResults!P462,"")</f>
        <v>%</v>
      </c>
      <c r="R462" s="4" t="str" cm="1">
        <f t="array" ref="R462">_xlfn._xlws.FILTER(AnalysisMethods!$H$2:$H$31,AnalysisMethods!$E$2:$E$31=AnalysisResults!P462,"")</f>
        <v>( XX.X)</v>
      </c>
      <c r="S462">
        <v>1.1628000000000001</v>
      </c>
      <c r="T462" s="7" t="s">
        <v>273</v>
      </c>
      <c r="U462" t="s">
        <v>1378</v>
      </c>
    </row>
    <row r="463" spans="1:21" x14ac:dyDescent="0.45">
      <c r="A463" t="s">
        <v>732</v>
      </c>
      <c r="B463" s="4" t="str" cm="1">
        <f t="array" ref="B463">_xlfn._xlws.FILTER(AnalysisSets!B:B,AnalysisSets!A:A=_xlfn._xlws.FILTER(Analyses!E:E,Analyses!A:A=AnalysisResults!A463,""),"")</f>
        <v>Safety Population</v>
      </c>
      <c r="C463" t="s">
        <v>33</v>
      </c>
      <c r="D463" t="s">
        <v>36</v>
      </c>
      <c r="E463" s="4" t="str" cm="1">
        <f t="array" ref="E463">_xlfn._xlws.FILTER(AnalysisGroupings!$G$2:$G$20,AnalysisGroupings!$F$2:$F$20=AnalysisResults!D463,"")</f>
        <v>Placebo</v>
      </c>
      <c r="G463" t="s">
        <v>108</v>
      </c>
      <c r="I463" s="4" t="str" cm="1">
        <f t="array" ref="I463">_xlfn._xlws.FILTER(AnalysisGroupings!$G$2:$G$36,(AnalysisGroupings!$F$2:$F$36=AnalysisResults!H463)*LEN(H463)&gt;0,"")</f>
        <v/>
      </c>
      <c r="J463" t="s">
        <v>336</v>
      </c>
      <c r="K463" t="s">
        <v>111</v>
      </c>
      <c r="M463" s="4" t="str" cm="1">
        <f t="array" ref="M463">_xlfn._xlws.FILTER(AnalysisGroupings!$G$2:$G$36,(AnalysisGroupings!$F$2:$F$36=AnalysisResults!L463)*LEN(L463)&gt;0,"")</f>
        <v/>
      </c>
      <c r="N463" t="s">
        <v>461</v>
      </c>
      <c r="O463" t="s">
        <v>296</v>
      </c>
      <c r="P463" t="s">
        <v>636</v>
      </c>
      <c r="Q463" s="4" t="str" cm="1">
        <f t="array" ref="Q463">_xlfn._xlws.FILTER(AnalysisMethods!$G$2:$G$31,AnalysisMethods!$E$2:$E$31=AnalysisResults!P463,"")</f>
        <v>n</v>
      </c>
      <c r="R463" s="4" t="str" cm="1">
        <f t="array" ref="R463">_xlfn._xlws.FILTER(AnalysisMethods!$H$2:$H$31,AnalysisMethods!$E$2:$E$31=AnalysisResults!P463,"")</f>
        <v>XX</v>
      </c>
      <c r="S463">
        <v>0</v>
      </c>
      <c r="T463" s="7" t="s">
        <v>266</v>
      </c>
      <c r="U463" t="s">
        <v>1378</v>
      </c>
    </row>
    <row r="464" spans="1:21" x14ac:dyDescent="0.45">
      <c r="A464" t="s">
        <v>732</v>
      </c>
      <c r="B464" s="4" t="str" cm="1">
        <f t="array" ref="B464">_xlfn._xlws.FILTER(AnalysisSets!B:B,AnalysisSets!A:A=_xlfn._xlws.FILTER(Analyses!E:E,Analyses!A:A=AnalysisResults!A464,""),"")</f>
        <v>Safety Population</v>
      </c>
      <c r="C464" t="s">
        <v>33</v>
      </c>
      <c r="D464" t="s">
        <v>36</v>
      </c>
      <c r="E464" s="4" t="str" cm="1">
        <f t="array" ref="E464">_xlfn._xlws.FILTER(AnalysisGroupings!$G$2:$G$20,AnalysisGroupings!$F$2:$F$20=AnalysisResults!D464,"")</f>
        <v>Placebo</v>
      </c>
      <c r="G464" t="s">
        <v>108</v>
      </c>
      <c r="I464" s="4" t="str" cm="1">
        <f t="array" ref="I464">_xlfn._xlws.FILTER(AnalysisGroupings!$G$2:$G$36,(AnalysisGroupings!$F$2:$F$36=AnalysisResults!H464)*LEN(H464)&gt;0,"")</f>
        <v/>
      </c>
      <c r="J464" t="s">
        <v>336</v>
      </c>
      <c r="K464" t="s">
        <v>111</v>
      </c>
      <c r="M464" s="4" t="str" cm="1">
        <f t="array" ref="M464">_xlfn._xlws.FILTER(AnalysisGroupings!$G$2:$G$36,(AnalysisGroupings!$F$2:$F$36=AnalysisResults!L464)*LEN(L464)&gt;0,"")</f>
        <v/>
      </c>
      <c r="N464" t="s">
        <v>461</v>
      </c>
      <c r="O464" t="s">
        <v>296</v>
      </c>
      <c r="P464" t="s">
        <v>639</v>
      </c>
      <c r="Q464" s="4" t="str" cm="1">
        <f t="array" ref="Q464">_xlfn._xlws.FILTER(AnalysisMethods!$G$2:$G$31,AnalysisMethods!$E$2:$E$31=AnalysisResults!P464,"")</f>
        <v>%</v>
      </c>
      <c r="R464" s="4" t="str" cm="1">
        <f t="array" ref="R464">_xlfn._xlws.FILTER(AnalysisMethods!$H$2:$H$31,AnalysisMethods!$E$2:$E$31=AnalysisResults!P464,"")</f>
        <v>( XX.X)</v>
      </c>
      <c r="S464">
        <v>0</v>
      </c>
      <c r="T464" s="7" t="s">
        <v>270</v>
      </c>
      <c r="U464" t="s">
        <v>1378</v>
      </c>
    </row>
    <row r="465" spans="1:21" x14ac:dyDescent="0.45">
      <c r="A465" t="s">
        <v>732</v>
      </c>
      <c r="B465" s="4" t="str" cm="1">
        <f t="array" ref="B465">_xlfn._xlws.FILTER(AnalysisSets!B:B,AnalysisSets!A:A=_xlfn._xlws.FILTER(Analyses!E:E,Analyses!A:A=AnalysisResults!A465,""),"")</f>
        <v>Safety Population</v>
      </c>
      <c r="C465" t="s">
        <v>33</v>
      </c>
      <c r="D465" t="s">
        <v>36</v>
      </c>
      <c r="E465" s="4" t="str" cm="1">
        <f t="array" ref="E465">_xlfn._xlws.FILTER(AnalysisGroupings!$G$2:$G$20,AnalysisGroupings!$F$2:$F$20=AnalysisResults!D465,"")</f>
        <v>Placebo</v>
      </c>
      <c r="G465" t="s">
        <v>108</v>
      </c>
      <c r="I465" s="4" t="str" cm="1">
        <f t="array" ref="I465">_xlfn._xlws.FILTER(AnalysisGroupings!$G$2:$G$36,(AnalysisGroupings!$F$2:$F$36=AnalysisResults!H465)*LEN(H465)&gt;0,"")</f>
        <v/>
      </c>
      <c r="J465" t="s">
        <v>336</v>
      </c>
      <c r="K465" t="s">
        <v>111</v>
      </c>
      <c r="M465" s="4" t="str" cm="1">
        <f t="array" ref="M465">_xlfn._xlws.FILTER(AnalysisGroupings!$G$2:$G$36,(AnalysisGroupings!$F$2:$F$36=AnalysisResults!L465)*LEN(L465)&gt;0,"")</f>
        <v/>
      </c>
      <c r="N465" t="s">
        <v>462</v>
      </c>
      <c r="O465" t="s">
        <v>296</v>
      </c>
      <c r="P465" t="s">
        <v>636</v>
      </c>
      <c r="Q465" s="4" t="str" cm="1">
        <f t="array" ref="Q465">_xlfn._xlws.FILTER(AnalysisMethods!$G$2:$G$31,AnalysisMethods!$E$2:$E$31=AnalysisResults!P465,"")</f>
        <v>n</v>
      </c>
      <c r="R465" s="4" t="str" cm="1">
        <f t="array" ref="R465">_xlfn._xlws.FILTER(AnalysisMethods!$H$2:$H$31,AnalysisMethods!$E$2:$E$31=AnalysisResults!P465,"")</f>
        <v>XX</v>
      </c>
      <c r="S465">
        <v>0</v>
      </c>
      <c r="T465" s="7" t="s">
        <v>266</v>
      </c>
      <c r="U465" t="s">
        <v>1378</v>
      </c>
    </row>
    <row r="466" spans="1:21" x14ac:dyDescent="0.45">
      <c r="A466" t="s">
        <v>732</v>
      </c>
      <c r="B466" s="4" t="str" cm="1">
        <f t="array" ref="B466">_xlfn._xlws.FILTER(AnalysisSets!B:B,AnalysisSets!A:A=_xlfn._xlws.FILTER(Analyses!E:E,Analyses!A:A=AnalysisResults!A466,""),"")</f>
        <v>Safety Population</v>
      </c>
      <c r="C466" t="s">
        <v>33</v>
      </c>
      <c r="D466" t="s">
        <v>36</v>
      </c>
      <c r="E466" s="4" t="str" cm="1">
        <f t="array" ref="E466">_xlfn._xlws.FILTER(AnalysisGroupings!$G$2:$G$20,AnalysisGroupings!$F$2:$F$20=AnalysisResults!D466,"")</f>
        <v>Placebo</v>
      </c>
      <c r="G466" t="s">
        <v>108</v>
      </c>
      <c r="I466" s="4" t="str" cm="1">
        <f t="array" ref="I466">_xlfn._xlws.FILTER(AnalysisGroupings!$G$2:$G$36,(AnalysisGroupings!$F$2:$F$36=AnalysisResults!H466)*LEN(H466)&gt;0,"")</f>
        <v/>
      </c>
      <c r="J466" t="s">
        <v>336</v>
      </c>
      <c r="K466" t="s">
        <v>111</v>
      </c>
      <c r="M466" s="4" t="str" cm="1">
        <f t="array" ref="M466">_xlfn._xlws.FILTER(AnalysisGroupings!$G$2:$G$36,(AnalysisGroupings!$F$2:$F$36=AnalysisResults!L466)*LEN(L466)&gt;0,"")</f>
        <v/>
      </c>
      <c r="N466" t="s">
        <v>462</v>
      </c>
      <c r="O466" t="s">
        <v>296</v>
      </c>
      <c r="P466" t="s">
        <v>639</v>
      </c>
      <c r="Q466" s="4" t="str" cm="1">
        <f t="array" ref="Q466">_xlfn._xlws.FILTER(AnalysisMethods!$G$2:$G$31,AnalysisMethods!$E$2:$E$31=AnalysisResults!P466,"")</f>
        <v>%</v>
      </c>
      <c r="R466" s="4" t="str" cm="1">
        <f t="array" ref="R466">_xlfn._xlws.FILTER(AnalysisMethods!$H$2:$H$31,AnalysisMethods!$E$2:$E$31=AnalysisResults!P466,"")</f>
        <v>( XX.X)</v>
      </c>
      <c r="S466">
        <v>0</v>
      </c>
      <c r="T466" s="7" t="s">
        <v>270</v>
      </c>
      <c r="U466" t="s">
        <v>1378</v>
      </c>
    </row>
    <row r="467" spans="1:21" x14ac:dyDescent="0.45">
      <c r="A467" t="s">
        <v>732</v>
      </c>
      <c r="B467" s="4" t="str" cm="1">
        <f t="array" ref="B467">_xlfn._xlws.FILTER(AnalysisSets!B:B,AnalysisSets!A:A=_xlfn._xlws.FILTER(Analyses!E:E,Analyses!A:A=AnalysisResults!A467,""),"")</f>
        <v>Safety Population</v>
      </c>
      <c r="C467" t="s">
        <v>33</v>
      </c>
      <c r="D467" t="s">
        <v>36</v>
      </c>
      <c r="E467" s="4" t="str" cm="1">
        <f t="array" ref="E467">_xlfn._xlws.FILTER(AnalysisGroupings!$G$2:$G$20,AnalysisGroupings!$F$2:$F$20=AnalysisResults!D467,"")</f>
        <v>Placebo</v>
      </c>
      <c r="G467" t="s">
        <v>108</v>
      </c>
      <c r="I467" s="4" t="str" cm="1">
        <f t="array" ref="I467">_xlfn._xlws.FILTER(AnalysisGroupings!$G$2:$G$36,(AnalysisGroupings!$F$2:$F$36=AnalysisResults!H467)*LEN(H467)&gt;0,"")</f>
        <v/>
      </c>
      <c r="J467" t="s">
        <v>336</v>
      </c>
      <c r="K467" t="s">
        <v>111</v>
      </c>
      <c r="M467" s="4" t="str" cm="1">
        <f t="array" ref="M467">_xlfn._xlws.FILTER(AnalysisGroupings!$G$2:$G$36,(AnalysisGroupings!$F$2:$F$36=AnalysisResults!L467)*LEN(L467)&gt;0,"")</f>
        <v/>
      </c>
      <c r="N467" t="s">
        <v>490</v>
      </c>
      <c r="O467" t="s">
        <v>296</v>
      </c>
      <c r="P467" t="s">
        <v>636</v>
      </c>
      <c r="Q467" s="4" t="str" cm="1">
        <f t="array" ref="Q467">_xlfn._xlws.FILTER(AnalysisMethods!$G$2:$G$31,AnalysisMethods!$E$2:$E$31=AnalysisResults!P467,"")</f>
        <v>n</v>
      </c>
      <c r="R467" s="4" t="str" cm="1">
        <f t="array" ref="R467">_xlfn._xlws.FILTER(AnalysisMethods!$H$2:$H$31,AnalysisMethods!$E$2:$E$31=AnalysisResults!P467,"")</f>
        <v>XX</v>
      </c>
      <c r="S467">
        <v>0</v>
      </c>
      <c r="T467" s="7" t="s">
        <v>266</v>
      </c>
      <c r="U467" t="s">
        <v>1378</v>
      </c>
    </row>
    <row r="468" spans="1:21" x14ac:dyDescent="0.45">
      <c r="A468" t="s">
        <v>732</v>
      </c>
      <c r="B468" s="4" t="str" cm="1">
        <f t="array" ref="B468">_xlfn._xlws.FILTER(AnalysisSets!B:B,AnalysisSets!A:A=_xlfn._xlws.FILTER(Analyses!E:E,Analyses!A:A=AnalysisResults!A468,""),"")</f>
        <v>Safety Population</v>
      </c>
      <c r="C468" t="s">
        <v>33</v>
      </c>
      <c r="D468" t="s">
        <v>36</v>
      </c>
      <c r="E468" s="4" t="str" cm="1">
        <f t="array" ref="E468">_xlfn._xlws.FILTER(AnalysisGroupings!$G$2:$G$20,AnalysisGroupings!$F$2:$F$20=AnalysisResults!D468,"")</f>
        <v>Placebo</v>
      </c>
      <c r="G468" t="s">
        <v>108</v>
      </c>
      <c r="I468" s="4" t="str" cm="1">
        <f t="array" ref="I468">_xlfn._xlws.FILTER(AnalysisGroupings!$G$2:$G$36,(AnalysisGroupings!$F$2:$F$36=AnalysisResults!H468)*LEN(H468)&gt;0,"")</f>
        <v/>
      </c>
      <c r="J468" t="s">
        <v>336</v>
      </c>
      <c r="K468" t="s">
        <v>111</v>
      </c>
      <c r="M468" s="4" t="str" cm="1">
        <f t="array" ref="M468">_xlfn._xlws.FILTER(AnalysisGroupings!$G$2:$G$36,(AnalysisGroupings!$F$2:$F$36=AnalysisResults!L468)*LEN(L468)&gt;0,"")</f>
        <v/>
      </c>
      <c r="N468" t="s">
        <v>490</v>
      </c>
      <c r="O468" t="s">
        <v>296</v>
      </c>
      <c r="P468" t="s">
        <v>639</v>
      </c>
      <c r="Q468" s="4" t="str" cm="1">
        <f t="array" ref="Q468">_xlfn._xlws.FILTER(AnalysisMethods!$G$2:$G$31,AnalysisMethods!$E$2:$E$31=AnalysisResults!P468,"")</f>
        <v>%</v>
      </c>
      <c r="R468" s="4" t="str" cm="1">
        <f t="array" ref="R468">_xlfn._xlws.FILTER(AnalysisMethods!$H$2:$H$31,AnalysisMethods!$E$2:$E$31=AnalysisResults!P468,"")</f>
        <v>( XX.X)</v>
      </c>
      <c r="S468">
        <v>0</v>
      </c>
      <c r="T468" s="7" t="s">
        <v>270</v>
      </c>
      <c r="U468" t="s">
        <v>1378</v>
      </c>
    </row>
    <row r="469" spans="1:21" x14ac:dyDescent="0.45">
      <c r="A469" t="s">
        <v>732</v>
      </c>
      <c r="B469" s="4" t="str" cm="1">
        <f t="array" ref="B469">_xlfn._xlws.FILTER(AnalysisSets!B:B,AnalysisSets!A:A=_xlfn._xlws.FILTER(Analyses!E:E,Analyses!A:A=AnalysisResults!A469,""),"")</f>
        <v>Safety Population</v>
      </c>
      <c r="C469" t="s">
        <v>33</v>
      </c>
      <c r="D469" t="s">
        <v>36</v>
      </c>
      <c r="E469" s="4" t="str" cm="1">
        <f t="array" ref="E469">_xlfn._xlws.FILTER(AnalysisGroupings!$G$2:$G$20,AnalysisGroupings!$F$2:$F$20=AnalysisResults!D469,"")</f>
        <v>Placebo</v>
      </c>
      <c r="G469" t="s">
        <v>108</v>
      </c>
      <c r="I469" s="4" t="str" cm="1">
        <f t="array" ref="I469">_xlfn._xlws.FILTER(AnalysisGroupings!$G$2:$G$36,(AnalysisGroupings!$F$2:$F$36=AnalysisResults!H469)*LEN(H469)&gt;0,"")</f>
        <v/>
      </c>
      <c r="J469" t="s">
        <v>336</v>
      </c>
      <c r="K469" t="s">
        <v>111</v>
      </c>
      <c r="M469" s="4" t="str" cm="1">
        <f t="array" ref="M469">_xlfn._xlws.FILTER(AnalysisGroupings!$G$2:$G$36,(AnalysisGroupings!$F$2:$F$36=AnalysisResults!L469)*LEN(L469)&gt;0,"")</f>
        <v/>
      </c>
      <c r="N469" t="s">
        <v>500</v>
      </c>
      <c r="O469" t="s">
        <v>296</v>
      </c>
      <c r="P469" t="s">
        <v>636</v>
      </c>
      <c r="Q469" s="4" t="str" cm="1">
        <f t="array" ref="Q469">_xlfn._xlws.FILTER(AnalysisMethods!$G$2:$G$31,AnalysisMethods!$E$2:$E$31=AnalysisResults!P469,"")</f>
        <v>n</v>
      </c>
      <c r="R469" s="4" t="str" cm="1">
        <f t="array" ref="R469">_xlfn._xlws.FILTER(AnalysisMethods!$H$2:$H$31,AnalysisMethods!$E$2:$E$31=AnalysisResults!P469,"")</f>
        <v>XX</v>
      </c>
      <c r="S469">
        <v>0</v>
      </c>
      <c r="T469" s="7" t="s">
        <v>266</v>
      </c>
      <c r="U469" t="s">
        <v>1378</v>
      </c>
    </row>
    <row r="470" spans="1:21" x14ac:dyDescent="0.45">
      <c r="A470" t="s">
        <v>732</v>
      </c>
      <c r="B470" s="4" t="str" cm="1">
        <f t="array" ref="B470">_xlfn._xlws.FILTER(AnalysisSets!B:B,AnalysisSets!A:A=_xlfn._xlws.FILTER(Analyses!E:E,Analyses!A:A=AnalysisResults!A470,""),"")</f>
        <v>Safety Population</v>
      </c>
      <c r="C470" t="s">
        <v>33</v>
      </c>
      <c r="D470" t="s">
        <v>36</v>
      </c>
      <c r="E470" s="4" t="str" cm="1">
        <f t="array" ref="E470">_xlfn._xlws.FILTER(AnalysisGroupings!$G$2:$G$20,AnalysisGroupings!$F$2:$F$20=AnalysisResults!D470,"")</f>
        <v>Placebo</v>
      </c>
      <c r="G470" t="s">
        <v>108</v>
      </c>
      <c r="I470" s="4" t="str" cm="1">
        <f t="array" ref="I470">_xlfn._xlws.FILTER(AnalysisGroupings!$G$2:$G$36,(AnalysisGroupings!$F$2:$F$36=AnalysisResults!H470)*LEN(H470)&gt;0,"")</f>
        <v/>
      </c>
      <c r="J470" t="s">
        <v>336</v>
      </c>
      <c r="K470" t="s">
        <v>111</v>
      </c>
      <c r="M470" s="4" t="str" cm="1">
        <f t="array" ref="M470">_xlfn._xlws.FILTER(AnalysisGroupings!$G$2:$G$36,(AnalysisGroupings!$F$2:$F$36=AnalysisResults!L470)*LEN(L470)&gt;0,"")</f>
        <v/>
      </c>
      <c r="N470" t="s">
        <v>500</v>
      </c>
      <c r="O470" t="s">
        <v>296</v>
      </c>
      <c r="P470" t="s">
        <v>639</v>
      </c>
      <c r="Q470" s="4" t="str" cm="1">
        <f t="array" ref="Q470">_xlfn._xlws.FILTER(AnalysisMethods!$G$2:$G$31,AnalysisMethods!$E$2:$E$31=AnalysisResults!P470,"")</f>
        <v>%</v>
      </c>
      <c r="R470" s="4" t="str" cm="1">
        <f t="array" ref="R470">_xlfn._xlws.FILTER(AnalysisMethods!$H$2:$H$31,AnalysisMethods!$E$2:$E$31=AnalysisResults!P470,"")</f>
        <v>( XX.X)</v>
      </c>
      <c r="S470">
        <v>0</v>
      </c>
      <c r="T470" s="7" t="s">
        <v>270</v>
      </c>
      <c r="U470" t="s">
        <v>1378</v>
      </c>
    </row>
    <row r="471" spans="1:21" x14ac:dyDescent="0.45">
      <c r="A471" t="s">
        <v>732</v>
      </c>
      <c r="B471" s="4" t="str" cm="1">
        <f t="array" ref="B471">_xlfn._xlws.FILTER(AnalysisSets!B:B,AnalysisSets!A:A=_xlfn._xlws.FILTER(Analyses!E:E,Analyses!A:A=AnalysisResults!A471,""),"")</f>
        <v>Safety Population</v>
      </c>
      <c r="C471" t="s">
        <v>33</v>
      </c>
      <c r="D471" t="s">
        <v>36</v>
      </c>
      <c r="E471" s="4" t="str" cm="1">
        <f t="array" ref="E471">_xlfn._xlws.FILTER(AnalysisGroupings!$G$2:$G$20,AnalysisGroupings!$F$2:$F$20=AnalysisResults!D471,"")</f>
        <v>Placebo</v>
      </c>
      <c r="G471" t="s">
        <v>108</v>
      </c>
      <c r="I471" s="4" t="str" cm="1">
        <f t="array" ref="I471">_xlfn._xlws.FILTER(AnalysisGroupings!$G$2:$G$36,(AnalysisGroupings!$F$2:$F$36=AnalysisResults!H471)*LEN(H471)&gt;0,"")</f>
        <v/>
      </c>
      <c r="J471" t="s">
        <v>336</v>
      </c>
      <c r="K471" t="s">
        <v>111</v>
      </c>
      <c r="M471" s="4" t="str" cm="1">
        <f t="array" ref="M471">_xlfn._xlws.FILTER(AnalysisGroupings!$G$2:$G$36,(AnalysisGroupings!$F$2:$F$36=AnalysisResults!L471)*LEN(L471)&gt;0,"")</f>
        <v/>
      </c>
      <c r="N471" t="s">
        <v>513</v>
      </c>
      <c r="O471" t="s">
        <v>296</v>
      </c>
      <c r="P471" t="s">
        <v>636</v>
      </c>
      <c r="Q471" s="4" t="str" cm="1">
        <f t="array" ref="Q471">_xlfn._xlws.FILTER(AnalysisMethods!$G$2:$G$31,AnalysisMethods!$E$2:$E$31=AnalysisResults!P471,"")</f>
        <v>n</v>
      </c>
      <c r="R471" s="4" t="str" cm="1">
        <f t="array" ref="R471">_xlfn._xlws.FILTER(AnalysisMethods!$H$2:$H$31,AnalysisMethods!$E$2:$E$31=AnalysisResults!P471,"")</f>
        <v>XX</v>
      </c>
      <c r="S471">
        <v>0</v>
      </c>
      <c r="T471" s="7" t="s">
        <v>266</v>
      </c>
      <c r="U471" t="s">
        <v>1378</v>
      </c>
    </row>
    <row r="472" spans="1:21" x14ac:dyDescent="0.45">
      <c r="A472" t="s">
        <v>732</v>
      </c>
      <c r="B472" s="4" t="str" cm="1">
        <f t="array" ref="B472">_xlfn._xlws.FILTER(AnalysisSets!B:B,AnalysisSets!A:A=_xlfn._xlws.FILTER(Analyses!E:E,Analyses!A:A=AnalysisResults!A472,""),"")</f>
        <v>Safety Population</v>
      </c>
      <c r="C472" t="s">
        <v>33</v>
      </c>
      <c r="D472" t="s">
        <v>36</v>
      </c>
      <c r="E472" s="4" t="str" cm="1">
        <f t="array" ref="E472">_xlfn._xlws.FILTER(AnalysisGroupings!$G$2:$G$20,AnalysisGroupings!$F$2:$F$20=AnalysisResults!D472,"")</f>
        <v>Placebo</v>
      </c>
      <c r="G472" t="s">
        <v>108</v>
      </c>
      <c r="I472" s="4" t="str" cm="1">
        <f t="array" ref="I472">_xlfn._xlws.FILTER(AnalysisGroupings!$G$2:$G$36,(AnalysisGroupings!$F$2:$F$36=AnalysisResults!H472)*LEN(H472)&gt;0,"")</f>
        <v/>
      </c>
      <c r="J472" t="s">
        <v>336</v>
      </c>
      <c r="K472" t="s">
        <v>111</v>
      </c>
      <c r="M472" s="4" t="str" cm="1">
        <f t="array" ref="M472">_xlfn._xlws.FILTER(AnalysisGroupings!$G$2:$G$36,(AnalysisGroupings!$F$2:$F$36=AnalysisResults!L472)*LEN(L472)&gt;0,"")</f>
        <v/>
      </c>
      <c r="N472" t="s">
        <v>513</v>
      </c>
      <c r="O472" t="s">
        <v>296</v>
      </c>
      <c r="P472" t="s">
        <v>639</v>
      </c>
      <c r="Q472" s="4" t="str" cm="1">
        <f t="array" ref="Q472">_xlfn._xlws.FILTER(AnalysisMethods!$G$2:$G$31,AnalysisMethods!$E$2:$E$31=AnalysisResults!P472,"")</f>
        <v>%</v>
      </c>
      <c r="R472" s="4" t="str" cm="1">
        <f t="array" ref="R472">_xlfn._xlws.FILTER(AnalysisMethods!$H$2:$H$31,AnalysisMethods!$E$2:$E$31=AnalysisResults!P472,"")</f>
        <v>( XX.X)</v>
      </c>
      <c r="S472">
        <v>0</v>
      </c>
      <c r="T472" s="7" t="s">
        <v>270</v>
      </c>
      <c r="U472" t="s">
        <v>1378</v>
      </c>
    </row>
    <row r="473" spans="1:21" x14ac:dyDescent="0.45">
      <c r="A473" t="s">
        <v>732</v>
      </c>
      <c r="B473" s="4" t="str" cm="1">
        <f t="array" ref="B473">_xlfn._xlws.FILTER(AnalysisSets!B:B,AnalysisSets!A:A=_xlfn._xlws.FILTER(Analyses!E:E,Analyses!A:A=AnalysisResults!A473,""),"")</f>
        <v>Safety Population</v>
      </c>
      <c r="C473" t="s">
        <v>33</v>
      </c>
      <c r="D473" t="s">
        <v>36</v>
      </c>
      <c r="E473" s="4" t="str" cm="1">
        <f t="array" ref="E473">_xlfn._xlws.FILTER(AnalysisGroupings!$G$2:$G$20,AnalysisGroupings!$F$2:$F$20=AnalysisResults!D473,"")</f>
        <v>Placebo</v>
      </c>
      <c r="G473" t="s">
        <v>108</v>
      </c>
      <c r="I473" s="4" t="str" cm="1">
        <f t="array" ref="I473">_xlfn._xlws.FILTER(AnalysisGroupings!$G$2:$G$36,(AnalysisGroupings!$F$2:$F$36=AnalysisResults!H473)*LEN(H473)&gt;0,"")</f>
        <v/>
      </c>
      <c r="J473" t="s">
        <v>336</v>
      </c>
      <c r="K473" t="s">
        <v>111</v>
      </c>
      <c r="M473" s="4" t="str" cm="1">
        <f t="array" ref="M473">_xlfn._xlws.FILTER(AnalysisGroupings!$G$2:$G$36,(AnalysisGroupings!$F$2:$F$36=AnalysisResults!L473)*LEN(L473)&gt;0,"")</f>
        <v/>
      </c>
      <c r="N473" t="s">
        <v>514</v>
      </c>
      <c r="O473" t="s">
        <v>296</v>
      </c>
      <c r="P473" t="s">
        <v>636</v>
      </c>
      <c r="Q473" s="4" t="str" cm="1">
        <f t="array" ref="Q473">_xlfn._xlws.FILTER(AnalysisMethods!$G$2:$G$31,AnalysisMethods!$E$2:$E$31=AnalysisResults!P473,"")</f>
        <v>n</v>
      </c>
      <c r="R473" s="4" t="str" cm="1">
        <f t="array" ref="R473">_xlfn._xlws.FILTER(AnalysisMethods!$H$2:$H$31,AnalysisMethods!$E$2:$E$31=AnalysisResults!P473,"")</f>
        <v>XX</v>
      </c>
      <c r="S473">
        <v>2</v>
      </c>
      <c r="T473" s="7" t="s">
        <v>592</v>
      </c>
      <c r="U473" t="s">
        <v>1378</v>
      </c>
    </row>
    <row r="474" spans="1:21" x14ac:dyDescent="0.45">
      <c r="A474" t="s">
        <v>732</v>
      </c>
      <c r="B474" s="4" t="str" cm="1">
        <f t="array" ref="B474">_xlfn._xlws.FILTER(AnalysisSets!B:B,AnalysisSets!A:A=_xlfn._xlws.FILTER(Analyses!E:E,Analyses!A:A=AnalysisResults!A474,""),"")</f>
        <v>Safety Population</v>
      </c>
      <c r="C474" t="s">
        <v>33</v>
      </c>
      <c r="D474" t="s">
        <v>36</v>
      </c>
      <c r="E474" s="4" t="str" cm="1">
        <f t="array" ref="E474">_xlfn._xlws.FILTER(AnalysisGroupings!$G$2:$G$20,AnalysisGroupings!$F$2:$F$20=AnalysisResults!D474,"")</f>
        <v>Placebo</v>
      </c>
      <c r="G474" t="s">
        <v>108</v>
      </c>
      <c r="I474" s="4" t="str" cm="1">
        <f t="array" ref="I474">_xlfn._xlws.FILTER(AnalysisGroupings!$G$2:$G$36,(AnalysisGroupings!$F$2:$F$36=AnalysisResults!H474)*LEN(H474)&gt;0,"")</f>
        <v/>
      </c>
      <c r="J474" t="s">
        <v>336</v>
      </c>
      <c r="K474" t="s">
        <v>111</v>
      </c>
      <c r="M474" s="4" t="str" cm="1">
        <f t="array" ref="M474">_xlfn._xlws.FILTER(AnalysisGroupings!$G$2:$G$36,(AnalysisGroupings!$F$2:$F$36=AnalysisResults!L474)*LEN(L474)&gt;0,"")</f>
        <v/>
      </c>
      <c r="N474" t="s">
        <v>514</v>
      </c>
      <c r="O474" t="s">
        <v>296</v>
      </c>
      <c r="P474" t="s">
        <v>639</v>
      </c>
      <c r="Q474" s="4" t="str" cm="1">
        <f t="array" ref="Q474">_xlfn._xlws.FILTER(AnalysisMethods!$G$2:$G$31,AnalysisMethods!$E$2:$E$31=AnalysisResults!P474,"")</f>
        <v>%</v>
      </c>
      <c r="R474" s="4" t="str" cm="1">
        <f t="array" ref="R474">_xlfn._xlws.FILTER(AnalysisMethods!$H$2:$H$31,AnalysisMethods!$E$2:$E$31=AnalysisResults!P474,"")</f>
        <v>( XX.X)</v>
      </c>
      <c r="S474">
        <v>2.3256000000000001</v>
      </c>
      <c r="T474" s="7" t="s">
        <v>593</v>
      </c>
      <c r="U474" t="s">
        <v>1378</v>
      </c>
    </row>
    <row r="475" spans="1:21" x14ac:dyDescent="0.45">
      <c r="A475" t="s">
        <v>732</v>
      </c>
      <c r="B475" s="4" t="str" cm="1">
        <f t="array" ref="B475">_xlfn._xlws.FILTER(AnalysisSets!B:B,AnalysisSets!A:A=_xlfn._xlws.FILTER(Analyses!E:E,Analyses!A:A=AnalysisResults!A475,""),"")</f>
        <v>Safety Population</v>
      </c>
      <c r="C475" t="s">
        <v>33</v>
      </c>
      <c r="D475" t="s">
        <v>36</v>
      </c>
      <c r="E475" s="4" t="str" cm="1">
        <f t="array" ref="E475">_xlfn._xlws.FILTER(AnalysisGroupings!$G$2:$G$20,AnalysisGroupings!$F$2:$F$20=AnalysisResults!D475,"")</f>
        <v>Placebo</v>
      </c>
      <c r="G475" t="s">
        <v>108</v>
      </c>
      <c r="I475" s="4" t="str" cm="1">
        <f t="array" ref="I475">_xlfn._xlws.FILTER(AnalysisGroupings!$G$2:$G$36,(AnalysisGroupings!$F$2:$F$36=AnalysisResults!H475)*LEN(H475)&gt;0,"")</f>
        <v/>
      </c>
      <c r="J475" t="s">
        <v>336</v>
      </c>
      <c r="K475" t="s">
        <v>111</v>
      </c>
      <c r="M475" s="4" t="str" cm="1">
        <f t="array" ref="M475">_xlfn._xlws.FILTER(AnalysisGroupings!$G$2:$G$36,(AnalysisGroupings!$F$2:$F$36=AnalysisResults!L475)*LEN(L475)&gt;0,"")</f>
        <v/>
      </c>
      <c r="N475" t="s">
        <v>516</v>
      </c>
      <c r="O475" t="s">
        <v>296</v>
      </c>
      <c r="P475" t="s">
        <v>636</v>
      </c>
      <c r="Q475" s="4" t="str" cm="1">
        <f t="array" ref="Q475">_xlfn._xlws.FILTER(AnalysisMethods!$G$2:$G$31,AnalysisMethods!$E$2:$E$31=AnalysisResults!P475,"")</f>
        <v>n</v>
      </c>
      <c r="R475" s="4" t="str" cm="1">
        <f t="array" ref="R475">_xlfn._xlws.FILTER(AnalysisMethods!$H$2:$H$31,AnalysisMethods!$E$2:$E$31=AnalysisResults!P475,"")</f>
        <v>XX</v>
      </c>
      <c r="S475">
        <v>0</v>
      </c>
      <c r="T475" s="7" t="s">
        <v>266</v>
      </c>
      <c r="U475" t="s">
        <v>1378</v>
      </c>
    </row>
    <row r="476" spans="1:21" x14ac:dyDescent="0.45">
      <c r="A476" t="s">
        <v>732</v>
      </c>
      <c r="B476" s="4" t="str" cm="1">
        <f t="array" ref="B476">_xlfn._xlws.FILTER(AnalysisSets!B:B,AnalysisSets!A:A=_xlfn._xlws.FILTER(Analyses!E:E,Analyses!A:A=AnalysisResults!A476,""),"")</f>
        <v>Safety Population</v>
      </c>
      <c r="C476" t="s">
        <v>33</v>
      </c>
      <c r="D476" t="s">
        <v>36</v>
      </c>
      <c r="E476" s="4" t="str" cm="1">
        <f t="array" ref="E476">_xlfn._xlws.FILTER(AnalysisGroupings!$G$2:$G$20,AnalysisGroupings!$F$2:$F$20=AnalysisResults!D476,"")</f>
        <v>Placebo</v>
      </c>
      <c r="G476" t="s">
        <v>108</v>
      </c>
      <c r="I476" s="4" t="str" cm="1">
        <f t="array" ref="I476">_xlfn._xlws.FILTER(AnalysisGroupings!$G$2:$G$36,(AnalysisGroupings!$F$2:$F$36=AnalysisResults!H476)*LEN(H476)&gt;0,"")</f>
        <v/>
      </c>
      <c r="J476" t="s">
        <v>336</v>
      </c>
      <c r="K476" t="s">
        <v>111</v>
      </c>
      <c r="M476" s="4" t="str" cm="1">
        <f t="array" ref="M476">_xlfn._xlws.FILTER(AnalysisGroupings!$G$2:$G$36,(AnalysisGroupings!$F$2:$F$36=AnalysisResults!L476)*LEN(L476)&gt;0,"")</f>
        <v/>
      </c>
      <c r="N476" t="s">
        <v>516</v>
      </c>
      <c r="O476" t="s">
        <v>296</v>
      </c>
      <c r="P476" t="s">
        <v>639</v>
      </c>
      <c r="Q476" s="4" t="str" cm="1">
        <f t="array" ref="Q476">_xlfn._xlws.FILTER(AnalysisMethods!$G$2:$G$31,AnalysisMethods!$E$2:$E$31=AnalysisResults!P476,"")</f>
        <v>%</v>
      </c>
      <c r="R476" s="4" t="str" cm="1">
        <f t="array" ref="R476">_xlfn._xlws.FILTER(AnalysisMethods!$H$2:$H$31,AnalysisMethods!$E$2:$E$31=AnalysisResults!P476,"")</f>
        <v>( XX.X)</v>
      </c>
      <c r="S476">
        <v>0</v>
      </c>
      <c r="T476" s="7" t="s">
        <v>270</v>
      </c>
      <c r="U476" t="s">
        <v>1378</v>
      </c>
    </row>
    <row r="477" spans="1:21" x14ac:dyDescent="0.45">
      <c r="A477" t="s">
        <v>732</v>
      </c>
      <c r="B477" s="4" t="str" cm="1">
        <f t="array" ref="B477">_xlfn._xlws.FILTER(AnalysisSets!B:B,AnalysisSets!A:A=_xlfn._xlws.FILTER(Analyses!E:E,Analyses!A:A=AnalysisResults!A477,""),"")</f>
        <v>Safety Population</v>
      </c>
      <c r="C477" t="s">
        <v>33</v>
      </c>
      <c r="D477" t="s">
        <v>36</v>
      </c>
      <c r="E477" s="4" t="str" cm="1">
        <f t="array" ref="E477">_xlfn._xlws.FILTER(AnalysisGroupings!$G$2:$G$20,AnalysisGroupings!$F$2:$F$20=AnalysisResults!D477,"")</f>
        <v>Placebo</v>
      </c>
      <c r="G477" t="s">
        <v>108</v>
      </c>
      <c r="I477" s="4" t="str" cm="1">
        <f t="array" ref="I477">_xlfn._xlws.FILTER(AnalysisGroupings!$G$2:$G$36,(AnalysisGroupings!$F$2:$F$36=AnalysisResults!H477)*LEN(H477)&gt;0,"")</f>
        <v/>
      </c>
      <c r="J477" t="s">
        <v>336</v>
      </c>
      <c r="K477" t="s">
        <v>111</v>
      </c>
      <c r="M477" s="4" t="str" cm="1">
        <f t="array" ref="M477">_xlfn._xlws.FILTER(AnalysisGroupings!$G$2:$G$36,(AnalysisGroupings!$F$2:$F$36=AnalysisResults!L477)*LEN(L477)&gt;0,"")</f>
        <v/>
      </c>
      <c r="N477" t="s">
        <v>535</v>
      </c>
      <c r="O477" t="s">
        <v>296</v>
      </c>
      <c r="P477" t="s">
        <v>636</v>
      </c>
      <c r="Q477" s="4" t="str" cm="1">
        <f t="array" ref="Q477">_xlfn._xlws.FILTER(AnalysisMethods!$G$2:$G$31,AnalysisMethods!$E$2:$E$31=AnalysisResults!P477,"")</f>
        <v>n</v>
      </c>
      <c r="R477" s="4" t="str" cm="1">
        <f t="array" ref="R477">_xlfn._xlws.FILTER(AnalysisMethods!$H$2:$H$31,AnalysisMethods!$E$2:$E$31=AnalysisResults!P477,"")</f>
        <v>XX</v>
      </c>
      <c r="S477">
        <v>2</v>
      </c>
      <c r="T477" s="7" t="s">
        <v>592</v>
      </c>
      <c r="U477" t="s">
        <v>1378</v>
      </c>
    </row>
    <row r="478" spans="1:21" x14ac:dyDescent="0.45">
      <c r="A478" t="s">
        <v>732</v>
      </c>
      <c r="B478" s="4" t="str" cm="1">
        <f t="array" ref="B478">_xlfn._xlws.FILTER(AnalysisSets!B:B,AnalysisSets!A:A=_xlfn._xlws.FILTER(Analyses!E:E,Analyses!A:A=AnalysisResults!A478,""),"")</f>
        <v>Safety Population</v>
      </c>
      <c r="C478" t="s">
        <v>33</v>
      </c>
      <c r="D478" t="s">
        <v>36</v>
      </c>
      <c r="E478" s="4" t="str" cm="1">
        <f t="array" ref="E478">_xlfn._xlws.FILTER(AnalysisGroupings!$G$2:$G$20,AnalysisGroupings!$F$2:$F$20=AnalysisResults!D478,"")</f>
        <v>Placebo</v>
      </c>
      <c r="G478" t="s">
        <v>108</v>
      </c>
      <c r="I478" s="4" t="str" cm="1">
        <f t="array" ref="I478">_xlfn._xlws.FILTER(AnalysisGroupings!$G$2:$G$36,(AnalysisGroupings!$F$2:$F$36=AnalysisResults!H478)*LEN(H478)&gt;0,"")</f>
        <v/>
      </c>
      <c r="J478" t="s">
        <v>336</v>
      </c>
      <c r="K478" t="s">
        <v>111</v>
      </c>
      <c r="M478" s="4" t="str" cm="1">
        <f t="array" ref="M478">_xlfn._xlws.FILTER(AnalysisGroupings!$G$2:$G$36,(AnalysisGroupings!$F$2:$F$36=AnalysisResults!L478)*LEN(L478)&gt;0,"")</f>
        <v/>
      </c>
      <c r="N478" t="s">
        <v>535</v>
      </c>
      <c r="O478" t="s">
        <v>296</v>
      </c>
      <c r="P478" t="s">
        <v>639</v>
      </c>
      <c r="Q478" s="4" t="str" cm="1">
        <f t="array" ref="Q478">_xlfn._xlws.FILTER(AnalysisMethods!$G$2:$G$31,AnalysisMethods!$E$2:$E$31=AnalysisResults!P478,"")</f>
        <v>%</v>
      </c>
      <c r="R478" s="4" t="str" cm="1">
        <f t="array" ref="R478">_xlfn._xlws.FILTER(AnalysisMethods!$H$2:$H$31,AnalysisMethods!$E$2:$E$31=AnalysisResults!P478,"")</f>
        <v>( XX.X)</v>
      </c>
      <c r="S478">
        <v>2.3256000000000001</v>
      </c>
      <c r="T478" s="7" t="s">
        <v>593</v>
      </c>
      <c r="U478" t="s">
        <v>1378</v>
      </c>
    </row>
    <row r="479" spans="1:21" x14ac:dyDescent="0.45">
      <c r="A479" t="s">
        <v>732</v>
      </c>
      <c r="B479" s="4" t="str" cm="1">
        <f t="array" ref="B479">_xlfn._xlws.FILTER(AnalysisSets!B:B,AnalysisSets!A:A=_xlfn._xlws.FILTER(Analyses!E:E,Analyses!A:A=AnalysisResults!A479,""),"")</f>
        <v>Safety Population</v>
      </c>
      <c r="C479" t="s">
        <v>33</v>
      </c>
      <c r="D479" t="s">
        <v>36</v>
      </c>
      <c r="E479" s="4" t="str" cm="1">
        <f t="array" ref="E479">_xlfn._xlws.FILTER(AnalysisGroupings!$G$2:$G$20,AnalysisGroupings!$F$2:$F$20=AnalysisResults!D479,"")</f>
        <v>Placebo</v>
      </c>
      <c r="G479" t="s">
        <v>108</v>
      </c>
      <c r="I479" s="4" t="str" cm="1">
        <f t="array" ref="I479">_xlfn._xlws.FILTER(AnalysisGroupings!$G$2:$G$36,(AnalysisGroupings!$F$2:$F$36=AnalysisResults!H479)*LEN(H479)&gt;0,"")</f>
        <v/>
      </c>
      <c r="J479" t="s">
        <v>336</v>
      </c>
      <c r="K479" t="s">
        <v>111</v>
      </c>
      <c r="M479" s="4" t="str" cm="1">
        <f t="array" ref="M479">_xlfn._xlws.FILTER(AnalysisGroupings!$G$2:$G$36,(AnalysisGroupings!$F$2:$F$36=AnalysisResults!L479)*LEN(L479)&gt;0,"")</f>
        <v/>
      </c>
      <c r="N479" t="s">
        <v>547</v>
      </c>
      <c r="O479" t="s">
        <v>296</v>
      </c>
      <c r="P479" t="s">
        <v>636</v>
      </c>
      <c r="Q479" s="4" t="str" cm="1">
        <f t="array" ref="Q479">_xlfn._xlws.FILTER(AnalysisMethods!$G$2:$G$31,AnalysisMethods!$E$2:$E$31=AnalysisResults!P479,"")</f>
        <v>n</v>
      </c>
      <c r="R479" s="4" t="str" cm="1">
        <f t="array" ref="R479">_xlfn._xlws.FILTER(AnalysisMethods!$H$2:$H$31,AnalysisMethods!$E$2:$E$31=AnalysisResults!P479,"")</f>
        <v>XX</v>
      </c>
      <c r="S479">
        <v>0</v>
      </c>
      <c r="T479" s="7" t="s">
        <v>266</v>
      </c>
      <c r="U479" t="s">
        <v>1378</v>
      </c>
    </row>
    <row r="480" spans="1:21" x14ac:dyDescent="0.45">
      <c r="A480" t="s">
        <v>732</v>
      </c>
      <c r="B480" s="4" t="str" cm="1">
        <f t="array" ref="B480">_xlfn._xlws.FILTER(AnalysisSets!B:B,AnalysisSets!A:A=_xlfn._xlws.FILTER(Analyses!E:E,Analyses!A:A=AnalysisResults!A480,""),"")</f>
        <v>Safety Population</v>
      </c>
      <c r="C480" t="s">
        <v>33</v>
      </c>
      <c r="D480" t="s">
        <v>36</v>
      </c>
      <c r="E480" s="4" t="str" cm="1">
        <f t="array" ref="E480">_xlfn._xlws.FILTER(AnalysisGroupings!$G$2:$G$20,AnalysisGroupings!$F$2:$F$20=AnalysisResults!D480,"")</f>
        <v>Placebo</v>
      </c>
      <c r="G480" t="s">
        <v>108</v>
      </c>
      <c r="I480" s="4" t="str" cm="1">
        <f t="array" ref="I480">_xlfn._xlws.FILTER(AnalysisGroupings!$G$2:$G$36,(AnalysisGroupings!$F$2:$F$36=AnalysisResults!H480)*LEN(H480)&gt;0,"")</f>
        <v/>
      </c>
      <c r="J480" t="s">
        <v>336</v>
      </c>
      <c r="K480" t="s">
        <v>111</v>
      </c>
      <c r="M480" s="4" t="str" cm="1">
        <f t="array" ref="M480">_xlfn._xlws.FILTER(AnalysisGroupings!$G$2:$G$36,(AnalysisGroupings!$F$2:$F$36=AnalysisResults!L480)*LEN(L480)&gt;0,"")</f>
        <v/>
      </c>
      <c r="N480" t="s">
        <v>547</v>
      </c>
      <c r="O480" t="s">
        <v>296</v>
      </c>
      <c r="P480" t="s">
        <v>639</v>
      </c>
      <c r="Q480" s="4" t="str" cm="1">
        <f t="array" ref="Q480">_xlfn._xlws.FILTER(AnalysisMethods!$G$2:$G$31,AnalysisMethods!$E$2:$E$31=AnalysisResults!P480,"")</f>
        <v>%</v>
      </c>
      <c r="R480" s="4" t="str" cm="1">
        <f t="array" ref="R480">_xlfn._xlws.FILTER(AnalysisMethods!$H$2:$H$31,AnalysisMethods!$E$2:$E$31=AnalysisResults!P480,"")</f>
        <v>( XX.X)</v>
      </c>
      <c r="S480">
        <v>0</v>
      </c>
      <c r="T480" s="7" t="s">
        <v>270</v>
      </c>
      <c r="U480" t="s">
        <v>1378</v>
      </c>
    </row>
    <row r="481" spans="1:21" x14ac:dyDescent="0.45">
      <c r="A481" t="s">
        <v>732</v>
      </c>
      <c r="B481" s="4" t="str" cm="1">
        <f t="array" ref="B481">_xlfn._xlws.FILTER(AnalysisSets!B:B,AnalysisSets!A:A=_xlfn._xlws.FILTER(Analyses!E:E,Analyses!A:A=AnalysisResults!A481,""),"")</f>
        <v>Safety Population</v>
      </c>
      <c r="C481" t="s">
        <v>33</v>
      </c>
      <c r="D481" t="s">
        <v>36</v>
      </c>
      <c r="E481" s="4" t="str" cm="1">
        <f t="array" ref="E481">_xlfn._xlws.FILTER(AnalysisGroupings!$G$2:$G$20,AnalysisGroupings!$F$2:$F$20=AnalysisResults!D481,"")</f>
        <v>Placebo</v>
      </c>
      <c r="G481" t="s">
        <v>108</v>
      </c>
      <c r="I481" s="4" t="str" cm="1">
        <f t="array" ref="I481">_xlfn._xlws.FILTER(AnalysisGroupings!$G$2:$G$36,(AnalysisGroupings!$F$2:$F$36=AnalysisResults!H481)*LEN(H481)&gt;0,"")</f>
        <v/>
      </c>
      <c r="J481" t="s">
        <v>336</v>
      </c>
      <c r="K481" t="s">
        <v>111</v>
      </c>
      <c r="M481" s="4" t="str" cm="1">
        <f t="array" ref="M481">_xlfn._xlws.FILTER(AnalysisGroupings!$G$2:$G$36,(AnalysisGroupings!$F$2:$F$36=AnalysisResults!L481)*LEN(L481)&gt;0,"")</f>
        <v/>
      </c>
      <c r="N481" t="s">
        <v>560</v>
      </c>
      <c r="O481" t="s">
        <v>296</v>
      </c>
      <c r="P481" t="s">
        <v>636</v>
      </c>
      <c r="Q481" s="4" t="str" cm="1">
        <f t="array" ref="Q481">_xlfn._xlws.FILTER(AnalysisMethods!$G$2:$G$31,AnalysisMethods!$E$2:$E$31=AnalysisResults!P481,"")</f>
        <v>n</v>
      </c>
      <c r="R481" s="4" t="str" cm="1">
        <f t="array" ref="R481">_xlfn._xlws.FILTER(AnalysisMethods!$H$2:$H$31,AnalysisMethods!$E$2:$E$31=AnalysisResults!P481,"")</f>
        <v>XX</v>
      </c>
      <c r="S481">
        <v>0</v>
      </c>
      <c r="T481" s="7" t="s">
        <v>266</v>
      </c>
      <c r="U481" t="s">
        <v>1378</v>
      </c>
    </row>
    <row r="482" spans="1:21" x14ac:dyDescent="0.45">
      <c r="A482" t="s">
        <v>732</v>
      </c>
      <c r="B482" s="4" t="str" cm="1">
        <f t="array" ref="B482">_xlfn._xlws.FILTER(AnalysisSets!B:B,AnalysisSets!A:A=_xlfn._xlws.FILTER(Analyses!E:E,Analyses!A:A=AnalysisResults!A482,""),"")</f>
        <v>Safety Population</v>
      </c>
      <c r="C482" t="s">
        <v>33</v>
      </c>
      <c r="D482" t="s">
        <v>36</v>
      </c>
      <c r="E482" s="4" t="str" cm="1">
        <f t="array" ref="E482">_xlfn._xlws.FILTER(AnalysisGroupings!$G$2:$G$20,AnalysisGroupings!$F$2:$F$20=AnalysisResults!D482,"")</f>
        <v>Placebo</v>
      </c>
      <c r="G482" t="s">
        <v>108</v>
      </c>
      <c r="I482" s="4" t="str" cm="1">
        <f t="array" ref="I482">_xlfn._xlws.FILTER(AnalysisGroupings!$G$2:$G$36,(AnalysisGroupings!$F$2:$F$36=AnalysisResults!H482)*LEN(H482)&gt;0,"")</f>
        <v/>
      </c>
      <c r="J482" t="s">
        <v>336</v>
      </c>
      <c r="K482" t="s">
        <v>111</v>
      </c>
      <c r="M482" s="4" t="str" cm="1">
        <f t="array" ref="M482">_xlfn._xlws.FILTER(AnalysisGroupings!$G$2:$G$36,(AnalysisGroupings!$F$2:$F$36=AnalysisResults!L482)*LEN(L482)&gt;0,"")</f>
        <v/>
      </c>
      <c r="N482" t="s">
        <v>560</v>
      </c>
      <c r="O482" t="s">
        <v>296</v>
      </c>
      <c r="P482" t="s">
        <v>639</v>
      </c>
      <c r="Q482" s="4" t="str" cm="1">
        <f t="array" ref="Q482">_xlfn._xlws.FILTER(AnalysisMethods!$G$2:$G$31,AnalysisMethods!$E$2:$E$31=AnalysisResults!P482,"")</f>
        <v>%</v>
      </c>
      <c r="R482" s="4" t="str" cm="1">
        <f t="array" ref="R482">_xlfn._xlws.FILTER(AnalysisMethods!$H$2:$H$31,AnalysisMethods!$E$2:$E$31=AnalysisResults!P482,"")</f>
        <v>( XX.X)</v>
      </c>
      <c r="S482">
        <v>0</v>
      </c>
      <c r="T482" s="7" t="s">
        <v>270</v>
      </c>
      <c r="U482" t="s">
        <v>1378</v>
      </c>
    </row>
    <row r="483" spans="1:21" x14ac:dyDescent="0.45">
      <c r="A483" t="s">
        <v>732</v>
      </c>
      <c r="B483" s="4" t="str" cm="1">
        <f t="array" ref="B483">_xlfn._xlws.FILTER(AnalysisSets!B:B,AnalysisSets!A:A=_xlfn._xlws.FILTER(Analyses!E:E,Analyses!A:A=AnalysisResults!A483,""),"")</f>
        <v>Safety Population</v>
      </c>
      <c r="C483" t="s">
        <v>33</v>
      </c>
      <c r="D483" t="s">
        <v>36</v>
      </c>
      <c r="E483" s="4" t="str" cm="1">
        <f t="array" ref="E483">_xlfn._xlws.FILTER(AnalysisGroupings!$G$2:$G$20,AnalysisGroupings!$F$2:$F$20=AnalysisResults!D483,"")</f>
        <v>Placebo</v>
      </c>
      <c r="G483" t="s">
        <v>108</v>
      </c>
      <c r="I483" s="4" t="str" cm="1">
        <f t="array" ref="I483">_xlfn._xlws.FILTER(AnalysisGroupings!$G$2:$G$36,(AnalysisGroupings!$F$2:$F$36=AnalysisResults!H483)*LEN(H483)&gt;0,"")</f>
        <v/>
      </c>
      <c r="J483" t="s">
        <v>336</v>
      </c>
      <c r="K483" t="s">
        <v>111</v>
      </c>
      <c r="M483" s="4" t="str" cm="1">
        <f t="array" ref="M483">_xlfn._xlws.FILTER(AnalysisGroupings!$G$2:$G$36,(AnalysisGroupings!$F$2:$F$36=AnalysisResults!L483)*LEN(L483)&gt;0,"")</f>
        <v/>
      </c>
      <c r="N483" t="s">
        <v>563</v>
      </c>
      <c r="O483" t="s">
        <v>296</v>
      </c>
      <c r="P483" t="s">
        <v>636</v>
      </c>
      <c r="Q483" s="4" t="str" cm="1">
        <f t="array" ref="Q483">_xlfn._xlws.FILTER(AnalysisMethods!$G$2:$G$31,AnalysisMethods!$E$2:$E$31=AnalysisResults!P483,"")</f>
        <v>n</v>
      </c>
      <c r="R483" s="4" t="str" cm="1">
        <f t="array" ref="R483">_xlfn._xlws.FILTER(AnalysisMethods!$H$2:$H$31,AnalysisMethods!$E$2:$E$31=AnalysisResults!P483,"")</f>
        <v>XX</v>
      </c>
      <c r="S483">
        <v>0</v>
      </c>
      <c r="T483" s="7" t="s">
        <v>266</v>
      </c>
      <c r="U483" t="s">
        <v>1378</v>
      </c>
    </row>
    <row r="484" spans="1:21" x14ac:dyDescent="0.45">
      <c r="A484" t="s">
        <v>732</v>
      </c>
      <c r="B484" s="4" t="str" cm="1">
        <f t="array" ref="B484">_xlfn._xlws.FILTER(AnalysisSets!B:B,AnalysisSets!A:A=_xlfn._xlws.FILTER(Analyses!E:E,Analyses!A:A=AnalysisResults!A484,""),"")</f>
        <v>Safety Population</v>
      </c>
      <c r="C484" t="s">
        <v>33</v>
      </c>
      <c r="D484" t="s">
        <v>36</v>
      </c>
      <c r="E484" s="4" t="str" cm="1">
        <f t="array" ref="E484">_xlfn._xlws.FILTER(AnalysisGroupings!$G$2:$G$20,AnalysisGroupings!$F$2:$F$20=AnalysisResults!D484,"")</f>
        <v>Placebo</v>
      </c>
      <c r="G484" t="s">
        <v>108</v>
      </c>
      <c r="I484" s="4" t="str" cm="1">
        <f t="array" ref="I484">_xlfn._xlws.FILTER(AnalysisGroupings!$G$2:$G$36,(AnalysisGroupings!$F$2:$F$36=AnalysisResults!H484)*LEN(H484)&gt;0,"")</f>
        <v/>
      </c>
      <c r="J484" t="s">
        <v>336</v>
      </c>
      <c r="K484" t="s">
        <v>111</v>
      </c>
      <c r="M484" s="4" t="str" cm="1">
        <f t="array" ref="M484">_xlfn._xlws.FILTER(AnalysisGroupings!$G$2:$G$36,(AnalysisGroupings!$F$2:$F$36=AnalysisResults!L484)*LEN(L484)&gt;0,"")</f>
        <v/>
      </c>
      <c r="N484" t="s">
        <v>563</v>
      </c>
      <c r="O484" t="s">
        <v>296</v>
      </c>
      <c r="P484" t="s">
        <v>639</v>
      </c>
      <c r="Q484" s="4" t="str" cm="1">
        <f t="array" ref="Q484">_xlfn._xlws.FILTER(AnalysisMethods!$G$2:$G$31,AnalysisMethods!$E$2:$E$31=AnalysisResults!P484,"")</f>
        <v>%</v>
      </c>
      <c r="R484" s="4" t="str" cm="1">
        <f t="array" ref="R484">_xlfn._xlws.FILTER(AnalysisMethods!$H$2:$H$31,AnalysisMethods!$E$2:$E$31=AnalysisResults!P484,"")</f>
        <v>( XX.X)</v>
      </c>
      <c r="S484">
        <v>0</v>
      </c>
      <c r="T484" s="7" t="s">
        <v>270</v>
      </c>
      <c r="U484" t="s">
        <v>1378</v>
      </c>
    </row>
    <row r="485" spans="1:21" x14ac:dyDescent="0.45">
      <c r="A485" t="s">
        <v>732</v>
      </c>
      <c r="B485" s="4" t="str" cm="1">
        <f t="array" ref="B485">_xlfn._xlws.FILTER(AnalysisSets!B:B,AnalysisSets!A:A=_xlfn._xlws.FILTER(Analyses!E:E,Analyses!A:A=AnalysisResults!A485,""),"")</f>
        <v>Safety Population</v>
      </c>
      <c r="C485" t="s">
        <v>33</v>
      </c>
      <c r="D485" t="s">
        <v>36</v>
      </c>
      <c r="E485" s="4" t="str" cm="1">
        <f t="array" ref="E485">_xlfn._xlws.FILTER(AnalysisGroupings!$G$2:$G$20,AnalysisGroupings!$F$2:$F$20=AnalysisResults!D485,"")</f>
        <v>Placebo</v>
      </c>
      <c r="G485" t="s">
        <v>108</v>
      </c>
      <c r="I485" s="4" t="str" cm="1">
        <f t="array" ref="I485">_xlfn._xlws.FILTER(AnalysisGroupings!$G$2:$G$36,(AnalysisGroupings!$F$2:$F$36=AnalysisResults!H485)*LEN(H485)&gt;0,"")</f>
        <v/>
      </c>
      <c r="J485" t="s">
        <v>336</v>
      </c>
      <c r="K485" t="s">
        <v>111</v>
      </c>
      <c r="M485" s="4" t="str" cm="1">
        <f t="array" ref="M485">_xlfn._xlws.FILTER(AnalysisGroupings!$G$2:$G$36,(AnalysisGroupings!$F$2:$F$36=AnalysisResults!L485)*LEN(L485)&gt;0,"")</f>
        <v/>
      </c>
      <c r="N485" t="s">
        <v>568</v>
      </c>
      <c r="O485" t="s">
        <v>296</v>
      </c>
      <c r="P485" t="s">
        <v>636</v>
      </c>
      <c r="Q485" s="4" t="str" cm="1">
        <f t="array" ref="Q485">_xlfn._xlws.FILTER(AnalysisMethods!$G$2:$G$31,AnalysisMethods!$E$2:$E$31=AnalysisResults!P485,"")</f>
        <v>n</v>
      </c>
      <c r="R485" s="4" t="str" cm="1">
        <f t="array" ref="R485">_xlfn._xlws.FILTER(AnalysisMethods!$H$2:$H$31,AnalysisMethods!$E$2:$E$31=AnalysisResults!P485,"")</f>
        <v>XX</v>
      </c>
      <c r="S485">
        <v>0</v>
      </c>
      <c r="T485" s="7" t="s">
        <v>266</v>
      </c>
      <c r="U485" t="s">
        <v>1378</v>
      </c>
    </row>
    <row r="486" spans="1:21" x14ac:dyDescent="0.45">
      <c r="A486" t="s">
        <v>732</v>
      </c>
      <c r="B486" s="4" t="str" cm="1">
        <f t="array" ref="B486">_xlfn._xlws.FILTER(AnalysisSets!B:B,AnalysisSets!A:A=_xlfn._xlws.FILTER(Analyses!E:E,Analyses!A:A=AnalysisResults!A486,""),"")</f>
        <v>Safety Population</v>
      </c>
      <c r="C486" t="s">
        <v>33</v>
      </c>
      <c r="D486" t="s">
        <v>36</v>
      </c>
      <c r="E486" s="4" t="str" cm="1">
        <f t="array" ref="E486">_xlfn._xlws.FILTER(AnalysisGroupings!$G$2:$G$20,AnalysisGroupings!$F$2:$F$20=AnalysisResults!D486,"")</f>
        <v>Placebo</v>
      </c>
      <c r="G486" t="s">
        <v>108</v>
      </c>
      <c r="I486" s="4" t="str" cm="1">
        <f t="array" ref="I486">_xlfn._xlws.FILTER(AnalysisGroupings!$G$2:$G$36,(AnalysisGroupings!$F$2:$F$36=AnalysisResults!H486)*LEN(H486)&gt;0,"")</f>
        <v/>
      </c>
      <c r="J486" t="s">
        <v>336</v>
      </c>
      <c r="K486" t="s">
        <v>111</v>
      </c>
      <c r="M486" s="4" t="str" cm="1">
        <f t="array" ref="M486">_xlfn._xlws.FILTER(AnalysisGroupings!$G$2:$G$36,(AnalysisGroupings!$F$2:$F$36=AnalysisResults!L486)*LEN(L486)&gt;0,"")</f>
        <v/>
      </c>
      <c r="N486" t="s">
        <v>568</v>
      </c>
      <c r="O486" t="s">
        <v>296</v>
      </c>
      <c r="P486" t="s">
        <v>639</v>
      </c>
      <c r="Q486" s="4" t="str" cm="1">
        <f t="array" ref="Q486">_xlfn._xlws.FILTER(AnalysisMethods!$G$2:$G$31,AnalysisMethods!$E$2:$E$31=AnalysisResults!P486,"")</f>
        <v>%</v>
      </c>
      <c r="R486" s="4" t="str" cm="1">
        <f t="array" ref="R486">_xlfn._xlws.FILTER(AnalysisMethods!$H$2:$H$31,AnalysisMethods!$E$2:$E$31=AnalysisResults!P486,"")</f>
        <v>( XX.X)</v>
      </c>
      <c r="S486">
        <v>0</v>
      </c>
      <c r="T486" s="7" t="s">
        <v>270</v>
      </c>
      <c r="U486" t="s">
        <v>1378</v>
      </c>
    </row>
    <row r="487" spans="1:21" x14ac:dyDescent="0.45">
      <c r="A487" t="s">
        <v>732</v>
      </c>
      <c r="B487" s="4" t="str" cm="1">
        <f t="array" ref="B487">_xlfn._xlws.FILTER(AnalysisSets!B:B,AnalysisSets!A:A=_xlfn._xlws.FILTER(Analyses!E:E,Analyses!A:A=AnalysisResults!A487,""),"")</f>
        <v>Safety Population</v>
      </c>
      <c r="C487" t="s">
        <v>33</v>
      </c>
      <c r="D487" t="s">
        <v>36</v>
      </c>
      <c r="E487" s="4" t="str" cm="1">
        <f t="array" ref="E487">_xlfn._xlws.FILTER(AnalysisGroupings!$G$2:$G$20,AnalysisGroupings!$F$2:$F$20=AnalysisResults!D487,"")</f>
        <v>Placebo</v>
      </c>
      <c r="G487" t="s">
        <v>108</v>
      </c>
      <c r="I487" s="4" t="str" cm="1">
        <f t="array" ref="I487">_xlfn._xlws.FILTER(AnalysisGroupings!$G$2:$G$36,(AnalysisGroupings!$F$2:$F$36=AnalysisResults!H487)*LEN(H487)&gt;0,"")</f>
        <v/>
      </c>
      <c r="J487" t="s">
        <v>337</v>
      </c>
      <c r="K487" t="s">
        <v>111</v>
      </c>
      <c r="M487" s="4" t="str" cm="1">
        <f t="array" ref="M487">_xlfn._xlws.FILTER(AnalysisGroupings!$G$2:$G$36,(AnalysisGroupings!$F$2:$F$36=AnalysisResults!L487)*LEN(L487)&gt;0,"")</f>
        <v/>
      </c>
      <c r="N487" t="s">
        <v>481</v>
      </c>
      <c r="O487" t="s">
        <v>296</v>
      </c>
      <c r="P487" t="s">
        <v>636</v>
      </c>
      <c r="Q487" s="4" t="str" cm="1">
        <f t="array" ref="Q487">_xlfn._xlws.FILTER(AnalysisMethods!$G$2:$G$31,AnalysisMethods!$E$2:$E$31=AnalysisResults!P487,"")</f>
        <v>n</v>
      </c>
      <c r="R487" s="4" t="str" cm="1">
        <f t="array" ref="R487">_xlfn._xlws.FILTER(AnalysisMethods!$H$2:$H$31,AnalysisMethods!$E$2:$E$31=AnalysisResults!P487,"")</f>
        <v>XX</v>
      </c>
      <c r="S487">
        <v>1</v>
      </c>
      <c r="T487" s="7" t="s">
        <v>267</v>
      </c>
      <c r="U487" t="s">
        <v>1378</v>
      </c>
    </row>
    <row r="488" spans="1:21" x14ac:dyDescent="0.45">
      <c r="A488" t="s">
        <v>732</v>
      </c>
      <c r="B488" s="4" t="str" cm="1">
        <f t="array" ref="B488">_xlfn._xlws.FILTER(AnalysisSets!B:B,AnalysisSets!A:A=_xlfn._xlws.FILTER(Analyses!E:E,Analyses!A:A=AnalysisResults!A488,""),"")</f>
        <v>Safety Population</v>
      </c>
      <c r="C488" t="s">
        <v>33</v>
      </c>
      <c r="D488" t="s">
        <v>36</v>
      </c>
      <c r="E488" s="4" t="str" cm="1">
        <f t="array" ref="E488">_xlfn._xlws.FILTER(AnalysisGroupings!$G$2:$G$20,AnalysisGroupings!$F$2:$F$20=AnalysisResults!D488,"")</f>
        <v>Placebo</v>
      </c>
      <c r="G488" t="s">
        <v>108</v>
      </c>
      <c r="I488" s="4" t="str" cm="1">
        <f t="array" ref="I488">_xlfn._xlws.FILTER(AnalysisGroupings!$G$2:$G$36,(AnalysisGroupings!$F$2:$F$36=AnalysisResults!H488)*LEN(H488)&gt;0,"")</f>
        <v/>
      </c>
      <c r="J488" t="s">
        <v>337</v>
      </c>
      <c r="K488" t="s">
        <v>111</v>
      </c>
      <c r="M488" s="4" t="str" cm="1">
        <f t="array" ref="M488">_xlfn._xlws.FILTER(AnalysisGroupings!$G$2:$G$36,(AnalysisGroupings!$F$2:$F$36=AnalysisResults!L488)*LEN(L488)&gt;0,"")</f>
        <v/>
      </c>
      <c r="N488" t="s">
        <v>481</v>
      </c>
      <c r="O488" t="s">
        <v>296</v>
      </c>
      <c r="P488" t="s">
        <v>639</v>
      </c>
      <c r="Q488" s="4" t="str" cm="1">
        <f t="array" ref="Q488">_xlfn._xlws.FILTER(AnalysisMethods!$G$2:$G$31,AnalysisMethods!$E$2:$E$31=AnalysisResults!P488,"")</f>
        <v>%</v>
      </c>
      <c r="R488" s="4" t="str" cm="1">
        <f t="array" ref="R488">_xlfn._xlws.FILTER(AnalysisMethods!$H$2:$H$31,AnalysisMethods!$E$2:$E$31=AnalysisResults!P488,"")</f>
        <v>( XX.X)</v>
      </c>
      <c r="S488">
        <v>1.1628000000000001</v>
      </c>
      <c r="T488" s="7" t="s">
        <v>273</v>
      </c>
      <c r="U488" t="s">
        <v>1378</v>
      </c>
    </row>
    <row r="489" spans="1:21" x14ac:dyDescent="0.45">
      <c r="A489" t="s">
        <v>732</v>
      </c>
      <c r="B489" s="4" t="str" cm="1">
        <f t="array" ref="B489">_xlfn._xlws.FILTER(AnalysisSets!B:B,AnalysisSets!A:A=_xlfn._xlws.FILTER(Analyses!E:E,Analyses!A:A=AnalysisResults!A489,""),"")</f>
        <v>Safety Population</v>
      </c>
      <c r="C489" t="s">
        <v>33</v>
      </c>
      <c r="D489" t="s">
        <v>36</v>
      </c>
      <c r="E489" s="4" t="str" cm="1">
        <f t="array" ref="E489">_xlfn._xlws.FILTER(AnalysisGroupings!$G$2:$G$20,AnalysisGroupings!$F$2:$F$20=AnalysisResults!D489,"")</f>
        <v>Placebo</v>
      </c>
      <c r="G489" t="s">
        <v>108</v>
      </c>
      <c r="I489" s="4" t="str" cm="1">
        <f t="array" ref="I489">_xlfn._xlws.FILTER(AnalysisGroupings!$G$2:$G$36,(AnalysisGroupings!$F$2:$F$36=AnalysisResults!H489)*LEN(H489)&gt;0,"")</f>
        <v/>
      </c>
      <c r="J489" t="s">
        <v>338</v>
      </c>
      <c r="K489" t="s">
        <v>111</v>
      </c>
      <c r="M489" s="4" t="str" cm="1">
        <f t="array" ref="M489">_xlfn._xlws.FILTER(AnalysisGroupings!$G$2:$G$36,(AnalysisGroupings!$F$2:$F$36=AnalysisResults!L489)*LEN(L489)&gt;0,"")</f>
        <v/>
      </c>
      <c r="N489" t="s">
        <v>483</v>
      </c>
      <c r="O489" t="s">
        <v>296</v>
      </c>
      <c r="P489" t="s">
        <v>636</v>
      </c>
      <c r="Q489" s="4" t="str" cm="1">
        <f t="array" ref="Q489">_xlfn._xlws.FILTER(AnalysisMethods!$G$2:$G$31,AnalysisMethods!$E$2:$E$31=AnalysisResults!P489,"")</f>
        <v>n</v>
      </c>
      <c r="R489" s="4" t="str" cm="1">
        <f t="array" ref="R489">_xlfn._xlws.FILTER(AnalysisMethods!$H$2:$H$31,AnalysisMethods!$E$2:$E$31=AnalysisResults!P489,"")</f>
        <v>XX</v>
      </c>
      <c r="S489">
        <v>0</v>
      </c>
      <c r="T489" s="7" t="s">
        <v>266</v>
      </c>
      <c r="U489" t="s">
        <v>1378</v>
      </c>
    </row>
    <row r="490" spans="1:21" x14ac:dyDescent="0.45">
      <c r="A490" t="s">
        <v>732</v>
      </c>
      <c r="B490" s="4" t="str" cm="1">
        <f t="array" ref="B490">_xlfn._xlws.FILTER(AnalysisSets!B:B,AnalysisSets!A:A=_xlfn._xlws.FILTER(Analyses!E:E,Analyses!A:A=AnalysisResults!A490,""),"")</f>
        <v>Safety Population</v>
      </c>
      <c r="C490" t="s">
        <v>33</v>
      </c>
      <c r="D490" t="s">
        <v>36</v>
      </c>
      <c r="E490" s="4" t="str" cm="1">
        <f t="array" ref="E490">_xlfn._xlws.FILTER(AnalysisGroupings!$G$2:$G$20,AnalysisGroupings!$F$2:$F$20=AnalysisResults!D490,"")</f>
        <v>Placebo</v>
      </c>
      <c r="G490" t="s">
        <v>108</v>
      </c>
      <c r="I490" s="4" t="str" cm="1">
        <f t="array" ref="I490">_xlfn._xlws.FILTER(AnalysisGroupings!$G$2:$G$36,(AnalysisGroupings!$F$2:$F$36=AnalysisResults!H490)*LEN(H490)&gt;0,"")</f>
        <v/>
      </c>
      <c r="J490" t="s">
        <v>338</v>
      </c>
      <c r="K490" t="s">
        <v>111</v>
      </c>
      <c r="M490" s="4" t="str" cm="1">
        <f t="array" ref="M490">_xlfn._xlws.FILTER(AnalysisGroupings!$G$2:$G$36,(AnalysisGroupings!$F$2:$F$36=AnalysisResults!L490)*LEN(L490)&gt;0,"")</f>
        <v/>
      </c>
      <c r="N490" t="s">
        <v>483</v>
      </c>
      <c r="O490" t="s">
        <v>296</v>
      </c>
      <c r="P490" t="s">
        <v>639</v>
      </c>
      <c r="Q490" s="4" t="str" cm="1">
        <f t="array" ref="Q490">_xlfn._xlws.FILTER(AnalysisMethods!$G$2:$G$31,AnalysisMethods!$E$2:$E$31=AnalysisResults!P490,"")</f>
        <v>%</v>
      </c>
      <c r="R490" s="4" t="str" cm="1">
        <f t="array" ref="R490">_xlfn._xlws.FILTER(AnalysisMethods!$H$2:$H$31,AnalysisMethods!$E$2:$E$31=AnalysisResults!P490,"")</f>
        <v>( XX.X)</v>
      </c>
      <c r="S490">
        <v>0</v>
      </c>
      <c r="T490" s="7" t="s">
        <v>270</v>
      </c>
      <c r="U490" t="s">
        <v>1378</v>
      </c>
    </row>
    <row r="491" spans="1:21" x14ac:dyDescent="0.45">
      <c r="A491" t="s">
        <v>732</v>
      </c>
      <c r="B491" s="4" t="str" cm="1">
        <f t="array" ref="B491">_xlfn._xlws.FILTER(AnalysisSets!B:B,AnalysisSets!A:A=_xlfn._xlws.FILTER(Analyses!E:E,Analyses!A:A=AnalysisResults!A491,""),"")</f>
        <v>Safety Population</v>
      </c>
      <c r="C491" t="s">
        <v>33</v>
      </c>
      <c r="D491" t="s">
        <v>36</v>
      </c>
      <c r="E491" s="4" t="str" cm="1">
        <f t="array" ref="E491">_xlfn._xlws.FILTER(AnalysisGroupings!$G$2:$G$20,AnalysisGroupings!$F$2:$F$20=AnalysisResults!D491,"")</f>
        <v>Placebo</v>
      </c>
      <c r="G491" t="s">
        <v>108</v>
      </c>
      <c r="I491" s="4" t="str" cm="1">
        <f t="array" ref="I491">_xlfn._xlws.FILTER(AnalysisGroupings!$G$2:$G$36,(AnalysisGroupings!$F$2:$F$36=AnalysisResults!H491)*LEN(H491)&gt;0,"")</f>
        <v/>
      </c>
      <c r="J491" t="s">
        <v>339</v>
      </c>
      <c r="K491" t="s">
        <v>111</v>
      </c>
      <c r="M491" s="4" t="str" cm="1">
        <f t="array" ref="M491">_xlfn._xlws.FILTER(AnalysisGroupings!$G$2:$G$36,(AnalysisGroupings!$F$2:$F$36=AnalysisResults!L491)*LEN(L491)&gt;0,"")</f>
        <v/>
      </c>
      <c r="N491" t="s">
        <v>401</v>
      </c>
      <c r="O491" t="s">
        <v>296</v>
      </c>
      <c r="P491" t="s">
        <v>636</v>
      </c>
      <c r="Q491" s="4" t="str" cm="1">
        <f t="array" ref="Q491">_xlfn._xlws.FILTER(AnalysisMethods!$G$2:$G$31,AnalysisMethods!$E$2:$E$31=AnalysisResults!P491,"")</f>
        <v>n</v>
      </c>
      <c r="R491" s="4" t="str" cm="1">
        <f t="array" ref="R491">_xlfn._xlws.FILTER(AnalysisMethods!$H$2:$H$31,AnalysisMethods!$E$2:$E$31=AnalysisResults!P491,"")</f>
        <v>XX</v>
      </c>
      <c r="S491">
        <v>1</v>
      </c>
      <c r="T491" s="7" t="s">
        <v>267</v>
      </c>
      <c r="U491" t="s">
        <v>1378</v>
      </c>
    </row>
    <row r="492" spans="1:21" x14ac:dyDescent="0.45">
      <c r="A492" t="s">
        <v>732</v>
      </c>
      <c r="B492" s="4" t="str" cm="1">
        <f t="array" ref="B492">_xlfn._xlws.FILTER(AnalysisSets!B:B,AnalysisSets!A:A=_xlfn._xlws.FILTER(Analyses!E:E,Analyses!A:A=AnalysisResults!A492,""),"")</f>
        <v>Safety Population</v>
      </c>
      <c r="C492" t="s">
        <v>33</v>
      </c>
      <c r="D492" t="s">
        <v>36</v>
      </c>
      <c r="E492" s="4" t="str" cm="1">
        <f t="array" ref="E492">_xlfn._xlws.FILTER(AnalysisGroupings!$G$2:$G$20,AnalysisGroupings!$F$2:$F$20=AnalysisResults!D492,"")</f>
        <v>Placebo</v>
      </c>
      <c r="G492" t="s">
        <v>108</v>
      </c>
      <c r="I492" s="4" t="str" cm="1">
        <f t="array" ref="I492">_xlfn._xlws.FILTER(AnalysisGroupings!$G$2:$G$36,(AnalysisGroupings!$F$2:$F$36=AnalysisResults!H492)*LEN(H492)&gt;0,"")</f>
        <v/>
      </c>
      <c r="J492" t="s">
        <v>339</v>
      </c>
      <c r="K492" t="s">
        <v>111</v>
      </c>
      <c r="M492" s="4" t="str" cm="1">
        <f t="array" ref="M492">_xlfn._xlws.FILTER(AnalysisGroupings!$G$2:$G$36,(AnalysisGroupings!$F$2:$F$36=AnalysisResults!L492)*LEN(L492)&gt;0,"")</f>
        <v/>
      </c>
      <c r="N492" t="s">
        <v>401</v>
      </c>
      <c r="O492" t="s">
        <v>296</v>
      </c>
      <c r="P492" t="s">
        <v>639</v>
      </c>
      <c r="Q492" s="4" t="str" cm="1">
        <f t="array" ref="Q492">_xlfn._xlws.FILTER(AnalysisMethods!$G$2:$G$31,AnalysisMethods!$E$2:$E$31=AnalysisResults!P492,"")</f>
        <v>%</v>
      </c>
      <c r="R492" s="4" t="str" cm="1">
        <f t="array" ref="R492">_xlfn._xlws.FILTER(AnalysisMethods!$H$2:$H$31,AnalysisMethods!$E$2:$E$31=AnalysisResults!P492,"")</f>
        <v>( XX.X)</v>
      </c>
      <c r="S492">
        <v>1.1628000000000001</v>
      </c>
      <c r="T492" s="7" t="s">
        <v>273</v>
      </c>
      <c r="U492" t="s">
        <v>1378</v>
      </c>
    </row>
    <row r="493" spans="1:21" x14ac:dyDescent="0.45">
      <c r="A493" t="s">
        <v>732</v>
      </c>
      <c r="B493" s="4" t="str" cm="1">
        <f t="array" ref="B493">_xlfn._xlws.FILTER(AnalysisSets!B:B,AnalysisSets!A:A=_xlfn._xlws.FILTER(Analyses!E:E,Analyses!A:A=AnalysisResults!A493,""),"")</f>
        <v>Safety Population</v>
      </c>
      <c r="C493" t="s">
        <v>33</v>
      </c>
      <c r="D493" t="s">
        <v>36</v>
      </c>
      <c r="E493" s="4" t="str" cm="1">
        <f t="array" ref="E493">_xlfn._xlws.FILTER(AnalysisGroupings!$G$2:$G$20,AnalysisGroupings!$F$2:$F$20=AnalysisResults!D493,"")</f>
        <v>Placebo</v>
      </c>
      <c r="G493" t="s">
        <v>108</v>
      </c>
      <c r="I493" s="4" t="str" cm="1">
        <f t="array" ref="I493">_xlfn._xlws.FILTER(AnalysisGroupings!$G$2:$G$36,(AnalysisGroupings!$F$2:$F$36=AnalysisResults!H493)*LEN(H493)&gt;0,"")</f>
        <v/>
      </c>
      <c r="J493" t="s">
        <v>339</v>
      </c>
      <c r="K493" t="s">
        <v>111</v>
      </c>
      <c r="M493" s="4" t="str" cm="1">
        <f t="array" ref="M493">_xlfn._xlws.FILTER(AnalysisGroupings!$G$2:$G$36,(AnalysisGroupings!$F$2:$F$36=AnalysisResults!L493)*LEN(L493)&gt;0,"")</f>
        <v/>
      </c>
      <c r="N493" t="s">
        <v>409</v>
      </c>
      <c r="O493" t="s">
        <v>296</v>
      </c>
      <c r="P493" t="s">
        <v>636</v>
      </c>
      <c r="Q493" s="4" t="str" cm="1">
        <f t="array" ref="Q493">_xlfn._xlws.FILTER(AnalysisMethods!$G$2:$G$31,AnalysisMethods!$E$2:$E$31=AnalysisResults!P493,"")</f>
        <v>n</v>
      </c>
      <c r="R493" s="4" t="str" cm="1">
        <f t="array" ref="R493">_xlfn._xlws.FILTER(AnalysisMethods!$H$2:$H$31,AnalysisMethods!$E$2:$E$31=AnalysisResults!P493,"")</f>
        <v>XX</v>
      </c>
      <c r="S493">
        <v>0</v>
      </c>
      <c r="T493" s="7" t="s">
        <v>266</v>
      </c>
      <c r="U493" t="s">
        <v>1378</v>
      </c>
    </row>
    <row r="494" spans="1:21" x14ac:dyDescent="0.45">
      <c r="A494" t="s">
        <v>732</v>
      </c>
      <c r="B494" s="4" t="str" cm="1">
        <f t="array" ref="B494">_xlfn._xlws.FILTER(AnalysisSets!B:B,AnalysisSets!A:A=_xlfn._xlws.FILTER(Analyses!E:E,Analyses!A:A=AnalysisResults!A494,""),"")</f>
        <v>Safety Population</v>
      </c>
      <c r="C494" t="s">
        <v>33</v>
      </c>
      <c r="D494" t="s">
        <v>36</v>
      </c>
      <c r="E494" s="4" t="str" cm="1">
        <f t="array" ref="E494">_xlfn._xlws.FILTER(AnalysisGroupings!$G$2:$G$20,AnalysisGroupings!$F$2:$F$20=AnalysisResults!D494,"")</f>
        <v>Placebo</v>
      </c>
      <c r="G494" t="s">
        <v>108</v>
      </c>
      <c r="I494" s="4" t="str" cm="1">
        <f t="array" ref="I494">_xlfn._xlws.FILTER(AnalysisGroupings!$G$2:$G$36,(AnalysisGroupings!$F$2:$F$36=AnalysisResults!H494)*LEN(H494)&gt;0,"")</f>
        <v/>
      </c>
      <c r="J494" t="s">
        <v>339</v>
      </c>
      <c r="K494" t="s">
        <v>111</v>
      </c>
      <c r="M494" s="4" t="str" cm="1">
        <f t="array" ref="M494">_xlfn._xlws.FILTER(AnalysisGroupings!$G$2:$G$36,(AnalysisGroupings!$F$2:$F$36=AnalysisResults!L494)*LEN(L494)&gt;0,"")</f>
        <v/>
      </c>
      <c r="N494" t="s">
        <v>409</v>
      </c>
      <c r="O494" t="s">
        <v>296</v>
      </c>
      <c r="P494" t="s">
        <v>639</v>
      </c>
      <c r="Q494" s="4" t="str" cm="1">
        <f t="array" ref="Q494">_xlfn._xlws.FILTER(AnalysisMethods!$G$2:$G$31,AnalysisMethods!$E$2:$E$31=AnalysisResults!P494,"")</f>
        <v>%</v>
      </c>
      <c r="R494" s="4" t="str" cm="1">
        <f t="array" ref="R494">_xlfn._xlws.FILTER(AnalysisMethods!$H$2:$H$31,AnalysisMethods!$E$2:$E$31=AnalysisResults!P494,"")</f>
        <v>( XX.X)</v>
      </c>
      <c r="S494">
        <v>0</v>
      </c>
      <c r="T494" s="7" t="s">
        <v>270</v>
      </c>
      <c r="U494" t="s">
        <v>1378</v>
      </c>
    </row>
    <row r="495" spans="1:21" x14ac:dyDescent="0.45">
      <c r="A495" t="s">
        <v>732</v>
      </c>
      <c r="B495" s="4" t="str" cm="1">
        <f t="array" ref="B495">_xlfn._xlws.FILTER(AnalysisSets!B:B,AnalysisSets!A:A=_xlfn._xlws.FILTER(Analyses!E:E,Analyses!A:A=AnalysisResults!A495,""),"")</f>
        <v>Safety Population</v>
      </c>
      <c r="C495" t="s">
        <v>33</v>
      </c>
      <c r="D495" t="s">
        <v>36</v>
      </c>
      <c r="E495" s="4" t="str" cm="1">
        <f t="array" ref="E495">_xlfn._xlws.FILTER(AnalysisGroupings!$G$2:$G$20,AnalysisGroupings!$F$2:$F$20=AnalysisResults!D495,"")</f>
        <v>Placebo</v>
      </c>
      <c r="G495" t="s">
        <v>108</v>
      </c>
      <c r="I495" s="4" t="str" cm="1">
        <f t="array" ref="I495">_xlfn._xlws.FILTER(AnalysisGroupings!$G$2:$G$36,(AnalysisGroupings!$F$2:$F$36=AnalysisResults!H495)*LEN(H495)&gt;0,"")</f>
        <v/>
      </c>
      <c r="J495" t="s">
        <v>339</v>
      </c>
      <c r="K495" t="s">
        <v>111</v>
      </c>
      <c r="M495" s="4" t="str" cm="1">
        <f t="array" ref="M495">_xlfn._xlws.FILTER(AnalysisGroupings!$G$2:$G$36,(AnalysisGroupings!$F$2:$F$36=AnalysisResults!L495)*LEN(L495)&gt;0,"")</f>
        <v/>
      </c>
      <c r="N495" t="s">
        <v>411</v>
      </c>
      <c r="O495" t="s">
        <v>296</v>
      </c>
      <c r="P495" t="s">
        <v>636</v>
      </c>
      <c r="Q495" s="4" t="str" cm="1">
        <f t="array" ref="Q495">_xlfn._xlws.FILTER(AnalysisMethods!$G$2:$G$31,AnalysisMethods!$E$2:$E$31=AnalysisResults!P495,"")</f>
        <v>n</v>
      </c>
      <c r="R495" s="4" t="str" cm="1">
        <f t="array" ref="R495">_xlfn._xlws.FILTER(AnalysisMethods!$H$2:$H$31,AnalysisMethods!$E$2:$E$31=AnalysisResults!P495,"")</f>
        <v>XX</v>
      </c>
      <c r="S495">
        <v>1</v>
      </c>
      <c r="T495" s="7" t="s">
        <v>267</v>
      </c>
      <c r="U495" t="s">
        <v>1378</v>
      </c>
    </row>
    <row r="496" spans="1:21" x14ac:dyDescent="0.45">
      <c r="A496" t="s">
        <v>732</v>
      </c>
      <c r="B496" s="4" t="str" cm="1">
        <f t="array" ref="B496">_xlfn._xlws.FILTER(AnalysisSets!B:B,AnalysisSets!A:A=_xlfn._xlws.FILTER(Analyses!E:E,Analyses!A:A=AnalysisResults!A496,""),"")</f>
        <v>Safety Population</v>
      </c>
      <c r="C496" t="s">
        <v>33</v>
      </c>
      <c r="D496" t="s">
        <v>36</v>
      </c>
      <c r="E496" s="4" t="str" cm="1">
        <f t="array" ref="E496">_xlfn._xlws.FILTER(AnalysisGroupings!$G$2:$G$20,AnalysisGroupings!$F$2:$F$20=AnalysisResults!D496,"")</f>
        <v>Placebo</v>
      </c>
      <c r="G496" t="s">
        <v>108</v>
      </c>
      <c r="I496" s="4" t="str" cm="1">
        <f t="array" ref="I496">_xlfn._xlws.FILTER(AnalysisGroupings!$G$2:$G$36,(AnalysisGroupings!$F$2:$F$36=AnalysisResults!H496)*LEN(H496)&gt;0,"")</f>
        <v/>
      </c>
      <c r="J496" t="s">
        <v>339</v>
      </c>
      <c r="K496" t="s">
        <v>111</v>
      </c>
      <c r="M496" s="4" t="str" cm="1">
        <f t="array" ref="M496">_xlfn._xlws.FILTER(AnalysisGroupings!$G$2:$G$36,(AnalysisGroupings!$F$2:$F$36=AnalysisResults!L496)*LEN(L496)&gt;0,"")</f>
        <v/>
      </c>
      <c r="N496" t="s">
        <v>411</v>
      </c>
      <c r="O496" t="s">
        <v>296</v>
      </c>
      <c r="P496" t="s">
        <v>639</v>
      </c>
      <c r="Q496" s="4" t="str" cm="1">
        <f t="array" ref="Q496">_xlfn._xlws.FILTER(AnalysisMethods!$G$2:$G$31,AnalysisMethods!$E$2:$E$31=AnalysisResults!P496,"")</f>
        <v>%</v>
      </c>
      <c r="R496" s="4" t="str" cm="1">
        <f t="array" ref="R496">_xlfn._xlws.FILTER(AnalysisMethods!$H$2:$H$31,AnalysisMethods!$E$2:$E$31=AnalysisResults!P496,"")</f>
        <v>( XX.X)</v>
      </c>
      <c r="S496">
        <v>1.1628000000000001</v>
      </c>
      <c r="T496" s="7" t="s">
        <v>273</v>
      </c>
      <c r="U496" t="s">
        <v>1378</v>
      </c>
    </row>
    <row r="497" spans="1:21" x14ac:dyDescent="0.45">
      <c r="A497" t="s">
        <v>732</v>
      </c>
      <c r="B497" s="4" t="str" cm="1">
        <f t="array" ref="B497">_xlfn._xlws.FILTER(AnalysisSets!B:B,AnalysisSets!A:A=_xlfn._xlws.FILTER(Analyses!E:E,Analyses!A:A=AnalysisResults!A497,""),"")</f>
        <v>Safety Population</v>
      </c>
      <c r="C497" t="s">
        <v>33</v>
      </c>
      <c r="D497" t="s">
        <v>36</v>
      </c>
      <c r="E497" s="4" t="str" cm="1">
        <f t="array" ref="E497">_xlfn._xlws.FILTER(AnalysisGroupings!$G$2:$G$20,AnalysisGroupings!$F$2:$F$20=AnalysisResults!D497,"")</f>
        <v>Placebo</v>
      </c>
      <c r="G497" t="s">
        <v>108</v>
      </c>
      <c r="I497" s="4" t="str" cm="1">
        <f t="array" ref="I497">_xlfn._xlws.FILTER(AnalysisGroupings!$G$2:$G$36,(AnalysisGroupings!$F$2:$F$36=AnalysisResults!H497)*LEN(H497)&gt;0,"")</f>
        <v/>
      </c>
      <c r="J497" t="s">
        <v>339</v>
      </c>
      <c r="K497" t="s">
        <v>111</v>
      </c>
      <c r="M497" s="4" t="str" cm="1">
        <f t="array" ref="M497">_xlfn._xlws.FILTER(AnalysisGroupings!$G$2:$G$36,(AnalysisGroupings!$F$2:$F$36=AnalysisResults!L497)*LEN(L497)&gt;0,"")</f>
        <v/>
      </c>
      <c r="N497" t="s">
        <v>427</v>
      </c>
      <c r="O497" t="s">
        <v>296</v>
      </c>
      <c r="P497" t="s">
        <v>636</v>
      </c>
      <c r="Q497" s="4" t="str" cm="1">
        <f t="array" ref="Q497">_xlfn._xlws.FILTER(AnalysisMethods!$G$2:$G$31,AnalysisMethods!$E$2:$E$31=AnalysisResults!P497,"")</f>
        <v>n</v>
      </c>
      <c r="R497" s="4" t="str" cm="1">
        <f t="array" ref="R497">_xlfn._xlws.FILTER(AnalysisMethods!$H$2:$H$31,AnalysisMethods!$E$2:$E$31=AnalysisResults!P497,"")</f>
        <v>XX</v>
      </c>
      <c r="S497">
        <v>1</v>
      </c>
      <c r="T497" s="7" t="s">
        <v>267</v>
      </c>
      <c r="U497" t="s">
        <v>1378</v>
      </c>
    </row>
    <row r="498" spans="1:21" x14ac:dyDescent="0.45">
      <c r="A498" t="s">
        <v>732</v>
      </c>
      <c r="B498" s="4" t="str" cm="1">
        <f t="array" ref="B498">_xlfn._xlws.FILTER(AnalysisSets!B:B,AnalysisSets!A:A=_xlfn._xlws.FILTER(Analyses!E:E,Analyses!A:A=AnalysisResults!A498,""),"")</f>
        <v>Safety Population</v>
      </c>
      <c r="C498" t="s">
        <v>33</v>
      </c>
      <c r="D498" t="s">
        <v>36</v>
      </c>
      <c r="E498" s="4" t="str" cm="1">
        <f t="array" ref="E498">_xlfn._xlws.FILTER(AnalysisGroupings!$G$2:$G$20,AnalysisGroupings!$F$2:$F$20=AnalysisResults!D498,"")</f>
        <v>Placebo</v>
      </c>
      <c r="G498" t="s">
        <v>108</v>
      </c>
      <c r="I498" s="4" t="str" cm="1">
        <f t="array" ref="I498">_xlfn._xlws.FILTER(AnalysisGroupings!$G$2:$G$36,(AnalysisGroupings!$F$2:$F$36=AnalysisResults!H498)*LEN(H498)&gt;0,"")</f>
        <v/>
      </c>
      <c r="J498" t="s">
        <v>339</v>
      </c>
      <c r="K498" t="s">
        <v>111</v>
      </c>
      <c r="M498" s="4" t="str" cm="1">
        <f t="array" ref="M498">_xlfn._xlws.FILTER(AnalysisGroupings!$G$2:$G$36,(AnalysisGroupings!$F$2:$F$36=AnalysisResults!L498)*LEN(L498)&gt;0,"")</f>
        <v/>
      </c>
      <c r="N498" t="s">
        <v>427</v>
      </c>
      <c r="O498" t="s">
        <v>296</v>
      </c>
      <c r="P498" t="s">
        <v>639</v>
      </c>
      <c r="Q498" s="4" t="str" cm="1">
        <f t="array" ref="Q498">_xlfn._xlws.FILTER(AnalysisMethods!$G$2:$G$31,AnalysisMethods!$E$2:$E$31=AnalysisResults!P498,"")</f>
        <v>%</v>
      </c>
      <c r="R498" s="4" t="str" cm="1">
        <f t="array" ref="R498">_xlfn._xlws.FILTER(AnalysisMethods!$H$2:$H$31,AnalysisMethods!$E$2:$E$31=AnalysisResults!P498,"")</f>
        <v>( XX.X)</v>
      </c>
      <c r="S498">
        <v>1.1628000000000001</v>
      </c>
      <c r="T498" s="7" t="s">
        <v>273</v>
      </c>
      <c r="U498" t="s">
        <v>1378</v>
      </c>
    </row>
    <row r="499" spans="1:21" x14ac:dyDescent="0.45">
      <c r="A499" t="s">
        <v>732</v>
      </c>
      <c r="B499" s="4" t="str" cm="1">
        <f t="array" ref="B499">_xlfn._xlws.FILTER(AnalysisSets!B:B,AnalysisSets!A:A=_xlfn._xlws.FILTER(Analyses!E:E,Analyses!A:A=AnalysisResults!A499,""),"")</f>
        <v>Safety Population</v>
      </c>
      <c r="C499" t="s">
        <v>33</v>
      </c>
      <c r="D499" t="s">
        <v>36</v>
      </c>
      <c r="E499" s="4" t="str" cm="1">
        <f t="array" ref="E499">_xlfn._xlws.FILTER(AnalysisGroupings!$G$2:$G$20,AnalysisGroupings!$F$2:$F$20=AnalysisResults!D499,"")</f>
        <v>Placebo</v>
      </c>
      <c r="G499" t="s">
        <v>108</v>
      </c>
      <c r="I499" s="4" t="str" cm="1">
        <f t="array" ref="I499">_xlfn._xlws.FILTER(AnalysisGroupings!$G$2:$G$36,(AnalysisGroupings!$F$2:$F$36=AnalysisResults!H499)*LEN(H499)&gt;0,"")</f>
        <v/>
      </c>
      <c r="J499" t="s">
        <v>339</v>
      </c>
      <c r="K499" t="s">
        <v>111</v>
      </c>
      <c r="M499" s="4" t="str" cm="1">
        <f t="array" ref="M499">_xlfn._xlws.FILTER(AnalysisGroupings!$G$2:$G$36,(AnalysisGroupings!$F$2:$F$36=AnalysisResults!L499)*LEN(L499)&gt;0,"")</f>
        <v/>
      </c>
      <c r="N499" t="s">
        <v>445</v>
      </c>
      <c r="O499" t="s">
        <v>296</v>
      </c>
      <c r="P499" t="s">
        <v>636</v>
      </c>
      <c r="Q499" s="4" t="str" cm="1">
        <f t="array" ref="Q499">_xlfn._xlws.FILTER(AnalysisMethods!$G$2:$G$31,AnalysisMethods!$E$2:$E$31=AnalysisResults!P499,"")</f>
        <v>n</v>
      </c>
      <c r="R499" s="4" t="str" cm="1">
        <f t="array" ref="R499">_xlfn._xlws.FILTER(AnalysisMethods!$H$2:$H$31,AnalysisMethods!$E$2:$E$31=AnalysisResults!P499,"")</f>
        <v>XX</v>
      </c>
      <c r="S499">
        <v>2</v>
      </c>
      <c r="T499" s="7" t="s">
        <v>592</v>
      </c>
      <c r="U499" t="s">
        <v>1378</v>
      </c>
    </row>
    <row r="500" spans="1:21" x14ac:dyDescent="0.45">
      <c r="A500" t="s">
        <v>732</v>
      </c>
      <c r="B500" s="4" t="str" cm="1">
        <f t="array" ref="B500">_xlfn._xlws.FILTER(AnalysisSets!B:B,AnalysisSets!A:A=_xlfn._xlws.FILTER(Analyses!E:E,Analyses!A:A=AnalysisResults!A500,""),"")</f>
        <v>Safety Population</v>
      </c>
      <c r="C500" t="s">
        <v>33</v>
      </c>
      <c r="D500" t="s">
        <v>36</v>
      </c>
      <c r="E500" s="4" t="str" cm="1">
        <f t="array" ref="E500">_xlfn._xlws.FILTER(AnalysisGroupings!$G$2:$G$20,AnalysisGroupings!$F$2:$F$20=AnalysisResults!D500,"")</f>
        <v>Placebo</v>
      </c>
      <c r="G500" t="s">
        <v>108</v>
      </c>
      <c r="I500" s="4" t="str" cm="1">
        <f t="array" ref="I500">_xlfn._xlws.FILTER(AnalysisGroupings!$G$2:$G$36,(AnalysisGroupings!$F$2:$F$36=AnalysisResults!H500)*LEN(H500)&gt;0,"")</f>
        <v/>
      </c>
      <c r="J500" t="s">
        <v>339</v>
      </c>
      <c r="K500" t="s">
        <v>111</v>
      </c>
      <c r="M500" s="4" t="str" cm="1">
        <f t="array" ref="M500">_xlfn._xlws.FILTER(AnalysisGroupings!$G$2:$G$36,(AnalysisGroupings!$F$2:$F$36=AnalysisResults!L500)*LEN(L500)&gt;0,"")</f>
        <v/>
      </c>
      <c r="N500" t="s">
        <v>445</v>
      </c>
      <c r="O500" t="s">
        <v>296</v>
      </c>
      <c r="P500" t="s">
        <v>639</v>
      </c>
      <c r="Q500" s="4" t="str" cm="1">
        <f t="array" ref="Q500">_xlfn._xlws.FILTER(AnalysisMethods!$G$2:$G$31,AnalysisMethods!$E$2:$E$31=AnalysisResults!P500,"")</f>
        <v>%</v>
      </c>
      <c r="R500" s="4" t="str" cm="1">
        <f t="array" ref="R500">_xlfn._xlws.FILTER(AnalysisMethods!$H$2:$H$31,AnalysisMethods!$E$2:$E$31=AnalysisResults!P500,"")</f>
        <v>( XX.X)</v>
      </c>
      <c r="S500">
        <v>2.3256000000000001</v>
      </c>
      <c r="T500" s="7" t="s">
        <v>593</v>
      </c>
      <c r="U500" t="s">
        <v>1378</v>
      </c>
    </row>
    <row r="501" spans="1:21" x14ac:dyDescent="0.45">
      <c r="A501" t="s">
        <v>732</v>
      </c>
      <c r="B501" s="4" t="str" cm="1">
        <f t="array" ref="B501">_xlfn._xlws.FILTER(AnalysisSets!B:B,AnalysisSets!A:A=_xlfn._xlws.FILTER(Analyses!E:E,Analyses!A:A=AnalysisResults!A501,""),"")</f>
        <v>Safety Population</v>
      </c>
      <c r="C501" t="s">
        <v>33</v>
      </c>
      <c r="D501" t="s">
        <v>36</v>
      </c>
      <c r="E501" s="4" t="str" cm="1">
        <f t="array" ref="E501">_xlfn._xlws.FILTER(AnalysisGroupings!$G$2:$G$20,AnalysisGroupings!$F$2:$F$20=AnalysisResults!D501,"")</f>
        <v>Placebo</v>
      </c>
      <c r="G501" t="s">
        <v>108</v>
      </c>
      <c r="I501" s="4" t="str" cm="1">
        <f t="array" ref="I501">_xlfn._xlws.FILTER(AnalysisGroupings!$G$2:$G$36,(AnalysisGroupings!$F$2:$F$36=AnalysisResults!H501)*LEN(H501)&gt;0,"")</f>
        <v/>
      </c>
      <c r="J501" t="s">
        <v>339</v>
      </c>
      <c r="K501" t="s">
        <v>111</v>
      </c>
      <c r="M501" s="4" t="str" cm="1">
        <f t="array" ref="M501">_xlfn._xlws.FILTER(AnalysisGroupings!$G$2:$G$36,(AnalysisGroupings!$F$2:$F$36=AnalysisResults!L501)*LEN(L501)&gt;0,"")</f>
        <v/>
      </c>
      <c r="N501" t="s">
        <v>466</v>
      </c>
      <c r="O501" t="s">
        <v>296</v>
      </c>
      <c r="P501" t="s">
        <v>636</v>
      </c>
      <c r="Q501" s="4" t="str" cm="1">
        <f t="array" ref="Q501">_xlfn._xlws.FILTER(AnalysisMethods!$G$2:$G$31,AnalysisMethods!$E$2:$E$31=AnalysisResults!P501,"")</f>
        <v>n</v>
      </c>
      <c r="R501" s="4" t="str" cm="1">
        <f t="array" ref="R501">_xlfn._xlws.FILTER(AnalysisMethods!$H$2:$H$31,AnalysisMethods!$E$2:$E$31=AnalysisResults!P501,"")</f>
        <v>XX</v>
      </c>
      <c r="S501">
        <v>1</v>
      </c>
      <c r="T501" s="7" t="s">
        <v>267</v>
      </c>
      <c r="U501" t="s">
        <v>1378</v>
      </c>
    </row>
    <row r="502" spans="1:21" x14ac:dyDescent="0.45">
      <c r="A502" t="s">
        <v>732</v>
      </c>
      <c r="B502" s="4" t="str" cm="1">
        <f t="array" ref="B502">_xlfn._xlws.FILTER(AnalysisSets!B:B,AnalysisSets!A:A=_xlfn._xlws.FILTER(Analyses!E:E,Analyses!A:A=AnalysisResults!A502,""),"")</f>
        <v>Safety Population</v>
      </c>
      <c r="C502" t="s">
        <v>33</v>
      </c>
      <c r="D502" t="s">
        <v>36</v>
      </c>
      <c r="E502" s="4" t="str" cm="1">
        <f t="array" ref="E502">_xlfn._xlws.FILTER(AnalysisGroupings!$G$2:$G$20,AnalysisGroupings!$F$2:$F$20=AnalysisResults!D502,"")</f>
        <v>Placebo</v>
      </c>
      <c r="G502" t="s">
        <v>108</v>
      </c>
      <c r="I502" s="4" t="str" cm="1">
        <f t="array" ref="I502">_xlfn._xlws.FILTER(AnalysisGroupings!$G$2:$G$36,(AnalysisGroupings!$F$2:$F$36=AnalysisResults!H502)*LEN(H502)&gt;0,"")</f>
        <v/>
      </c>
      <c r="J502" t="s">
        <v>339</v>
      </c>
      <c r="K502" t="s">
        <v>111</v>
      </c>
      <c r="M502" s="4" t="str" cm="1">
        <f t="array" ref="M502">_xlfn._xlws.FILTER(AnalysisGroupings!$G$2:$G$36,(AnalysisGroupings!$F$2:$F$36=AnalysisResults!L502)*LEN(L502)&gt;0,"")</f>
        <v/>
      </c>
      <c r="N502" t="s">
        <v>466</v>
      </c>
      <c r="O502" t="s">
        <v>296</v>
      </c>
      <c r="P502" t="s">
        <v>639</v>
      </c>
      <c r="Q502" s="4" t="str" cm="1">
        <f t="array" ref="Q502">_xlfn._xlws.FILTER(AnalysisMethods!$G$2:$G$31,AnalysisMethods!$E$2:$E$31=AnalysisResults!P502,"")</f>
        <v>%</v>
      </c>
      <c r="R502" s="4" t="str" cm="1">
        <f t="array" ref="R502">_xlfn._xlws.FILTER(AnalysisMethods!$H$2:$H$31,AnalysisMethods!$E$2:$E$31=AnalysisResults!P502,"")</f>
        <v>( XX.X)</v>
      </c>
      <c r="S502">
        <v>1.1628000000000001</v>
      </c>
      <c r="T502" s="7" t="s">
        <v>273</v>
      </c>
      <c r="U502" t="s">
        <v>1378</v>
      </c>
    </row>
    <row r="503" spans="1:21" x14ac:dyDescent="0.45">
      <c r="A503" t="s">
        <v>732</v>
      </c>
      <c r="B503" s="4" t="str" cm="1">
        <f t="array" ref="B503">_xlfn._xlws.FILTER(AnalysisSets!B:B,AnalysisSets!A:A=_xlfn._xlws.FILTER(Analyses!E:E,Analyses!A:A=AnalysisResults!A503,""),"")</f>
        <v>Safety Population</v>
      </c>
      <c r="C503" t="s">
        <v>33</v>
      </c>
      <c r="D503" t="s">
        <v>36</v>
      </c>
      <c r="E503" s="4" t="str" cm="1">
        <f t="array" ref="E503">_xlfn._xlws.FILTER(AnalysisGroupings!$G$2:$G$20,AnalysisGroupings!$F$2:$F$20=AnalysisResults!D503,"")</f>
        <v>Placebo</v>
      </c>
      <c r="G503" t="s">
        <v>108</v>
      </c>
      <c r="I503" s="4" t="str" cm="1">
        <f t="array" ref="I503">_xlfn._xlws.FILTER(AnalysisGroupings!$G$2:$G$36,(AnalysisGroupings!$F$2:$F$36=AnalysisResults!H503)*LEN(H503)&gt;0,"")</f>
        <v/>
      </c>
      <c r="J503" t="s">
        <v>339</v>
      </c>
      <c r="K503" t="s">
        <v>111</v>
      </c>
      <c r="M503" s="4" t="str" cm="1">
        <f t="array" ref="M503">_xlfn._xlws.FILTER(AnalysisGroupings!$G$2:$G$36,(AnalysisGroupings!$F$2:$F$36=AnalysisResults!L503)*LEN(L503)&gt;0,"")</f>
        <v/>
      </c>
      <c r="N503" t="s">
        <v>479</v>
      </c>
      <c r="O503" t="s">
        <v>296</v>
      </c>
      <c r="P503" t="s">
        <v>636</v>
      </c>
      <c r="Q503" s="4" t="str" cm="1">
        <f t="array" ref="Q503">_xlfn._xlws.FILTER(AnalysisMethods!$G$2:$G$31,AnalysisMethods!$E$2:$E$31=AnalysisResults!P503,"")</f>
        <v>n</v>
      </c>
      <c r="R503" s="4" t="str" cm="1">
        <f t="array" ref="R503">_xlfn._xlws.FILTER(AnalysisMethods!$H$2:$H$31,AnalysisMethods!$E$2:$E$31=AnalysisResults!P503,"")</f>
        <v>XX</v>
      </c>
      <c r="S503">
        <v>0</v>
      </c>
      <c r="T503" s="7" t="s">
        <v>266</v>
      </c>
      <c r="U503" t="s">
        <v>1378</v>
      </c>
    </row>
    <row r="504" spans="1:21" x14ac:dyDescent="0.45">
      <c r="A504" t="s">
        <v>732</v>
      </c>
      <c r="B504" s="4" t="str" cm="1">
        <f t="array" ref="B504">_xlfn._xlws.FILTER(AnalysisSets!B:B,AnalysisSets!A:A=_xlfn._xlws.FILTER(Analyses!E:E,Analyses!A:A=AnalysisResults!A504,""),"")</f>
        <v>Safety Population</v>
      </c>
      <c r="C504" t="s">
        <v>33</v>
      </c>
      <c r="D504" t="s">
        <v>36</v>
      </c>
      <c r="E504" s="4" t="str" cm="1">
        <f t="array" ref="E504">_xlfn._xlws.FILTER(AnalysisGroupings!$G$2:$G$20,AnalysisGroupings!$F$2:$F$20=AnalysisResults!D504,"")</f>
        <v>Placebo</v>
      </c>
      <c r="G504" t="s">
        <v>108</v>
      </c>
      <c r="I504" s="4" t="str" cm="1">
        <f t="array" ref="I504">_xlfn._xlws.FILTER(AnalysisGroupings!$G$2:$G$36,(AnalysisGroupings!$F$2:$F$36=AnalysisResults!H504)*LEN(H504)&gt;0,"")</f>
        <v/>
      </c>
      <c r="J504" t="s">
        <v>339</v>
      </c>
      <c r="K504" t="s">
        <v>111</v>
      </c>
      <c r="M504" s="4" t="str" cm="1">
        <f t="array" ref="M504">_xlfn._xlws.FILTER(AnalysisGroupings!$G$2:$G$36,(AnalysisGroupings!$F$2:$F$36=AnalysisResults!L504)*LEN(L504)&gt;0,"")</f>
        <v/>
      </c>
      <c r="N504" t="s">
        <v>479</v>
      </c>
      <c r="O504" t="s">
        <v>296</v>
      </c>
      <c r="P504" t="s">
        <v>639</v>
      </c>
      <c r="Q504" s="4" t="str" cm="1">
        <f t="array" ref="Q504">_xlfn._xlws.FILTER(AnalysisMethods!$G$2:$G$31,AnalysisMethods!$E$2:$E$31=AnalysisResults!P504,"")</f>
        <v>%</v>
      </c>
      <c r="R504" s="4" t="str" cm="1">
        <f t="array" ref="R504">_xlfn._xlws.FILTER(AnalysisMethods!$H$2:$H$31,AnalysisMethods!$E$2:$E$31=AnalysisResults!P504,"")</f>
        <v>( XX.X)</v>
      </c>
      <c r="S504">
        <v>0</v>
      </c>
      <c r="T504" s="7" t="s">
        <v>270</v>
      </c>
      <c r="U504" t="s">
        <v>1378</v>
      </c>
    </row>
    <row r="505" spans="1:21" x14ac:dyDescent="0.45">
      <c r="A505" t="s">
        <v>732</v>
      </c>
      <c r="B505" s="4" t="str" cm="1">
        <f t="array" ref="B505">_xlfn._xlws.FILTER(AnalysisSets!B:B,AnalysisSets!A:A=_xlfn._xlws.FILTER(Analyses!E:E,Analyses!A:A=AnalysisResults!A505,""),"")</f>
        <v>Safety Population</v>
      </c>
      <c r="C505" t="s">
        <v>33</v>
      </c>
      <c r="D505" t="s">
        <v>36</v>
      </c>
      <c r="E505" s="4" t="str" cm="1">
        <f t="array" ref="E505">_xlfn._xlws.FILTER(AnalysisGroupings!$G$2:$G$20,AnalysisGroupings!$F$2:$F$20=AnalysisResults!D505,"")</f>
        <v>Placebo</v>
      </c>
      <c r="G505" t="s">
        <v>108</v>
      </c>
      <c r="I505" s="4" t="str" cm="1">
        <f t="array" ref="I505">_xlfn._xlws.FILTER(AnalysisGroupings!$G$2:$G$36,(AnalysisGroupings!$F$2:$F$36=AnalysisResults!H505)*LEN(H505)&gt;0,"")</f>
        <v/>
      </c>
      <c r="J505" t="s">
        <v>339</v>
      </c>
      <c r="K505" t="s">
        <v>111</v>
      </c>
      <c r="M505" s="4" t="str" cm="1">
        <f t="array" ref="M505">_xlfn._xlws.FILTER(AnalysisGroupings!$G$2:$G$36,(AnalysisGroupings!$F$2:$F$36=AnalysisResults!L505)*LEN(L505)&gt;0,"")</f>
        <v/>
      </c>
      <c r="N505" t="s">
        <v>491</v>
      </c>
      <c r="O505" t="s">
        <v>296</v>
      </c>
      <c r="P505" t="s">
        <v>636</v>
      </c>
      <c r="Q505" s="4" t="str" cm="1">
        <f t="array" ref="Q505">_xlfn._xlws.FILTER(AnalysisMethods!$G$2:$G$31,AnalysisMethods!$E$2:$E$31=AnalysisResults!P505,"")</f>
        <v>n</v>
      </c>
      <c r="R505" s="4" t="str" cm="1">
        <f t="array" ref="R505">_xlfn._xlws.FILTER(AnalysisMethods!$H$2:$H$31,AnalysisMethods!$E$2:$E$31=AnalysisResults!P505,"")</f>
        <v>XX</v>
      </c>
      <c r="S505">
        <v>1</v>
      </c>
      <c r="T505" s="7" t="s">
        <v>267</v>
      </c>
      <c r="U505" t="s">
        <v>1378</v>
      </c>
    </row>
    <row r="506" spans="1:21" x14ac:dyDescent="0.45">
      <c r="A506" t="s">
        <v>732</v>
      </c>
      <c r="B506" s="4" t="str" cm="1">
        <f t="array" ref="B506">_xlfn._xlws.FILTER(AnalysisSets!B:B,AnalysisSets!A:A=_xlfn._xlws.FILTER(Analyses!E:E,Analyses!A:A=AnalysisResults!A506,""),"")</f>
        <v>Safety Population</v>
      </c>
      <c r="C506" t="s">
        <v>33</v>
      </c>
      <c r="D506" t="s">
        <v>36</v>
      </c>
      <c r="E506" s="4" t="str" cm="1">
        <f t="array" ref="E506">_xlfn._xlws.FILTER(AnalysisGroupings!$G$2:$G$20,AnalysisGroupings!$F$2:$F$20=AnalysisResults!D506,"")</f>
        <v>Placebo</v>
      </c>
      <c r="G506" t="s">
        <v>108</v>
      </c>
      <c r="I506" s="4" t="str" cm="1">
        <f t="array" ref="I506">_xlfn._xlws.FILTER(AnalysisGroupings!$G$2:$G$36,(AnalysisGroupings!$F$2:$F$36=AnalysisResults!H506)*LEN(H506)&gt;0,"")</f>
        <v/>
      </c>
      <c r="J506" t="s">
        <v>339</v>
      </c>
      <c r="K506" t="s">
        <v>111</v>
      </c>
      <c r="M506" s="4" t="str" cm="1">
        <f t="array" ref="M506">_xlfn._xlws.FILTER(AnalysisGroupings!$G$2:$G$36,(AnalysisGroupings!$F$2:$F$36=AnalysisResults!L506)*LEN(L506)&gt;0,"")</f>
        <v/>
      </c>
      <c r="N506" t="s">
        <v>491</v>
      </c>
      <c r="O506" t="s">
        <v>296</v>
      </c>
      <c r="P506" t="s">
        <v>639</v>
      </c>
      <c r="Q506" s="4" t="str" cm="1">
        <f t="array" ref="Q506">_xlfn._xlws.FILTER(AnalysisMethods!$G$2:$G$31,AnalysisMethods!$E$2:$E$31=AnalysisResults!P506,"")</f>
        <v>%</v>
      </c>
      <c r="R506" s="4" t="str" cm="1">
        <f t="array" ref="R506">_xlfn._xlws.FILTER(AnalysisMethods!$H$2:$H$31,AnalysisMethods!$E$2:$E$31=AnalysisResults!P506,"")</f>
        <v>( XX.X)</v>
      </c>
      <c r="S506">
        <v>1.1628000000000001</v>
      </c>
      <c r="T506" s="7" t="s">
        <v>273</v>
      </c>
      <c r="U506" t="s">
        <v>1378</v>
      </c>
    </row>
    <row r="507" spans="1:21" x14ac:dyDescent="0.45">
      <c r="A507" t="s">
        <v>732</v>
      </c>
      <c r="B507" s="4" t="str" cm="1">
        <f t="array" ref="B507">_xlfn._xlws.FILTER(AnalysisSets!B:B,AnalysisSets!A:A=_xlfn._xlws.FILTER(Analyses!E:E,Analyses!A:A=AnalysisResults!A507,""),"")</f>
        <v>Safety Population</v>
      </c>
      <c r="C507" t="s">
        <v>33</v>
      </c>
      <c r="D507" t="s">
        <v>36</v>
      </c>
      <c r="E507" s="4" t="str" cm="1">
        <f t="array" ref="E507">_xlfn._xlws.FILTER(AnalysisGroupings!$G$2:$G$20,AnalysisGroupings!$F$2:$F$20=AnalysisResults!D507,"")</f>
        <v>Placebo</v>
      </c>
      <c r="G507" t="s">
        <v>108</v>
      </c>
      <c r="I507" s="4" t="str" cm="1">
        <f t="array" ref="I507">_xlfn._xlws.FILTER(AnalysisGroupings!$G$2:$G$36,(AnalysisGroupings!$F$2:$F$36=AnalysisResults!H507)*LEN(H507)&gt;0,"")</f>
        <v/>
      </c>
      <c r="J507" t="s">
        <v>339</v>
      </c>
      <c r="K507" t="s">
        <v>111</v>
      </c>
      <c r="M507" s="4" t="str" cm="1">
        <f t="array" ref="M507">_xlfn._xlws.FILTER(AnalysisGroupings!$G$2:$G$36,(AnalysisGroupings!$F$2:$F$36=AnalysisResults!L507)*LEN(L507)&gt;0,"")</f>
        <v/>
      </c>
      <c r="N507" t="s">
        <v>498</v>
      </c>
      <c r="O507" t="s">
        <v>296</v>
      </c>
      <c r="P507" t="s">
        <v>636</v>
      </c>
      <c r="Q507" s="4" t="str" cm="1">
        <f t="array" ref="Q507">_xlfn._xlws.FILTER(AnalysisMethods!$G$2:$G$31,AnalysisMethods!$E$2:$E$31=AnalysisResults!P507,"")</f>
        <v>n</v>
      </c>
      <c r="R507" s="4" t="str" cm="1">
        <f t="array" ref="R507">_xlfn._xlws.FILTER(AnalysisMethods!$H$2:$H$31,AnalysisMethods!$E$2:$E$31=AnalysisResults!P507,"")</f>
        <v>XX</v>
      </c>
      <c r="S507">
        <v>1</v>
      </c>
      <c r="T507" s="7" t="s">
        <v>267</v>
      </c>
      <c r="U507" t="s">
        <v>1378</v>
      </c>
    </row>
    <row r="508" spans="1:21" x14ac:dyDescent="0.45">
      <c r="A508" t="s">
        <v>732</v>
      </c>
      <c r="B508" s="4" t="str" cm="1">
        <f t="array" ref="B508">_xlfn._xlws.FILTER(AnalysisSets!B:B,AnalysisSets!A:A=_xlfn._xlws.FILTER(Analyses!E:E,Analyses!A:A=AnalysisResults!A508,""),"")</f>
        <v>Safety Population</v>
      </c>
      <c r="C508" t="s">
        <v>33</v>
      </c>
      <c r="D508" t="s">
        <v>36</v>
      </c>
      <c r="E508" s="4" t="str" cm="1">
        <f t="array" ref="E508">_xlfn._xlws.FILTER(AnalysisGroupings!$G$2:$G$20,AnalysisGroupings!$F$2:$F$20=AnalysisResults!D508,"")</f>
        <v>Placebo</v>
      </c>
      <c r="G508" t="s">
        <v>108</v>
      </c>
      <c r="I508" s="4" t="str" cm="1">
        <f t="array" ref="I508">_xlfn._xlws.FILTER(AnalysisGroupings!$G$2:$G$36,(AnalysisGroupings!$F$2:$F$36=AnalysisResults!H508)*LEN(H508)&gt;0,"")</f>
        <v/>
      </c>
      <c r="J508" t="s">
        <v>339</v>
      </c>
      <c r="K508" t="s">
        <v>111</v>
      </c>
      <c r="M508" s="4" t="str" cm="1">
        <f t="array" ref="M508">_xlfn._xlws.FILTER(AnalysisGroupings!$G$2:$G$36,(AnalysisGroupings!$F$2:$F$36=AnalysisResults!L508)*LEN(L508)&gt;0,"")</f>
        <v/>
      </c>
      <c r="N508" t="s">
        <v>498</v>
      </c>
      <c r="O508" t="s">
        <v>296</v>
      </c>
      <c r="P508" t="s">
        <v>639</v>
      </c>
      <c r="Q508" s="4" t="str" cm="1">
        <f t="array" ref="Q508">_xlfn._xlws.FILTER(AnalysisMethods!$G$2:$G$31,AnalysisMethods!$E$2:$E$31=AnalysisResults!P508,"")</f>
        <v>%</v>
      </c>
      <c r="R508" s="4" t="str" cm="1">
        <f t="array" ref="R508">_xlfn._xlws.FILTER(AnalysisMethods!$H$2:$H$31,AnalysisMethods!$E$2:$E$31=AnalysisResults!P508,"")</f>
        <v>( XX.X)</v>
      </c>
      <c r="S508">
        <v>1.1628000000000001</v>
      </c>
      <c r="T508" s="7" t="s">
        <v>273</v>
      </c>
      <c r="U508" t="s">
        <v>1378</v>
      </c>
    </row>
    <row r="509" spans="1:21" x14ac:dyDescent="0.45">
      <c r="A509" t="s">
        <v>732</v>
      </c>
      <c r="B509" s="4" t="str" cm="1">
        <f t="array" ref="B509">_xlfn._xlws.FILTER(AnalysisSets!B:B,AnalysisSets!A:A=_xlfn._xlws.FILTER(Analyses!E:E,Analyses!A:A=AnalysisResults!A509,""),"")</f>
        <v>Safety Population</v>
      </c>
      <c r="C509" t="s">
        <v>33</v>
      </c>
      <c r="D509" t="s">
        <v>36</v>
      </c>
      <c r="E509" s="4" t="str" cm="1">
        <f t="array" ref="E509">_xlfn._xlws.FILTER(AnalysisGroupings!$G$2:$G$20,AnalysisGroupings!$F$2:$F$20=AnalysisResults!D509,"")</f>
        <v>Placebo</v>
      </c>
      <c r="G509" t="s">
        <v>108</v>
      </c>
      <c r="I509" s="4" t="str" cm="1">
        <f t="array" ref="I509">_xlfn._xlws.FILTER(AnalysisGroupings!$G$2:$G$36,(AnalysisGroupings!$F$2:$F$36=AnalysisResults!H509)*LEN(H509)&gt;0,"")</f>
        <v/>
      </c>
      <c r="J509" t="s">
        <v>339</v>
      </c>
      <c r="K509" t="s">
        <v>111</v>
      </c>
      <c r="M509" s="4" t="str" cm="1">
        <f t="array" ref="M509">_xlfn._xlws.FILTER(AnalysisGroupings!$G$2:$G$36,(AnalysisGroupings!$F$2:$F$36=AnalysisResults!L509)*LEN(L509)&gt;0,"")</f>
        <v/>
      </c>
      <c r="N509" t="s">
        <v>499</v>
      </c>
      <c r="O509" t="s">
        <v>296</v>
      </c>
      <c r="P509" t="s">
        <v>636</v>
      </c>
      <c r="Q509" s="4" t="str" cm="1">
        <f t="array" ref="Q509">_xlfn._xlws.FILTER(AnalysisMethods!$G$2:$G$31,AnalysisMethods!$E$2:$E$31=AnalysisResults!P509,"")</f>
        <v>n</v>
      </c>
      <c r="R509" s="4" t="str" cm="1">
        <f t="array" ref="R509">_xlfn._xlws.FILTER(AnalysisMethods!$H$2:$H$31,AnalysisMethods!$E$2:$E$31=AnalysisResults!P509,"")</f>
        <v>XX</v>
      </c>
      <c r="S509">
        <v>0</v>
      </c>
      <c r="T509" s="7" t="s">
        <v>266</v>
      </c>
      <c r="U509" t="s">
        <v>1378</v>
      </c>
    </row>
    <row r="510" spans="1:21" x14ac:dyDescent="0.45">
      <c r="A510" t="s">
        <v>732</v>
      </c>
      <c r="B510" s="4" t="str" cm="1">
        <f t="array" ref="B510">_xlfn._xlws.FILTER(AnalysisSets!B:B,AnalysisSets!A:A=_xlfn._xlws.FILTER(Analyses!E:E,Analyses!A:A=AnalysisResults!A510,""),"")</f>
        <v>Safety Population</v>
      </c>
      <c r="C510" t="s">
        <v>33</v>
      </c>
      <c r="D510" t="s">
        <v>36</v>
      </c>
      <c r="E510" s="4" t="str" cm="1">
        <f t="array" ref="E510">_xlfn._xlws.FILTER(AnalysisGroupings!$G$2:$G$20,AnalysisGroupings!$F$2:$F$20=AnalysisResults!D510,"")</f>
        <v>Placebo</v>
      </c>
      <c r="G510" t="s">
        <v>108</v>
      </c>
      <c r="I510" s="4" t="str" cm="1">
        <f t="array" ref="I510">_xlfn._xlws.FILTER(AnalysisGroupings!$G$2:$G$36,(AnalysisGroupings!$F$2:$F$36=AnalysisResults!H510)*LEN(H510)&gt;0,"")</f>
        <v/>
      </c>
      <c r="J510" t="s">
        <v>339</v>
      </c>
      <c r="K510" t="s">
        <v>111</v>
      </c>
      <c r="M510" s="4" t="str" cm="1">
        <f t="array" ref="M510">_xlfn._xlws.FILTER(AnalysisGroupings!$G$2:$G$36,(AnalysisGroupings!$F$2:$F$36=AnalysisResults!L510)*LEN(L510)&gt;0,"")</f>
        <v/>
      </c>
      <c r="N510" t="s">
        <v>499</v>
      </c>
      <c r="O510" t="s">
        <v>296</v>
      </c>
      <c r="P510" t="s">
        <v>639</v>
      </c>
      <c r="Q510" s="4" t="str" cm="1">
        <f t="array" ref="Q510">_xlfn._xlws.FILTER(AnalysisMethods!$G$2:$G$31,AnalysisMethods!$E$2:$E$31=AnalysisResults!P510,"")</f>
        <v>%</v>
      </c>
      <c r="R510" s="4" t="str" cm="1">
        <f t="array" ref="R510">_xlfn._xlws.FILTER(AnalysisMethods!$H$2:$H$31,AnalysisMethods!$E$2:$E$31=AnalysisResults!P510,"")</f>
        <v>( XX.X)</v>
      </c>
      <c r="S510">
        <v>0</v>
      </c>
      <c r="T510" s="7" t="s">
        <v>270</v>
      </c>
      <c r="U510" t="s">
        <v>1378</v>
      </c>
    </row>
    <row r="511" spans="1:21" x14ac:dyDescent="0.45">
      <c r="A511" t="s">
        <v>732</v>
      </c>
      <c r="B511" s="4" t="str" cm="1">
        <f t="array" ref="B511">_xlfn._xlws.FILTER(AnalysisSets!B:B,AnalysisSets!A:A=_xlfn._xlws.FILTER(Analyses!E:E,Analyses!A:A=AnalysisResults!A511,""),"")</f>
        <v>Safety Population</v>
      </c>
      <c r="C511" t="s">
        <v>33</v>
      </c>
      <c r="D511" t="s">
        <v>36</v>
      </c>
      <c r="E511" s="4" t="str" cm="1">
        <f t="array" ref="E511">_xlfn._xlws.FILTER(AnalysisGroupings!$G$2:$G$20,AnalysisGroupings!$F$2:$F$20=AnalysisResults!D511,"")</f>
        <v>Placebo</v>
      </c>
      <c r="G511" t="s">
        <v>108</v>
      </c>
      <c r="I511" s="4" t="str" cm="1">
        <f t="array" ref="I511">_xlfn._xlws.FILTER(AnalysisGroupings!$G$2:$G$36,(AnalysisGroupings!$F$2:$F$36=AnalysisResults!H511)*LEN(H511)&gt;0,"")</f>
        <v/>
      </c>
      <c r="J511" t="s">
        <v>339</v>
      </c>
      <c r="K511" t="s">
        <v>111</v>
      </c>
      <c r="M511" s="4" t="str" cm="1">
        <f t="array" ref="M511">_xlfn._xlws.FILTER(AnalysisGroupings!$G$2:$G$36,(AnalysisGroupings!$F$2:$F$36=AnalysisResults!L511)*LEN(L511)&gt;0,"")</f>
        <v/>
      </c>
      <c r="N511" t="s">
        <v>509</v>
      </c>
      <c r="O511" t="s">
        <v>296</v>
      </c>
      <c r="P511" t="s">
        <v>636</v>
      </c>
      <c r="Q511" s="4" t="str" cm="1">
        <f t="array" ref="Q511">_xlfn._xlws.FILTER(AnalysisMethods!$G$2:$G$31,AnalysisMethods!$E$2:$E$31=AnalysisResults!P511,"")</f>
        <v>n</v>
      </c>
      <c r="R511" s="4" t="str" cm="1">
        <f t="array" ref="R511">_xlfn._xlws.FILTER(AnalysisMethods!$H$2:$H$31,AnalysisMethods!$E$2:$E$31=AnalysisResults!P511,"")</f>
        <v>XX</v>
      </c>
      <c r="S511">
        <v>2</v>
      </c>
      <c r="T511" s="7" t="s">
        <v>592</v>
      </c>
      <c r="U511" t="s">
        <v>1378</v>
      </c>
    </row>
    <row r="512" spans="1:21" x14ac:dyDescent="0.45">
      <c r="A512" t="s">
        <v>732</v>
      </c>
      <c r="B512" s="4" t="str" cm="1">
        <f t="array" ref="B512">_xlfn._xlws.FILTER(AnalysisSets!B:B,AnalysisSets!A:A=_xlfn._xlws.FILTER(Analyses!E:E,Analyses!A:A=AnalysisResults!A512,""),"")</f>
        <v>Safety Population</v>
      </c>
      <c r="C512" t="s">
        <v>33</v>
      </c>
      <c r="D512" t="s">
        <v>36</v>
      </c>
      <c r="E512" s="4" t="str" cm="1">
        <f t="array" ref="E512">_xlfn._xlws.FILTER(AnalysisGroupings!$G$2:$G$20,AnalysisGroupings!$F$2:$F$20=AnalysisResults!D512,"")</f>
        <v>Placebo</v>
      </c>
      <c r="G512" t="s">
        <v>108</v>
      </c>
      <c r="I512" s="4" t="str" cm="1">
        <f t="array" ref="I512">_xlfn._xlws.FILTER(AnalysisGroupings!$G$2:$G$36,(AnalysisGroupings!$F$2:$F$36=AnalysisResults!H512)*LEN(H512)&gt;0,"")</f>
        <v/>
      </c>
      <c r="J512" t="s">
        <v>339</v>
      </c>
      <c r="K512" t="s">
        <v>111</v>
      </c>
      <c r="M512" s="4" t="str" cm="1">
        <f t="array" ref="M512">_xlfn._xlws.FILTER(AnalysisGroupings!$G$2:$G$36,(AnalysisGroupings!$F$2:$F$36=AnalysisResults!L512)*LEN(L512)&gt;0,"")</f>
        <v/>
      </c>
      <c r="N512" t="s">
        <v>509</v>
      </c>
      <c r="O512" t="s">
        <v>296</v>
      </c>
      <c r="P512" t="s">
        <v>639</v>
      </c>
      <c r="Q512" s="4" t="str" cm="1">
        <f t="array" ref="Q512">_xlfn._xlws.FILTER(AnalysisMethods!$G$2:$G$31,AnalysisMethods!$E$2:$E$31=AnalysisResults!P512,"")</f>
        <v>%</v>
      </c>
      <c r="R512" s="4" t="str" cm="1">
        <f t="array" ref="R512">_xlfn._xlws.FILTER(AnalysisMethods!$H$2:$H$31,AnalysisMethods!$E$2:$E$31=AnalysisResults!P512,"")</f>
        <v>( XX.X)</v>
      </c>
      <c r="S512">
        <v>2.3256000000000001</v>
      </c>
      <c r="T512" s="7" t="s">
        <v>593</v>
      </c>
      <c r="U512" t="s">
        <v>1378</v>
      </c>
    </row>
    <row r="513" spans="1:21" x14ac:dyDescent="0.45">
      <c r="A513" t="s">
        <v>732</v>
      </c>
      <c r="B513" s="4" t="str" cm="1">
        <f t="array" ref="B513">_xlfn._xlws.FILTER(AnalysisSets!B:B,AnalysisSets!A:A=_xlfn._xlws.FILTER(Analyses!E:E,Analyses!A:A=AnalysisResults!A513,""),"")</f>
        <v>Safety Population</v>
      </c>
      <c r="C513" t="s">
        <v>33</v>
      </c>
      <c r="D513" t="s">
        <v>36</v>
      </c>
      <c r="E513" s="4" t="str" cm="1">
        <f t="array" ref="E513">_xlfn._xlws.FILTER(AnalysisGroupings!$G$2:$G$20,AnalysisGroupings!$F$2:$F$20=AnalysisResults!D513,"")</f>
        <v>Placebo</v>
      </c>
      <c r="G513" t="s">
        <v>108</v>
      </c>
      <c r="I513" s="4" t="str" cm="1">
        <f t="array" ref="I513">_xlfn._xlws.FILTER(AnalysisGroupings!$G$2:$G$36,(AnalysisGroupings!$F$2:$F$36=AnalysisResults!H513)*LEN(H513)&gt;0,"")</f>
        <v/>
      </c>
      <c r="J513" t="s">
        <v>339</v>
      </c>
      <c r="K513" t="s">
        <v>111</v>
      </c>
      <c r="M513" s="4" t="str" cm="1">
        <f t="array" ref="M513">_xlfn._xlws.FILTER(AnalysisGroupings!$G$2:$G$36,(AnalysisGroupings!$F$2:$F$36=AnalysisResults!L513)*LEN(L513)&gt;0,"")</f>
        <v/>
      </c>
      <c r="N513" t="s">
        <v>527</v>
      </c>
      <c r="O513" t="s">
        <v>296</v>
      </c>
      <c r="P513" t="s">
        <v>636</v>
      </c>
      <c r="Q513" s="4" t="str" cm="1">
        <f t="array" ref="Q513">_xlfn._xlws.FILTER(AnalysisMethods!$G$2:$G$31,AnalysisMethods!$E$2:$E$31=AnalysisResults!P513,"")</f>
        <v>n</v>
      </c>
      <c r="R513" s="4" t="str" cm="1">
        <f t="array" ref="R513">_xlfn._xlws.FILTER(AnalysisMethods!$H$2:$H$31,AnalysisMethods!$E$2:$E$31=AnalysisResults!P513,"")</f>
        <v>XX</v>
      </c>
      <c r="S513">
        <v>0</v>
      </c>
      <c r="T513" s="7" t="s">
        <v>266</v>
      </c>
      <c r="U513" t="s">
        <v>1378</v>
      </c>
    </row>
    <row r="514" spans="1:21" x14ac:dyDescent="0.45">
      <c r="A514" t="s">
        <v>732</v>
      </c>
      <c r="B514" s="4" t="str" cm="1">
        <f t="array" ref="B514">_xlfn._xlws.FILTER(AnalysisSets!B:B,AnalysisSets!A:A=_xlfn._xlws.FILTER(Analyses!E:E,Analyses!A:A=AnalysisResults!A514,""),"")</f>
        <v>Safety Population</v>
      </c>
      <c r="C514" t="s">
        <v>33</v>
      </c>
      <c r="D514" t="s">
        <v>36</v>
      </c>
      <c r="E514" s="4" t="str" cm="1">
        <f t="array" ref="E514">_xlfn._xlws.FILTER(AnalysisGroupings!$G$2:$G$20,AnalysisGroupings!$F$2:$F$20=AnalysisResults!D514,"")</f>
        <v>Placebo</v>
      </c>
      <c r="G514" t="s">
        <v>108</v>
      </c>
      <c r="I514" s="4" t="str" cm="1">
        <f t="array" ref="I514">_xlfn._xlws.FILTER(AnalysisGroupings!$G$2:$G$36,(AnalysisGroupings!$F$2:$F$36=AnalysisResults!H514)*LEN(H514)&gt;0,"")</f>
        <v/>
      </c>
      <c r="J514" t="s">
        <v>339</v>
      </c>
      <c r="K514" t="s">
        <v>111</v>
      </c>
      <c r="M514" s="4" t="str" cm="1">
        <f t="array" ref="M514">_xlfn._xlws.FILTER(AnalysisGroupings!$G$2:$G$36,(AnalysisGroupings!$F$2:$F$36=AnalysisResults!L514)*LEN(L514)&gt;0,"")</f>
        <v/>
      </c>
      <c r="N514" t="s">
        <v>527</v>
      </c>
      <c r="O514" t="s">
        <v>296</v>
      </c>
      <c r="P514" t="s">
        <v>639</v>
      </c>
      <c r="Q514" s="4" t="str" cm="1">
        <f t="array" ref="Q514">_xlfn._xlws.FILTER(AnalysisMethods!$G$2:$G$31,AnalysisMethods!$E$2:$E$31=AnalysisResults!P514,"")</f>
        <v>%</v>
      </c>
      <c r="R514" s="4" t="str" cm="1">
        <f t="array" ref="R514">_xlfn._xlws.FILTER(AnalysisMethods!$H$2:$H$31,AnalysisMethods!$E$2:$E$31=AnalysisResults!P514,"")</f>
        <v>( XX.X)</v>
      </c>
      <c r="S514">
        <v>0</v>
      </c>
      <c r="T514" s="7" t="s">
        <v>270</v>
      </c>
      <c r="U514" t="s">
        <v>1378</v>
      </c>
    </row>
    <row r="515" spans="1:21" x14ac:dyDescent="0.45">
      <c r="A515" t="s">
        <v>732</v>
      </c>
      <c r="B515" s="4" t="str" cm="1">
        <f t="array" ref="B515">_xlfn._xlws.FILTER(AnalysisSets!B:B,AnalysisSets!A:A=_xlfn._xlws.FILTER(Analyses!E:E,Analyses!A:A=AnalysisResults!A515,""),"")</f>
        <v>Safety Population</v>
      </c>
      <c r="C515" t="s">
        <v>33</v>
      </c>
      <c r="D515" t="s">
        <v>36</v>
      </c>
      <c r="E515" s="4" t="str" cm="1">
        <f t="array" ref="E515">_xlfn._xlws.FILTER(AnalysisGroupings!$G$2:$G$20,AnalysisGroupings!$F$2:$F$20=AnalysisResults!D515,"")</f>
        <v>Placebo</v>
      </c>
      <c r="G515" t="s">
        <v>108</v>
      </c>
      <c r="I515" s="4" t="str" cm="1">
        <f t="array" ref="I515">_xlfn._xlws.FILTER(AnalysisGroupings!$G$2:$G$36,(AnalysisGroupings!$F$2:$F$36=AnalysisResults!H515)*LEN(H515)&gt;0,"")</f>
        <v/>
      </c>
      <c r="J515" t="s">
        <v>339</v>
      </c>
      <c r="K515" t="s">
        <v>111</v>
      </c>
      <c r="M515" s="4" t="str" cm="1">
        <f t="array" ref="M515">_xlfn._xlws.FILTER(AnalysisGroupings!$G$2:$G$36,(AnalysisGroupings!$F$2:$F$36=AnalysisResults!L515)*LEN(L515)&gt;0,"")</f>
        <v/>
      </c>
      <c r="N515" t="s">
        <v>544</v>
      </c>
      <c r="O515" t="s">
        <v>296</v>
      </c>
      <c r="P515" t="s">
        <v>636</v>
      </c>
      <c r="Q515" s="4" t="str" cm="1">
        <f t="array" ref="Q515">_xlfn._xlws.FILTER(AnalysisMethods!$G$2:$G$31,AnalysisMethods!$E$2:$E$31=AnalysisResults!P515,"")</f>
        <v>n</v>
      </c>
      <c r="R515" s="4" t="str" cm="1">
        <f t="array" ref="R515">_xlfn._xlws.FILTER(AnalysisMethods!$H$2:$H$31,AnalysisMethods!$E$2:$E$31=AnalysisResults!P515,"")</f>
        <v>XX</v>
      </c>
      <c r="S515">
        <v>0</v>
      </c>
      <c r="T515" s="7" t="s">
        <v>266</v>
      </c>
      <c r="U515" t="s">
        <v>1378</v>
      </c>
    </row>
    <row r="516" spans="1:21" x14ac:dyDescent="0.45">
      <c r="A516" t="s">
        <v>732</v>
      </c>
      <c r="B516" s="4" t="str" cm="1">
        <f t="array" ref="B516">_xlfn._xlws.FILTER(AnalysisSets!B:B,AnalysisSets!A:A=_xlfn._xlws.FILTER(Analyses!E:E,Analyses!A:A=AnalysisResults!A516,""),"")</f>
        <v>Safety Population</v>
      </c>
      <c r="C516" t="s">
        <v>33</v>
      </c>
      <c r="D516" t="s">
        <v>36</v>
      </c>
      <c r="E516" s="4" t="str" cm="1">
        <f t="array" ref="E516">_xlfn._xlws.FILTER(AnalysisGroupings!$G$2:$G$20,AnalysisGroupings!$F$2:$F$20=AnalysisResults!D516,"")</f>
        <v>Placebo</v>
      </c>
      <c r="G516" t="s">
        <v>108</v>
      </c>
      <c r="I516" s="4" t="str" cm="1">
        <f t="array" ref="I516">_xlfn._xlws.FILTER(AnalysisGroupings!$G$2:$G$36,(AnalysisGroupings!$F$2:$F$36=AnalysisResults!H516)*LEN(H516)&gt;0,"")</f>
        <v/>
      </c>
      <c r="J516" t="s">
        <v>339</v>
      </c>
      <c r="K516" t="s">
        <v>111</v>
      </c>
      <c r="M516" s="4" t="str" cm="1">
        <f t="array" ref="M516">_xlfn._xlws.FILTER(AnalysisGroupings!$G$2:$G$36,(AnalysisGroupings!$F$2:$F$36=AnalysisResults!L516)*LEN(L516)&gt;0,"")</f>
        <v/>
      </c>
      <c r="N516" t="s">
        <v>544</v>
      </c>
      <c r="O516" t="s">
        <v>296</v>
      </c>
      <c r="P516" t="s">
        <v>639</v>
      </c>
      <c r="Q516" s="4" t="str" cm="1">
        <f t="array" ref="Q516">_xlfn._xlws.FILTER(AnalysisMethods!$G$2:$G$31,AnalysisMethods!$E$2:$E$31=AnalysisResults!P516,"")</f>
        <v>%</v>
      </c>
      <c r="R516" s="4" t="str" cm="1">
        <f t="array" ref="R516">_xlfn._xlws.FILTER(AnalysisMethods!$H$2:$H$31,AnalysisMethods!$E$2:$E$31=AnalysisResults!P516,"")</f>
        <v>( XX.X)</v>
      </c>
      <c r="S516">
        <v>0</v>
      </c>
      <c r="T516" s="7" t="s">
        <v>270</v>
      </c>
      <c r="U516" t="s">
        <v>1378</v>
      </c>
    </row>
    <row r="517" spans="1:21" x14ac:dyDescent="0.45">
      <c r="A517" t="s">
        <v>732</v>
      </c>
      <c r="B517" s="4" t="str" cm="1">
        <f t="array" ref="B517">_xlfn._xlws.FILTER(AnalysisSets!B:B,AnalysisSets!A:A=_xlfn._xlws.FILTER(Analyses!E:E,Analyses!A:A=AnalysisResults!A517,""),"")</f>
        <v>Safety Population</v>
      </c>
      <c r="C517" t="s">
        <v>33</v>
      </c>
      <c r="D517" t="s">
        <v>36</v>
      </c>
      <c r="E517" s="4" t="str" cm="1">
        <f t="array" ref="E517">_xlfn._xlws.FILTER(AnalysisGroupings!$G$2:$G$20,AnalysisGroupings!$F$2:$F$20=AnalysisResults!D517,"")</f>
        <v>Placebo</v>
      </c>
      <c r="G517" t="s">
        <v>108</v>
      </c>
      <c r="I517" s="4" t="str" cm="1">
        <f t="array" ref="I517">_xlfn._xlws.FILTER(AnalysisGroupings!$G$2:$G$36,(AnalysisGroupings!$F$2:$F$36=AnalysisResults!H517)*LEN(H517)&gt;0,"")</f>
        <v/>
      </c>
      <c r="J517" t="s">
        <v>339</v>
      </c>
      <c r="K517" t="s">
        <v>111</v>
      </c>
      <c r="M517" s="4" t="str" cm="1">
        <f t="array" ref="M517">_xlfn._xlws.FILTER(AnalysisGroupings!$G$2:$G$36,(AnalysisGroupings!$F$2:$F$36=AnalysisResults!L517)*LEN(L517)&gt;0,"")</f>
        <v/>
      </c>
      <c r="N517" t="s">
        <v>569</v>
      </c>
      <c r="O517" t="s">
        <v>296</v>
      </c>
      <c r="P517" t="s">
        <v>636</v>
      </c>
      <c r="Q517" s="4" t="str" cm="1">
        <f t="array" ref="Q517">_xlfn._xlws.FILTER(AnalysisMethods!$G$2:$G$31,AnalysisMethods!$E$2:$E$31=AnalysisResults!P517,"")</f>
        <v>n</v>
      </c>
      <c r="R517" s="4" t="str" cm="1">
        <f t="array" ref="R517">_xlfn._xlws.FILTER(AnalysisMethods!$H$2:$H$31,AnalysisMethods!$E$2:$E$31=AnalysisResults!P517,"")</f>
        <v>XX</v>
      </c>
      <c r="S517">
        <v>6</v>
      </c>
      <c r="T517" s="7" t="s">
        <v>258</v>
      </c>
      <c r="U517" t="s">
        <v>1378</v>
      </c>
    </row>
    <row r="518" spans="1:21" x14ac:dyDescent="0.45">
      <c r="A518" t="s">
        <v>732</v>
      </c>
      <c r="B518" s="4" t="str" cm="1">
        <f t="array" ref="B518">_xlfn._xlws.FILTER(AnalysisSets!B:B,AnalysisSets!A:A=_xlfn._xlws.FILTER(Analyses!E:E,Analyses!A:A=AnalysisResults!A518,""),"")</f>
        <v>Safety Population</v>
      </c>
      <c r="C518" t="s">
        <v>33</v>
      </c>
      <c r="D518" t="s">
        <v>36</v>
      </c>
      <c r="E518" s="4" t="str" cm="1">
        <f t="array" ref="E518">_xlfn._xlws.FILTER(AnalysisGroupings!$G$2:$G$20,AnalysisGroupings!$F$2:$F$20=AnalysisResults!D518,"")</f>
        <v>Placebo</v>
      </c>
      <c r="G518" t="s">
        <v>108</v>
      </c>
      <c r="I518" s="4" t="str" cm="1">
        <f t="array" ref="I518">_xlfn._xlws.FILTER(AnalysisGroupings!$G$2:$G$36,(AnalysisGroupings!$F$2:$F$36=AnalysisResults!H518)*LEN(H518)&gt;0,"")</f>
        <v/>
      </c>
      <c r="J518" t="s">
        <v>339</v>
      </c>
      <c r="K518" t="s">
        <v>111</v>
      </c>
      <c r="M518" s="4" t="str" cm="1">
        <f t="array" ref="M518">_xlfn._xlws.FILTER(AnalysisGroupings!$G$2:$G$36,(AnalysisGroupings!$F$2:$F$36=AnalysisResults!L518)*LEN(L518)&gt;0,"")</f>
        <v/>
      </c>
      <c r="N518" t="s">
        <v>569</v>
      </c>
      <c r="O518" t="s">
        <v>296</v>
      </c>
      <c r="P518" t="s">
        <v>639</v>
      </c>
      <c r="Q518" s="4" t="str" cm="1">
        <f t="array" ref="Q518">_xlfn._xlws.FILTER(AnalysisMethods!$G$2:$G$31,AnalysisMethods!$E$2:$E$31=AnalysisResults!P518,"")</f>
        <v>%</v>
      </c>
      <c r="R518" s="4" t="str" cm="1">
        <f t="array" ref="R518">_xlfn._xlws.FILTER(AnalysisMethods!$H$2:$H$31,AnalysisMethods!$E$2:$E$31=AnalysisResults!P518,"")</f>
        <v>( XX.X)</v>
      </c>
      <c r="S518">
        <v>6.9767000000000001</v>
      </c>
      <c r="T518" s="7" t="s">
        <v>604</v>
      </c>
      <c r="U518" t="s">
        <v>1378</v>
      </c>
    </row>
    <row r="519" spans="1:21" x14ac:dyDescent="0.45">
      <c r="A519" t="s">
        <v>732</v>
      </c>
      <c r="B519" s="4" t="str" cm="1">
        <f t="array" ref="B519">_xlfn._xlws.FILTER(AnalysisSets!B:B,AnalysisSets!A:A=_xlfn._xlws.FILTER(Analyses!E:E,Analyses!A:A=AnalysisResults!A519,""),"")</f>
        <v>Safety Population</v>
      </c>
      <c r="C519" t="s">
        <v>33</v>
      </c>
      <c r="D519" t="s">
        <v>36</v>
      </c>
      <c r="E519" s="4" t="str" cm="1">
        <f t="array" ref="E519">_xlfn._xlws.FILTER(AnalysisGroupings!$G$2:$G$20,AnalysisGroupings!$F$2:$F$20=AnalysisResults!D519,"")</f>
        <v>Placebo</v>
      </c>
      <c r="G519" t="s">
        <v>108</v>
      </c>
      <c r="I519" s="4" t="str" cm="1">
        <f t="array" ref="I519">_xlfn._xlws.FILTER(AnalysisGroupings!$G$2:$G$36,(AnalysisGroupings!$F$2:$F$36=AnalysisResults!H519)*LEN(H519)&gt;0,"")</f>
        <v/>
      </c>
      <c r="J519" t="s">
        <v>339</v>
      </c>
      <c r="K519" t="s">
        <v>111</v>
      </c>
      <c r="M519" s="4" t="str" cm="1">
        <f t="array" ref="M519">_xlfn._xlws.FILTER(AnalysisGroupings!$G$2:$G$36,(AnalysisGroupings!$F$2:$F$36=AnalysisResults!L519)*LEN(L519)&gt;0,"")</f>
        <v/>
      </c>
      <c r="N519" t="s">
        <v>570</v>
      </c>
      <c r="O519" t="s">
        <v>296</v>
      </c>
      <c r="P519" t="s">
        <v>636</v>
      </c>
      <c r="Q519" s="4" t="str" cm="1">
        <f t="array" ref="Q519">_xlfn._xlws.FILTER(AnalysisMethods!$G$2:$G$31,AnalysisMethods!$E$2:$E$31=AnalysisResults!P519,"")</f>
        <v>n</v>
      </c>
      <c r="R519" s="4" t="str" cm="1">
        <f t="array" ref="R519">_xlfn._xlws.FILTER(AnalysisMethods!$H$2:$H$31,AnalysisMethods!$E$2:$E$31=AnalysisResults!P519,"")</f>
        <v>XX</v>
      </c>
      <c r="S519">
        <v>2</v>
      </c>
      <c r="T519" s="7" t="s">
        <v>592</v>
      </c>
      <c r="U519" t="s">
        <v>1378</v>
      </c>
    </row>
    <row r="520" spans="1:21" x14ac:dyDescent="0.45">
      <c r="A520" t="s">
        <v>732</v>
      </c>
      <c r="B520" s="4" t="str" cm="1">
        <f t="array" ref="B520">_xlfn._xlws.FILTER(AnalysisSets!B:B,AnalysisSets!A:A=_xlfn._xlws.FILTER(Analyses!E:E,Analyses!A:A=AnalysisResults!A520,""),"")</f>
        <v>Safety Population</v>
      </c>
      <c r="C520" t="s">
        <v>33</v>
      </c>
      <c r="D520" t="s">
        <v>36</v>
      </c>
      <c r="E520" s="4" t="str" cm="1">
        <f t="array" ref="E520">_xlfn._xlws.FILTER(AnalysisGroupings!$G$2:$G$20,AnalysisGroupings!$F$2:$F$20=AnalysisResults!D520,"")</f>
        <v>Placebo</v>
      </c>
      <c r="G520" t="s">
        <v>108</v>
      </c>
      <c r="I520" s="4" t="str" cm="1">
        <f t="array" ref="I520">_xlfn._xlws.FILTER(AnalysisGroupings!$G$2:$G$36,(AnalysisGroupings!$F$2:$F$36=AnalysisResults!H520)*LEN(H520)&gt;0,"")</f>
        <v/>
      </c>
      <c r="J520" t="s">
        <v>339</v>
      </c>
      <c r="K520" t="s">
        <v>111</v>
      </c>
      <c r="M520" s="4" t="str" cm="1">
        <f t="array" ref="M520">_xlfn._xlws.FILTER(AnalysisGroupings!$G$2:$G$36,(AnalysisGroupings!$F$2:$F$36=AnalysisResults!L520)*LEN(L520)&gt;0,"")</f>
        <v/>
      </c>
      <c r="N520" t="s">
        <v>570</v>
      </c>
      <c r="O520" t="s">
        <v>296</v>
      </c>
      <c r="P520" t="s">
        <v>639</v>
      </c>
      <c r="Q520" s="4" t="str" cm="1">
        <f t="array" ref="Q520">_xlfn._xlws.FILTER(AnalysisMethods!$G$2:$G$31,AnalysisMethods!$E$2:$E$31=AnalysisResults!P520,"")</f>
        <v>%</v>
      </c>
      <c r="R520" s="4" t="str" cm="1">
        <f t="array" ref="R520">_xlfn._xlws.FILTER(AnalysisMethods!$H$2:$H$31,AnalysisMethods!$E$2:$E$31=AnalysisResults!P520,"")</f>
        <v>( XX.X)</v>
      </c>
      <c r="S520">
        <v>2.3256000000000001</v>
      </c>
      <c r="T520" s="7" t="s">
        <v>593</v>
      </c>
      <c r="U520" t="s">
        <v>1378</v>
      </c>
    </row>
    <row r="521" spans="1:21" x14ac:dyDescent="0.45">
      <c r="A521" t="s">
        <v>732</v>
      </c>
      <c r="B521" s="4" t="str" cm="1">
        <f t="array" ref="B521">_xlfn._xlws.FILTER(AnalysisSets!B:B,AnalysisSets!A:A=_xlfn._xlws.FILTER(Analyses!E:E,Analyses!A:A=AnalysisResults!A521,""),"")</f>
        <v>Safety Population</v>
      </c>
      <c r="C521" t="s">
        <v>33</v>
      </c>
      <c r="D521" t="s">
        <v>36</v>
      </c>
      <c r="E521" s="4" t="str" cm="1">
        <f t="array" ref="E521">_xlfn._xlws.FILTER(AnalysisGroupings!$G$2:$G$20,AnalysisGroupings!$F$2:$F$20=AnalysisResults!D521,"")</f>
        <v>Placebo</v>
      </c>
      <c r="G521" t="s">
        <v>108</v>
      </c>
      <c r="I521" s="4" t="str" cm="1">
        <f t="array" ref="I521">_xlfn._xlws.FILTER(AnalysisGroupings!$G$2:$G$36,(AnalysisGroupings!$F$2:$F$36=AnalysisResults!H521)*LEN(H521)&gt;0,"")</f>
        <v/>
      </c>
      <c r="J521" t="s">
        <v>339</v>
      </c>
      <c r="K521" t="s">
        <v>111</v>
      </c>
      <c r="M521" s="4" t="str" cm="1">
        <f t="array" ref="M521">_xlfn._xlws.FILTER(AnalysisGroupings!$G$2:$G$36,(AnalysisGroupings!$F$2:$F$36=AnalysisResults!L521)*LEN(L521)&gt;0,"")</f>
        <v/>
      </c>
      <c r="N521" t="s">
        <v>572</v>
      </c>
      <c r="O521" t="s">
        <v>296</v>
      </c>
      <c r="P521" t="s">
        <v>636</v>
      </c>
      <c r="Q521" s="4" t="str" cm="1">
        <f t="array" ref="Q521">_xlfn._xlws.FILTER(AnalysisMethods!$G$2:$G$31,AnalysisMethods!$E$2:$E$31=AnalysisResults!P521,"")</f>
        <v>n</v>
      </c>
      <c r="R521" s="4" t="str" cm="1">
        <f t="array" ref="R521">_xlfn._xlws.FILTER(AnalysisMethods!$H$2:$H$31,AnalysisMethods!$E$2:$E$31=AnalysisResults!P521,"")</f>
        <v>XX</v>
      </c>
      <c r="S521">
        <v>1</v>
      </c>
      <c r="T521" s="7" t="s">
        <v>267</v>
      </c>
      <c r="U521" t="s">
        <v>1378</v>
      </c>
    </row>
    <row r="522" spans="1:21" x14ac:dyDescent="0.45">
      <c r="A522" t="s">
        <v>732</v>
      </c>
      <c r="B522" s="4" t="str" cm="1">
        <f t="array" ref="B522">_xlfn._xlws.FILTER(AnalysisSets!B:B,AnalysisSets!A:A=_xlfn._xlws.FILTER(Analyses!E:E,Analyses!A:A=AnalysisResults!A522,""),"")</f>
        <v>Safety Population</v>
      </c>
      <c r="C522" t="s">
        <v>33</v>
      </c>
      <c r="D522" t="s">
        <v>36</v>
      </c>
      <c r="E522" s="4" t="str" cm="1">
        <f t="array" ref="E522">_xlfn._xlws.FILTER(AnalysisGroupings!$G$2:$G$20,AnalysisGroupings!$F$2:$F$20=AnalysisResults!D522,"")</f>
        <v>Placebo</v>
      </c>
      <c r="G522" t="s">
        <v>108</v>
      </c>
      <c r="I522" s="4" t="str" cm="1">
        <f t="array" ref="I522">_xlfn._xlws.FILTER(AnalysisGroupings!$G$2:$G$36,(AnalysisGroupings!$F$2:$F$36=AnalysisResults!H522)*LEN(H522)&gt;0,"")</f>
        <v/>
      </c>
      <c r="J522" t="s">
        <v>339</v>
      </c>
      <c r="K522" t="s">
        <v>111</v>
      </c>
      <c r="M522" s="4" t="str" cm="1">
        <f t="array" ref="M522">_xlfn._xlws.FILTER(AnalysisGroupings!$G$2:$G$36,(AnalysisGroupings!$F$2:$F$36=AnalysisResults!L522)*LEN(L522)&gt;0,"")</f>
        <v/>
      </c>
      <c r="N522" t="s">
        <v>572</v>
      </c>
      <c r="O522" t="s">
        <v>296</v>
      </c>
      <c r="P522" t="s">
        <v>639</v>
      </c>
      <c r="Q522" s="4" t="str" cm="1">
        <f t="array" ref="Q522">_xlfn._xlws.FILTER(AnalysisMethods!$G$2:$G$31,AnalysisMethods!$E$2:$E$31=AnalysisResults!P522,"")</f>
        <v>%</v>
      </c>
      <c r="R522" s="4" t="str" cm="1">
        <f t="array" ref="R522">_xlfn._xlws.FILTER(AnalysisMethods!$H$2:$H$31,AnalysisMethods!$E$2:$E$31=AnalysisResults!P522,"")</f>
        <v>( XX.X)</v>
      </c>
      <c r="S522">
        <v>1.1628000000000001</v>
      </c>
      <c r="T522" s="7" t="s">
        <v>273</v>
      </c>
      <c r="U522" t="s">
        <v>1378</v>
      </c>
    </row>
    <row r="523" spans="1:21" x14ac:dyDescent="0.45">
      <c r="A523" t="s">
        <v>732</v>
      </c>
      <c r="B523" s="4" t="str" cm="1">
        <f t="array" ref="B523">_xlfn._xlws.FILTER(AnalysisSets!B:B,AnalysisSets!A:A=_xlfn._xlws.FILTER(Analyses!E:E,Analyses!A:A=AnalysisResults!A523,""),"")</f>
        <v>Safety Population</v>
      </c>
      <c r="C523" t="s">
        <v>33</v>
      </c>
      <c r="D523" t="s">
        <v>36</v>
      </c>
      <c r="E523" s="4" t="str" cm="1">
        <f t="array" ref="E523">_xlfn._xlws.FILTER(AnalysisGroupings!$G$2:$G$20,AnalysisGroupings!$F$2:$F$20=AnalysisResults!D523,"")</f>
        <v>Placebo</v>
      </c>
      <c r="G523" t="s">
        <v>108</v>
      </c>
      <c r="I523" s="4" t="str" cm="1">
        <f t="array" ref="I523">_xlfn._xlws.FILTER(AnalysisGroupings!$G$2:$G$36,(AnalysisGroupings!$F$2:$F$36=AnalysisResults!H523)*LEN(H523)&gt;0,"")</f>
        <v/>
      </c>
      <c r="J523" t="s">
        <v>339</v>
      </c>
      <c r="K523" t="s">
        <v>111</v>
      </c>
      <c r="M523" s="4" t="str" cm="1">
        <f t="array" ref="M523">_xlfn._xlws.FILTER(AnalysisGroupings!$G$2:$G$36,(AnalysisGroupings!$F$2:$F$36=AnalysisResults!L523)*LEN(L523)&gt;0,"")</f>
        <v/>
      </c>
      <c r="N523" t="s">
        <v>577</v>
      </c>
      <c r="O523" t="s">
        <v>296</v>
      </c>
      <c r="P523" t="s">
        <v>636</v>
      </c>
      <c r="Q523" s="4" t="str" cm="1">
        <f t="array" ref="Q523">_xlfn._xlws.FILTER(AnalysisMethods!$G$2:$G$31,AnalysisMethods!$E$2:$E$31=AnalysisResults!P523,"")</f>
        <v>n</v>
      </c>
      <c r="R523" s="4" t="str" cm="1">
        <f t="array" ref="R523">_xlfn._xlws.FILTER(AnalysisMethods!$H$2:$H$31,AnalysisMethods!$E$2:$E$31=AnalysisResults!P523,"")</f>
        <v>XX</v>
      </c>
      <c r="S523">
        <v>0</v>
      </c>
      <c r="T523" s="7" t="s">
        <v>266</v>
      </c>
      <c r="U523" t="s">
        <v>1378</v>
      </c>
    </row>
    <row r="524" spans="1:21" x14ac:dyDescent="0.45">
      <c r="A524" t="s">
        <v>732</v>
      </c>
      <c r="B524" s="4" t="str" cm="1">
        <f t="array" ref="B524">_xlfn._xlws.FILTER(AnalysisSets!B:B,AnalysisSets!A:A=_xlfn._xlws.FILTER(Analyses!E:E,Analyses!A:A=AnalysisResults!A524,""),"")</f>
        <v>Safety Population</v>
      </c>
      <c r="C524" t="s">
        <v>33</v>
      </c>
      <c r="D524" t="s">
        <v>36</v>
      </c>
      <c r="E524" s="4" t="str" cm="1">
        <f t="array" ref="E524">_xlfn._xlws.FILTER(AnalysisGroupings!$G$2:$G$20,AnalysisGroupings!$F$2:$F$20=AnalysisResults!D524,"")</f>
        <v>Placebo</v>
      </c>
      <c r="G524" t="s">
        <v>108</v>
      </c>
      <c r="I524" s="4" t="str" cm="1">
        <f t="array" ref="I524">_xlfn._xlws.FILTER(AnalysisGroupings!$G$2:$G$36,(AnalysisGroupings!$F$2:$F$36=AnalysisResults!H524)*LEN(H524)&gt;0,"")</f>
        <v/>
      </c>
      <c r="J524" t="s">
        <v>339</v>
      </c>
      <c r="K524" t="s">
        <v>111</v>
      </c>
      <c r="M524" s="4" t="str" cm="1">
        <f t="array" ref="M524">_xlfn._xlws.FILTER(AnalysisGroupings!$G$2:$G$36,(AnalysisGroupings!$F$2:$F$36=AnalysisResults!L524)*LEN(L524)&gt;0,"")</f>
        <v/>
      </c>
      <c r="N524" t="s">
        <v>577</v>
      </c>
      <c r="O524" t="s">
        <v>296</v>
      </c>
      <c r="P524" t="s">
        <v>639</v>
      </c>
      <c r="Q524" s="4" t="str" cm="1">
        <f t="array" ref="Q524">_xlfn._xlws.FILTER(AnalysisMethods!$G$2:$G$31,AnalysisMethods!$E$2:$E$31=AnalysisResults!P524,"")</f>
        <v>%</v>
      </c>
      <c r="R524" s="4" t="str" cm="1">
        <f t="array" ref="R524">_xlfn._xlws.FILTER(AnalysisMethods!$H$2:$H$31,AnalysisMethods!$E$2:$E$31=AnalysisResults!P524,"")</f>
        <v>( XX.X)</v>
      </c>
      <c r="S524">
        <v>0</v>
      </c>
      <c r="T524" s="7" t="s">
        <v>270</v>
      </c>
      <c r="U524" t="s">
        <v>1378</v>
      </c>
    </row>
    <row r="525" spans="1:21" x14ac:dyDescent="0.45">
      <c r="A525" t="s">
        <v>732</v>
      </c>
      <c r="B525" s="4" t="str" cm="1">
        <f t="array" ref="B525">_xlfn._xlws.FILTER(AnalysisSets!B:B,AnalysisSets!A:A=_xlfn._xlws.FILTER(Analyses!E:E,Analyses!A:A=AnalysisResults!A525,""),"")</f>
        <v>Safety Population</v>
      </c>
      <c r="C525" t="s">
        <v>33</v>
      </c>
      <c r="D525" t="s">
        <v>36</v>
      </c>
      <c r="E525" s="4" t="str" cm="1">
        <f t="array" ref="E525">_xlfn._xlws.FILTER(AnalysisGroupings!$G$2:$G$20,AnalysisGroupings!$F$2:$F$20=AnalysisResults!D525,"")</f>
        <v>Placebo</v>
      </c>
      <c r="G525" t="s">
        <v>108</v>
      </c>
      <c r="I525" s="4" t="str" cm="1">
        <f t="array" ref="I525">_xlfn._xlws.FILTER(AnalysisGroupings!$G$2:$G$36,(AnalysisGroupings!$F$2:$F$36=AnalysisResults!H525)*LEN(H525)&gt;0,"")</f>
        <v/>
      </c>
      <c r="J525" t="s">
        <v>340</v>
      </c>
      <c r="K525" t="s">
        <v>111</v>
      </c>
      <c r="M525" s="4" t="str" cm="1">
        <f t="array" ref="M525">_xlfn._xlws.FILTER(AnalysisGroupings!$G$2:$G$36,(AnalysisGroupings!$F$2:$F$36=AnalysisResults!L525)*LEN(L525)&gt;0,"")</f>
        <v/>
      </c>
      <c r="N525" t="s">
        <v>424</v>
      </c>
      <c r="O525" t="s">
        <v>296</v>
      </c>
      <c r="P525" t="s">
        <v>636</v>
      </c>
      <c r="Q525" s="4" t="str" cm="1">
        <f t="array" ref="Q525">_xlfn._xlws.FILTER(AnalysisMethods!$G$2:$G$31,AnalysisMethods!$E$2:$E$31=AnalysisResults!P525,"")</f>
        <v>n</v>
      </c>
      <c r="R525" s="4" t="str" cm="1">
        <f t="array" ref="R525">_xlfn._xlws.FILTER(AnalysisMethods!$H$2:$H$31,AnalysisMethods!$E$2:$E$31=AnalysisResults!P525,"")</f>
        <v>XX</v>
      </c>
      <c r="S525">
        <v>1</v>
      </c>
      <c r="T525" s="7" t="s">
        <v>267</v>
      </c>
      <c r="U525" t="s">
        <v>1378</v>
      </c>
    </row>
    <row r="526" spans="1:21" x14ac:dyDescent="0.45">
      <c r="A526" t="s">
        <v>732</v>
      </c>
      <c r="B526" s="4" t="str" cm="1">
        <f t="array" ref="B526">_xlfn._xlws.FILTER(AnalysisSets!B:B,AnalysisSets!A:A=_xlfn._xlws.FILTER(Analyses!E:E,Analyses!A:A=AnalysisResults!A526,""),"")</f>
        <v>Safety Population</v>
      </c>
      <c r="C526" t="s">
        <v>33</v>
      </c>
      <c r="D526" t="s">
        <v>36</v>
      </c>
      <c r="E526" s="4" t="str" cm="1">
        <f t="array" ref="E526">_xlfn._xlws.FILTER(AnalysisGroupings!$G$2:$G$20,AnalysisGroupings!$F$2:$F$20=AnalysisResults!D526,"")</f>
        <v>Placebo</v>
      </c>
      <c r="G526" t="s">
        <v>108</v>
      </c>
      <c r="I526" s="4" t="str" cm="1">
        <f t="array" ref="I526">_xlfn._xlws.FILTER(AnalysisGroupings!$G$2:$G$36,(AnalysisGroupings!$F$2:$F$36=AnalysisResults!H526)*LEN(H526)&gt;0,"")</f>
        <v/>
      </c>
      <c r="J526" t="s">
        <v>340</v>
      </c>
      <c r="K526" t="s">
        <v>111</v>
      </c>
      <c r="M526" s="4" t="str" cm="1">
        <f t="array" ref="M526">_xlfn._xlws.FILTER(AnalysisGroupings!$G$2:$G$36,(AnalysisGroupings!$F$2:$F$36=AnalysisResults!L526)*LEN(L526)&gt;0,"")</f>
        <v/>
      </c>
      <c r="N526" t="s">
        <v>424</v>
      </c>
      <c r="O526" t="s">
        <v>296</v>
      </c>
      <c r="P526" t="s">
        <v>639</v>
      </c>
      <c r="Q526" s="4" t="str" cm="1">
        <f t="array" ref="Q526">_xlfn._xlws.FILTER(AnalysisMethods!$G$2:$G$31,AnalysisMethods!$E$2:$E$31=AnalysisResults!P526,"")</f>
        <v>%</v>
      </c>
      <c r="R526" s="4" t="str" cm="1">
        <f t="array" ref="R526">_xlfn._xlws.FILTER(AnalysisMethods!$H$2:$H$31,AnalysisMethods!$E$2:$E$31=AnalysisResults!P526,"")</f>
        <v>( XX.X)</v>
      </c>
      <c r="S526">
        <v>1.1628000000000001</v>
      </c>
      <c r="T526" s="7" t="s">
        <v>273</v>
      </c>
      <c r="U526" t="s">
        <v>1378</v>
      </c>
    </row>
    <row r="527" spans="1:21" x14ac:dyDescent="0.45">
      <c r="A527" t="s">
        <v>732</v>
      </c>
      <c r="B527" s="4" t="str" cm="1">
        <f t="array" ref="B527">_xlfn._xlws.FILTER(AnalysisSets!B:B,AnalysisSets!A:A=_xlfn._xlws.FILTER(Analyses!E:E,Analyses!A:A=AnalysisResults!A527,""),"")</f>
        <v>Safety Population</v>
      </c>
      <c r="C527" t="s">
        <v>33</v>
      </c>
      <c r="D527" t="s">
        <v>36</v>
      </c>
      <c r="E527" s="4" t="str" cm="1">
        <f t="array" ref="E527">_xlfn._xlws.FILTER(AnalysisGroupings!$G$2:$G$20,AnalysisGroupings!$F$2:$F$20=AnalysisResults!D527,"")</f>
        <v>Placebo</v>
      </c>
      <c r="G527" t="s">
        <v>108</v>
      </c>
      <c r="I527" s="4" t="str" cm="1">
        <f t="array" ref="I527">_xlfn._xlws.FILTER(AnalysisGroupings!$G$2:$G$36,(AnalysisGroupings!$F$2:$F$36=AnalysisResults!H527)*LEN(H527)&gt;0,"")</f>
        <v/>
      </c>
      <c r="J527" t="s">
        <v>340</v>
      </c>
      <c r="K527" t="s">
        <v>111</v>
      </c>
      <c r="M527" s="4" t="str" cm="1">
        <f t="array" ref="M527">_xlfn._xlws.FILTER(AnalysisGroupings!$G$2:$G$36,(AnalysisGroupings!$F$2:$F$36=AnalysisResults!L527)*LEN(L527)&gt;0,"")</f>
        <v/>
      </c>
      <c r="N527" t="s">
        <v>453</v>
      </c>
      <c r="O527" t="s">
        <v>296</v>
      </c>
      <c r="P527" t="s">
        <v>636</v>
      </c>
      <c r="Q527" s="4" t="str" cm="1">
        <f t="array" ref="Q527">_xlfn._xlws.FILTER(AnalysisMethods!$G$2:$G$31,AnalysisMethods!$E$2:$E$31=AnalysisResults!P527,"")</f>
        <v>n</v>
      </c>
      <c r="R527" s="4" t="str" cm="1">
        <f t="array" ref="R527">_xlfn._xlws.FILTER(AnalysisMethods!$H$2:$H$31,AnalysisMethods!$E$2:$E$31=AnalysisResults!P527,"")</f>
        <v>XX</v>
      </c>
      <c r="S527">
        <v>2</v>
      </c>
      <c r="T527" s="7" t="s">
        <v>592</v>
      </c>
      <c r="U527" t="s">
        <v>1378</v>
      </c>
    </row>
    <row r="528" spans="1:21" x14ac:dyDescent="0.45">
      <c r="A528" t="s">
        <v>732</v>
      </c>
      <c r="B528" s="4" t="str" cm="1">
        <f t="array" ref="B528">_xlfn._xlws.FILTER(AnalysisSets!B:B,AnalysisSets!A:A=_xlfn._xlws.FILTER(Analyses!E:E,Analyses!A:A=AnalysisResults!A528,""),"")</f>
        <v>Safety Population</v>
      </c>
      <c r="C528" t="s">
        <v>33</v>
      </c>
      <c r="D528" t="s">
        <v>36</v>
      </c>
      <c r="E528" s="4" t="str" cm="1">
        <f t="array" ref="E528">_xlfn._xlws.FILTER(AnalysisGroupings!$G$2:$G$20,AnalysisGroupings!$F$2:$F$20=AnalysisResults!D528,"")</f>
        <v>Placebo</v>
      </c>
      <c r="G528" t="s">
        <v>108</v>
      </c>
      <c r="I528" s="4" t="str" cm="1">
        <f t="array" ref="I528">_xlfn._xlws.FILTER(AnalysisGroupings!$G$2:$G$36,(AnalysisGroupings!$F$2:$F$36=AnalysisResults!H528)*LEN(H528)&gt;0,"")</f>
        <v/>
      </c>
      <c r="J528" t="s">
        <v>340</v>
      </c>
      <c r="K528" t="s">
        <v>111</v>
      </c>
      <c r="M528" s="4" t="str" cm="1">
        <f t="array" ref="M528">_xlfn._xlws.FILTER(AnalysisGroupings!$G$2:$G$36,(AnalysisGroupings!$F$2:$F$36=AnalysisResults!L528)*LEN(L528)&gt;0,"")</f>
        <v/>
      </c>
      <c r="N528" t="s">
        <v>453</v>
      </c>
      <c r="O528" t="s">
        <v>296</v>
      </c>
      <c r="P528" t="s">
        <v>639</v>
      </c>
      <c r="Q528" s="4" t="str" cm="1">
        <f t="array" ref="Q528">_xlfn._xlws.FILTER(AnalysisMethods!$G$2:$G$31,AnalysisMethods!$E$2:$E$31=AnalysisResults!P528,"")</f>
        <v>%</v>
      </c>
      <c r="R528" s="4" t="str" cm="1">
        <f t="array" ref="R528">_xlfn._xlws.FILTER(AnalysisMethods!$H$2:$H$31,AnalysisMethods!$E$2:$E$31=AnalysisResults!P528,"")</f>
        <v>( XX.X)</v>
      </c>
      <c r="S528">
        <v>2.3256000000000001</v>
      </c>
      <c r="T528" s="7" t="s">
        <v>593</v>
      </c>
      <c r="U528" t="s">
        <v>1378</v>
      </c>
    </row>
    <row r="529" spans="1:21" x14ac:dyDescent="0.45">
      <c r="A529" t="s">
        <v>732</v>
      </c>
      <c r="B529" s="4" t="str" cm="1">
        <f t="array" ref="B529">_xlfn._xlws.FILTER(AnalysisSets!B:B,AnalysisSets!A:A=_xlfn._xlws.FILTER(Analyses!E:E,Analyses!A:A=AnalysisResults!A529,""),"")</f>
        <v>Safety Population</v>
      </c>
      <c r="C529" t="s">
        <v>33</v>
      </c>
      <c r="D529" t="s">
        <v>36</v>
      </c>
      <c r="E529" s="4" t="str" cm="1">
        <f t="array" ref="E529">_xlfn._xlws.FILTER(AnalysisGroupings!$G$2:$G$20,AnalysisGroupings!$F$2:$F$20=AnalysisResults!D529,"")</f>
        <v>Placebo</v>
      </c>
      <c r="G529" t="s">
        <v>108</v>
      </c>
      <c r="I529" s="4" t="str" cm="1">
        <f t="array" ref="I529">_xlfn._xlws.FILTER(AnalysisGroupings!$G$2:$G$36,(AnalysisGroupings!$F$2:$F$36=AnalysisResults!H529)*LEN(H529)&gt;0,"")</f>
        <v/>
      </c>
      <c r="J529" t="s">
        <v>340</v>
      </c>
      <c r="K529" t="s">
        <v>111</v>
      </c>
      <c r="M529" s="4" t="str" cm="1">
        <f t="array" ref="M529">_xlfn._xlws.FILTER(AnalysisGroupings!$G$2:$G$36,(AnalysisGroupings!$F$2:$F$36=AnalysisResults!L529)*LEN(L529)&gt;0,"")</f>
        <v/>
      </c>
      <c r="N529" t="s">
        <v>458</v>
      </c>
      <c r="O529" t="s">
        <v>296</v>
      </c>
      <c r="P529" t="s">
        <v>636</v>
      </c>
      <c r="Q529" s="4" t="str" cm="1">
        <f t="array" ref="Q529">_xlfn._xlws.FILTER(AnalysisMethods!$G$2:$G$31,AnalysisMethods!$E$2:$E$31=AnalysisResults!P529,"")</f>
        <v>n</v>
      </c>
      <c r="R529" s="4" t="str" cm="1">
        <f t="array" ref="R529">_xlfn._xlws.FILTER(AnalysisMethods!$H$2:$H$31,AnalysisMethods!$E$2:$E$31=AnalysisResults!P529,"")</f>
        <v>XX</v>
      </c>
      <c r="S529">
        <v>0</v>
      </c>
      <c r="T529" s="7" t="s">
        <v>266</v>
      </c>
      <c r="U529" t="s">
        <v>1378</v>
      </c>
    </row>
    <row r="530" spans="1:21" x14ac:dyDescent="0.45">
      <c r="A530" t="s">
        <v>732</v>
      </c>
      <c r="B530" s="4" t="str" cm="1">
        <f t="array" ref="B530">_xlfn._xlws.FILTER(AnalysisSets!B:B,AnalysisSets!A:A=_xlfn._xlws.FILTER(Analyses!E:E,Analyses!A:A=AnalysisResults!A530,""),"")</f>
        <v>Safety Population</v>
      </c>
      <c r="C530" t="s">
        <v>33</v>
      </c>
      <c r="D530" t="s">
        <v>36</v>
      </c>
      <c r="E530" s="4" t="str" cm="1">
        <f t="array" ref="E530">_xlfn._xlws.FILTER(AnalysisGroupings!$G$2:$G$20,AnalysisGroupings!$F$2:$F$20=AnalysisResults!D530,"")</f>
        <v>Placebo</v>
      </c>
      <c r="G530" t="s">
        <v>108</v>
      </c>
      <c r="I530" s="4" t="str" cm="1">
        <f t="array" ref="I530">_xlfn._xlws.FILTER(AnalysisGroupings!$G$2:$G$36,(AnalysisGroupings!$F$2:$F$36=AnalysisResults!H530)*LEN(H530)&gt;0,"")</f>
        <v/>
      </c>
      <c r="J530" t="s">
        <v>340</v>
      </c>
      <c r="K530" t="s">
        <v>111</v>
      </c>
      <c r="M530" s="4" t="str" cm="1">
        <f t="array" ref="M530">_xlfn._xlws.FILTER(AnalysisGroupings!$G$2:$G$36,(AnalysisGroupings!$F$2:$F$36=AnalysisResults!L530)*LEN(L530)&gt;0,"")</f>
        <v/>
      </c>
      <c r="N530" t="s">
        <v>458</v>
      </c>
      <c r="O530" t="s">
        <v>296</v>
      </c>
      <c r="P530" t="s">
        <v>639</v>
      </c>
      <c r="Q530" s="4" t="str" cm="1">
        <f t="array" ref="Q530">_xlfn._xlws.FILTER(AnalysisMethods!$G$2:$G$31,AnalysisMethods!$E$2:$E$31=AnalysisResults!P530,"")</f>
        <v>%</v>
      </c>
      <c r="R530" s="4" t="str" cm="1">
        <f t="array" ref="R530">_xlfn._xlws.FILTER(AnalysisMethods!$H$2:$H$31,AnalysisMethods!$E$2:$E$31=AnalysisResults!P530,"")</f>
        <v>( XX.X)</v>
      </c>
      <c r="S530">
        <v>0</v>
      </c>
      <c r="T530" s="7" t="s">
        <v>270</v>
      </c>
      <c r="U530" t="s">
        <v>1378</v>
      </c>
    </row>
    <row r="531" spans="1:21" x14ac:dyDescent="0.45">
      <c r="A531" t="s">
        <v>732</v>
      </c>
      <c r="B531" s="4" t="str" cm="1">
        <f t="array" ref="B531">_xlfn._xlws.FILTER(AnalysisSets!B:B,AnalysisSets!A:A=_xlfn._xlws.FILTER(Analyses!E:E,Analyses!A:A=AnalysisResults!A531,""),"")</f>
        <v>Safety Population</v>
      </c>
      <c r="C531" t="s">
        <v>33</v>
      </c>
      <c r="D531" t="s">
        <v>36</v>
      </c>
      <c r="E531" s="4" t="str" cm="1">
        <f t="array" ref="E531">_xlfn._xlws.FILTER(AnalysisGroupings!$G$2:$G$20,AnalysisGroupings!$F$2:$F$20=AnalysisResults!D531,"")</f>
        <v>Placebo</v>
      </c>
      <c r="G531" t="s">
        <v>108</v>
      </c>
      <c r="I531" s="4" t="str" cm="1">
        <f t="array" ref="I531">_xlfn._xlws.FILTER(AnalysisGroupings!$G$2:$G$36,(AnalysisGroupings!$F$2:$F$36=AnalysisResults!H531)*LEN(H531)&gt;0,"")</f>
        <v/>
      </c>
      <c r="J531" t="s">
        <v>340</v>
      </c>
      <c r="K531" t="s">
        <v>111</v>
      </c>
      <c r="M531" s="4" t="str" cm="1">
        <f t="array" ref="M531">_xlfn._xlws.FILTER(AnalysisGroupings!$G$2:$G$36,(AnalysisGroupings!$F$2:$F$36=AnalysisResults!L531)*LEN(L531)&gt;0,"")</f>
        <v/>
      </c>
      <c r="N531" t="s">
        <v>459</v>
      </c>
      <c r="O531" t="s">
        <v>296</v>
      </c>
      <c r="P531" t="s">
        <v>636</v>
      </c>
      <c r="Q531" s="4" t="str" cm="1">
        <f t="array" ref="Q531">_xlfn._xlws.FILTER(AnalysisMethods!$G$2:$G$31,AnalysisMethods!$E$2:$E$31=AnalysisResults!P531,"")</f>
        <v>n</v>
      </c>
      <c r="R531" s="4" t="str" cm="1">
        <f t="array" ref="R531">_xlfn._xlws.FILTER(AnalysisMethods!$H$2:$H$31,AnalysisMethods!$E$2:$E$31=AnalysisResults!P531,"")</f>
        <v>XX</v>
      </c>
      <c r="S531">
        <v>1</v>
      </c>
      <c r="T531" s="7" t="s">
        <v>267</v>
      </c>
      <c r="U531" t="s">
        <v>1378</v>
      </c>
    </row>
    <row r="532" spans="1:21" x14ac:dyDescent="0.45">
      <c r="A532" t="s">
        <v>732</v>
      </c>
      <c r="B532" s="4" t="str" cm="1">
        <f t="array" ref="B532">_xlfn._xlws.FILTER(AnalysisSets!B:B,AnalysisSets!A:A=_xlfn._xlws.FILTER(Analyses!E:E,Analyses!A:A=AnalysisResults!A532,""),"")</f>
        <v>Safety Population</v>
      </c>
      <c r="C532" t="s">
        <v>33</v>
      </c>
      <c r="D532" t="s">
        <v>36</v>
      </c>
      <c r="E532" s="4" t="str" cm="1">
        <f t="array" ref="E532">_xlfn._xlws.FILTER(AnalysisGroupings!$G$2:$G$20,AnalysisGroupings!$F$2:$F$20=AnalysisResults!D532,"")</f>
        <v>Placebo</v>
      </c>
      <c r="G532" t="s">
        <v>108</v>
      </c>
      <c r="I532" s="4" t="str" cm="1">
        <f t="array" ref="I532">_xlfn._xlws.FILTER(AnalysisGroupings!$G$2:$G$36,(AnalysisGroupings!$F$2:$F$36=AnalysisResults!H532)*LEN(H532)&gt;0,"")</f>
        <v/>
      </c>
      <c r="J532" t="s">
        <v>340</v>
      </c>
      <c r="K532" t="s">
        <v>111</v>
      </c>
      <c r="M532" s="4" t="str" cm="1">
        <f t="array" ref="M532">_xlfn._xlws.FILTER(AnalysisGroupings!$G$2:$G$36,(AnalysisGroupings!$F$2:$F$36=AnalysisResults!L532)*LEN(L532)&gt;0,"")</f>
        <v/>
      </c>
      <c r="N532" t="s">
        <v>459</v>
      </c>
      <c r="O532" t="s">
        <v>296</v>
      </c>
      <c r="P532" t="s">
        <v>639</v>
      </c>
      <c r="Q532" s="4" t="str" cm="1">
        <f t="array" ref="Q532">_xlfn._xlws.FILTER(AnalysisMethods!$G$2:$G$31,AnalysisMethods!$E$2:$E$31=AnalysisResults!P532,"")</f>
        <v>%</v>
      </c>
      <c r="R532" s="4" t="str" cm="1">
        <f t="array" ref="R532">_xlfn._xlws.FILTER(AnalysisMethods!$H$2:$H$31,AnalysisMethods!$E$2:$E$31=AnalysisResults!P532,"")</f>
        <v>( XX.X)</v>
      </c>
      <c r="S532">
        <v>1.1628000000000001</v>
      </c>
      <c r="T532" s="7" t="s">
        <v>273</v>
      </c>
      <c r="U532" t="s">
        <v>1378</v>
      </c>
    </row>
    <row r="533" spans="1:21" x14ac:dyDescent="0.45">
      <c r="A533" t="s">
        <v>732</v>
      </c>
      <c r="B533" s="4" t="str" cm="1">
        <f t="array" ref="B533">_xlfn._xlws.FILTER(AnalysisSets!B:B,AnalysisSets!A:A=_xlfn._xlws.FILTER(Analyses!E:E,Analyses!A:A=AnalysisResults!A533,""),"")</f>
        <v>Safety Population</v>
      </c>
      <c r="C533" t="s">
        <v>33</v>
      </c>
      <c r="D533" t="s">
        <v>36</v>
      </c>
      <c r="E533" s="4" t="str" cm="1">
        <f t="array" ref="E533">_xlfn._xlws.FILTER(AnalysisGroupings!$G$2:$G$20,AnalysisGroupings!$F$2:$F$20=AnalysisResults!D533,"")</f>
        <v>Placebo</v>
      </c>
      <c r="G533" t="s">
        <v>108</v>
      </c>
      <c r="I533" s="4" t="str" cm="1">
        <f t="array" ref="I533">_xlfn._xlws.FILTER(AnalysisGroupings!$G$2:$G$36,(AnalysisGroupings!$F$2:$F$36=AnalysisResults!H533)*LEN(H533)&gt;0,"")</f>
        <v/>
      </c>
      <c r="J533" t="s">
        <v>340</v>
      </c>
      <c r="K533" t="s">
        <v>111</v>
      </c>
      <c r="M533" s="4" t="str" cm="1">
        <f t="array" ref="M533">_xlfn._xlws.FILTER(AnalysisGroupings!$G$2:$G$36,(AnalysisGroupings!$F$2:$F$36=AnalysisResults!L533)*LEN(L533)&gt;0,"")</f>
        <v/>
      </c>
      <c r="N533" t="s">
        <v>478</v>
      </c>
      <c r="O533" t="s">
        <v>296</v>
      </c>
      <c r="P533" t="s">
        <v>636</v>
      </c>
      <c r="Q533" s="4" t="str" cm="1">
        <f t="array" ref="Q533">_xlfn._xlws.FILTER(AnalysisMethods!$G$2:$G$31,AnalysisMethods!$E$2:$E$31=AnalysisResults!P533,"")</f>
        <v>n</v>
      </c>
      <c r="R533" s="4" t="str" cm="1">
        <f t="array" ref="R533">_xlfn._xlws.FILTER(AnalysisMethods!$H$2:$H$31,AnalysisMethods!$E$2:$E$31=AnalysisResults!P533,"")</f>
        <v>XX</v>
      </c>
      <c r="S533">
        <v>1</v>
      </c>
      <c r="T533" s="7" t="s">
        <v>267</v>
      </c>
      <c r="U533" t="s">
        <v>1378</v>
      </c>
    </row>
    <row r="534" spans="1:21" x14ac:dyDescent="0.45">
      <c r="A534" t="s">
        <v>732</v>
      </c>
      <c r="B534" s="4" t="str" cm="1">
        <f t="array" ref="B534">_xlfn._xlws.FILTER(AnalysisSets!B:B,AnalysisSets!A:A=_xlfn._xlws.FILTER(Analyses!E:E,Analyses!A:A=AnalysisResults!A534,""),"")</f>
        <v>Safety Population</v>
      </c>
      <c r="C534" t="s">
        <v>33</v>
      </c>
      <c r="D534" t="s">
        <v>36</v>
      </c>
      <c r="E534" s="4" t="str" cm="1">
        <f t="array" ref="E534">_xlfn._xlws.FILTER(AnalysisGroupings!$G$2:$G$20,AnalysisGroupings!$F$2:$F$20=AnalysisResults!D534,"")</f>
        <v>Placebo</v>
      </c>
      <c r="G534" t="s">
        <v>108</v>
      </c>
      <c r="I534" s="4" t="str" cm="1">
        <f t="array" ref="I534">_xlfn._xlws.FILTER(AnalysisGroupings!$G$2:$G$36,(AnalysisGroupings!$F$2:$F$36=AnalysisResults!H534)*LEN(H534)&gt;0,"")</f>
        <v/>
      </c>
      <c r="J534" t="s">
        <v>340</v>
      </c>
      <c r="K534" t="s">
        <v>111</v>
      </c>
      <c r="M534" s="4" t="str" cm="1">
        <f t="array" ref="M534">_xlfn._xlws.FILTER(AnalysisGroupings!$G$2:$G$36,(AnalysisGroupings!$F$2:$F$36=AnalysisResults!L534)*LEN(L534)&gt;0,"")</f>
        <v/>
      </c>
      <c r="N534" t="s">
        <v>478</v>
      </c>
      <c r="O534" t="s">
        <v>296</v>
      </c>
      <c r="P534" t="s">
        <v>639</v>
      </c>
      <c r="Q534" s="4" t="str" cm="1">
        <f t="array" ref="Q534">_xlfn._xlws.FILTER(AnalysisMethods!$G$2:$G$31,AnalysisMethods!$E$2:$E$31=AnalysisResults!P534,"")</f>
        <v>%</v>
      </c>
      <c r="R534" s="4" t="str" cm="1">
        <f t="array" ref="R534">_xlfn._xlws.FILTER(AnalysisMethods!$H$2:$H$31,AnalysisMethods!$E$2:$E$31=AnalysisResults!P534,"")</f>
        <v>( XX.X)</v>
      </c>
      <c r="S534">
        <v>1.1628000000000001</v>
      </c>
      <c r="T534" s="7" t="s">
        <v>273</v>
      </c>
      <c r="U534" t="s">
        <v>1378</v>
      </c>
    </row>
    <row r="535" spans="1:21" x14ac:dyDescent="0.45">
      <c r="A535" t="s">
        <v>732</v>
      </c>
      <c r="B535" s="4" t="str" cm="1">
        <f t="array" ref="B535">_xlfn._xlws.FILTER(AnalysisSets!B:B,AnalysisSets!A:A=_xlfn._xlws.FILTER(Analyses!E:E,Analyses!A:A=AnalysisResults!A535,""),"")</f>
        <v>Safety Population</v>
      </c>
      <c r="C535" t="s">
        <v>33</v>
      </c>
      <c r="D535" t="s">
        <v>36</v>
      </c>
      <c r="E535" s="4" t="str" cm="1">
        <f t="array" ref="E535">_xlfn._xlws.FILTER(AnalysisGroupings!$G$2:$G$20,AnalysisGroupings!$F$2:$F$20=AnalysisResults!D535,"")</f>
        <v>Placebo</v>
      </c>
      <c r="G535" t="s">
        <v>108</v>
      </c>
      <c r="I535" s="4" t="str" cm="1">
        <f t="array" ref="I535">_xlfn._xlws.FILTER(AnalysisGroupings!$G$2:$G$36,(AnalysisGroupings!$F$2:$F$36=AnalysisResults!H535)*LEN(H535)&gt;0,"")</f>
        <v/>
      </c>
      <c r="J535" t="s">
        <v>340</v>
      </c>
      <c r="K535" t="s">
        <v>111</v>
      </c>
      <c r="M535" s="4" t="str" cm="1">
        <f t="array" ref="M535">_xlfn._xlws.FILTER(AnalysisGroupings!$G$2:$G$36,(AnalysisGroupings!$F$2:$F$36=AnalysisResults!L535)*LEN(L535)&gt;0,"")</f>
        <v/>
      </c>
      <c r="N535" t="s">
        <v>494</v>
      </c>
      <c r="O535" t="s">
        <v>296</v>
      </c>
      <c r="P535" t="s">
        <v>636</v>
      </c>
      <c r="Q535" s="4" t="str" cm="1">
        <f t="array" ref="Q535">_xlfn._xlws.FILTER(AnalysisMethods!$G$2:$G$31,AnalysisMethods!$E$2:$E$31=AnalysisResults!P535,"")</f>
        <v>n</v>
      </c>
      <c r="R535" s="4" t="str" cm="1">
        <f t="array" ref="R535">_xlfn._xlws.FILTER(AnalysisMethods!$H$2:$H$31,AnalysisMethods!$E$2:$E$31=AnalysisResults!P535,"")</f>
        <v>XX</v>
      </c>
      <c r="S535">
        <v>0</v>
      </c>
      <c r="T535" s="7" t="s">
        <v>266</v>
      </c>
      <c r="U535" t="s">
        <v>1378</v>
      </c>
    </row>
    <row r="536" spans="1:21" x14ac:dyDescent="0.45">
      <c r="A536" t="s">
        <v>732</v>
      </c>
      <c r="B536" s="4" t="str" cm="1">
        <f t="array" ref="B536">_xlfn._xlws.FILTER(AnalysisSets!B:B,AnalysisSets!A:A=_xlfn._xlws.FILTER(Analyses!E:E,Analyses!A:A=AnalysisResults!A536,""),"")</f>
        <v>Safety Population</v>
      </c>
      <c r="C536" t="s">
        <v>33</v>
      </c>
      <c r="D536" t="s">
        <v>36</v>
      </c>
      <c r="E536" s="4" t="str" cm="1">
        <f t="array" ref="E536">_xlfn._xlws.FILTER(AnalysisGroupings!$G$2:$G$20,AnalysisGroupings!$F$2:$F$20=AnalysisResults!D536,"")</f>
        <v>Placebo</v>
      </c>
      <c r="G536" t="s">
        <v>108</v>
      </c>
      <c r="I536" s="4" t="str" cm="1">
        <f t="array" ref="I536">_xlfn._xlws.FILTER(AnalysisGroupings!$G$2:$G$36,(AnalysisGroupings!$F$2:$F$36=AnalysisResults!H536)*LEN(H536)&gt;0,"")</f>
        <v/>
      </c>
      <c r="J536" t="s">
        <v>340</v>
      </c>
      <c r="K536" t="s">
        <v>111</v>
      </c>
      <c r="M536" s="4" t="str" cm="1">
        <f t="array" ref="M536">_xlfn._xlws.FILTER(AnalysisGroupings!$G$2:$G$36,(AnalysisGroupings!$F$2:$F$36=AnalysisResults!L536)*LEN(L536)&gt;0,"")</f>
        <v/>
      </c>
      <c r="N536" t="s">
        <v>494</v>
      </c>
      <c r="O536" t="s">
        <v>296</v>
      </c>
      <c r="P536" t="s">
        <v>639</v>
      </c>
      <c r="Q536" s="4" t="str" cm="1">
        <f t="array" ref="Q536">_xlfn._xlws.FILTER(AnalysisMethods!$G$2:$G$31,AnalysisMethods!$E$2:$E$31=AnalysisResults!P536,"")</f>
        <v>%</v>
      </c>
      <c r="R536" s="4" t="str" cm="1">
        <f t="array" ref="R536">_xlfn._xlws.FILTER(AnalysisMethods!$H$2:$H$31,AnalysisMethods!$E$2:$E$31=AnalysisResults!P536,"")</f>
        <v>( XX.X)</v>
      </c>
      <c r="S536">
        <v>0</v>
      </c>
      <c r="T536" s="7" t="s">
        <v>270</v>
      </c>
      <c r="U536" t="s">
        <v>1378</v>
      </c>
    </row>
    <row r="537" spans="1:21" x14ac:dyDescent="0.45">
      <c r="A537" t="s">
        <v>732</v>
      </c>
      <c r="B537" s="4" t="str" cm="1">
        <f t="array" ref="B537">_xlfn._xlws.FILTER(AnalysisSets!B:B,AnalysisSets!A:A=_xlfn._xlws.FILTER(Analyses!E:E,Analyses!A:A=AnalysisResults!A537,""),"")</f>
        <v>Safety Population</v>
      </c>
      <c r="C537" t="s">
        <v>33</v>
      </c>
      <c r="D537" t="s">
        <v>36</v>
      </c>
      <c r="E537" s="4" t="str" cm="1">
        <f t="array" ref="E537">_xlfn._xlws.FILTER(AnalysisGroupings!$G$2:$G$20,AnalysisGroupings!$F$2:$F$20=AnalysisResults!D537,"")</f>
        <v>Placebo</v>
      </c>
      <c r="G537" t="s">
        <v>108</v>
      </c>
      <c r="I537" s="4" t="str" cm="1">
        <f t="array" ref="I537">_xlfn._xlws.FILTER(AnalysisGroupings!$G$2:$G$36,(AnalysisGroupings!$F$2:$F$36=AnalysisResults!H537)*LEN(H537)&gt;0,"")</f>
        <v/>
      </c>
      <c r="J537" t="s">
        <v>340</v>
      </c>
      <c r="K537" t="s">
        <v>111</v>
      </c>
      <c r="M537" s="4" t="str" cm="1">
        <f t="array" ref="M537">_xlfn._xlws.FILTER(AnalysisGroupings!$G$2:$G$36,(AnalysisGroupings!$F$2:$F$36=AnalysisResults!L537)*LEN(L537)&gt;0,"")</f>
        <v/>
      </c>
      <c r="N537" t="s">
        <v>553</v>
      </c>
      <c r="O537" t="s">
        <v>296</v>
      </c>
      <c r="P537" t="s">
        <v>636</v>
      </c>
      <c r="Q537" s="4" t="str" cm="1">
        <f t="array" ref="Q537">_xlfn._xlws.FILTER(AnalysisMethods!$G$2:$G$31,AnalysisMethods!$E$2:$E$31=AnalysisResults!P537,"")</f>
        <v>n</v>
      </c>
      <c r="R537" s="4" t="str" cm="1">
        <f t="array" ref="R537">_xlfn._xlws.FILTER(AnalysisMethods!$H$2:$H$31,AnalysisMethods!$E$2:$E$31=AnalysisResults!P537,"")</f>
        <v>XX</v>
      </c>
      <c r="S537">
        <v>1</v>
      </c>
      <c r="T537" s="7" t="s">
        <v>267</v>
      </c>
      <c r="U537" t="s">
        <v>1378</v>
      </c>
    </row>
    <row r="538" spans="1:21" x14ac:dyDescent="0.45">
      <c r="A538" t="s">
        <v>732</v>
      </c>
      <c r="B538" s="4" t="str" cm="1">
        <f t="array" ref="B538">_xlfn._xlws.FILTER(AnalysisSets!B:B,AnalysisSets!A:A=_xlfn._xlws.FILTER(Analyses!E:E,Analyses!A:A=AnalysisResults!A538,""),"")</f>
        <v>Safety Population</v>
      </c>
      <c r="C538" t="s">
        <v>33</v>
      </c>
      <c r="D538" t="s">
        <v>36</v>
      </c>
      <c r="E538" s="4" t="str" cm="1">
        <f t="array" ref="E538">_xlfn._xlws.FILTER(AnalysisGroupings!$G$2:$G$20,AnalysisGroupings!$F$2:$F$20=AnalysisResults!D538,"")</f>
        <v>Placebo</v>
      </c>
      <c r="G538" t="s">
        <v>108</v>
      </c>
      <c r="I538" s="4" t="str" cm="1">
        <f t="array" ref="I538">_xlfn._xlws.FILTER(AnalysisGroupings!$G$2:$G$36,(AnalysisGroupings!$F$2:$F$36=AnalysisResults!H538)*LEN(H538)&gt;0,"")</f>
        <v/>
      </c>
      <c r="J538" t="s">
        <v>340</v>
      </c>
      <c r="K538" t="s">
        <v>111</v>
      </c>
      <c r="M538" s="4" t="str" cm="1">
        <f t="array" ref="M538">_xlfn._xlws.FILTER(AnalysisGroupings!$G$2:$G$36,(AnalysisGroupings!$F$2:$F$36=AnalysisResults!L538)*LEN(L538)&gt;0,"")</f>
        <v/>
      </c>
      <c r="N538" t="s">
        <v>553</v>
      </c>
      <c r="O538" t="s">
        <v>296</v>
      </c>
      <c r="P538" t="s">
        <v>639</v>
      </c>
      <c r="Q538" s="4" t="str" cm="1">
        <f t="array" ref="Q538">_xlfn._xlws.FILTER(AnalysisMethods!$G$2:$G$31,AnalysisMethods!$E$2:$E$31=AnalysisResults!P538,"")</f>
        <v>%</v>
      </c>
      <c r="R538" s="4" t="str" cm="1">
        <f t="array" ref="R538">_xlfn._xlws.FILTER(AnalysisMethods!$H$2:$H$31,AnalysisMethods!$E$2:$E$31=AnalysisResults!P538,"")</f>
        <v>( XX.X)</v>
      </c>
      <c r="S538">
        <v>1.1628000000000001</v>
      </c>
      <c r="T538" s="7" t="s">
        <v>273</v>
      </c>
      <c r="U538" t="s">
        <v>1378</v>
      </c>
    </row>
    <row r="539" spans="1:21" x14ac:dyDescent="0.45">
      <c r="A539" t="s">
        <v>732</v>
      </c>
      <c r="B539" s="4" t="str" cm="1">
        <f t="array" ref="B539">_xlfn._xlws.FILTER(AnalysisSets!B:B,AnalysisSets!A:A=_xlfn._xlws.FILTER(Analyses!E:E,Analyses!A:A=AnalysisResults!A539,""),"")</f>
        <v>Safety Population</v>
      </c>
      <c r="C539" t="s">
        <v>33</v>
      </c>
      <c r="D539" t="s">
        <v>36</v>
      </c>
      <c r="E539" s="4" t="str" cm="1">
        <f t="array" ref="E539">_xlfn._xlws.FILTER(AnalysisGroupings!$G$2:$G$20,AnalysisGroupings!$F$2:$F$20=AnalysisResults!D539,"")</f>
        <v>Placebo</v>
      </c>
      <c r="G539" t="s">
        <v>108</v>
      </c>
      <c r="I539" s="4" t="str" cm="1">
        <f t="array" ref="I539">_xlfn._xlws.FILTER(AnalysisGroupings!$G$2:$G$36,(AnalysisGroupings!$F$2:$F$36=AnalysisResults!H539)*LEN(H539)&gt;0,"")</f>
        <v/>
      </c>
      <c r="J539" t="s">
        <v>340</v>
      </c>
      <c r="K539" t="s">
        <v>111</v>
      </c>
      <c r="M539" s="4" t="str" cm="1">
        <f t="array" ref="M539">_xlfn._xlws.FILTER(AnalysisGroupings!$G$2:$G$36,(AnalysisGroupings!$F$2:$F$36=AnalysisResults!L539)*LEN(L539)&gt;0,"")</f>
        <v/>
      </c>
      <c r="N539" t="s">
        <v>582</v>
      </c>
      <c r="O539" t="s">
        <v>296</v>
      </c>
      <c r="P539" t="s">
        <v>636</v>
      </c>
      <c r="Q539" s="4" t="str" cm="1">
        <f t="array" ref="Q539">_xlfn._xlws.FILTER(AnalysisMethods!$G$2:$G$31,AnalysisMethods!$E$2:$E$31=AnalysisResults!P539,"")</f>
        <v>n</v>
      </c>
      <c r="R539" s="4" t="str" cm="1">
        <f t="array" ref="R539">_xlfn._xlws.FILTER(AnalysisMethods!$H$2:$H$31,AnalysisMethods!$E$2:$E$31=AnalysisResults!P539,"")</f>
        <v>XX</v>
      </c>
      <c r="S539">
        <v>0</v>
      </c>
      <c r="T539" s="7" t="s">
        <v>266</v>
      </c>
      <c r="U539" t="s">
        <v>1378</v>
      </c>
    </row>
    <row r="540" spans="1:21" x14ac:dyDescent="0.45">
      <c r="A540" t="s">
        <v>732</v>
      </c>
      <c r="B540" s="4" t="str" cm="1">
        <f t="array" ref="B540">_xlfn._xlws.FILTER(AnalysisSets!B:B,AnalysisSets!A:A=_xlfn._xlws.FILTER(Analyses!E:E,Analyses!A:A=AnalysisResults!A540,""),"")</f>
        <v>Safety Population</v>
      </c>
      <c r="C540" t="s">
        <v>33</v>
      </c>
      <c r="D540" t="s">
        <v>36</v>
      </c>
      <c r="E540" s="4" t="str" cm="1">
        <f t="array" ref="E540">_xlfn._xlws.FILTER(AnalysisGroupings!$G$2:$G$20,AnalysisGroupings!$F$2:$F$20=AnalysisResults!D540,"")</f>
        <v>Placebo</v>
      </c>
      <c r="G540" t="s">
        <v>108</v>
      </c>
      <c r="I540" s="4" t="str" cm="1">
        <f t="array" ref="I540">_xlfn._xlws.FILTER(AnalysisGroupings!$G$2:$G$36,(AnalysisGroupings!$F$2:$F$36=AnalysisResults!H540)*LEN(H540)&gt;0,"")</f>
        <v/>
      </c>
      <c r="J540" t="s">
        <v>340</v>
      </c>
      <c r="K540" t="s">
        <v>111</v>
      </c>
      <c r="M540" s="4" t="str" cm="1">
        <f t="array" ref="M540">_xlfn._xlws.FILTER(AnalysisGroupings!$G$2:$G$36,(AnalysisGroupings!$F$2:$F$36=AnalysisResults!L540)*LEN(L540)&gt;0,"")</f>
        <v/>
      </c>
      <c r="N540" t="s">
        <v>582</v>
      </c>
      <c r="O540" t="s">
        <v>296</v>
      </c>
      <c r="P540" t="s">
        <v>639</v>
      </c>
      <c r="Q540" s="4" t="str" cm="1">
        <f t="array" ref="Q540">_xlfn._xlws.FILTER(AnalysisMethods!$G$2:$G$31,AnalysisMethods!$E$2:$E$31=AnalysisResults!P540,"")</f>
        <v>%</v>
      </c>
      <c r="R540" s="4" t="str" cm="1">
        <f t="array" ref="R540">_xlfn._xlws.FILTER(AnalysisMethods!$H$2:$H$31,AnalysisMethods!$E$2:$E$31=AnalysisResults!P540,"")</f>
        <v>( XX.X)</v>
      </c>
      <c r="S540">
        <v>0</v>
      </c>
      <c r="T540" s="7" t="s">
        <v>270</v>
      </c>
      <c r="U540" t="s">
        <v>1378</v>
      </c>
    </row>
    <row r="541" spans="1:21" x14ac:dyDescent="0.45">
      <c r="A541" t="s">
        <v>732</v>
      </c>
      <c r="B541" s="4" t="str" cm="1">
        <f t="array" ref="B541">_xlfn._xlws.FILTER(AnalysisSets!B:B,AnalysisSets!A:A=_xlfn._xlws.FILTER(Analyses!E:E,Analyses!A:A=AnalysisResults!A541,""),"")</f>
        <v>Safety Population</v>
      </c>
      <c r="C541" t="s">
        <v>33</v>
      </c>
      <c r="D541" t="s">
        <v>36</v>
      </c>
      <c r="E541" s="4" t="str" cm="1">
        <f t="array" ref="E541">_xlfn._xlws.FILTER(AnalysisGroupings!$G$2:$G$20,AnalysisGroupings!$F$2:$F$20=AnalysisResults!D541,"")</f>
        <v>Placebo</v>
      </c>
      <c r="G541" t="s">
        <v>108</v>
      </c>
      <c r="I541" s="4" t="str" cm="1">
        <f t="array" ref="I541">_xlfn._xlws.FILTER(AnalysisGroupings!$G$2:$G$36,(AnalysisGroupings!$F$2:$F$36=AnalysisResults!H541)*LEN(H541)&gt;0,"")</f>
        <v/>
      </c>
      <c r="J541" t="s">
        <v>341</v>
      </c>
      <c r="K541" t="s">
        <v>111</v>
      </c>
      <c r="M541" s="4" t="str" cm="1">
        <f t="array" ref="M541">_xlfn._xlws.FILTER(AnalysisGroupings!$G$2:$G$36,(AnalysisGroupings!$F$2:$F$36=AnalysisResults!L541)*LEN(L541)&gt;0,"")</f>
        <v/>
      </c>
      <c r="N541" t="s">
        <v>391</v>
      </c>
      <c r="O541" t="s">
        <v>296</v>
      </c>
      <c r="P541" t="s">
        <v>636</v>
      </c>
      <c r="Q541" s="4" t="str" cm="1">
        <f t="array" ref="Q541">_xlfn._xlws.FILTER(AnalysisMethods!$G$2:$G$31,AnalysisMethods!$E$2:$E$31=AnalysisResults!P541,"")</f>
        <v>n</v>
      </c>
      <c r="R541" s="4" t="str" cm="1">
        <f t="array" ref="R541">_xlfn._xlws.FILTER(AnalysisMethods!$H$2:$H$31,AnalysisMethods!$E$2:$E$31=AnalysisResults!P541,"")</f>
        <v>XX</v>
      </c>
      <c r="S541">
        <v>0</v>
      </c>
      <c r="T541" s="7" t="s">
        <v>266</v>
      </c>
      <c r="U541" t="s">
        <v>1378</v>
      </c>
    </row>
    <row r="542" spans="1:21" x14ac:dyDescent="0.45">
      <c r="A542" t="s">
        <v>732</v>
      </c>
      <c r="B542" s="4" t="str" cm="1">
        <f t="array" ref="B542">_xlfn._xlws.FILTER(AnalysisSets!B:B,AnalysisSets!A:A=_xlfn._xlws.FILTER(Analyses!E:E,Analyses!A:A=AnalysisResults!A542,""),"")</f>
        <v>Safety Population</v>
      </c>
      <c r="C542" t="s">
        <v>33</v>
      </c>
      <c r="D542" t="s">
        <v>36</v>
      </c>
      <c r="E542" s="4" t="str" cm="1">
        <f t="array" ref="E542">_xlfn._xlws.FILTER(AnalysisGroupings!$G$2:$G$20,AnalysisGroupings!$F$2:$F$20=AnalysisResults!D542,"")</f>
        <v>Placebo</v>
      </c>
      <c r="G542" t="s">
        <v>108</v>
      </c>
      <c r="I542" s="4" t="str" cm="1">
        <f t="array" ref="I542">_xlfn._xlws.FILTER(AnalysisGroupings!$G$2:$G$36,(AnalysisGroupings!$F$2:$F$36=AnalysisResults!H542)*LEN(H542)&gt;0,"")</f>
        <v/>
      </c>
      <c r="J542" t="s">
        <v>341</v>
      </c>
      <c r="K542" t="s">
        <v>111</v>
      </c>
      <c r="M542" s="4" t="str" cm="1">
        <f t="array" ref="M542">_xlfn._xlws.FILTER(AnalysisGroupings!$G$2:$G$36,(AnalysisGroupings!$F$2:$F$36=AnalysisResults!L542)*LEN(L542)&gt;0,"")</f>
        <v/>
      </c>
      <c r="N542" t="s">
        <v>391</v>
      </c>
      <c r="O542" t="s">
        <v>296</v>
      </c>
      <c r="P542" t="s">
        <v>639</v>
      </c>
      <c r="Q542" s="4" t="str" cm="1">
        <f t="array" ref="Q542">_xlfn._xlws.FILTER(AnalysisMethods!$G$2:$G$31,AnalysisMethods!$E$2:$E$31=AnalysisResults!P542,"")</f>
        <v>%</v>
      </c>
      <c r="R542" s="4" t="str" cm="1">
        <f t="array" ref="R542">_xlfn._xlws.FILTER(AnalysisMethods!$H$2:$H$31,AnalysisMethods!$E$2:$E$31=AnalysisResults!P542,"")</f>
        <v>( XX.X)</v>
      </c>
      <c r="S542">
        <v>0</v>
      </c>
      <c r="T542" s="7" t="s">
        <v>270</v>
      </c>
      <c r="U542" t="s">
        <v>1378</v>
      </c>
    </row>
    <row r="543" spans="1:21" x14ac:dyDescent="0.45">
      <c r="A543" t="s">
        <v>732</v>
      </c>
      <c r="B543" s="4" t="str" cm="1">
        <f t="array" ref="B543">_xlfn._xlws.FILTER(AnalysisSets!B:B,AnalysisSets!A:A=_xlfn._xlws.FILTER(Analyses!E:E,Analyses!A:A=AnalysisResults!A543,""),"")</f>
        <v>Safety Population</v>
      </c>
      <c r="C543" t="s">
        <v>33</v>
      </c>
      <c r="D543" t="s">
        <v>36</v>
      </c>
      <c r="E543" s="4" t="str" cm="1">
        <f t="array" ref="E543">_xlfn._xlws.FILTER(AnalysisGroupings!$G$2:$G$20,AnalysisGroupings!$F$2:$F$20=AnalysisResults!D543,"")</f>
        <v>Placebo</v>
      </c>
      <c r="G543" t="s">
        <v>108</v>
      </c>
      <c r="I543" s="4" t="str" cm="1">
        <f t="array" ref="I543">_xlfn._xlws.FILTER(AnalysisGroupings!$G$2:$G$36,(AnalysisGroupings!$F$2:$F$36=AnalysisResults!H543)*LEN(H543)&gt;0,"")</f>
        <v/>
      </c>
      <c r="J543" t="s">
        <v>341</v>
      </c>
      <c r="K543" t="s">
        <v>111</v>
      </c>
      <c r="M543" s="4" t="str" cm="1">
        <f t="array" ref="M543">_xlfn._xlws.FILTER(AnalysisGroupings!$G$2:$G$36,(AnalysisGroupings!$F$2:$F$36=AnalysisResults!L543)*LEN(L543)&gt;0,"")</f>
        <v/>
      </c>
      <c r="N543" t="s">
        <v>392</v>
      </c>
      <c r="O543" t="s">
        <v>296</v>
      </c>
      <c r="P543" t="s">
        <v>636</v>
      </c>
      <c r="Q543" s="4" t="str" cm="1">
        <f t="array" ref="Q543">_xlfn._xlws.FILTER(AnalysisMethods!$G$2:$G$31,AnalysisMethods!$E$2:$E$31=AnalysisResults!P543,"")</f>
        <v>n</v>
      </c>
      <c r="R543" s="4" t="str" cm="1">
        <f t="array" ref="R543">_xlfn._xlws.FILTER(AnalysisMethods!$H$2:$H$31,AnalysisMethods!$E$2:$E$31=AnalysisResults!P543,"")</f>
        <v>XX</v>
      </c>
      <c r="S543">
        <v>0</v>
      </c>
      <c r="T543" s="7" t="s">
        <v>266</v>
      </c>
      <c r="U543" t="s">
        <v>1378</v>
      </c>
    </row>
    <row r="544" spans="1:21" x14ac:dyDescent="0.45">
      <c r="A544" t="s">
        <v>732</v>
      </c>
      <c r="B544" s="4" t="str" cm="1">
        <f t="array" ref="B544">_xlfn._xlws.FILTER(AnalysisSets!B:B,AnalysisSets!A:A=_xlfn._xlws.FILTER(Analyses!E:E,Analyses!A:A=AnalysisResults!A544,""),"")</f>
        <v>Safety Population</v>
      </c>
      <c r="C544" t="s">
        <v>33</v>
      </c>
      <c r="D544" t="s">
        <v>36</v>
      </c>
      <c r="E544" s="4" t="str" cm="1">
        <f t="array" ref="E544">_xlfn._xlws.FILTER(AnalysisGroupings!$G$2:$G$20,AnalysisGroupings!$F$2:$F$20=AnalysisResults!D544,"")</f>
        <v>Placebo</v>
      </c>
      <c r="G544" t="s">
        <v>108</v>
      </c>
      <c r="I544" s="4" t="str" cm="1">
        <f t="array" ref="I544">_xlfn._xlws.FILTER(AnalysisGroupings!$G$2:$G$36,(AnalysisGroupings!$F$2:$F$36=AnalysisResults!H544)*LEN(H544)&gt;0,"")</f>
        <v/>
      </c>
      <c r="J544" t="s">
        <v>341</v>
      </c>
      <c r="K544" t="s">
        <v>111</v>
      </c>
      <c r="M544" s="4" t="str" cm="1">
        <f t="array" ref="M544">_xlfn._xlws.FILTER(AnalysisGroupings!$G$2:$G$36,(AnalysisGroupings!$F$2:$F$36=AnalysisResults!L544)*LEN(L544)&gt;0,"")</f>
        <v/>
      </c>
      <c r="N544" t="s">
        <v>392</v>
      </c>
      <c r="O544" t="s">
        <v>296</v>
      </c>
      <c r="P544" t="s">
        <v>639</v>
      </c>
      <c r="Q544" s="4" t="str" cm="1">
        <f t="array" ref="Q544">_xlfn._xlws.FILTER(AnalysisMethods!$G$2:$G$31,AnalysisMethods!$E$2:$E$31=AnalysisResults!P544,"")</f>
        <v>%</v>
      </c>
      <c r="R544" s="4" t="str" cm="1">
        <f t="array" ref="R544">_xlfn._xlws.FILTER(AnalysisMethods!$H$2:$H$31,AnalysisMethods!$E$2:$E$31=AnalysisResults!P544,"")</f>
        <v>( XX.X)</v>
      </c>
      <c r="S544">
        <v>0</v>
      </c>
      <c r="T544" s="7" t="s">
        <v>270</v>
      </c>
      <c r="U544" t="s">
        <v>1378</v>
      </c>
    </row>
    <row r="545" spans="1:21" x14ac:dyDescent="0.45">
      <c r="A545" t="s">
        <v>732</v>
      </c>
      <c r="B545" s="4" t="str" cm="1">
        <f t="array" ref="B545">_xlfn._xlws.FILTER(AnalysisSets!B:B,AnalysisSets!A:A=_xlfn._xlws.FILTER(Analyses!E:E,Analyses!A:A=AnalysisResults!A545,""),"")</f>
        <v>Safety Population</v>
      </c>
      <c r="C545" t="s">
        <v>33</v>
      </c>
      <c r="D545" t="s">
        <v>36</v>
      </c>
      <c r="E545" s="4" t="str" cm="1">
        <f t="array" ref="E545">_xlfn._xlws.FILTER(AnalysisGroupings!$G$2:$G$20,AnalysisGroupings!$F$2:$F$20=AnalysisResults!D545,"")</f>
        <v>Placebo</v>
      </c>
      <c r="G545" t="s">
        <v>108</v>
      </c>
      <c r="I545" s="4" t="str" cm="1">
        <f t="array" ref="I545">_xlfn._xlws.FILTER(AnalysisGroupings!$G$2:$G$36,(AnalysisGroupings!$F$2:$F$36=AnalysisResults!H545)*LEN(H545)&gt;0,"")</f>
        <v/>
      </c>
      <c r="J545" t="s">
        <v>341</v>
      </c>
      <c r="K545" t="s">
        <v>111</v>
      </c>
      <c r="M545" s="4" t="str" cm="1">
        <f t="array" ref="M545">_xlfn._xlws.FILTER(AnalysisGroupings!$G$2:$G$36,(AnalysisGroupings!$F$2:$F$36=AnalysisResults!L545)*LEN(L545)&gt;0,"")</f>
        <v/>
      </c>
      <c r="N545" t="s">
        <v>394</v>
      </c>
      <c r="O545" t="s">
        <v>296</v>
      </c>
      <c r="P545" t="s">
        <v>636</v>
      </c>
      <c r="Q545" s="4" t="str" cm="1">
        <f t="array" ref="Q545">_xlfn._xlws.FILTER(AnalysisMethods!$G$2:$G$31,AnalysisMethods!$E$2:$E$31=AnalysisResults!P545,"")</f>
        <v>n</v>
      </c>
      <c r="R545" s="4" t="str" cm="1">
        <f t="array" ref="R545">_xlfn._xlws.FILTER(AnalysisMethods!$H$2:$H$31,AnalysisMethods!$E$2:$E$31=AnalysisResults!P545,"")</f>
        <v>XX</v>
      </c>
      <c r="S545">
        <v>1</v>
      </c>
      <c r="T545" s="7" t="s">
        <v>267</v>
      </c>
      <c r="U545" t="s">
        <v>1378</v>
      </c>
    </row>
    <row r="546" spans="1:21" x14ac:dyDescent="0.45">
      <c r="A546" t="s">
        <v>732</v>
      </c>
      <c r="B546" s="4" t="str" cm="1">
        <f t="array" ref="B546">_xlfn._xlws.FILTER(AnalysisSets!B:B,AnalysisSets!A:A=_xlfn._xlws.FILTER(Analyses!E:E,Analyses!A:A=AnalysisResults!A546,""),"")</f>
        <v>Safety Population</v>
      </c>
      <c r="C546" t="s">
        <v>33</v>
      </c>
      <c r="D546" t="s">
        <v>36</v>
      </c>
      <c r="E546" s="4" t="str" cm="1">
        <f t="array" ref="E546">_xlfn._xlws.FILTER(AnalysisGroupings!$G$2:$G$20,AnalysisGroupings!$F$2:$F$20=AnalysisResults!D546,"")</f>
        <v>Placebo</v>
      </c>
      <c r="G546" t="s">
        <v>108</v>
      </c>
      <c r="I546" s="4" t="str" cm="1">
        <f t="array" ref="I546">_xlfn._xlws.FILTER(AnalysisGroupings!$G$2:$G$36,(AnalysisGroupings!$F$2:$F$36=AnalysisResults!H546)*LEN(H546)&gt;0,"")</f>
        <v/>
      </c>
      <c r="J546" t="s">
        <v>341</v>
      </c>
      <c r="K546" t="s">
        <v>111</v>
      </c>
      <c r="M546" s="4" t="str" cm="1">
        <f t="array" ref="M546">_xlfn._xlws.FILTER(AnalysisGroupings!$G$2:$G$36,(AnalysisGroupings!$F$2:$F$36=AnalysisResults!L546)*LEN(L546)&gt;0,"")</f>
        <v/>
      </c>
      <c r="N546" t="s">
        <v>394</v>
      </c>
      <c r="O546" t="s">
        <v>296</v>
      </c>
      <c r="P546" t="s">
        <v>639</v>
      </c>
      <c r="Q546" s="4" t="str" cm="1">
        <f t="array" ref="Q546">_xlfn._xlws.FILTER(AnalysisMethods!$G$2:$G$31,AnalysisMethods!$E$2:$E$31=AnalysisResults!P546,"")</f>
        <v>%</v>
      </c>
      <c r="R546" s="4" t="str" cm="1">
        <f t="array" ref="R546">_xlfn._xlws.FILTER(AnalysisMethods!$H$2:$H$31,AnalysisMethods!$E$2:$E$31=AnalysisResults!P546,"")</f>
        <v>( XX.X)</v>
      </c>
      <c r="S546">
        <v>1.1628000000000001</v>
      </c>
      <c r="T546" s="7" t="s">
        <v>273</v>
      </c>
      <c r="U546" t="s">
        <v>1378</v>
      </c>
    </row>
    <row r="547" spans="1:21" x14ac:dyDescent="0.45">
      <c r="A547" t="s">
        <v>732</v>
      </c>
      <c r="B547" s="4" t="str" cm="1">
        <f t="array" ref="B547">_xlfn._xlws.FILTER(AnalysisSets!B:B,AnalysisSets!A:A=_xlfn._xlws.FILTER(Analyses!E:E,Analyses!A:A=AnalysisResults!A547,""),"")</f>
        <v>Safety Population</v>
      </c>
      <c r="C547" t="s">
        <v>33</v>
      </c>
      <c r="D547" t="s">
        <v>36</v>
      </c>
      <c r="E547" s="4" t="str" cm="1">
        <f t="array" ref="E547">_xlfn._xlws.FILTER(AnalysisGroupings!$G$2:$G$20,AnalysisGroupings!$F$2:$F$20=AnalysisResults!D547,"")</f>
        <v>Placebo</v>
      </c>
      <c r="G547" t="s">
        <v>108</v>
      </c>
      <c r="I547" s="4" t="str" cm="1">
        <f t="array" ref="I547">_xlfn._xlws.FILTER(AnalysisGroupings!$G$2:$G$36,(AnalysisGroupings!$F$2:$F$36=AnalysisResults!H547)*LEN(H547)&gt;0,"")</f>
        <v/>
      </c>
      <c r="J547" t="s">
        <v>341</v>
      </c>
      <c r="K547" t="s">
        <v>111</v>
      </c>
      <c r="M547" s="4" t="str" cm="1">
        <f t="array" ref="M547">_xlfn._xlws.FILTER(AnalysisGroupings!$G$2:$G$36,(AnalysisGroupings!$F$2:$F$36=AnalysisResults!L547)*LEN(L547)&gt;0,"")</f>
        <v/>
      </c>
      <c r="N547" t="s">
        <v>395</v>
      </c>
      <c r="O547" t="s">
        <v>296</v>
      </c>
      <c r="P547" t="s">
        <v>636</v>
      </c>
      <c r="Q547" s="4" t="str" cm="1">
        <f t="array" ref="Q547">_xlfn._xlws.FILTER(AnalysisMethods!$G$2:$G$31,AnalysisMethods!$E$2:$E$31=AnalysisResults!P547,"")</f>
        <v>n</v>
      </c>
      <c r="R547" s="4" t="str" cm="1">
        <f t="array" ref="R547">_xlfn._xlws.FILTER(AnalysisMethods!$H$2:$H$31,AnalysisMethods!$E$2:$E$31=AnalysisResults!P547,"")</f>
        <v>XX</v>
      </c>
      <c r="S547">
        <v>0</v>
      </c>
      <c r="T547" s="7" t="s">
        <v>266</v>
      </c>
      <c r="U547" t="s">
        <v>1378</v>
      </c>
    </row>
    <row r="548" spans="1:21" x14ac:dyDescent="0.45">
      <c r="A548" t="s">
        <v>732</v>
      </c>
      <c r="B548" s="4" t="str" cm="1">
        <f t="array" ref="B548">_xlfn._xlws.FILTER(AnalysisSets!B:B,AnalysisSets!A:A=_xlfn._xlws.FILTER(Analyses!E:E,Analyses!A:A=AnalysisResults!A548,""),"")</f>
        <v>Safety Population</v>
      </c>
      <c r="C548" t="s">
        <v>33</v>
      </c>
      <c r="D548" t="s">
        <v>36</v>
      </c>
      <c r="E548" s="4" t="str" cm="1">
        <f t="array" ref="E548">_xlfn._xlws.FILTER(AnalysisGroupings!$G$2:$G$20,AnalysisGroupings!$F$2:$F$20=AnalysisResults!D548,"")</f>
        <v>Placebo</v>
      </c>
      <c r="G548" t="s">
        <v>108</v>
      </c>
      <c r="I548" s="4" t="str" cm="1">
        <f t="array" ref="I548">_xlfn._xlws.FILTER(AnalysisGroupings!$G$2:$G$36,(AnalysisGroupings!$F$2:$F$36=AnalysisResults!H548)*LEN(H548)&gt;0,"")</f>
        <v/>
      </c>
      <c r="J548" t="s">
        <v>341</v>
      </c>
      <c r="K548" t="s">
        <v>111</v>
      </c>
      <c r="M548" s="4" t="str" cm="1">
        <f t="array" ref="M548">_xlfn._xlws.FILTER(AnalysisGroupings!$G$2:$G$36,(AnalysisGroupings!$F$2:$F$36=AnalysisResults!L548)*LEN(L548)&gt;0,"")</f>
        <v/>
      </c>
      <c r="N548" t="s">
        <v>395</v>
      </c>
      <c r="O548" t="s">
        <v>296</v>
      </c>
      <c r="P548" t="s">
        <v>639</v>
      </c>
      <c r="Q548" s="4" t="str" cm="1">
        <f t="array" ref="Q548">_xlfn._xlws.FILTER(AnalysisMethods!$G$2:$G$31,AnalysisMethods!$E$2:$E$31=AnalysisResults!P548,"")</f>
        <v>%</v>
      </c>
      <c r="R548" s="4" t="str" cm="1">
        <f t="array" ref="R548">_xlfn._xlws.FILTER(AnalysisMethods!$H$2:$H$31,AnalysisMethods!$E$2:$E$31=AnalysisResults!P548,"")</f>
        <v>( XX.X)</v>
      </c>
      <c r="S548">
        <v>0</v>
      </c>
      <c r="T548" s="7" t="s">
        <v>270</v>
      </c>
      <c r="U548" t="s">
        <v>1378</v>
      </c>
    </row>
    <row r="549" spans="1:21" x14ac:dyDescent="0.45">
      <c r="A549" t="s">
        <v>732</v>
      </c>
      <c r="B549" s="4" t="str" cm="1">
        <f t="array" ref="B549">_xlfn._xlws.FILTER(AnalysisSets!B:B,AnalysisSets!A:A=_xlfn._xlws.FILTER(Analyses!E:E,Analyses!A:A=AnalysisResults!A549,""),"")</f>
        <v>Safety Population</v>
      </c>
      <c r="C549" t="s">
        <v>33</v>
      </c>
      <c r="D549" t="s">
        <v>36</v>
      </c>
      <c r="E549" s="4" t="str" cm="1">
        <f t="array" ref="E549">_xlfn._xlws.FILTER(AnalysisGroupings!$G$2:$G$20,AnalysisGroupings!$F$2:$F$20=AnalysisResults!D549,"")</f>
        <v>Placebo</v>
      </c>
      <c r="G549" t="s">
        <v>108</v>
      </c>
      <c r="I549" s="4" t="str" cm="1">
        <f t="array" ref="I549">_xlfn._xlws.FILTER(AnalysisGroupings!$G$2:$G$36,(AnalysisGroupings!$F$2:$F$36=AnalysisResults!H549)*LEN(H549)&gt;0,"")</f>
        <v/>
      </c>
      <c r="J549" t="s">
        <v>341</v>
      </c>
      <c r="K549" t="s">
        <v>111</v>
      </c>
      <c r="M549" s="4" t="str" cm="1">
        <f t="array" ref="M549">_xlfn._xlws.FILTER(AnalysisGroupings!$G$2:$G$36,(AnalysisGroupings!$F$2:$F$36=AnalysisResults!L549)*LEN(L549)&gt;0,"")</f>
        <v/>
      </c>
      <c r="N549" t="s">
        <v>396</v>
      </c>
      <c r="O549" t="s">
        <v>296</v>
      </c>
      <c r="P549" t="s">
        <v>636</v>
      </c>
      <c r="Q549" s="4" t="str" cm="1">
        <f t="array" ref="Q549">_xlfn._xlws.FILTER(AnalysisMethods!$G$2:$G$31,AnalysisMethods!$E$2:$E$31=AnalysisResults!P549,"")</f>
        <v>n</v>
      </c>
      <c r="R549" s="4" t="str" cm="1">
        <f t="array" ref="R549">_xlfn._xlws.FILTER(AnalysisMethods!$H$2:$H$31,AnalysisMethods!$E$2:$E$31=AnalysisResults!P549,"")</f>
        <v>XX</v>
      </c>
      <c r="S549">
        <v>1</v>
      </c>
      <c r="T549" s="7" t="s">
        <v>267</v>
      </c>
      <c r="U549" t="s">
        <v>1378</v>
      </c>
    </row>
    <row r="550" spans="1:21" x14ac:dyDescent="0.45">
      <c r="A550" t="s">
        <v>732</v>
      </c>
      <c r="B550" s="4" t="str" cm="1">
        <f t="array" ref="B550">_xlfn._xlws.FILTER(AnalysisSets!B:B,AnalysisSets!A:A=_xlfn._xlws.FILTER(Analyses!E:E,Analyses!A:A=AnalysisResults!A550,""),"")</f>
        <v>Safety Population</v>
      </c>
      <c r="C550" t="s">
        <v>33</v>
      </c>
      <c r="D550" t="s">
        <v>36</v>
      </c>
      <c r="E550" s="4" t="str" cm="1">
        <f t="array" ref="E550">_xlfn._xlws.FILTER(AnalysisGroupings!$G$2:$G$20,AnalysisGroupings!$F$2:$F$20=AnalysisResults!D550,"")</f>
        <v>Placebo</v>
      </c>
      <c r="G550" t="s">
        <v>108</v>
      </c>
      <c r="I550" s="4" t="str" cm="1">
        <f t="array" ref="I550">_xlfn._xlws.FILTER(AnalysisGroupings!$G$2:$G$36,(AnalysisGroupings!$F$2:$F$36=AnalysisResults!H550)*LEN(H550)&gt;0,"")</f>
        <v/>
      </c>
      <c r="J550" t="s">
        <v>341</v>
      </c>
      <c r="K550" t="s">
        <v>111</v>
      </c>
      <c r="M550" s="4" t="str" cm="1">
        <f t="array" ref="M550">_xlfn._xlws.FILTER(AnalysisGroupings!$G$2:$G$36,(AnalysisGroupings!$F$2:$F$36=AnalysisResults!L550)*LEN(L550)&gt;0,"")</f>
        <v/>
      </c>
      <c r="N550" t="s">
        <v>396</v>
      </c>
      <c r="O550" t="s">
        <v>296</v>
      </c>
      <c r="P550" t="s">
        <v>639</v>
      </c>
      <c r="Q550" s="4" t="str" cm="1">
        <f t="array" ref="Q550">_xlfn._xlws.FILTER(AnalysisMethods!$G$2:$G$31,AnalysisMethods!$E$2:$E$31=AnalysisResults!P550,"")</f>
        <v>%</v>
      </c>
      <c r="R550" s="4" t="str" cm="1">
        <f t="array" ref="R550">_xlfn._xlws.FILTER(AnalysisMethods!$H$2:$H$31,AnalysisMethods!$E$2:$E$31=AnalysisResults!P550,"")</f>
        <v>( XX.X)</v>
      </c>
      <c r="S550">
        <v>1.1628000000000001</v>
      </c>
      <c r="T550" s="7" t="s">
        <v>273</v>
      </c>
      <c r="U550" t="s">
        <v>1378</v>
      </c>
    </row>
    <row r="551" spans="1:21" x14ac:dyDescent="0.45">
      <c r="A551" t="s">
        <v>732</v>
      </c>
      <c r="B551" s="4" t="str" cm="1">
        <f t="array" ref="B551">_xlfn._xlws.FILTER(AnalysisSets!B:B,AnalysisSets!A:A=_xlfn._xlws.FILTER(Analyses!E:E,Analyses!A:A=AnalysisResults!A551,""),"")</f>
        <v>Safety Population</v>
      </c>
      <c r="C551" t="s">
        <v>33</v>
      </c>
      <c r="D551" t="s">
        <v>36</v>
      </c>
      <c r="E551" s="4" t="str" cm="1">
        <f t="array" ref="E551">_xlfn._xlws.FILTER(AnalysisGroupings!$G$2:$G$20,AnalysisGroupings!$F$2:$F$20=AnalysisResults!D551,"")</f>
        <v>Placebo</v>
      </c>
      <c r="G551" t="s">
        <v>108</v>
      </c>
      <c r="I551" s="4" t="str" cm="1">
        <f t="array" ref="I551">_xlfn._xlws.FILTER(AnalysisGroupings!$G$2:$G$36,(AnalysisGroupings!$F$2:$F$36=AnalysisResults!H551)*LEN(H551)&gt;0,"")</f>
        <v/>
      </c>
      <c r="J551" t="s">
        <v>341</v>
      </c>
      <c r="K551" t="s">
        <v>111</v>
      </c>
      <c r="M551" s="4" t="str" cm="1">
        <f t="array" ref="M551">_xlfn._xlws.FILTER(AnalysisGroupings!$G$2:$G$36,(AnalysisGroupings!$F$2:$F$36=AnalysisResults!L551)*LEN(L551)&gt;0,"")</f>
        <v/>
      </c>
      <c r="N551" t="s">
        <v>397</v>
      </c>
      <c r="O551" t="s">
        <v>296</v>
      </c>
      <c r="P551" t="s">
        <v>636</v>
      </c>
      <c r="Q551" s="4" t="str" cm="1">
        <f t="array" ref="Q551">_xlfn._xlws.FILTER(AnalysisMethods!$G$2:$G$31,AnalysisMethods!$E$2:$E$31=AnalysisResults!P551,"")</f>
        <v>n</v>
      </c>
      <c r="R551" s="4" t="str" cm="1">
        <f t="array" ref="R551">_xlfn._xlws.FILTER(AnalysisMethods!$H$2:$H$31,AnalysisMethods!$E$2:$E$31=AnalysisResults!P551,"")</f>
        <v>XX</v>
      </c>
      <c r="S551">
        <v>0</v>
      </c>
      <c r="T551" s="7" t="s">
        <v>266</v>
      </c>
      <c r="U551" t="s">
        <v>1378</v>
      </c>
    </row>
    <row r="552" spans="1:21" x14ac:dyDescent="0.45">
      <c r="A552" t="s">
        <v>732</v>
      </c>
      <c r="B552" s="4" t="str" cm="1">
        <f t="array" ref="B552">_xlfn._xlws.FILTER(AnalysisSets!B:B,AnalysisSets!A:A=_xlfn._xlws.FILTER(Analyses!E:E,Analyses!A:A=AnalysisResults!A552,""),"")</f>
        <v>Safety Population</v>
      </c>
      <c r="C552" t="s">
        <v>33</v>
      </c>
      <c r="D552" t="s">
        <v>36</v>
      </c>
      <c r="E552" s="4" t="str" cm="1">
        <f t="array" ref="E552">_xlfn._xlws.FILTER(AnalysisGroupings!$G$2:$G$20,AnalysisGroupings!$F$2:$F$20=AnalysisResults!D552,"")</f>
        <v>Placebo</v>
      </c>
      <c r="G552" t="s">
        <v>108</v>
      </c>
      <c r="I552" s="4" t="str" cm="1">
        <f t="array" ref="I552">_xlfn._xlws.FILTER(AnalysisGroupings!$G$2:$G$36,(AnalysisGroupings!$F$2:$F$36=AnalysisResults!H552)*LEN(H552)&gt;0,"")</f>
        <v/>
      </c>
      <c r="J552" t="s">
        <v>341</v>
      </c>
      <c r="K552" t="s">
        <v>111</v>
      </c>
      <c r="M552" s="4" t="str" cm="1">
        <f t="array" ref="M552">_xlfn._xlws.FILTER(AnalysisGroupings!$G$2:$G$36,(AnalysisGroupings!$F$2:$F$36=AnalysisResults!L552)*LEN(L552)&gt;0,"")</f>
        <v/>
      </c>
      <c r="N552" t="s">
        <v>397</v>
      </c>
      <c r="O552" t="s">
        <v>296</v>
      </c>
      <c r="P552" t="s">
        <v>639</v>
      </c>
      <c r="Q552" s="4" t="str" cm="1">
        <f t="array" ref="Q552">_xlfn._xlws.FILTER(AnalysisMethods!$G$2:$G$31,AnalysisMethods!$E$2:$E$31=AnalysisResults!P552,"")</f>
        <v>%</v>
      </c>
      <c r="R552" s="4" t="str" cm="1">
        <f t="array" ref="R552">_xlfn._xlws.FILTER(AnalysisMethods!$H$2:$H$31,AnalysisMethods!$E$2:$E$31=AnalysisResults!P552,"")</f>
        <v>( XX.X)</v>
      </c>
      <c r="S552">
        <v>0</v>
      </c>
      <c r="T552" s="7" t="s">
        <v>270</v>
      </c>
      <c r="U552" t="s">
        <v>1378</v>
      </c>
    </row>
    <row r="553" spans="1:21" x14ac:dyDescent="0.45">
      <c r="A553" t="s">
        <v>732</v>
      </c>
      <c r="B553" s="4" t="str" cm="1">
        <f t="array" ref="B553">_xlfn._xlws.FILTER(AnalysisSets!B:B,AnalysisSets!A:A=_xlfn._xlws.FILTER(Analyses!E:E,Analyses!A:A=AnalysisResults!A553,""),"")</f>
        <v>Safety Population</v>
      </c>
      <c r="C553" t="s">
        <v>33</v>
      </c>
      <c r="D553" t="s">
        <v>36</v>
      </c>
      <c r="E553" s="4" t="str" cm="1">
        <f t="array" ref="E553">_xlfn._xlws.FILTER(AnalysisGroupings!$G$2:$G$20,AnalysisGroupings!$F$2:$F$20=AnalysisResults!D553,"")</f>
        <v>Placebo</v>
      </c>
      <c r="G553" t="s">
        <v>108</v>
      </c>
      <c r="I553" s="4" t="str" cm="1">
        <f t="array" ref="I553">_xlfn._xlws.FILTER(AnalysisGroupings!$G$2:$G$36,(AnalysisGroupings!$F$2:$F$36=AnalysisResults!H553)*LEN(H553)&gt;0,"")</f>
        <v/>
      </c>
      <c r="J553" t="s">
        <v>341</v>
      </c>
      <c r="K553" t="s">
        <v>111</v>
      </c>
      <c r="M553" s="4" t="str" cm="1">
        <f t="array" ref="M553">_xlfn._xlws.FILTER(AnalysisGroupings!$G$2:$G$36,(AnalysisGroupings!$F$2:$F$36=AnalysisResults!L553)*LEN(L553)&gt;0,"")</f>
        <v/>
      </c>
      <c r="N553" t="s">
        <v>398</v>
      </c>
      <c r="O553" t="s">
        <v>296</v>
      </c>
      <c r="P553" t="s">
        <v>636</v>
      </c>
      <c r="Q553" s="4" t="str" cm="1">
        <f t="array" ref="Q553">_xlfn._xlws.FILTER(AnalysisMethods!$G$2:$G$31,AnalysisMethods!$E$2:$E$31=AnalysisResults!P553,"")</f>
        <v>n</v>
      </c>
      <c r="R553" s="4" t="str" cm="1">
        <f t="array" ref="R553">_xlfn._xlws.FILTER(AnalysisMethods!$H$2:$H$31,AnalysisMethods!$E$2:$E$31=AnalysisResults!P553,"")</f>
        <v>XX</v>
      </c>
      <c r="S553">
        <v>1</v>
      </c>
      <c r="T553" s="7" t="s">
        <v>267</v>
      </c>
      <c r="U553" t="s">
        <v>1378</v>
      </c>
    </row>
    <row r="554" spans="1:21" x14ac:dyDescent="0.45">
      <c r="A554" t="s">
        <v>732</v>
      </c>
      <c r="B554" s="4" t="str" cm="1">
        <f t="array" ref="B554">_xlfn._xlws.FILTER(AnalysisSets!B:B,AnalysisSets!A:A=_xlfn._xlws.FILTER(Analyses!E:E,Analyses!A:A=AnalysisResults!A554,""),"")</f>
        <v>Safety Population</v>
      </c>
      <c r="C554" t="s">
        <v>33</v>
      </c>
      <c r="D554" t="s">
        <v>36</v>
      </c>
      <c r="E554" s="4" t="str" cm="1">
        <f t="array" ref="E554">_xlfn._xlws.FILTER(AnalysisGroupings!$G$2:$G$20,AnalysisGroupings!$F$2:$F$20=AnalysisResults!D554,"")</f>
        <v>Placebo</v>
      </c>
      <c r="G554" t="s">
        <v>108</v>
      </c>
      <c r="I554" s="4" t="str" cm="1">
        <f t="array" ref="I554">_xlfn._xlws.FILTER(AnalysisGroupings!$G$2:$G$36,(AnalysisGroupings!$F$2:$F$36=AnalysisResults!H554)*LEN(H554)&gt;0,"")</f>
        <v/>
      </c>
      <c r="J554" t="s">
        <v>341</v>
      </c>
      <c r="K554" t="s">
        <v>111</v>
      </c>
      <c r="M554" s="4" t="str" cm="1">
        <f t="array" ref="M554">_xlfn._xlws.FILTER(AnalysisGroupings!$G$2:$G$36,(AnalysisGroupings!$F$2:$F$36=AnalysisResults!L554)*LEN(L554)&gt;0,"")</f>
        <v/>
      </c>
      <c r="N554" t="s">
        <v>398</v>
      </c>
      <c r="O554" t="s">
        <v>296</v>
      </c>
      <c r="P554" t="s">
        <v>639</v>
      </c>
      <c r="Q554" s="4" t="str" cm="1">
        <f t="array" ref="Q554">_xlfn._xlws.FILTER(AnalysisMethods!$G$2:$G$31,AnalysisMethods!$E$2:$E$31=AnalysisResults!P554,"")</f>
        <v>%</v>
      </c>
      <c r="R554" s="4" t="str" cm="1">
        <f t="array" ref="R554">_xlfn._xlws.FILTER(AnalysisMethods!$H$2:$H$31,AnalysisMethods!$E$2:$E$31=AnalysisResults!P554,"")</f>
        <v>( XX.X)</v>
      </c>
      <c r="S554">
        <v>1.1628000000000001</v>
      </c>
      <c r="T554" s="7" t="s">
        <v>273</v>
      </c>
      <c r="U554" t="s">
        <v>1378</v>
      </c>
    </row>
    <row r="555" spans="1:21" x14ac:dyDescent="0.45">
      <c r="A555" t="s">
        <v>732</v>
      </c>
      <c r="B555" s="4" t="str" cm="1">
        <f t="array" ref="B555">_xlfn._xlws.FILTER(AnalysisSets!B:B,AnalysisSets!A:A=_xlfn._xlws.FILTER(Analyses!E:E,Analyses!A:A=AnalysisResults!A555,""),"")</f>
        <v>Safety Population</v>
      </c>
      <c r="C555" t="s">
        <v>33</v>
      </c>
      <c r="D555" t="s">
        <v>36</v>
      </c>
      <c r="E555" s="4" t="str" cm="1">
        <f t="array" ref="E555">_xlfn._xlws.FILTER(AnalysisGroupings!$G$2:$G$20,AnalysisGroupings!$F$2:$F$20=AnalysisResults!D555,"")</f>
        <v>Placebo</v>
      </c>
      <c r="G555" t="s">
        <v>108</v>
      </c>
      <c r="I555" s="4" t="str" cm="1">
        <f t="array" ref="I555">_xlfn._xlws.FILTER(AnalysisGroupings!$G$2:$G$36,(AnalysisGroupings!$F$2:$F$36=AnalysisResults!H555)*LEN(H555)&gt;0,"")</f>
        <v/>
      </c>
      <c r="J555" t="s">
        <v>341</v>
      </c>
      <c r="K555" t="s">
        <v>111</v>
      </c>
      <c r="M555" s="4" t="str" cm="1">
        <f t="array" ref="M555">_xlfn._xlws.FILTER(AnalysisGroupings!$G$2:$G$36,(AnalysisGroupings!$F$2:$F$36=AnalysisResults!L555)*LEN(L555)&gt;0,"")</f>
        <v/>
      </c>
      <c r="N555" t="s">
        <v>399</v>
      </c>
      <c r="O555" t="s">
        <v>296</v>
      </c>
      <c r="P555" t="s">
        <v>636</v>
      </c>
      <c r="Q555" s="4" t="str" cm="1">
        <f t="array" ref="Q555">_xlfn._xlws.FILTER(AnalysisMethods!$G$2:$G$31,AnalysisMethods!$E$2:$E$31=AnalysisResults!P555,"")</f>
        <v>n</v>
      </c>
      <c r="R555" s="4" t="str" cm="1">
        <f t="array" ref="R555">_xlfn._xlws.FILTER(AnalysisMethods!$H$2:$H$31,AnalysisMethods!$E$2:$E$31=AnalysisResults!P555,"")</f>
        <v>XX</v>
      </c>
      <c r="S555">
        <v>0</v>
      </c>
      <c r="T555" s="7" t="s">
        <v>266</v>
      </c>
      <c r="U555" t="s">
        <v>1378</v>
      </c>
    </row>
    <row r="556" spans="1:21" x14ac:dyDescent="0.45">
      <c r="A556" t="s">
        <v>732</v>
      </c>
      <c r="B556" s="4" t="str" cm="1">
        <f t="array" ref="B556">_xlfn._xlws.FILTER(AnalysisSets!B:B,AnalysisSets!A:A=_xlfn._xlws.FILTER(Analyses!E:E,Analyses!A:A=AnalysisResults!A556,""),"")</f>
        <v>Safety Population</v>
      </c>
      <c r="C556" t="s">
        <v>33</v>
      </c>
      <c r="D556" t="s">
        <v>36</v>
      </c>
      <c r="E556" s="4" t="str" cm="1">
        <f t="array" ref="E556">_xlfn._xlws.FILTER(AnalysisGroupings!$G$2:$G$20,AnalysisGroupings!$F$2:$F$20=AnalysisResults!D556,"")</f>
        <v>Placebo</v>
      </c>
      <c r="G556" t="s">
        <v>108</v>
      </c>
      <c r="I556" s="4" t="str" cm="1">
        <f t="array" ref="I556">_xlfn._xlws.FILTER(AnalysisGroupings!$G$2:$G$36,(AnalysisGroupings!$F$2:$F$36=AnalysisResults!H556)*LEN(H556)&gt;0,"")</f>
        <v/>
      </c>
      <c r="J556" t="s">
        <v>341</v>
      </c>
      <c r="K556" t="s">
        <v>111</v>
      </c>
      <c r="M556" s="4" t="str" cm="1">
        <f t="array" ref="M556">_xlfn._xlws.FILTER(AnalysisGroupings!$G$2:$G$36,(AnalysisGroupings!$F$2:$F$36=AnalysisResults!L556)*LEN(L556)&gt;0,"")</f>
        <v/>
      </c>
      <c r="N556" t="s">
        <v>399</v>
      </c>
      <c r="O556" t="s">
        <v>296</v>
      </c>
      <c r="P556" t="s">
        <v>639</v>
      </c>
      <c r="Q556" s="4" t="str" cm="1">
        <f t="array" ref="Q556">_xlfn._xlws.FILTER(AnalysisMethods!$G$2:$G$31,AnalysisMethods!$E$2:$E$31=AnalysisResults!P556,"")</f>
        <v>%</v>
      </c>
      <c r="R556" s="4" t="str" cm="1">
        <f t="array" ref="R556">_xlfn._xlws.FILTER(AnalysisMethods!$H$2:$H$31,AnalysisMethods!$E$2:$E$31=AnalysisResults!P556,"")</f>
        <v>( XX.X)</v>
      </c>
      <c r="S556">
        <v>0</v>
      </c>
      <c r="T556" s="7" t="s">
        <v>270</v>
      </c>
      <c r="U556" t="s">
        <v>1378</v>
      </c>
    </row>
    <row r="557" spans="1:21" x14ac:dyDescent="0.45">
      <c r="A557" t="s">
        <v>732</v>
      </c>
      <c r="B557" s="4" t="str" cm="1">
        <f t="array" ref="B557">_xlfn._xlws.FILTER(AnalysisSets!B:B,AnalysisSets!A:A=_xlfn._xlws.FILTER(Analyses!E:E,Analyses!A:A=AnalysisResults!A557,""),"")</f>
        <v>Safety Population</v>
      </c>
      <c r="C557" t="s">
        <v>33</v>
      </c>
      <c r="D557" t="s">
        <v>36</v>
      </c>
      <c r="E557" s="4" t="str" cm="1">
        <f t="array" ref="E557">_xlfn._xlws.FILTER(AnalysisGroupings!$G$2:$G$20,AnalysisGroupings!$F$2:$F$20=AnalysisResults!D557,"")</f>
        <v>Placebo</v>
      </c>
      <c r="G557" t="s">
        <v>108</v>
      </c>
      <c r="I557" s="4" t="str" cm="1">
        <f t="array" ref="I557">_xlfn._xlws.FILTER(AnalysisGroupings!$G$2:$G$36,(AnalysisGroupings!$F$2:$F$36=AnalysisResults!H557)*LEN(H557)&gt;0,"")</f>
        <v/>
      </c>
      <c r="J557" t="s">
        <v>341</v>
      </c>
      <c r="K557" t="s">
        <v>111</v>
      </c>
      <c r="M557" s="4" t="str" cm="1">
        <f t="array" ref="M557">_xlfn._xlws.FILTER(AnalysisGroupings!$G$2:$G$36,(AnalysisGroupings!$F$2:$F$36=AnalysisResults!L557)*LEN(L557)&gt;0,"")</f>
        <v/>
      </c>
      <c r="N557" t="s">
        <v>428</v>
      </c>
      <c r="O557" t="s">
        <v>296</v>
      </c>
      <c r="P557" t="s">
        <v>636</v>
      </c>
      <c r="Q557" s="4" t="str" cm="1">
        <f t="array" ref="Q557">_xlfn._xlws.FILTER(AnalysisMethods!$G$2:$G$31,AnalysisMethods!$E$2:$E$31=AnalysisResults!P557,"")</f>
        <v>n</v>
      </c>
      <c r="R557" s="4" t="str" cm="1">
        <f t="array" ref="R557">_xlfn._xlws.FILTER(AnalysisMethods!$H$2:$H$31,AnalysisMethods!$E$2:$E$31=AnalysisResults!P557,"")</f>
        <v>XX</v>
      </c>
      <c r="S557">
        <v>1</v>
      </c>
      <c r="T557" s="7" t="s">
        <v>267</v>
      </c>
      <c r="U557" t="s">
        <v>1378</v>
      </c>
    </row>
    <row r="558" spans="1:21" x14ac:dyDescent="0.45">
      <c r="A558" t="s">
        <v>732</v>
      </c>
      <c r="B558" s="4" t="str" cm="1">
        <f t="array" ref="B558">_xlfn._xlws.FILTER(AnalysisSets!B:B,AnalysisSets!A:A=_xlfn._xlws.FILTER(Analyses!E:E,Analyses!A:A=AnalysisResults!A558,""),"")</f>
        <v>Safety Population</v>
      </c>
      <c r="C558" t="s">
        <v>33</v>
      </c>
      <c r="D558" t="s">
        <v>36</v>
      </c>
      <c r="E558" s="4" t="str" cm="1">
        <f t="array" ref="E558">_xlfn._xlws.FILTER(AnalysisGroupings!$G$2:$G$20,AnalysisGroupings!$F$2:$F$20=AnalysisResults!D558,"")</f>
        <v>Placebo</v>
      </c>
      <c r="G558" t="s">
        <v>108</v>
      </c>
      <c r="I558" s="4" t="str" cm="1">
        <f t="array" ref="I558">_xlfn._xlws.FILTER(AnalysisGroupings!$G$2:$G$36,(AnalysisGroupings!$F$2:$F$36=AnalysisResults!H558)*LEN(H558)&gt;0,"")</f>
        <v/>
      </c>
      <c r="J558" t="s">
        <v>341</v>
      </c>
      <c r="K558" t="s">
        <v>111</v>
      </c>
      <c r="M558" s="4" t="str" cm="1">
        <f t="array" ref="M558">_xlfn._xlws.FILTER(AnalysisGroupings!$G$2:$G$36,(AnalysisGroupings!$F$2:$F$36=AnalysisResults!L558)*LEN(L558)&gt;0,"")</f>
        <v/>
      </c>
      <c r="N558" t="s">
        <v>428</v>
      </c>
      <c r="O558" t="s">
        <v>296</v>
      </c>
      <c r="P558" t="s">
        <v>639</v>
      </c>
      <c r="Q558" s="4" t="str" cm="1">
        <f t="array" ref="Q558">_xlfn._xlws.FILTER(AnalysisMethods!$G$2:$G$31,AnalysisMethods!$E$2:$E$31=AnalysisResults!P558,"")</f>
        <v>%</v>
      </c>
      <c r="R558" s="4" t="str" cm="1">
        <f t="array" ref="R558">_xlfn._xlws.FILTER(AnalysisMethods!$H$2:$H$31,AnalysisMethods!$E$2:$E$31=AnalysisResults!P558,"")</f>
        <v>( XX.X)</v>
      </c>
      <c r="S558">
        <v>1.1628000000000001</v>
      </c>
      <c r="T558" s="7" t="s">
        <v>273</v>
      </c>
      <c r="U558" t="s">
        <v>1378</v>
      </c>
    </row>
    <row r="559" spans="1:21" x14ac:dyDescent="0.45">
      <c r="A559" t="s">
        <v>732</v>
      </c>
      <c r="B559" s="4" t="str" cm="1">
        <f t="array" ref="B559">_xlfn._xlws.FILTER(AnalysisSets!B:B,AnalysisSets!A:A=_xlfn._xlws.FILTER(Analyses!E:E,Analyses!A:A=AnalysisResults!A559,""),"")</f>
        <v>Safety Population</v>
      </c>
      <c r="C559" t="s">
        <v>33</v>
      </c>
      <c r="D559" t="s">
        <v>36</v>
      </c>
      <c r="E559" s="4" t="str" cm="1">
        <f t="array" ref="E559">_xlfn._xlws.FILTER(AnalysisGroupings!$G$2:$G$20,AnalysisGroupings!$F$2:$F$20=AnalysisResults!D559,"")</f>
        <v>Placebo</v>
      </c>
      <c r="G559" t="s">
        <v>108</v>
      </c>
      <c r="I559" s="4" t="str" cm="1">
        <f t="array" ref="I559">_xlfn._xlws.FILTER(AnalysisGroupings!$G$2:$G$36,(AnalysisGroupings!$F$2:$F$36=AnalysisResults!H559)*LEN(H559)&gt;0,"")</f>
        <v/>
      </c>
      <c r="J559" t="s">
        <v>341</v>
      </c>
      <c r="K559" t="s">
        <v>111</v>
      </c>
      <c r="M559" s="4" t="str" cm="1">
        <f t="array" ref="M559">_xlfn._xlws.FILTER(AnalysisGroupings!$G$2:$G$36,(AnalysisGroupings!$F$2:$F$36=AnalysisResults!L559)*LEN(L559)&gt;0,"")</f>
        <v/>
      </c>
      <c r="N559" t="s">
        <v>447</v>
      </c>
      <c r="O559" t="s">
        <v>296</v>
      </c>
      <c r="P559" t="s">
        <v>636</v>
      </c>
      <c r="Q559" s="4" t="str" cm="1">
        <f t="array" ref="Q559">_xlfn._xlws.FILTER(AnalysisMethods!$G$2:$G$31,AnalysisMethods!$E$2:$E$31=AnalysisResults!P559,"")</f>
        <v>n</v>
      </c>
      <c r="R559" s="4" t="str" cm="1">
        <f t="array" ref="R559">_xlfn._xlws.FILTER(AnalysisMethods!$H$2:$H$31,AnalysisMethods!$E$2:$E$31=AnalysisResults!P559,"")</f>
        <v>XX</v>
      </c>
      <c r="S559">
        <v>4</v>
      </c>
      <c r="T559" s="7" t="s">
        <v>600</v>
      </c>
      <c r="U559" t="s">
        <v>1378</v>
      </c>
    </row>
    <row r="560" spans="1:21" x14ac:dyDescent="0.45">
      <c r="A560" t="s">
        <v>732</v>
      </c>
      <c r="B560" s="4" t="str" cm="1">
        <f t="array" ref="B560">_xlfn._xlws.FILTER(AnalysisSets!B:B,AnalysisSets!A:A=_xlfn._xlws.FILTER(Analyses!E:E,Analyses!A:A=AnalysisResults!A560,""),"")</f>
        <v>Safety Population</v>
      </c>
      <c r="C560" t="s">
        <v>33</v>
      </c>
      <c r="D560" t="s">
        <v>36</v>
      </c>
      <c r="E560" s="4" t="str" cm="1">
        <f t="array" ref="E560">_xlfn._xlws.FILTER(AnalysisGroupings!$G$2:$G$20,AnalysisGroupings!$F$2:$F$20=AnalysisResults!D560,"")</f>
        <v>Placebo</v>
      </c>
      <c r="G560" t="s">
        <v>108</v>
      </c>
      <c r="I560" s="4" t="str" cm="1">
        <f t="array" ref="I560">_xlfn._xlws.FILTER(AnalysisGroupings!$G$2:$G$36,(AnalysisGroupings!$F$2:$F$36=AnalysisResults!H560)*LEN(H560)&gt;0,"")</f>
        <v/>
      </c>
      <c r="J560" t="s">
        <v>341</v>
      </c>
      <c r="K560" t="s">
        <v>111</v>
      </c>
      <c r="M560" s="4" t="str" cm="1">
        <f t="array" ref="M560">_xlfn._xlws.FILTER(AnalysisGroupings!$G$2:$G$36,(AnalysisGroupings!$F$2:$F$36=AnalysisResults!L560)*LEN(L560)&gt;0,"")</f>
        <v/>
      </c>
      <c r="N560" t="s">
        <v>447</v>
      </c>
      <c r="O560" t="s">
        <v>296</v>
      </c>
      <c r="P560" t="s">
        <v>639</v>
      </c>
      <c r="Q560" s="4" t="str" cm="1">
        <f t="array" ref="Q560">_xlfn._xlws.FILTER(AnalysisMethods!$G$2:$G$31,AnalysisMethods!$E$2:$E$31=AnalysisResults!P560,"")</f>
        <v>%</v>
      </c>
      <c r="R560" s="4" t="str" cm="1">
        <f t="array" ref="R560">_xlfn._xlws.FILTER(AnalysisMethods!$H$2:$H$31,AnalysisMethods!$E$2:$E$31=AnalysisResults!P560,"")</f>
        <v>( XX.X)</v>
      </c>
      <c r="S560">
        <v>4.6512000000000002</v>
      </c>
      <c r="T560" s="7" t="s">
        <v>601</v>
      </c>
      <c r="U560" t="s">
        <v>1378</v>
      </c>
    </row>
    <row r="561" spans="1:21" x14ac:dyDescent="0.45">
      <c r="A561" t="s">
        <v>732</v>
      </c>
      <c r="B561" s="4" t="str" cm="1">
        <f t="array" ref="B561">_xlfn._xlws.FILTER(AnalysisSets!B:B,AnalysisSets!A:A=_xlfn._xlws.FILTER(Analyses!E:E,Analyses!A:A=AnalysisResults!A561,""),"")</f>
        <v>Safety Population</v>
      </c>
      <c r="C561" t="s">
        <v>33</v>
      </c>
      <c r="D561" t="s">
        <v>36</v>
      </c>
      <c r="E561" s="4" t="str" cm="1">
        <f t="array" ref="E561">_xlfn._xlws.FILTER(AnalysisGroupings!$G$2:$G$20,AnalysisGroupings!$F$2:$F$20=AnalysisResults!D561,"")</f>
        <v>Placebo</v>
      </c>
      <c r="G561" t="s">
        <v>108</v>
      </c>
      <c r="I561" s="4" t="str" cm="1">
        <f t="array" ref="I561">_xlfn._xlws.FILTER(AnalysisGroupings!$G$2:$G$36,(AnalysisGroupings!$F$2:$F$36=AnalysisResults!H561)*LEN(H561)&gt;0,"")</f>
        <v/>
      </c>
      <c r="J561" t="s">
        <v>341</v>
      </c>
      <c r="K561" t="s">
        <v>111</v>
      </c>
      <c r="M561" s="4" t="str" cm="1">
        <f t="array" ref="M561">_xlfn._xlws.FILTER(AnalysisGroupings!$G$2:$G$36,(AnalysisGroupings!$F$2:$F$36=AnalysisResults!L561)*LEN(L561)&gt;0,"")</f>
        <v/>
      </c>
      <c r="N561" t="s">
        <v>448</v>
      </c>
      <c r="O561" t="s">
        <v>296</v>
      </c>
      <c r="P561" t="s">
        <v>636</v>
      </c>
      <c r="Q561" s="4" t="str" cm="1">
        <f t="array" ref="Q561">_xlfn._xlws.FILTER(AnalysisMethods!$G$2:$G$31,AnalysisMethods!$E$2:$E$31=AnalysisResults!P561,"")</f>
        <v>n</v>
      </c>
      <c r="R561" s="4" t="str" cm="1">
        <f t="array" ref="R561">_xlfn._xlws.FILTER(AnalysisMethods!$H$2:$H$31,AnalysisMethods!$E$2:$E$31=AnalysisResults!P561,"")</f>
        <v>XX</v>
      </c>
      <c r="S561">
        <v>1</v>
      </c>
      <c r="T561" s="7" t="s">
        <v>267</v>
      </c>
      <c r="U561" t="s">
        <v>1378</v>
      </c>
    </row>
    <row r="562" spans="1:21" x14ac:dyDescent="0.45">
      <c r="A562" t="s">
        <v>732</v>
      </c>
      <c r="B562" s="4" t="str" cm="1">
        <f t="array" ref="B562">_xlfn._xlws.FILTER(AnalysisSets!B:B,AnalysisSets!A:A=_xlfn._xlws.FILTER(Analyses!E:E,Analyses!A:A=AnalysisResults!A562,""),"")</f>
        <v>Safety Population</v>
      </c>
      <c r="C562" t="s">
        <v>33</v>
      </c>
      <c r="D562" t="s">
        <v>36</v>
      </c>
      <c r="E562" s="4" t="str" cm="1">
        <f t="array" ref="E562">_xlfn._xlws.FILTER(AnalysisGroupings!$G$2:$G$20,AnalysisGroupings!$F$2:$F$20=AnalysisResults!D562,"")</f>
        <v>Placebo</v>
      </c>
      <c r="G562" t="s">
        <v>108</v>
      </c>
      <c r="I562" s="4" t="str" cm="1">
        <f t="array" ref="I562">_xlfn._xlws.FILTER(AnalysisGroupings!$G$2:$G$36,(AnalysisGroupings!$F$2:$F$36=AnalysisResults!H562)*LEN(H562)&gt;0,"")</f>
        <v/>
      </c>
      <c r="J562" t="s">
        <v>341</v>
      </c>
      <c r="K562" t="s">
        <v>111</v>
      </c>
      <c r="M562" s="4" t="str" cm="1">
        <f t="array" ref="M562">_xlfn._xlws.FILTER(AnalysisGroupings!$G$2:$G$36,(AnalysisGroupings!$F$2:$F$36=AnalysisResults!L562)*LEN(L562)&gt;0,"")</f>
        <v/>
      </c>
      <c r="N562" t="s">
        <v>448</v>
      </c>
      <c r="O562" t="s">
        <v>296</v>
      </c>
      <c r="P562" t="s">
        <v>639</v>
      </c>
      <c r="Q562" s="4" t="str" cm="1">
        <f t="array" ref="Q562">_xlfn._xlws.FILTER(AnalysisMethods!$G$2:$G$31,AnalysisMethods!$E$2:$E$31=AnalysisResults!P562,"")</f>
        <v>%</v>
      </c>
      <c r="R562" s="4" t="str" cm="1">
        <f t="array" ref="R562">_xlfn._xlws.FILTER(AnalysisMethods!$H$2:$H$31,AnalysisMethods!$E$2:$E$31=AnalysisResults!P562,"")</f>
        <v>( XX.X)</v>
      </c>
      <c r="S562">
        <v>1.1628000000000001</v>
      </c>
      <c r="T562" s="7" t="s">
        <v>273</v>
      </c>
      <c r="U562" t="s">
        <v>1378</v>
      </c>
    </row>
    <row r="563" spans="1:21" x14ac:dyDescent="0.45">
      <c r="A563" t="s">
        <v>732</v>
      </c>
      <c r="B563" s="4" t="str" cm="1">
        <f t="array" ref="B563">_xlfn._xlws.FILTER(AnalysisSets!B:B,AnalysisSets!A:A=_xlfn._xlws.FILTER(Analyses!E:E,Analyses!A:A=AnalysisResults!A563,""),"")</f>
        <v>Safety Population</v>
      </c>
      <c r="C563" t="s">
        <v>33</v>
      </c>
      <c r="D563" t="s">
        <v>36</v>
      </c>
      <c r="E563" s="4" t="str" cm="1">
        <f t="array" ref="E563">_xlfn._xlws.FILTER(AnalysisGroupings!$G$2:$G$20,AnalysisGroupings!$F$2:$F$20=AnalysisResults!D563,"")</f>
        <v>Placebo</v>
      </c>
      <c r="G563" t="s">
        <v>108</v>
      </c>
      <c r="I563" s="4" t="str" cm="1">
        <f t="array" ref="I563">_xlfn._xlws.FILTER(AnalysisGroupings!$G$2:$G$36,(AnalysisGroupings!$F$2:$F$36=AnalysisResults!H563)*LEN(H563)&gt;0,"")</f>
        <v/>
      </c>
      <c r="J563" t="s">
        <v>341</v>
      </c>
      <c r="K563" t="s">
        <v>111</v>
      </c>
      <c r="M563" s="4" t="str" cm="1">
        <f t="array" ref="M563">_xlfn._xlws.FILTER(AnalysisGroupings!$G$2:$G$36,(AnalysisGroupings!$F$2:$F$36=AnalysisResults!L563)*LEN(L563)&gt;0,"")</f>
        <v/>
      </c>
      <c r="N563" t="s">
        <v>449</v>
      </c>
      <c r="O563" t="s">
        <v>296</v>
      </c>
      <c r="P563" t="s">
        <v>636</v>
      </c>
      <c r="Q563" s="4" t="str" cm="1">
        <f t="array" ref="Q563">_xlfn._xlws.FILTER(AnalysisMethods!$G$2:$G$31,AnalysisMethods!$E$2:$E$31=AnalysisResults!P563,"")</f>
        <v>n</v>
      </c>
      <c r="R563" s="4" t="str" cm="1">
        <f t="array" ref="R563">_xlfn._xlws.FILTER(AnalysisMethods!$H$2:$H$31,AnalysisMethods!$E$2:$E$31=AnalysisResults!P563,"")</f>
        <v>XX</v>
      </c>
      <c r="S563">
        <v>2</v>
      </c>
      <c r="T563" s="7" t="s">
        <v>592</v>
      </c>
      <c r="U563" t="s">
        <v>1378</v>
      </c>
    </row>
    <row r="564" spans="1:21" x14ac:dyDescent="0.45">
      <c r="A564" t="s">
        <v>732</v>
      </c>
      <c r="B564" s="4" t="str" cm="1">
        <f t="array" ref="B564">_xlfn._xlws.FILTER(AnalysisSets!B:B,AnalysisSets!A:A=_xlfn._xlws.FILTER(Analyses!E:E,Analyses!A:A=AnalysisResults!A564,""),"")</f>
        <v>Safety Population</v>
      </c>
      <c r="C564" t="s">
        <v>33</v>
      </c>
      <c r="D564" t="s">
        <v>36</v>
      </c>
      <c r="E564" s="4" t="str" cm="1">
        <f t="array" ref="E564">_xlfn._xlws.FILTER(AnalysisGroupings!$G$2:$G$20,AnalysisGroupings!$F$2:$F$20=AnalysisResults!D564,"")</f>
        <v>Placebo</v>
      </c>
      <c r="G564" t="s">
        <v>108</v>
      </c>
      <c r="I564" s="4" t="str" cm="1">
        <f t="array" ref="I564">_xlfn._xlws.FILTER(AnalysisGroupings!$G$2:$G$36,(AnalysisGroupings!$F$2:$F$36=AnalysisResults!H564)*LEN(H564)&gt;0,"")</f>
        <v/>
      </c>
      <c r="J564" t="s">
        <v>341</v>
      </c>
      <c r="K564" t="s">
        <v>111</v>
      </c>
      <c r="M564" s="4" t="str" cm="1">
        <f t="array" ref="M564">_xlfn._xlws.FILTER(AnalysisGroupings!$G$2:$G$36,(AnalysisGroupings!$F$2:$F$36=AnalysisResults!L564)*LEN(L564)&gt;0,"")</f>
        <v/>
      </c>
      <c r="N564" t="s">
        <v>449</v>
      </c>
      <c r="O564" t="s">
        <v>296</v>
      </c>
      <c r="P564" t="s">
        <v>639</v>
      </c>
      <c r="Q564" s="4" t="str" cm="1">
        <f t="array" ref="Q564">_xlfn._xlws.FILTER(AnalysisMethods!$G$2:$G$31,AnalysisMethods!$E$2:$E$31=AnalysisResults!P564,"")</f>
        <v>%</v>
      </c>
      <c r="R564" s="4" t="str" cm="1">
        <f t="array" ref="R564">_xlfn._xlws.FILTER(AnalysisMethods!$H$2:$H$31,AnalysisMethods!$E$2:$E$31=AnalysisResults!P564,"")</f>
        <v>( XX.X)</v>
      </c>
      <c r="S564">
        <v>2.3256000000000001</v>
      </c>
      <c r="T564" s="7" t="s">
        <v>593</v>
      </c>
      <c r="U564" t="s">
        <v>1378</v>
      </c>
    </row>
    <row r="565" spans="1:21" x14ac:dyDescent="0.45">
      <c r="A565" t="s">
        <v>732</v>
      </c>
      <c r="B565" s="4" t="str" cm="1">
        <f t="array" ref="B565">_xlfn._xlws.FILTER(AnalysisSets!B:B,AnalysisSets!A:A=_xlfn._xlws.FILTER(Analyses!E:E,Analyses!A:A=AnalysisResults!A565,""),"")</f>
        <v>Safety Population</v>
      </c>
      <c r="C565" t="s">
        <v>33</v>
      </c>
      <c r="D565" t="s">
        <v>36</v>
      </c>
      <c r="E565" s="4" t="str" cm="1">
        <f t="array" ref="E565">_xlfn._xlws.FILTER(AnalysisGroupings!$G$2:$G$20,AnalysisGroupings!$F$2:$F$20=AnalysisResults!D565,"")</f>
        <v>Placebo</v>
      </c>
      <c r="G565" t="s">
        <v>108</v>
      </c>
      <c r="I565" s="4" t="str" cm="1">
        <f t="array" ref="I565">_xlfn._xlws.FILTER(AnalysisGroupings!$G$2:$G$36,(AnalysisGroupings!$F$2:$F$36=AnalysisResults!H565)*LEN(H565)&gt;0,"")</f>
        <v/>
      </c>
      <c r="J565" t="s">
        <v>341</v>
      </c>
      <c r="K565" t="s">
        <v>111</v>
      </c>
      <c r="M565" s="4" t="str" cm="1">
        <f t="array" ref="M565">_xlfn._xlws.FILTER(AnalysisGroupings!$G$2:$G$36,(AnalysisGroupings!$F$2:$F$36=AnalysisResults!L565)*LEN(L565)&gt;0,"")</f>
        <v/>
      </c>
      <c r="N565" t="s">
        <v>474</v>
      </c>
      <c r="O565" t="s">
        <v>296</v>
      </c>
      <c r="P565" t="s">
        <v>636</v>
      </c>
      <c r="Q565" s="4" t="str" cm="1">
        <f t="array" ref="Q565">_xlfn._xlws.FILTER(AnalysisMethods!$G$2:$G$31,AnalysisMethods!$E$2:$E$31=AnalysisResults!P565,"")</f>
        <v>n</v>
      </c>
      <c r="R565" s="4" t="str" cm="1">
        <f t="array" ref="R565">_xlfn._xlws.FILTER(AnalysisMethods!$H$2:$H$31,AnalysisMethods!$E$2:$E$31=AnalysisResults!P565,"")</f>
        <v>XX</v>
      </c>
      <c r="S565">
        <v>1</v>
      </c>
      <c r="T565" s="7" t="s">
        <v>267</v>
      </c>
      <c r="U565" t="s">
        <v>1378</v>
      </c>
    </row>
    <row r="566" spans="1:21" x14ac:dyDescent="0.45">
      <c r="A566" t="s">
        <v>732</v>
      </c>
      <c r="B566" s="4" t="str" cm="1">
        <f t="array" ref="B566">_xlfn._xlws.FILTER(AnalysisSets!B:B,AnalysisSets!A:A=_xlfn._xlws.FILTER(Analyses!E:E,Analyses!A:A=AnalysisResults!A566,""),"")</f>
        <v>Safety Population</v>
      </c>
      <c r="C566" t="s">
        <v>33</v>
      </c>
      <c r="D566" t="s">
        <v>36</v>
      </c>
      <c r="E566" s="4" t="str" cm="1">
        <f t="array" ref="E566">_xlfn._xlws.FILTER(AnalysisGroupings!$G$2:$G$20,AnalysisGroupings!$F$2:$F$20=AnalysisResults!D566,"")</f>
        <v>Placebo</v>
      </c>
      <c r="G566" t="s">
        <v>108</v>
      </c>
      <c r="I566" s="4" t="str" cm="1">
        <f t="array" ref="I566">_xlfn._xlws.FILTER(AnalysisGroupings!$G$2:$G$36,(AnalysisGroupings!$F$2:$F$36=AnalysisResults!H566)*LEN(H566)&gt;0,"")</f>
        <v/>
      </c>
      <c r="J566" t="s">
        <v>341</v>
      </c>
      <c r="K566" t="s">
        <v>111</v>
      </c>
      <c r="M566" s="4" t="str" cm="1">
        <f t="array" ref="M566">_xlfn._xlws.FILTER(AnalysisGroupings!$G$2:$G$36,(AnalysisGroupings!$F$2:$F$36=AnalysisResults!L566)*LEN(L566)&gt;0,"")</f>
        <v/>
      </c>
      <c r="N566" t="s">
        <v>474</v>
      </c>
      <c r="O566" t="s">
        <v>296</v>
      </c>
      <c r="P566" t="s">
        <v>639</v>
      </c>
      <c r="Q566" s="4" t="str" cm="1">
        <f t="array" ref="Q566">_xlfn._xlws.FILTER(AnalysisMethods!$G$2:$G$31,AnalysisMethods!$E$2:$E$31=AnalysisResults!P566,"")</f>
        <v>%</v>
      </c>
      <c r="R566" s="4" t="str" cm="1">
        <f t="array" ref="R566">_xlfn._xlws.FILTER(AnalysisMethods!$H$2:$H$31,AnalysisMethods!$E$2:$E$31=AnalysisResults!P566,"")</f>
        <v>( XX.X)</v>
      </c>
      <c r="S566">
        <v>1.1628000000000001</v>
      </c>
      <c r="T566" s="7" t="s">
        <v>273</v>
      </c>
      <c r="U566" t="s">
        <v>1378</v>
      </c>
    </row>
    <row r="567" spans="1:21" x14ac:dyDescent="0.45">
      <c r="A567" t="s">
        <v>732</v>
      </c>
      <c r="B567" s="4" t="str" cm="1">
        <f t="array" ref="B567">_xlfn._xlws.FILTER(AnalysisSets!B:B,AnalysisSets!A:A=_xlfn._xlws.FILTER(Analyses!E:E,Analyses!A:A=AnalysisResults!A567,""),"")</f>
        <v>Safety Population</v>
      </c>
      <c r="C567" t="s">
        <v>33</v>
      </c>
      <c r="D567" t="s">
        <v>36</v>
      </c>
      <c r="E567" s="4" t="str" cm="1">
        <f t="array" ref="E567">_xlfn._xlws.FILTER(AnalysisGroupings!$G$2:$G$20,AnalysisGroupings!$F$2:$F$20=AnalysisResults!D567,"")</f>
        <v>Placebo</v>
      </c>
      <c r="G567" t="s">
        <v>108</v>
      </c>
      <c r="I567" s="4" t="str" cm="1">
        <f t="array" ref="I567">_xlfn._xlws.FILTER(AnalysisGroupings!$G$2:$G$36,(AnalysisGroupings!$F$2:$F$36=AnalysisResults!H567)*LEN(H567)&gt;0,"")</f>
        <v/>
      </c>
      <c r="J567" t="s">
        <v>341</v>
      </c>
      <c r="K567" t="s">
        <v>111</v>
      </c>
      <c r="M567" s="4" t="str" cm="1">
        <f t="array" ref="M567">_xlfn._xlws.FILTER(AnalysisGroupings!$G$2:$G$36,(AnalysisGroupings!$F$2:$F$36=AnalysisResults!L567)*LEN(L567)&gt;0,"")</f>
        <v/>
      </c>
      <c r="N567" t="s">
        <v>475</v>
      </c>
      <c r="O567" t="s">
        <v>296</v>
      </c>
      <c r="P567" t="s">
        <v>636</v>
      </c>
      <c r="Q567" s="4" t="str" cm="1">
        <f t="array" ref="Q567">_xlfn._xlws.FILTER(AnalysisMethods!$G$2:$G$31,AnalysisMethods!$E$2:$E$31=AnalysisResults!P567,"")</f>
        <v>n</v>
      </c>
      <c r="R567" s="4" t="str" cm="1">
        <f t="array" ref="R567">_xlfn._xlws.FILTER(AnalysisMethods!$H$2:$H$31,AnalysisMethods!$E$2:$E$31=AnalysisResults!P567,"")</f>
        <v>XX</v>
      </c>
      <c r="S567">
        <v>1</v>
      </c>
      <c r="T567" s="7" t="s">
        <v>267</v>
      </c>
      <c r="U567" t="s">
        <v>1378</v>
      </c>
    </row>
    <row r="568" spans="1:21" x14ac:dyDescent="0.45">
      <c r="A568" t="s">
        <v>732</v>
      </c>
      <c r="B568" s="4" t="str" cm="1">
        <f t="array" ref="B568">_xlfn._xlws.FILTER(AnalysisSets!B:B,AnalysisSets!A:A=_xlfn._xlws.FILTER(Analyses!E:E,Analyses!A:A=AnalysisResults!A568,""),"")</f>
        <v>Safety Population</v>
      </c>
      <c r="C568" t="s">
        <v>33</v>
      </c>
      <c r="D568" t="s">
        <v>36</v>
      </c>
      <c r="E568" s="4" t="str" cm="1">
        <f t="array" ref="E568">_xlfn._xlws.FILTER(AnalysisGroupings!$G$2:$G$20,AnalysisGroupings!$F$2:$F$20=AnalysisResults!D568,"")</f>
        <v>Placebo</v>
      </c>
      <c r="G568" t="s">
        <v>108</v>
      </c>
      <c r="I568" s="4" t="str" cm="1">
        <f t="array" ref="I568">_xlfn._xlws.FILTER(AnalysisGroupings!$G$2:$G$36,(AnalysisGroupings!$F$2:$F$36=AnalysisResults!H568)*LEN(H568)&gt;0,"")</f>
        <v/>
      </c>
      <c r="J568" t="s">
        <v>341</v>
      </c>
      <c r="K568" t="s">
        <v>111</v>
      </c>
      <c r="M568" s="4" t="str" cm="1">
        <f t="array" ref="M568">_xlfn._xlws.FILTER(AnalysisGroupings!$G$2:$G$36,(AnalysisGroupings!$F$2:$F$36=AnalysisResults!L568)*LEN(L568)&gt;0,"")</f>
        <v/>
      </c>
      <c r="N568" t="s">
        <v>475</v>
      </c>
      <c r="O568" t="s">
        <v>296</v>
      </c>
      <c r="P568" t="s">
        <v>639</v>
      </c>
      <c r="Q568" s="4" t="str" cm="1">
        <f t="array" ref="Q568">_xlfn._xlws.FILTER(AnalysisMethods!$G$2:$G$31,AnalysisMethods!$E$2:$E$31=AnalysisResults!P568,"")</f>
        <v>%</v>
      </c>
      <c r="R568" s="4" t="str" cm="1">
        <f t="array" ref="R568">_xlfn._xlws.FILTER(AnalysisMethods!$H$2:$H$31,AnalysisMethods!$E$2:$E$31=AnalysisResults!P568,"")</f>
        <v>( XX.X)</v>
      </c>
      <c r="S568">
        <v>1.1628000000000001</v>
      </c>
      <c r="T568" s="7" t="s">
        <v>273</v>
      </c>
      <c r="U568" t="s">
        <v>1378</v>
      </c>
    </row>
    <row r="569" spans="1:21" x14ac:dyDescent="0.45">
      <c r="A569" t="s">
        <v>732</v>
      </c>
      <c r="B569" s="4" t="str" cm="1">
        <f t="array" ref="B569">_xlfn._xlws.FILTER(AnalysisSets!B:B,AnalysisSets!A:A=_xlfn._xlws.FILTER(Analyses!E:E,Analyses!A:A=AnalysisResults!A569,""),"")</f>
        <v>Safety Population</v>
      </c>
      <c r="C569" t="s">
        <v>33</v>
      </c>
      <c r="D569" t="s">
        <v>36</v>
      </c>
      <c r="E569" s="4" t="str" cm="1">
        <f t="array" ref="E569">_xlfn._xlws.FILTER(AnalysisGroupings!$G$2:$G$20,AnalysisGroupings!$F$2:$F$20=AnalysisResults!D569,"")</f>
        <v>Placebo</v>
      </c>
      <c r="G569" t="s">
        <v>108</v>
      </c>
      <c r="I569" s="4" t="str" cm="1">
        <f t="array" ref="I569">_xlfn._xlws.FILTER(AnalysisGroupings!$G$2:$G$36,(AnalysisGroupings!$F$2:$F$36=AnalysisResults!H569)*LEN(H569)&gt;0,"")</f>
        <v/>
      </c>
      <c r="J569" t="s">
        <v>341</v>
      </c>
      <c r="K569" t="s">
        <v>111</v>
      </c>
      <c r="M569" s="4" t="str" cm="1">
        <f t="array" ref="M569">_xlfn._xlws.FILTER(AnalysisGroupings!$G$2:$G$36,(AnalysisGroupings!$F$2:$F$36=AnalysisResults!L569)*LEN(L569)&gt;0,"")</f>
        <v/>
      </c>
      <c r="N569" t="s">
        <v>508</v>
      </c>
      <c r="O569" t="s">
        <v>296</v>
      </c>
      <c r="P569" t="s">
        <v>636</v>
      </c>
      <c r="Q569" s="4" t="str" cm="1">
        <f t="array" ref="Q569">_xlfn._xlws.FILTER(AnalysisMethods!$G$2:$G$31,AnalysisMethods!$E$2:$E$31=AnalysisResults!P569,"")</f>
        <v>n</v>
      </c>
      <c r="R569" s="4" t="str" cm="1">
        <f t="array" ref="R569">_xlfn._xlws.FILTER(AnalysisMethods!$H$2:$H$31,AnalysisMethods!$E$2:$E$31=AnalysisResults!P569,"")</f>
        <v>XX</v>
      </c>
      <c r="S569">
        <v>0</v>
      </c>
      <c r="T569" s="7" t="s">
        <v>266</v>
      </c>
      <c r="U569" t="s">
        <v>1378</v>
      </c>
    </row>
    <row r="570" spans="1:21" x14ac:dyDescent="0.45">
      <c r="A570" t="s">
        <v>732</v>
      </c>
      <c r="B570" s="4" t="str" cm="1">
        <f t="array" ref="B570">_xlfn._xlws.FILTER(AnalysisSets!B:B,AnalysisSets!A:A=_xlfn._xlws.FILTER(Analyses!E:E,Analyses!A:A=AnalysisResults!A570,""),"")</f>
        <v>Safety Population</v>
      </c>
      <c r="C570" t="s">
        <v>33</v>
      </c>
      <c r="D570" t="s">
        <v>36</v>
      </c>
      <c r="E570" s="4" t="str" cm="1">
        <f t="array" ref="E570">_xlfn._xlws.FILTER(AnalysisGroupings!$G$2:$G$20,AnalysisGroupings!$F$2:$F$20=AnalysisResults!D570,"")</f>
        <v>Placebo</v>
      </c>
      <c r="G570" t="s">
        <v>108</v>
      </c>
      <c r="I570" s="4" t="str" cm="1">
        <f t="array" ref="I570">_xlfn._xlws.FILTER(AnalysisGroupings!$G$2:$G$36,(AnalysisGroupings!$F$2:$F$36=AnalysisResults!H570)*LEN(H570)&gt;0,"")</f>
        <v/>
      </c>
      <c r="J570" t="s">
        <v>341</v>
      </c>
      <c r="K570" t="s">
        <v>111</v>
      </c>
      <c r="M570" s="4" t="str" cm="1">
        <f t="array" ref="M570">_xlfn._xlws.FILTER(AnalysisGroupings!$G$2:$G$36,(AnalysisGroupings!$F$2:$F$36=AnalysisResults!L570)*LEN(L570)&gt;0,"")</f>
        <v/>
      </c>
      <c r="N570" t="s">
        <v>508</v>
      </c>
      <c r="O570" t="s">
        <v>296</v>
      </c>
      <c r="P570" t="s">
        <v>639</v>
      </c>
      <c r="Q570" s="4" t="str" cm="1">
        <f t="array" ref="Q570">_xlfn._xlws.FILTER(AnalysisMethods!$G$2:$G$31,AnalysisMethods!$E$2:$E$31=AnalysisResults!P570,"")</f>
        <v>%</v>
      </c>
      <c r="R570" s="4" t="str" cm="1">
        <f t="array" ref="R570">_xlfn._xlws.FILTER(AnalysisMethods!$H$2:$H$31,AnalysisMethods!$E$2:$E$31=AnalysisResults!P570,"")</f>
        <v>( XX.X)</v>
      </c>
      <c r="S570">
        <v>0</v>
      </c>
      <c r="T570" s="7" t="s">
        <v>270</v>
      </c>
      <c r="U570" t="s">
        <v>1378</v>
      </c>
    </row>
    <row r="571" spans="1:21" x14ac:dyDescent="0.45">
      <c r="A571" t="s">
        <v>732</v>
      </c>
      <c r="B571" s="4" t="str" cm="1">
        <f t="array" ref="B571">_xlfn._xlws.FILTER(AnalysisSets!B:B,AnalysisSets!A:A=_xlfn._xlws.FILTER(Analyses!E:E,Analyses!A:A=AnalysisResults!A571,""),"")</f>
        <v>Safety Population</v>
      </c>
      <c r="C571" t="s">
        <v>33</v>
      </c>
      <c r="D571" t="s">
        <v>36</v>
      </c>
      <c r="E571" s="4" t="str" cm="1">
        <f t="array" ref="E571">_xlfn._xlws.FILTER(AnalysisGroupings!$G$2:$G$20,AnalysisGroupings!$F$2:$F$20=AnalysisResults!D571,"")</f>
        <v>Placebo</v>
      </c>
      <c r="G571" t="s">
        <v>108</v>
      </c>
      <c r="I571" s="4" t="str" cm="1">
        <f t="array" ref="I571">_xlfn._xlws.FILTER(AnalysisGroupings!$G$2:$G$36,(AnalysisGroupings!$F$2:$F$36=AnalysisResults!H571)*LEN(H571)&gt;0,"")</f>
        <v/>
      </c>
      <c r="J571" t="s">
        <v>341</v>
      </c>
      <c r="K571" t="s">
        <v>111</v>
      </c>
      <c r="M571" s="4" t="str" cm="1">
        <f t="array" ref="M571">_xlfn._xlws.FILTER(AnalysisGroupings!$G$2:$G$36,(AnalysisGroupings!$F$2:$F$36=AnalysisResults!L571)*LEN(L571)&gt;0,"")</f>
        <v/>
      </c>
      <c r="N571" t="s">
        <v>580</v>
      </c>
      <c r="O571" t="s">
        <v>296</v>
      </c>
      <c r="P571" t="s">
        <v>636</v>
      </c>
      <c r="Q571" s="4" t="str" cm="1">
        <f t="array" ref="Q571">_xlfn._xlws.FILTER(AnalysisMethods!$G$2:$G$31,AnalysisMethods!$E$2:$E$31=AnalysisResults!P571,"")</f>
        <v>n</v>
      </c>
      <c r="R571" s="4" t="str" cm="1">
        <f t="array" ref="R571">_xlfn._xlws.FILTER(AnalysisMethods!$H$2:$H$31,AnalysisMethods!$E$2:$E$31=AnalysisResults!P571,"")</f>
        <v>XX</v>
      </c>
      <c r="S571">
        <v>0</v>
      </c>
      <c r="T571" s="7" t="s">
        <v>266</v>
      </c>
      <c r="U571" t="s">
        <v>1378</v>
      </c>
    </row>
    <row r="572" spans="1:21" x14ac:dyDescent="0.45">
      <c r="A572" t="s">
        <v>732</v>
      </c>
      <c r="B572" s="4" t="str" cm="1">
        <f t="array" ref="B572">_xlfn._xlws.FILTER(AnalysisSets!B:B,AnalysisSets!A:A=_xlfn._xlws.FILTER(Analyses!E:E,Analyses!A:A=AnalysisResults!A572,""),"")</f>
        <v>Safety Population</v>
      </c>
      <c r="C572" t="s">
        <v>33</v>
      </c>
      <c r="D572" t="s">
        <v>36</v>
      </c>
      <c r="E572" s="4" t="str" cm="1">
        <f t="array" ref="E572">_xlfn._xlws.FILTER(AnalysisGroupings!$G$2:$G$20,AnalysisGroupings!$F$2:$F$20=AnalysisResults!D572,"")</f>
        <v>Placebo</v>
      </c>
      <c r="G572" t="s">
        <v>108</v>
      </c>
      <c r="I572" s="4" t="str" cm="1">
        <f t="array" ref="I572">_xlfn._xlws.FILTER(AnalysisGroupings!$G$2:$G$36,(AnalysisGroupings!$F$2:$F$36=AnalysisResults!H572)*LEN(H572)&gt;0,"")</f>
        <v/>
      </c>
      <c r="J572" t="s">
        <v>341</v>
      </c>
      <c r="K572" t="s">
        <v>111</v>
      </c>
      <c r="M572" s="4" t="str" cm="1">
        <f t="array" ref="M572">_xlfn._xlws.FILTER(AnalysisGroupings!$G$2:$G$36,(AnalysisGroupings!$F$2:$F$36=AnalysisResults!L572)*LEN(L572)&gt;0,"")</f>
        <v/>
      </c>
      <c r="N572" t="s">
        <v>580</v>
      </c>
      <c r="O572" t="s">
        <v>296</v>
      </c>
      <c r="P572" t="s">
        <v>639</v>
      </c>
      <c r="Q572" s="4" t="str" cm="1">
        <f t="array" ref="Q572">_xlfn._xlws.FILTER(AnalysisMethods!$G$2:$G$31,AnalysisMethods!$E$2:$E$31=AnalysisResults!P572,"")</f>
        <v>%</v>
      </c>
      <c r="R572" s="4" t="str" cm="1">
        <f t="array" ref="R572">_xlfn._xlws.FILTER(AnalysisMethods!$H$2:$H$31,AnalysisMethods!$E$2:$E$31=AnalysisResults!P572,"")</f>
        <v>( XX.X)</v>
      </c>
      <c r="S572">
        <v>0</v>
      </c>
      <c r="T572" s="7" t="s">
        <v>270</v>
      </c>
      <c r="U572" t="s">
        <v>1378</v>
      </c>
    </row>
    <row r="573" spans="1:21" x14ac:dyDescent="0.45">
      <c r="A573" t="s">
        <v>732</v>
      </c>
      <c r="B573" s="4" t="str" cm="1">
        <f t="array" ref="B573">_xlfn._xlws.FILTER(AnalysisSets!B:B,AnalysisSets!A:A=_xlfn._xlws.FILTER(Analyses!E:E,Analyses!A:A=AnalysisResults!A573,""),"")</f>
        <v>Safety Population</v>
      </c>
      <c r="C573" t="s">
        <v>33</v>
      </c>
      <c r="D573" t="s">
        <v>36</v>
      </c>
      <c r="E573" s="4" t="str" cm="1">
        <f t="array" ref="E573">_xlfn._xlws.FILTER(AnalysisGroupings!$G$2:$G$20,AnalysisGroupings!$F$2:$F$20=AnalysisResults!D573,"")</f>
        <v>Placebo</v>
      </c>
      <c r="G573" t="s">
        <v>108</v>
      </c>
      <c r="I573" s="4" t="str" cm="1">
        <f t="array" ref="I573">_xlfn._xlws.FILTER(AnalysisGroupings!$G$2:$G$36,(AnalysisGroupings!$F$2:$F$36=AnalysisResults!H573)*LEN(H573)&gt;0,"")</f>
        <v/>
      </c>
      <c r="J573" t="s">
        <v>342</v>
      </c>
      <c r="K573" t="s">
        <v>111</v>
      </c>
      <c r="M573" s="4" t="str" cm="1">
        <f t="array" ref="M573">_xlfn._xlws.FILTER(AnalysisGroupings!$G$2:$G$36,(AnalysisGroupings!$F$2:$F$36=AnalysisResults!L573)*LEN(L573)&gt;0,"")</f>
        <v/>
      </c>
      <c r="N573" t="s">
        <v>429</v>
      </c>
      <c r="O573" t="s">
        <v>296</v>
      </c>
      <c r="P573" t="s">
        <v>636</v>
      </c>
      <c r="Q573" s="4" t="str" cm="1">
        <f t="array" ref="Q573">_xlfn._xlws.FILTER(AnalysisMethods!$G$2:$G$31,AnalysisMethods!$E$2:$E$31=AnalysisResults!P573,"")</f>
        <v>n</v>
      </c>
      <c r="R573" s="4" t="str" cm="1">
        <f t="array" ref="R573">_xlfn._xlws.FILTER(AnalysisMethods!$H$2:$H$31,AnalysisMethods!$E$2:$E$31=AnalysisResults!P573,"")</f>
        <v>XX</v>
      </c>
      <c r="S573">
        <v>1</v>
      </c>
      <c r="T573" s="7" t="s">
        <v>267</v>
      </c>
      <c r="U573" t="s">
        <v>1378</v>
      </c>
    </row>
    <row r="574" spans="1:21" x14ac:dyDescent="0.45">
      <c r="A574" t="s">
        <v>732</v>
      </c>
      <c r="B574" s="4" t="str" cm="1">
        <f t="array" ref="B574">_xlfn._xlws.FILTER(AnalysisSets!B:B,AnalysisSets!A:A=_xlfn._xlws.FILTER(Analyses!E:E,Analyses!A:A=AnalysisResults!A574,""),"")</f>
        <v>Safety Population</v>
      </c>
      <c r="C574" t="s">
        <v>33</v>
      </c>
      <c r="D574" t="s">
        <v>36</v>
      </c>
      <c r="E574" s="4" t="str" cm="1">
        <f t="array" ref="E574">_xlfn._xlws.FILTER(AnalysisGroupings!$G$2:$G$20,AnalysisGroupings!$F$2:$F$20=AnalysisResults!D574,"")</f>
        <v>Placebo</v>
      </c>
      <c r="G574" t="s">
        <v>108</v>
      </c>
      <c r="I574" s="4" t="str" cm="1">
        <f t="array" ref="I574">_xlfn._xlws.FILTER(AnalysisGroupings!$G$2:$G$36,(AnalysisGroupings!$F$2:$F$36=AnalysisResults!H574)*LEN(H574)&gt;0,"")</f>
        <v/>
      </c>
      <c r="J574" t="s">
        <v>342</v>
      </c>
      <c r="K574" t="s">
        <v>111</v>
      </c>
      <c r="M574" s="4" t="str" cm="1">
        <f t="array" ref="M574">_xlfn._xlws.FILTER(AnalysisGroupings!$G$2:$G$36,(AnalysisGroupings!$F$2:$F$36=AnalysisResults!L574)*LEN(L574)&gt;0,"")</f>
        <v/>
      </c>
      <c r="N574" t="s">
        <v>429</v>
      </c>
      <c r="O574" t="s">
        <v>296</v>
      </c>
      <c r="P574" t="s">
        <v>639</v>
      </c>
      <c r="Q574" s="4" t="str" cm="1">
        <f t="array" ref="Q574">_xlfn._xlws.FILTER(AnalysisMethods!$G$2:$G$31,AnalysisMethods!$E$2:$E$31=AnalysisResults!P574,"")</f>
        <v>%</v>
      </c>
      <c r="R574" s="4" t="str" cm="1">
        <f t="array" ref="R574">_xlfn._xlws.FILTER(AnalysisMethods!$H$2:$H$31,AnalysisMethods!$E$2:$E$31=AnalysisResults!P574,"")</f>
        <v>( XX.X)</v>
      </c>
      <c r="S574">
        <v>1.1628000000000001</v>
      </c>
      <c r="T574" s="7" t="s">
        <v>273</v>
      </c>
      <c r="U574" t="s">
        <v>1378</v>
      </c>
    </row>
    <row r="575" spans="1:21" x14ac:dyDescent="0.45">
      <c r="A575" t="s">
        <v>732</v>
      </c>
      <c r="B575" s="4" t="str" cm="1">
        <f t="array" ref="B575">_xlfn._xlws.FILTER(AnalysisSets!B:B,AnalysisSets!A:A=_xlfn._xlws.FILTER(Analyses!E:E,Analyses!A:A=AnalysisResults!A575,""),"")</f>
        <v>Safety Population</v>
      </c>
      <c r="C575" t="s">
        <v>33</v>
      </c>
      <c r="D575" t="s">
        <v>36</v>
      </c>
      <c r="E575" s="4" t="str" cm="1">
        <f t="array" ref="E575">_xlfn._xlws.FILTER(AnalysisGroupings!$G$2:$G$20,AnalysisGroupings!$F$2:$F$20=AnalysisResults!D575,"")</f>
        <v>Placebo</v>
      </c>
      <c r="G575" t="s">
        <v>108</v>
      </c>
      <c r="I575" s="4" t="str" cm="1">
        <f t="array" ref="I575">_xlfn._xlws.FILTER(AnalysisGroupings!$G$2:$G$36,(AnalysisGroupings!$F$2:$F$36=AnalysisResults!H575)*LEN(H575)&gt;0,"")</f>
        <v/>
      </c>
      <c r="J575" t="s">
        <v>342</v>
      </c>
      <c r="K575" t="s">
        <v>111</v>
      </c>
      <c r="M575" s="4" t="str" cm="1">
        <f t="array" ref="M575">_xlfn._xlws.FILTER(AnalysisGroupings!$G$2:$G$36,(AnalysisGroupings!$F$2:$F$36=AnalysisResults!L575)*LEN(L575)&gt;0,"")</f>
        <v/>
      </c>
      <c r="N575" t="s">
        <v>430</v>
      </c>
      <c r="O575" t="s">
        <v>296</v>
      </c>
      <c r="P575" t="s">
        <v>636</v>
      </c>
      <c r="Q575" s="4" t="str" cm="1">
        <f t="array" ref="Q575">_xlfn._xlws.FILTER(AnalysisMethods!$G$2:$G$31,AnalysisMethods!$E$2:$E$31=AnalysisResults!P575,"")</f>
        <v>n</v>
      </c>
      <c r="R575" s="4" t="str" cm="1">
        <f t="array" ref="R575">_xlfn._xlws.FILTER(AnalysisMethods!$H$2:$H$31,AnalysisMethods!$E$2:$E$31=AnalysisResults!P575,"")</f>
        <v>XX</v>
      </c>
      <c r="S575">
        <v>1</v>
      </c>
      <c r="T575" s="7" t="s">
        <v>267</v>
      </c>
      <c r="U575" t="s">
        <v>1378</v>
      </c>
    </row>
    <row r="576" spans="1:21" x14ac:dyDescent="0.45">
      <c r="A576" t="s">
        <v>732</v>
      </c>
      <c r="B576" s="4" t="str" cm="1">
        <f t="array" ref="B576">_xlfn._xlws.FILTER(AnalysisSets!B:B,AnalysisSets!A:A=_xlfn._xlws.FILTER(Analyses!E:E,Analyses!A:A=AnalysisResults!A576,""),"")</f>
        <v>Safety Population</v>
      </c>
      <c r="C576" t="s">
        <v>33</v>
      </c>
      <c r="D576" t="s">
        <v>36</v>
      </c>
      <c r="E576" s="4" t="str" cm="1">
        <f t="array" ref="E576">_xlfn._xlws.FILTER(AnalysisGroupings!$G$2:$G$20,AnalysisGroupings!$F$2:$F$20=AnalysisResults!D576,"")</f>
        <v>Placebo</v>
      </c>
      <c r="G576" t="s">
        <v>108</v>
      </c>
      <c r="I576" s="4" t="str" cm="1">
        <f t="array" ref="I576">_xlfn._xlws.FILTER(AnalysisGroupings!$G$2:$G$36,(AnalysisGroupings!$F$2:$F$36=AnalysisResults!H576)*LEN(H576)&gt;0,"")</f>
        <v/>
      </c>
      <c r="J576" t="s">
        <v>342</v>
      </c>
      <c r="K576" t="s">
        <v>111</v>
      </c>
      <c r="M576" s="4" t="str" cm="1">
        <f t="array" ref="M576">_xlfn._xlws.FILTER(AnalysisGroupings!$G$2:$G$36,(AnalysisGroupings!$F$2:$F$36=AnalysisResults!L576)*LEN(L576)&gt;0,"")</f>
        <v/>
      </c>
      <c r="N576" t="s">
        <v>430</v>
      </c>
      <c r="O576" t="s">
        <v>296</v>
      </c>
      <c r="P576" t="s">
        <v>639</v>
      </c>
      <c r="Q576" s="4" t="str" cm="1">
        <f t="array" ref="Q576">_xlfn._xlws.FILTER(AnalysisMethods!$G$2:$G$31,AnalysisMethods!$E$2:$E$31=AnalysisResults!P576,"")</f>
        <v>%</v>
      </c>
      <c r="R576" s="4" t="str" cm="1">
        <f t="array" ref="R576">_xlfn._xlws.FILTER(AnalysisMethods!$H$2:$H$31,AnalysisMethods!$E$2:$E$31=AnalysisResults!P576,"")</f>
        <v>( XX.X)</v>
      </c>
      <c r="S576">
        <v>1.1628000000000001</v>
      </c>
      <c r="T576" s="7" t="s">
        <v>273</v>
      </c>
      <c r="U576" t="s">
        <v>1378</v>
      </c>
    </row>
    <row r="577" spans="1:21" x14ac:dyDescent="0.45">
      <c r="A577" t="s">
        <v>732</v>
      </c>
      <c r="B577" s="4" t="str" cm="1">
        <f t="array" ref="B577">_xlfn._xlws.FILTER(AnalysisSets!B:B,AnalysisSets!A:A=_xlfn._xlws.FILTER(Analyses!E:E,Analyses!A:A=AnalysisResults!A577,""),"")</f>
        <v>Safety Population</v>
      </c>
      <c r="C577" t="s">
        <v>33</v>
      </c>
      <c r="D577" t="s">
        <v>36</v>
      </c>
      <c r="E577" s="4" t="str" cm="1">
        <f t="array" ref="E577">_xlfn._xlws.FILTER(AnalysisGroupings!$G$2:$G$20,AnalysisGroupings!$F$2:$F$20=AnalysisResults!D577,"")</f>
        <v>Placebo</v>
      </c>
      <c r="G577" t="s">
        <v>108</v>
      </c>
      <c r="I577" s="4" t="str" cm="1">
        <f t="array" ref="I577">_xlfn._xlws.FILTER(AnalysisGroupings!$G$2:$G$36,(AnalysisGroupings!$F$2:$F$36=AnalysisResults!H577)*LEN(H577)&gt;0,"")</f>
        <v/>
      </c>
      <c r="J577" t="s">
        <v>342</v>
      </c>
      <c r="K577" t="s">
        <v>111</v>
      </c>
      <c r="M577" s="4" t="str" cm="1">
        <f t="array" ref="M577">_xlfn._xlws.FILTER(AnalysisGroupings!$G$2:$G$36,(AnalysisGroupings!$F$2:$F$36=AnalysisResults!L577)*LEN(L577)&gt;0,"")</f>
        <v/>
      </c>
      <c r="N577" t="s">
        <v>435</v>
      </c>
      <c r="O577" t="s">
        <v>296</v>
      </c>
      <c r="P577" t="s">
        <v>636</v>
      </c>
      <c r="Q577" s="4" t="str" cm="1">
        <f t="array" ref="Q577">_xlfn._xlws.FILTER(AnalysisMethods!$G$2:$G$31,AnalysisMethods!$E$2:$E$31=AnalysisResults!P577,"")</f>
        <v>n</v>
      </c>
      <c r="R577" s="4" t="str" cm="1">
        <f t="array" ref="R577">_xlfn._xlws.FILTER(AnalysisMethods!$H$2:$H$31,AnalysisMethods!$E$2:$E$31=AnalysisResults!P577,"")</f>
        <v>XX</v>
      </c>
      <c r="S577">
        <v>1</v>
      </c>
      <c r="T577" s="7" t="s">
        <v>267</v>
      </c>
      <c r="U577" t="s">
        <v>1378</v>
      </c>
    </row>
    <row r="578" spans="1:21" x14ac:dyDescent="0.45">
      <c r="A578" t="s">
        <v>732</v>
      </c>
      <c r="B578" s="4" t="str" cm="1">
        <f t="array" ref="B578">_xlfn._xlws.FILTER(AnalysisSets!B:B,AnalysisSets!A:A=_xlfn._xlws.FILTER(Analyses!E:E,Analyses!A:A=AnalysisResults!A578,""),"")</f>
        <v>Safety Population</v>
      </c>
      <c r="C578" t="s">
        <v>33</v>
      </c>
      <c r="D578" t="s">
        <v>36</v>
      </c>
      <c r="E578" s="4" t="str" cm="1">
        <f t="array" ref="E578">_xlfn._xlws.FILTER(AnalysisGroupings!$G$2:$G$20,AnalysisGroupings!$F$2:$F$20=AnalysisResults!D578,"")</f>
        <v>Placebo</v>
      </c>
      <c r="G578" t="s">
        <v>108</v>
      </c>
      <c r="I578" s="4" t="str" cm="1">
        <f t="array" ref="I578">_xlfn._xlws.FILTER(AnalysisGroupings!$G$2:$G$36,(AnalysisGroupings!$F$2:$F$36=AnalysisResults!H578)*LEN(H578)&gt;0,"")</f>
        <v/>
      </c>
      <c r="J578" t="s">
        <v>342</v>
      </c>
      <c r="K578" t="s">
        <v>111</v>
      </c>
      <c r="M578" s="4" t="str" cm="1">
        <f t="array" ref="M578">_xlfn._xlws.FILTER(AnalysisGroupings!$G$2:$G$36,(AnalysisGroupings!$F$2:$F$36=AnalysisResults!L578)*LEN(L578)&gt;0,"")</f>
        <v/>
      </c>
      <c r="N578" t="s">
        <v>435</v>
      </c>
      <c r="O578" t="s">
        <v>296</v>
      </c>
      <c r="P578" t="s">
        <v>639</v>
      </c>
      <c r="Q578" s="4" t="str" cm="1">
        <f t="array" ref="Q578">_xlfn._xlws.FILTER(AnalysisMethods!$G$2:$G$31,AnalysisMethods!$E$2:$E$31=AnalysisResults!P578,"")</f>
        <v>%</v>
      </c>
      <c r="R578" s="4" t="str" cm="1">
        <f t="array" ref="R578">_xlfn._xlws.FILTER(AnalysisMethods!$H$2:$H$31,AnalysisMethods!$E$2:$E$31=AnalysisResults!P578,"")</f>
        <v>( XX.X)</v>
      </c>
      <c r="S578">
        <v>1.1628000000000001</v>
      </c>
      <c r="T578" s="7" t="s">
        <v>273</v>
      </c>
      <c r="U578" t="s">
        <v>1378</v>
      </c>
    </row>
    <row r="579" spans="1:21" x14ac:dyDescent="0.45">
      <c r="A579" t="s">
        <v>732</v>
      </c>
      <c r="B579" s="4" t="str" cm="1">
        <f t="array" ref="B579">_xlfn._xlws.FILTER(AnalysisSets!B:B,AnalysisSets!A:A=_xlfn._xlws.FILTER(Analyses!E:E,Analyses!A:A=AnalysisResults!A579,""),"")</f>
        <v>Safety Population</v>
      </c>
      <c r="C579" t="s">
        <v>33</v>
      </c>
      <c r="D579" t="s">
        <v>36</v>
      </c>
      <c r="E579" s="4" t="str" cm="1">
        <f t="array" ref="E579">_xlfn._xlws.FILTER(AnalysisGroupings!$G$2:$G$20,AnalysisGroupings!$F$2:$F$20=AnalysisResults!D579,"")</f>
        <v>Placebo</v>
      </c>
      <c r="G579" t="s">
        <v>108</v>
      </c>
      <c r="I579" s="4" t="str" cm="1">
        <f t="array" ref="I579">_xlfn._xlws.FILTER(AnalysisGroupings!$G$2:$G$36,(AnalysisGroupings!$F$2:$F$36=AnalysisResults!H579)*LEN(H579)&gt;0,"")</f>
        <v/>
      </c>
      <c r="J579" t="s">
        <v>342</v>
      </c>
      <c r="K579" t="s">
        <v>111</v>
      </c>
      <c r="M579" s="4" t="str" cm="1">
        <f t="array" ref="M579">_xlfn._xlws.FILTER(AnalysisGroupings!$G$2:$G$36,(AnalysisGroupings!$F$2:$F$36=AnalysisResults!L579)*LEN(L579)&gt;0,"")</f>
        <v/>
      </c>
      <c r="N579" t="s">
        <v>465</v>
      </c>
      <c r="O579" t="s">
        <v>296</v>
      </c>
      <c r="P579" t="s">
        <v>636</v>
      </c>
      <c r="Q579" s="4" t="str" cm="1">
        <f t="array" ref="Q579">_xlfn._xlws.FILTER(AnalysisMethods!$G$2:$G$31,AnalysisMethods!$E$2:$E$31=AnalysisResults!P579,"")</f>
        <v>n</v>
      </c>
      <c r="R579" s="4" t="str" cm="1">
        <f t="array" ref="R579">_xlfn._xlws.FILTER(AnalysisMethods!$H$2:$H$31,AnalysisMethods!$E$2:$E$31=AnalysisResults!P579,"")</f>
        <v>XX</v>
      </c>
      <c r="S579">
        <v>1</v>
      </c>
      <c r="T579" s="7" t="s">
        <v>267</v>
      </c>
      <c r="U579" t="s">
        <v>1378</v>
      </c>
    </row>
    <row r="580" spans="1:21" x14ac:dyDescent="0.45">
      <c r="A580" t="s">
        <v>732</v>
      </c>
      <c r="B580" s="4" t="str" cm="1">
        <f t="array" ref="B580">_xlfn._xlws.FILTER(AnalysisSets!B:B,AnalysisSets!A:A=_xlfn._xlws.FILTER(Analyses!E:E,Analyses!A:A=AnalysisResults!A580,""),"")</f>
        <v>Safety Population</v>
      </c>
      <c r="C580" t="s">
        <v>33</v>
      </c>
      <c r="D580" t="s">
        <v>36</v>
      </c>
      <c r="E580" s="4" t="str" cm="1">
        <f t="array" ref="E580">_xlfn._xlws.FILTER(AnalysisGroupings!$G$2:$G$20,AnalysisGroupings!$F$2:$F$20=AnalysisResults!D580,"")</f>
        <v>Placebo</v>
      </c>
      <c r="G580" t="s">
        <v>108</v>
      </c>
      <c r="I580" s="4" t="str" cm="1">
        <f t="array" ref="I580">_xlfn._xlws.FILTER(AnalysisGroupings!$G$2:$G$36,(AnalysisGroupings!$F$2:$F$36=AnalysisResults!H580)*LEN(H580)&gt;0,"")</f>
        <v/>
      </c>
      <c r="J580" t="s">
        <v>342</v>
      </c>
      <c r="K580" t="s">
        <v>111</v>
      </c>
      <c r="M580" s="4" t="str" cm="1">
        <f t="array" ref="M580">_xlfn._xlws.FILTER(AnalysisGroupings!$G$2:$G$36,(AnalysisGroupings!$F$2:$F$36=AnalysisResults!L580)*LEN(L580)&gt;0,"")</f>
        <v/>
      </c>
      <c r="N580" t="s">
        <v>465</v>
      </c>
      <c r="O580" t="s">
        <v>296</v>
      </c>
      <c r="P580" t="s">
        <v>639</v>
      </c>
      <c r="Q580" s="4" t="str" cm="1">
        <f t="array" ref="Q580">_xlfn._xlws.FILTER(AnalysisMethods!$G$2:$G$31,AnalysisMethods!$E$2:$E$31=AnalysisResults!P580,"")</f>
        <v>%</v>
      </c>
      <c r="R580" s="4" t="str" cm="1">
        <f t="array" ref="R580">_xlfn._xlws.FILTER(AnalysisMethods!$H$2:$H$31,AnalysisMethods!$E$2:$E$31=AnalysisResults!P580,"")</f>
        <v>( XX.X)</v>
      </c>
      <c r="S580">
        <v>1.1628000000000001</v>
      </c>
      <c r="T580" s="7" t="s">
        <v>273</v>
      </c>
      <c r="U580" t="s">
        <v>1378</v>
      </c>
    </row>
    <row r="581" spans="1:21" x14ac:dyDescent="0.45">
      <c r="A581" t="s">
        <v>732</v>
      </c>
      <c r="B581" s="4" t="str" cm="1">
        <f t="array" ref="B581">_xlfn._xlws.FILTER(AnalysisSets!B:B,AnalysisSets!A:A=_xlfn._xlws.FILTER(Analyses!E:E,Analyses!A:A=AnalysisResults!A581,""),"")</f>
        <v>Safety Population</v>
      </c>
      <c r="C581" t="s">
        <v>33</v>
      </c>
      <c r="D581" t="s">
        <v>36</v>
      </c>
      <c r="E581" s="4" t="str" cm="1">
        <f t="array" ref="E581">_xlfn._xlws.FILTER(AnalysisGroupings!$G$2:$G$20,AnalysisGroupings!$F$2:$F$20=AnalysisResults!D581,"")</f>
        <v>Placebo</v>
      </c>
      <c r="G581" t="s">
        <v>108</v>
      </c>
      <c r="I581" s="4" t="str" cm="1">
        <f t="array" ref="I581">_xlfn._xlws.FILTER(AnalysisGroupings!$G$2:$G$36,(AnalysisGroupings!$F$2:$F$36=AnalysisResults!H581)*LEN(H581)&gt;0,"")</f>
        <v/>
      </c>
      <c r="J581" t="s">
        <v>342</v>
      </c>
      <c r="K581" t="s">
        <v>111</v>
      </c>
      <c r="M581" s="4" t="str" cm="1">
        <f t="array" ref="M581">_xlfn._xlws.FILTER(AnalysisGroupings!$G$2:$G$36,(AnalysisGroupings!$F$2:$F$36=AnalysisResults!L581)*LEN(L581)&gt;0,"")</f>
        <v/>
      </c>
      <c r="N581" t="s">
        <v>486</v>
      </c>
      <c r="O581" t="s">
        <v>296</v>
      </c>
      <c r="P581" t="s">
        <v>636</v>
      </c>
      <c r="Q581" s="4" t="str" cm="1">
        <f t="array" ref="Q581">_xlfn._xlws.FILTER(AnalysisMethods!$G$2:$G$31,AnalysisMethods!$E$2:$E$31=AnalysisResults!P581,"")</f>
        <v>n</v>
      </c>
      <c r="R581" s="4" t="str" cm="1">
        <f t="array" ref="R581">_xlfn._xlws.FILTER(AnalysisMethods!$H$2:$H$31,AnalysisMethods!$E$2:$E$31=AnalysisResults!P581,"")</f>
        <v>XX</v>
      </c>
      <c r="S581">
        <v>1</v>
      </c>
      <c r="T581" s="7" t="s">
        <v>267</v>
      </c>
      <c r="U581" t="s">
        <v>1378</v>
      </c>
    </row>
    <row r="582" spans="1:21" x14ac:dyDescent="0.45">
      <c r="A582" t="s">
        <v>732</v>
      </c>
      <c r="B582" s="4" t="str" cm="1">
        <f t="array" ref="B582">_xlfn._xlws.FILTER(AnalysisSets!B:B,AnalysisSets!A:A=_xlfn._xlws.FILTER(Analyses!E:E,Analyses!A:A=AnalysisResults!A582,""),"")</f>
        <v>Safety Population</v>
      </c>
      <c r="C582" t="s">
        <v>33</v>
      </c>
      <c r="D582" t="s">
        <v>36</v>
      </c>
      <c r="E582" s="4" t="str" cm="1">
        <f t="array" ref="E582">_xlfn._xlws.FILTER(AnalysisGroupings!$G$2:$G$20,AnalysisGroupings!$F$2:$F$20=AnalysisResults!D582,"")</f>
        <v>Placebo</v>
      </c>
      <c r="G582" t="s">
        <v>108</v>
      </c>
      <c r="I582" s="4" t="str" cm="1">
        <f t="array" ref="I582">_xlfn._xlws.FILTER(AnalysisGroupings!$G$2:$G$36,(AnalysisGroupings!$F$2:$F$36=AnalysisResults!H582)*LEN(H582)&gt;0,"")</f>
        <v/>
      </c>
      <c r="J582" t="s">
        <v>342</v>
      </c>
      <c r="K582" t="s">
        <v>111</v>
      </c>
      <c r="M582" s="4" t="str" cm="1">
        <f t="array" ref="M582">_xlfn._xlws.FILTER(AnalysisGroupings!$G$2:$G$36,(AnalysisGroupings!$F$2:$F$36=AnalysisResults!L582)*LEN(L582)&gt;0,"")</f>
        <v/>
      </c>
      <c r="N582" t="s">
        <v>486</v>
      </c>
      <c r="O582" t="s">
        <v>296</v>
      </c>
      <c r="P582" t="s">
        <v>639</v>
      </c>
      <c r="Q582" s="4" t="str" cm="1">
        <f t="array" ref="Q582">_xlfn._xlws.FILTER(AnalysisMethods!$G$2:$G$31,AnalysisMethods!$E$2:$E$31=AnalysisResults!P582,"")</f>
        <v>%</v>
      </c>
      <c r="R582" s="4" t="str" cm="1">
        <f t="array" ref="R582">_xlfn._xlws.FILTER(AnalysisMethods!$H$2:$H$31,AnalysisMethods!$E$2:$E$31=AnalysisResults!P582,"")</f>
        <v>( XX.X)</v>
      </c>
      <c r="S582">
        <v>1.1628000000000001</v>
      </c>
      <c r="T582" s="7" t="s">
        <v>273</v>
      </c>
      <c r="U582" t="s">
        <v>1378</v>
      </c>
    </row>
    <row r="583" spans="1:21" x14ac:dyDescent="0.45">
      <c r="A583" t="s">
        <v>732</v>
      </c>
      <c r="B583" s="4" t="str" cm="1">
        <f t="array" ref="B583">_xlfn._xlws.FILTER(AnalysisSets!B:B,AnalysisSets!A:A=_xlfn._xlws.FILTER(Analyses!E:E,Analyses!A:A=AnalysisResults!A583,""),"")</f>
        <v>Safety Population</v>
      </c>
      <c r="C583" t="s">
        <v>33</v>
      </c>
      <c r="D583" t="s">
        <v>36</v>
      </c>
      <c r="E583" s="4" t="str" cm="1">
        <f t="array" ref="E583">_xlfn._xlws.FILTER(AnalysisGroupings!$G$2:$G$20,AnalysisGroupings!$F$2:$F$20=AnalysisResults!D583,"")</f>
        <v>Placebo</v>
      </c>
      <c r="G583" t="s">
        <v>108</v>
      </c>
      <c r="I583" s="4" t="str" cm="1">
        <f t="array" ref="I583">_xlfn._xlws.FILTER(AnalysisGroupings!$G$2:$G$36,(AnalysisGroupings!$F$2:$F$36=AnalysisResults!H583)*LEN(H583)&gt;0,"")</f>
        <v/>
      </c>
      <c r="J583" t="s">
        <v>342</v>
      </c>
      <c r="K583" t="s">
        <v>111</v>
      </c>
      <c r="M583" s="4" t="str" cm="1">
        <f t="array" ref="M583">_xlfn._xlws.FILTER(AnalysisGroupings!$G$2:$G$36,(AnalysisGroupings!$F$2:$F$36=AnalysisResults!L583)*LEN(L583)&gt;0,"")</f>
        <v/>
      </c>
      <c r="N583" t="s">
        <v>489</v>
      </c>
      <c r="O583" t="s">
        <v>296</v>
      </c>
      <c r="P583" t="s">
        <v>636</v>
      </c>
      <c r="Q583" s="4" t="str" cm="1">
        <f t="array" ref="Q583">_xlfn._xlws.FILTER(AnalysisMethods!$G$2:$G$31,AnalysisMethods!$E$2:$E$31=AnalysisResults!P583,"")</f>
        <v>n</v>
      </c>
      <c r="R583" s="4" t="str" cm="1">
        <f t="array" ref="R583">_xlfn._xlws.FILTER(AnalysisMethods!$H$2:$H$31,AnalysisMethods!$E$2:$E$31=AnalysisResults!P583,"")</f>
        <v>XX</v>
      </c>
      <c r="S583">
        <v>1</v>
      </c>
      <c r="T583" s="7" t="s">
        <v>267</v>
      </c>
      <c r="U583" t="s">
        <v>1378</v>
      </c>
    </row>
    <row r="584" spans="1:21" x14ac:dyDescent="0.45">
      <c r="A584" t="s">
        <v>732</v>
      </c>
      <c r="B584" s="4" t="str" cm="1">
        <f t="array" ref="B584">_xlfn._xlws.FILTER(AnalysisSets!B:B,AnalysisSets!A:A=_xlfn._xlws.FILTER(Analyses!E:E,Analyses!A:A=AnalysisResults!A584,""),"")</f>
        <v>Safety Population</v>
      </c>
      <c r="C584" t="s">
        <v>33</v>
      </c>
      <c r="D584" t="s">
        <v>36</v>
      </c>
      <c r="E584" s="4" t="str" cm="1">
        <f t="array" ref="E584">_xlfn._xlws.FILTER(AnalysisGroupings!$G$2:$G$20,AnalysisGroupings!$F$2:$F$20=AnalysisResults!D584,"")</f>
        <v>Placebo</v>
      </c>
      <c r="G584" t="s">
        <v>108</v>
      </c>
      <c r="I584" s="4" t="str" cm="1">
        <f t="array" ref="I584">_xlfn._xlws.FILTER(AnalysisGroupings!$G$2:$G$36,(AnalysisGroupings!$F$2:$F$36=AnalysisResults!H584)*LEN(H584)&gt;0,"")</f>
        <v/>
      </c>
      <c r="J584" t="s">
        <v>342</v>
      </c>
      <c r="K584" t="s">
        <v>111</v>
      </c>
      <c r="M584" s="4" t="str" cm="1">
        <f t="array" ref="M584">_xlfn._xlws.FILTER(AnalysisGroupings!$G$2:$G$36,(AnalysisGroupings!$F$2:$F$36=AnalysisResults!L584)*LEN(L584)&gt;0,"")</f>
        <v/>
      </c>
      <c r="N584" t="s">
        <v>489</v>
      </c>
      <c r="O584" t="s">
        <v>296</v>
      </c>
      <c r="P584" t="s">
        <v>639</v>
      </c>
      <c r="Q584" s="4" t="str" cm="1">
        <f t="array" ref="Q584">_xlfn._xlws.FILTER(AnalysisMethods!$G$2:$G$31,AnalysisMethods!$E$2:$E$31=AnalysisResults!P584,"")</f>
        <v>%</v>
      </c>
      <c r="R584" s="4" t="str" cm="1">
        <f t="array" ref="R584">_xlfn._xlws.FILTER(AnalysisMethods!$H$2:$H$31,AnalysisMethods!$E$2:$E$31=AnalysisResults!P584,"")</f>
        <v>( XX.X)</v>
      </c>
      <c r="S584">
        <v>1.1628000000000001</v>
      </c>
      <c r="T584" s="7" t="s">
        <v>273</v>
      </c>
      <c r="U584" t="s">
        <v>1378</v>
      </c>
    </row>
    <row r="585" spans="1:21" x14ac:dyDescent="0.45">
      <c r="A585" t="s">
        <v>732</v>
      </c>
      <c r="B585" s="4" t="str" cm="1">
        <f t="array" ref="B585">_xlfn._xlws.FILTER(AnalysisSets!B:B,AnalysisSets!A:A=_xlfn._xlws.FILTER(Analyses!E:E,Analyses!A:A=AnalysisResults!A585,""),"")</f>
        <v>Safety Population</v>
      </c>
      <c r="C585" t="s">
        <v>33</v>
      </c>
      <c r="D585" t="s">
        <v>36</v>
      </c>
      <c r="E585" s="4" t="str" cm="1">
        <f t="array" ref="E585">_xlfn._xlws.FILTER(AnalysisGroupings!$G$2:$G$20,AnalysisGroupings!$F$2:$F$20=AnalysisResults!D585,"")</f>
        <v>Placebo</v>
      </c>
      <c r="G585" t="s">
        <v>108</v>
      </c>
      <c r="I585" s="4" t="str" cm="1">
        <f t="array" ref="I585">_xlfn._xlws.FILTER(AnalysisGroupings!$G$2:$G$36,(AnalysisGroupings!$F$2:$F$36=AnalysisResults!H585)*LEN(H585)&gt;0,"")</f>
        <v/>
      </c>
      <c r="J585" t="s">
        <v>343</v>
      </c>
      <c r="K585" t="s">
        <v>111</v>
      </c>
      <c r="M585" s="4" t="str" cm="1">
        <f t="array" ref="M585">_xlfn._xlws.FILTER(AnalysisGroupings!$G$2:$G$36,(AnalysisGroupings!$F$2:$F$36=AnalysisResults!L585)*LEN(L585)&gt;0,"")</f>
        <v/>
      </c>
      <c r="N585" t="s">
        <v>380</v>
      </c>
      <c r="O585" t="s">
        <v>296</v>
      </c>
      <c r="P585" t="s">
        <v>636</v>
      </c>
      <c r="Q585" s="4" t="str" cm="1">
        <f t="array" ref="Q585">_xlfn._xlws.FILTER(AnalysisMethods!$G$2:$G$31,AnalysisMethods!$E$2:$E$31=AnalysisResults!P585,"")</f>
        <v>n</v>
      </c>
      <c r="R585" s="4" t="str" cm="1">
        <f t="array" ref="R585">_xlfn._xlws.FILTER(AnalysisMethods!$H$2:$H$31,AnalysisMethods!$E$2:$E$31=AnalysisResults!P585,"")</f>
        <v>XX</v>
      </c>
      <c r="S585">
        <v>1</v>
      </c>
      <c r="T585" s="7" t="s">
        <v>267</v>
      </c>
      <c r="U585" t="s">
        <v>1378</v>
      </c>
    </row>
    <row r="586" spans="1:21" x14ac:dyDescent="0.45">
      <c r="A586" t="s">
        <v>732</v>
      </c>
      <c r="B586" s="4" t="str" cm="1">
        <f t="array" ref="B586">_xlfn._xlws.FILTER(AnalysisSets!B:B,AnalysisSets!A:A=_xlfn._xlws.FILTER(Analyses!E:E,Analyses!A:A=AnalysisResults!A586,""),"")</f>
        <v>Safety Population</v>
      </c>
      <c r="C586" t="s">
        <v>33</v>
      </c>
      <c r="D586" t="s">
        <v>36</v>
      </c>
      <c r="E586" s="4" t="str" cm="1">
        <f t="array" ref="E586">_xlfn._xlws.FILTER(AnalysisGroupings!$G$2:$G$20,AnalysisGroupings!$F$2:$F$20=AnalysisResults!D586,"")</f>
        <v>Placebo</v>
      </c>
      <c r="G586" t="s">
        <v>108</v>
      </c>
      <c r="I586" s="4" t="str" cm="1">
        <f t="array" ref="I586">_xlfn._xlws.FILTER(AnalysisGroupings!$G$2:$G$36,(AnalysisGroupings!$F$2:$F$36=AnalysisResults!H586)*LEN(H586)&gt;0,"")</f>
        <v/>
      </c>
      <c r="J586" t="s">
        <v>343</v>
      </c>
      <c r="K586" t="s">
        <v>111</v>
      </c>
      <c r="M586" s="4" t="str" cm="1">
        <f t="array" ref="M586">_xlfn._xlws.FILTER(AnalysisGroupings!$G$2:$G$36,(AnalysisGroupings!$F$2:$F$36=AnalysisResults!L586)*LEN(L586)&gt;0,"")</f>
        <v/>
      </c>
      <c r="N586" t="s">
        <v>380</v>
      </c>
      <c r="O586" t="s">
        <v>296</v>
      </c>
      <c r="P586" t="s">
        <v>639</v>
      </c>
      <c r="Q586" s="4" t="str" cm="1">
        <f t="array" ref="Q586">_xlfn._xlws.FILTER(AnalysisMethods!$G$2:$G$31,AnalysisMethods!$E$2:$E$31=AnalysisResults!P586,"")</f>
        <v>%</v>
      </c>
      <c r="R586" s="4" t="str" cm="1">
        <f t="array" ref="R586">_xlfn._xlws.FILTER(AnalysisMethods!$H$2:$H$31,AnalysisMethods!$E$2:$E$31=AnalysisResults!P586,"")</f>
        <v>( XX.X)</v>
      </c>
      <c r="S586">
        <v>1.1628000000000001</v>
      </c>
      <c r="T586" s="7" t="s">
        <v>273</v>
      </c>
      <c r="U586" t="s">
        <v>1378</v>
      </c>
    </row>
    <row r="587" spans="1:21" x14ac:dyDescent="0.45">
      <c r="A587" t="s">
        <v>732</v>
      </c>
      <c r="B587" s="4" t="str" cm="1">
        <f t="array" ref="B587">_xlfn._xlws.FILTER(AnalysisSets!B:B,AnalysisSets!A:A=_xlfn._xlws.FILTER(Analyses!E:E,Analyses!A:A=AnalysisResults!A587,""),"")</f>
        <v>Safety Population</v>
      </c>
      <c r="C587" t="s">
        <v>33</v>
      </c>
      <c r="D587" t="s">
        <v>36</v>
      </c>
      <c r="E587" s="4" t="str" cm="1">
        <f t="array" ref="E587">_xlfn._xlws.FILTER(AnalysisGroupings!$G$2:$G$20,AnalysisGroupings!$F$2:$F$20=AnalysisResults!D587,"")</f>
        <v>Placebo</v>
      </c>
      <c r="G587" t="s">
        <v>108</v>
      </c>
      <c r="I587" s="4" t="str" cm="1">
        <f t="array" ref="I587">_xlfn._xlws.FILTER(AnalysisGroupings!$G$2:$G$36,(AnalysisGroupings!$F$2:$F$36=AnalysisResults!H587)*LEN(H587)&gt;0,"")</f>
        <v/>
      </c>
      <c r="J587" t="s">
        <v>343</v>
      </c>
      <c r="K587" t="s">
        <v>111</v>
      </c>
      <c r="M587" s="4" t="str" cm="1">
        <f t="array" ref="M587">_xlfn._xlws.FILTER(AnalysisGroupings!$G$2:$G$36,(AnalysisGroupings!$F$2:$F$36=AnalysisResults!L587)*LEN(L587)&gt;0,"")</f>
        <v/>
      </c>
      <c r="N587" t="s">
        <v>381</v>
      </c>
      <c r="O587" t="s">
        <v>296</v>
      </c>
      <c r="P587" t="s">
        <v>636</v>
      </c>
      <c r="Q587" s="4" t="str" cm="1">
        <f t="array" ref="Q587">_xlfn._xlws.FILTER(AnalysisMethods!$G$2:$G$31,AnalysisMethods!$E$2:$E$31=AnalysisResults!P587,"")</f>
        <v>n</v>
      </c>
      <c r="R587" s="4" t="str" cm="1">
        <f t="array" ref="R587">_xlfn._xlws.FILTER(AnalysisMethods!$H$2:$H$31,AnalysisMethods!$E$2:$E$31=AnalysisResults!P587,"")</f>
        <v>XX</v>
      </c>
      <c r="S587">
        <v>0</v>
      </c>
      <c r="T587" s="7" t="s">
        <v>266</v>
      </c>
      <c r="U587" t="s">
        <v>1378</v>
      </c>
    </row>
    <row r="588" spans="1:21" x14ac:dyDescent="0.45">
      <c r="A588" t="s">
        <v>732</v>
      </c>
      <c r="B588" s="4" t="str" cm="1">
        <f t="array" ref="B588">_xlfn._xlws.FILTER(AnalysisSets!B:B,AnalysisSets!A:A=_xlfn._xlws.FILTER(Analyses!E:E,Analyses!A:A=AnalysisResults!A588,""),"")</f>
        <v>Safety Population</v>
      </c>
      <c r="C588" t="s">
        <v>33</v>
      </c>
      <c r="D588" t="s">
        <v>36</v>
      </c>
      <c r="E588" s="4" t="str" cm="1">
        <f t="array" ref="E588">_xlfn._xlws.FILTER(AnalysisGroupings!$G$2:$G$20,AnalysisGroupings!$F$2:$F$20=AnalysisResults!D588,"")</f>
        <v>Placebo</v>
      </c>
      <c r="G588" t="s">
        <v>108</v>
      </c>
      <c r="I588" s="4" t="str" cm="1">
        <f t="array" ref="I588">_xlfn._xlws.FILTER(AnalysisGroupings!$G$2:$G$36,(AnalysisGroupings!$F$2:$F$36=AnalysisResults!H588)*LEN(H588)&gt;0,"")</f>
        <v/>
      </c>
      <c r="J588" t="s">
        <v>343</v>
      </c>
      <c r="K588" t="s">
        <v>111</v>
      </c>
      <c r="M588" s="4" t="str" cm="1">
        <f t="array" ref="M588">_xlfn._xlws.FILTER(AnalysisGroupings!$G$2:$G$36,(AnalysisGroupings!$F$2:$F$36=AnalysisResults!L588)*LEN(L588)&gt;0,"")</f>
        <v/>
      </c>
      <c r="N588" t="s">
        <v>381</v>
      </c>
      <c r="O588" t="s">
        <v>296</v>
      </c>
      <c r="P588" t="s">
        <v>639</v>
      </c>
      <c r="Q588" s="4" t="str" cm="1">
        <f t="array" ref="Q588">_xlfn._xlws.FILTER(AnalysisMethods!$G$2:$G$31,AnalysisMethods!$E$2:$E$31=AnalysisResults!P588,"")</f>
        <v>%</v>
      </c>
      <c r="R588" s="4" t="str" cm="1">
        <f t="array" ref="R588">_xlfn._xlws.FILTER(AnalysisMethods!$H$2:$H$31,AnalysisMethods!$E$2:$E$31=AnalysisResults!P588,"")</f>
        <v>( XX.X)</v>
      </c>
      <c r="S588">
        <v>0</v>
      </c>
      <c r="T588" s="7" t="s">
        <v>270</v>
      </c>
      <c r="U588" t="s">
        <v>1378</v>
      </c>
    </row>
    <row r="589" spans="1:21" x14ac:dyDescent="0.45">
      <c r="A589" t="s">
        <v>732</v>
      </c>
      <c r="B589" s="4" t="str" cm="1">
        <f t="array" ref="B589">_xlfn._xlws.FILTER(AnalysisSets!B:B,AnalysisSets!A:A=_xlfn._xlws.FILTER(Analyses!E:E,Analyses!A:A=AnalysisResults!A589,""),"")</f>
        <v>Safety Population</v>
      </c>
      <c r="C589" t="s">
        <v>33</v>
      </c>
      <c r="D589" t="s">
        <v>36</v>
      </c>
      <c r="E589" s="4" t="str" cm="1">
        <f t="array" ref="E589">_xlfn._xlws.FILTER(AnalysisGroupings!$G$2:$G$20,AnalysisGroupings!$F$2:$F$20=AnalysisResults!D589,"")</f>
        <v>Placebo</v>
      </c>
      <c r="G589" t="s">
        <v>108</v>
      </c>
      <c r="I589" s="4" t="str" cm="1">
        <f t="array" ref="I589">_xlfn._xlws.FILTER(AnalysisGroupings!$G$2:$G$36,(AnalysisGroupings!$F$2:$F$36=AnalysisResults!H589)*LEN(H589)&gt;0,"")</f>
        <v/>
      </c>
      <c r="J589" t="s">
        <v>343</v>
      </c>
      <c r="K589" t="s">
        <v>111</v>
      </c>
      <c r="M589" s="4" t="str" cm="1">
        <f t="array" ref="M589">_xlfn._xlws.FILTER(AnalysisGroupings!$G$2:$G$36,(AnalysisGroupings!$F$2:$F$36=AnalysisResults!L589)*LEN(L589)&gt;0,"")</f>
        <v/>
      </c>
      <c r="N589" t="s">
        <v>388</v>
      </c>
      <c r="O589" t="s">
        <v>296</v>
      </c>
      <c r="P589" t="s">
        <v>636</v>
      </c>
      <c r="Q589" s="4" t="str" cm="1">
        <f t="array" ref="Q589">_xlfn._xlws.FILTER(AnalysisMethods!$G$2:$G$31,AnalysisMethods!$E$2:$E$31=AnalysisResults!P589,"")</f>
        <v>n</v>
      </c>
      <c r="R589" s="4" t="str" cm="1">
        <f t="array" ref="R589">_xlfn._xlws.FILTER(AnalysisMethods!$H$2:$H$31,AnalysisMethods!$E$2:$E$31=AnalysisResults!P589,"")</f>
        <v>XX</v>
      </c>
      <c r="S589">
        <v>1</v>
      </c>
      <c r="T589" s="7" t="s">
        <v>267</v>
      </c>
      <c r="U589" t="s">
        <v>1378</v>
      </c>
    </row>
    <row r="590" spans="1:21" x14ac:dyDescent="0.45">
      <c r="A590" t="s">
        <v>732</v>
      </c>
      <c r="B590" s="4" t="str" cm="1">
        <f t="array" ref="B590">_xlfn._xlws.FILTER(AnalysisSets!B:B,AnalysisSets!A:A=_xlfn._xlws.FILTER(Analyses!E:E,Analyses!A:A=AnalysisResults!A590,""),"")</f>
        <v>Safety Population</v>
      </c>
      <c r="C590" t="s">
        <v>33</v>
      </c>
      <c r="D590" t="s">
        <v>36</v>
      </c>
      <c r="E590" s="4" t="str" cm="1">
        <f t="array" ref="E590">_xlfn._xlws.FILTER(AnalysisGroupings!$G$2:$G$20,AnalysisGroupings!$F$2:$F$20=AnalysisResults!D590,"")</f>
        <v>Placebo</v>
      </c>
      <c r="G590" t="s">
        <v>108</v>
      </c>
      <c r="I590" s="4" t="str" cm="1">
        <f t="array" ref="I590">_xlfn._xlws.FILTER(AnalysisGroupings!$G$2:$G$36,(AnalysisGroupings!$F$2:$F$36=AnalysisResults!H590)*LEN(H590)&gt;0,"")</f>
        <v/>
      </c>
      <c r="J590" t="s">
        <v>343</v>
      </c>
      <c r="K590" t="s">
        <v>111</v>
      </c>
      <c r="M590" s="4" t="str" cm="1">
        <f t="array" ref="M590">_xlfn._xlws.FILTER(AnalysisGroupings!$G$2:$G$36,(AnalysisGroupings!$F$2:$F$36=AnalysisResults!L590)*LEN(L590)&gt;0,"")</f>
        <v/>
      </c>
      <c r="N590" t="s">
        <v>388</v>
      </c>
      <c r="O590" t="s">
        <v>296</v>
      </c>
      <c r="P590" t="s">
        <v>639</v>
      </c>
      <c r="Q590" s="4" t="str" cm="1">
        <f t="array" ref="Q590">_xlfn._xlws.FILTER(AnalysisMethods!$G$2:$G$31,AnalysisMethods!$E$2:$E$31=AnalysisResults!P590,"")</f>
        <v>%</v>
      </c>
      <c r="R590" s="4" t="str" cm="1">
        <f t="array" ref="R590">_xlfn._xlws.FILTER(AnalysisMethods!$H$2:$H$31,AnalysisMethods!$E$2:$E$31=AnalysisResults!P590,"")</f>
        <v>( XX.X)</v>
      </c>
      <c r="S590">
        <v>1.1628000000000001</v>
      </c>
      <c r="T590" s="7" t="s">
        <v>273</v>
      </c>
      <c r="U590" t="s">
        <v>1378</v>
      </c>
    </row>
    <row r="591" spans="1:21" x14ac:dyDescent="0.45">
      <c r="A591" t="s">
        <v>732</v>
      </c>
      <c r="B591" s="4" t="str" cm="1">
        <f t="array" ref="B591">_xlfn._xlws.FILTER(AnalysisSets!B:B,AnalysisSets!A:A=_xlfn._xlws.FILTER(Analyses!E:E,Analyses!A:A=AnalysisResults!A591,""),"")</f>
        <v>Safety Population</v>
      </c>
      <c r="C591" t="s">
        <v>33</v>
      </c>
      <c r="D591" t="s">
        <v>36</v>
      </c>
      <c r="E591" s="4" t="str" cm="1">
        <f t="array" ref="E591">_xlfn._xlws.FILTER(AnalysisGroupings!$G$2:$G$20,AnalysisGroupings!$F$2:$F$20=AnalysisResults!D591,"")</f>
        <v>Placebo</v>
      </c>
      <c r="G591" t="s">
        <v>108</v>
      </c>
      <c r="I591" s="4" t="str" cm="1">
        <f t="array" ref="I591">_xlfn._xlws.FILTER(AnalysisGroupings!$G$2:$G$36,(AnalysisGroupings!$F$2:$F$36=AnalysisResults!H591)*LEN(H591)&gt;0,"")</f>
        <v/>
      </c>
      <c r="J591" t="s">
        <v>343</v>
      </c>
      <c r="K591" t="s">
        <v>111</v>
      </c>
      <c r="M591" s="4" t="str" cm="1">
        <f t="array" ref="M591">_xlfn._xlws.FILTER(AnalysisGroupings!$G$2:$G$36,(AnalysisGroupings!$F$2:$F$36=AnalysisResults!L591)*LEN(L591)&gt;0,"")</f>
        <v/>
      </c>
      <c r="N591" t="s">
        <v>463</v>
      </c>
      <c r="O591" t="s">
        <v>296</v>
      </c>
      <c r="P591" t="s">
        <v>636</v>
      </c>
      <c r="Q591" s="4" t="str" cm="1">
        <f t="array" ref="Q591">_xlfn._xlws.FILTER(AnalysisMethods!$G$2:$G$31,AnalysisMethods!$E$2:$E$31=AnalysisResults!P591,"")</f>
        <v>n</v>
      </c>
      <c r="R591" s="4" t="str" cm="1">
        <f t="array" ref="R591">_xlfn._xlws.FILTER(AnalysisMethods!$H$2:$H$31,AnalysisMethods!$E$2:$E$31=AnalysisResults!P591,"")</f>
        <v>XX</v>
      </c>
      <c r="S591">
        <v>0</v>
      </c>
      <c r="T591" s="7" t="s">
        <v>266</v>
      </c>
      <c r="U591" t="s">
        <v>1378</v>
      </c>
    </row>
    <row r="592" spans="1:21" x14ac:dyDescent="0.45">
      <c r="A592" t="s">
        <v>732</v>
      </c>
      <c r="B592" s="4" t="str" cm="1">
        <f t="array" ref="B592">_xlfn._xlws.FILTER(AnalysisSets!B:B,AnalysisSets!A:A=_xlfn._xlws.FILTER(Analyses!E:E,Analyses!A:A=AnalysisResults!A592,""),"")</f>
        <v>Safety Population</v>
      </c>
      <c r="C592" t="s">
        <v>33</v>
      </c>
      <c r="D592" t="s">
        <v>36</v>
      </c>
      <c r="E592" s="4" t="str" cm="1">
        <f t="array" ref="E592">_xlfn._xlws.FILTER(AnalysisGroupings!$G$2:$G$20,AnalysisGroupings!$F$2:$F$20=AnalysisResults!D592,"")</f>
        <v>Placebo</v>
      </c>
      <c r="G592" t="s">
        <v>108</v>
      </c>
      <c r="I592" s="4" t="str" cm="1">
        <f t="array" ref="I592">_xlfn._xlws.FILTER(AnalysisGroupings!$G$2:$G$36,(AnalysisGroupings!$F$2:$F$36=AnalysisResults!H592)*LEN(H592)&gt;0,"")</f>
        <v/>
      </c>
      <c r="J592" t="s">
        <v>343</v>
      </c>
      <c r="K592" t="s">
        <v>111</v>
      </c>
      <c r="M592" s="4" t="str" cm="1">
        <f t="array" ref="M592">_xlfn._xlws.FILTER(AnalysisGroupings!$G$2:$G$36,(AnalysisGroupings!$F$2:$F$36=AnalysisResults!L592)*LEN(L592)&gt;0,"")</f>
        <v/>
      </c>
      <c r="N592" t="s">
        <v>463</v>
      </c>
      <c r="O592" t="s">
        <v>296</v>
      </c>
      <c r="P592" t="s">
        <v>639</v>
      </c>
      <c r="Q592" s="4" t="str" cm="1">
        <f t="array" ref="Q592">_xlfn._xlws.FILTER(AnalysisMethods!$G$2:$G$31,AnalysisMethods!$E$2:$E$31=AnalysisResults!P592,"")</f>
        <v>%</v>
      </c>
      <c r="R592" s="4" t="str" cm="1">
        <f t="array" ref="R592">_xlfn._xlws.FILTER(AnalysisMethods!$H$2:$H$31,AnalysisMethods!$E$2:$E$31=AnalysisResults!P592,"")</f>
        <v>( XX.X)</v>
      </c>
      <c r="S592">
        <v>0</v>
      </c>
      <c r="T592" s="7" t="s">
        <v>270</v>
      </c>
      <c r="U592" t="s">
        <v>1378</v>
      </c>
    </row>
    <row r="593" spans="1:21" x14ac:dyDescent="0.45">
      <c r="A593" t="s">
        <v>732</v>
      </c>
      <c r="B593" s="4" t="str" cm="1">
        <f t="array" ref="B593">_xlfn._xlws.FILTER(AnalysisSets!B:B,AnalysisSets!A:A=_xlfn._xlws.FILTER(Analyses!E:E,Analyses!A:A=AnalysisResults!A593,""),"")</f>
        <v>Safety Population</v>
      </c>
      <c r="C593" t="s">
        <v>33</v>
      </c>
      <c r="D593" t="s">
        <v>36</v>
      </c>
      <c r="E593" s="4" t="str" cm="1">
        <f t="array" ref="E593">_xlfn._xlws.FILTER(AnalysisGroupings!$G$2:$G$20,AnalysisGroupings!$F$2:$F$20=AnalysisResults!D593,"")</f>
        <v>Placebo</v>
      </c>
      <c r="G593" t="s">
        <v>108</v>
      </c>
      <c r="I593" s="4" t="str" cm="1">
        <f t="array" ref="I593">_xlfn._xlws.FILTER(AnalysisGroupings!$G$2:$G$36,(AnalysisGroupings!$F$2:$F$36=AnalysisResults!H593)*LEN(H593)&gt;0,"")</f>
        <v/>
      </c>
      <c r="J593" t="s">
        <v>343</v>
      </c>
      <c r="K593" t="s">
        <v>111</v>
      </c>
      <c r="M593" s="4" t="str" cm="1">
        <f t="array" ref="M593">_xlfn._xlws.FILTER(AnalysisGroupings!$G$2:$G$36,(AnalysisGroupings!$F$2:$F$36=AnalysisResults!L593)*LEN(L593)&gt;0,"")</f>
        <v/>
      </c>
      <c r="N593" t="s">
        <v>503</v>
      </c>
      <c r="O593" t="s">
        <v>296</v>
      </c>
      <c r="P593" t="s">
        <v>636</v>
      </c>
      <c r="Q593" s="4" t="str" cm="1">
        <f t="array" ref="Q593">_xlfn._xlws.FILTER(AnalysisMethods!$G$2:$G$31,AnalysisMethods!$E$2:$E$31=AnalysisResults!P593,"")</f>
        <v>n</v>
      </c>
      <c r="R593" s="4" t="str" cm="1">
        <f t="array" ref="R593">_xlfn._xlws.FILTER(AnalysisMethods!$H$2:$H$31,AnalysisMethods!$E$2:$E$31=AnalysisResults!P593,"")</f>
        <v>XX</v>
      </c>
      <c r="S593">
        <v>0</v>
      </c>
      <c r="T593" s="7" t="s">
        <v>266</v>
      </c>
      <c r="U593" t="s">
        <v>1378</v>
      </c>
    </row>
    <row r="594" spans="1:21" x14ac:dyDescent="0.45">
      <c r="A594" t="s">
        <v>732</v>
      </c>
      <c r="B594" s="4" t="str" cm="1">
        <f t="array" ref="B594">_xlfn._xlws.FILTER(AnalysisSets!B:B,AnalysisSets!A:A=_xlfn._xlws.FILTER(Analyses!E:E,Analyses!A:A=AnalysisResults!A594,""),"")</f>
        <v>Safety Population</v>
      </c>
      <c r="C594" t="s">
        <v>33</v>
      </c>
      <c r="D594" t="s">
        <v>36</v>
      </c>
      <c r="E594" s="4" t="str" cm="1">
        <f t="array" ref="E594">_xlfn._xlws.FILTER(AnalysisGroupings!$G$2:$G$20,AnalysisGroupings!$F$2:$F$20=AnalysisResults!D594,"")</f>
        <v>Placebo</v>
      </c>
      <c r="G594" t="s">
        <v>108</v>
      </c>
      <c r="I594" s="4" t="str" cm="1">
        <f t="array" ref="I594">_xlfn._xlws.FILTER(AnalysisGroupings!$G$2:$G$36,(AnalysisGroupings!$F$2:$F$36=AnalysisResults!H594)*LEN(H594)&gt;0,"")</f>
        <v/>
      </c>
      <c r="J594" t="s">
        <v>343</v>
      </c>
      <c r="K594" t="s">
        <v>111</v>
      </c>
      <c r="M594" s="4" t="str" cm="1">
        <f t="array" ref="M594">_xlfn._xlws.FILTER(AnalysisGroupings!$G$2:$G$36,(AnalysisGroupings!$F$2:$F$36=AnalysisResults!L594)*LEN(L594)&gt;0,"")</f>
        <v/>
      </c>
      <c r="N594" t="s">
        <v>503</v>
      </c>
      <c r="O594" t="s">
        <v>296</v>
      </c>
      <c r="P594" t="s">
        <v>639</v>
      </c>
      <c r="Q594" s="4" t="str" cm="1">
        <f t="array" ref="Q594">_xlfn._xlws.FILTER(AnalysisMethods!$G$2:$G$31,AnalysisMethods!$E$2:$E$31=AnalysisResults!P594,"")</f>
        <v>%</v>
      </c>
      <c r="R594" s="4" t="str" cm="1">
        <f t="array" ref="R594">_xlfn._xlws.FILTER(AnalysisMethods!$H$2:$H$31,AnalysisMethods!$E$2:$E$31=AnalysisResults!P594,"")</f>
        <v>( XX.X)</v>
      </c>
      <c r="S594">
        <v>0</v>
      </c>
      <c r="T594" s="7" t="s">
        <v>270</v>
      </c>
      <c r="U594" t="s">
        <v>1378</v>
      </c>
    </row>
    <row r="595" spans="1:21" x14ac:dyDescent="0.45">
      <c r="A595" t="s">
        <v>732</v>
      </c>
      <c r="B595" s="4" t="str" cm="1">
        <f t="array" ref="B595">_xlfn._xlws.FILTER(AnalysisSets!B:B,AnalysisSets!A:A=_xlfn._xlws.FILTER(Analyses!E:E,Analyses!A:A=AnalysisResults!A595,""),"")</f>
        <v>Safety Population</v>
      </c>
      <c r="C595" t="s">
        <v>33</v>
      </c>
      <c r="D595" t="s">
        <v>36</v>
      </c>
      <c r="E595" s="4" t="str" cm="1">
        <f t="array" ref="E595">_xlfn._xlws.FILTER(AnalysisGroupings!$G$2:$G$20,AnalysisGroupings!$F$2:$F$20=AnalysisResults!D595,"")</f>
        <v>Placebo</v>
      </c>
      <c r="G595" t="s">
        <v>108</v>
      </c>
      <c r="I595" s="4" t="str" cm="1">
        <f t="array" ref="I595">_xlfn._xlws.FILTER(AnalysisGroupings!$G$2:$G$36,(AnalysisGroupings!$F$2:$F$36=AnalysisResults!H595)*LEN(H595)&gt;0,"")</f>
        <v/>
      </c>
      <c r="J595" t="s">
        <v>343</v>
      </c>
      <c r="K595" t="s">
        <v>111</v>
      </c>
      <c r="M595" s="4" t="str" cm="1">
        <f t="array" ref="M595">_xlfn._xlws.FILTER(AnalysisGroupings!$G$2:$G$36,(AnalysisGroupings!$F$2:$F$36=AnalysisResults!L595)*LEN(L595)&gt;0,"")</f>
        <v/>
      </c>
      <c r="N595" t="s">
        <v>504</v>
      </c>
      <c r="O595" t="s">
        <v>296</v>
      </c>
      <c r="P595" t="s">
        <v>636</v>
      </c>
      <c r="Q595" s="4" t="str" cm="1">
        <f t="array" ref="Q595">_xlfn._xlws.FILTER(AnalysisMethods!$G$2:$G$31,AnalysisMethods!$E$2:$E$31=AnalysisResults!P595,"")</f>
        <v>n</v>
      </c>
      <c r="R595" s="4" t="str" cm="1">
        <f t="array" ref="R595">_xlfn._xlws.FILTER(AnalysisMethods!$H$2:$H$31,AnalysisMethods!$E$2:$E$31=AnalysisResults!P595,"")</f>
        <v>XX</v>
      </c>
      <c r="S595">
        <v>0</v>
      </c>
      <c r="T595" s="7" t="s">
        <v>266</v>
      </c>
      <c r="U595" t="s">
        <v>1378</v>
      </c>
    </row>
    <row r="596" spans="1:21" x14ac:dyDescent="0.45">
      <c r="A596" t="s">
        <v>732</v>
      </c>
      <c r="B596" s="4" t="str" cm="1">
        <f t="array" ref="B596">_xlfn._xlws.FILTER(AnalysisSets!B:B,AnalysisSets!A:A=_xlfn._xlws.FILTER(Analyses!E:E,Analyses!A:A=AnalysisResults!A596,""),"")</f>
        <v>Safety Population</v>
      </c>
      <c r="C596" t="s">
        <v>33</v>
      </c>
      <c r="D596" t="s">
        <v>36</v>
      </c>
      <c r="E596" s="4" t="str" cm="1">
        <f t="array" ref="E596">_xlfn._xlws.FILTER(AnalysisGroupings!$G$2:$G$20,AnalysisGroupings!$F$2:$F$20=AnalysisResults!D596,"")</f>
        <v>Placebo</v>
      </c>
      <c r="G596" t="s">
        <v>108</v>
      </c>
      <c r="I596" s="4" t="str" cm="1">
        <f t="array" ref="I596">_xlfn._xlws.FILTER(AnalysisGroupings!$G$2:$G$36,(AnalysisGroupings!$F$2:$F$36=AnalysisResults!H596)*LEN(H596)&gt;0,"")</f>
        <v/>
      </c>
      <c r="J596" t="s">
        <v>343</v>
      </c>
      <c r="K596" t="s">
        <v>111</v>
      </c>
      <c r="M596" s="4" t="str" cm="1">
        <f t="array" ref="M596">_xlfn._xlws.FILTER(AnalysisGroupings!$G$2:$G$36,(AnalysisGroupings!$F$2:$F$36=AnalysisResults!L596)*LEN(L596)&gt;0,"")</f>
        <v/>
      </c>
      <c r="N596" t="s">
        <v>504</v>
      </c>
      <c r="O596" t="s">
        <v>296</v>
      </c>
      <c r="P596" t="s">
        <v>639</v>
      </c>
      <c r="Q596" s="4" t="str" cm="1">
        <f t="array" ref="Q596">_xlfn._xlws.FILTER(AnalysisMethods!$G$2:$G$31,AnalysisMethods!$E$2:$E$31=AnalysisResults!P596,"")</f>
        <v>%</v>
      </c>
      <c r="R596" s="4" t="str" cm="1">
        <f t="array" ref="R596">_xlfn._xlws.FILTER(AnalysisMethods!$H$2:$H$31,AnalysisMethods!$E$2:$E$31=AnalysisResults!P596,"")</f>
        <v>( XX.X)</v>
      </c>
      <c r="S596">
        <v>0</v>
      </c>
      <c r="T596" s="7" t="s">
        <v>270</v>
      </c>
      <c r="U596" t="s">
        <v>1378</v>
      </c>
    </row>
    <row r="597" spans="1:21" x14ac:dyDescent="0.45">
      <c r="A597" t="s">
        <v>732</v>
      </c>
      <c r="B597" s="4" t="str" cm="1">
        <f t="array" ref="B597">_xlfn._xlws.FILTER(AnalysisSets!B:B,AnalysisSets!A:A=_xlfn._xlws.FILTER(Analyses!E:E,Analyses!A:A=AnalysisResults!A597,""),"")</f>
        <v>Safety Population</v>
      </c>
      <c r="C597" t="s">
        <v>33</v>
      </c>
      <c r="D597" t="s">
        <v>36</v>
      </c>
      <c r="E597" s="4" t="str" cm="1">
        <f t="array" ref="E597">_xlfn._xlws.FILTER(AnalysisGroupings!$G$2:$G$20,AnalysisGroupings!$F$2:$F$20=AnalysisResults!D597,"")</f>
        <v>Placebo</v>
      </c>
      <c r="G597" t="s">
        <v>108</v>
      </c>
      <c r="I597" s="4" t="str" cm="1">
        <f t="array" ref="I597">_xlfn._xlws.FILTER(AnalysisGroupings!$G$2:$G$36,(AnalysisGroupings!$F$2:$F$36=AnalysisResults!H597)*LEN(H597)&gt;0,"")</f>
        <v/>
      </c>
      <c r="J597" t="s">
        <v>343</v>
      </c>
      <c r="K597" t="s">
        <v>111</v>
      </c>
      <c r="M597" s="4" t="str" cm="1">
        <f t="array" ref="M597">_xlfn._xlws.FILTER(AnalysisGroupings!$G$2:$G$36,(AnalysisGroupings!$F$2:$F$36=AnalysisResults!L597)*LEN(L597)&gt;0,"")</f>
        <v/>
      </c>
      <c r="N597" t="s">
        <v>505</v>
      </c>
      <c r="O597" t="s">
        <v>296</v>
      </c>
      <c r="P597" t="s">
        <v>636</v>
      </c>
      <c r="Q597" s="4" t="str" cm="1">
        <f t="array" ref="Q597">_xlfn._xlws.FILTER(AnalysisMethods!$G$2:$G$31,AnalysisMethods!$E$2:$E$31=AnalysisResults!P597,"")</f>
        <v>n</v>
      </c>
      <c r="R597" s="4" t="str" cm="1">
        <f t="array" ref="R597">_xlfn._xlws.FILTER(AnalysisMethods!$H$2:$H$31,AnalysisMethods!$E$2:$E$31=AnalysisResults!P597,"")</f>
        <v>XX</v>
      </c>
      <c r="S597">
        <v>0</v>
      </c>
      <c r="T597" s="7" t="s">
        <v>266</v>
      </c>
      <c r="U597" t="s">
        <v>1378</v>
      </c>
    </row>
    <row r="598" spans="1:21" x14ac:dyDescent="0.45">
      <c r="A598" t="s">
        <v>732</v>
      </c>
      <c r="B598" s="4" t="str" cm="1">
        <f t="array" ref="B598">_xlfn._xlws.FILTER(AnalysisSets!B:B,AnalysisSets!A:A=_xlfn._xlws.FILTER(Analyses!E:E,Analyses!A:A=AnalysisResults!A598,""),"")</f>
        <v>Safety Population</v>
      </c>
      <c r="C598" t="s">
        <v>33</v>
      </c>
      <c r="D598" t="s">
        <v>36</v>
      </c>
      <c r="E598" s="4" t="str" cm="1">
        <f t="array" ref="E598">_xlfn._xlws.FILTER(AnalysisGroupings!$G$2:$G$20,AnalysisGroupings!$F$2:$F$20=AnalysisResults!D598,"")</f>
        <v>Placebo</v>
      </c>
      <c r="G598" t="s">
        <v>108</v>
      </c>
      <c r="I598" s="4" t="str" cm="1">
        <f t="array" ref="I598">_xlfn._xlws.FILTER(AnalysisGroupings!$G$2:$G$36,(AnalysisGroupings!$F$2:$F$36=AnalysisResults!H598)*LEN(H598)&gt;0,"")</f>
        <v/>
      </c>
      <c r="J598" t="s">
        <v>343</v>
      </c>
      <c r="K598" t="s">
        <v>111</v>
      </c>
      <c r="M598" s="4" t="str" cm="1">
        <f t="array" ref="M598">_xlfn._xlws.FILTER(AnalysisGroupings!$G$2:$G$36,(AnalysisGroupings!$F$2:$F$36=AnalysisResults!L598)*LEN(L598)&gt;0,"")</f>
        <v/>
      </c>
      <c r="N598" t="s">
        <v>505</v>
      </c>
      <c r="O598" t="s">
        <v>296</v>
      </c>
      <c r="P598" t="s">
        <v>639</v>
      </c>
      <c r="Q598" s="4" t="str" cm="1">
        <f t="array" ref="Q598">_xlfn._xlws.FILTER(AnalysisMethods!$G$2:$G$31,AnalysisMethods!$E$2:$E$31=AnalysisResults!P598,"")</f>
        <v>%</v>
      </c>
      <c r="R598" s="4" t="str" cm="1">
        <f t="array" ref="R598">_xlfn._xlws.FILTER(AnalysisMethods!$H$2:$H$31,AnalysisMethods!$E$2:$E$31=AnalysisResults!P598,"")</f>
        <v>( XX.X)</v>
      </c>
      <c r="S598">
        <v>0</v>
      </c>
      <c r="T598" s="7" t="s">
        <v>270</v>
      </c>
      <c r="U598" t="s">
        <v>1378</v>
      </c>
    </row>
    <row r="599" spans="1:21" x14ac:dyDescent="0.45">
      <c r="A599" t="s">
        <v>732</v>
      </c>
      <c r="B599" s="4" t="str" cm="1">
        <f t="array" ref="B599">_xlfn._xlws.FILTER(AnalysisSets!B:B,AnalysisSets!A:A=_xlfn._xlws.FILTER(Analyses!E:E,Analyses!A:A=AnalysisResults!A599,""),"")</f>
        <v>Safety Population</v>
      </c>
      <c r="C599" t="s">
        <v>33</v>
      </c>
      <c r="D599" t="s">
        <v>36</v>
      </c>
      <c r="E599" s="4" t="str" cm="1">
        <f t="array" ref="E599">_xlfn._xlws.FILTER(AnalysisGroupings!$G$2:$G$20,AnalysisGroupings!$F$2:$F$20=AnalysisResults!D599,"")</f>
        <v>Placebo</v>
      </c>
      <c r="G599" t="s">
        <v>108</v>
      </c>
      <c r="I599" s="4" t="str" cm="1">
        <f t="array" ref="I599">_xlfn._xlws.FILTER(AnalysisGroupings!$G$2:$G$36,(AnalysisGroupings!$F$2:$F$36=AnalysisResults!H599)*LEN(H599)&gt;0,"")</f>
        <v/>
      </c>
      <c r="J599" t="s">
        <v>343</v>
      </c>
      <c r="K599" t="s">
        <v>111</v>
      </c>
      <c r="M599" s="4" t="str" cm="1">
        <f t="array" ref="M599">_xlfn._xlws.FILTER(AnalysisGroupings!$G$2:$G$36,(AnalysisGroupings!$F$2:$F$36=AnalysisResults!L599)*LEN(L599)&gt;0,"")</f>
        <v/>
      </c>
      <c r="N599" t="s">
        <v>517</v>
      </c>
      <c r="O599" t="s">
        <v>296</v>
      </c>
      <c r="P599" t="s">
        <v>636</v>
      </c>
      <c r="Q599" s="4" t="str" cm="1">
        <f t="array" ref="Q599">_xlfn._xlws.FILTER(AnalysisMethods!$G$2:$G$31,AnalysisMethods!$E$2:$E$31=AnalysisResults!P599,"")</f>
        <v>n</v>
      </c>
      <c r="R599" s="4" t="str" cm="1">
        <f t="array" ref="R599">_xlfn._xlws.FILTER(AnalysisMethods!$H$2:$H$31,AnalysisMethods!$E$2:$E$31=AnalysisResults!P599,"")</f>
        <v>XX</v>
      </c>
      <c r="S599">
        <v>1</v>
      </c>
      <c r="T599" s="7" t="s">
        <v>267</v>
      </c>
      <c r="U599" t="s">
        <v>1378</v>
      </c>
    </row>
    <row r="600" spans="1:21" x14ac:dyDescent="0.45">
      <c r="A600" t="s">
        <v>732</v>
      </c>
      <c r="B600" s="4" t="str" cm="1">
        <f t="array" ref="B600">_xlfn._xlws.FILTER(AnalysisSets!B:B,AnalysisSets!A:A=_xlfn._xlws.FILTER(Analyses!E:E,Analyses!A:A=AnalysisResults!A600,""),"")</f>
        <v>Safety Population</v>
      </c>
      <c r="C600" t="s">
        <v>33</v>
      </c>
      <c r="D600" t="s">
        <v>36</v>
      </c>
      <c r="E600" s="4" t="str" cm="1">
        <f t="array" ref="E600">_xlfn._xlws.FILTER(AnalysisGroupings!$G$2:$G$20,AnalysisGroupings!$F$2:$F$20=AnalysisResults!D600,"")</f>
        <v>Placebo</v>
      </c>
      <c r="G600" t="s">
        <v>108</v>
      </c>
      <c r="I600" s="4" t="str" cm="1">
        <f t="array" ref="I600">_xlfn._xlws.FILTER(AnalysisGroupings!$G$2:$G$36,(AnalysisGroupings!$F$2:$F$36=AnalysisResults!H600)*LEN(H600)&gt;0,"")</f>
        <v/>
      </c>
      <c r="J600" t="s">
        <v>343</v>
      </c>
      <c r="K600" t="s">
        <v>111</v>
      </c>
      <c r="M600" s="4" t="str" cm="1">
        <f t="array" ref="M600">_xlfn._xlws.FILTER(AnalysisGroupings!$G$2:$G$36,(AnalysisGroupings!$F$2:$F$36=AnalysisResults!L600)*LEN(L600)&gt;0,"")</f>
        <v/>
      </c>
      <c r="N600" t="s">
        <v>517</v>
      </c>
      <c r="O600" t="s">
        <v>296</v>
      </c>
      <c r="P600" t="s">
        <v>639</v>
      </c>
      <c r="Q600" s="4" t="str" cm="1">
        <f t="array" ref="Q600">_xlfn._xlws.FILTER(AnalysisMethods!$G$2:$G$31,AnalysisMethods!$E$2:$E$31=AnalysisResults!P600,"")</f>
        <v>%</v>
      </c>
      <c r="R600" s="4" t="str" cm="1">
        <f t="array" ref="R600">_xlfn._xlws.FILTER(AnalysisMethods!$H$2:$H$31,AnalysisMethods!$E$2:$E$31=AnalysisResults!P600,"")</f>
        <v>( XX.X)</v>
      </c>
      <c r="S600">
        <v>1.1628000000000001</v>
      </c>
      <c r="T600" s="7" t="s">
        <v>273</v>
      </c>
      <c r="U600" t="s">
        <v>1378</v>
      </c>
    </row>
    <row r="601" spans="1:21" x14ac:dyDescent="0.45">
      <c r="A601" t="s">
        <v>732</v>
      </c>
      <c r="B601" s="4" t="str" cm="1">
        <f t="array" ref="B601">_xlfn._xlws.FILTER(AnalysisSets!B:B,AnalysisSets!A:A=_xlfn._xlws.FILTER(Analyses!E:E,Analyses!A:A=AnalysisResults!A601,""),"")</f>
        <v>Safety Population</v>
      </c>
      <c r="C601" t="s">
        <v>33</v>
      </c>
      <c r="D601" t="s">
        <v>36</v>
      </c>
      <c r="E601" s="4" t="str" cm="1">
        <f t="array" ref="E601">_xlfn._xlws.FILTER(AnalysisGroupings!$G$2:$G$20,AnalysisGroupings!$F$2:$F$20=AnalysisResults!D601,"")</f>
        <v>Placebo</v>
      </c>
      <c r="G601" t="s">
        <v>108</v>
      </c>
      <c r="I601" s="4" t="str" cm="1">
        <f t="array" ref="I601">_xlfn._xlws.FILTER(AnalysisGroupings!$G$2:$G$36,(AnalysisGroupings!$F$2:$F$36=AnalysisResults!H601)*LEN(H601)&gt;0,"")</f>
        <v/>
      </c>
      <c r="J601" t="s">
        <v>343</v>
      </c>
      <c r="K601" t="s">
        <v>111</v>
      </c>
      <c r="M601" s="4" t="str" cm="1">
        <f t="array" ref="M601">_xlfn._xlws.FILTER(AnalysisGroupings!$G$2:$G$36,(AnalysisGroupings!$F$2:$F$36=AnalysisResults!L601)*LEN(L601)&gt;0,"")</f>
        <v/>
      </c>
      <c r="N601" t="s">
        <v>548</v>
      </c>
      <c r="O601" t="s">
        <v>296</v>
      </c>
      <c r="P601" t="s">
        <v>636</v>
      </c>
      <c r="Q601" s="4" t="str" cm="1">
        <f t="array" ref="Q601">_xlfn._xlws.FILTER(AnalysisMethods!$G$2:$G$31,AnalysisMethods!$E$2:$E$31=AnalysisResults!P601,"")</f>
        <v>n</v>
      </c>
      <c r="R601" s="4" t="str" cm="1">
        <f t="array" ref="R601">_xlfn._xlws.FILTER(AnalysisMethods!$H$2:$H$31,AnalysisMethods!$E$2:$E$31=AnalysisResults!P601,"")</f>
        <v>XX</v>
      </c>
      <c r="S601">
        <v>1</v>
      </c>
      <c r="T601" s="7" t="s">
        <v>267</v>
      </c>
      <c r="U601" t="s">
        <v>1378</v>
      </c>
    </row>
    <row r="602" spans="1:21" x14ac:dyDescent="0.45">
      <c r="A602" t="s">
        <v>732</v>
      </c>
      <c r="B602" s="4" t="str" cm="1">
        <f t="array" ref="B602">_xlfn._xlws.FILTER(AnalysisSets!B:B,AnalysisSets!A:A=_xlfn._xlws.FILTER(Analyses!E:E,Analyses!A:A=AnalysisResults!A602,""),"")</f>
        <v>Safety Population</v>
      </c>
      <c r="C602" t="s">
        <v>33</v>
      </c>
      <c r="D602" t="s">
        <v>36</v>
      </c>
      <c r="E602" s="4" t="str" cm="1">
        <f t="array" ref="E602">_xlfn._xlws.FILTER(AnalysisGroupings!$G$2:$G$20,AnalysisGroupings!$F$2:$F$20=AnalysisResults!D602,"")</f>
        <v>Placebo</v>
      </c>
      <c r="G602" t="s">
        <v>108</v>
      </c>
      <c r="I602" s="4" t="str" cm="1">
        <f t="array" ref="I602">_xlfn._xlws.FILTER(AnalysisGroupings!$G$2:$G$36,(AnalysisGroupings!$F$2:$F$36=AnalysisResults!H602)*LEN(H602)&gt;0,"")</f>
        <v/>
      </c>
      <c r="J602" t="s">
        <v>343</v>
      </c>
      <c r="K602" t="s">
        <v>111</v>
      </c>
      <c r="M602" s="4" t="str" cm="1">
        <f t="array" ref="M602">_xlfn._xlws.FILTER(AnalysisGroupings!$G$2:$G$36,(AnalysisGroupings!$F$2:$F$36=AnalysisResults!L602)*LEN(L602)&gt;0,"")</f>
        <v/>
      </c>
      <c r="N602" t="s">
        <v>548</v>
      </c>
      <c r="O602" t="s">
        <v>296</v>
      </c>
      <c r="P602" t="s">
        <v>639</v>
      </c>
      <c r="Q602" s="4" t="str" cm="1">
        <f t="array" ref="Q602">_xlfn._xlws.FILTER(AnalysisMethods!$G$2:$G$31,AnalysisMethods!$E$2:$E$31=AnalysisResults!P602,"")</f>
        <v>%</v>
      </c>
      <c r="R602" s="4" t="str" cm="1">
        <f t="array" ref="R602">_xlfn._xlws.FILTER(AnalysisMethods!$H$2:$H$31,AnalysisMethods!$E$2:$E$31=AnalysisResults!P602,"")</f>
        <v>( XX.X)</v>
      </c>
      <c r="S602">
        <v>1.1628000000000001</v>
      </c>
      <c r="T602" s="7" t="s">
        <v>273</v>
      </c>
      <c r="U602" t="s">
        <v>1378</v>
      </c>
    </row>
    <row r="603" spans="1:21" x14ac:dyDescent="0.45">
      <c r="A603" t="s">
        <v>732</v>
      </c>
      <c r="B603" s="4" t="str" cm="1">
        <f t="array" ref="B603">_xlfn._xlws.FILTER(AnalysisSets!B:B,AnalysisSets!A:A=_xlfn._xlws.FILTER(Analyses!E:E,Analyses!A:A=AnalysisResults!A603,""),"")</f>
        <v>Safety Population</v>
      </c>
      <c r="C603" t="s">
        <v>33</v>
      </c>
      <c r="D603" t="s">
        <v>36</v>
      </c>
      <c r="E603" s="4" t="str" cm="1">
        <f t="array" ref="E603">_xlfn._xlws.FILTER(AnalysisGroupings!$G$2:$G$20,AnalysisGroupings!$F$2:$F$20=AnalysisResults!D603,"")</f>
        <v>Placebo</v>
      </c>
      <c r="G603" t="s">
        <v>108</v>
      </c>
      <c r="I603" s="4" t="str" cm="1">
        <f t="array" ref="I603">_xlfn._xlws.FILTER(AnalysisGroupings!$G$2:$G$36,(AnalysisGroupings!$F$2:$F$36=AnalysisResults!H603)*LEN(H603)&gt;0,"")</f>
        <v/>
      </c>
      <c r="J603" t="s">
        <v>344</v>
      </c>
      <c r="K603" t="s">
        <v>111</v>
      </c>
      <c r="M603" s="4" t="str" cm="1">
        <f t="array" ref="M603">_xlfn._xlws.FILTER(AnalysisGroupings!$G$2:$G$36,(AnalysisGroupings!$F$2:$F$36=AnalysisResults!L603)*LEN(L603)&gt;0,"")</f>
        <v/>
      </c>
      <c r="N603" t="s">
        <v>417</v>
      </c>
      <c r="O603" t="s">
        <v>296</v>
      </c>
      <c r="P603" t="s">
        <v>636</v>
      </c>
      <c r="Q603" s="4" t="str" cm="1">
        <f t="array" ref="Q603">_xlfn._xlws.FILTER(AnalysisMethods!$G$2:$G$31,AnalysisMethods!$E$2:$E$31=AnalysisResults!P603,"")</f>
        <v>n</v>
      </c>
      <c r="R603" s="4" t="str" cm="1">
        <f t="array" ref="R603">_xlfn._xlws.FILTER(AnalysisMethods!$H$2:$H$31,AnalysisMethods!$E$2:$E$31=AnalysisResults!P603,"")</f>
        <v>XX</v>
      </c>
      <c r="S603">
        <v>0</v>
      </c>
      <c r="T603" s="7" t="s">
        <v>266</v>
      </c>
      <c r="U603" t="s">
        <v>1378</v>
      </c>
    </row>
    <row r="604" spans="1:21" x14ac:dyDescent="0.45">
      <c r="A604" t="s">
        <v>732</v>
      </c>
      <c r="B604" s="4" t="str" cm="1">
        <f t="array" ref="B604">_xlfn._xlws.FILTER(AnalysisSets!B:B,AnalysisSets!A:A=_xlfn._xlws.FILTER(Analyses!E:E,Analyses!A:A=AnalysisResults!A604,""),"")</f>
        <v>Safety Population</v>
      </c>
      <c r="C604" t="s">
        <v>33</v>
      </c>
      <c r="D604" t="s">
        <v>36</v>
      </c>
      <c r="E604" s="4" t="str" cm="1">
        <f t="array" ref="E604">_xlfn._xlws.FILTER(AnalysisGroupings!$G$2:$G$20,AnalysisGroupings!$F$2:$F$20=AnalysisResults!D604,"")</f>
        <v>Placebo</v>
      </c>
      <c r="G604" t="s">
        <v>108</v>
      </c>
      <c r="I604" s="4" t="str" cm="1">
        <f t="array" ref="I604">_xlfn._xlws.FILTER(AnalysisGroupings!$G$2:$G$36,(AnalysisGroupings!$F$2:$F$36=AnalysisResults!H604)*LEN(H604)&gt;0,"")</f>
        <v/>
      </c>
      <c r="J604" t="s">
        <v>344</v>
      </c>
      <c r="K604" t="s">
        <v>111</v>
      </c>
      <c r="M604" s="4" t="str" cm="1">
        <f t="array" ref="M604">_xlfn._xlws.FILTER(AnalysisGroupings!$G$2:$G$36,(AnalysisGroupings!$F$2:$F$36=AnalysisResults!L604)*LEN(L604)&gt;0,"")</f>
        <v/>
      </c>
      <c r="N604" t="s">
        <v>417</v>
      </c>
      <c r="O604" t="s">
        <v>296</v>
      </c>
      <c r="P604" t="s">
        <v>639</v>
      </c>
      <c r="Q604" s="4" t="str" cm="1">
        <f t="array" ref="Q604">_xlfn._xlws.FILTER(AnalysisMethods!$G$2:$G$31,AnalysisMethods!$E$2:$E$31=AnalysisResults!P604,"")</f>
        <v>%</v>
      </c>
      <c r="R604" s="4" t="str" cm="1">
        <f t="array" ref="R604">_xlfn._xlws.FILTER(AnalysisMethods!$H$2:$H$31,AnalysisMethods!$E$2:$E$31=AnalysisResults!P604,"")</f>
        <v>( XX.X)</v>
      </c>
      <c r="S604">
        <v>0</v>
      </c>
      <c r="T604" s="7" t="s">
        <v>270</v>
      </c>
      <c r="U604" t="s">
        <v>1378</v>
      </c>
    </row>
    <row r="605" spans="1:21" x14ac:dyDescent="0.45">
      <c r="A605" t="s">
        <v>732</v>
      </c>
      <c r="B605" s="4" t="str" cm="1">
        <f t="array" ref="B605">_xlfn._xlws.FILTER(AnalysisSets!B:B,AnalysisSets!A:A=_xlfn._xlws.FILTER(Analyses!E:E,Analyses!A:A=AnalysisResults!A605,""),"")</f>
        <v>Safety Population</v>
      </c>
      <c r="C605" t="s">
        <v>33</v>
      </c>
      <c r="D605" t="s">
        <v>36</v>
      </c>
      <c r="E605" s="4" t="str" cm="1">
        <f t="array" ref="E605">_xlfn._xlws.FILTER(AnalysisGroupings!$G$2:$G$20,AnalysisGroupings!$F$2:$F$20=AnalysisResults!D605,"")</f>
        <v>Placebo</v>
      </c>
      <c r="G605" t="s">
        <v>108</v>
      </c>
      <c r="I605" s="4" t="str" cm="1">
        <f t="array" ref="I605">_xlfn._xlws.FILTER(AnalysisGroupings!$G$2:$G$36,(AnalysisGroupings!$F$2:$F$36=AnalysisResults!H605)*LEN(H605)&gt;0,"")</f>
        <v/>
      </c>
      <c r="J605" t="s">
        <v>344</v>
      </c>
      <c r="K605" t="s">
        <v>111</v>
      </c>
      <c r="M605" s="4" t="str" cm="1">
        <f t="array" ref="M605">_xlfn._xlws.FILTER(AnalysisGroupings!$G$2:$G$36,(AnalysisGroupings!$F$2:$F$36=AnalysisResults!L605)*LEN(L605)&gt;0,"")</f>
        <v/>
      </c>
      <c r="N605" t="s">
        <v>501</v>
      </c>
      <c r="O605" t="s">
        <v>296</v>
      </c>
      <c r="P605" t="s">
        <v>636</v>
      </c>
      <c r="Q605" s="4" t="str" cm="1">
        <f t="array" ref="Q605">_xlfn._xlws.FILTER(AnalysisMethods!$G$2:$G$31,AnalysisMethods!$E$2:$E$31=AnalysisResults!P605,"")</f>
        <v>n</v>
      </c>
      <c r="R605" s="4" t="str" cm="1">
        <f t="array" ref="R605">_xlfn._xlws.FILTER(AnalysisMethods!$H$2:$H$31,AnalysisMethods!$E$2:$E$31=AnalysisResults!P605,"")</f>
        <v>XX</v>
      </c>
      <c r="S605">
        <v>0</v>
      </c>
      <c r="T605" s="7" t="s">
        <v>266</v>
      </c>
      <c r="U605" t="s">
        <v>1378</v>
      </c>
    </row>
    <row r="606" spans="1:21" x14ac:dyDescent="0.45">
      <c r="A606" t="s">
        <v>732</v>
      </c>
      <c r="B606" s="4" t="str" cm="1">
        <f t="array" ref="B606">_xlfn._xlws.FILTER(AnalysisSets!B:B,AnalysisSets!A:A=_xlfn._xlws.FILTER(Analyses!E:E,Analyses!A:A=AnalysisResults!A606,""),"")</f>
        <v>Safety Population</v>
      </c>
      <c r="C606" t="s">
        <v>33</v>
      </c>
      <c r="D606" t="s">
        <v>36</v>
      </c>
      <c r="E606" s="4" t="str" cm="1">
        <f t="array" ref="E606">_xlfn._xlws.FILTER(AnalysisGroupings!$G$2:$G$20,AnalysisGroupings!$F$2:$F$20=AnalysisResults!D606,"")</f>
        <v>Placebo</v>
      </c>
      <c r="G606" t="s">
        <v>108</v>
      </c>
      <c r="I606" s="4" t="str" cm="1">
        <f t="array" ref="I606">_xlfn._xlws.FILTER(AnalysisGroupings!$G$2:$G$36,(AnalysisGroupings!$F$2:$F$36=AnalysisResults!H606)*LEN(H606)&gt;0,"")</f>
        <v/>
      </c>
      <c r="J606" t="s">
        <v>344</v>
      </c>
      <c r="K606" t="s">
        <v>111</v>
      </c>
      <c r="M606" s="4" t="str" cm="1">
        <f t="array" ref="M606">_xlfn._xlws.FILTER(AnalysisGroupings!$G$2:$G$36,(AnalysisGroupings!$F$2:$F$36=AnalysisResults!L606)*LEN(L606)&gt;0,"")</f>
        <v/>
      </c>
      <c r="N606" t="s">
        <v>501</v>
      </c>
      <c r="O606" t="s">
        <v>296</v>
      </c>
      <c r="P606" t="s">
        <v>639</v>
      </c>
      <c r="Q606" s="4" t="str" cm="1">
        <f t="array" ref="Q606">_xlfn._xlws.FILTER(AnalysisMethods!$G$2:$G$31,AnalysisMethods!$E$2:$E$31=AnalysisResults!P606,"")</f>
        <v>%</v>
      </c>
      <c r="R606" s="4" t="str" cm="1">
        <f t="array" ref="R606">_xlfn._xlws.FILTER(AnalysisMethods!$H$2:$H$31,AnalysisMethods!$E$2:$E$31=AnalysisResults!P606,"")</f>
        <v>( XX.X)</v>
      </c>
      <c r="S606">
        <v>0</v>
      </c>
      <c r="T606" s="7" t="s">
        <v>270</v>
      </c>
      <c r="U606" t="s">
        <v>1378</v>
      </c>
    </row>
    <row r="607" spans="1:21" x14ac:dyDescent="0.45">
      <c r="A607" t="s">
        <v>732</v>
      </c>
      <c r="B607" s="4" t="str" cm="1">
        <f t="array" ref="B607">_xlfn._xlws.FILTER(AnalysisSets!B:B,AnalysisSets!A:A=_xlfn._xlws.FILTER(Analyses!E:E,Analyses!A:A=AnalysisResults!A607,""),"")</f>
        <v>Safety Population</v>
      </c>
      <c r="C607" t="s">
        <v>33</v>
      </c>
      <c r="D607" t="s">
        <v>36</v>
      </c>
      <c r="E607" s="4" t="str" cm="1">
        <f t="array" ref="E607">_xlfn._xlws.FILTER(AnalysisGroupings!$G$2:$G$20,AnalysisGroupings!$F$2:$F$20=AnalysisResults!D607,"")</f>
        <v>Placebo</v>
      </c>
      <c r="G607" t="s">
        <v>108</v>
      </c>
      <c r="I607" s="4" t="str" cm="1">
        <f t="array" ref="I607">_xlfn._xlws.FILTER(AnalysisGroupings!$G$2:$G$36,(AnalysisGroupings!$F$2:$F$36=AnalysisResults!H607)*LEN(H607)&gt;0,"")</f>
        <v/>
      </c>
      <c r="J607" t="s">
        <v>344</v>
      </c>
      <c r="K607" t="s">
        <v>111</v>
      </c>
      <c r="M607" s="4" t="str" cm="1">
        <f t="array" ref="M607">_xlfn._xlws.FILTER(AnalysisGroupings!$G$2:$G$36,(AnalysisGroupings!$F$2:$F$36=AnalysisResults!L607)*LEN(L607)&gt;0,"")</f>
        <v/>
      </c>
      <c r="N607" t="s">
        <v>531</v>
      </c>
      <c r="O607" t="s">
        <v>296</v>
      </c>
      <c r="P607" t="s">
        <v>636</v>
      </c>
      <c r="Q607" s="4" t="str" cm="1">
        <f t="array" ref="Q607">_xlfn._xlws.FILTER(AnalysisMethods!$G$2:$G$31,AnalysisMethods!$E$2:$E$31=AnalysisResults!P607,"")</f>
        <v>n</v>
      </c>
      <c r="R607" s="4" t="str" cm="1">
        <f t="array" ref="R607">_xlfn._xlws.FILTER(AnalysisMethods!$H$2:$H$31,AnalysisMethods!$E$2:$E$31=AnalysisResults!P607,"")</f>
        <v>XX</v>
      </c>
      <c r="S607">
        <v>0</v>
      </c>
      <c r="T607" s="7" t="s">
        <v>266</v>
      </c>
      <c r="U607" t="s">
        <v>1378</v>
      </c>
    </row>
    <row r="608" spans="1:21" x14ac:dyDescent="0.45">
      <c r="A608" t="s">
        <v>732</v>
      </c>
      <c r="B608" s="4" t="str" cm="1">
        <f t="array" ref="B608">_xlfn._xlws.FILTER(AnalysisSets!B:B,AnalysisSets!A:A=_xlfn._xlws.FILTER(Analyses!E:E,Analyses!A:A=AnalysisResults!A608,""),"")</f>
        <v>Safety Population</v>
      </c>
      <c r="C608" t="s">
        <v>33</v>
      </c>
      <c r="D608" t="s">
        <v>36</v>
      </c>
      <c r="E608" s="4" t="str" cm="1">
        <f t="array" ref="E608">_xlfn._xlws.FILTER(AnalysisGroupings!$G$2:$G$20,AnalysisGroupings!$F$2:$F$20=AnalysisResults!D608,"")</f>
        <v>Placebo</v>
      </c>
      <c r="G608" t="s">
        <v>108</v>
      </c>
      <c r="I608" s="4" t="str" cm="1">
        <f t="array" ref="I608">_xlfn._xlws.FILTER(AnalysisGroupings!$G$2:$G$36,(AnalysisGroupings!$F$2:$F$36=AnalysisResults!H608)*LEN(H608)&gt;0,"")</f>
        <v/>
      </c>
      <c r="J608" t="s">
        <v>344</v>
      </c>
      <c r="K608" t="s">
        <v>111</v>
      </c>
      <c r="M608" s="4" t="str" cm="1">
        <f t="array" ref="M608">_xlfn._xlws.FILTER(AnalysisGroupings!$G$2:$G$36,(AnalysisGroupings!$F$2:$F$36=AnalysisResults!L608)*LEN(L608)&gt;0,"")</f>
        <v/>
      </c>
      <c r="N608" t="s">
        <v>531</v>
      </c>
      <c r="O608" t="s">
        <v>296</v>
      </c>
      <c r="P608" t="s">
        <v>639</v>
      </c>
      <c r="Q608" s="4" t="str" cm="1">
        <f t="array" ref="Q608">_xlfn._xlws.FILTER(AnalysisMethods!$G$2:$G$31,AnalysisMethods!$E$2:$E$31=AnalysisResults!P608,"")</f>
        <v>%</v>
      </c>
      <c r="R608" s="4" t="str" cm="1">
        <f t="array" ref="R608">_xlfn._xlws.FILTER(AnalysisMethods!$H$2:$H$31,AnalysisMethods!$E$2:$E$31=AnalysisResults!P608,"")</f>
        <v>( XX.X)</v>
      </c>
      <c r="S608">
        <v>0</v>
      </c>
      <c r="T608" s="7" t="s">
        <v>270</v>
      </c>
      <c r="U608" t="s">
        <v>1378</v>
      </c>
    </row>
    <row r="609" spans="1:21" x14ac:dyDescent="0.45">
      <c r="A609" t="s">
        <v>732</v>
      </c>
      <c r="B609" s="4" t="str" cm="1">
        <f t="array" ref="B609">_xlfn._xlws.FILTER(AnalysisSets!B:B,AnalysisSets!A:A=_xlfn._xlws.FILTER(Analyses!E:E,Analyses!A:A=AnalysisResults!A609,""),"")</f>
        <v>Safety Population</v>
      </c>
      <c r="C609" t="s">
        <v>33</v>
      </c>
      <c r="D609" t="s">
        <v>36</v>
      </c>
      <c r="E609" s="4" t="str" cm="1">
        <f t="array" ref="E609">_xlfn._xlws.FILTER(AnalysisGroupings!$G$2:$G$20,AnalysisGroupings!$F$2:$F$20=AnalysisResults!D609,"")</f>
        <v>Placebo</v>
      </c>
      <c r="G609" t="s">
        <v>108</v>
      </c>
      <c r="I609" s="4" t="str" cm="1">
        <f t="array" ref="I609">_xlfn._xlws.FILTER(AnalysisGroupings!$G$2:$G$36,(AnalysisGroupings!$F$2:$F$36=AnalysisResults!H609)*LEN(H609)&gt;0,"")</f>
        <v/>
      </c>
      <c r="J609" t="s">
        <v>345</v>
      </c>
      <c r="K609" t="s">
        <v>111</v>
      </c>
      <c r="M609" s="4" t="str" cm="1">
        <f t="array" ref="M609">_xlfn._xlws.FILTER(AnalysisGroupings!$G$2:$G$36,(AnalysisGroupings!$F$2:$F$36=AnalysisResults!L609)*LEN(L609)&gt;0,"")</f>
        <v/>
      </c>
      <c r="N609" t="s">
        <v>362</v>
      </c>
      <c r="O609" t="s">
        <v>296</v>
      </c>
      <c r="P609" t="s">
        <v>636</v>
      </c>
      <c r="Q609" s="4" t="str" cm="1">
        <f t="array" ref="Q609">_xlfn._xlws.FILTER(AnalysisMethods!$G$2:$G$31,AnalysisMethods!$E$2:$E$31=AnalysisResults!P609,"")</f>
        <v>n</v>
      </c>
      <c r="R609" s="4" t="str" cm="1">
        <f t="array" ref="R609">_xlfn._xlws.FILTER(AnalysisMethods!$H$2:$H$31,AnalysisMethods!$E$2:$E$31=AnalysisResults!P609,"")</f>
        <v>XX</v>
      </c>
      <c r="S609">
        <v>0</v>
      </c>
      <c r="T609" s="7" t="s">
        <v>266</v>
      </c>
      <c r="U609" t="s">
        <v>1378</v>
      </c>
    </row>
    <row r="610" spans="1:21" x14ac:dyDescent="0.45">
      <c r="A610" t="s">
        <v>732</v>
      </c>
      <c r="B610" s="4" t="str" cm="1">
        <f t="array" ref="B610">_xlfn._xlws.FILTER(AnalysisSets!B:B,AnalysisSets!A:A=_xlfn._xlws.FILTER(Analyses!E:E,Analyses!A:A=AnalysisResults!A610,""),"")</f>
        <v>Safety Population</v>
      </c>
      <c r="C610" t="s">
        <v>33</v>
      </c>
      <c r="D610" t="s">
        <v>36</v>
      </c>
      <c r="E610" s="4" t="str" cm="1">
        <f t="array" ref="E610">_xlfn._xlws.FILTER(AnalysisGroupings!$G$2:$G$20,AnalysisGroupings!$F$2:$F$20=AnalysisResults!D610,"")</f>
        <v>Placebo</v>
      </c>
      <c r="G610" t="s">
        <v>108</v>
      </c>
      <c r="I610" s="4" t="str" cm="1">
        <f t="array" ref="I610">_xlfn._xlws.FILTER(AnalysisGroupings!$G$2:$G$36,(AnalysisGroupings!$F$2:$F$36=AnalysisResults!H610)*LEN(H610)&gt;0,"")</f>
        <v/>
      </c>
      <c r="J610" t="s">
        <v>345</v>
      </c>
      <c r="K610" t="s">
        <v>111</v>
      </c>
      <c r="M610" s="4" t="str" cm="1">
        <f t="array" ref="M610">_xlfn._xlws.FILTER(AnalysisGroupings!$G$2:$G$36,(AnalysisGroupings!$F$2:$F$36=AnalysisResults!L610)*LEN(L610)&gt;0,"")</f>
        <v/>
      </c>
      <c r="N610" t="s">
        <v>362</v>
      </c>
      <c r="O610" t="s">
        <v>296</v>
      </c>
      <c r="P610" t="s">
        <v>639</v>
      </c>
      <c r="Q610" s="4" t="str" cm="1">
        <f t="array" ref="Q610">_xlfn._xlws.FILTER(AnalysisMethods!$G$2:$G$31,AnalysisMethods!$E$2:$E$31=AnalysisResults!P610,"")</f>
        <v>%</v>
      </c>
      <c r="R610" s="4" t="str" cm="1">
        <f t="array" ref="R610">_xlfn._xlws.FILTER(AnalysisMethods!$H$2:$H$31,AnalysisMethods!$E$2:$E$31=AnalysisResults!P610,"")</f>
        <v>( XX.X)</v>
      </c>
      <c r="S610">
        <v>0</v>
      </c>
      <c r="T610" s="7" t="s">
        <v>270</v>
      </c>
      <c r="U610" t="s">
        <v>1378</v>
      </c>
    </row>
    <row r="611" spans="1:21" x14ac:dyDescent="0.45">
      <c r="A611" t="s">
        <v>732</v>
      </c>
      <c r="B611" s="4" t="str" cm="1">
        <f t="array" ref="B611">_xlfn._xlws.FILTER(AnalysisSets!B:B,AnalysisSets!A:A=_xlfn._xlws.FILTER(Analyses!E:E,Analyses!A:A=AnalysisResults!A611,""),"")</f>
        <v>Safety Population</v>
      </c>
      <c r="C611" t="s">
        <v>33</v>
      </c>
      <c r="D611" t="s">
        <v>36</v>
      </c>
      <c r="E611" s="4" t="str" cm="1">
        <f t="array" ref="E611">_xlfn._xlws.FILTER(AnalysisGroupings!$G$2:$G$20,AnalysisGroupings!$F$2:$F$20=AnalysisResults!D611,"")</f>
        <v>Placebo</v>
      </c>
      <c r="G611" t="s">
        <v>108</v>
      </c>
      <c r="I611" s="4" t="str" cm="1">
        <f t="array" ref="I611">_xlfn._xlws.FILTER(AnalysisGroupings!$G$2:$G$36,(AnalysisGroupings!$F$2:$F$36=AnalysisResults!H611)*LEN(H611)&gt;0,"")</f>
        <v/>
      </c>
      <c r="J611" t="s">
        <v>345</v>
      </c>
      <c r="K611" t="s">
        <v>111</v>
      </c>
      <c r="M611" s="4" t="str" cm="1">
        <f t="array" ref="M611">_xlfn._xlws.FILTER(AnalysisGroupings!$G$2:$G$36,(AnalysisGroupings!$F$2:$F$36=AnalysisResults!L611)*LEN(L611)&gt;0,"")</f>
        <v/>
      </c>
      <c r="N611" t="s">
        <v>389</v>
      </c>
      <c r="O611" t="s">
        <v>296</v>
      </c>
      <c r="P611" t="s">
        <v>636</v>
      </c>
      <c r="Q611" s="4" t="str" cm="1">
        <f t="array" ref="Q611">_xlfn._xlws.FILTER(AnalysisMethods!$G$2:$G$31,AnalysisMethods!$E$2:$E$31=AnalysisResults!P611,"")</f>
        <v>n</v>
      </c>
      <c r="R611" s="4" t="str" cm="1">
        <f t="array" ref="R611">_xlfn._xlws.FILTER(AnalysisMethods!$H$2:$H$31,AnalysisMethods!$E$2:$E$31=AnalysisResults!P611,"")</f>
        <v>XX</v>
      </c>
      <c r="S611">
        <v>0</v>
      </c>
      <c r="T611" s="7" t="s">
        <v>266</v>
      </c>
      <c r="U611" t="s">
        <v>1378</v>
      </c>
    </row>
    <row r="612" spans="1:21" x14ac:dyDescent="0.45">
      <c r="A612" t="s">
        <v>732</v>
      </c>
      <c r="B612" s="4" t="str" cm="1">
        <f t="array" ref="B612">_xlfn._xlws.FILTER(AnalysisSets!B:B,AnalysisSets!A:A=_xlfn._xlws.FILTER(Analyses!E:E,Analyses!A:A=AnalysisResults!A612,""),"")</f>
        <v>Safety Population</v>
      </c>
      <c r="C612" t="s">
        <v>33</v>
      </c>
      <c r="D612" t="s">
        <v>36</v>
      </c>
      <c r="E612" s="4" t="str" cm="1">
        <f t="array" ref="E612">_xlfn._xlws.FILTER(AnalysisGroupings!$G$2:$G$20,AnalysisGroupings!$F$2:$F$20=AnalysisResults!D612,"")</f>
        <v>Placebo</v>
      </c>
      <c r="G612" t="s">
        <v>108</v>
      </c>
      <c r="I612" s="4" t="str" cm="1">
        <f t="array" ref="I612">_xlfn._xlws.FILTER(AnalysisGroupings!$G$2:$G$36,(AnalysisGroupings!$F$2:$F$36=AnalysisResults!H612)*LEN(H612)&gt;0,"")</f>
        <v/>
      </c>
      <c r="J612" t="s">
        <v>345</v>
      </c>
      <c r="K612" t="s">
        <v>111</v>
      </c>
      <c r="M612" s="4" t="str" cm="1">
        <f t="array" ref="M612">_xlfn._xlws.FILTER(AnalysisGroupings!$G$2:$G$36,(AnalysisGroupings!$F$2:$F$36=AnalysisResults!L612)*LEN(L612)&gt;0,"")</f>
        <v/>
      </c>
      <c r="N612" t="s">
        <v>389</v>
      </c>
      <c r="O612" t="s">
        <v>296</v>
      </c>
      <c r="P612" t="s">
        <v>639</v>
      </c>
      <c r="Q612" s="4" t="str" cm="1">
        <f t="array" ref="Q612">_xlfn._xlws.FILTER(AnalysisMethods!$G$2:$G$31,AnalysisMethods!$E$2:$E$31=AnalysisResults!P612,"")</f>
        <v>%</v>
      </c>
      <c r="R612" s="4" t="str" cm="1">
        <f t="array" ref="R612">_xlfn._xlws.FILTER(AnalysisMethods!$H$2:$H$31,AnalysisMethods!$E$2:$E$31=AnalysisResults!P612,"")</f>
        <v>( XX.X)</v>
      </c>
      <c r="S612">
        <v>0</v>
      </c>
      <c r="T612" s="7" t="s">
        <v>270</v>
      </c>
      <c r="U612" t="s">
        <v>1378</v>
      </c>
    </row>
    <row r="613" spans="1:21" x14ac:dyDescent="0.45">
      <c r="A613" t="s">
        <v>732</v>
      </c>
      <c r="B613" s="4" t="str" cm="1">
        <f t="array" ref="B613">_xlfn._xlws.FILTER(AnalysisSets!B:B,AnalysisSets!A:A=_xlfn._xlws.FILTER(Analyses!E:E,Analyses!A:A=AnalysisResults!A613,""),"")</f>
        <v>Safety Population</v>
      </c>
      <c r="C613" t="s">
        <v>33</v>
      </c>
      <c r="D613" t="s">
        <v>36</v>
      </c>
      <c r="E613" s="4" t="str" cm="1">
        <f t="array" ref="E613">_xlfn._xlws.FILTER(AnalysisGroupings!$G$2:$G$20,AnalysisGroupings!$F$2:$F$20=AnalysisResults!D613,"")</f>
        <v>Placebo</v>
      </c>
      <c r="G613" t="s">
        <v>108</v>
      </c>
      <c r="I613" s="4" t="str" cm="1">
        <f t="array" ref="I613">_xlfn._xlws.FILTER(AnalysisGroupings!$G$2:$G$36,(AnalysisGroupings!$F$2:$F$36=AnalysisResults!H613)*LEN(H613)&gt;0,"")</f>
        <v/>
      </c>
      <c r="J613" t="s">
        <v>345</v>
      </c>
      <c r="K613" t="s">
        <v>111</v>
      </c>
      <c r="M613" s="4" t="str" cm="1">
        <f t="array" ref="M613">_xlfn._xlws.FILTER(AnalysisGroupings!$G$2:$G$36,(AnalysisGroupings!$F$2:$F$36=AnalysisResults!L613)*LEN(L613)&gt;0,"")</f>
        <v/>
      </c>
      <c r="N613" t="s">
        <v>404</v>
      </c>
      <c r="O613" t="s">
        <v>296</v>
      </c>
      <c r="P613" t="s">
        <v>636</v>
      </c>
      <c r="Q613" s="4" t="str" cm="1">
        <f t="array" ref="Q613">_xlfn._xlws.FILTER(AnalysisMethods!$G$2:$G$31,AnalysisMethods!$E$2:$E$31=AnalysisResults!P613,"")</f>
        <v>n</v>
      </c>
      <c r="R613" s="4" t="str" cm="1">
        <f t="array" ref="R613">_xlfn._xlws.FILTER(AnalysisMethods!$H$2:$H$31,AnalysisMethods!$E$2:$E$31=AnalysisResults!P613,"")</f>
        <v>XX</v>
      </c>
      <c r="S613">
        <v>0</v>
      </c>
      <c r="T613" s="7" t="s">
        <v>266</v>
      </c>
      <c r="U613" t="s">
        <v>1378</v>
      </c>
    </row>
    <row r="614" spans="1:21" x14ac:dyDescent="0.45">
      <c r="A614" t="s">
        <v>732</v>
      </c>
      <c r="B614" s="4" t="str" cm="1">
        <f t="array" ref="B614">_xlfn._xlws.FILTER(AnalysisSets!B:B,AnalysisSets!A:A=_xlfn._xlws.FILTER(Analyses!E:E,Analyses!A:A=AnalysisResults!A614,""),"")</f>
        <v>Safety Population</v>
      </c>
      <c r="C614" t="s">
        <v>33</v>
      </c>
      <c r="D614" t="s">
        <v>36</v>
      </c>
      <c r="E614" s="4" t="str" cm="1">
        <f t="array" ref="E614">_xlfn._xlws.FILTER(AnalysisGroupings!$G$2:$G$20,AnalysisGroupings!$F$2:$F$20=AnalysisResults!D614,"")</f>
        <v>Placebo</v>
      </c>
      <c r="G614" t="s">
        <v>108</v>
      </c>
      <c r="I614" s="4" t="str" cm="1">
        <f t="array" ref="I614">_xlfn._xlws.FILTER(AnalysisGroupings!$G$2:$G$36,(AnalysisGroupings!$F$2:$F$36=AnalysisResults!H614)*LEN(H614)&gt;0,"")</f>
        <v/>
      </c>
      <c r="J614" t="s">
        <v>345</v>
      </c>
      <c r="K614" t="s">
        <v>111</v>
      </c>
      <c r="M614" s="4" t="str" cm="1">
        <f t="array" ref="M614">_xlfn._xlws.FILTER(AnalysisGroupings!$G$2:$G$36,(AnalysisGroupings!$F$2:$F$36=AnalysisResults!L614)*LEN(L614)&gt;0,"")</f>
        <v/>
      </c>
      <c r="N614" t="s">
        <v>404</v>
      </c>
      <c r="O614" t="s">
        <v>296</v>
      </c>
      <c r="P614" t="s">
        <v>639</v>
      </c>
      <c r="Q614" s="4" t="str" cm="1">
        <f t="array" ref="Q614">_xlfn._xlws.FILTER(AnalysisMethods!$G$2:$G$31,AnalysisMethods!$E$2:$E$31=AnalysisResults!P614,"")</f>
        <v>%</v>
      </c>
      <c r="R614" s="4" t="str" cm="1">
        <f t="array" ref="R614">_xlfn._xlws.FILTER(AnalysisMethods!$H$2:$H$31,AnalysisMethods!$E$2:$E$31=AnalysisResults!P614,"")</f>
        <v>( XX.X)</v>
      </c>
      <c r="S614">
        <v>0</v>
      </c>
      <c r="T614" s="7" t="s">
        <v>270</v>
      </c>
      <c r="U614" t="s">
        <v>1378</v>
      </c>
    </row>
    <row r="615" spans="1:21" x14ac:dyDescent="0.45">
      <c r="A615" t="s">
        <v>732</v>
      </c>
      <c r="B615" s="4" t="str" cm="1">
        <f t="array" ref="B615">_xlfn._xlws.FILTER(AnalysisSets!B:B,AnalysisSets!A:A=_xlfn._xlws.FILTER(Analyses!E:E,Analyses!A:A=AnalysisResults!A615,""),"")</f>
        <v>Safety Population</v>
      </c>
      <c r="C615" t="s">
        <v>33</v>
      </c>
      <c r="D615" t="s">
        <v>36</v>
      </c>
      <c r="E615" s="4" t="str" cm="1">
        <f t="array" ref="E615">_xlfn._xlws.FILTER(AnalysisGroupings!$G$2:$G$20,AnalysisGroupings!$F$2:$F$20=AnalysisResults!D615,"")</f>
        <v>Placebo</v>
      </c>
      <c r="G615" t="s">
        <v>108</v>
      </c>
      <c r="I615" s="4" t="str" cm="1">
        <f t="array" ref="I615">_xlfn._xlws.FILTER(AnalysisGroupings!$G$2:$G$36,(AnalysisGroupings!$F$2:$F$36=AnalysisResults!H615)*LEN(H615)&gt;0,"")</f>
        <v/>
      </c>
      <c r="J615" t="s">
        <v>345</v>
      </c>
      <c r="K615" t="s">
        <v>111</v>
      </c>
      <c r="M615" s="4" t="str" cm="1">
        <f t="array" ref="M615">_xlfn._xlws.FILTER(AnalysisGroupings!$G$2:$G$36,(AnalysisGroupings!$F$2:$F$36=AnalysisResults!L615)*LEN(L615)&gt;0,"")</f>
        <v/>
      </c>
      <c r="N615" t="s">
        <v>415</v>
      </c>
      <c r="O615" t="s">
        <v>296</v>
      </c>
      <c r="P615" t="s">
        <v>636</v>
      </c>
      <c r="Q615" s="4" t="str" cm="1">
        <f t="array" ref="Q615">_xlfn._xlws.FILTER(AnalysisMethods!$G$2:$G$31,AnalysisMethods!$E$2:$E$31=AnalysisResults!P615,"")</f>
        <v>n</v>
      </c>
      <c r="R615" s="4" t="str" cm="1">
        <f t="array" ref="R615">_xlfn._xlws.FILTER(AnalysisMethods!$H$2:$H$31,AnalysisMethods!$E$2:$E$31=AnalysisResults!P615,"")</f>
        <v>XX</v>
      </c>
      <c r="S615">
        <v>0</v>
      </c>
      <c r="T615" s="7" t="s">
        <v>266</v>
      </c>
      <c r="U615" t="s">
        <v>1378</v>
      </c>
    </row>
    <row r="616" spans="1:21" x14ac:dyDescent="0.45">
      <c r="A616" t="s">
        <v>732</v>
      </c>
      <c r="B616" s="4" t="str" cm="1">
        <f t="array" ref="B616">_xlfn._xlws.FILTER(AnalysisSets!B:B,AnalysisSets!A:A=_xlfn._xlws.FILTER(Analyses!E:E,Analyses!A:A=AnalysisResults!A616,""),"")</f>
        <v>Safety Population</v>
      </c>
      <c r="C616" t="s">
        <v>33</v>
      </c>
      <c r="D616" t="s">
        <v>36</v>
      </c>
      <c r="E616" s="4" t="str" cm="1">
        <f t="array" ref="E616">_xlfn._xlws.FILTER(AnalysisGroupings!$G$2:$G$20,AnalysisGroupings!$F$2:$F$20=AnalysisResults!D616,"")</f>
        <v>Placebo</v>
      </c>
      <c r="G616" t="s">
        <v>108</v>
      </c>
      <c r="I616" s="4" t="str" cm="1">
        <f t="array" ref="I616">_xlfn._xlws.FILTER(AnalysisGroupings!$G$2:$G$36,(AnalysisGroupings!$F$2:$F$36=AnalysisResults!H616)*LEN(H616)&gt;0,"")</f>
        <v/>
      </c>
      <c r="J616" t="s">
        <v>345</v>
      </c>
      <c r="K616" t="s">
        <v>111</v>
      </c>
      <c r="M616" s="4" t="str" cm="1">
        <f t="array" ref="M616">_xlfn._xlws.FILTER(AnalysisGroupings!$G$2:$G$36,(AnalysisGroupings!$F$2:$F$36=AnalysisResults!L616)*LEN(L616)&gt;0,"")</f>
        <v/>
      </c>
      <c r="N616" t="s">
        <v>415</v>
      </c>
      <c r="O616" t="s">
        <v>296</v>
      </c>
      <c r="P616" t="s">
        <v>639</v>
      </c>
      <c r="Q616" s="4" t="str" cm="1">
        <f t="array" ref="Q616">_xlfn._xlws.FILTER(AnalysisMethods!$G$2:$G$31,AnalysisMethods!$E$2:$E$31=AnalysisResults!P616,"")</f>
        <v>%</v>
      </c>
      <c r="R616" s="4" t="str" cm="1">
        <f t="array" ref="R616">_xlfn._xlws.FILTER(AnalysisMethods!$H$2:$H$31,AnalysisMethods!$E$2:$E$31=AnalysisResults!P616,"")</f>
        <v>( XX.X)</v>
      </c>
      <c r="S616">
        <v>0</v>
      </c>
      <c r="T616" s="7" t="s">
        <v>270</v>
      </c>
      <c r="U616" t="s">
        <v>1378</v>
      </c>
    </row>
    <row r="617" spans="1:21" x14ac:dyDescent="0.45">
      <c r="A617" t="s">
        <v>732</v>
      </c>
      <c r="B617" s="4" t="str" cm="1">
        <f t="array" ref="B617">_xlfn._xlws.FILTER(AnalysisSets!B:B,AnalysisSets!A:A=_xlfn._xlws.FILTER(Analyses!E:E,Analyses!A:A=AnalysisResults!A617,""),"")</f>
        <v>Safety Population</v>
      </c>
      <c r="C617" t="s">
        <v>33</v>
      </c>
      <c r="D617" t="s">
        <v>36</v>
      </c>
      <c r="E617" s="4" t="str" cm="1">
        <f t="array" ref="E617">_xlfn._xlws.FILTER(AnalysisGroupings!$G$2:$G$20,AnalysisGroupings!$F$2:$F$20=AnalysisResults!D617,"")</f>
        <v>Placebo</v>
      </c>
      <c r="G617" t="s">
        <v>108</v>
      </c>
      <c r="I617" s="4" t="str" cm="1">
        <f t="array" ref="I617">_xlfn._xlws.FILTER(AnalysisGroupings!$G$2:$G$36,(AnalysisGroupings!$F$2:$F$36=AnalysisResults!H617)*LEN(H617)&gt;0,"")</f>
        <v/>
      </c>
      <c r="J617" t="s">
        <v>345</v>
      </c>
      <c r="K617" t="s">
        <v>111</v>
      </c>
      <c r="M617" s="4" t="str" cm="1">
        <f t="array" ref="M617">_xlfn._xlws.FILTER(AnalysisGroupings!$G$2:$G$36,(AnalysisGroupings!$F$2:$F$36=AnalysisResults!L617)*LEN(L617)&gt;0,"")</f>
        <v/>
      </c>
      <c r="N617" t="s">
        <v>419</v>
      </c>
      <c r="O617" t="s">
        <v>296</v>
      </c>
      <c r="P617" t="s">
        <v>636</v>
      </c>
      <c r="Q617" s="4" t="str" cm="1">
        <f t="array" ref="Q617">_xlfn._xlws.FILTER(AnalysisMethods!$G$2:$G$31,AnalysisMethods!$E$2:$E$31=AnalysisResults!P617,"")</f>
        <v>n</v>
      </c>
      <c r="R617" s="4" t="str" cm="1">
        <f t="array" ref="R617">_xlfn._xlws.FILTER(AnalysisMethods!$H$2:$H$31,AnalysisMethods!$E$2:$E$31=AnalysisResults!P617,"")</f>
        <v>XX</v>
      </c>
      <c r="S617">
        <v>0</v>
      </c>
      <c r="T617" s="7" t="s">
        <v>266</v>
      </c>
      <c r="U617" t="s">
        <v>1378</v>
      </c>
    </row>
    <row r="618" spans="1:21" x14ac:dyDescent="0.45">
      <c r="A618" t="s">
        <v>732</v>
      </c>
      <c r="B618" s="4" t="str" cm="1">
        <f t="array" ref="B618">_xlfn._xlws.FILTER(AnalysisSets!B:B,AnalysisSets!A:A=_xlfn._xlws.FILTER(Analyses!E:E,Analyses!A:A=AnalysisResults!A618,""),"")</f>
        <v>Safety Population</v>
      </c>
      <c r="C618" t="s">
        <v>33</v>
      </c>
      <c r="D618" t="s">
        <v>36</v>
      </c>
      <c r="E618" s="4" t="str" cm="1">
        <f t="array" ref="E618">_xlfn._xlws.FILTER(AnalysisGroupings!$G$2:$G$20,AnalysisGroupings!$F$2:$F$20=AnalysisResults!D618,"")</f>
        <v>Placebo</v>
      </c>
      <c r="G618" t="s">
        <v>108</v>
      </c>
      <c r="I618" s="4" t="str" cm="1">
        <f t="array" ref="I618">_xlfn._xlws.FILTER(AnalysisGroupings!$G$2:$G$36,(AnalysisGroupings!$F$2:$F$36=AnalysisResults!H618)*LEN(H618)&gt;0,"")</f>
        <v/>
      </c>
      <c r="J618" t="s">
        <v>345</v>
      </c>
      <c r="K618" t="s">
        <v>111</v>
      </c>
      <c r="M618" s="4" t="str" cm="1">
        <f t="array" ref="M618">_xlfn._xlws.FILTER(AnalysisGroupings!$G$2:$G$36,(AnalysisGroupings!$F$2:$F$36=AnalysisResults!L618)*LEN(L618)&gt;0,"")</f>
        <v/>
      </c>
      <c r="N618" t="s">
        <v>419</v>
      </c>
      <c r="O618" t="s">
        <v>296</v>
      </c>
      <c r="P618" t="s">
        <v>639</v>
      </c>
      <c r="Q618" s="4" t="str" cm="1">
        <f t="array" ref="Q618">_xlfn._xlws.FILTER(AnalysisMethods!$G$2:$G$31,AnalysisMethods!$E$2:$E$31=AnalysisResults!P618,"")</f>
        <v>%</v>
      </c>
      <c r="R618" s="4" t="str" cm="1">
        <f t="array" ref="R618">_xlfn._xlws.FILTER(AnalysisMethods!$H$2:$H$31,AnalysisMethods!$E$2:$E$31=AnalysisResults!P618,"")</f>
        <v>( XX.X)</v>
      </c>
      <c r="S618">
        <v>0</v>
      </c>
      <c r="T618" s="7" t="s">
        <v>270</v>
      </c>
      <c r="U618" t="s">
        <v>1378</v>
      </c>
    </row>
    <row r="619" spans="1:21" x14ac:dyDescent="0.45">
      <c r="A619" t="s">
        <v>732</v>
      </c>
      <c r="B619" s="4" t="str" cm="1">
        <f t="array" ref="B619">_xlfn._xlws.FILTER(AnalysisSets!B:B,AnalysisSets!A:A=_xlfn._xlws.FILTER(Analyses!E:E,Analyses!A:A=AnalysisResults!A619,""),"")</f>
        <v>Safety Population</v>
      </c>
      <c r="C619" t="s">
        <v>33</v>
      </c>
      <c r="D619" t="s">
        <v>36</v>
      </c>
      <c r="E619" s="4" t="str" cm="1">
        <f t="array" ref="E619">_xlfn._xlws.FILTER(AnalysisGroupings!$G$2:$G$20,AnalysisGroupings!$F$2:$F$20=AnalysisResults!D619,"")</f>
        <v>Placebo</v>
      </c>
      <c r="G619" t="s">
        <v>108</v>
      </c>
      <c r="I619" s="4" t="str" cm="1">
        <f t="array" ref="I619">_xlfn._xlws.FILTER(AnalysisGroupings!$G$2:$G$36,(AnalysisGroupings!$F$2:$F$36=AnalysisResults!H619)*LEN(H619)&gt;0,"")</f>
        <v/>
      </c>
      <c r="J619" t="s">
        <v>345</v>
      </c>
      <c r="K619" t="s">
        <v>111</v>
      </c>
      <c r="M619" s="4" t="str" cm="1">
        <f t="array" ref="M619">_xlfn._xlws.FILTER(AnalysisGroupings!$G$2:$G$36,(AnalysisGroupings!$F$2:$F$36=AnalysisResults!L619)*LEN(L619)&gt;0,"")</f>
        <v/>
      </c>
      <c r="N619" t="s">
        <v>425</v>
      </c>
      <c r="O619" t="s">
        <v>296</v>
      </c>
      <c r="P619" t="s">
        <v>636</v>
      </c>
      <c r="Q619" s="4" t="str" cm="1">
        <f t="array" ref="Q619">_xlfn._xlws.FILTER(AnalysisMethods!$G$2:$G$31,AnalysisMethods!$E$2:$E$31=AnalysisResults!P619,"")</f>
        <v>n</v>
      </c>
      <c r="R619" s="4" t="str" cm="1">
        <f t="array" ref="R619">_xlfn._xlws.FILTER(AnalysisMethods!$H$2:$H$31,AnalysisMethods!$E$2:$E$31=AnalysisResults!P619,"")</f>
        <v>XX</v>
      </c>
      <c r="S619">
        <v>0</v>
      </c>
      <c r="T619" s="7" t="s">
        <v>266</v>
      </c>
      <c r="U619" t="s">
        <v>1378</v>
      </c>
    </row>
    <row r="620" spans="1:21" x14ac:dyDescent="0.45">
      <c r="A620" t="s">
        <v>732</v>
      </c>
      <c r="B620" s="4" t="str" cm="1">
        <f t="array" ref="B620">_xlfn._xlws.FILTER(AnalysisSets!B:B,AnalysisSets!A:A=_xlfn._xlws.FILTER(Analyses!E:E,Analyses!A:A=AnalysisResults!A620,""),"")</f>
        <v>Safety Population</v>
      </c>
      <c r="C620" t="s">
        <v>33</v>
      </c>
      <c r="D620" t="s">
        <v>36</v>
      </c>
      <c r="E620" s="4" t="str" cm="1">
        <f t="array" ref="E620">_xlfn._xlws.FILTER(AnalysisGroupings!$G$2:$G$20,AnalysisGroupings!$F$2:$F$20=AnalysisResults!D620,"")</f>
        <v>Placebo</v>
      </c>
      <c r="G620" t="s">
        <v>108</v>
      </c>
      <c r="I620" s="4" t="str" cm="1">
        <f t="array" ref="I620">_xlfn._xlws.FILTER(AnalysisGroupings!$G$2:$G$36,(AnalysisGroupings!$F$2:$F$36=AnalysisResults!H620)*LEN(H620)&gt;0,"")</f>
        <v/>
      </c>
      <c r="J620" t="s">
        <v>345</v>
      </c>
      <c r="K620" t="s">
        <v>111</v>
      </c>
      <c r="M620" s="4" t="str" cm="1">
        <f t="array" ref="M620">_xlfn._xlws.FILTER(AnalysisGroupings!$G$2:$G$36,(AnalysisGroupings!$F$2:$F$36=AnalysisResults!L620)*LEN(L620)&gt;0,"")</f>
        <v/>
      </c>
      <c r="N620" t="s">
        <v>425</v>
      </c>
      <c r="O620" t="s">
        <v>296</v>
      </c>
      <c r="P620" t="s">
        <v>639</v>
      </c>
      <c r="Q620" s="4" t="str" cm="1">
        <f t="array" ref="Q620">_xlfn._xlws.FILTER(AnalysisMethods!$G$2:$G$31,AnalysisMethods!$E$2:$E$31=AnalysisResults!P620,"")</f>
        <v>%</v>
      </c>
      <c r="R620" s="4" t="str" cm="1">
        <f t="array" ref="R620">_xlfn._xlws.FILTER(AnalysisMethods!$H$2:$H$31,AnalysisMethods!$E$2:$E$31=AnalysisResults!P620,"")</f>
        <v>( XX.X)</v>
      </c>
      <c r="S620">
        <v>0</v>
      </c>
      <c r="T620" s="7" t="s">
        <v>270</v>
      </c>
      <c r="U620" t="s">
        <v>1378</v>
      </c>
    </row>
    <row r="621" spans="1:21" x14ac:dyDescent="0.45">
      <c r="A621" t="s">
        <v>732</v>
      </c>
      <c r="B621" s="4" t="str" cm="1">
        <f t="array" ref="B621">_xlfn._xlws.FILTER(AnalysisSets!B:B,AnalysisSets!A:A=_xlfn._xlws.FILTER(Analyses!E:E,Analyses!A:A=AnalysisResults!A621,""),"")</f>
        <v>Safety Population</v>
      </c>
      <c r="C621" t="s">
        <v>33</v>
      </c>
      <c r="D621" t="s">
        <v>36</v>
      </c>
      <c r="E621" s="4" t="str" cm="1">
        <f t="array" ref="E621">_xlfn._xlws.FILTER(AnalysisGroupings!$G$2:$G$20,AnalysisGroupings!$F$2:$F$20=AnalysisResults!D621,"")</f>
        <v>Placebo</v>
      </c>
      <c r="G621" t="s">
        <v>108</v>
      </c>
      <c r="I621" s="4" t="str" cm="1">
        <f t="array" ref="I621">_xlfn._xlws.FILTER(AnalysisGroupings!$G$2:$G$36,(AnalysisGroupings!$F$2:$F$36=AnalysisResults!H621)*LEN(H621)&gt;0,"")</f>
        <v/>
      </c>
      <c r="J621" t="s">
        <v>345</v>
      </c>
      <c r="K621" t="s">
        <v>111</v>
      </c>
      <c r="M621" s="4" t="str" cm="1">
        <f t="array" ref="M621">_xlfn._xlws.FILTER(AnalysisGroupings!$G$2:$G$36,(AnalysisGroupings!$F$2:$F$36=AnalysisResults!L621)*LEN(L621)&gt;0,"")</f>
        <v/>
      </c>
      <c r="N621" t="s">
        <v>438</v>
      </c>
      <c r="O621" t="s">
        <v>296</v>
      </c>
      <c r="P621" t="s">
        <v>636</v>
      </c>
      <c r="Q621" s="4" t="str" cm="1">
        <f t="array" ref="Q621">_xlfn._xlws.FILTER(AnalysisMethods!$G$2:$G$31,AnalysisMethods!$E$2:$E$31=AnalysisResults!P621,"")</f>
        <v>n</v>
      </c>
      <c r="R621" s="4" t="str" cm="1">
        <f t="array" ref="R621">_xlfn._xlws.FILTER(AnalysisMethods!$H$2:$H$31,AnalysisMethods!$E$2:$E$31=AnalysisResults!P621,"")</f>
        <v>XX</v>
      </c>
      <c r="S621">
        <v>2</v>
      </c>
      <c r="T621" s="7" t="s">
        <v>592</v>
      </c>
      <c r="U621" t="s">
        <v>1378</v>
      </c>
    </row>
    <row r="622" spans="1:21" x14ac:dyDescent="0.45">
      <c r="A622" t="s">
        <v>732</v>
      </c>
      <c r="B622" s="4" t="str" cm="1">
        <f t="array" ref="B622">_xlfn._xlws.FILTER(AnalysisSets!B:B,AnalysisSets!A:A=_xlfn._xlws.FILTER(Analyses!E:E,Analyses!A:A=AnalysisResults!A622,""),"")</f>
        <v>Safety Population</v>
      </c>
      <c r="C622" t="s">
        <v>33</v>
      </c>
      <c r="D622" t="s">
        <v>36</v>
      </c>
      <c r="E622" s="4" t="str" cm="1">
        <f t="array" ref="E622">_xlfn._xlws.FILTER(AnalysisGroupings!$G$2:$G$20,AnalysisGroupings!$F$2:$F$20=AnalysisResults!D622,"")</f>
        <v>Placebo</v>
      </c>
      <c r="G622" t="s">
        <v>108</v>
      </c>
      <c r="I622" s="4" t="str" cm="1">
        <f t="array" ref="I622">_xlfn._xlws.FILTER(AnalysisGroupings!$G$2:$G$36,(AnalysisGroupings!$F$2:$F$36=AnalysisResults!H622)*LEN(H622)&gt;0,"")</f>
        <v/>
      </c>
      <c r="J622" t="s">
        <v>345</v>
      </c>
      <c r="K622" t="s">
        <v>111</v>
      </c>
      <c r="M622" s="4" t="str" cm="1">
        <f t="array" ref="M622">_xlfn._xlws.FILTER(AnalysisGroupings!$G$2:$G$36,(AnalysisGroupings!$F$2:$F$36=AnalysisResults!L622)*LEN(L622)&gt;0,"")</f>
        <v/>
      </c>
      <c r="N622" t="s">
        <v>438</v>
      </c>
      <c r="O622" t="s">
        <v>296</v>
      </c>
      <c r="P622" t="s">
        <v>639</v>
      </c>
      <c r="Q622" s="4" t="str" cm="1">
        <f t="array" ref="Q622">_xlfn._xlws.FILTER(AnalysisMethods!$G$2:$G$31,AnalysisMethods!$E$2:$E$31=AnalysisResults!P622,"")</f>
        <v>%</v>
      </c>
      <c r="R622" s="4" t="str" cm="1">
        <f t="array" ref="R622">_xlfn._xlws.FILTER(AnalysisMethods!$H$2:$H$31,AnalysisMethods!$E$2:$E$31=AnalysisResults!P622,"")</f>
        <v>( XX.X)</v>
      </c>
      <c r="S622">
        <v>2.3256000000000001</v>
      </c>
      <c r="T622" s="7" t="s">
        <v>593</v>
      </c>
      <c r="U622" t="s">
        <v>1378</v>
      </c>
    </row>
    <row r="623" spans="1:21" x14ac:dyDescent="0.45">
      <c r="A623" t="s">
        <v>732</v>
      </c>
      <c r="B623" s="4" t="str" cm="1">
        <f t="array" ref="B623">_xlfn._xlws.FILTER(AnalysisSets!B:B,AnalysisSets!A:A=_xlfn._xlws.FILTER(Analyses!E:E,Analyses!A:A=AnalysisResults!A623,""),"")</f>
        <v>Safety Population</v>
      </c>
      <c r="C623" t="s">
        <v>33</v>
      </c>
      <c r="D623" t="s">
        <v>36</v>
      </c>
      <c r="E623" s="4" t="str" cm="1">
        <f t="array" ref="E623">_xlfn._xlws.FILTER(AnalysisGroupings!$G$2:$G$20,AnalysisGroupings!$F$2:$F$20=AnalysisResults!D623,"")</f>
        <v>Placebo</v>
      </c>
      <c r="G623" t="s">
        <v>108</v>
      </c>
      <c r="I623" s="4" t="str" cm="1">
        <f t="array" ref="I623">_xlfn._xlws.FILTER(AnalysisGroupings!$G$2:$G$36,(AnalysisGroupings!$F$2:$F$36=AnalysisResults!H623)*LEN(H623)&gt;0,"")</f>
        <v/>
      </c>
      <c r="J623" t="s">
        <v>345</v>
      </c>
      <c r="K623" t="s">
        <v>111</v>
      </c>
      <c r="M623" s="4" t="str" cm="1">
        <f t="array" ref="M623">_xlfn._xlws.FILTER(AnalysisGroupings!$G$2:$G$36,(AnalysisGroupings!$F$2:$F$36=AnalysisResults!L623)*LEN(L623)&gt;0,"")</f>
        <v/>
      </c>
      <c r="N623" t="s">
        <v>473</v>
      </c>
      <c r="O623" t="s">
        <v>296</v>
      </c>
      <c r="P623" t="s">
        <v>636</v>
      </c>
      <c r="Q623" s="4" t="str" cm="1">
        <f t="array" ref="Q623">_xlfn._xlws.FILTER(AnalysisMethods!$G$2:$G$31,AnalysisMethods!$E$2:$E$31=AnalysisResults!P623,"")</f>
        <v>n</v>
      </c>
      <c r="R623" s="4" t="str" cm="1">
        <f t="array" ref="R623">_xlfn._xlws.FILTER(AnalysisMethods!$H$2:$H$31,AnalysisMethods!$E$2:$E$31=AnalysisResults!P623,"")</f>
        <v>XX</v>
      </c>
      <c r="S623">
        <v>3</v>
      </c>
      <c r="T623" s="7" t="s">
        <v>255</v>
      </c>
      <c r="U623" t="s">
        <v>1378</v>
      </c>
    </row>
    <row r="624" spans="1:21" x14ac:dyDescent="0.45">
      <c r="A624" t="s">
        <v>732</v>
      </c>
      <c r="B624" s="4" t="str" cm="1">
        <f t="array" ref="B624">_xlfn._xlws.FILTER(AnalysisSets!B:B,AnalysisSets!A:A=_xlfn._xlws.FILTER(Analyses!E:E,Analyses!A:A=AnalysisResults!A624,""),"")</f>
        <v>Safety Population</v>
      </c>
      <c r="C624" t="s">
        <v>33</v>
      </c>
      <c r="D624" t="s">
        <v>36</v>
      </c>
      <c r="E624" s="4" t="str" cm="1">
        <f t="array" ref="E624">_xlfn._xlws.FILTER(AnalysisGroupings!$G$2:$G$20,AnalysisGroupings!$F$2:$F$20=AnalysisResults!D624,"")</f>
        <v>Placebo</v>
      </c>
      <c r="G624" t="s">
        <v>108</v>
      </c>
      <c r="I624" s="4" t="str" cm="1">
        <f t="array" ref="I624">_xlfn._xlws.FILTER(AnalysisGroupings!$G$2:$G$36,(AnalysisGroupings!$F$2:$F$36=AnalysisResults!H624)*LEN(H624)&gt;0,"")</f>
        <v/>
      </c>
      <c r="J624" t="s">
        <v>345</v>
      </c>
      <c r="K624" t="s">
        <v>111</v>
      </c>
      <c r="M624" s="4" t="str" cm="1">
        <f t="array" ref="M624">_xlfn._xlws.FILTER(AnalysisGroupings!$G$2:$G$36,(AnalysisGroupings!$F$2:$F$36=AnalysisResults!L624)*LEN(L624)&gt;0,"")</f>
        <v/>
      </c>
      <c r="N624" t="s">
        <v>473</v>
      </c>
      <c r="O624" t="s">
        <v>296</v>
      </c>
      <c r="P624" t="s">
        <v>639</v>
      </c>
      <c r="Q624" s="4" t="str" cm="1">
        <f t="array" ref="Q624">_xlfn._xlws.FILTER(AnalysisMethods!$G$2:$G$31,AnalysisMethods!$E$2:$E$31=AnalysisResults!P624,"")</f>
        <v>%</v>
      </c>
      <c r="R624" s="4" t="str" cm="1">
        <f t="array" ref="R624">_xlfn._xlws.FILTER(AnalysisMethods!$H$2:$H$31,AnalysisMethods!$E$2:$E$31=AnalysisResults!P624,"")</f>
        <v>( XX.X)</v>
      </c>
      <c r="S624">
        <v>3.4883999999999999</v>
      </c>
      <c r="T624" s="7" t="s">
        <v>260</v>
      </c>
      <c r="U624" t="s">
        <v>1378</v>
      </c>
    </row>
    <row r="625" spans="1:21" x14ac:dyDescent="0.45">
      <c r="A625" t="s">
        <v>732</v>
      </c>
      <c r="B625" s="4" t="str" cm="1">
        <f t="array" ref="B625">_xlfn._xlws.FILTER(AnalysisSets!B:B,AnalysisSets!A:A=_xlfn._xlws.FILTER(Analyses!E:E,Analyses!A:A=AnalysisResults!A625,""),"")</f>
        <v>Safety Population</v>
      </c>
      <c r="C625" t="s">
        <v>33</v>
      </c>
      <c r="D625" t="s">
        <v>36</v>
      </c>
      <c r="E625" s="4" t="str" cm="1">
        <f t="array" ref="E625">_xlfn._xlws.FILTER(AnalysisGroupings!$G$2:$G$20,AnalysisGroupings!$F$2:$F$20=AnalysisResults!D625,"")</f>
        <v>Placebo</v>
      </c>
      <c r="G625" t="s">
        <v>108</v>
      </c>
      <c r="I625" s="4" t="str" cm="1">
        <f t="array" ref="I625">_xlfn._xlws.FILTER(AnalysisGroupings!$G$2:$G$36,(AnalysisGroupings!$F$2:$F$36=AnalysisResults!H625)*LEN(H625)&gt;0,"")</f>
        <v/>
      </c>
      <c r="J625" t="s">
        <v>345</v>
      </c>
      <c r="K625" t="s">
        <v>111</v>
      </c>
      <c r="M625" s="4" t="str" cm="1">
        <f t="array" ref="M625">_xlfn._xlws.FILTER(AnalysisGroupings!$G$2:$G$36,(AnalysisGroupings!$F$2:$F$36=AnalysisResults!L625)*LEN(L625)&gt;0,"")</f>
        <v/>
      </c>
      <c r="N625" t="s">
        <v>476</v>
      </c>
      <c r="O625" t="s">
        <v>296</v>
      </c>
      <c r="P625" t="s">
        <v>636</v>
      </c>
      <c r="Q625" s="4" t="str" cm="1">
        <f t="array" ref="Q625">_xlfn._xlws.FILTER(AnalysisMethods!$G$2:$G$31,AnalysisMethods!$E$2:$E$31=AnalysisResults!P625,"")</f>
        <v>n</v>
      </c>
      <c r="R625" s="4" t="str" cm="1">
        <f t="array" ref="R625">_xlfn._xlws.FILTER(AnalysisMethods!$H$2:$H$31,AnalysisMethods!$E$2:$E$31=AnalysisResults!P625,"")</f>
        <v>XX</v>
      </c>
      <c r="S625">
        <v>0</v>
      </c>
      <c r="T625" s="7" t="s">
        <v>266</v>
      </c>
      <c r="U625" t="s">
        <v>1378</v>
      </c>
    </row>
    <row r="626" spans="1:21" x14ac:dyDescent="0.45">
      <c r="A626" t="s">
        <v>732</v>
      </c>
      <c r="B626" s="4" t="str" cm="1">
        <f t="array" ref="B626">_xlfn._xlws.FILTER(AnalysisSets!B:B,AnalysisSets!A:A=_xlfn._xlws.FILTER(Analyses!E:E,Analyses!A:A=AnalysisResults!A626,""),"")</f>
        <v>Safety Population</v>
      </c>
      <c r="C626" t="s">
        <v>33</v>
      </c>
      <c r="D626" t="s">
        <v>36</v>
      </c>
      <c r="E626" s="4" t="str" cm="1">
        <f t="array" ref="E626">_xlfn._xlws.FILTER(AnalysisGroupings!$G$2:$G$20,AnalysisGroupings!$F$2:$F$20=AnalysisResults!D626,"")</f>
        <v>Placebo</v>
      </c>
      <c r="G626" t="s">
        <v>108</v>
      </c>
      <c r="I626" s="4" t="str" cm="1">
        <f t="array" ref="I626">_xlfn._xlws.FILTER(AnalysisGroupings!$G$2:$G$36,(AnalysisGroupings!$F$2:$F$36=AnalysisResults!H626)*LEN(H626)&gt;0,"")</f>
        <v/>
      </c>
      <c r="J626" t="s">
        <v>345</v>
      </c>
      <c r="K626" t="s">
        <v>111</v>
      </c>
      <c r="M626" s="4" t="str" cm="1">
        <f t="array" ref="M626">_xlfn._xlws.FILTER(AnalysisGroupings!$G$2:$G$36,(AnalysisGroupings!$F$2:$F$36=AnalysisResults!L626)*LEN(L626)&gt;0,"")</f>
        <v/>
      </c>
      <c r="N626" t="s">
        <v>476</v>
      </c>
      <c r="O626" t="s">
        <v>296</v>
      </c>
      <c r="P626" t="s">
        <v>639</v>
      </c>
      <c r="Q626" s="4" t="str" cm="1">
        <f t="array" ref="Q626">_xlfn._xlws.FILTER(AnalysisMethods!$G$2:$G$31,AnalysisMethods!$E$2:$E$31=AnalysisResults!P626,"")</f>
        <v>%</v>
      </c>
      <c r="R626" s="4" t="str" cm="1">
        <f t="array" ref="R626">_xlfn._xlws.FILTER(AnalysisMethods!$H$2:$H$31,AnalysisMethods!$E$2:$E$31=AnalysisResults!P626,"")</f>
        <v>( XX.X)</v>
      </c>
      <c r="S626">
        <v>0</v>
      </c>
      <c r="T626" s="7" t="s">
        <v>270</v>
      </c>
      <c r="U626" t="s">
        <v>1378</v>
      </c>
    </row>
    <row r="627" spans="1:21" x14ac:dyDescent="0.45">
      <c r="A627" t="s">
        <v>732</v>
      </c>
      <c r="B627" s="4" t="str" cm="1">
        <f t="array" ref="B627">_xlfn._xlws.FILTER(AnalysisSets!B:B,AnalysisSets!A:A=_xlfn._xlws.FILTER(Analyses!E:E,Analyses!A:A=AnalysisResults!A627,""),"")</f>
        <v>Safety Population</v>
      </c>
      <c r="C627" t="s">
        <v>33</v>
      </c>
      <c r="D627" t="s">
        <v>36</v>
      </c>
      <c r="E627" s="4" t="str" cm="1">
        <f t="array" ref="E627">_xlfn._xlws.FILTER(AnalysisGroupings!$G$2:$G$20,AnalysisGroupings!$F$2:$F$20=AnalysisResults!D627,"")</f>
        <v>Placebo</v>
      </c>
      <c r="G627" t="s">
        <v>108</v>
      </c>
      <c r="I627" s="4" t="str" cm="1">
        <f t="array" ref="I627">_xlfn._xlws.FILTER(AnalysisGroupings!$G$2:$G$36,(AnalysisGroupings!$F$2:$F$36=AnalysisResults!H627)*LEN(H627)&gt;0,"")</f>
        <v/>
      </c>
      <c r="J627" t="s">
        <v>345</v>
      </c>
      <c r="K627" t="s">
        <v>111</v>
      </c>
      <c r="M627" s="4" t="str" cm="1">
        <f t="array" ref="M627">_xlfn._xlws.FILTER(AnalysisGroupings!$G$2:$G$36,(AnalysisGroupings!$F$2:$F$36=AnalysisResults!L627)*LEN(L627)&gt;0,"")</f>
        <v/>
      </c>
      <c r="N627" t="s">
        <v>484</v>
      </c>
      <c r="O627" t="s">
        <v>296</v>
      </c>
      <c r="P627" t="s">
        <v>636</v>
      </c>
      <c r="Q627" s="4" t="str" cm="1">
        <f t="array" ref="Q627">_xlfn._xlws.FILTER(AnalysisMethods!$G$2:$G$31,AnalysisMethods!$E$2:$E$31=AnalysisResults!P627,"")</f>
        <v>n</v>
      </c>
      <c r="R627" s="4" t="str" cm="1">
        <f t="array" ref="R627">_xlfn._xlws.FILTER(AnalysisMethods!$H$2:$H$31,AnalysisMethods!$E$2:$E$31=AnalysisResults!P627,"")</f>
        <v>XX</v>
      </c>
      <c r="S627">
        <v>0</v>
      </c>
      <c r="T627" s="7" t="s">
        <v>266</v>
      </c>
      <c r="U627" t="s">
        <v>1378</v>
      </c>
    </row>
    <row r="628" spans="1:21" x14ac:dyDescent="0.45">
      <c r="A628" t="s">
        <v>732</v>
      </c>
      <c r="B628" s="4" t="str" cm="1">
        <f t="array" ref="B628">_xlfn._xlws.FILTER(AnalysisSets!B:B,AnalysisSets!A:A=_xlfn._xlws.FILTER(Analyses!E:E,Analyses!A:A=AnalysisResults!A628,""),"")</f>
        <v>Safety Population</v>
      </c>
      <c r="C628" t="s">
        <v>33</v>
      </c>
      <c r="D628" t="s">
        <v>36</v>
      </c>
      <c r="E628" s="4" t="str" cm="1">
        <f t="array" ref="E628">_xlfn._xlws.FILTER(AnalysisGroupings!$G$2:$G$20,AnalysisGroupings!$F$2:$F$20=AnalysisResults!D628,"")</f>
        <v>Placebo</v>
      </c>
      <c r="G628" t="s">
        <v>108</v>
      </c>
      <c r="I628" s="4" t="str" cm="1">
        <f t="array" ref="I628">_xlfn._xlws.FILTER(AnalysisGroupings!$G$2:$G$36,(AnalysisGroupings!$F$2:$F$36=AnalysisResults!H628)*LEN(H628)&gt;0,"")</f>
        <v/>
      </c>
      <c r="J628" t="s">
        <v>345</v>
      </c>
      <c r="K628" t="s">
        <v>111</v>
      </c>
      <c r="M628" s="4" t="str" cm="1">
        <f t="array" ref="M628">_xlfn._xlws.FILTER(AnalysisGroupings!$G$2:$G$36,(AnalysisGroupings!$F$2:$F$36=AnalysisResults!L628)*LEN(L628)&gt;0,"")</f>
        <v/>
      </c>
      <c r="N628" t="s">
        <v>484</v>
      </c>
      <c r="O628" t="s">
        <v>296</v>
      </c>
      <c r="P628" t="s">
        <v>639</v>
      </c>
      <c r="Q628" s="4" t="str" cm="1">
        <f t="array" ref="Q628">_xlfn._xlws.FILTER(AnalysisMethods!$G$2:$G$31,AnalysisMethods!$E$2:$E$31=AnalysisResults!P628,"")</f>
        <v>%</v>
      </c>
      <c r="R628" s="4" t="str" cm="1">
        <f t="array" ref="R628">_xlfn._xlws.FILTER(AnalysisMethods!$H$2:$H$31,AnalysisMethods!$E$2:$E$31=AnalysisResults!P628,"")</f>
        <v>( XX.X)</v>
      </c>
      <c r="S628">
        <v>0</v>
      </c>
      <c r="T628" s="7" t="s">
        <v>270</v>
      </c>
      <c r="U628" t="s">
        <v>1378</v>
      </c>
    </row>
    <row r="629" spans="1:21" x14ac:dyDescent="0.45">
      <c r="A629" t="s">
        <v>732</v>
      </c>
      <c r="B629" s="4" t="str" cm="1">
        <f t="array" ref="B629">_xlfn._xlws.FILTER(AnalysisSets!B:B,AnalysisSets!A:A=_xlfn._xlws.FILTER(Analyses!E:E,Analyses!A:A=AnalysisResults!A629,""),"")</f>
        <v>Safety Population</v>
      </c>
      <c r="C629" t="s">
        <v>33</v>
      </c>
      <c r="D629" t="s">
        <v>36</v>
      </c>
      <c r="E629" s="4" t="str" cm="1">
        <f t="array" ref="E629">_xlfn._xlws.FILTER(AnalysisGroupings!$G$2:$G$20,AnalysisGroupings!$F$2:$F$20=AnalysisResults!D629,"")</f>
        <v>Placebo</v>
      </c>
      <c r="G629" t="s">
        <v>108</v>
      </c>
      <c r="I629" s="4" t="str" cm="1">
        <f t="array" ref="I629">_xlfn._xlws.FILTER(AnalysisGroupings!$G$2:$G$36,(AnalysisGroupings!$F$2:$F$36=AnalysisResults!H629)*LEN(H629)&gt;0,"")</f>
        <v/>
      </c>
      <c r="J629" t="s">
        <v>345</v>
      </c>
      <c r="K629" t="s">
        <v>111</v>
      </c>
      <c r="M629" s="4" t="str" cm="1">
        <f t="array" ref="M629">_xlfn._xlws.FILTER(AnalysisGroupings!$G$2:$G$36,(AnalysisGroupings!$F$2:$F$36=AnalysisResults!L629)*LEN(L629)&gt;0,"")</f>
        <v/>
      </c>
      <c r="N629" t="s">
        <v>495</v>
      </c>
      <c r="O629" t="s">
        <v>296</v>
      </c>
      <c r="P629" t="s">
        <v>636</v>
      </c>
      <c r="Q629" s="4" t="str" cm="1">
        <f t="array" ref="Q629">_xlfn._xlws.FILTER(AnalysisMethods!$G$2:$G$31,AnalysisMethods!$E$2:$E$31=AnalysisResults!P629,"")</f>
        <v>n</v>
      </c>
      <c r="R629" s="4" t="str" cm="1">
        <f t="array" ref="R629">_xlfn._xlws.FILTER(AnalysisMethods!$H$2:$H$31,AnalysisMethods!$E$2:$E$31=AnalysisResults!P629,"")</f>
        <v>XX</v>
      </c>
      <c r="S629">
        <v>0</v>
      </c>
      <c r="T629" s="7" t="s">
        <v>266</v>
      </c>
      <c r="U629" t="s">
        <v>1378</v>
      </c>
    </row>
    <row r="630" spans="1:21" x14ac:dyDescent="0.45">
      <c r="A630" t="s">
        <v>732</v>
      </c>
      <c r="B630" s="4" t="str" cm="1">
        <f t="array" ref="B630">_xlfn._xlws.FILTER(AnalysisSets!B:B,AnalysisSets!A:A=_xlfn._xlws.FILTER(Analyses!E:E,Analyses!A:A=AnalysisResults!A630,""),"")</f>
        <v>Safety Population</v>
      </c>
      <c r="C630" t="s">
        <v>33</v>
      </c>
      <c r="D630" t="s">
        <v>36</v>
      </c>
      <c r="E630" s="4" t="str" cm="1">
        <f t="array" ref="E630">_xlfn._xlws.FILTER(AnalysisGroupings!$G$2:$G$20,AnalysisGroupings!$F$2:$F$20=AnalysisResults!D630,"")</f>
        <v>Placebo</v>
      </c>
      <c r="G630" t="s">
        <v>108</v>
      </c>
      <c r="I630" s="4" t="str" cm="1">
        <f t="array" ref="I630">_xlfn._xlws.FILTER(AnalysisGroupings!$G$2:$G$36,(AnalysisGroupings!$F$2:$F$36=AnalysisResults!H630)*LEN(H630)&gt;0,"")</f>
        <v/>
      </c>
      <c r="J630" t="s">
        <v>345</v>
      </c>
      <c r="K630" t="s">
        <v>111</v>
      </c>
      <c r="M630" s="4" t="str" cm="1">
        <f t="array" ref="M630">_xlfn._xlws.FILTER(AnalysisGroupings!$G$2:$G$36,(AnalysisGroupings!$F$2:$F$36=AnalysisResults!L630)*LEN(L630)&gt;0,"")</f>
        <v/>
      </c>
      <c r="N630" t="s">
        <v>495</v>
      </c>
      <c r="O630" t="s">
        <v>296</v>
      </c>
      <c r="P630" t="s">
        <v>639</v>
      </c>
      <c r="Q630" s="4" t="str" cm="1">
        <f t="array" ref="Q630">_xlfn._xlws.FILTER(AnalysisMethods!$G$2:$G$31,AnalysisMethods!$E$2:$E$31=AnalysisResults!P630,"")</f>
        <v>%</v>
      </c>
      <c r="R630" s="4" t="str" cm="1">
        <f t="array" ref="R630">_xlfn._xlws.FILTER(AnalysisMethods!$H$2:$H$31,AnalysisMethods!$E$2:$E$31=AnalysisResults!P630,"")</f>
        <v>( XX.X)</v>
      </c>
      <c r="S630">
        <v>0</v>
      </c>
      <c r="T630" s="7" t="s">
        <v>270</v>
      </c>
      <c r="U630" t="s">
        <v>1378</v>
      </c>
    </row>
    <row r="631" spans="1:21" x14ac:dyDescent="0.45">
      <c r="A631" t="s">
        <v>732</v>
      </c>
      <c r="B631" s="4" t="str" cm="1">
        <f t="array" ref="B631">_xlfn._xlws.FILTER(AnalysisSets!B:B,AnalysisSets!A:A=_xlfn._xlws.FILTER(Analyses!E:E,Analyses!A:A=AnalysisResults!A631,""),"")</f>
        <v>Safety Population</v>
      </c>
      <c r="C631" t="s">
        <v>33</v>
      </c>
      <c r="D631" t="s">
        <v>36</v>
      </c>
      <c r="E631" s="4" t="str" cm="1">
        <f t="array" ref="E631">_xlfn._xlws.FILTER(AnalysisGroupings!$G$2:$G$20,AnalysisGroupings!$F$2:$F$20=AnalysisResults!D631,"")</f>
        <v>Placebo</v>
      </c>
      <c r="G631" t="s">
        <v>108</v>
      </c>
      <c r="I631" s="4" t="str" cm="1">
        <f t="array" ref="I631">_xlfn._xlws.FILTER(AnalysisGroupings!$G$2:$G$36,(AnalysisGroupings!$F$2:$F$36=AnalysisResults!H631)*LEN(H631)&gt;0,"")</f>
        <v/>
      </c>
      <c r="J631" t="s">
        <v>345</v>
      </c>
      <c r="K631" t="s">
        <v>111</v>
      </c>
      <c r="M631" s="4" t="str" cm="1">
        <f t="array" ref="M631">_xlfn._xlws.FILTER(AnalysisGroupings!$G$2:$G$36,(AnalysisGroupings!$F$2:$F$36=AnalysisResults!L631)*LEN(L631)&gt;0,"")</f>
        <v/>
      </c>
      <c r="N631" t="s">
        <v>519</v>
      </c>
      <c r="O631" t="s">
        <v>296</v>
      </c>
      <c r="P631" t="s">
        <v>636</v>
      </c>
      <c r="Q631" s="4" t="str" cm="1">
        <f t="array" ref="Q631">_xlfn._xlws.FILTER(AnalysisMethods!$G$2:$G$31,AnalysisMethods!$E$2:$E$31=AnalysisResults!P631,"")</f>
        <v>n</v>
      </c>
      <c r="R631" s="4" t="str" cm="1">
        <f t="array" ref="R631">_xlfn._xlws.FILTER(AnalysisMethods!$H$2:$H$31,AnalysisMethods!$E$2:$E$31=AnalysisResults!P631,"")</f>
        <v>XX</v>
      </c>
      <c r="S631">
        <v>0</v>
      </c>
      <c r="T631" s="7" t="s">
        <v>266</v>
      </c>
      <c r="U631" t="s">
        <v>1378</v>
      </c>
    </row>
    <row r="632" spans="1:21" x14ac:dyDescent="0.45">
      <c r="A632" t="s">
        <v>732</v>
      </c>
      <c r="B632" s="4" t="str" cm="1">
        <f t="array" ref="B632">_xlfn._xlws.FILTER(AnalysisSets!B:B,AnalysisSets!A:A=_xlfn._xlws.FILTER(Analyses!E:E,Analyses!A:A=AnalysisResults!A632,""),"")</f>
        <v>Safety Population</v>
      </c>
      <c r="C632" t="s">
        <v>33</v>
      </c>
      <c r="D632" t="s">
        <v>36</v>
      </c>
      <c r="E632" s="4" t="str" cm="1">
        <f t="array" ref="E632">_xlfn._xlws.FILTER(AnalysisGroupings!$G$2:$G$20,AnalysisGroupings!$F$2:$F$20=AnalysisResults!D632,"")</f>
        <v>Placebo</v>
      </c>
      <c r="G632" t="s">
        <v>108</v>
      </c>
      <c r="I632" s="4" t="str" cm="1">
        <f t="array" ref="I632">_xlfn._xlws.FILTER(AnalysisGroupings!$G$2:$G$36,(AnalysisGroupings!$F$2:$F$36=AnalysisResults!H632)*LEN(H632)&gt;0,"")</f>
        <v/>
      </c>
      <c r="J632" t="s">
        <v>345</v>
      </c>
      <c r="K632" t="s">
        <v>111</v>
      </c>
      <c r="M632" s="4" t="str" cm="1">
        <f t="array" ref="M632">_xlfn._xlws.FILTER(AnalysisGroupings!$G$2:$G$36,(AnalysisGroupings!$F$2:$F$36=AnalysisResults!L632)*LEN(L632)&gt;0,"")</f>
        <v/>
      </c>
      <c r="N632" t="s">
        <v>519</v>
      </c>
      <c r="O632" t="s">
        <v>296</v>
      </c>
      <c r="P632" t="s">
        <v>639</v>
      </c>
      <c r="Q632" s="4" t="str" cm="1">
        <f t="array" ref="Q632">_xlfn._xlws.FILTER(AnalysisMethods!$G$2:$G$31,AnalysisMethods!$E$2:$E$31=AnalysisResults!P632,"")</f>
        <v>%</v>
      </c>
      <c r="R632" s="4" t="str" cm="1">
        <f t="array" ref="R632">_xlfn._xlws.FILTER(AnalysisMethods!$H$2:$H$31,AnalysisMethods!$E$2:$E$31=AnalysisResults!P632,"")</f>
        <v>( XX.X)</v>
      </c>
      <c r="S632">
        <v>0</v>
      </c>
      <c r="T632" s="7" t="s">
        <v>270</v>
      </c>
      <c r="U632" t="s">
        <v>1378</v>
      </c>
    </row>
    <row r="633" spans="1:21" x14ac:dyDescent="0.45">
      <c r="A633" t="s">
        <v>732</v>
      </c>
      <c r="B633" s="4" t="str" cm="1">
        <f t="array" ref="B633">_xlfn._xlws.FILTER(AnalysisSets!B:B,AnalysisSets!A:A=_xlfn._xlws.FILTER(Analyses!E:E,Analyses!A:A=AnalysisResults!A633,""),"")</f>
        <v>Safety Population</v>
      </c>
      <c r="C633" t="s">
        <v>33</v>
      </c>
      <c r="D633" t="s">
        <v>36</v>
      </c>
      <c r="E633" s="4" t="str" cm="1">
        <f t="array" ref="E633">_xlfn._xlws.FILTER(AnalysisGroupings!$G$2:$G$20,AnalysisGroupings!$F$2:$F$20=AnalysisResults!D633,"")</f>
        <v>Placebo</v>
      </c>
      <c r="G633" t="s">
        <v>108</v>
      </c>
      <c r="I633" s="4" t="str" cm="1">
        <f t="array" ref="I633">_xlfn._xlws.FILTER(AnalysisGroupings!$G$2:$G$36,(AnalysisGroupings!$F$2:$F$36=AnalysisResults!H633)*LEN(H633)&gt;0,"")</f>
        <v/>
      </c>
      <c r="J633" t="s">
        <v>345</v>
      </c>
      <c r="K633" t="s">
        <v>111</v>
      </c>
      <c r="M633" s="4" t="str" cm="1">
        <f t="array" ref="M633">_xlfn._xlws.FILTER(AnalysisGroupings!$G$2:$G$36,(AnalysisGroupings!$F$2:$F$36=AnalysisResults!L633)*LEN(L633)&gt;0,"")</f>
        <v/>
      </c>
      <c r="N633" t="s">
        <v>520</v>
      </c>
      <c r="O633" t="s">
        <v>296</v>
      </c>
      <c r="P633" t="s">
        <v>636</v>
      </c>
      <c r="Q633" s="4" t="str" cm="1">
        <f t="array" ref="Q633">_xlfn._xlws.FILTER(AnalysisMethods!$G$2:$G$31,AnalysisMethods!$E$2:$E$31=AnalysisResults!P633,"")</f>
        <v>n</v>
      </c>
      <c r="R633" s="4" t="str" cm="1">
        <f t="array" ref="R633">_xlfn._xlws.FILTER(AnalysisMethods!$H$2:$H$31,AnalysisMethods!$E$2:$E$31=AnalysisResults!P633,"")</f>
        <v>XX</v>
      </c>
      <c r="S633">
        <v>0</v>
      </c>
      <c r="T633" s="7" t="s">
        <v>266</v>
      </c>
      <c r="U633" t="s">
        <v>1378</v>
      </c>
    </row>
    <row r="634" spans="1:21" x14ac:dyDescent="0.45">
      <c r="A634" t="s">
        <v>732</v>
      </c>
      <c r="B634" s="4" t="str" cm="1">
        <f t="array" ref="B634">_xlfn._xlws.FILTER(AnalysisSets!B:B,AnalysisSets!A:A=_xlfn._xlws.FILTER(Analyses!E:E,Analyses!A:A=AnalysisResults!A634,""),"")</f>
        <v>Safety Population</v>
      </c>
      <c r="C634" t="s">
        <v>33</v>
      </c>
      <c r="D634" t="s">
        <v>36</v>
      </c>
      <c r="E634" s="4" t="str" cm="1">
        <f t="array" ref="E634">_xlfn._xlws.FILTER(AnalysisGroupings!$G$2:$G$20,AnalysisGroupings!$F$2:$F$20=AnalysisResults!D634,"")</f>
        <v>Placebo</v>
      </c>
      <c r="G634" t="s">
        <v>108</v>
      </c>
      <c r="I634" s="4" t="str" cm="1">
        <f t="array" ref="I634">_xlfn._xlws.FILTER(AnalysisGroupings!$G$2:$G$36,(AnalysisGroupings!$F$2:$F$36=AnalysisResults!H634)*LEN(H634)&gt;0,"")</f>
        <v/>
      </c>
      <c r="J634" t="s">
        <v>345</v>
      </c>
      <c r="K634" t="s">
        <v>111</v>
      </c>
      <c r="M634" s="4" t="str" cm="1">
        <f t="array" ref="M634">_xlfn._xlws.FILTER(AnalysisGroupings!$G$2:$G$36,(AnalysisGroupings!$F$2:$F$36=AnalysisResults!L634)*LEN(L634)&gt;0,"")</f>
        <v/>
      </c>
      <c r="N634" t="s">
        <v>520</v>
      </c>
      <c r="O634" t="s">
        <v>296</v>
      </c>
      <c r="P634" t="s">
        <v>639</v>
      </c>
      <c r="Q634" s="4" t="str" cm="1">
        <f t="array" ref="Q634">_xlfn._xlws.FILTER(AnalysisMethods!$G$2:$G$31,AnalysisMethods!$E$2:$E$31=AnalysisResults!P634,"")</f>
        <v>%</v>
      </c>
      <c r="R634" s="4" t="str" cm="1">
        <f t="array" ref="R634">_xlfn._xlws.FILTER(AnalysisMethods!$H$2:$H$31,AnalysisMethods!$E$2:$E$31=AnalysisResults!P634,"")</f>
        <v>( XX.X)</v>
      </c>
      <c r="S634">
        <v>0</v>
      </c>
      <c r="T634" s="7" t="s">
        <v>270</v>
      </c>
      <c r="U634" t="s">
        <v>1378</v>
      </c>
    </row>
    <row r="635" spans="1:21" x14ac:dyDescent="0.45">
      <c r="A635" t="s">
        <v>732</v>
      </c>
      <c r="B635" s="4" t="str" cm="1">
        <f t="array" ref="B635">_xlfn._xlws.FILTER(AnalysisSets!B:B,AnalysisSets!A:A=_xlfn._xlws.FILTER(Analyses!E:E,Analyses!A:A=AnalysisResults!A635,""),"")</f>
        <v>Safety Population</v>
      </c>
      <c r="C635" t="s">
        <v>33</v>
      </c>
      <c r="D635" t="s">
        <v>36</v>
      </c>
      <c r="E635" s="4" t="str" cm="1">
        <f t="array" ref="E635">_xlfn._xlws.FILTER(AnalysisGroupings!$G$2:$G$20,AnalysisGroupings!$F$2:$F$20=AnalysisResults!D635,"")</f>
        <v>Placebo</v>
      </c>
      <c r="G635" t="s">
        <v>108</v>
      </c>
      <c r="I635" s="4" t="str" cm="1">
        <f t="array" ref="I635">_xlfn._xlws.FILTER(AnalysisGroupings!$G$2:$G$36,(AnalysisGroupings!$F$2:$F$36=AnalysisResults!H635)*LEN(H635)&gt;0,"")</f>
        <v/>
      </c>
      <c r="J635" t="s">
        <v>345</v>
      </c>
      <c r="K635" t="s">
        <v>111</v>
      </c>
      <c r="M635" s="4" t="str" cm="1">
        <f t="array" ref="M635">_xlfn._xlws.FILTER(AnalysisGroupings!$G$2:$G$36,(AnalysisGroupings!$F$2:$F$36=AnalysisResults!L635)*LEN(L635)&gt;0,"")</f>
        <v/>
      </c>
      <c r="N635" t="s">
        <v>521</v>
      </c>
      <c r="O635" t="s">
        <v>296</v>
      </c>
      <c r="P635" t="s">
        <v>636</v>
      </c>
      <c r="Q635" s="4" t="str" cm="1">
        <f t="array" ref="Q635">_xlfn._xlws.FILTER(AnalysisMethods!$G$2:$G$31,AnalysisMethods!$E$2:$E$31=AnalysisResults!P635,"")</f>
        <v>n</v>
      </c>
      <c r="R635" s="4" t="str" cm="1">
        <f t="array" ref="R635">_xlfn._xlws.FILTER(AnalysisMethods!$H$2:$H$31,AnalysisMethods!$E$2:$E$31=AnalysisResults!P635,"")</f>
        <v>XX</v>
      </c>
      <c r="S635">
        <v>1</v>
      </c>
      <c r="T635" s="7" t="s">
        <v>267</v>
      </c>
      <c r="U635" t="s">
        <v>1378</v>
      </c>
    </row>
    <row r="636" spans="1:21" x14ac:dyDescent="0.45">
      <c r="A636" t="s">
        <v>732</v>
      </c>
      <c r="B636" s="4" t="str" cm="1">
        <f t="array" ref="B636">_xlfn._xlws.FILTER(AnalysisSets!B:B,AnalysisSets!A:A=_xlfn._xlws.FILTER(Analyses!E:E,Analyses!A:A=AnalysisResults!A636,""),"")</f>
        <v>Safety Population</v>
      </c>
      <c r="C636" t="s">
        <v>33</v>
      </c>
      <c r="D636" t="s">
        <v>36</v>
      </c>
      <c r="E636" s="4" t="str" cm="1">
        <f t="array" ref="E636">_xlfn._xlws.FILTER(AnalysisGroupings!$G$2:$G$20,AnalysisGroupings!$F$2:$F$20=AnalysisResults!D636,"")</f>
        <v>Placebo</v>
      </c>
      <c r="G636" t="s">
        <v>108</v>
      </c>
      <c r="I636" s="4" t="str" cm="1">
        <f t="array" ref="I636">_xlfn._xlws.FILTER(AnalysisGroupings!$G$2:$G$36,(AnalysisGroupings!$F$2:$F$36=AnalysisResults!H636)*LEN(H636)&gt;0,"")</f>
        <v/>
      </c>
      <c r="J636" t="s">
        <v>345</v>
      </c>
      <c r="K636" t="s">
        <v>111</v>
      </c>
      <c r="M636" s="4" t="str" cm="1">
        <f t="array" ref="M636">_xlfn._xlws.FILTER(AnalysisGroupings!$G$2:$G$36,(AnalysisGroupings!$F$2:$F$36=AnalysisResults!L636)*LEN(L636)&gt;0,"")</f>
        <v/>
      </c>
      <c r="N636" t="s">
        <v>521</v>
      </c>
      <c r="O636" t="s">
        <v>296</v>
      </c>
      <c r="P636" t="s">
        <v>639</v>
      </c>
      <c r="Q636" s="4" t="str" cm="1">
        <f t="array" ref="Q636">_xlfn._xlws.FILTER(AnalysisMethods!$G$2:$G$31,AnalysisMethods!$E$2:$E$31=AnalysisResults!P636,"")</f>
        <v>%</v>
      </c>
      <c r="R636" s="4" t="str" cm="1">
        <f t="array" ref="R636">_xlfn._xlws.FILTER(AnalysisMethods!$H$2:$H$31,AnalysisMethods!$E$2:$E$31=AnalysisResults!P636,"")</f>
        <v>( XX.X)</v>
      </c>
      <c r="S636">
        <v>1.1628000000000001</v>
      </c>
      <c r="T636" s="7" t="s">
        <v>273</v>
      </c>
      <c r="U636" t="s">
        <v>1378</v>
      </c>
    </row>
    <row r="637" spans="1:21" x14ac:dyDescent="0.45">
      <c r="A637" t="s">
        <v>732</v>
      </c>
      <c r="B637" s="4" t="str" cm="1">
        <f t="array" ref="B637">_xlfn._xlws.FILTER(AnalysisSets!B:B,AnalysisSets!A:A=_xlfn._xlws.FILTER(Analyses!E:E,Analyses!A:A=AnalysisResults!A637,""),"")</f>
        <v>Safety Population</v>
      </c>
      <c r="C637" t="s">
        <v>33</v>
      </c>
      <c r="D637" t="s">
        <v>36</v>
      </c>
      <c r="E637" s="4" t="str" cm="1">
        <f t="array" ref="E637">_xlfn._xlws.FILTER(AnalysisGroupings!$G$2:$G$20,AnalysisGroupings!$F$2:$F$20=AnalysisResults!D637,"")</f>
        <v>Placebo</v>
      </c>
      <c r="G637" t="s">
        <v>108</v>
      </c>
      <c r="I637" s="4" t="str" cm="1">
        <f t="array" ref="I637">_xlfn._xlws.FILTER(AnalysisGroupings!$G$2:$G$36,(AnalysisGroupings!$F$2:$F$36=AnalysisResults!H637)*LEN(H637)&gt;0,"")</f>
        <v/>
      </c>
      <c r="J637" t="s">
        <v>345</v>
      </c>
      <c r="K637" t="s">
        <v>111</v>
      </c>
      <c r="M637" s="4" t="str" cm="1">
        <f t="array" ref="M637">_xlfn._xlws.FILTER(AnalysisGroupings!$G$2:$G$36,(AnalysisGroupings!$F$2:$F$36=AnalysisResults!L637)*LEN(L637)&gt;0,"")</f>
        <v/>
      </c>
      <c r="N637" t="s">
        <v>522</v>
      </c>
      <c r="O637" t="s">
        <v>296</v>
      </c>
      <c r="P637" t="s">
        <v>636</v>
      </c>
      <c r="Q637" s="4" t="str" cm="1">
        <f t="array" ref="Q637">_xlfn._xlws.FILTER(AnalysisMethods!$G$2:$G$31,AnalysisMethods!$E$2:$E$31=AnalysisResults!P637,"")</f>
        <v>n</v>
      </c>
      <c r="R637" s="4" t="str" cm="1">
        <f t="array" ref="R637">_xlfn._xlws.FILTER(AnalysisMethods!$H$2:$H$31,AnalysisMethods!$E$2:$E$31=AnalysisResults!P637,"")</f>
        <v>XX</v>
      </c>
      <c r="S637">
        <v>0</v>
      </c>
      <c r="T637" s="7" t="s">
        <v>266</v>
      </c>
      <c r="U637" t="s">
        <v>1378</v>
      </c>
    </row>
    <row r="638" spans="1:21" x14ac:dyDescent="0.45">
      <c r="A638" t="s">
        <v>732</v>
      </c>
      <c r="B638" s="4" t="str" cm="1">
        <f t="array" ref="B638">_xlfn._xlws.FILTER(AnalysisSets!B:B,AnalysisSets!A:A=_xlfn._xlws.FILTER(Analyses!E:E,Analyses!A:A=AnalysisResults!A638,""),"")</f>
        <v>Safety Population</v>
      </c>
      <c r="C638" t="s">
        <v>33</v>
      </c>
      <c r="D638" t="s">
        <v>36</v>
      </c>
      <c r="E638" s="4" t="str" cm="1">
        <f t="array" ref="E638">_xlfn._xlws.FILTER(AnalysisGroupings!$G$2:$G$20,AnalysisGroupings!$F$2:$F$20=AnalysisResults!D638,"")</f>
        <v>Placebo</v>
      </c>
      <c r="G638" t="s">
        <v>108</v>
      </c>
      <c r="I638" s="4" t="str" cm="1">
        <f t="array" ref="I638">_xlfn._xlws.FILTER(AnalysisGroupings!$G$2:$G$36,(AnalysisGroupings!$F$2:$F$36=AnalysisResults!H638)*LEN(H638)&gt;0,"")</f>
        <v/>
      </c>
      <c r="J638" t="s">
        <v>345</v>
      </c>
      <c r="K638" t="s">
        <v>111</v>
      </c>
      <c r="M638" s="4" t="str" cm="1">
        <f t="array" ref="M638">_xlfn._xlws.FILTER(AnalysisGroupings!$G$2:$G$36,(AnalysisGroupings!$F$2:$F$36=AnalysisResults!L638)*LEN(L638)&gt;0,"")</f>
        <v/>
      </c>
      <c r="N638" t="s">
        <v>522</v>
      </c>
      <c r="O638" t="s">
        <v>296</v>
      </c>
      <c r="P638" t="s">
        <v>639</v>
      </c>
      <c r="Q638" s="4" t="str" cm="1">
        <f t="array" ref="Q638">_xlfn._xlws.FILTER(AnalysisMethods!$G$2:$G$31,AnalysisMethods!$E$2:$E$31=AnalysisResults!P638,"")</f>
        <v>%</v>
      </c>
      <c r="R638" s="4" t="str" cm="1">
        <f t="array" ref="R638">_xlfn._xlws.FILTER(AnalysisMethods!$H$2:$H$31,AnalysisMethods!$E$2:$E$31=AnalysisResults!P638,"")</f>
        <v>( XX.X)</v>
      </c>
      <c r="S638">
        <v>0</v>
      </c>
      <c r="T638" s="7" t="s">
        <v>270</v>
      </c>
      <c r="U638" t="s">
        <v>1378</v>
      </c>
    </row>
    <row r="639" spans="1:21" x14ac:dyDescent="0.45">
      <c r="A639" t="s">
        <v>732</v>
      </c>
      <c r="B639" s="4" t="str" cm="1">
        <f t="array" ref="B639">_xlfn._xlws.FILTER(AnalysisSets!B:B,AnalysisSets!A:A=_xlfn._xlws.FILTER(Analyses!E:E,Analyses!A:A=AnalysisResults!A639,""),"")</f>
        <v>Safety Population</v>
      </c>
      <c r="C639" t="s">
        <v>33</v>
      </c>
      <c r="D639" t="s">
        <v>36</v>
      </c>
      <c r="E639" s="4" t="str" cm="1">
        <f t="array" ref="E639">_xlfn._xlws.FILTER(AnalysisGroupings!$G$2:$G$20,AnalysisGroupings!$F$2:$F$20=AnalysisResults!D639,"")</f>
        <v>Placebo</v>
      </c>
      <c r="G639" t="s">
        <v>108</v>
      </c>
      <c r="I639" s="4" t="str" cm="1">
        <f t="array" ref="I639">_xlfn._xlws.FILTER(AnalysisGroupings!$G$2:$G$36,(AnalysisGroupings!$F$2:$F$36=AnalysisResults!H639)*LEN(H639)&gt;0,"")</f>
        <v/>
      </c>
      <c r="J639" t="s">
        <v>345</v>
      </c>
      <c r="K639" t="s">
        <v>111</v>
      </c>
      <c r="M639" s="4" t="str" cm="1">
        <f t="array" ref="M639">_xlfn._xlws.FILTER(AnalysisGroupings!$G$2:$G$36,(AnalysisGroupings!$F$2:$F$36=AnalysisResults!L639)*LEN(L639)&gt;0,"")</f>
        <v/>
      </c>
      <c r="N639" t="s">
        <v>523</v>
      </c>
      <c r="O639" t="s">
        <v>296</v>
      </c>
      <c r="P639" t="s">
        <v>636</v>
      </c>
      <c r="Q639" s="4" t="str" cm="1">
        <f t="array" ref="Q639">_xlfn._xlws.FILTER(AnalysisMethods!$G$2:$G$31,AnalysisMethods!$E$2:$E$31=AnalysisResults!P639,"")</f>
        <v>n</v>
      </c>
      <c r="R639" s="4" t="str" cm="1">
        <f t="array" ref="R639">_xlfn._xlws.FILTER(AnalysisMethods!$H$2:$H$31,AnalysisMethods!$E$2:$E$31=AnalysisResults!P639,"")</f>
        <v>XX</v>
      </c>
      <c r="S639">
        <v>0</v>
      </c>
      <c r="T639" s="7" t="s">
        <v>266</v>
      </c>
      <c r="U639" t="s">
        <v>1378</v>
      </c>
    </row>
    <row r="640" spans="1:21" x14ac:dyDescent="0.45">
      <c r="A640" t="s">
        <v>732</v>
      </c>
      <c r="B640" s="4" t="str" cm="1">
        <f t="array" ref="B640">_xlfn._xlws.FILTER(AnalysisSets!B:B,AnalysisSets!A:A=_xlfn._xlws.FILTER(Analyses!E:E,Analyses!A:A=AnalysisResults!A640,""),"")</f>
        <v>Safety Population</v>
      </c>
      <c r="C640" t="s">
        <v>33</v>
      </c>
      <c r="D640" t="s">
        <v>36</v>
      </c>
      <c r="E640" s="4" t="str" cm="1">
        <f t="array" ref="E640">_xlfn._xlws.FILTER(AnalysisGroupings!$G$2:$G$20,AnalysisGroupings!$F$2:$F$20=AnalysisResults!D640,"")</f>
        <v>Placebo</v>
      </c>
      <c r="G640" t="s">
        <v>108</v>
      </c>
      <c r="I640" s="4" t="str" cm="1">
        <f t="array" ref="I640">_xlfn._xlws.FILTER(AnalysisGroupings!$G$2:$G$36,(AnalysisGroupings!$F$2:$F$36=AnalysisResults!H640)*LEN(H640)&gt;0,"")</f>
        <v/>
      </c>
      <c r="J640" t="s">
        <v>345</v>
      </c>
      <c r="K640" t="s">
        <v>111</v>
      </c>
      <c r="M640" s="4" t="str" cm="1">
        <f t="array" ref="M640">_xlfn._xlws.FILTER(AnalysisGroupings!$G$2:$G$36,(AnalysisGroupings!$F$2:$F$36=AnalysisResults!L640)*LEN(L640)&gt;0,"")</f>
        <v/>
      </c>
      <c r="N640" t="s">
        <v>523</v>
      </c>
      <c r="O640" t="s">
        <v>296</v>
      </c>
      <c r="P640" t="s">
        <v>639</v>
      </c>
      <c r="Q640" s="4" t="str" cm="1">
        <f t="array" ref="Q640">_xlfn._xlws.FILTER(AnalysisMethods!$G$2:$G$31,AnalysisMethods!$E$2:$E$31=AnalysisResults!P640,"")</f>
        <v>%</v>
      </c>
      <c r="R640" s="4" t="str" cm="1">
        <f t="array" ref="R640">_xlfn._xlws.FILTER(AnalysisMethods!$H$2:$H$31,AnalysisMethods!$E$2:$E$31=AnalysisResults!P640,"")</f>
        <v>( XX.X)</v>
      </c>
      <c r="S640">
        <v>0</v>
      </c>
      <c r="T640" s="7" t="s">
        <v>270</v>
      </c>
      <c r="U640" t="s">
        <v>1378</v>
      </c>
    </row>
    <row r="641" spans="1:21" x14ac:dyDescent="0.45">
      <c r="A641" t="s">
        <v>732</v>
      </c>
      <c r="B641" s="4" t="str" cm="1">
        <f t="array" ref="B641">_xlfn._xlws.FILTER(AnalysisSets!B:B,AnalysisSets!A:A=_xlfn._xlws.FILTER(Analyses!E:E,Analyses!A:A=AnalysisResults!A641,""),"")</f>
        <v>Safety Population</v>
      </c>
      <c r="C641" t="s">
        <v>33</v>
      </c>
      <c r="D641" t="s">
        <v>36</v>
      </c>
      <c r="E641" s="4" t="str" cm="1">
        <f t="array" ref="E641">_xlfn._xlws.FILTER(AnalysisGroupings!$G$2:$G$20,AnalysisGroupings!$F$2:$F$20=AnalysisResults!D641,"")</f>
        <v>Placebo</v>
      </c>
      <c r="G641" t="s">
        <v>108</v>
      </c>
      <c r="I641" s="4" t="str" cm="1">
        <f t="array" ref="I641">_xlfn._xlws.FILTER(AnalysisGroupings!$G$2:$G$36,(AnalysisGroupings!$F$2:$F$36=AnalysisResults!H641)*LEN(H641)&gt;0,"")</f>
        <v/>
      </c>
      <c r="J641" t="s">
        <v>345</v>
      </c>
      <c r="K641" t="s">
        <v>111</v>
      </c>
      <c r="M641" s="4" t="str" cm="1">
        <f t="array" ref="M641">_xlfn._xlws.FILTER(AnalysisGroupings!$G$2:$G$36,(AnalysisGroupings!$F$2:$F$36=AnalysisResults!L641)*LEN(L641)&gt;0,"")</f>
        <v/>
      </c>
      <c r="N641" t="s">
        <v>534</v>
      </c>
      <c r="O641" t="s">
        <v>296</v>
      </c>
      <c r="P641" t="s">
        <v>636</v>
      </c>
      <c r="Q641" s="4" t="str" cm="1">
        <f t="array" ref="Q641">_xlfn._xlws.FILTER(AnalysisMethods!$G$2:$G$31,AnalysisMethods!$E$2:$E$31=AnalysisResults!P641,"")</f>
        <v>n</v>
      </c>
      <c r="R641" s="4" t="str" cm="1">
        <f t="array" ref="R641">_xlfn._xlws.FILTER(AnalysisMethods!$H$2:$H$31,AnalysisMethods!$E$2:$E$31=AnalysisResults!P641,"")</f>
        <v>XX</v>
      </c>
      <c r="S641">
        <v>1</v>
      </c>
      <c r="T641" s="7" t="s">
        <v>267</v>
      </c>
      <c r="U641" t="s">
        <v>1378</v>
      </c>
    </row>
    <row r="642" spans="1:21" x14ac:dyDescent="0.45">
      <c r="A642" t="s">
        <v>732</v>
      </c>
      <c r="B642" s="4" t="str" cm="1">
        <f t="array" ref="B642">_xlfn._xlws.FILTER(AnalysisSets!B:B,AnalysisSets!A:A=_xlfn._xlws.FILTER(Analyses!E:E,Analyses!A:A=AnalysisResults!A642,""),"")</f>
        <v>Safety Population</v>
      </c>
      <c r="C642" t="s">
        <v>33</v>
      </c>
      <c r="D642" t="s">
        <v>36</v>
      </c>
      <c r="E642" s="4" t="str" cm="1">
        <f t="array" ref="E642">_xlfn._xlws.FILTER(AnalysisGroupings!$G$2:$G$20,AnalysisGroupings!$F$2:$F$20=AnalysisResults!D642,"")</f>
        <v>Placebo</v>
      </c>
      <c r="G642" t="s">
        <v>108</v>
      </c>
      <c r="I642" s="4" t="str" cm="1">
        <f t="array" ref="I642">_xlfn._xlws.FILTER(AnalysisGroupings!$G$2:$G$36,(AnalysisGroupings!$F$2:$F$36=AnalysisResults!H642)*LEN(H642)&gt;0,"")</f>
        <v/>
      </c>
      <c r="J642" t="s">
        <v>345</v>
      </c>
      <c r="K642" t="s">
        <v>111</v>
      </c>
      <c r="M642" s="4" t="str" cm="1">
        <f t="array" ref="M642">_xlfn._xlws.FILTER(AnalysisGroupings!$G$2:$G$36,(AnalysisGroupings!$F$2:$F$36=AnalysisResults!L642)*LEN(L642)&gt;0,"")</f>
        <v/>
      </c>
      <c r="N642" t="s">
        <v>534</v>
      </c>
      <c r="O642" t="s">
        <v>296</v>
      </c>
      <c r="P642" t="s">
        <v>639</v>
      </c>
      <c r="Q642" s="4" t="str" cm="1">
        <f t="array" ref="Q642">_xlfn._xlws.FILTER(AnalysisMethods!$G$2:$G$31,AnalysisMethods!$E$2:$E$31=AnalysisResults!P642,"")</f>
        <v>%</v>
      </c>
      <c r="R642" s="4" t="str" cm="1">
        <f t="array" ref="R642">_xlfn._xlws.FILTER(AnalysisMethods!$H$2:$H$31,AnalysisMethods!$E$2:$E$31=AnalysisResults!P642,"")</f>
        <v>( XX.X)</v>
      </c>
      <c r="S642">
        <v>1.1628000000000001</v>
      </c>
      <c r="T642" s="7" t="s">
        <v>273</v>
      </c>
      <c r="U642" t="s">
        <v>1378</v>
      </c>
    </row>
    <row r="643" spans="1:21" x14ac:dyDescent="0.45">
      <c r="A643" t="s">
        <v>732</v>
      </c>
      <c r="B643" s="4" t="str" cm="1">
        <f t="array" ref="B643">_xlfn._xlws.FILTER(AnalysisSets!B:B,AnalysisSets!A:A=_xlfn._xlws.FILTER(Analyses!E:E,Analyses!A:A=AnalysisResults!A643,""),"")</f>
        <v>Safety Population</v>
      </c>
      <c r="C643" t="s">
        <v>33</v>
      </c>
      <c r="D643" t="s">
        <v>36</v>
      </c>
      <c r="E643" s="4" t="str" cm="1">
        <f t="array" ref="E643">_xlfn._xlws.FILTER(AnalysisGroupings!$G$2:$G$20,AnalysisGroupings!$F$2:$F$20=AnalysisResults!D643,"")</f>
        <v>Placebo</v>
      </c>
      <c r="G643" t="s">
        <v>108</v>
      </c>
      <c r="I643" s="4" t="str" cm="1">
        <f t="array" ref="I643">_xlfn._xlws.FILTER(AnalysisGroupings!$G$2:$G$36,(AnalysisGroupings!$F$2:$F$36=AnalysisResults!H643)*LEN(H643)&gt;0,"")</f>
        <v/>
      </c>
      <c r="J643" t="s">
        <v>345</v>
      </c>
      <c r="K643" t="s">
        <v>111</v>
      </c>
      <c r="M643" s="4" t="str" cm="1">
        <f t="array" ref="M643">_xlfn._xlws.FILTER(AnalysisGroupings!$G$2:$G$36,(AnalysisGroupings!$F$2:$F$36=AnalysisResults!L643)*LEN(L643)&gt;0,"")</f>
        <v/>
      </c>
      <c r="N643" t="s">
        <v>557</v>
      </c>
      <c r="O643" t="s">
        <v>296</v>
      </c>
      <c r="P643" t="s">
        <v>636</v>
      </c>
      <c r="Q643" s="4" t="str" cm="1">
        <f t="array" ref="Q643">_xlfn._xlws.FILTER(AnalysisMethods!$G$2:$G$31,AnalysisMethods!$E$2:$E$31=AnalysisResults!P643,"")</f>
        <v>n</v>
      </c>
      <c r="R643" s="4" t="str" cm="1">
        <f t="array" ref="R643">_xlfn._xlws.FILTER(AnalysisMethods!$H$2:$H$31,AnalysisMethods!$E$2:$E$31=AnalysisResults!P643,"")</f>
        <v>XX</v>
      </c>
      <c r="S643">
        <v>2</v>
      </c>
      <c r="T643" s="7" t="s">
        <v>592</v>
      </c>
      <c r="U643" t="s">
        <v>1378</v>
      </c>
    </row>
    <row r="644" spans="1:21" x14ac:dyDescent="0.45">
      <c r="A644" t="s">
        <v>732</v>
      </c>
      <c r="B644" s="4" t="str" cm="1">
        <f t="array" ref="B644">_xlfn._xlws.FILTER(AnalysisSets!B:B,AnalysisSets!A:A=_xlfn._xlws.FILTER(Analyses!E:E,Analyses!A:A=AnalysisResults!A644,""),"")</f>
        <v>Safety Population</v>
      </c>
      <c r="C644" t="s">
        <v>33</v>
      </c>
      <c r="D644" t="s">
        <v>36</v>
      </c>
      <c r="E644" s="4" t="str" cm="1">
        <f t="array" ref="E644">_xlfn._xlws.FILTER(AnalysisGroupings!$G$2:$G$20,AnalysisGroupings!$F$2:$F$20=AnalysisResults!D644,"")</f>
        <v>Placebo</v>
      </c>
      <c r="G644" t="s">
        <v>108</v>
      </c>
      <c r="I644" s="4" t="str" cm="1">
        <f t="array" ref="I644">_xlfn._xlws.FILTER(AnalysisGroupings!$G$2:$G$36,(AnalysisGroupings!$F$2:$F$36=AnalysisResults!H644)*LEN(H644)&gt;0,"")</f>
        <v/>
      </c>
      <c r="J644" t="s">
        <v>345</v>
      </c>
      <c r="K644" t="s">
        <v>111</v>
      </c>
      <c r="M644" s="4" t="str" cm="1">
        <f t="array" ref="M644">_xlfn._xlws.FILTER(AnalysisGroupings!$G$2:$G$36,(AnalysisGroupings!$F$2:$F$36=AnalysisResults!L644)*LEN(L644)&gt;0,"")</f>
        <v/>
      </c>
      <c r="N644" t="s">
        <v>557</v>
      </c>
      <c r="O644" t="s">
        <v>296</v>
      </c>
      <c r="P644" t="s">
        <v>639</v>
      </c>
      <c r="Q644" s="4" t="str" cm="1">
        <f t="array" ref="Q644">_xlfn._xlws.FILTER(AnalysisMethods!$G$2:$G$31,AnalysisMethods!$E$2:$E$31=AnalysisResults!P644,"")</f>
        <v>%</v>
      </c>
      <c r="R644" s="4" t="str" cm="1">
        <f t="array" ref="R644">_xlfn._xlws.FILTER(AnalysisMethods!$H$2:$H$31,AnalysisMethods!$E$2:$E$31=AnalysisResults!P644,"")</f>
        <v>( XX.X)</v>
      </c>
      <c r="S644">
        <v>2.3256000000000001</v>
      </c>
      <c r="T644" s="7" t="s">
        <v>593</v>
      </c>
      <c r="U644" t="s">
        <v>1378</v>
      </c>
    </row>
    <row r="645" spans="1:21" x14ac:dyDescent="0.45">
      <c r="A645" t="s">
        <v>732</v>
      </c>
      <c r="B645" s="4" t="str" cm="1">
        <f t="array" ref="B645">_xlfn._xlws.FILTER(AnalysisSets!B:B,AnalysisSets!A:A=_xlfn._xlws.FILTER(Analyses!E:E,Analyses!A:A=AnalysisResults!A645,""),"")</f>
        <v>Safety Population</v>
      </c>
      <c r="C645" t="s">
        <v>33</v>
      </c>
      <c r="D645" t="s">
        <v>36</v>
      </c>
      <c r="E645" s="4" t="str" cm="1">
        <f t="array" ref="E645">_xlfn._xlws.FILTER(AnalysisGroupings!$G$2:$G$20,AnalysisGroupings!$F$2:$F$20=AnalysisResults!D645,"")</f>
        <v>Placebo</v>
      </c>
      <c r="G645" t="s">
        <v>108</v>
      </c>
      <c r="I645" s="4" t="str" cm="1">
        <f t="array" ref="I645">_xlfn._xlws.FILTER(AnalysisGroupings!$G$2:$G$36,(AnalysisGroupings!$F$2:$F$36=AnalysisResults!H645)*LEN(H645)&gt;0,"")</f>
        <v/>
      </c>
      <c r="J645" t="s">
        <v>345</v>
      </c>
      <c r="K645" t="s">
        <v>111</v>
      </c>
      <c r="M645" s="4" t="str" cm="1">
        <f t="array" ref="M645">_xlfn._xlws.FILTER(AnalysisGroupings!$G$2:$G$36,(AnalysisGroupings!$F$2:$F$36=AnalysisResults!L645)*LEN(L645)&gt;0,"")</f>
        <v/>
      </c>
      <c r="N645" t="s">
        <v>559</v>
      </c>
      <c r="O645" t="s">
        <v>296</v>
      </c>
      <c r="P645" t="s">
        <v>636</v>
      </c>
      <c r="Q645" s="4" t="str" cm="1">
        <f t="array" ref="Q645">_xlfn._xlws.FILTER(AnalysisMethods!$G$2:$G$31,AnalysisMethods!$E$2:$E$31=AnalysisResults!P645,"")</f>
        <v>n</v>
      </c>
      <c r="R645" s="4" t="str" cm="1">
        <f t="array" ref="R645">_xlfn._xlws.FILTER(AnalysisMethods!$H$2:$H$31,AnalysisMethods!$E$2:$E$31=AnalysisResults!P645,"")</f>
        <v>XX</v>
      </c>
      <c r="S645">
        <v>0</v>
      </c>
      <c r="T645" s="7" t="s">
        <v>266</v>
      </c>
      <c r="U645" t="s">
        <v>1378</v>
      </c>
    </row>
    <row r="646" spans="1:21" x14ac:dyDescent="0.45">
      <c r="A646" t="s">
        <v>732</v>
      </c>
      <c r="B646" s="4" t="str" cm="1">
        <f t="array" ref="B646">_xlfn._xlws.FILTER(AnalysisSets!B:B,AnalysisSets!A:A=_xlfn._xlws.FILTER(Analyses!E:E,Analyses!A:A=AnalysisResults!A646,""),"")</f>
        <v>Safety Population</v>
      </c>
      <c r="C646" t="s">
        <v>33</v>
      </c>
      <c r="D646" t="s">
        <v>36</v>
      </c>
      <c r="E646" s="4" t="str" cm="1">
        <f t="array" ref="E646">_xlfn._xlws.FILTER(AnalysisGroupings!$G$2:$G$20,AnalysisGroupings!$F$2:$F$20=AnalysisResults!D646,"")</f>
        <v>Placebo</v>
      </c>
      <c r="G646" t="s">
        <v>108</v>
      </c>
      <c r="I646" s="4" t="str" cm="1">
        <f t="array" ref="I646">_xlfn._xlws.FILTER(AnalysisGroupings!$G$2:$G$36,(AnalysisGroupings!$F$2:$F$36=AnalysisResults!H646)*LEN(H646)&gt;0,"")</f>
        <v/>
      </c>
      <c r="J646" t="s">
        <v>345</v>
      </c>
      <c r="K646" t="s">
        <v>111</v>
      </c>
      <c r="M646" s="4" t="str" cm="1">
        <f t="array" ref="M646">_xlfn._xlws.FILTER(AnalysisGroupings!$G$2:$G$36,(AnalysisGroupings!$F$2:$F$36=AnalysisResults!L646)*LEN(L646)&gt;0,"")</f>
        <v/>
      </c>
      <c r="N646" t="s">
        <v>559</v>
      </c>
      <c r="O646" t="s">
        <v>296</v>
      </c>
      <c r="P646" t="s">
        <v>639</v>
      </c>
      <c r="Q646" s="4" t="str" cm="1">
        <f t="array" ref="Q646">_xlfn._xlws.FILTER(AnalysisMethods!$G$2:$G$31,AnalysisMethods!$E$2:$E$31=AnalysisResults!P646,"")</f>
        <v>%</v>
      </c>
      <c r="R646" s="4" t="str" cm="1">
        <f t="array" ref="R646">_xlfn._xlws.FILTER(AnalysisMethods!$H$2:$H$31,AnalysisMethods!$E$2:$E$31=AnalysisResults!P646,"")</f>
        <v>( XX.X)</v>
      </c>
      <c r="S646">
        <v>0</v>
      </c>
      <c r="T646" s="7" t="s">
        <v>270</v>
      </c>
      <c r="U646" t="s">
        <v>1378</v>
      </c>
    </row>
    <row r="647" spans="1:21" x14ac:dyDescent="0.45">
      <c r="A647" t="s">
        <v>732</v>
      </c>
      <c r="B647" s="4" t="str" cm="1">
        <f t="array" ref="B647">_xlfn._xlws.FILTER(AnalysisSets!B:B,AnalysisSets!A:A=_xlfn._xlws.FILTER(Analyses!E:E,Analyses!A:A=AnalysisResults!A647,""),"")</f>
        <v>Safety Population</v>
      </c>
      <c r="C647" t="s">
        <v>33</v>
      </c>
      <c r="D647" t="s">
        <v>36</v>
      </c>
      <c r="E647" s="4" t="str" cm="1">
        <f t="array" ref="E647">_xlfn._xlws.FILTER(AnalysisGroupings!$G$2:$G$20,AnalysisGroupings!$F$2:$F$20=AnalysisResults!D647,"")</f>
        <v>Placebo</v>
      </c>
      <c r="G647" t="s">
        <v>108</v>
      </c>
      <c r="I647" s="4" t="str" cm="1">
        <f t="array" ref="I647">_xlfn._xlws.FILTER(AnalysisGroupings!$G$2:$G$36,(AnalysisGroupings!$F$2:$F$36=AnalysisResults!H647)*LEN(H647)&gt;0,"")</f>
        <v/>
      </c>
      <c r="J647" t="s">
        <v>345</v>
      </c>
      <c r="K647" t="s">
        <v>111</v>
      </c>
      <c r="M647" s="4" t="str" cm="1">
        <f t="array" ref="M647">_xlfn._xlws.FILTER(AnalysisGroupings!$G$2:$G$36,(AnalysisGroupings!$F$2:$F$36=AnalysisResults!L647)*LEN(L647)&gt;0,"")</f>
        <v/>
      </c>
      <c r="N647" t="s">
        <v>564</v>
      </c>
      <c r="O647" t="s">
        <v>296</v>
      </c>
      <c r="P647" t="s">
        <v>636</v>
      </c>
      <c r="Q647" s="4" t="str" cm="1">
        <f t="array" ref="Q647">_xlfn._xlws.FILTER(AnalysisMethods!$G$2:$G$31,AnalysisMethods!$E$2:$E$31=AnalysisResults!P647,"")</f>
        <v>n</v>
      </c>
      <c r="R647" s="4" t="str" cm="1">
        <f t="array" ref="R647">_xlfn._xlws.FILTER(AnalysisMethods!$H$2:$H$31,AnalysisMethods!$E$2:$E$31=AnalysisResults!P647,"")</f>
        <v>XX</v>
      </c>
      <c r="S647">
        <v>0</v>
      </c>
      <c r="T647" s="7" t="s">
        <v>266</v>
      </c>
      <c r="U647" t="s">
        <v>1378</v>
      </c>
    </row>
    <row r="648" spans="1:21" x14ac:dyDescent="0.45">
      <c r="A648" t="s">
        <v>732</v>
      </c>
      <c r="B648" s="4" t="str" cm="1">
        <f t="array" ref="B648">_xlfn._xlws.FILTER(AnalysisSets!B:B,AnalysisSets!A:A=_xlfn._xlws.FILTER(Analyses!E:E,Analyses!A:A=AnalysisResults!A648,""),"")</f>
        <v>Safety Population</v>
      </c>
      <c r="C648" t="s">
        <v>33</v>
      </c>
      <c r="D648" t="s">
        <v>36</v>
      </c>
      <c r="E648" s="4" t="str" cm="1">
        <f t="array" ref="E648">_xlfn._xlws.FILTER(AnalysisGroupings!$G$2:$G$20,AnalysisGroupings!$F$2:$F$20=AnalysisResults!D648,"")</f>
        <v>Placebo</v>
      </c>
      <c r="G648" t="s">
        <v>108</v>
      </c>
      <c r="I648" s="4" t="str" cm="1">
        <f t="array" ref="I648">_xlfn._xlws.FILTER(AnalysisGroupings!$G$2:$G$36,(AnalysisGroupings!$F$2:$F$36=AnalysisResults!H648)*LEN(H648)&gt;0,"")</f>
        <v/>
      </c>
      <c r="J648" t="s">
        <v>345</v>
      </c>
      <c r="K648" t="s">
        <v>111</v>
      </c>
      <c r="M648" s="4" t="str" cm="1">
        <f t="array" ref="M648">_xlfn._xlws.FILTER(AnalysisGroupings!$G$2:$G$36,(AnalysisGroupings!$F$2:$F$36=AnalysisResults!L648)*LEN(L648)&gt;0,"")</f>
        <v/>
      </c>
      <c r="N648" t="s">
        <v>564</v>
      </c>
      <c r="O648" t="s">
        <v>296</v>
      </c>
      <c r="P648" t="s">
        <v>639</v>
      </c>
      <c r="Q648" s="4" t="str" cm="1">
        <f t="array" ref="Q648">_xlfn._xlws.FILTER(AnalysisMethods!$G$2:$G$31,AnalysisMethods!$E$2:$E$31=AnalysisResults!P648,"")</f>
        <v>%</v>
      </c>
      <c r="R648" s="4" t="str" cm="1">
        <f t="array" ref="R648">_xlfn._xlws.FILTER(AnalysisMethods!$H$2:$H$31,AnalysisMethods!$E$2:$E$31=AnalysisResults!P648,"")</f>
        <v>( XX.X)</v>
      </c>
      <c r="S648">
        <v>0</v>
      </c>
      <c r="T648" s="7" t="s">
        <v>270</v>
      </c>
      <c r="U648" t="s">
        <v>1378</v>
      </c>
    </row>
    <row r="649" spans="1:21" x14ac:dyDescent="0.45">
      <c r="A649" t="s">
        <v>732</v>
      </c>
      <c r="B649" s="4" t="str" cm="1">
        <f t="array" ref="B649">_xlfn._xlws.FILTER(AnalysisSets!B:B,AnalysisSets!A:A=_xlfn._xlws.FILTER(Analyses!E:E,Analyses!A:A=AnalysisResults!A649,""),"")</f>
        <v>Safety Population</v>
      </c>
      <c r="C649" t="s">
        <v>33</v>
      </c>
      <c r="D649" t="s">
        <v>36</v>
      </c>
      <c r="E649" s="4" t="str" cm="1">
        <f t="array" ref="E649">_xlfn._xlws.FILTER(AnalysisGroupings!$G$2:$G$20,AnalysisGroupings!$F$2:$F$20=AnalysisResults!D649,"")</f>
        <v>Placebo</v>
      </c>
      <c r="G649" t="s">
        <v>108</v>
      </c>
      <c r="I649" s="4" t="str" cm="1">
        <f t="array" ref="I649">_xlfn._xlws.FILTER(AnalysisGroupings!$G$2:$G$36,(AnalysisGroupings!$F$2:$F$36=AnalysisResults!H649)*LEN(H649)&gt;0,"")</f>
        <v/>
      </c>
      <c r="J649" t="s">
        <v>345</v>
      </c>
      <c r="K649" t="s">
        <v>111</v>
      </c>
      <c r="M649" s="4" t="str" cm="1">
        <f t="array" ref="M649">_xlfn._xlws.FILTER(AnalysisGroupings!$G$2:$G$36,(AnalysisGroupings!$F$2:$F$36=AnalysisResults!L649)*LEN(L649)&gt;0,"")</f>
        <v/>
      </c>
      <c r="N649" t="s">
        <v>565</v>
      </c>
      <c r="O649" t="s">
        <v>296</v>
      </c>
      <c r="P649" t="s">
        <v>636</v>
      </c>
      <c r="Q649" s="4" t="str" cm="1">
        <f t="array" ref="Q649">_xlfn._xlws.FILTER(AnalysisMethods!$G$2:$G$31,AnalysisMethods!$E$2:$E$31=AnalysisResults!P649,"")</f>
        <v>n</v>
      </c>
      <c r="R649" s="4" t="str" cm="1">
        <f t="array" ref="R649">_xlfn._xlws.FILTER(AnalysisMethods!$H$2:$H$31,AnalysisMethods!$E$2:$E$31=AnalysisResults!P649,"")</f>
        <v>XX</v>
      </c>
      <c r="S649">
        <v>0</v>
      </c>
      <c r="T649" s="7" t="s">
        <v>266</v>
      </c>
      <c r="U649" t="s">
        <v>1378</v>
      </c>
    </row>
    <row r="650" spans="1:21" x14ac:dyDescent="0.45">
      <c r="A650" t="s">
        <v>732</v>
      </c>
      <c r="B650" s="4" t="str" cm="1">
        <f t="array" ref="B650">_xlfn._xlws.FILTER(AnalysisSets!B:B,AnalysisSets!A:A=_xlfn._xlws.FILTER(Analyses!E:E,Analyses!A:A=AnalysisResults!A650,""),"")</f>
        <v>Safety Population</v>
      </c>
      <c r="C650" t="s">
        <v>33</v>
      </c>
      <c r="D650" t="s">
        <v>36</v>
      </c>
      <c r="E650" s="4" t="str" cm="1">
        <f t="array" ref="E650">_xlfn._xlws.FILTER(AnalysisGroupings!$G$2:$G$20,AnalysisGroupings!$F$2:$F$20=AnalysisResults!D650,"")</f>
        <v>Placebo</v>
      </c>
      <c r="G650" t="s">
        <v>108</v>
      </c>
      <c r="I650" s="4" t="str" cm="1">
        <f t="array" ref="I650">_xlfn._xlws.FILTER(AnalysisGroupings!$G$2:$G$36,(AnalysisGroupings!$F$2:$F$36=AnalysisResults!H650)*LEN(H650)&gt;0,"")</f>
        <v/>
      </c>
      <c r="J650" t="s">
        <v>345</v>
      </c>
      <c r="K650" t="s">
        <v>111</v>
      </c>
      <c r="M650" s="4" t="str" cm="1">
        <f t="array" ref="M650">_xlfn._xlws.FILTER(AnalysisGroupings!$G$2:$G$36,(AnalysisGroupings!$F$2:$F$36=AnalysisResults!L650)*LEN(L650)&gt;0,"")</f>
        <v/>
      </c>
      <c r="N650" t="s">
        <v>565</v>
      </c>
      <c r="O650" t="s">
        <v>296</v>
      </c>
      <c r="P650" t="s">
        <v>639</v>
      </c>
      <c r="Q650" s="4" t="str" cm="1">
        <f t="array" ref="Q650">_xlfn._xlws.FILTER(AnalysisMethods!$G$2:$G$31,AnalysisMethods!$E$2:$E$31=AnalysisResults!P650,"")</f>
        <v>%</v>
      </c>
      <c r="R650" s="4" t="str" cm="1">
        <f t="array" ref="R650">_xlfn._xlws.FILTER(AnalysisMethods!$H$2:$H$31,AnalysisMethods!$E$2:$E$31=AnalysisResults!P650,"")</f>
        <v>( XX.X)</v>
      </c>
      <c r="S650">
        <v>0</v>
      </c>
      <c r="T650" s="7" t="s">
        <v>270</v>
      </c>
      <c r="U650" t="s">
        <v>1378</v>
      </c>
    </row>
    <row r="651" spans="1:21" x14ac:dyDescent="0.45">
      <c r="A651" t="s">
        <v>732</v>
      </c>
      <c r="B651" s="4" t="str" cm="1">
        <f t="array" ref="B651">_xlfn._xlws.FILTER(AnalysisSets!B:B,AnalysisSets!A:A=_xlfn._xlws.FILTER(Analyses!E:E,Analyses!A:A=AnalysisResults!A651,""),"")</f>
        <v>Safety Population</v>
      </c>
      <c r="C651" t="s">
        <v>33</v>
      </c>
      <c r="D651" t="s">
        <v>36</v>
      </c>
      <c r="E651" s="4" t="str" cm="1">
        <f t="array" ref="E651">_xlfn._xlws.FILTER(AnalysisGroupings!$G$2:$G$20,AnalysisGroupings!$F$2:$F$20=AnalysisResults!D651,"")</f>
        <v>Placebo</v>
      </c>
      <c r="G651" t="s">
        <v>108</v>
      </c>
      <c r="I651" s="4" t="str" cm="1">
        <f t="array" ref="I651">_xlfn._xlws.FILTER(AnalysisGroupings!$G$2:$G$36,(AnalysisGroupings!$F$2:$F$36=AnalysisResults!H651)*LEN(H651)&gt;0,"")</f>
        <v/>
      </c>
      <c r="J651" t="s">
        <v>345</v>
      </c>
      <c r="K651" t="s">
        <v>111</v>
      </c>
      <c r="M651" s="4" t="str" cm="1">
        <f t="array" ref="M651">_xlfn._xlws.FILTER(AnalysisGroupings!$G$2:$G$36,(AnalysisGroupings!$F$2:$F$36=AnalysisResults!L651)*LEN(L651)&gt;0,"")</f>
        <v/>
      </c>
      <c r="N651" t="s">
        <v>567</v>
      </c>
      <c r="O651" t="s">
        <v>296</v>
      </c>
      <c r="P651" t="s">
        <v>636</v>
      </c>
      <c r="Q651" s="4" t="str" cm="1">
        <f t="array" ref="Q651">_xlfn._xlws.FILTER(AnalysisMethods!$G$2:$G$31,AnalysisMethods!$E$2:$E$31=AnalysisResults!P651,"")</f>
        <v>n</v>
      </c>
      <c r="R651" s="4" t="str" cm="1">
        <f t="array" ref="R651">_xlfn._xlws.FILTER(AnalysisMethods!$H$2:$H$31,AnalysisMethods!$E$2:$E$31=AnalysisResults!P651,"")</f>
        <v>XX</v>
      </c>
      <c r="S651">
        <v>0</v>
      </c>
      <c r="T651" s="7" t="s">
        <v>266</v>
      </c>
      <c r="U651" t="s">
        <v>1378</v>
      </c>
    </row>
    <row r="652" spans="1:21" x14ac:dyDescent="0.45">
      <c r="A652" t="s">
        <v>732</v>
      </c>
      <c r="B652" s="4" t="str" cm="1">
        <f t="array" ref="B652">_xlfn._xlws.FILTER(AnalysisSets!B:B,AnalysisSets!A:A=_xlfn._xlws.FILTER(Analyses!E:E,Analyses!A:A=AnalysisResults!A652,""),"")</f>
        <v>Safety Population</v>
      </c>
      <c r="C652" t="s">
        <v>33</v>
      </c>
      <c r="D652" t="s">
        <v>36</v>
      </c>
      <c r="E652" s="4" t="str" cm="1">
        <f t="array" ref="E652">_xlfn._xlws.FILTER(AnalysisGroupings!$G$2:$G$20,AnalysisGroupings!$F$2:$F$20=AnalysisResults!D652,"")</f>
        <v>Placebo</v>
      </c>
      <c r="G652" t="s">
        <v>108</v>
      </c>
      <c r="I652" s="4" t="str" cm="1">
        <f t="array" ref="I652">_xlfn._xlws.FILTER(AnalysisGroupings!$G$2:$G$36,(AnalysisGroupings!$F$2:$F$36=AnalysisResults!H652)*LEN(H652)&gt;0,"")</f>
        <v/>
      </c>
      <c r="J652" t="s">
        <v>345</v>
      </c>
      <c r="K652" t="s">
        <v>111</v>
      </c>
      <c r="M652" s="4" t="str" cm="1">
        <f t="array" ref="M652">_xlfn._xlws.FILTER(AnalysisGroupings!$G$2:$G$36,(AnalysisGroupings!$F$2:$F$36=AnalysisResults!L652)*LEN(L652)&gt;0,"")</f>
        <v/>
      </c>
      <c r="N652" t="s">
        <v>567</v>
      </c>
      <c r="O652" t="s">
        <v>296</v>
      </c>
      <c r="P652" t="s">
        <v>639</v>
      </c>
      <c r="Q652" s="4" t="str" cm="1">
        <f t="array" ref="Q652">_xlfn._xlws.FILTER(AnalysisMethods!$G$2:$G$31,AnalysisMethods!$E$2:$E$31=AnalysisResults!P652,"")</f>
        <v>%</v>
      </c>
      <c r="R652" s="4" t="str" cm="1">
        <f t="array" ref="R652">_xlfn._xlws.FILTER(AnalysisMethods!$H$2:$H$31,AnalysisMethods!$E$2:$E$31=AnalysisResults!P652,"")</f>
        <v>( XX.X)</v>
      </c>
      <c r="S652">
        <v>0</v>
      </c>
      <c r="T652" s="7" t="s">
        <v>270</v>
      </c>
      <c r="U652" t="s">
        <v>1378</v>
      </c>
    </row>
    <row r="653" spans="1:21" x14ac:dyDescent="0.45">
      <c r="A653" t="s">
        <v>732</v>
      </c>
      <c r="B653" s="4" t="str" cm="1">
        <f t="array" ref="B653">_xlfn._xlws.FILTER(AnalysisSets!B:B,AnalysisSets!A:A=_xlfn._xlws.FILTER(Analyses!E:E,Analyses!A:A=AnalysisResults!A653,""),"")</f>
        <v>Safety Population</v>
      </c>
      <c r="C653" t="s">
        <v>33</v>
      </c>
      <c r="D653" t="s">
        <v>36</v>
      </c>
      <c r="E653" s="4" t="str" cm="1">
        <f t="array" ref="E653">_xlfn._xlws.FILTER(AnalysisGroupings!$G$2:$G$20,AnalysisGroupings!$F$2:$F$20=AnalysisResults!D653,"")</f>
        <v>Placebo</v>
      </c>
      <c r="G653" t="s">
        <v>108</v>
      </c>
      <c r="I653" s="4" t="str" cm="1">
        <f t="array" ref="I653">_xlfn._xlws.FILTER(AnalysisGroupings!$G$2:$G$36,(AnalysisGroupings!$F$2:$F$36=AnalysisResults!H653)*LEN(H653)&gt;0,"")</f>
        <v/>
      </c>
      <c r="J653" t="s">
        <v>346</v>
      </c>
      <c r="K653" t="s">
        <v>111</v>
      </c>
      <c r="M653" s="4" t="str" cm="1">
        <f t="array" ref="M653">_xlfn._xlws.FILTER(AnalysisGroupings!$G$2:$G$36,(AnalysisGroupings!$F$2:$F$36=AnalysisResults!L653)*LEN(L653)&gt;0,"")</f>
        <v/>
      </c>
      <c r="N653" t="s">
        <v>358</v>
      </c>
      <c r="O653" t="s">
        <v>296</v>
      </c>
      <c r="P653" t="s">
        <v>636</v>
      </c>
      <c r="Q653" s="4" t="str" cm="1">
        <f t="array" ref="Q653">_xlfn._xlws.FILTER(AnalysisMethods!$G$2:$G$31,AnalysisMethods!$E$2:$E$31=AnalysisResults!P653,"")</f>
        <v>n</v>
      </c>
      <c r="R653" s="4" t="str" cm="1">
        <f t="array" ref="R653">_xlfn._xlws.FILTER(AnalysisMethods!$H$2:$H$31,AnalysisMethods!$E$2:$E$31=AnalysisResults!P653,"")</f>
        <v>XX</v>
      </c>
      <c r="S653">
        <v>2</v>
      </c>
      <c r="T653" s="7" t="s">
        <v>592</v>
      </c>
      <c r="U653" t="s">
        <v>1378</v>
      </c>
    </row>
    <row r="654" spans="1:21" x14ac:dyDescent="0.45">
      <c r="A654" t="s">
        <v>732</v>
      </c>
      <c r="B654" s="4" t="str" cm="1">
        <f t="array" ref="B654">_xlfn._xlws.FILTER(AnalysisSets!B:B,AnalysisSets!A:A=_xlfn._xlws.FILTER(Analyses!E:E,Analyses!A:A=AnalysisResults!A654,""),"")</f>
        <v>Safety Population</v>
      </c>
      <c r="C654" t="s">
        <v>33</v>
      </c>
      <c r="D654" t="s">
        <v>36</v>
      </c>
      <c r="E654" s="4" t="str" cm="1">
        <f t="array" ref="E654">_xlfn._xlws.FILTER(AnalysisGroupings!$G$2:$G$20,AnalysisGroupings!$F$2:$F$20=AnalysisResults!D654,"")</f>
        <v>Placebo</v>
      </c>
      <c r="G654" t="s">
        <v>108</v>
      </c>
      <c r="I654" s="4" t="str" cm="1">
        <f t="array" ref="I654">_xlfn._xlws.FILTER(AnalysisGroupings!$G$2:$G$36,(AnalysisGroupings!$F$2:$F$36=AnalysisResults!H654)*LEN(H654)&gt;0,"")</f>
        <v/>
      </c>
      <c r="J654" t="s">
        <v>346</v>
      </c>
      <c r="K654" t="s">
        <v>111</v>
      </c>
      <c r="M654" s="4" t="str" cm="1">
        <f t="array" ref="M654">_xlfn._xlws.FILTER(AnalysisGroupings!$G$2:$G$36,(AnalysisGroupings!$F$2:$F$36=AnalysisResults!L654)*LEN(L654)&gt;0,"")</f>
        <v/>
      </c>
      <c r="N654" t="s">
        <v>358</v>
      </c>
      <c r="O654" t="s">
        <v>296</v>
      </c>
      <c r="P654" t="s">
        <v>639</v>
      </c>
      <c r="Q654" s="4" t="str" cm="1">
        <f t="array" ref="Q654">_xlfn._xlws.FILTER(AnalysisMethods!$G$2:$G$31,AnalysisMethods!$E$2:$E$31=AnalysisResults!P654,"")</f>
        <v>%</v>
      </c>
      <c r="R654" s="4" t="str" cm="1">
        <f t="array" ref="R654">_xlfn._xlws.FILTER(AnalysisMethods!$H$2:$H$31,AnalysisMethods!$E$2:$E$31=AnalysisResults!P654,"")</f>
        <v>( XX.X)</v>
      </c>
      <c r="S654">
        <v>2.3256000000000001</v>
      </c>
      <c r="T654" s="7" t="s">
        <v>593</v>
      </c>
      <c r="U654" t="s">
        <v>1378</v>
      </c>
    </row>
    <row r="655" spans="1:21" x14ac:dyDescent="0.45">
      <c r="A655" t="s">
        <v>732</v>
      </c>
      <c r="B655" s="4" t="str" cm="1">
        <f t="array" ref="B655">_xlfn._xlws.FILTER(AnalysisSets!B:B,AnalysisSets!A:A=_xlfn._xlws.FILTER(Analyses!E:E,Analyses!A:A=AnalysisResults!A655,""),"")</f>
        <v>Safety Population</v>
      </c>
      <c r="C655" t="s">
        <v>33</v>
      </c>
      <c r="D655" t="s">
        <v>36</v>
      </c>
      <c r="E655" s="4" t="str" cm="1">
        <f t="array" ref="E655">_xlfn._xlws.FILTER(AnalysisGroupings!$G$2:$G$20,AnalysisGroupings!$F$2:$F$20=AnalysisResults!D655,"")</f>
        <v>Placebo</v>
      </c>
      <c r="G655" t="s">
        <v>108</v>
      </c>
      <c r="I655" s="4" t="str" cm="1">
        <f t="array" ref="I655">_xlfn._xlws.FILTER(AnalysisGroupings!$G$2:$G$36,(AnalysisGroupings!$F$2:$F$36=AnalysisResults!H655)*LEN(H655)&gt;0,"")</f>
        <v/>
      </c>
      <c r="J655" t="s">
        <v>346</v>
      </c>
      <c r="K655" t="s">
        <v>111</v>
      </c>
      <c r="M655" s="4" t="str" cm="1">
        <f t="array" ref="M655">_xlfn._xlws.FILTER(AnalysisGroupings!$G$2:$G$36,(AnalysisGroupings!$F$2:$F$36=AnalysisResults!L655)*LEN(L655)&gt;0,"")</f>
        <v/>
      </c>
      <c r="N655" t="s">
        <v>363</v>
      </c>
      <c r="O655" t="s">
        <v>296</v>
      </c>
      <c r="P655" t="s">
        <v>636</v>
      </c>
      <c r="Q655" s="4" t="str" cm="1">
        <f t="array" ref="Q655">_xlfn._xlws.FILTER(AnalysisMethods!$G$2:$G$31,AnalysisMethods!$E$2:$E$31=AnalysisResults!P655,"")</f>
        <v>n</v>
      </c>
      <c r="R655" s="4" t="str" cm="1">
        <f t="array" ref="R655">_xlfn._xlws.FILTER(AnalysisMethods!$H$2:$H$31,AnalysisMethods!$E$2:$E$31=AnalysisResults!P655,"")</f>
        <v>XX</v>
      </c>
      <c r="S655">
        <v>0</v>
      </c>
      <c r="T655" s="7" t="s">
        <v>266</v>
      </c>
      <c r="U655" t="s">
        <v>1378</v>
      </c>
    </row>
    <row r="656" spans="1:21" x14ac:dyDescent="0.45">
      <c r="A656" t="s">
        <v>732</v>
      </c>
      <c r="B656" s="4" t="str" cm="1">
        <f t="array" ref="B656">_xlfn._xlws.FILTER(AnalysisSets!B:B,AnalysisSets!A:A=_xlfn._xlws.FILTER(Analyses!E:E,Analyses!A:A=AnalysisResults!A656,""),"")</f>
        <v>Safety Population</v>
      </c>
      <c r="C656" t="s">
        <v>33</v>
      </c>
      <c r="D656" t="s">
        <v>36</v>
      </c>
      <c r="E656" s="4" t="str" cm="1">
        <f t="array" ref="E656">_xlfn._xlws.FILTER(AnalysisGroupings!$G$2:$G$20,AnalysisGroupings!$F$2:$F$20=AnalysisResults!D656,"")</f>
        <v>Placebo</v>
      </c>
      <c r="G656" t="s">
        <v>108</v>
      </c>
      <c r="I656" s="4" t="str" cm="1">
        <f t="array" ref="I656">_xlfn._xlws.FILTER(AnalysisGroupings!$G$2:$G$36,(AnalysisGroupings!$F$2:$F$36=AnalysisResults!H656)*LEN(H656)&gt;0,"")</f>
        <v/>
      </c>
      <c r="J656" t="s">
        <v>346</v>
      </c>
      <c r="K656" t="s">
        <v>111</v>
      </c>
      <c r="M656" s="4" t="str" cm="1">
        <f t="array" ref="M656">_xlfn._xlws.FILTER(AnalysisGroupings!$G$2:$G$36,(AnalysisGroupings!$F$2:$F$36=AnalysisResults!L656)*LEN(L656)&gt;0,"")</f>
        <v/>
      </c>
      <c r="N656" t="s">
        <v>363</v>
      </c>
      <c r="O656" t="s">
        <v>296</v>
      </c>
      <c r="P656" t="s">
        <v>639</v>
      </c>
      <c r="Q656" s="4" t="str" cm="1">
        <f t="array" ref="Q656">_xlfn._xlws.FILTER(AnalysisMethods!$G$2:$G$31,AnalysisMethods!$E$2:$E$31=AnalysisResults!P656,"")</f>
        <v>%</v>
      </c>
      <c r="R656" s="4" t="str" cm="1">
        <f t="array" ref="R656">_xlfn._xlws.FILTER(AnalysisMethods!$H$2:$H$31,AnalysisMethods!$E$2:$E$31=AnalysisResults!P656,"")</f>
        <v>( XX.X)</v>
      </c>
      <c r="S656">
        <v>0</v>
      </c>
      <c r="T656" s="7" t="s">
        <v>270</v>
      </c>
      <c r="U656" t="s">
        <v>1378</v>
      </c>
    </row>
    <row r="657" spans="1:21" x14ac:dyDescent="0.45">
      <c r="A657" t="s">
        <v>732</v>
      </c>
      <c r="B657" s="4" t="str" cm="1">
        <f t="array" ref="B657">_xlfn._xlws.FILTER(AnalysisSets!B:B,AnalysisSets!A:A=_xlfn._xlws.FILTER(Analyses!E:E,Analyses!A:A=AnalysisResults!A657,""),"")</f>
        <v>Safety Population</v>
      </c>
      <c r="C657" t="s">
        <v>33</v>
      </c>
      <c r="D657" t="s">
        <v>36</v>
      </c>
      <c r="E657" s="4" t="str" cm="1">
        <f t="array" ref="E657">_xlfn._xlws.FILTER(AnalysisGroupings!$G$2:$G$20,AnalysisGroupings!$F$2:$F$20=AnalysisResults!D657,"")</f>
        <v>Placebo</v>
      </c>
      <c r="G657" t="s">
        <v>108</v>
      </c>
      <c r="I657" s="4" t="str" cm="1">
        <f t="array" ref="I657">_xlfn._xlws.FILTER(AnalysisGroupings!$G$2:$G$36,(AnalysisGroupings!$F$2:$F$36=AnalysisResults!H657)*LEN(H657)&gt;0,"")</f>
        <v/>
      </c>
      <c r="J657" t="s">
        <v>346</v>
      </c>
      <c r="K657" t="s">
        <v>111</v>
      </c>
      <c r="M657" s="4" t="str" cm="1">
        <f t="array" ref="M657">_xlfn._xlws.FILTER(AnalysisGroupings!$G$2:$G$36,(AnalysisGroupings!$F$2:$F$36=AnalysisResults!L657)*LEN(L657)&gt;0,"")</f>
        <v/>
      </c>
      <c r="N657" t="s">
        <v>418</v>
      </c>
      <c r="O657" t="s">
        <v>296</v>
      </c>
      <c r="P657" t="s">
        <v>636</v>
      </c>
      <c r="Q657" s="4" t="str" cm="1">
        <f t="array" ref="Q657">_xlfn._xlws.FILTER(AnalysisMethods!$G$2:$G$31,AnalysisMethods!$E$2:$E$31=AnalysisResults!P657,"")</f>
        <v>n</v>
      </c>
      <c r="R657" s="4" t="str" cm="1">
        <f t="array" ref="R657">_xlfn._xlws.FILTER(AnalysisMethods!$H$2:$H$31,AnalysisMethods!$E$2:$E$31=AnalysisResults!P657,"")</f>
        <v>XX</v>
      </c>
      <c r="S657">
        <v>1</v>
      </c>
      <c r="T657" s="7" t="s">
        <v>267</v>
      </c>
      <c r="U657" t="s">
        <v>1378</v>
      </c>
    </row>
    <row r="658" spans="1:21" x14ac:dyDescent="0.45">
      <c r="A658" t="s">
        <v>732</v>
      </c>
      <c r="B658" s="4" t="str" cm="1">
        <f t="array" ref="B658">_xlfn._xlws.FILTER(AnalysisSets!B:B,AnalysisSets!A:A=_xlfn._xlws.FILTER(Analyses!E:E,Analyses!A:A=AnalysisResults!A658,""),"")</f>
        <v>Safety Population</v>
      </c>
      <c r="C658" t="s">
        <v>33</v>
      </c>
      <c r="D658" t="s">
        <v>36</v>
      </c>
      <c r="E658" s="4" t="str" cm="1">
        <f t="array" ref="E658">_xlfn._xlws.FILTER(AnalysisGroupings!$G$2:$G$20,AnalysisGroupings!$F$2:$F$20=AnalysisResults!D658,"")</f>
        <v>Placebo</v>
      </c>
      <c r="G658" t="s">
        <v>108</v>
      </c>
      <c r="I658" s="4" t="str" cm="1">
        <f t="array" ref="I658">_xlfn._xlws.FILTER(AnalysisGroupings!$G$2:$G$36,(AnalysisGroupings!$F$2:$F$36=AnalysisResults!H658)*LEN(H658)&gt;0,"")</f>
        <v/>
      </c>
      <c r="J658" t="s">
        <v>346</v>
      </c>
      <c r="K658" t="s">
        <v>111</v>
      </c>
      <c r="M658" s="4" t="str" cm="1">
        <f t="array" ref="M658">_xlfn._xlws.FILTER(AnalysisGroupings!$G$2:$G$36,(AnalysisGroupings!$F$2:$F$36=AnalysisResults!L658)*LEN(L658)&gt;0,"")</f>
        <v/>
      </c>
      <c r="N658" t="s">
        <v>418</v>
      </c>
      <c r="O658" t="s">
        <v>296</v>
      </c>
      <c r="P658" t="s">
        <v>639</v>
      </c>
      <c r="Q658" s="4" t="str" cm="1">
        <f t="array" ref="Q658">_xlfn._xlws.FILTER(AnalysisMethods!$G$2:$G$31,AnalysisMethods!$E$2:$E$31=AnalysisResults!P658,"")</f>
        <v>%</v>
      </c>
      <c r="R658" s="4" t="str" cm="1">
        <f t="array" ref="R658">_xlfn._xlws.FILTER(AnalysisMethods!$H$2:$H$31,AnalysisMethods!$E$2:$E$31=AnalysisResults!P658,"")</f>
        <v>( XX.X)</v>
      </c>
      <c r="S658">
        <v>1.1628000000000001</v>
      </c>
      <c r="T658" s="7" t="s">
        <v>273</v>
      </c>
      <c r="U658" t="s">
        <v>1378</v>
      </c>
    </row>
    <row r="659" spans="1:21" x14ac:dyDescent="0.45">
      <c r="A659" t="s">
        <v>732</v>
      </c>
      <c r="B659" s="4" t="str" cm="1">
        <f t="array" ref="B659">_xlfn._xlws.FILTER(AnalysisSets!B:B,AnalysisSets!A:A=_xlfn._xlws.FILTER(Analyses!E:E,Analyses!A:A=AnalysisResults!A659,""),"")</f>
        <v>Safety Population</v>
      </c>
      <c r="C659" t="s">
        <v>33</v>
      </c>
      <c r="D659" t="s">
        <v>36</v>
      </c>
      <c r="E659" s="4" t="str" cm="1">
        <f t="array" ref="E659">_xlfn._xlws.FILTER(AnalysisGroupings!$G$2:$G$20,AnalysisGroupings!$F$2:$F$20=AnalysisResults!D659,"")</f>
        <v>Placebo</v>
      </c>
      <c r="G659" t="s">
        <v>108</v>
      </c>
      <c r="I659" s="4" t="str" cm="1">
        <f t="array" ref="I659">_xlfn._xlws.FILTER(AnalysisGroupings!$G$2:$G$36,(AnalysisGroupings!$F$2:$F$36=AnalysisResults!H659)*LEN(H659)&gt;0,"")</f>
        <v/>
      </c>
      <c r="J659" t="s">
        <v>346</v>
      </c>
      <c r="K659" t="s">
        <v>111</v>
      </c>
      <c r="M659" s="4" t="str" cm="1">
        <f t="array" ref="M659">_xlfn._xlws.FILTER(AnalysisGroupings!$G$2:$G$36,(AnalysisGroupings!$F$2:$F$36=AnalysisResults!L659)*LEN(L659)&gt;0,"")</f>
        <v/>
      </c>
      <c r="N659" t="s">
        <v>420</v>
      </c>
      <c r="O659" t="s">
        <v>296</v>
      </c>
      <c r="P659" t="s">
        <v>636</v>
      </c>
      <c r="Q659" s="4" t="str" cm="1">
        <f t="array" ref="Q659">_xlfn._xlws.FILTER(AnalysisMethods!$G$2:$G$31,AnalysisMethods!$E$2:$E$31=AnalysisResults!P659,"")</f>
        <v>n</v>
      </c>
      <c r="R659" s="4" t="str" cm="1">
        <f t="array" ref="R659">_xlfn._xlws.FILTER(AnalysisMethods!$H$2:$H$31,AnalysisMethods!$E$2:$E$31=AnalysisResults!P659,"")</f>
        <v>XX</v>
      </c>
      <c r="S659">
        <v>2</v>
      </c>
      <c r="T659" s="7" t="s">
        <v>592</v>
      </c>
      <c r="U659" t="s">
        <v>1378</v>
      </c>
    </row>
    <row r="660" spans="1:21" x14ac:dyDescent="0.45">
      <c r="A660" t="s">
        <v>732</v>
      </c>
      <c r="B660" s="4" t="str" cm="1">
        <f t="array" ref="B660">_xlfn._xlws.FILTER(AnalysisSets!B:B,AnalysisSets!A:A=_xlfn._xlws.FILTER(Analyses!E:E,Analyses!A:A=AnalysisResults!A660,""),"")</f>
        <v>Safety Population</v>
      </c>
      <c r="C660" t="s">
        <v>33</v>
      </c>
      <c r="D660" t="s">
        <v>36</v>
      </c>
      <c r="E660" s="4" t="str" cm="1">
        <f t="array" ref="E660">_xlfn._xlws.FILTER(AnalysisGroupings!$G$2:$G$20,AnalysisGroupings!$F$2:$F$20=AnalysisResults!D660,"")</f>
        <v>Placebo</v>
      </c>
      <c r="G660" t="s">
        <v>108</v>
      </c>
      <c r="I660" s="4" t="str" cm="1">
        <f t="array" ref="I660">_xlfn._xlws.FILTER(AnalysisGroupings!$G$2:$G$36,(AnalysisGroupings!$F$2:$F$36=AnalysisResults!H660)*LEN(H660)&gt;0,"")</f>
        <v/>
      </c>
      <c r="J660" t="s">
        <v>346</v>
      </c>
      <c r="K660" t="s">
        <v>111</v>
      </c>
      <c r="M660" s="4" t="str" cm="1">
        <f t="array" ref="M660">_xlfn._xlws.FILTER(AnalysisGroupings!$G$2:$G$36,(AnalysisGroupings!$F$2:$F$36=AnalysisResults!L660)*LEN(L660)&gt;0,"")</f>
        <v/>
      </c>
      <c r="N660" t="s">
        <v>420</v>
      </c>
      <c r="O660" t="s">
        <v>296</v>
      </c>
      <c r="P660" t="s">
        <v>639</v>
      </c>
      <c r="Q660" s="4" t="str" cm="1">
        <f t="array" ref="Q660">_xlfn._xlws.FILTER(AnalysisMethods!$G$2:$G$31,AnalysisMethods!$E$2:$E$31=AnalysisResults!P660,"")</f>
        <v>%</v>
      </c>
      <c r="R660" s="4" t="str" cm="1">
        <f t="array" ref="R660">_xlfn._xlws.FILTER(AnalysisMethods!$H$2:$H$31,AnalysisMethods!$E$2:$E$31=AnalysisResults!P660,"")</f>
        <v>( XX.X)</v>
      </c>
      <c r="S660">
        <v>2.3256000000000001</v>
      </c>
      <c r="T660" s="7" t="s">
        <v>593</v>
      </c>
      <c r="U660" t="s">
        <v>1378</v>
      </c>
    </row>
    <row r="661" spans="1:21" x14ac:dyDescent="0.45">
      <c r="A661" t="s">
        <v>732</v>
      </c>
      <c r="B661" s="4" t="str" cm="1">
        <f t="array" ref="B661">_xlfn._xlws.FILTER(AnalysisSets!B:B,AnalysisSets!A:A=_xlfn._xlws.FILTER(Analyses!E:E,Analyses!A:A=AnalysisResults!A661,""),"")</f>
        <v>Safety Population</v>
      </c>
      <c r="C661" t="s">
        <v>33</v>
      </c>
      <c r="D661" t="s">
        <v>36</v>
      </c>
      <c r="E661" s="4" t="str" cm="1">
        <f t="array" ref="E661">_xlfn._xlws.FILTER(AnalysisGroupings!$G$2:$G$20,AnalysisGroupings!$F$2:$F$20=AnalysisResults!D661,"")</f>
        <v>Placebo</v>
      </c>
      <c r="G661" t="s">
        <v>108</v>
      </c>
      <c r="I661" s="4" t="str" cm="1">
        <f t="array" ref="I661">_xlfn._xlws.FILTER(AnalysisGroupings!$G$2:$G$36,(AnalysisGroupings!$F$2:$F$36=AnalysisResults!H661)*LEN(H661)&gt;0,"")</f>
        <v/>
      </c>
      <c r="J661" t="s">
        <v>346</v>
      </c>
      <c r="K661" t="s">
        <v>111</v>
      </c>
      <c r="M661" s="4" t="str" cm="1">
        <f t="array" ref="M661">_xlfn._xlws.FILTER(AnalysisGroupings!$G$2:$G$36,(AnalysisGroupings!$F$2:$F$36=AnalysisResults!L661)*LEN(L661)&gt;0,"")</f>
        <v/>
      </c>
      <c r="N661" t="s">
        <v>431</v>
      </c>
      <c r="O661" t="s">
        <v>296</v>
      </c>
      <c r="P661" t="s">
        <v>636</v>
      </c>
      <c r="Q661" s="4" t="str" cm="1">
        <f t="array" ref="Q661">_xlfn._xlws.FILTER(AnalysisMethods!$G$2:$G$31,AnalysisMethods!$E$2:$E$31=AnalysisResults!P661,"")</f>
        <v>n</v>
      </c>
      <c r="R661" s="4" t="str" cm="1">
        <f t="array" ref="R661">_xlfn._xlws.FILTER(AnalysisMethods!$H$2:$H$31,AnalysisMethods!$E$2:$E$31=AnalysisResults!P661,"")</f>
        <v>XX</v>
      </c>
      <c r="S661">
        <v>0</v>
      </c>
      <c r="T661" s="7" t="s">
        <v>266</v>
      </c>
      <c r="U661" t="s">
        <v>1378</v>
      </c>
    </row>
    <row r="662" spans="1:21" x14ac:dyDescent="0.45">
      <c r="A662" t="s">
        <v>732</v>
      </c>
      <c r="B662" s="4" t="str" cm="1">
        <f t="array" ref="B662">_xlfn._xlws.FILTER(AnalysisSets!B:B,AnalysisSets!A:A=_xlfn._xlws.FILTER(Analyses!E:E,Analyses!A:A=AnalysisResults!A662,""),"")</f>
        <v>Safety Population</v>
      </c>
      <c r="C662" t="s">
        <v>33</v>
      </c>
      <c r="D662" t="s">
        <v>36</v>
      </c>
      <c r="E662" s="4" t="str" cm="1">
        <f t="array" ref="E662">_xlfn._xlws.FILTER(AnalysisGroupings!$G$2:$G$20,AnalysisGroupings!$F$2:$F$20=AnalysisResults!D662,"")</f>
        <v>Placebo</v>
      </c>
      <c r="G662" t="s">
        <v>108</v>
      </c>
      <c r="I662" s="4" t="str" cm="1">
        <f t="array" ref="I662">_xlfn._xlws.FILTER(AnalysisGroupings!$G$2:$G$36,(AnalysisGroupings!$F$2:$F$36=AnalysisResults!H662)*LEN(H662)&gt;0,"")</f>
        <v/>
      </c>
      <c r="J662" t="s">
        <v>346</v>
      </c>
      <c r="K662" t="s">
        <v>111</v>
      </c>
      <c r="M662" s="4" t="str" cm="1">
        <f t="array" ref="M662">_xlfn._xlws.FILTER(AnalysisGroupings!$G$2:$G$36,(AnalysisGroupings!$F$2:$F$36=AnalysisResults!L662)*LEN(L662)&gt;0,"")</f>
        <v/>
      </c>
      <c r="N662" t="s">
        <v>431</v>
      </c>
      <c r="O662" t="s">
        <v>296</v>
      </c>
      <c r="P662" t="s">
        <v>639</v>
      </c>
      <c r="Q662" s="4" t="str" cm="1">
        <f t="array" ref="Q662">_xlfn._xlws.FILTER(AnalysisMethods!$G$2:$G$31,AnalysisMethods!$E$2:$E$31=AnalysisResults!P662,"")</f>
        <v>%</v>
      </c>
      <c r="R662" s="4" t="str" cm="1">
        <f t="array" ref="R662">_xlfn._xlws.FILTER(AnalysisMethods!$H$2:$H$31,AnalysisMethods!$E$2:$E$31=AnalysisResults!P662,"")</f>
        <v>( XX.X)</v>
      </c>
      <c r="S662">
        <v>0</v>
      </c>
      <c r="T662" s="7" t="s">
        <v>270</v>
      </c>
      <c r="U662" t="s">
        <v>1378</v>
      </c>
    </row>
    <row r="663" spans="1:21" x14ac:dyDescent="0.45">
      <c r="A663" t="s">
        <v>732</v>
      </c>
      <c r="B663" s="4" t="str" cm="1">
        <f t="array" ref="B663">_xlfn._xlws.FILTER(AnalysisSets!B:B,AnalysisSets!A:A=_xlfn._xlws.FILTER(Analyses!E:E,Analyses!A:A=AnalysisResults!A663,""),"")</f>
        <v>Safety Population</v>
      </c>
      <c r="C663" t="s">
        <v>33</v>
      </c>
      <c r="D663" t="s">
        <v>36</v>
      </c>
      <c r="E663" s="4" t="str" cm="1">
        <f t="array" ref="E663">_xlfn._xlws.FILTER(AnalysisGroupings!$G$2:$G$20,AnalysisGroupings!$F$2:$F$20=AnalysisResults!D663,"")</f>
        <v>Placebo</v>
      </c>
      <c r="G663" t="s">
        <v>108</v>
      </c>
      <c r="I663" s="4" t="str" cm="1">
        <f t="array" ref="I663">_xlfn._xlws.FILTER(AnalysisGroupings!$G$2:$G$36,(AnalysisGroupings!$F$2:$F$36=AnalysisResults!H663)*LEN(H663)&gt;0,"")</f>
        <v/>
      </c>
      <c r="J663" t="s">
        <v>346</v>
      </c>
      <c r="K663" t="s">
        <v>111</v>
      </c>
      <c r="M663" s="4" t="str" cm="1">
        <f t="array" ref="M663">_xlfn._xlws.FILTER(AnalysisGroupings!$G$2:$G$36,(AnalysisGroupings!$F$2:$F$36=AnalysisResults!L663)*LEN(L663)&gt;0,"")</f>
        <v/>
      </c>
      <c r="N663" t="s">
        <v>432</v>
      </c>
      <c r="O663" t="s">
        <v>296</v>
      </c>
      <c r="P663" t="s">
        <v>636</v>
      </c>
      <c r="Q663" s="4" t="str" cm="1">
        <f t="array" ref="Q663">_xlfn._xlws.FILTER(AnalysisMethods!$G$2:$G$31,AnalysisMethods!$E$2:$E$31=AnalysisResults!P663,"")</f>
        <v>n</v>
      </c>
      <c r="R663" s="4" t="str" cm="1">
        <f t="array" ref="R663">_xlfn._xlws.FILTER(AnalysisMethods!$H$2:$H$31,AnalysisMethods!$E$2:$E$31=AnalysisResults!P663,"")</f>
        <v>XX</v>
      </c>
      <c r="S663">
        <v>1</v>
      </c>
      <c r="T663" s="7" t="s">
        <v>267</v>
      </c>
      <c r="U663" t="s">
        <v>1378</v>
      </c>
    </row>
    <row r="664" spans="1:21" x14ac:dyDescent="0.45">
      <c r="A664" t="s">
        <v>732</v>
      </c>
      <c r="B664" s="4" t="str" cm="1">
        <f t="array" ref="B664">_xlfn._xlws.FILTER(AnalysisSets!B:B,AnalysisSets!A:A=_xlfn._xlws.FILTER(Analyses!E:E,Analyses!A:A=AnalysisResults!A664,""),"")</f>
        <v>Safety Population</v>
      </c>
      <c r="C664" t="s">
        <v>33</v>
      </c>
      <c r="D664" t="s">
        <v>36</v>
      </c>
      <c r="E664" s="4" t="str" cm="1">
        <f t="array" ref="E664">_xlfn._xlws.FILTER(AnalysisGroupings!$G$2:$G$20,AnalysisGroupings!$F$2:$F$20=AnalysisResults!D664,"")</f>
        <v>Placebo</v>
      </c>
      <c r="G664" t="s">
        <v>108</v>
      </c>
      <c r="I664" s="4" t="str" cm="1">
        <f t="array" ref="I664">_xlfn._xlws.FILTER(AnalysisGroupings!$G$2:$G$36,(AnalysisGroupings!$F$2:$F$36=AnalysisResults!H664)*LEN(H664)&gt;0,"")</f>
        <v/>
      </c>
      <c r="J664" t="s">
        <v>346</v>
      </c>
      <c r="K664" t="s">
        <v>111</v>
      </c>
      <c r="M664" s="4" t="str" cm="1">
        <f t="array" ref="M664">_xlfn._xlws.FILTER(AnalysisGroupings!$G$2:$G$36,(AnalysisGroupings!$F$2:$F$36=AnalysisResults!L664)*LEN(L664)&gt;0,"")</f>
        <v/>
      </c>
      <c r="N664" t="s">
        <v>432</v>
      </c>
      <c r="O664" t="s">
        <v>296</v>
      </c>
      <c r="P664" t="s">
        <v>639</v>
      </c>
      <c r="Q664" s="4" t="str" cm="1">
        <f t="array" ref="Q664">_xlfn._xlws.FILTER(AnalysisMethods!$G$2:$G$31,AnalysisMethods!$E$2:$E$31=AnalysisResults!P664,"")</f>
        <v>%</v>
      </c>
      <c r="R664" s="4" t="str" cm="1">
        <f t="array" ref="R664">_xlfn._xlws.FILTER(AnalysisMethods!$H$2:$H$31,AnalysisMethods!$E$2:$E$31=AnalysisResults!P664,"")</f>
        <v>( XX.X)</v>
      </c>
      <c r="S664">
        <v>1.1628000000000001</v>
      </c>
      <c r="T664" s="7" t="s">
        <v>273</v>
      </c>
      <c r="U664" t="s">
        <v>1378</v>
      </c>
    </row>
    <row r="665" spans="1:21" x14ac:dyDescent="0.45">
      <c r="A665" t="s">
        <v>732</v>
      </c>
      <c r="B665" s="4" t="str" cm="1">
        <f t="array" ref="B665">_xlfn._xlws.FILTER(AnalysisSets!B:B,AnalysisSets!A:A=_xlfn._xlws.FILTER(Analyses!E:E,Analyses!A:A=AnalysisResults!A665,""),"")</f>
        <v>Safety Population</v>
      </c>
      <c r="C665" t="s">
        <v>33</v>
      </c>
      <c r="D665" t="s">
        <v>36</v>
      </c>
      <c r="E665" s="4" t="str" cm="1">
        <f t="array" ref="E665">_xlfn._xlws.FILTER(AnalysisGroupings!$G$2:$G$20,AnalysisGroupings!$F$2:$F$20=AnalysisResults!D665,"")</f>
        <v>Placebo</v>
      </c>
      <c r="G665" t="s">
        <v>108</v>
      </c>
      <c r="I665" s="4" t="str" cm="1">
        <f t="array" ref="I665">_xlfn._xlws.FILTER(AnalysisGroupings!$G$2:$G$36,(AnalysisGroupings!$F$2:$F$36=AnalysisResults!H665)*LEN(H665)&gt;0,"")</f>
        <v/>
      </c>
      <c r="J665" t="s">
        <v>346</v>
      </c>
      <c r="K665" t="s">
        <v>111</v>
      </c>
      <c r="M665" s="4" t="str" cm="1">
        <f t="array" ref="M665">_xlfn._xlws.FILTER(AnalysisGroupings!$G$2:$G$36,(AnalysisGroupings!$F$2:$F$36=AnalysisResults!L665)*LEN(L665)&gt;0,"")</f>
        <v/>
      </c>
      <c r="N665" t="s">
        <v>433</v>
      </c>
      <c r="O665" t="s">
        <v>296</v>
      </c>
      <c r="P665" t="s">
        <v>636</v>
      </c>
      <c r="Q665" s="4" t="str" cm="1">
        <f t="array" ref="Q665">_xlfn._xlws.FILTER(AnalysisMethods!$G$2:$G$31,AnalysisMethods!$E$2:$E$31=AnalysisResults!P665,"")</f>
        <v>n</v>
      </c>
      <c r="R665" s="4" t="str" cm="1">
        <f t="array" ref="R665">_xlfn._xlws.FILTER(AnalysisMethods!$H$2:$H$31,AnalysisMethods!$E$2:$E$31=AnalysisResults!P665,"")</f>
        <v>XX</v>
      </c>
      <c r="S665">
        <v>0</v>
      </c>
      <c r="T665" s="7" t="s">
        <v>266</v>
      </c>
      <c r="U665" t="s">
        <v>1378</v>
      </c>
    </row>
    <row r="666" spans="1:21" x14ac:dyDescent="0.45">
      <c r="A666" t="s">
        <v>732</v>
      </c>
      <c r="B666" s="4" t="str" cm="1">
        <f t="array" ref="B666">_xlfn._xlws.FILTER(AnalysisSets!B:B,AnalysisSets!A:A=_xlfn._xlws.FILTER(Analyses!E:E,Analyses!A:A=AnalysisResults!A666,""),"")</f>
        <v>Safety Population</v>
      </c>
      <c r="C666" t="s">
        <v>33</v>
      </c>
      <c r="D666" t="s">
        <v>36</v>
      </c>
      <c r="E666" s="4" t="str" cm="1">
        <f t="array" ref="E666">_xlfn._xlws.FILTER(AnalysisGroupings!$G$2:$G$20,AnalysisGroupings!$F$2:$F$20=AnalysisResults!D666,"")</f>
        <v>Placebo</v>
      </c>
      <c r="G666" t="s">
        <v>108</v>
      </c>
      <c r="I666" s="4" t="str" cm="1">
        <f t="array" ref="I666">_xlfn._xlws.FILTER(AnalysisGroupings!$G$2:$G$36,(AnalysisGroupings!$F$2:$F$36=AnalysisResults!H666)*LEN(H666)&gt;0,"")</f>
        <v/>
      </c>
      <c r="J666" t="s">
        <v>346</v>
      </c>
      <c r="K666" t="s">
        <v>111</v>
      </c>
      <c r="M666" s="4" t="str" cm="1">
        <f t="array" ref="M666">_xlfn._xlws.FILTER(AnalysisGroupings!$G$2:$G$36,(AnalysisGroupings!$F$2:$F$36=AnalysisResults!L666)*LEN(L666)&gt;0,"")</f>
        <v/>
      </c>
      <c r="N666" t="s">
        <v>433</v>
      </c>
      <c r="O666" t="s">
        <v>296</v>
      </c>
      <c r="P666" t="s">
        <v>639</v>
      </c>
      <c r="Q666" s="4" t="str" cm="1">
        <f t="array" ref="Q666">_xlfn._xlws.FILTER(AnalysisMethods!$G$2:$G$31,AnalysisMethods!$E$2:$E$31=AnalysisResults!P666,"")</f>
        <v>%</v>
      </c>
      <c r="R666" s="4" t="str" cm="1">
        <f t="array" ref="R666">_xlfn._xlws.FILTER(AnalysisMethods!$H$2:$H$31,AnalysisMethods!$E$2:$E$31=AnalysisResults!P666,"")</f>
        <v>( XX.X)</v>
      </c>
      <c r="S666">
        <v>0</v>
      </c>
      <c r="T666" s="7" t="s">
        <v>270</v>
      </c>
      <c r="U666" t="s">
        <v>1378</v>
      </c>
    </row>
    <row r="667" spans="1:21" x14ac:dyDescent="0.45">
      <c r="A667" t="s">
        <v>732</v>
      </c>
      <c r="B667" s="4" t="str" cm="1">
        <f t="array" ref="B667">_xlfn._xlws.FILTER(AnalysisSets!B:B,AnalysisSets!A:A=_xlfn._xlws.FILTER(Analyses!E:E,Analyses!A:A=AnalysisResults!A667,""),"")</f>
        <v>Safety Population</v>
      </c>
      <c r="C667" t="s">
        <v>33</v>
      </c>
      <c r="D667" t="s">
        <v>36</v>
      </c>
      <c r="E667" s="4" t="str" cm="1">
        <f t="array" ref="E667">_xlfn._xlws.FILTER(AnalysisGroupings!$G$2:$G$20,AnalysisGroupings!$F$2:$F$20=AnalysisResults!D667,"")</f>
        <v>Placebo</v>
      </c>
      <c r="G667" t="s">
        <v>108</v>
      </c>
      <c r="I667" s="4" t="str" cm="1">
        <f t="array" ref="I667">_xlfn._xlws.FILTER(AnalysisGroupings!$G$2:$G$36,(AnalysisGroupings!$F$2:$F$36=AnalysisResults!H667)*LEN(H667)&gt;0,"")</f>
        <v/>
      </c>
      <c r="J667" t="s">
        <v>346</v>
      </c>
      <c r="K667" t="s">
        <v>111</v>
      </c>
      <c r="M667" s="4" t="str" cm="1">
        <f t="array" ref="M667">_xlfn._xlws.FILTER(AnalysisGroupings!$G$2:$G$36,(AnalysisGroupings!$F$2:$F$36=AnalysisResults!L667)*LEN(L667)&gt;0,"")</f>
        <v/>
      </c>
      <c r="N667" t="s">
        <v>437</v>
      </c>
      <c r="O667" t="s">
        <v>296</v>
      </c>
      <c r="P667" t="s">
        <v>636</v>
      </c>
      <c r="Q667" s="4" t="str" cm="1">
        <f t="array" ref="Q667">_xlfn._xlws.FILTER(AnalysisMethods!$G$2:$G$31,AnalysisMethods!$E$2:$E$31=AnalysisResults!P667,"")</f>
        <v>n</v>
      </c>
      <c r="R667" s="4" t="str" cm="1">
        <f t="array" ref="R667">_xlfn._xlws.FILTER(AnalysisMethods!$H$2:$H$31,AnalysisMethods!$E$2:$E$31=AnalysisResults!P667,"")</f>
        <v>XX</v>
      </c>
      <c r="S667">
        <v>1</v>
      </c>
      <c r="T667" s="7" t="s">
        <v>267</v>
      </c>
      <c r="U667" t="s">
        <v>1378</v>
      </c>
    </row>
    <row r="668" spans="1:21" x14ac:dyDescent="0.45">
      <c r="A668" t="s">
        <v>732</v>
      </c>
      <c r="B668" s="4" t="str" cm="1">
        <f t="array" ref="B668">_xlfn._xlws.FILTER(AnalysisSets!B:B,AnalysisSets!A:A=_xlfn._xlws.FILTER(Analyses!E:E,Analyses!A:A=AnalysisResults!A668,""),"")</f>
        <v>Safety Population</v>
      </c>
      <c r="C668" t="s">
        <v>33</v>
      </c>
      <c r="D668" t="s">
        <v>36</v>
      </c>
      <c r="E668" s="4" t="str" cm="1">
        <f t="array" ref="E668">_xlfn._xlws.FILTER(AnalysisGroupings!$G$2:$G$20,AnalysisGroupings!$F$2:$F$20=AnalysisResults!D668,"")</f>
        <v>Placebo</v>
      </c>
      <c r="G668" t="s">
        <v>108</v>
      </c>
      <c r="I668" s="4" t="str" cm="1">
        <f t="array" ref="I668">_xlfn._xlws.FILTER(AnalysisGroupings!$G$2:$G$36,(AnalysisGroupings!$F$2:$F$36=AnalysisResults!H668)*LEN(H668)&gt;0,"")</f>
        <v/>
      </c>
      <c r="J668" t="s">
        <v>346</v>
      </c>
      <c r="K668" t="s">
        <v>111</v>
      </c>
      <c r="M668" s="4" t="str" cm="1">
        <f t="array" ref="M668">_xlfn._xlws.FILTER(AnalysisGroupings!$G$2:$G$36,(AnalysisGroupings!$F$2:$F$36=AnalysisResults!L668)*LEN(L668)&gt;0,"")</f>
        <v/>
      </c>
      <c r="N668" t="s">
        <v>437</v>
      </c>
      <c r="O668" t="s">
        <v>296</v>
      </c>
      <c r="P668" t="s">
        <v>639</v>
      </c>
      <c r="Q668" s="4" t="str" cm="1">
        <f t="array" ref="Q668">_xlfn._xlws.FILTER(AnalysisMethods!$G$2:$G$31,AnalysisMethods!$E$2:$E$31=AnalysisResults!P668,"")</f>
        <v>%</v>
      </c>
      <c r="R668" s="4" t="str" cm="1">
        <f t="array" ref="R668">_xlfn._xlws.FILTER(AnalysisMethods!$H$2:$H$31,AnalysisMethods!$E$2:$E$31=AnalysisResults!P668,"")</f>
        <v>( XX.X)</v>
      </c>
      <c r="S668">
        <v>1.1628000000000001</v>
      </c>
      <c r="T668" s="7" t="s">
        <v>273</v>
      </c>
      <c r="U668" t="s">
        <v>1378</v>
      </c>
    </row>
    <row r="669" spans="1:21" x14ac:dyDescent="0.45">
      <c r="A669" t="s">
        <v>732</v>
      </c>
      <c r="B669" s="4" t="str" cm="1">
        <f t="array" ref="B669">_xlfn._xlws.FILTER(AnalysisSets!B:B,AnalysisSets!A:A=_xlfn._xlws.FILTER(Analyses!E:E,Analyses!A:A=AnalysisResults!A669,""),"")</f>
        <v>Safety Population</v>
      </c>
      <c r="C669" t="s">
        <v>33</v>
      </c>
      <c r="D669" t="s">
        <v>36</v>
      </c>
      <c r="E669" s="4" t="str" cm="1">
        <f t="array" ref="E669">_xlfn._xlws.FILTER(AnalysisGroupings!$G$2:$G$20,AnalysisGroupings!$F$2:$F$20=AnalysisResults!D669,"")</f>
        <v>Placebo</v>
      </c>
      <c r="G669" t="s">
        <v>108</v>
      </c>
      <c r="I669" s="4" t="str" cm="1">
        <f t="array" ref="I669">_xlfn._xlws.FILTER(AnalysisGroupings!$G$2:$G$36,(AnalysisGroupings!$F$2:$F$36=AnalysisResults!H669)*LEN(H669)&gt;0,"")</f>
        <v/>
      </c>
      <c r="J669" t="s">
        <v>346</v>
      </c>
      <c r="K669" t="s">
        <v>111</v>
      </c>
      <c r="M669" s="4" t="str" cm="1">
        <f t="array" ref="M669">_xlfn._xlws.FILTER(AnalysisGroupings!$G$2:$G$36,(AnalysisGroupings!$F$2:$F$36=AnalysisResults!L669)*LEN(L669)&gt;0,"")</f>
        <v/>
      </c>
      <c r="N669" t="s">
        <v>471</v>
      </c>
      <c r="O669" t="s">
        <v>296</v>
      </c>
      <c r="P669" t="s">
        <v>636</v>
      </c>
      <c r="Q669" s="4" t="str" cm="1">
        <f t="array" ref="Q669">_xlfn._xlws.FILTER(AnalysisMethods!$G$2:$G$31,AnalysisMethods!$E$2:$E$31=AnalysisResults!P669,"")</f>
        <v>n</v>
      </c>
      <c r="R669" s="4" t="str" cm="1">
        <f t="array" ref="R669">_xlfn._xlws.FILTER(AnalysisMethods!$H$2:$H$31,AnalysisMethods!$E$2:$E$31=AnalysisResults!P669,"")</f>
        <v>XX</v>
      </c>
      <c r="S669">
        <v>0</v>
      </c>
      <c r="T669" s="7" t="s">
        <v>266</v>
      </c>
      <c r="U669" t="s">
        <v>1378</v>
      </c>
    </row>
    <row r="670" spans="1:21" x14ac:dyDescent="0.45">
      <c r="A670" t="s">
        <v>732</v>
      </c>
      <c r="B670" s="4" t="str" cm="1">
        <f t="array" ref="B670">_xlfn._xlws.FILTER(AnalysisSets!B:B,AnalysisSets!A:A=_xlfn._xlws.FILTER(Analyses!E:E,Analyses!A:A=AnalysisResults!A670,""),"")</f>
        <v>Safety Population</v>
      </c>
      <c r="C670" t="s">
        <v>33</v>
      </c>
      <c r="D670" t="s">
        <v>36</v>
      </c>
      <c r="E670" s="4" t="str" cm="1">
        <f t="array" ref="E670">_xlfn._xlws.FILTER(AnalysisGroupings!$G$2:$G$20,AnalysisGroupings!$F$2:$F$20=AnalysisResults!D670,"")</f>
        <v>Placebo</v>
      </c>
      <c r="G670" t="s">
        <v>108</v>
      </c>
      <c r="I670" s="4" t="str" cm="1">
        <f t="array" ref="I670">_xlfn._xlws.FILTER(AnalysisGroupings!$G$2:$G$36,(AnalysisGroupings!$F$2:$F$36=AnalysisResults!H670)*LEN(H670)&gt;0,"")</f>
        <v/>
      </c>
      <c r="J670" t="s">
        <v>346</v>
      </c>
      <c r="K670" t="s">
        <v>111</v>
      </c>
      <c r="M670" s="4" t="str" cm="1">
        <f t="array" ref="M670">_xlfn._xlws.FILTER(AnalysisGroupings!$G$2:$G$36,(AnalysisGroupings!$F$2:$F$36=AnalysisResults!L670)*LEN(L670)&gt;0,"")</f>
        <v/>
      </c>
      <c r="N670" t="s">
        <v>471</v>
      </c>
      <c r="O670" t="s">
        <v>296</v>
      </c>
      <c r="P670" t="s">
        <v>639</v>
      </c>
      <c r="Q670" s="4" t="str" cm="1">
        <f t="array" ref="Q670">_xlfn._xlws.FILTER(AnalysisMethods!$G$2:$G$31,AnalysisMethods!$E$2:$E$31=AnalysisResults!P670,"")</f>
        <v>%</v>
      </c>
      <c r="R670" s="4" t="str" cm="1">
        <f t="array" ref="R670">_xlfn._xlws.FILTER(AnalysisMethods!$H$2:$H$31,AnalysisMethods!$E$2:$E$31=AnalysisResults!P670,"")</f>
        <v>( XX.X)</v>
      </c>
      <c r="S670">
        <v>0</v>
      </c>
      <c r="T670" s="7" t="s">
        <v>270</v>
      </c>
      <c r="U670" t="s">
        <v>1378</v>
      </c>
    </row>
    <row r="671" spans="1:21" x14ac:dyDescent="0.45">
      <c r="A671" t="s">
        <v>732</v>
      </c>
      <c r="B671" s="4" t="str" cm="1">
        <f t="array" ref="B671">_xlfn._xlws.FILTER(AnalysisSets!B:B,AnalysisSets!A:A=_xlfn._xlws.FILTER(Analyses!E:E,Analyses!A:A=AnalysisResults!A671,""),"")</f>
        <v>Safety Population</v>
      </c>
      <c r="C671" t="s">
        <v>33</v>
      </c>
      <c r="D671" t="s">
        <v>36</v>
      </c>
      <c r="E671" s="4" t="str" cm="1">
        <f t="array" ref="E671">_xlfn._xlws.FILTER(AnalysisGroupings!$G$2:$G$20,AnalysisGroupings!$F$2:$F$20=AnalysisResults!D671,"")</f>
        <v>Placebo</v>
      </c>
      <c r="G671" t="s">
        <v>108</v>
      </c>
      <c r="I671" s="4" t="str" cm="1">
        <f t="array" ref="I671">_xlfn._xlws.FILTER(AnalysisGroupings!$G$2:$G$36,(AnalysisGroupings!$F$2:$F$36=AnalysisResults!H671)*LEN(H671)&gt;0,"")</f>
        <v/>
      </c>
      <c r="J671" t="s">
        <v>346</v>
      </c>
      <c r="K671" t="s">
        <v>111</v>
      </c>
      <c r="M671" s="4" t="str" cm="1">
        <f t="array" ref="M671">_xlfn._xlws.FILTER(AnalysisGroupings!$G$2:$G$36,(AnalysisGroupings!$F$2:$F$36=AnalysisResults!L671)*LEN(L671)&gt;0,"")</f>
        <v/>
      </c>
      <c r="N671" t="s">
        <v>472</v>
      </c>
      <c r="O671" t="s">
        <v>296</v>
      </c>
      <c r="P671" t="s">
        <v>636</v>
      </c>
      <c r="Q671" s="4" t="str" cm="1">
        <f t="array" ref="Q671">_xlfn._xlws.FILTER(AnalysisMethods!$G$2:$G$31,AnalysisMethods!$E$2:$E$31=AnalysisResults!P671,"")</f>
        <v>n</v>
      </c>
      <c r="R671" s="4" t="str" cm="1">
        <f t="array" ref="R671">_xlfn._xlws.FILTER(AnalysisMethods!$H$2:$H$31,AnalysisMethods!$E$2:$E$31=AnalysisResults!P671,"")</f>
        <v>XX</v>
      </c>
      <c r="S671">
        <v>0</v>
      </c>
      <c r="T671" s="7" t="s">
        <v>266</v>
      </c>
      <c r="U671" t="s">
        <v>1378</v>
      </c>
    </row>
    <row r="672" spans="1:21" x14ac:dyDescent="0.45">
      <c r="A672" t="s">
        <v>732</v>
      </c>
      <c r="B672" s="4" t="str" cm="1">
        <f t="array" ref="B672">_xlfn._xlws.FILTER(AnalysisSets!B:B,AnalysisSets!A:A=_xlfn._xlws.FILTER(Analyses!E:E,Analyses!A:A=AnalysisResults!A672,""),"")</f>
        <v>Safety Population</v>
      </c>
      <c r="C672" t="s">
        <v>33</v>
      </c>
      <c r="D672" t="s">
        <v>36</v>
      </c>
      <c r="E672" s="4" t="str" cm="1">
        <f t="array" ref="E672">_xlfn._xlws.FILTER(AnalysisGroupings!$G$2:$G$20,AnalysisGroupings!$F$2:$F$20=AnalysisResults!D672,"")</f>
        <v>Placebo</v>
      </c>
      <c r="G672" t="s">
        <v>108</v>
      </c>
      <c r="I672" s="4" t="str" cm="1">
        <f t="array" ref="I672">_xlfn._xlws.FILTER(AnalysisGroupings!$G$2:$G$36,(AnalysisGroupings!$F$2:$F$36=AnalysisResults!H672)*LEN(H672)&gt;0,"")</f>
        <v/>
      </c>
      <c r="J672" t="s">
        <v>346</v>
      </c>
      <c r="K672" t="s">
        <v>111</v>
      </c>
      <c r="M672" s="4" t="str" cm="1">
        <f t="array" ref="M672">_xlfn._xlws.FILTER(AnalysisGroupings!$G$2:$G$36,(AnalysisGroupings!$F$2:$F$36=AnalysisResults!L672)*LEN(L672)&gt;0,"")</f>
        <v/>
      </c>
      <c r="N672" t="s">
        <v>472</v>
      </c>
      <c r="O672" t="s">
        <v>296</v>
      </c>
      <c r="P672" t="s">
        <v>639</v>
      </c>
      <c r="Q672" s="4" t="str" cm="1">
        <f t="array" ref="Q672">_xlfn._xlws.FILTER(AnalysisMethods!$G$2:$G$31,AnalysisMethods!$E$2:$E$31=AnalysisResults!P672,"")</f>
        <v>%</v>
      </c>
      <c r="R672" s="4" t="str" cm="1">
        <f t="array" ref="R672">_xlfn._xlws.FILTER(AnalysisMethods!$H$2:$H$31,AnalysisMethods!$E$2:$E$31=AnalysisResults!P672,"")</f>
        <v>( XX.X)</v>
      </c>
      <c r="S672">
        <v>0</v>
      </c>
      <c r="T672" s="7" t="s">
        <v>270</v>
      </c>
      <c r="U672" t="s">
        <v>1378</v>
      </c>
    </row>
    <row r="673" spans="1:21" x14ac:dyDescent="0.45">
      <c r="A673" t="s">
        <v>732</v>
      </c>
      <c r="B673" s="4" t="str" cm="1">
        <f t="array" ref="B673">_xlfn._xlws.FILTER(AnalysisSets!B:B,AnalysisSets!A:A=_xlfn._xlws.FILTER(Analyses!E:E,Analyses!A:A=AnalysisResults!A673,""),"")</f>
        <v>Safety Population</v>
      </c>
      <c r="C673" t="s">
        <v>33</v>
      </c>
      <c r="D673" t="s">
        <v>36</v>
      </c>
      <c r="E673" s="4" t="str" cm="1">
        <f t="array" ref="E673">_xlfn._xlws.FILTER(AnalysisGroupings!$G$2:$G$20,AnalysisGroupings!$F$2:$F$20=AnalysisResults!D673,"")</f>
        <v>Placebo</v>
      </c>
      <c r="G673" t="s">
        <v>108</v>
      </c>
      <c r="I673" s="4" t="str" cm="1">
        <f t="array" ref="I673">_xlfn._xlws.FILTER(AnalysisGroupings!$G$2:$G$36,(AnalysisGroupings!$F$2:$F$36=AnalysisResults!H673)*LEN(H673)&gt;0,"")</f>
        <v/>
      </c>
      <c r="J673" t="s">
        <v>346</v>
      </c>
      <c r="K673" t="s">
        <v>111</v>
      </c>
      <c r="M673" s="4" t="str" cm="1">
        <f t="array" ref="M673">_xlfn._xlws.FILTER(AnalysisGroupings!$G$2:$G$36,(AnalysisGroupings!$F$2:$F$36=AnalysisResults!L673)*LEN(L673)&gt;0,"")</f>
        <v/>
      </c>
      <c r="N673" t="s">
        <v>492</v>
      </c>
      <c r="O673" t="s">
        <v>296</v>
      </c>
      <c r="P673" t="s">
        <v>636</v>
      </c>
      <c r="Q673" s="4" t="str" cm="1">
        <f t="array" ref="Q673">_xlfn._xlws.FILTER(AnalysisMethods!$G$2:$G$31,AnalysisMethods!$E$2:$E$31=AnalysisResults!P673,"")</f>
        <v>n</v>
      </c>
      <c r="R673" s="4" t="str" cm="1">
        <f t="array" ref="R673">_xlfn._xlws.FILTER(AnalysisMethods!$H$2:$H$31,AnalysisMethods!$E$2:$E$31=AnalysisResults!P673,"")</f>
        <v>XX</v>
      </c>
      <c r="S673">
        <v>2</v>
      </c>
      <c r="T673" s="7" t="s">
        <v>592</v>
      </c>
      <c r="U673" t="s">
        <v>1378</v>
      </c>
    </row>
    <row r="674" spans="1:21" x14ac:dyDescent="0.45">
      <c r="A674" t="s">
        <v>732</v>
      </c>
      <c r="B674" s="4" t="str" cm="1">
        <f t="array" ref="B674">_xlfn._xlws.FILTER(AnalysisSets!B:B,AnalysisSets!A:A=_xlfn._xlws.FILTER(Analyses!E:E,Analyses!A:A=AnalysisResults!A674,""),"")</f>
        <v>Safety Population</v>
      </c>
      <c r="C674" t="s">
        <v>33</v>
      </c>
      <c r="D674" t="s">
        <v>36</v>
      </c>
      <c r="E674" s="4" t="str" cm="1">
        <f t="array" ref="E674">_xlfn._xlws.FILTER(AnalysisGroupings!$G$2:$G$20,AnalysisGroupings!$F$2:$F$20=AnalysisResults!D674,"")</f>
        <v>Placebo</v>
      </c>
      <c r="G674" t="s">
        <v>108</v>
      </c>
      <c r="I674" s="4" t="str" cm="1">
        <f t="array" ref="I674">_xlfn._xlws.FILTER(AnalysisGroupings!$G$2:$G$36,(AnalysisGroupings!$F$2:$F$36=AnalysisResults!H674)*LEN(H674)&gt;0,"")</f>
        <v/>
      </c>
      <c r="J674" t="s">
        <v>346</v>
      </c>
      <c r="K674" t="s">
        <v>111</v>
      </c>
      <c r="M674" s="4" t="str" cm="1">
        <f t="array" ref="M674">_xlfn._xlws.FILTER(AnalysisGroupings!$G$2:$G$36,(AnalysisGroupings!$F$2:$F$36=AnalysisResults!L674)*LEN(L674)&gt;0,"")</f>
        <v/>
      </c>
      <c r="N674" t="s">
        <v>492</v>
      </c>
      <c r="O674" t="s">
        <v>296</v>
      </c>
      <c r="P674" t="s">
        <v>639</v>
      </c>
      <c r="Q674" s="4" t="str" cm="1">
        <f t="array" ref="Q674">_xlfn._xlws.FILTER(AnalysisMethods!$G$2:$G$31,AnalysisMethods!$E$2:$E$31=AnalysisResults!P674,"")</f>
        <v>%</v>
      </c>
      <c r="R674" s="4" t="str" cm="1">
        <f t="array" ref="R674">_xlfn._xlws.FILTER(AnalysisMethods!$H$2:$H$31,AnalysisMethods!$E$2:$E$31=AnalysisResults!P674,"")</f>
        <v>( XX.X)</v>
      </c>
      <c r="S674">
        <v>2.3256000000000001</v>
      </c>
      <c r="T674" s="7" t="s">
        <v>593</v>
      </c>
      <c r="U674" t="s">
        <v>1378</v>
      </c>
    </row>
    <row r="675" spans="1:21" x14ac:dyDescent="0.45">
      <c r="A675" t="s">
        <v>732</v>
      </c>
      <c r="B675" s="4" t="str" cm="1">
        <f t="array" ref="B675">_xlfn._xlws.FILTER(AnalysisSets!B:B,AnalysisSets!A:A=_xlfn._xlws.FILTER(Analyses!E:E,Analyses!A:A=AnalysisResults!A675,""),"")</f>
        <v>Safety Population</v>
      </c>
      <c r="C675" t="s">
        <v>33</v>
      </c>
      <c r="D675" t="s">
        <v>36</v>
      </c>
      <c r="E675" s="4" t="str" cm="1">
        <f t="array" ref="E675">_xlfn._xlws.FILTER(AnalysisGroupings!$G$2:$G$20,AnalysisGroupings!$F$2:$F$20=AnalysisResults!D675,"")</f>
        <v>Placebo</v>
      </c>
      <c r="G675" t="s">
        <v>108</v>
      </c>
      <c r="I675" s="4" t="str" cm="1">
        <f t="array" ref="I675">_xlfn._xlws.FILTER(AnalysisGroupings!$G$2:$G$36,(AnalysisGroupings!$F$2:$F$36=AnalysisResults!H675)*LEN(H675)&gt;0,"")</f>
        <v/>
      </c>
      <c r="J675" t="s">
        <v>346</v>
      </c>
      <c r="K675" t="s">
        <v>111</v>
      </c>
      <c r="M675" s="4" t="str" cm="1">
        <f t="array" ref="M675">_xlfn._xlws.FILTER(AnalysisGroupings!$G$2:$G$36,(AnalysisGroupings!$F$2:$F$36=AnalysisResults!L675)*LEN(L675)&gt;0,"")</f>
        <v/>
      </c>
      <c r="N675" t="s">
        <v>493</v>
      </c>
      <c r="O675" t="s">
        <v>296</v>
      </c>
      <c r="P675" t="s">
        <v>636</v>
      </c>
      <c r="Q675" s="4" t="str" cm="1">
        <f t="array" ref="Q675">_xlfn._xlws.FILTER(AnalysisMethods!$G$2:$G$31,AnalysisMethods!$E$2:$E$31=AnalysisResults!P675,"")</f>
        <v>n</v>
      </c>
      <c r="R675" s="4" t="str" cm="1">
        <f t="array" ref="R675">_xlfn._xlws.FILTER(AnalysisMethods!$H$2:$H$31,AnalysisMethods!$E$2:$E$31=AnalysisResults!P675,"")</f>
        <v>XX</v>
      </c>
      <c r="S675">
        <v>1</v>
      </c>
      <c r="T675" s="7" t="s">
        <v>267</v>
      </c>
      <c r="U675" t="s">
        <v>1378</v>
      </c>
    </row>
    <row r="676" spans="1:21" x14ac:dyDescent="0.45">
      <c r="A676" t="s">
        <v>732</v>
      </c>
      <c r="B676" s="4" t="str" cm="1">
        <f t="array" ref="B676">_xlfn._xlws.FILTER(AnalysisSets!B:B,AnalysisSets!A:A=_xlfn._xlws.FILTER(Analyses!E:E,Analyses!A:A=AnalysisResults!A676,""),"")</f>
        <v>Safety Population</v>
      </c>
      <c r="C676" t="s">
        <v>33</v>
      </c>
      <c r="D676" t="s">
        <v>36</v>
      </c>
      <c r="E676" s="4" t="str" cm="1">
        <f t="array" ref="E676">_xlfn._xlws.FILTER(AnalysisGroupings!$G$2:$G$20,AnalysisGroupings!$F$2:$F$20=AnalysisResults!D676,"")</f>
        <v>Placebo</v>
      </c>
      <c r="G676" t="s">
        <v>108</v>
      </c>
      <c r="I676" s="4" t="str" cm="1">
        <f t="array" ref="I676">_xlfn._xlws.FILTER(AnalysisGroupings!$G$2:$G$36,(AnalysisGroupings!$F$2:$F$36=AnalysisResults!H676)*LEN(H676)&gt;0,"")</f>
        <v/>
      </c>
      <c r="J676" t="s">
        <v>346</v>
      </c>
      <c r="K676" t="s">
        <v>111</v>
      </c>
      <c r="M676" s="4" t="str" cm="1">
        <f t="array" ref="M676">_xlfn._xlws.FILTER(AnalysisGroupings!$G$2:$G$36,(AnalysisGroupings!$F$2:$F$36=AnalysisResults!L676)*LEN(L676)&gt;0,"")</f>
        <v/>
      </c>
      <c r="N676" t="s">
        <v>493</v>
      </c>
      <c r="O676" t="s">
        <v>296</v>
      </c>
      <c r="P676" t="s">
        <v>639</v>
      </c>
      <c r="Q676" s="4" t="str" cm="1">
        <f t="array" ref="Q676">_xlfn._xlws.FILTER(AnalysisMethods!$G$2:$G$31,AnalysisMethods!$E$2:$E$31=AnalysisResults!P676,"")</f>
        <v>%</v>
      </c>
      <c r="R676" s="4" t="str" cm="1">
        <f t="array" ref="R676">_xlfn._xlws.FILTER(AnalysisMethods!$H$2:$H$31,AnalysisMethods!$E$2:$E$31=AnalysisResults!P676,"")</f>
        <v>( XX.X)</v>
      </c>
      <c r="S676">
        <v>1.1628000000000001</v>
      </c>
      <c r="T676" s="7" t="s">
        <v>273</v>
      </c>
      <c r="U676" t="s">
        <v>1378</v>
      </c>
    </row>
    <row r="677" spans="1:21" x14ac:dyDescent="0.45">
      <c r="A677" t="s">
        <v>732</v>
      </c>
      <c r="B677" s="4" t="str" cm="1">
        <f t="array" ref="B677">_xlfn._xlws.FILTER(AnalysisSets!B:B,AnalysisSets!A:A=_xlfn._xlws.FILTER(Analyses!E:E,Analyses!A:A=AnalysisResults!A677,""),"")</f>
        <v>Safety Population</v>
      </c>
      <c r="C677" t="s">
        <v>33</v>
      </c>
      <c r="D677" t="s">
        <v>36</v>
      </c>
      <c r="E677" s="4" t="str" cm="1">
        <f t="array" ref="E677">_xlfn._xlws.FILTER(AnalysisGroupings!$G$2:$G$20,AnalysisGroupings!$F$2:$F$20=AnalysisResults!D677,"")</f>
        <v>Placebo</v>
      </c>
      <c r="G677" t="s">
        <v>108</v>
      </c>
      <c r="I677" s="4" t="str" cm="1">
        <f t="array" ref="I677">_xlfn._xlws.FILTER(AnalysisGroupings!$G$2:$G$36,(AnalysisGroupings!$F$2:$F$36=AnalysisResults!H677)*LEN(H677)&gt;0,"")</f>
        <v/>
      </c>
      <c r="J677" t="s">
        <v>346</v>
      </c>
      <c r="K677" t="s">
        <v>111</v>
      </c>
      <c r="M677" s="4" t="str" cm="1">
        <f t="array" ref="M677">_xlfn._xlws.FILTER(AnalysisGroupings!$G$2:$G$36,(AnalysisGroupings!$F$2:$F$36=AnalysisResults!L677)*LEN(L677)&gt;0,"")</f>
        <v/>
      </c>
      <c r="N677" t="s">
        <v>496</v>
      </c>
      <c r="O677" t="s">
        <v>296</v>
      </c>
      <c r="P677" t="s">
        <v>636</v>
      </c>
      <c r="Q677" s="4" t="str" cm="1">
        <f t="array" ref="Q677">_xlfn._xlws.FILTER(AnalysisMethods!$G$2:$G$31,AnalysisMethods!$E$2:$E$31=AnalysisResults!P677,"")</f>
        <v>n</v>
      </c>
      <c r="R677" s="4" t="str" cm="1">
        <f t="array" ref="R677">_xlfn._xlws.FILTER(AnalysisMethods!$H$2:$H$31,AnalysisMethods!$E$2:$E$31=AnalysisResults!P677,"")</f>
        <v>XX</v>
      </c>
      <c r="S677">
        <v>0</v>
      </c>
      <c r="T677" s="7" t="s">
        <v>266</v>
      </c>
      <c r="U677" t="s">
        <v>1378</v>
      </c>
    </row>
    <row r="678" spans="1:21" x14ac:dyDescent="0.45">
      <c r="A678" t="s">
        <v>732</v>
      </c>
      <c r="B678" s="4" t="str" cm="1">
        <f t="array" ref="B678">_xlfn._xlws.FILTER(AnalysisSets!B:B,AnalysisSets!A:A=_xlfn._xlws.FILTER(Analyses!E:E,Analyses!A:A=AnalysisResults!A678,""),"")</f>
        <v>Safety Population</v>
      </c>
      <c r="C678" t="s">
        <v>33</v>
      </c>
      <c r="D678" t="s">
        <v>36</v>
      </c>
      <c r="E678" s="4" t="str" cm="1">
        <f t="array" ref="E678">_xlfn._xlws.FILTER(AnalysisGroupings!$G$2:$G$20,AnalysisGroupings!$F$2:$F$20=AnalysisResults!D678,"")</f>
        <v>Placebo</v>
      </c>
      <c r="G678" t="s">
        <v>108</v>
      </c>
      <c r="I678" s="4" t="str" cm="1">
        <f t="array" ref="I678">_xlfn._xlws.FILTER(AnalysisGroupings!$G$2:$G$36,(AnalysisGroupings!$F$2:$F$36=AnalysisResults!H678)*LEN(H678)&gt;0,"")</f>
        <v/>
      </c>
      <c r="J678" t="s">
        <v>346</v>
      </c>
      <c r="K678" t="s">
        <v>111</v>
      </c>
      <c r="M678" s="4" t="str" cm="1">
        <f t="array" ref="M678">_xlfn._xlws.FILTER(AnalysisGroupings!$G$2:$G$36,(AnalysisGroupings!$F$2:$F$36=AnalysisResults!L678)*LEN(L678)&gt;0,"")</f>
        <v/>
      </c>
      <c r="N678" t="s">
        <v>496</v>
      </c>
      <c r="O678" t="s">
        <v>296</v>
      </c>
      <c r="P678" t="s">
        <v>639</v>
      </c>
      <c r="Q678" s="4" t="str" cm="1">
        <f t="array" ref="Q678">_xlfn._xlws.FILTER(AnalysisMethods!$G$2:$G$31,AnalysisMethods!$E$2:$E$31=AnalysisResults!P678,"")</f>
        <v>%</v>
      </c>
      <c r="R678" s="4" t="str" cm="1">
        <f t="array" ref="R678">_xlfn._xlws.FILTER(AnalysisMethods!$H$2:$H$31,AnalysisMethods!$E$2:$E$31=AnalysisResults!P678,"")</f>
        <v>( XX.X)</v>
      </c>
      <c r="S678">
        <v>0</v>
      </c>
      <c r="T678" s="7" t="s">
        <v>270</v>
      </c>
      <c r="U678" t="s">
        <v>1378</v>
      </c>
    </row>
    <row r="679" spans="1:21" x14ac:dyDescent="0.45">
      <c r="A679" t="s">
        <v>732</v>
      </c>
      <c r="B679" s="4" t="str" cm="1">
        <f t="array" ref="B679">_xlfn._xlws.FILTER(AnalysisSets!B:B,AnalysisSets!A:A=_xlfn._xlws.FILTER(Analyses!E:E,Analyses!A:A=AnalysisResults!A679,""),"")</f>
        <v>Safety Population</v>
      </c>
      <c r="C679" t="s">
        <v>33</v>
      </c>
      <c r="D679" t="s">
        <v>36</v>
      </c>
      <c r="E679" s="4" t="str" cm="1">
        <f t="array" ref="E679">_xlfn._xlws.FILTER(AnalysisGroupings!$G$2:$G$20,AnalysisGroupings!$F$2:$F$20=AnalysisResults!D679,"")</f>
        <v>Placebo</v>
      </c>
      <c r="G679" t="s">
        <v>108</v>
      </c>
      <c r="I679" s="4" t="str" cm="1">
        <f t="array" ref="I679">_xlfn._xlws.FILTER(AnalysisGroupings!$G$2:$G$36,(AnalysisGroupings!$F$2:$F$36=AnalysisResults!H679)*LEN(H679)&gt;0,"")</f>
        <v/>
      </c>
      <c r="J679" t="s">
        <v>346</v>
      </c>
      <c r="K679" t="s">
        <v>111</v>
      </c>
      <c r="M679" s="4" t="str" cm="1">
        <f t="array" ref="M679">_xlfn._xlws.FILTER(AnalysisGroupings!$G$2:$G$36,(AnalysisGroupings!$F$2:$F$36=AnalysisResults!L679)*LEN(L679)&gt;0,"")</f>
        <v/>
      </c>
      <c r="N679" t="s">
        <v>497</v>
      </c>
      <c r="O679" t="s">
        <v>296</v>
      </c>
      <c r="P679" t="s">
        <v>636</v>
      </c>
      <c r="Q679" s="4" t="str" cm="1">
        <f t="array" ref="Q679">_xlfn._xlws.FILTER(AnalysisMethods!$G$2:$G$31,AnalysisMethods!$E$2:$E$31=AnalysisResults!P679,"")</f>
        <v>n</v>
      </c>
      <c r="R679" s="4" t="str" cm="1">
        <f t="array" ref="R679">_xlfn._xlws.FILTER(AnalysisMethods!$H$2:$H$31,AnalysisMethods!$E$2:$E$31=AnalysisResults!P679,"")</f>
        <v>XX</v>
      </c>
      <c r="S679">
        <v>0</v>
      </c>
      <c r="T679" s="7" t="s">
        <v>266</v>
      </c>
      <c r="U679" t="s">
        <v>1378</v>
      </c>
    </row>
    <row r="680" spans="1:21" x14ac:dyDescent="0.45">
      <c r="A680" t="s">
        <v>732</v>
      </c>
      <c r="B680" s="4" t="str" cm="1">
        <f t="array" ref="B680">_xlfn._xlws.FILTER(AnalysisSets!B:B,AnalysisSets!A:A=_xlfn._xlws.FILTER(Analyses!E:E,Analyses!A:A=AnalysisResults!A680,""),"")</f>
        <v>Safety Population</v>
      </c>
      <c r="C680" t="s">
        <v>33</v>
      </c>
      <c r="D680" t="s">
        <v>36</v>
      </c>
      <c r="E680" s="4" t="str" cm="1">
        <f t="array" ref="E680">_xlfn._xlws.FILTER(AnalysisGroupings!$G$2:$G$20,AnalysisGroupings!$F$2:$F$20=AnalysisResults!D680,"")</f>
        <v>Placebo</v>
      </c>
      <c r="G680" t="s">
        <v>108</v>
      </c>
      <c r="I680" s="4" t="str" cm="1">
        <f t="array" ref="I680">_xlfn._xlws.FILTER(AnalysisGroupings!$G$2:$G$36,(AnalysisGroupings!$F$2:$F$36=AnalysisResults!H680)*LEN(H680)&gt;0,"")</f>
        <v/>
      </c>
      <c r="J680" t="s">
        <v>346</v>
      </c>
      <c r="K680" t="s">
        <v>111</v>
      </c>
      <c r="M680" s="4" t="str" cm="1">
        <f t="array" ref="M680">_xlfn._xlws.FILTER(AnalysisGroupings!$G$2:$G$36,(AnalysisGroupings!$F$2:$F$36=AnalysisResults!L680)*LEN(L680)&gt;0,"")</f>
        <v/>
      </c>
      <c r="N680" t="s">
        <v>497</v>
      </c>
      <c r="O680" t="s">
        <v>296</v>
      </c>
      <c r="P680" t="s">
        <v>639</v>
      </c>
      <c r="Q680" s="4" t="str" cm="1">
        <f t="array" ref="Q680">_xlfn._xlws.FILTER(AnalysisMethods!$G$2:$G$31,AnalysisMethods!$E$2:$E$31=AnalysisResults!P680,"")</f>
        <v>%</v>
      </c>
      <c r="R680" s="4" t="str" cm="1">
        <f t="array" ref="R680">_xlfn._xlws.FILTER(AnalysisMethods!$H$2:$H$31,AnalysisMethods!$E$2:$E$31=AnalysisResults!P680,"")</f>
        <v>( XX.X)</v>
      </c>
      <c r="S680">
        <v>0</v>
      </c>
      <c r="T680" s="7" t="s">
        <v>270</v>
      </c>
      <c r="U680" t="s">
        <v>1378</v>
      </c>
    </row>
    <row r="681" spans="1:21" x14ac:dyDescent="0.45">
      <c r="A681" t="s">
        <v>732</v>
      </c>
      <c r="B681" s="4" t="str" cm="1">
        <f t="array" ref="B681">_xlfn._xlws.FILTER(AnalysisSets!B:B,AnalysisSets!A:A=_xlfn._xlws.FILTER(Analyses!E:E,Analyses!A:A=AnalysisResults!A681,""),"")</f>
        <v>Safety Population</v>
      </c>
      <c r="C681" t="s">
        <v>33</v>
      </c>
      <c r="D681" t="s">
        <v>36</v>
      </c>
      <c r="E681" s="4" t="str" cm="1">
        <f t="array" ref="E681">_xlfn._xlws.FILTER(AnalysisGroupings!$G$2:$G$20,AnalysisGroupings!$F$2:$F$20=AnalysisResults!D681,"")</f>
        <v>Placebo</v>
      </c>
      <c r="G681" t="s">
        <v>108</v>
      </c>
      <c r="I681" s="4" t="str" cm="1">
        <f t="array" ref="I681">_xlfn._xlws.FILTER(AnalysisGroupings!$G$2:$G$36,(AnalysisGroupings!$F$2:$F$36=AnalysisResults!H681)*LEN(H681)&gt;0,"")</f>
        <v/>
      </c>
      <c r="J681" t="s">
        <v>346</v>
      </c>
      <c r="K681" t="s">
        <v>111</v>
      </c>
      <c r="M681" s="4" t="str" cm="1">
        <f t="array" ref="M681">_xlfn._xlws.FILTER(AnalysisGroupings!$G$2:$G$36,(AnalysisGroupings!$F$2:$F$36=AnalysisResults!L681)*LEN(L681)&gt;0,"")</f>
        <v/>
      </c>
      <c r="N681" t="s">
        <v>512</v>
      </c>
      <c r="O681" t="s">
        <v>296</v>
      </c>
      <c r="P681" t="s">
        <v>636</v>
      </c>
      <c r="Q681" s="4" t="str" cm="1">
        <f t="array" ref="Q681">_xlfn._xlws.FILTER(AnalysisMethods!$G$2:$G$31,AnalysisMethods!$E$2:$E$31=AnalysisResults!P681,"")</f>
        <v>n</v>
      </c>
      <c r="R681" s="4" t="str" cm="1">
        <f t="array" ref="R681">_xlfn._xlws.FILTER(AnalysisMethods!$H$2:$H$31,AnalysisMethods!$E$2:$E$31=AnalysisResults!P681,"")</f>
        <v>XX</v>
      </c>
      <c r="S681">
        <v>0</v>
      </c>
      <c r="T681" s="7" t="s">
        <v>266</v>
      </c>
      <c r="U681" t="s">
        <v>1378</v>
      </c>
    </row>
    <row r="682" spans="1:21" x14ac:dyDescent="0.45">
      <c r="A682" t="s">
        <v>732</v>
      </c>
      <c r="B682" s="4" t="str" cm="1">
        <f t="array" ref="B682">_xlfn._xlws.FILTER(AnalysisSets!B:B,AnalysisSets!A:A=_xlfn._xlws.FILTER(Analyses!E:E,Analyses!A:A=AnalysisResults!A682,""),"")</f>
        <v>Safety Population</v>
      </c>
      <c r="C682" t="s">
        <v>33</v>
      </c>
      <c r="D682" t="s">
        <v>36</v>
      </c>
      <c r="E682" s="4" t="str" cm="1">
        <f t="array" ref="E682">_xlfn._xlws.FILTER(AnalysisGroupings!$G$2:$G$20,AnalysisGroupings!$F$2:$F$20=AnalysisResults!D682,"")</f>
        <v>Placebo</v>
      </c>
      <c r="G682" t="s">
        <v>108</v>
      </c>
      <c r="I682" s="4" t="str" cm="1">
        <f t="array" ref="I682">_xlfn._xlws.FILTER(AnalysisGroupings!$G$2:$G$36,(AnalysisGroupings!$F$2:$F$36=AnalysisResults!H682)*LEN(H682)&gt;0,"")</f>
        <v/>
      </c>
      <c r="J682" t="s">
        <v>346</v>
      </c>
      <c r="K682" t="s">
        <v>111</v>
      </c>
      <c r="M682" s="4" t="str" cm="1">
        <f t="array" ref="M682">_xlfn._xlws.FILTER(AnalysisGroupings!$G$2:$G$36,(AnalysisGroupings!$F$2:$F$36=AnalysisResults!L682)*LEN(L682)&gt;0,"")</f>
        <v/>
      </c>
      <c r="N682" t="s">
        <v>512</v>
      </c>
      <c r="O682" t="s">
        <v>296</v>
      </c>
      <c r="P682" t="s">
        <v>639</v>
      </c>
      <c r="Q682" s="4" t="str" cm="1">
        <f t="array" ref="Q682">_xlfn._xlws.FILTER(AnalysisMethods!$G$2:$G$31,AnalysisMethods!$E$2:$E$31=AnalysisResults!P682,"")</f>
        <v>%</v>
      </c>
      <c r="R682" s="4" t="str" cm="1">
        <f t="array" ref="R682">_xlfn._xlws.FILTER(AnalysisMethods!$H$2:$H$31,AnalysisMethods!$E$2:$E$31=AnalysisResults!P682,"")</f>
        <v>( XX.X)</v>
      </c>
      <c r="S682">
        <v>0</v>
      </c>
      <c r="T682" s="7" t="s">
        <v>270</v>
      </c>
      <c r="U682" t="s">
        <v>1378</v>
      </c>
    </row>
    <row r="683" spans="1:21" x14ac:dyDescent="0.45">
      <c r="A683" t="s">
        <v>732</v>
      </c>
      <c r="B683" s="4" t="str" cm="1">
        <f t="array" ref="B683">_xlfn._xlws.FILTER(AnalysisSets!B:B,AnalysisSets!A:A=_xlfn._xlws.FILTER(Analyses!E:E,Analyses!A:A=AnalysisResults!A683,""),"")</f>
        <v>Safety Population</v>
      </c>
      <c r="C683" t="s">
        <v>33</v>
      </c>
      <c r="D683" t="s">
        <v>36</v>
      </c>
      <c r="E683" s="4" t="str" cm="1">
        <f t="array" ref="E683">_xlfn._xlws.FILTER(AnalysisGroupings!$G$2:$G$20,AnalysisGroupings!$F$2:$F$20=AnalysisResults!D683,"")</f>
        <v>Placebo</v>
      </c>
      <c r="G683" t="s">
        <v>108</v>
      </c>
      <c r="I683" s="4" t="str" cm="1">
        <f t="array" ref="I683">_xlfn._xlws.FILTER(AnalysisGroupings!$G$2:$G$36,(AnalysisGroupings!$F$2:$F$36=AnalysisResults!H683)*LEN(H683)&gt;0,"")</f>
        <v/>
      </c>
      <c r="J683" t="s">
        <v>346</v>
      </c>
      <c r="K683" t="s">
        <v>111</v>
      </c>
      <c r="M683" s="4" t="str" cm="1">
        <f t="array" ref="M683">_xlfn._xlws.FILTER(AnalysisGroupings!$G$2:$G$36,(AnalysisGroupings!$F$2:$F$36=AnalysisResults!L683)*LEN(L683)&gt;0,"")</f>
        <v/>
      </c>
      <c r="N683" t="s">
        <v>543</v>
      </c>
      <c r="O683" t="s">
        <v>296</v>
      </c>
      <c r="P683" t="s">
        <v>636</v>
      </c>
      <c r="Q683" s="4" t="str" cm="1">
        <f t="array" ref="Q683">_xlfn._xlws.FILTER(AnalysisMethods!$G$2:$G$31,AnalysisMethods!$E$2:$E$31=AnalysisResults!P683,"")</f>
        <v>n</v>
      </c>
      <c r="R683" s="4" t="str" cm="1">
        <f t="array" ref="R683">_xlfn._xlws.FILTER(AnalysisMethods!$H$2:$H$31,AnalysisMethods!$E$2:$E$31=AnalysisResults!P683,"")</f>
        <v>XX</v>
      </c>
      <c r="S683">
        <v>0</v>
      </c>
      <c r="T683" s="7" t="s">
        <v>266</v>
      </c>
      <c r="U683" t="s">
        <v>1378</v>
      </c>
    </row>
    <row r="684" spans="1:21" x14ac:dyDescent="0.45">
      <c r="A684" t="s">
        <v>732</v>
      </c>
      <c r="B684" s="4" t="str" cm="1">
        <f t="array" ref="B684">_xlfn._xlws.FILTER(AnalysisSets!B:B,AnalysisSets!A:A=_xlfn._xlws.FILTER(Analyses!E:E,Analyses!A:A=AnalysisResults!A684,""),"")</f>
        <v>Safety Population</v>
      </c>
      <c r="C684" t="s">
        <v>33</v>
      </c>
      <c r="D684" t="s">
        <v>36</v>
      </c>
      <c r="E684" s="4" t="str" cm="1">
        <f t="array" ref="E684">_xlfn._xlws.FILTER(AnalysisGroupings!$G$2:$G$20,AnalysisGroupings!$F$2:$F$20=AnalysisResults!D684,"")</f>
        <v>Placebo</v>
      </c>
      <c r="G684" t="s">
        <v>108</v>
      </c>
      <c r="I684" s="4" t="str" cm="1">
        <f t="array" ref="I684">_xlfn._xlws.FILTER(AnalysisGroupings!$G$2:$G$36,(AnalysisGroupings!$F$2:$F$36=AnalysisResults!H684)*LEN(H684)&gt;0,"")</f>
        <v/>
      </c>
      <c r="J684" t="s">
        <v>346</v>
      </c>
      <c r="K684" t="s">
        <v>111</v>
      </c>
      <c r="M684" s="4" t="str" cm="1">
        <f t="array" ref="M684">_xlfn._xlws.FILTER(AnalysisGroupings!$G$2:$G$36,(AnalysisGroupings!$F$2:$F$36=AnalysisResults!L684)*LEN(L684)&gt;0,"")</f>
        <v/>
      </c>
      <c r="N684" t="s">
        <v>543</v>
      </c>
      <c r="O684" t="s">
        <v>296</v>
      </c>
      <c r="P684" t="s">
        <v>639</v>
      </c>
      <c r="Q684" s="4" t="str" cm="1">
        <f t="array" ref="Q684">_xlfn._xlws.FILTER(AnalysisMethods!$G$2:$G$31,AnalysisMethods!$E$2:$E$31=AnalysisResults!P684,"")</f>
        <v>%</v>
      </c>
      <c r="R684" s="4" t="str" cm="1">
        <f t="array" ref="R684">_xlfn._xlws.FILTER(AnalysisMethods!$H$2:$H$31,AnalysisMethods!$E$2:$E$31=AnalysisResults!P684,"")</f>
        <v>( XX.X)</v>
      </c>
      <c r="S684">
        <v>0</v>
      </c>
      <c r="T684" s="7" t="s">
        <v>270</v>
      </c>
      <c r="U684" t="s">
        <v>1378</v>
      </c>
    </row>
    <row r="685" spans="1:21" x14ac:dyDescent="0.45">
      <c r="A685" t="s">
        <v>732</v>
      </c>
      <c r="B685" s="4" t="str" cm="1">
        <f t="array" ref="B685">_xlfn._xlws.FILTER(AnalysisSets!B:B,AnalysisSets!A:A=_xlfn._xlws.FILTER(Analyses!E:E,Analyses!A:A=AnalysisResults!A685,""),"")</f>
        <v>Safety Population</v>
      </c>
      <c r="C685" t="s">
        <v>33</v>
      </c>
      <c r="D685" t="s">
        <v>36</v>
      </c>
      <c r="E685" s="4" t="str" cm="1">
        <f t="array" ref="E685">_xlfn._xlws.FILTER(AnalysisGroupings!$G$2:$G$20,AnalysisGroupings!$F$2:$F$20=AnalysisResults!D685,"")</f>
        <v>Placebo</v>
      </c>
      <c r="G685" t="s">
        <v>108</v>
      </c>
      <c r="I685" s="4" t="str" cm="1">
        <f t="array" ref="I685">_xlfn._xlws.FILTER(AnalysisGroupings!$G$2:$G$36,(AnalysisGroupings!$F$2:$F$36=AnalysisResults!H685)*LEN(H685)&gt;0,"")</f>
        <v/>
      </c>
      <c r="J685" t="s">
        <v>347</v>
      </c>
      <c r="K685" t="s">
        <v>111</v>
      </c>
      <c r="M685" s="4" t="str" cm="1">
        <f t="array" ref="M685">_xlfn._xlws.FILTER(AnalysisGroupings!$G$2:$G$36,(AnalysisGroupings!$F$2:$F$36=AnalysisResults!L685)*LEN(L685)&gt;0,"")</f>
        <v/>
      </c>
      <c r="N685" t="s">
        <v>405</v>
      </c>
      <c r="O685" t="s">
        <v>296</v>
      </c>
      <c r="P685" t="s">
        <v>636</v>
      </c>
      <c r="Q685" s="4" t="str" cm="1">
        <f t="array" ref="Q685">_xlfn._xlws.FILTER(AnalysisMethods!$G$2:$G$31,AnalysisMethods!$E$2:$E$31=AnalysisResults!P685,"")</f>
        <v>n</v>
      </c>
      <c r="R685" s="4" t="str" cm="1">
        <f t="array" ref="R685">_xlfn._xlws.FILTER(AnalysisMethods!$H$2:$H$31,AnalysisMethods!$E$2:$E$31=AnalysisResults!P685,"")</f>
        <v>XX</v>
      </c>
      <c r="S685">
        <v>0</v>
      </c>
      <c r="T685" s="7" t="s">
        <v>266</v>
      </c>
      <c r="U685" t="s">
        <v>1378</v>
      </c>
    </row>
    <row r="686" spans="1:21" x14ac:dyDescent="0.45">
      <c r="A686" t="s">
        <v>732</v>
      </c>
      <c r="B686" s="4" t="str" cm="1">
        <f t="array" ref="B686">_xlfn._xlws.FILTER(AnalysisSets!B:B,AnalysisSets!A:A=_xlfn._xlws.FILTER(Analyses!E:E,Analyses!A:A=AnalysisResults!A686,""),"")</f>
        <v>Safety Population</v>
      </c>
      <c r="C686" t="s">
        <v>33</v>
      </c>
      <c r="D686" t="s">
        <v>36</v>
      </c>
      <c r="E686" s="4" t="str" cm="1">
        <f t="array" ref="E686">_xlfn._xlws.FILTER(AnalysisGroupings!$G$2:$G$20,AnalysisGroupings!$F$2:$F$20=AnalysisResults!D686,"")</f>
        <v>Placebo</v>
      </c>
      <c r="G686" t="s">
        <v>108</v>
      </c>
      <c r="I686" s="4" t="str" cm="1">
        <f t="array" ref="I686">_xlfn._xlws.FILTER(AnalysisGroupings!$G$2:$G$36,(AnalysisGroupings!$F$2:$F$36=AnalysisResults!H686)*LEN(H686)&gt;0,"")</f>
        <v/>
      </c>
      <c r="J686" t="s">
        <v>347</v>
      </c>
      <c r="K686" t="s">
        <v>111</v>
      </c>
      <c r="M686" s="4" t="str" cm="1">
        <f t="array" ref="M686">_xlfn._xlws.FILTER(AnalysisGroupings!$G$2:$G$36,(AnalysisGroupings!$F$2:$F$36=AnalysisResults!L686)*LEN(L686)&gt;0,"")</f>
        <v/>
      </c>
      <c r="N686" t="s">
        <v>405</v>
      </c>
      <c r="O686" t="s">
        <v>296</v>
      </c>
      <c r="P686" t="s">
        <v>639</v>
      </c>
      <c r="Q686" s="4" t="str" cm="1">
        <f t="array" ref="Q686">_xlfn._xlws.FILTER(AnalysisMethods!$G$2:$G$31,AnalysisMethods!$E$2:$E$31=AnalysisResults!P686,"")</f>
        <v>%</v>
      </c>
      <c r="R686" s="4" t="str" cm="1">
        <f t="array" ref="R686">_xlfn._xlws.FILTER(AnalysisMethods!$H$2:$H$31,AnalysisMethods!$E$2:$E$31=AnalysisResults!P686,"")</f>
        <v>( XX.X)</v>
      </c>
      <c r="S686">
        <v>0</v>
      </c>
      <c r="T686" s="7" t="s">
        <v>270</v>
      </c>
      <c r="U686" t="s">
        <v>1378</v>
      </c>
    </row>
    <row r="687" spans="1:21" x14ac:dyDescent="0.45">
      <c r="A687" t="s">
        <v>732</v>
      </c>
      <c r="B687" s="4" t="str" cm="1">
        <f t="array" ref="B687">_xlfn._xlws.FILTER(AnalysisSets!B:B,AnalysisSets!A:A=_xlfn._xlws.FILTER(Analyses!E:E,Analyses!A:A=AnalysisResults!A687,""),"")</f>
        <v>Safety Population</v>
      </c>
      <c r="C687" t="s">
        <v>33</v>
      </c>
      <c r="D687" t="s">
        <v>36</v>
      </c>
      <c r="E687" s="4" t="str" cm="1">
        <f t="array" ref="E687">_xlfn._xlws.FILTER(AnalysisGroupings!$G$2:$G$20,AnalysisGroupings!$F$2:$F$20=AnalysisResults!D687,"")</f>
        <v>Placebo</v>
      </c>
      <c r="G687" t="s">
        <v>108</v>
      </c>
      <c r="I687" s="4" t="str" cm="1">
        <f t="array" ref="I687">_xlfn._xlws.FILTER(AnalysisGroupings!$G$2:$G$36,(AnalysisGroupings!$F$2:$F$36=AnalysisResults!H687)*LEN(H687)&gt;0,"")</f>
        <v/>
      </c>
      <c r="J687" t="s">
        <v>347</v>
      </c>
      <c r="K687" t="s">
        <v>111</v>
      </c>
      <c r="M687" s="4" t="str" cm="1">
        <f t="array" ref="M687">_xlfn._xlws.FILTER(AnalysisGroupings!$G$2:$G$36,(AnalysisGroupings!$F$2:$F$36=AnalysisResults!L687)*LEN(L687)&gt;0,"")</f>
        <v/>
      </c>
      <c r="N687" t="s">
        <v>444</v>
      </c>
      <c r="O687" t="s">
        <v>296</v>
      </c>
      <c r="P687" t="s">
        <v>636</v>
      </c>
      <c r="Q687" s="4" t="str" cm="1">
        <f t="array" ref="Q687">_xlfn._xlws.FILTER(AnalysisMethods!$G$2:$G$31,AnalysisMethods!$E$2:$E$31=AnalysisResults!P687,"")</f>
        <v>n</v>
      </c>
      <c r="R687" s="4" t="str" cm="1">
        <f t="array" ref="R687">_xlfn._xlws.FILTER(AnalysisMethods!$H$2:$H$31,AnalysisMethods!$E$2:$E$31=AnalysisResults!P687,"")</f>
        <v>XX</v>
      </c>
      <c r="S687">
        <v>1</v>
      </c>
      <c r="T687" s="7" t="s">
        <v>267</v>
      </c>
      <c r="U687" t="s">
        <v>1378</v>
      </c>
    </row>
    <row r="688" spans="1:21" x14ac:dyDescent="0.45">
      <c r="A688" t="s">
        <v>732</v>
      </c>
      <c r="B688" s="4" t="str" cm="1">
        <f t="array" ref="B688">_xlfn._xlws.FILTER(AnalysisSets!B:B,AnalysisSets!A:A=_xlfn._xlws.FILTER(Analyses!E:E,Analyses!A:A=AnalysisResults!A688,""),"")</f>
        <v>Safety Population</v>
      </c>
      <c r="C688" t="s">
        <v>33</v>
      </c>
      <c r="D688" t="s">
        <v>36</v>
      </c>
      <c r="E688" s="4" t="str" cm="1">
        <f t="array" ref="E688">_xlfn._xlws.FILTER(AnalysisGroupings!$G$2:$G$20,AnalysisGroupings!$F$2:$F$20=AnalysisResults!D688,"")</f>
        <v>Placebo</v>
      </c>
      <c r="G688" t="s">
        <v>108</v>
      </c>
      <c r="I688" s="4" t="str" cm="1">
        <f t="array" ref="I688">_xlfn._xlws.FILTER(AnalysisGroupings!$G$2:$G$36,(AnalysisGroupings!$F$2:$F$36=AnalysisResults!H688)*LEN(H688)&gt;0,"")</f>
        <v/>
      </c>
      <c r="J688" t="s">
        <v>347</v>
      </c>
      <c r="K688" t="s">
        <v>111</v>
      </c>
      <c r="M688" s="4" t="str" cm="1">
        <f t="array" ref="M688">_xlfn._xlws.FILTER(AnalysisGroupings!$G$2:$G$36,(AnalysisGroupings!$F$2:$F$36=AnalysisResults!L688)*LEN(L688)&gt;0,"")</f>
        <v/>
      </c>
      <c r="N688" t="s">
        <v>444</v>
      </c>
      <c r="O688" t="s">
        <v>296</v>
      </c>
      <c r="P688" t="s">
        <v>639</v>
      </c>
      <c r="Q688" s="4" t="str" cm="1">
        <f t="array" ref="Q688">_xlfn._xlws.FILTER(AnalysisMethods!$G$2:$G$31,AnalysisMethods!$E$2:$E$31=AnalysisResults!P688,"")</f>
        <v>%</v>
      </c>
      <c r="R688" s="4" t="str" cm="1">
        <f t="array" ref="R688">_xlfn._xlws.FILTER(AnalysisMethods!$H$2:$H$31,AnalysisMethods!$E$2:$E$31=AnalysisResults!P688,"")</f>
        <v>( XX.X)</v>
      </c>
      <c r="S688">
        <v>1.1628000000000001</v>
      </c>
      <c r="T688" s="7" t="s">
        <v>273</v>
      </c>
      <c r="U688" t="s">
        <v>1378</v>
      </c>
    </row>
    <row r="689" spans="1:21" x14ac:dyDescent="0.45">
      <c r="A689" t="s">
        <v>732</v>
      </c>
      <c r="B689" s="4" t="str" cm="1">
        <f t="array" ref="B689">_xlfn._xlws.FILTER(AnalysisSets!B:B,AnalysisSets!A:A=_xlfn._xlws.FILTER(Analyses!E:E,Analyses!A:A=AnalysisResults!A689,""),"")</f>
        <v>Safety Population</v>
      </c>
      <c r="C689" t="s">
        <v>33</v>
      </c>
      <c r="D689" t="s">
        <v>36</v>
      </c>
      <c r="E689" s="4" t="str" cm="1">
        <f t="array" ref="E689">_xlfn._xlws.FILTER(AnalysisGroupings!$G$2:$G$20,AnalysisGroupings!$F$2:$F$20=AnalysisResults!D689,"")</f>
        <v>Placebo</v>
      </c>
      <c r="G689" t="s">
        <v>108</v>
      </c>
      <c r="I689" s="4" t="str" cm="1">
        <f t="array" ref="I689">_xlfn._xlws.FILTER(AnalysisGroupings!$G$2:$G$36,(AnalysisGroupings!$F$2:$F$36=AnalysisResults!H689)*LEN(H689)&gt;0,"")</f>
        <v/>
      </c>
      <c r="J689" t="s">
        <v>347</v>
      </c>
      <c r="K689" t="s">
        <v>111</v>
      </c>
      <c r="M689" s="4" t="str" cm="1">
        <f t="array" ref="M689">_xlfn._xlws.FILTER(AnalysisGroupings!$G$2:$G$36,(AnalysisGroupings!$F$2:$F$36=AnalysisResults!L689)*LEN(L689)&gt;0,"")</f>
        <v/>
      </c>
      <c r="N689" t="s">
        <v>488</v>
      </c>
      <c r="O689" t="s">
        <v>296</v>
      </c>
      <c r="P689" t="s">
        <v>636</v>
      </c>
      <c r="Q689" s="4" t="str" cm="1">
        <f t="array" ref="Q689">_xlfn._xlws.FILTER(AnalysisMethods!$G$2:$G$31,AnalysisMethods!$E$2:$E$31=AnalysisResults!P689,"")</f>
        <v>n</v>
      </c>
      <c r="R689" s="4" t="str" cm="1">
        <f t="array" ref="R689">_xlfn._xlws.FILTER(AnalysisMethods!$H$2:$H$31,AnalysisMethods!$E$2:$E$31=AnalysisResults!P689,"")</f>
        <v>XX</v>
      </c>
      <c r="S689">
        <v>0</v>
      </c>
      <c r="T689" s="7" t="s">
        <v>266</v>
      </c>
      <c r="U689" t="s">
        <v>1378</v>
      </c>
    </row>
    <row r="690" spans="1:21" x14ac:dyDescent="0.45">
      <c r="A690" t="s">
        <v>732</v>
      </c>
      <c r="B690" s="4" t="str" cm="1">
        <f t="array" ref="B690">_xlfn._xlws.FILTER(AnalysisSets!B:B,AnalysisSets!A:A=_xlfn._xlws.FILTER(Analyses!E:E,Analyses!A:A=AnalysisResults!A690,""),"")</f>
        <v>Safety Population</v>
      </c>
      <c r="C690" t="s">
        <v>33</v>
      </c>
      <c r="D690" t="s">
        <v>36</v>
      </c>
      <c r="E690" s="4" t="str" cm="1">
        <f t="array" ref="E690">_xlfn._xlws.FILTER(AnalysisGroupings!$G$2:$G$20,AnalysisGroupings!$F$2:$F$20=AnalysisResults!D690,"")</f>
        <v>Placebo</v>
      </c>
      <c r="G690" t="s">
        <v>108</v>
      </c>
      <c r="I690" s="4" t="str" cm="1">
        <f t="array" ref="I690">_xlfn._xlws.FILTER(AnalysisGroupings!$G$2:$G$36,(AnalysisGroupings!$F$2:$F$36=AnalysisResults!H690)*LEN(H690)&gt;0,"")</f>
        <v/>
      </c>
      <c r="J690" t="s">
        <v>347</v>
      </c>
      <c r="K690" t="s">
        <v>111</v>
      </c>
      <c r="M690" s="4" t="str" cm="1">
        <f t="array" ref="M690">_xlfn._xlws.FILTER(AnalysisGroupings!$G$2:$G$36,(AnalysisGroupings!$F$2:$F$36=AnalysisResults!L690)*LEN(L690)&gt;0,"")</f>
        <v/>
      </c>
      <c r="N690" t="s">
        <v>488</v>
      </c>
      <c r="O690" t="s">
        <v>296</v>
      </c>
      <c r="P690" t="s">
        <v>639</v>
      </c>
      <c r="Q690" s="4" t="str" cm="1">
        <f t="array" ref="Q690">_xlfn._xlws.FILTER(AnalysisMethods!$G$2:$G$31,AnalysisMethods!$E$2:$E$31=AnalysisResults!P690,"")</f>
        <v>%</v>
      </c>
      <c r="R690" s="4" t="str" cm="1">
        <f t="array" ref="R690">_xlfn._xlws.FILTER(AnalysisMethods!$H$2:$H$31,AnalysisMethods!$E$2:$E$31=AnalysisResults!P690,"")</f>
        <v>( XX.X)</v>
      </c>
      <c r="S690">
        <v>0</v>
      </c>
      <c r="T690" s="7" t="s">
        <v>270</v>
      </c>
      <c r="U690" t="s">
        <v>1378</v>
      </c>
    </row>
    <row r="691" spans="1:21" x14ac:dyDescent="0.45">
      <c r="A691" t="s">
        <v>732</v>
      </c>
      <c r="B691" s="4" t="str" cm="1">
        <f t="array" ref="B691">_xlfn._xlws.FILTER(AnalysisSets!B:B,AnalysisSets!A:A=_xlfn._xlws.FILTER(Analyses!E:E,Analyses!A:A=AnalysisResults!A691,""),"")</f>
        <v>Safety Population</v>
      </c>
      <c r="C691" t="s">
        <v>33</v>
      </c>
      <c r="D691" t="s">
        <v>36</v>
      </c>
      <c r="E691" s="4" t="str" cm="1">
        <f t="array" ref="E691">_xlfn._xlws.FILTER(AnalysisGroupings!$G$2:$G$20,AnalysisGroupings!$F$2:$F$20=AnalysisResults!D691,"")</f>
        <v>Placebo</v>
      </c>
      <c r="G691" t="s">
        <v>108</v>
      </c>
      <c r="I691" s="4" t="str" cm="1">
        <f t="array" ref="I691">_xlfn._xlws.FILTER(AnalysisGroupings!$G$2:$G$36,(AnalysisGroupings!$F$2:$F$36=AnalysisResults!H691)*LEN(H691)&gt;0,"")</f>
        <v/>
      </c>
      <c r="J691" t="s">
        <v>347</v>
      </c>
      <c r="K691" t="s">
        <v>111</v>
      </c>
      <c r="M691" s="4" t="str" cm="1">
        <f t="array" ref="M691">_xlfn._xlws.FILTER(AnalysisGroupings!$G$2:$G$36,(AnalysisGroupings!$F$2:$F$36=AnalysisResults!L691)*LEN(L691)&gt;0,"")</f>
        <v/>
      </c>
      <c r="N691" t="s">
        <v>502</v>
      </c>
      <c r="O691" t="s">
        <v>296</v>
      </c>
      <c r="P691" t="s">
        <v>636</v>
      </c>
      <c r="Q691" s="4" t="str" cm="1">
        <f t="array" ref="Q691">_xlfn._xlws.FILTER(AnalysisMethods!$G$2:$G$31,AnalysisMethods!$E$2:$E$31=AnalysisResults!P691,"")</f>
        <v>n</v>
      </c>
      <c r="R691" s="4" t="str" cm="1">
        <f t="array" ref="R691">_xlfn._xlws.FILTER(AnalysisMethods!$H$2:$H$31,AnalysisMethods!$E$2:$E$31=AnalysisResults!P691,"")</f>
        <v>XX</v>
      </c>
      <c r="S691">
        <v>1</v>
      </c>
      <c r="T691" s="7" t="s">
        <v>267</v>
      </c>
      <c r="U691" t="s">
        <v>1378</v>
      </c>
    </row>
    <row r="692" spans="1:21" x14ac:dyDescent="0.45">
      <c r="A692" t="s">
        <v>732</v>
      </c>
      <c r="B692" s="4" t="str" cm="1">
        <f t="array" ref="B692">_xlfn._xlws.FILTER(AnalysisSets!B:B,AnalysisSets!A:A=_xlfn._xlws.FILTER(Analyses!E:E,Analyses!A:A=AnalysisResults!A692,""),"")</f>
        <v>Safety Population</v>
      </c>
      <c r="C692" t="s">
        <v>33</v>
      </c>
      <c r="D692" t="s">
        <v>36</v>
      </c>
      <c r="E692" s="4" t="str" cm="1">
        <f t="array" ref="E692">_xlfn._xlws.FILTER(AnalysisGroupings!$G$2:$G$20,AnalysisGroupings!$F$2:$F$20=AnalysisResults!D692,"")</f>
        <v>Placebo</v>
      </c>
      <c r="G692" t="s">
        <v>108</v>
      </c>
      <c r="I692" s="4" t="str" cm="1">
        <f t="array" ref="I692">_xlfn._xlws.FILTER(AnalysisGroupings!$G$2:$G$36,(AnalysisGroupings!$F$2:$F$36=AnalysisResults!H692)*LEN(H692)&gt;0,"")</f>
        <v/>
      </c>
      <c r="J692" t="s">
        <v>347</v>
      </c>
      <c r="K692" t="s">
        <v>111</v>
      </c>
      <c r="M692" s="4" t="str" cm="1">
        <f t="array" ref="M692">_xlfn._xlws.FILTER(AnalysisGroupings!$G$2:$G$36,(AnalysisGroupings!$F$2:$F$36=AnalysisResults!L692)*LEN(L692)&gt;0,"")</f>
        <v/>
      </c>
      <c r="N692" t="s">
        <v>502</v>
      </c>
      <c r="O692" t="s">
        <v>296</v>
      </c>
      <c r="P692" t="s">
        <v>639</v>
      </c>
      <c r="Q692" s="4" t="str" cm="1">
        <f t="array" ref="Q692">_xlfn._xlws.FILTER(AnalysisMethods!$G$2:$G$31,AnalysisMethods!$E$2:$E$31=AnalysisResults!P692,"")</f>
        <v>%</v>
      </c>
      <c r="R692" s="4" t="str" cm="1">
        <f t="array" ref="R692">_xlfn._xlws.FILTER(AnalysisMethods!$H$2:$H$31,AnalysisMethods!$E$2:$E$31=AnalysisResults!P692,"")</f>
        <v>( XX.X)</v>
      </c>
      <c r="S692">
        <v>1.1628000000000001</v>
      </c>
      <c r="T692" s="7" t="s">
        <v>273</v>
      </c>
      <c r="U692" t="s">
        <v>1378</v>
      </c>
    </row>
    <row r="693" spans="1:21" x14ac:dyDescent="0.45">
      <c r="A693" t="s">
        <v>732</v>
      </c>
      <c r="B693" s="4" t="str" cm="1">
        <f t="array" ref="B693">_xlfn._xlws.FILTER(AnalysisSets!B:B,AnalysisSets!A:A=_xlfn._xlws.FILTER(Analyses!E:E,Analyses!A:A=AnalysisResults!A693,""),"")</f>
        <v>Safety Population</v>
      </c>
      <c r="C693" t="s">
        <v>33</v>
      </c>
      <c r="D693" t="s">
        <v>36</v>
      </c>
      <c r="E693" s="4" t="str" cm="1">
        <f t="array" ref="E693">_xlfn._xlws.FILTER(AnalysisGroupings!$G$2:$G$20,AnalysisGroupings!$F$2:$F$20=AnalysisResults!D693,"")</f>
        <v>Placebo</v>
      </c>
      <c r="G693" t="s">
        <v>108</v>
      </c>
      <c r="I693" s="4" t="str" cm="1">
        <f t="array" ref="I693">_xlfn._xlws.FILTER(AnalysisGroupings!$G$2:$G$36,(AnalysisGroupings!$F$2:$F$36=AnalysisResults!H693)*LEN(H693)&gt;0,"")</f>
        <v/>
      </c>
      <c r="J693" t="s">
        <v>347</v>
      </c>
      <c r="K693" t="s">
        <v>111</v>
      </c>
      <c r="M693" s="4" t="str" cm="1">
        <f t="array" ref="M693">_xlfn._xlws.FILTER(AnalysisGroupings!$G$2:$G$36,(AnalysisGroupings!$F$2:$F$36=AnalysisResults!L693)*LEN(L693)&gt;0,"")</f>
        <v/>
      </c>
      <c r="N693" t="s">
        <v>511</v>
      </c>
      <c r="O693" t="s">
        <v>296</v>
      </c>
      <c r="P693" t="s">
        <v>636</v>
      </c>
      <c r="Q693" s="4" t="str" cm="1">
        <f t="array" ref="Q693">_xlfn._xlws.FILTER(AnalysisMethods!$G$2:$G$31,AnalysisMethods!$E$2:$E$31=AnalysisResults!P693,"")</f>
        <v>n</v>
      </c>
      <c r="R693" s="4" t="str" cm="1">
        <f t="array" ref="R693">_xlfn._xlws.FILTER(AnalysisMethods!$H$2:$H$31,AnalysisMethods!$E$2:$E$31=AnalysisResults!P693,"")</f>
        <v>XX</v>
      </c>
      <c r="S693">
        <v>1</v>
      </c>
      <c r="T693" s="7" t="s">
        <v>267</v>
      </c>
      <c r="U693" t="s">
        <v>1378</v>
      </c>
    </row>
    <row r="694" spans="1:21" x14ac:dyDescent="0.45">
      <c r="A694" t="s">
        <v>732</v>
      </c>
      <c r="B694" s="4" t="str" cm="1">
        <f t="array" ref="B694">_xlfn._xlws.FILTER(AnalysisSets!B:B,AnalysisSets!A:A=_xlfn._xlws.FILTER(Analyses!E:E,Analyses!A:A=AnalysisResults!A694,""),"")</f>
        <v>Safety Population</v>
      </c>
      <c r="C694" t="s">
        <v>33</v>
      </c>
      <c r="D694" t="s">
        <v>36</v>
      </c>
      <c r="E694" s="4" t="str" cm="1">
        <f t="array" ref="E694">_xlfn._xlws.FILTER(AnalysisGroupings!$G$2:$G$20,AnalysisGroupings!$F$2:$F$20=AnalysisResults!D694,"")</f>
        <v>Placebo</v>
      </c>
      <c r="G694" t="s">
        <v>108</v>
      </c>
      <c r="I694" s="4" t="str" cm="1">
        <f t="array" ref="I694">_xlfn._xlws.FILTER(AnalysisGroupings!$G$2:$G$36,(AnalysisGroupings!$F$2:$F$36=AnalysisResults!H694)*LEN(H694)&gt;0,"")</f>
        <v/>
      </c>
      <c r="J694" t="s">
        <v>347</v>
      </c>
      <c r="K694" t="s">
        <v>111</v>
      </c>
      <c r="M694" s="4" t="str" cm="1">
        <f t="array" ref="M694">_xlfn._xlws.FILTER(AnalysisGroupings!$G$2:$G$36,(AnalysisGroupings!$F$2:$F$36=AnalysisResults!L694)*LEN(L694)&gt;0,"")</f>
        <v/>
      </c>
      <c r="N694" t="s">
        <v>511</v>
      </c>
      <c r="O694" t="s">
        <v>296</v>
      </c>
      <c r="P694" t="s">
        <v>639</v>
      </c>
      <c r="Q694" s="4" t="str" cm="1">
        <f t="array" ref="Q694">_xlfn._xlws.FILTER(AnalysisMethods!$G$2:$G$31,AnalysisMethods!$E$2:$E$31=AnalysisResults!P694,"")</f>
        <v>%</v>
      </c>
      <c r="R694" s="4" t="str" cm="1">
        <f t="array" ref="R694">_xlfn._xlws.FILTER(AnalysisMethods!$H$2:$H$31,AnalysisMethods!$E$2:$E$31=AnalysisResults!P694,"")</f>
        <v>( XX.X)</v>
      </c>
      <c r="S694">
        <v>1.1628000000000001</v>
      </c>
      <c r="T694" s="7" t="s">
        <v>273</v>
      </c>
      <c r="U694" t="s">
        <v>1378</v>
      </c>
    </row>
    <row r="695" spans="1:21" x14ac:dyDescent="0.45">
      <c r="A695" t="s">
        <v>732</v>
      </c>
      <c r="B695" s="4" t="str" cm="1">
        <f t="array" ref="B695">_xlfn._xlws.FILTER(AnalysisSets!B:B,AnalysisSets!A:A=_xlfn._xlws.FILTER(Analyses!E:E,Analyses!A:A=AnalysisResults!A695,""),"")</f>
        <v>Safety Population</v>
      </c>
      <c r="C695" t="s">
        <v>33</v>
      </c>
      <c r="D695" t="s">
        <v>36</v>
      </c>
      <c r="E695" s="4" t="str" cm="1">
        <f t="array" ref="E695">_xlfn._xlws.FILTER(AnalysisGroupings!$G$2:$G$20,AnalysisGroupings!$F$2:$F$20=AnalysisResults!D695,"")</f>
        <v>Placebo</v>
      </c>
      <c r="G695" t="s">
        <v>108</v>
      </c>
      <c r="I695" s="4" t="str" cm="1">
        <f t="array" ref="I695">_xlfn._xlws.FILTER(AnalysisGroupings!$G$2:$G$36,(AnalysisGroupings!$F$2:$F$36=AnalysisResults!H695)*LEN(H695)&gt;0,"")</f>
        <v/>
      </c>
      <c r="J695" t="s">
        <v>347</v>
      </c>
      <c r="K695" t="s">
        <v>111</v>
      </c>
      <c r="M695" s="4" t="str" cm="1">
        <f t="array" ref="M695">_xlfn._xlws.FILTER(AnalysisGroupings!$G$2:$G$36,(AnalysisGroupings!$F$2:$F$36=AnalysisResults!L695)*LEN(L695)&gt;0,"")</f>
        <v/>
      </c>
      <c r="N695" t="s">
        <v>528</v>
      </c>
      <c r="O695" t="s">
        <v>296</v>
      </c>
      <c r="P695" t="s">
        <v>636</v>
      </c>
      <c r="Q695" s="4" t="str" cm="1">
        <f t="array" ref="Q695">_xlfn._xlws.FILTER(AnalysisMethods!$G$2:$G$31,AnalysisMethods!$E$2:$E$31=AnalysisResults!P695,"")</f>
        <v>n</v>
      </c>
      <c r="R695" s="4" t="str" cm="1">
        <f t="array" ref="R695">_xlfn._xlws.FILTER(AnalysisMethods!$H$2:$H$31,AnalysisMethods!$E$2:$E$31=AnalysisResults!P695,"")</f>
        <v>XX</v>
      </c>
      <c r="S695">
        <v>1</v>
      </c>
      <c r="T695" s="7" t="s">
        <v>267</v>
      </c>
      <c r="U695" t="s">
        <v>1378</v>
      </c>
    </row>
    <row r="696" spans="1:21" x14ac:dyDescent="0.45">
      <c r="A696" t="s">
        <v>732</v>
      </c>
      <c r="B696" s="4" t="str" cm="1">
        <f t="array" ref="B696">_xlfn._xlws.FILTER(AnalysisSets!B:B,AnalysisSets!A:A=_xlfn._xlws.FILTER(Analyses!E:E,Analyses!A:A=AnalysisResults!A696,""),"")</f>
        <v>Safety Population</v>
      </c>
      <c r="C696" t="s">
        <v>33</v>
      </c>
      <c r="D696" t="s">
        <v>36</v>
      </c>
      <c r="E696" s="4" t="str" cm="1">
        <f t="array" ref="E696">_xlfn._xlws.FILTER(AnalysisGroupings!$G$2:$G$20,AnalysisGroupings!$F$2:$F$20=AnalysisResults!D696,"")</f>
        <v>Placebo</v>
      </c>
      <c r="G696" t="s">
        <v>108</v>
      </c>
      <c r="I696" s="4" t="str" cm="1">
        <f t="array" ref="I696">_xlfn._xlws.FILTER(AnalysisGroupings!$G$2:$G$36,(AnalysisGroupings!$F$2:$F$36=AnalysisResults!H696)*LEN(H696)&gt;0,"")</f>
        <v/>
      </c>
      <c r="J696" t="s">
        <v>347</v>
      </c>
      <c r="K696" t="s">
        <v>111</v>
      </c>
      <c r="M696" s="4" t="str" cm="1">
        <f t="array" ref="M696">_xlfn._xlws.FILTER(AnalysisGroupings!$G$2:$G$36,(AnalysisGroupings!$F$2:$F$36=AnalysisResults!L696)*LEN(L696)&gt;0,"")</f>
        <v/>
      </c>
      <c r="N696" t="s">
        <v>528</v>
      </c>
      <c r="O696" t="s">
        <v>296</v>
      </c>
      <c r="P696" t="s">
        <v>639</v>
      </c>
      <c r="Q696" s="4" t="str" cm="1">
        <f t="array" ref="Q696">_xlfn._xlws.FILTER(AnalysisMethods!$G$2:$G$31,AnalysisMethods!$E$2:$E$31=AnalysisResults!P696,"")</f>
        <v>%</v>
      </c>
      <c r="R696" s="4" t="str" cm="1">
        <f t="array" ref="R696">_xlfn._xlws.FILTER(AnalysisMethods!$H$2:$H$31,AnalysisMethods!$E$2:$E$31=AnalysisResults!P696,"")</f>
        <v>( XX.X)</v>
      </c>
      <c r="S696">
        <v>1.1628000000000001</v>
      </c>
      <c r="T696" s="7" t="s">
        <v>273</v>
      </c>
      <c r="U696" t="s">
        <v>1378</v>
      </c>
    </row>
    <row r="697" spans="1:21" x14ac:dyDescent="0.45">
      <c r="A697" t="s">
        <v>732</v>
      </c>
      <c r="B697" s="4" t="str" cm="1">
        <f t="array" ref="B697">_xlfn._xlws.FILTER(AnalysisSets!B:B,AnalysisSets!A:A=_xlfn._xlws.FILTER(Analyses!E:E,Analyses!A:A=AnalysisResults!A697,""),"")</f>
        <v>Safety Population</v>
      </c>
      <c r="C697" t="s">
        <v>33</v>
      </c>
      <c r="D697" t="s">
        <v>36</v>
      </c>
      <c r="E697" s="4" t="str" cm="1">
        <f t="array" ref="E697">_xlfn._xlws.FILTER(AnalysisGroupings!$G$2:$G$20,AnalysisGroupings!$F$2:$F$20=AnalysisResults!D697,"")</f>
        <v>Placebo</v>
      </c>
      <c r="G697" t="s">
        <v>108</v>
      </c>
      <c r="I697" s="4" t="str" cm="1">
        <f t="array" ref="I697">_xlfn._xlws.FILTER(AnalysisGroupings!$G$2:$G$36,(AnalysisGroupings!$F$2:$F$36=AnalysisResults!H697)*LEN(H697)&gt;0,"")</f>
        <v/>
      </c>
      <c r="J697" t="s">
        <v>348</v>
      </c>
      <c r="K697" t="s">
        <v>111</v>
      </c>
      <c r="M697" s="4" t="str" cm="1">
        <f t="array" ref="M697">_xlfn._xlws.FILTER(AnalysisGroupings!$G$2:$G$36,(AnalysisGroupings!$F$2:$F$36=AnalysisResults!L697)*LEN(L697)&gt;0,"")</f>
        <v/>
      </c>
      <c r="N697" t="s">
        <v>390</v>
      </c>
      <c r="O697" t="s">
        <v>296</v>
      </c>
      <c r="P697" t="s">
        <v>636</v>
      </c>
      <c r="Q697" s="4" t="str" cm="1">
        <f t="array" ref="Q697">_xlfn._xlws.FILTER(AnalysisMethods!$G$2:$G$31,AnalysisMethods!$E$2:$E$31=AnalysisResults!P697,"")</f>
        <v>n</v>
      </c>
      <c r="R697" s="4" t="str" cm="1">
        <f t="array" ref="R697">_xlfn._xlws.FILTER(AnalysisMethods!$H$2:$H$31,AnalysisMethods!$E$2:$E$31=AnalysisResults!P697,"")</f>
        <v>XX</v>
      </c>
      <c r="S697">
        <v>1</v>
      </c>
      <c r="T697" s="7" t="s">
        <v>267</v>
      </c>
      <c r="U697" t="s">
        <v>1378</v>
      </c>
    </row>
    <row r="698" spans="1:21" x14ac:dyDescent="0.45">
      <c r="A698" t="s">
        <v>732</v>
      </c>
      <c r="B698" s="4" t="str" cm="1">
        <f t="array" ref="B698">_xlfn._xlws.FILTER(AnalysisSets!B:B,AnalysisSets!A:A=_xlfn._xlws.FILTER(Analyses!E:E,Analyses!A:A=AnalysisResults!A698,""),"")</f>
        <v>Safety Population</v>
      </c>
      <c r="C698" t="s">
        <v>33</v>
      </c>
      <c r="D698" t="s">
        <v>36</v>
      </c>
      <c r="E698" s="4" t="str" cm="1">
        <f t="array" ref="E698">_xlfn._xlws.FILTER(AnalysisGroupings!$G$2:$G$20,AnalysisGroupings!$F$2:$F$20=AnalysisResults!D698,"")</f>
        <v>Placebo</v>
      </c>
      <c r="G698" t="s">
        <v>108</v>
      </c>
      <c r="I698" s="4" t="str" cm="1">
        <f t="array" ref="I698">_xlfn._xlws.FILTER(AnalysisGroupings!$G$2:$G$36,(AnalysisGroupings!$F$2:$F$36=AnalysisResults!H698)*LEN(H698)&gt;0,"")</f>
        <v/>
      </c>
      <c r="J698" t="s">
        <v>348</v>
      </c>
      <c r="K698" t="s">
        <v>111</v>
      </c>
      <c r="M698" s="4" t="str" cm="1">
        <f t="array" ref="M698">_xlfn._xlws.FILTER(AnalysisGroupings!$G$2:$G$36,(AnalysisGroupings!$F$2:$F$36=AnalysisResults!L698)*LEN(L698)&gt;0,"")</f>
        <v/>
      </c>
      <c r="N698" t="s">
        <v>390</v>
      </c>
      <c r="O698" t="s">
        <v>296</v>
      </c>
      <c r="P698" t="s">
        <v>639</v>
      </c>
      <c r="Q698" s="4" t="str" cm="1">
        <f t="array" ref="Q698">_xlfn._xlws.FILTER(AnalysisMethods!$G$2:$G$31,AnalysisMethods!$E$2:$E$31=AnalysisResults!P698,"")</f>
        <v>%</v>
      </c>
      <c r="R698" s="4" t="str" cm="1">
        <f t="array" ref="R698">_xlfn._xlws.FILTER(AnalysisMethods!$H$2:$H$31,AnalysisMethods!$E$2:$E$31=AnalysisResults!P698,"")</f>
        <v>( XX.X)</v>
      </c>
      <c r="S698">
        <v>1.1628000000000001</v>
      </c>
      <c r="T698" s="7" t="s">
        <v>273</v>
      </c>
      <c r="U698" t="s">
        <v>1378</v>
      </c>
    </row>
    <row r="699" spans="1:21" x14ac:dyDescent="0.45">
      <c r="A699" t="s">
        <v>732</v>
      </c>
      <c r="B699" s="4" t="str" cm="1">
        <f t="array" ref="B699">_xlfn._xlws.FILTER(AnalysisSets!B:B,AnalysisSets!A:A=_xlfn._xlws.FILTER(Analyses!E:E,Analyses!A:A=AnalysisResults!A699,""),"")</f>
        <v>Safety Population</v>
      </c>
      <c r="C699" t="s">
        <v>33</v>
      </c>
      <c r="D699" t="s">
        <v>36</v>
      </c>
      <c r="E699" s="4" t="str" cm="1">
        <f t="array" ref="E699">_xlfn._xlws.FILTER(AnalysisGroupings!$G$2:$G$20,AnalysisGroupings!$F$2:$F$20=AnalysisResults!D699,"")</f>
        <v>Placebo</v>
      </c>
      <c r="G699" t="s">
        <v>108</v>
      </c>
      <c r="I699" s="4" t="str" cm="1">
        <f t="array" ref="I699">_xlfn._xlws.FILTER(AnalysisGroupings!$G$2:$G$36,(AnalysisGroupings!$F$2:$F$36=AnalysisResults!H699)*LEN(H699)&gt;0,"")</f>
        <v/>
      </c>
      <c r="J699" t="s">
        <v>348</v>
      </c>
      <c r="K699" t="s">
        <v>111</v>
      </c>
      <c r="M699" s="4" t="str" cm="1">
        <f t="array" ref="M699">_xlfn._xlws.FILTER(AnalysisGroupings!$G$2:$G$36,(AnalysisGroupings!$F$2:$F$36=AnalysisResults!L699)*LEN(L699)&gt;0,"")</f>
        <v/>
      </c>
      <c r="N699" t="s">
        <v>524</v>
      </c>
      <c r="O699" t="s">
        <v>296</v>
      </c>
      <c r="P699" t="s">
        <v>636</v>
      </c>
      <c r="Q699" s="4" t="str" cm="1">
        <f t="array" ref="Q699">_xlfn._xlws.FILTER(AnalysisMethods!$G$2:$G$31,AnalysisMethods!$E$2:$E$31=AnalysisResults!P699,"")</f>
        <v>n</v>
      </c>
      <c r="R699" s="4" t="str" cm="1">
        <f t="array" ref="R699">_xlfn._xlws.FILTER(AnalysisMethods!$H$2:$H$31,AnalysisMethods!$E$2:$E$31=AnalysisResults!P699,"")</f>
        <v>XX</v>
      </c>
      <c r="S699">
        <v>1</v>
      </c>
      <c r="T699" s="7" t="s">
        <v>267</v>
      </c>
      <c r="U699" t="s">
        <v>1378</v>
      </c>
    </row>
    <row r="700" spans="1:21" x14ac:dyDescent="0.45">
      <c r="A700" t="s">
        <v>732</v>
      </c>
      <c r="B700" s="4" t="str" cm="1">
        <f t="array" ref="B700">_xlfn._xlws.FILTER(AnalysisSets!B:B,AnalysisSets!A:A=_xlfn._xlws.FILTER(Analyses!E:E,Analyses!A:A=AnalysisResults!A700,""),"")</f>
        <v>Safety Population</v>
      </c>
      <c r="C700" t="s">
        <v>33</v>
      </c>
      <c r="D700" t="s">
        <v>36</v>
      </c>
      <c r="E700" s="4" t="str" cm="1">
        <f t="array" ref="E700">_xlfn._xlws.FILTER(AnalysisGroupings!$G$2:$G$20,AnalysisGroupings!$F$2:$F$20=AnalysisResults!D700,"")</f>
        <v>Placebo</v>
      </c>
      <c r="G700" t="s">
        <v>108</v>
      </c>
      <c r="I700" s="4" t="str" cm="1">
        <f t="array" ref="I700">_xlfn._xlws.FILTER(AnalysisGroupings!$G$2:$G$36,(AnalysisGroupings!$F$2:$F$36=AnalysisResults!H700)*LEN(H700)&gt;0,"")</f>
        <v/>
      </c>
      <c r="J700" t="s">
        <v>348</v>
      </c>
      <c r="K700" t="s">
        <v>111</v>
      </c>
      <c r="M700" s="4" t="str" cm="1">
        <f t="array" ref="M700">_xlfn._xlws.FILTER(AnalysisGroupings!$G$2:$G$36,(AnalysisGroupings!$F$2:$F$36=AnalysisResults!L700)*LEN(L700)&gt;0,"")</f>
        <v/>
      </c>
      <c r="N700" t="s">
        <v>524</v>
      </c>
      <c r="O700" t="s">
        <v>296</v>
      </c>
      <c r="P700" t="s">
        <v>639</v>
      </c>
      <c r="Q700" s="4" t="str" cm="1">
        <f t="array" ref="Q700">_xlfn._xlws.FILTER(AnalysisMethods!$G$2:$G$31,AnalysisMethods!$E$2:$E$31=AnalysisResults!P700,"")</f>
        <v>%</v>
      </c>
      <c r="R700" s="4" t="str" cm="1">
        <f t="array" ref="R700">_xlfn._xlws.FILTER(AnalysisMethods!$H$2:$H$31,AnalysisMethods!$E$2:$E$31=AnalysisResults!P700,"")</f>
        <v>( XX.X)</v>
      </c>
      <c r="S700">
        <v>1.1628000000000001</v>
      </c>
      <c r="T700" s="7" t="s">
        <v>273</v>
      </c>
      <c r="U700" t="s">
        <v>1378</v>
      </c>
    </row>
    <row r="701" spans="1:21" x14ac:dyDescent="0.45">
      <c r="A701" t="s">
        <v>732</v>
      </c>
      <c r="B701" s="4" t="str" cm="1">
        <f t="array" ref="B701">_xlfn._xlws.FILTER(AnalysisSets!B:B,AnalysisSets!A:A=_xlfn._xlws.FILTER(Analyses!E:E,Analyses!A:A=AnalysisResults!A701,""),"")</f>
        <v>Safety Population</v>
      </c>
      <c r="C701" t="s">
        <v>33</v>
      </c>
      <c r="D701" t="s">
        <v>36</v>
      </c>
      <c r="E701" s="4" t="str" cm="1">
        <f t="array" ref="E701">_xlfn._xlws.FILTER(AnalysisGroupings!$G$2:$G$20,AnalysisGroupings!$F$2:$F$20=AnalysisResults!D701,"")</f>
        <v>Placebo</v>
      </c>
      <c r="G701" t="s">
        <v>108</v>
      </c>
      <c r="I701" s="4" t="str" cm="1">
        <f t="array" ref="I701">_xlfn._xlws.FILTER(AnalysisGroupings!$G$2:$G$36,(AnalysisGroupings!$F$2:$F$36=AnalysisResults!H701)*LEN(H701)&gt;0,"")</f>
        <v/>
      </c>
      <c r="J701" t="s">
        <v>349</v>
      </c>
      <c r="K701" t="s">
        <v>111</v>
      </c>
      <c r="M701" s="4" t="str" cm="1">
        <f t="array" ref="M701">_xlfn._xlws.FILTER(AnalysisGroupings!$G$2:$G$36,(AnalysisGroupings!$F$2:$F$36=AnalysisResults!L701)*LEN(L701)&gt;0,"")</f>
        <v/>
      </c>
      <c r="N701" t="s">
        <v>360</v>
      </c>
      <c r="O701" t="s">
        <v>296</v>
      </c>
      <c r="P701" t="s">
        <v>636</v>
      </c>
      <c r="Q701" s="4" t="str" cm="1">
        <f t="array" ref="Q701">_xlfn._xlws.FILTER(AnalysisMethods!$G$2:$G$31,AnalysisMethods!$E$2:$E$31=AnalysisResults!P701,"")</f>
        <v>n</v>
      </c>
      <c r="R701" s="4" t="str" cm="1">
        <f t="array" ref="R701">_xlfn._xlws.FILTER(AnalysisMethods!$H$2:$H$31,AnalysisMethods!$E$2:$E$31=AnalysisResults!P701,"")</f>
        <v>XX</v>
      </c>
      <c r="S701">
        <v>0</v>
      </c>
      <c r="T701" s="7" t="s">
        <v>266</v>
      </c>
      <c r="U701" t="s">
        <v>1378</v>
      </c>
    </row>
    <row r="702" spans="1:21" x14ac:dyDescent="0.45">
      <c r="A702" t="s">
        <v>732</v>
      </c>
      <c r="B702" s="4" t="str" cm="1">
        <f t="array" ref="B702">_xlfn._xlws.FILTER(AnalysisSets!B:B,AnalysisSets!A:A=_xlfn._xlws.FILTER(Analyses!E:E,Analyses!A:A=AnalysisResults!A702,""),"")</f>
        <v>Safety Population</v>
      </c>
      <c r="C702" t="s">
        <v>33</v>
      </c>
      <c r="D702" t="s">
        <v>36</v>
      </c>
      <c r="E702" s="4" t="str" cm="1">
        <f t="array" ref="E702">_xlfn._xlws.FILTER(AnalysisGroupings!$G$2:$G$20,AnalysisGroupings!$F$2:$F$20=AnalysisResults!D702,"")</f>
        <v>Placebo</v>
      </c>
      <c r="G702" t="s">
        <v>108</v>
      </c>
      <c r="I702" s="4" t="str" cm="1">
        <f t="array" ref="I702">_xlfn._xlws.FILTER(AnalysisGroupings!$G$2:$G$36,(AnalysisGroupings!$F$2:$F$36=AnalysisResults!H702)*LEN(H702)&gt;0,"")</f>
        <v/>
      </c>
      <c r="J702" t="s">
        <v>349</v>
      </c>
      <c r="K702" t="s">
        <v>111</v>
      </c>
      <c r="M702" s="4" t="str" cm="1">
        <f t="array" ref="M702">_xlfn._xlws.FILTER(AnalysisGroupings!$G$2:$G$36,(AnalysisGroupings!$F$2:$F$36=AnalysisResults!L702)*LEN(L702)&gt;0,"")</f>
        <v/>
      </c>
      <c r="N702" t="s">
        <v>360</v>
      </c>
      <c r="O702" t="s">
        <v>296</v>
      </c>
      <c r="P702" t="s">
        <v>639</v>
      </c>
      <c r="Q702" s="4" t="str" cm="1">
        <f t="array" ref="Q702">_xlfn._xlws.FILTER(AnalysisMethods!$G$2:$G$31,AnalysisMethods!$E$2:$E$31=AnalysisResults!P702,"")</f>
        <v>%</v>
      </c>
      <c r="R702" s="4" t="str" cm="1">
        <f t="array" ref="R702">_xlfn._xlws.FILTER(AnalysisMethods!$H$2:$H$31,AnalysisMethods!$E$2:$E$31=AnalysisResults!P702,"")</f>
        <v>( XX.X)</v>
      </c>
      <c r="S702">
        <v>0</v>
      </c>
      <c r="T702" s="7" t="s">
        <v>270</v>
      </c>
      <c r="U702" t="s">
        <v>1378</v>
      </c>
    </row>
    <row r="703" spans="1:21" x14ac:dyDescent="0.45">
      <c r="A703" t="s">
        <v>732</v>
      </c>
      <c r="B703" s="4" t="str" cm="1">
        <f t="array" ref="B703">_xlfn._xlws.FILTER(AnalysisSets!B:B,AnalysisSets!A:A=_xlfn._xlws.FILTER(Analyses!E:E,Analyses!A:A=AnalysisResults!A703,""),"")</f>
        <v>Safety Population</v>
      </c>
      <c r="C703" t="s">
        <v>33</v>
      </c>
      <c r="D703" t="s">
        <v>36</v>
      </c>
      <c r="E703" s="4" t="str" cm="1">
        <f t="array" ref="E703">_xlfn._xlws.FILTER(AnalysisGroupings!$G$2:$G$20,AnalysisGroupings!$F$2:$F$20=AnalysisResults!D703,"")</f>
        <v>Placebo</v>
      </c>
      <c r="G703" t="s">
        <v>108</v>
      </c>
      <c r="I703" s="4" t="str" cm="1">
        <f t="array" ref="I703">_xlfn._xlws.FILTER(AnalysisGroupings!$G$2:$G$36,(AnalysisGroupings!$F$2:$F$36=AnalysisResults!H703)*LEN(H703)&gt;0,"")</f>
        <v/>
      </c>
      <c r="J703" t="s">
        <v>349</v>
      </c>
      <c r="K703" t="s">
        <v>111</v>
      </c>
      <c r="M703" s="4" t="str" cm="1">
        <f t="array" ref="M703">_xlfn._xlws.FILTER(AnalysisGroupings!$G$2:$G$36,(AnalysisGroupings!$F$2:$F$36=AnalysisResults!L703)*LEN(L703)&gt;0,"")</f>
        <v/>
      </c>
      <c r="N703" t="s">
        <v>426</v>
      </c>
      <c r="O703" t="s">
        <v>296</v>
      </c>
      <c r="P703" t="s">
        <v>636</v>
      </c>
      <c r="Q703" s="4" t="str" cm="1">
        <f t="array" ref="Q703">_xlfn._xlws.FILTER(AnalysisMethods!$G$2:$G$31,AnalysisMethods!$E$2:$E$31=AnalysisResults!P703,"")</f>
        <v>n</v>
      </c>
      <c r="R703" s="4" t="str" cm="1">
        <f t="array" ref="R703">_xlfn._xlws.FILTER(AnalysisMethods!$H$2:$H$31,AnalysisMethods!$E$2:$E$31=AnalysisResults!P703,"")</f>
        <v>XX</v>
      </c>
      <c r="S703">
        <v>1</v>
      </c>
      <c r="T703" s="7" t="s">
        <v>267</v>
      </c>
      <c r="U703" t="s">
        <v>1378</v>
      </c>
    </row>
    <row r="704" spans="1:21" x14ac:dyDescent="0.45">
      <c r="A704" t="s">
        <v>732</v>
      </c>
      <c r="B704" s="4" t="str" cm="1">
        <f t="array" ref="B704">_xlfn._xlws.FILTER(AnalysisSets!B:B,AnalysisSets!A:A=_xlfn._xlws.FILTER(Analyses!E:E,Analyses!A:A=AnalysisResults!A704,""),"")</f>
        <v>Safety Population</v>
      </c>
      <c r="C704" t="s">
        <v>33</v>
      </c>
      <c r="D704" t="s">
        <v>36</v>
      </c>
      <c r="E704" s="4" t="str" cm="1">
        <f t="array" ref="E704">_xlfn._xlws.FILTER(AnalysisGroupings!$G$2:$G$20,AnalysisGroupings!$F$2:$F$20=AnalysisResults!D704,"")</f>
        <v>Placebo</v>
      </c>
      <c r="G704" t="s">
        <v>108</v>
      </c>
      <c r="I704" s="4" t="str" cm="1">
        <f t="array" ref="I704">_xlfn._xlws.FILTER(AnalysisGroupings!$G$2:$G$36,(AnalysisGroupings!$F$2:$F$36=AnalysisResults!H704)*LEN(H704)&gt;0,"")</f>
        <v/>
      </c>
      <c r="J704" t="s">
        <v>349</v>
      </c>
      <c r="K704" t="s">
        <v>111</v>
      </c>
      <c r="M704" s="4" t="str" cm="1">
        <f t="array" ref="M704">_xlfn._xlws.FILTER(AnalysisGroupings!$G$2:$G$36,(AnalysisGroupings!$F$2:$F$36=AnalysisResults!L704)*LEN(L704)&gt;0,"")</f>
        <v/>
      </c>
      <c r="N704" t="s">
        <v>426</v>
      </c>
      <c r="O704" t="s">
        <v>296</v>
      </c>
      <c r="P704" t="s">
        <v>639</v>
      </c>
      <c r="Q704" s="4" t="str" cm="1">
        <f t="array" ref="Q704">_xlfn._xlws.FILTER(AnalysisMethods!$G$2:$G$31,AnalysisMethods!$E$2:$E$31=AnalysisResults!P704,"")</f>
        <v>%</v>
      </c>
      <c r="R704" s="4" t="str" cm="1">
        <f t="array" ref="R704">_xlfn._xlws.FILTER(AnalysisMethods!$H$2:$H$31,AnalysisMethods!$E$2:$E$31=AnalysisResults!P704,"")</f>
        <v>( XX.X)</v>
      </c>
      <c r="S704">
        <v>1.1628000000000001</v>
      </c>
      <c r="T704" s="7" t="s">
        <v>273</v>
      </c>
      <c r="U704" t="s">
        <v>1378</v>
      </c>
    </row>
    <row r="705" spans="1:21" x14ac:dyDescent="0.45">
      <c r="A705" t="s">
        <v>732</v>
      </c>
      <c r="B705" s="4" t="str" cm="1">
        <f t="array" ref="B705">_xlfn._xlws.FILTER(AnalysisSets!B:B,AnalysisSets!A:A=_xlfn._xlws.FILTER(Analyses!E:E,Analyses!A:A=AnalysisResults!A705,""),"")</f>
        <v>Safety Population</v>
      </c>
      <c r="C705" t="s">
        <v>33</v>
      </c>
      <c r="D705" t="s">
        <v>36</v>
      </c>
      <c r="E705" s="4" t="str" cm="1">
        <f t="array" ref="E705">_xlfn._xlws.FILTER(AnalysisGroupings!$G$2:$G$20,AnalysisGroupings!$F$2:$F$20=AnalysisResults!D705,"")</f>
        <v>Placebo</v>
      </c>
      <c r="G705" t="s">
        <v>108</v>
      </c>
      <c r="I705" s="4" t="str" cm="1">
        <f t="array" ref="I705">_xlfn._xlws.FILTER(AnalysisGroupings!$G$2:$G$36,(AnalysisGroupings!$F$2:$F$36=AnalysisResults!H705)*LEN(H705)&gt;0,"")</f>
        <v/>
      </c>
      <c r="J705" t="s">
        <v>349</v>
      </c>
      <c r="K705" t="s">
        <v>111</v>
      </c>
      <c r="M705" s="4" t="str" cm="1">
        <f t="array" ref="M705">_xlfn._xlws.FILTER(AnalysisGroupings!$G$2:$G$36,(AnalysisGroupings!$F$2:$F$36=AnalysisResults!L705)*LEN(L705)&gt;0,"")</f>
        <v/>
      </c>
      <c r="N705" t="s">
        <v>442</v>
      </c>
      <c r="O705" t="s">
        <v>296</v>
      </c>
      <c r="P705" t="s">
        <v>636</v>
      </c>
      <c r="Q705" s="4" t="str" cm="1">
        <f t="array" ref="Q705">_xlfn._xlws.FILTER(AnalysisMethods!$G$2:$G$31,AnalysisMethods!$E$2:$E$31=AnalysisResults!P705,"")</f>
        <v>n</v>
      </c>
      <c r="R705" s="4" t="str" cm="1">
        <f t="array" ref="R705">_xlfn._xlws.FILTER(AnalysisMethods!$H$2:$H$31,AnalysisMethods!$E$2:$E$31=AnalysisResults!P705,"")</f>
        <v>XX</v>
      </c>
      <c r="S705">
        <v>0</v>
      </c>
      <c r="T705" s="7" t="s">
        <v>266</v>
      </c>
      <c r="U705" t="s">
        <v>1378</v>
      </c>
    </row>
    <row r="706" spans="1:21" x14ac:dyDescent="0.45">
      <c r="A706" t="s">
        <v>732</v>
      </c>
      <c r="B706" s="4" t="str" cm="1">
        <f t="array" ref="B706">_xlfn._xlws.FILTER(AnalysisSets!B:B,AnalysisSets!A:A=_xlfn._xlws.FILTER(Analyses!E:E,Analyses!A:A=AnalysisResults!A706,""),"")</f>
        <v>Safety Population</v>
      </c>
      <c r="C706" t="s">
        <v>33</v>
      </c>
      <c r="D706" t="s">
        <v>36</v>
      </c>
      <c r="E706" s="4" t="str" cm="1">
        <f t="array" ref="E706">_xlfn._xlws.FILTER(AnalysisGroupings!$G$2:$G$20,AnalysisGroupings!$F$2:$F$20=AnalysisResults!D706,"")</f>
        <v>Placebo</v>
      </c>
      <c r="G706" t="s">
        <v>108</v>
      </c>
      <c r="I706" s="4" t="str" cm="1">
        <f t="array" ref="I706">_xlfn._xlws.FILTER(AnalysisGroupings!$G$2:$G$36,(AnalysisGroupings!$F$2:$F$36=AnalysisResults!H706)*LEN(H706)&gt;0,"")</f>
        <v/>
      </c>
      <c r="J706" t="s">
        <v>349</v>
      </c>
      <c r="K706" t="s">
        <v>111</v>
      </c>
      <c r="M706" s="4" t="str" cm="1">
        <f t="array" ref="M706">_xlfn._xlws.FILTER(AnalysisGroupings!$G$2:$G$36,(AnalysisGroupings!$F$2:$F$36=AnalysisResults!L706)*LEN(L706)&gt;0,"")</f>
        <v/>
      </c>
      <c r="N706" t="s">
        <v>442</v>
      </c>
      <c r="O706" t="s">
        <v>296</v>
      </c>
      <c r="P706" t="s">
        <v>639</v>
      </c>
      <c r="Q706" s="4" t="str" cm="1">
        <f t="array" ref="Q706">_xlfn._xlws.FILTER(AnalysisMethods!$G$2:$G$31,AnalysisMethods!$E$2:$E$31=AnalysisResults!P706,"")</f>
        <v>%</v>
      </c>
      <c r="R706" s="4" t="str" cm="1">
        <f t="array" ref="R706">_xlfn._xlws.FILTER(AnalysisMethods!$H$2:$H$31,AnalysisMethods!$E$2:$E$31=AnalysisResults!P706,"")</f>
        <v>( XX.X)</v>
      </c>
      <c r="S706">
        <v>0</v>
      </c>
      <c r="T706" s="7" t="s">
        <v>270</v>
      </c>
      <c r="U706" t="s">
        <v>1378</v>
      </c>
    </row>
    <row r="707" spans="1:21" x14ac:dyDescent="0.45">
      <c r="A707" t="s">
        <v>732</v>
      </c>
      <c r="B707" s="4" t="str" cm="1">
        <f t="array" ref="B707">_xlfn._xlws.FILTER(AnalysisSets!B:B,AnalysisSets!A:A=_xlfn._xlws.FILTER(Analyses!E:E,Analyses!A:A=AnalysisResults!A707,""),"")</f>
        <v>Safety Population</v>
      </c>
      <c r="C707" t="s">
        <v>33</v>
      </c>
      <c r="D707" t="s">
        <v>36</v>
      </c>
      <c r="E707" s="4" t="str" cm="1">
        <f t="array" ref="E707">_xlfn._xlws.FILTER(AnalysisGroupings!$G$2:$G$20,AnalysisGroupings!$F$2:$F$20=AnalysisResults!D707,"")</f>
        <v>Placebo</v>
      </c>
      <c r="G707" t="s">
        <v>108</v>
      </c>
      <c r="I707" s="4" t="str" cm="1">
        <f t="array" ref="I707">_xlfn._xlws.FILTER(AnalysisGroupings!$G$2:$G$36,(AnalysisGroupings!$F$2:$F$36=AnalysisResults!H707)*LEN(H707)&gt;0,"")</f>
        <v/>
      </c>
      <c r="J707" t="s">
        <v>349</v>
      </c>
      <c r="K707" t="s">
        <v>111</v>
      </c>
      <c r="M707" s="4" t="str" cm="1">
        <f t="array" ref="M707">_xlfn._xlws.FILTER(AnalysisGroupings!$G$2:$G$36,(AnalysisGroupings!$F$2:$F$36=AnalysisResults!L707)*LEN(L707)&gt;0,"")</f>
        <v/>
      </c>
      <c r="N707" t="s">
        <v>443</v>
      </c>
      <c r="O707" t="s">
        <v>296</v>
      </c>
      <c r="P707" t="s">
        <v>636</v>
      </c>
      <c r="Q707" s="4" t="str" cm="1">
        <f t="array" ref="Q707">_xlfn._xlws.FILTER(AnalysisMethods!$G$2:$G$31,AnalysisMethods!$E$2:$E$31=AnalysisResults!P707,"")</f>
        <v>n</v>
      </c>
      <c r="R707" s="4" t="str" cm="1">
        <f t="array" ref="R707">_xlfn._xlws.FILTER(AnalysisMethods!$H$2:$H$31,AnalysisMethods!$E$2:$E$31=AnalysisResults!P707,"")</f>
        <v>XX</v>
      </c>
      <c r="S707">
        <v>1</v>
      </c>
      <c r="T707" s="7" t="s">
        <v>267</v>
      </c>
      <c r="U707" t="s">
        <v>1378</v>
      </c>
    </row>
    <row r="708" spans="1:21" x14ac:dyDescent="0.45">
      <c r="A708" t="s">
        <v>732</v>
      </c>
      <c r="B708" s="4" t="str" cm="1">
        <f t="array" ref="B708">_xlfn._xlws.FILTER(AnalysisSets!B:B,AnalysisSets!A:A=_xlfn._xlws.FILTER(Analyses!E:E,Analyses!A:A=AnalysisResults!A708,""),"")</f>
        <v>Safety Population</v>
      </c>
      <c r="C708" t="s">
        <v>33</v>
      </c>
      <c r="D708" t="s">
        <v>36</v>
      </c>
      <c r="E708" s="4" t="str" cm="1">
        <f t="array" ref="E708">_xlfn._xlws.FILTER(AnalysisGroupings!$G$2:$G$20,AnalysisGroupings!$F$2:$F$20=AnalysisResults!D708,"")</f>
        <v>Placebo</v>
      </c>
      <c r="G708" t="s">
        <v>108</v>
      </c>
      <c r="I708" s="4" t="str" cm="1">
        <f t="array" ref="I708">_xlfn._xlws.FILTER(AnalysisGroupings!$G$2:$G$36,(AnalysisGroupings!$F$2:$F$36=AnalysisResults!H708)*LEN(H708)&gt;0,"")</f>
        <v/>
      </c>
      <c r="J708" t="s">
        <v>349</v>
      </c>
      <c r="K708" t="s">
        <v>111</v>
      </c>
      <c r="M708" s="4" t="str" cm="1">
        <f t="array" ref="M708">_xlfn._xlws.FILTER(AnalysisGroupings!$G$2:$G$36,(AnalysisGroupings!$F$2:$F$36=AnalysisResults!L708)*LEN(L708)&gt;0,"")</f>
        <v/>
      </c>
      <c r="N708" t="s">
        <v>443</v>
      </c>
      <c r="O708" t="s">
        <v>296</v>
      </c>
      <c r="P708" t="s">
        <v>639</v>
      </c>
      <c r="Q708" s="4" t="str" cm="1">
        <f t="array" ref="Q708">_xlfn._xlws.FILTER(AnalysisMethods!$G$2:$G$31,AnalysisMethods!$E$2:$E$31=AnalysisResults!P708,"")</f>
        <v>%</v>
      </c>
      <c r="R708" s="4" t="str" cm="1">
        <f t="array" ref="R708">_xlfn._xlws.FILTER(AnalysisMethods!$H$2:$H$31,AnalysisMethods!$E$2:$E$31=AnalysisResults!P708,"")</f>
        <v>( XX.X)</v>
      </c>
      <c r="S708">
        <v>1.1628000000000001</v>
      </c>
      <c r="T708" s="7" t="s">
        <v>273</v>
      </c>
      <c r="U708" t="s">
        <v>1378</v>
      </c>
    </row>
    <row r="709" spans="1:21" x14ac:dyDescent="0.45">
      <c r="A709" t="s">
        <v>732</v>
      </c>
      <c r="B709" s="4" t="str" cm="1">
        <f t="array" ref="B709">_xlfn._xlws.FILTER(AnalysisSets!B:B,AnalysisSets!A:A=_xlfn._xlws.FILTER(Analyses!E:E,Analyses!A:A=AnalysisResults!A709,""),"")</f>
        <v>Safety Population</v>
      </c>
      <c r="C709" t="s">
        <v>33</v>
      </c>
      <c r="D709" t="s">
        <v>36</v>
      </c>
      <c r="E709" s="4" t="str" cm="1">
        <f t="array" ref="E709">_xlfn._xlws.FILTER(AnalysisGroupings!$G$2:$G$20,AnalysisGroupings!$F$2:$F$20=AnalysisResults!D709,"")</f>
        <v>Placebo</v>
      </c>
      <c r="G709" t="s">
        <v>108</v>
      </c>
      <c r="I709" s="4" t="str" cm="1">
        <f t="array" ref="I709">_xlfn._xlws.FILTER(AnalysisGroupings!$G$2:$G$36,(AnalysisGroupings!$F$2:$F$36=AnalysisResults!H709)*LEN(H709)&gt;0,"")</f>
        <v/>
      </c>
      <c r="J709" t="s">
        <v>349</v>
      </c>
      <c r="K709" t="s">
        <v>111</v>
      </c>
      <c r="M709" s="4" t="str" cm="1">
        <f t="array" ref="M709">_xlfn._xlws.FILTER(AnalysisGroupings!$G$2:$G$36,(AnalysisGroupings!$F$2:$F$36=AnalysisResults!L709)*LEN(L709)&gt;0,"")</f>
        <v/>
      </c>
      <c r="N709" t="s">
        <v>450</v>
      </c>
      <c r="O709" t="s">
        <v>296</v>
      </c>
      <c r="P709" t="s">
        <v>636</v>
      </c>
      <c r="Q709" s="4" t="str" cm="1">
        <f t="array" ref="Q709">_xlfn._xlws.FILTER(AnalysisMethods!$G$2:$G$31,AnalysisMethods!$E$2:$E$31=AnalysisResults!P709,"")</f>
        <v>n</v>
      </c>
      <c r="R709" s="4" t="str" cm="1">
        <f t="array" ref="R709">_xlfn._xlws.FILTER(AnalysisMethods!$H$2:$H$31,AnalysisMethods!$E$2:$E$31=AnalysisResults!P709,"")</f>
        <v>XX</v>
      </c>
      <c r="S709">
        <v>1</v>
      </c>
      <c r="T709" s="7" t="s">
        <v>267</v>
      </c>
      <c r="U709" t="s">
        <v>1378</v>
      </c>
    </row>
    <row r="710" spans="1:21" x14ac:dyDescent="0.45">
      <c r="A710" t="s">
        <v>732</v>
      </c>
      <c r="B710" s="4" t="str" cm="1">
        <f t="array" ref="B710">_xlfn._xlws.FILTER(AnalysisSets!B:B,AnalysisSets!A:A=_xlfn._xlws.FILTER(Analyses!E:E,Analyses!A:A=AnalysisResults!A710,""),"")</f>
        <v>Safety Population</v>
      </c>
      <c r="C710" t="s">
        <v>33</v>
      </c>
      <c r="D710" t="s">
        <v>36</v>
      </c>
      <c r="E710" s="4" t="str" cm="1">
        <f t="array" ref="E710">_xlfn._xlws.FILTER(AnalysisGroupings!$G$2:$G$20,AnalysisGroupings!$F$2:$F$20=AnalysisResults!D710,"")</f>
        <v>Placebo</v>
      </c>
      <c r="G710" t="s">
        <v>108</v>
      </c>
      <c r="I710" s="4" t="str" cm="1">
        <f t="array" ref="I710">_xlfn._xlws.FILTER(AnalysisGroupings!$G$2:$G$36,(AnalysisGroupings!$F$2:$F$36=AnalysisResults!H710)*LEN(H710)&gt;0,"")</f>
        <v/>
      </c>
      <c r="J710" t="s">
        <v>349</v>
      </c>
      <c r="K710" t="s">
        <v>111</v>
      </c>
      <c r="M710" s="4" t="str" cm="1">
        <f t="array" ref="M710">_xlfn._xlws.FILTER(AnalysisGroupings!$G$2:$G$36,(AnalysisGroupings!$F$2:$F$36=AnalysisResults!L710)*LEN(L710)&gt;0,"")</f>
        <v/>
      </c>
      <c r="N710" t="s">
        <v>450</v>
      </c>
      <c r="O710" t="s">
        <v>296</v>
      </c>
      <c r="P710" t="s">
        <v>639</v>
      </c>
      <c r="Q710" s="4" t="str" cm="1">
        <f t="array" ref="Q710">_xlfn._xlws.FILTER(AnalysisMethods!$G$2:$G$31,AnalysisMethods!$E$2:$E$31=AnalysisResults!P710,"")</f>
        <v>%</v>
      </c>
      <c r="R710" s="4" t="str" cm="1">
        <f t="array" ref="R710">_xlfn._xlws.FILTER(AnalysisMethods!$H$2:$H$31,AnalysisMethods!$E$2:$E$31=AnalysisResults!P710,"")</f>
        <v>( XX.X)</v>
      </c>
      <c r="S710">
        <v>1.1628000000000001</v>
      </c>
      <c r="T710" s="7" t="s">
        <v>273</v>
      </c>
      <c r="U710" t="s">
        <v>1378</v>
      </c>
    </row>
    <row r="711" spans="1:21" x14ac:dyDescent="0.45">
      <c r="A711" t="s">
        <v>732</v>
      </c>
      <c r="B711" s="4" t="str" cm="1">
        <f t="array" ref="B711">_xlfn._xlws.FILTER(AnalysisSets!B:B,AnalysisSets!A:A=_xlfn._xlws.FILTER(Analyses!E:E,Analyses!A:A=AnalysisResults!A711,""),"")</f>
        <v>Safety Population</v>
      </c>
      <c r="C711" t="s">
        <v>33</v>
      </c>
      <c r="D711" t="s">
        <v>36</v>
      </c>
      <c r="E711" s="4" t="str" cm="1">
        <f t="array" ref="E711">_xlfn._xlws.FILTER(AnalysisGroupings!$G$2:$G$20,AnalysisGroupings!$F$2:$F$20=AnalysisResults!D711,"")</f>
        <v>Placebo</v>
      </c>
      <c r="G711" t="s">
        <v>108</v>
      </c>
      <c r="I711" s="4" t="str" cm="1">
        <f t="array" ref="I711">_xlfn._xlws.FILTER(AnalysisGroupings!$G$2:$G$36,(AnalysisGroupings!$F$2:$F$36=AnalysisResults!H711)*LEN(H711)&gt;0,"")</f>
        <v/>
      </c>
      <c r="J711" t="s">
        <v>349</v>
      </c>
      <c r="K711" t="s">
        <v>111</v>
      </c>
      <c r="M711" s="4" t="str" cm="1">
        <f t="array" ref="M711">_xlfn._xlws.FILTER(AnalysisGroupings!$G$2:$G$36,(AnalysisGroupings!$F$2:$F$36=AnalysisResults!L711)*LEN(L711)&gt;0,"")</f>
        <v/>
      </c>
      <c r="N711" t="s">
        <v>451</v>
      </c>
      <c r="O711" t="s">
        <v>296</v>
      </c>
      <c r="P711" t="s">
        <v>636</v>
      </c>
      <c r="Q711" s="4" t="str" cm="1">
        <f t="array" ref="Q711">_xlfn._xlws.FILTER(AnalysisMethods!$G$2:$G$31,AnalysisMethods!$E$2:$E$31=AnalysisResults!P711,"")</f>
        <v>n</v>
      </c>
      <c r="R711" s="4" t="str" cm="1">
        <f t="array" ref="R711">_xlfn._xlws.FILTER(AnalysisMethods!$H$2:$H$31,AnalysisMethods!$E$2:$E$31=AnalysisResults!P711,"")</f>
        <v>XX</v>
      </c>
      <c r="S711">
        <v>0</v>
      </c>
      <c r="T711" s="7" t="s">
        <v>266</v>
      </c>
      <c r="U711" t="s">
        <v>1378</v>
      </c>
    </row>
    <row r="712" spans="1:21" x14ac:dyDescent="0.45">
      <c r="A712" t="s">
        <v>732</v>
      </c>
      <c r="B712" s="4" t="str" cm="1">
        <f t="array" ref="B712">_xlfn._xlws.FILTER(AnalysisSets!B:B,AnalysisSets!A:A=_xlfn._xlws.FILTER(Analyses!E:E,Analyses!A:A=AnalysisResults!A712,""),"")</f>
        <v>Safety Population</v>
      </c>
      <c r="C712" t="s">
        <v>33</v>
      </c>
      <c r="D712" t="s">
        <v>36</v>
      </c>
      <c r="E712" s="4" t="str" cm="1">
        <f t="array" ref="E712">_xlfn._xlws.FILTER(AnalysisGroupings!$G$2:$G$20,AnalysisGroupings!$F$2:$F$20=AnalysisResults!D712,"")</f>
        <v>Placebo</v>
      </c>
      <c r="G712" t="s">
        <v>108</v>
      </c>
      <c r="I712" s="4" t="str" cm="1">
        <f t="array" ref="I712">_xlfn._xlws.FILTER(AnalysisGroupings!$G$2:$G$36,(AnalysisGroupings!$F$2:$F$36=AnalysisResults!H712)*LEN(H712)&gt;0,"")</f>
        <v/>
      </c>
      <c r="J712" t="s">
        <v>349</v>
      </c>
      <c r="K712" t="s">
        <v>111</v>
      </c>
      <c r="M712" s="4" t="str" cm="1">
        <f t="array" ref="M712">_xlfn._xlws.FILTER(AnalysisGroupings!$G$2:$G$36,(AnalysisGroupings!$F$2:$F$36=AnalysisResults!L712)*LEN(L712)&gt;0,"")</f>
        <v/>
      </c>
      <c r="N712" t="s">
        <v>451</v>
      </c>
      <c r="O712" t="s">
        <v>296</v>
      </c>
      <c r="P712" t="s">
        <v>639</v>
      </c>
      <c r="Q712" s="4" t="str" cm="1">
        <f t="array" ref="Q712">_xlfn._xlws.FILTER(AnalysisMethods!$G$2:$G$31,AnalysisMethods!$E$2:$E$31=AnalysisResults!P712,"")</f>
        <v>%</v>
      </c>
      <c r="R712" s="4" t="str" cm="1">
        <f t="array" ref="R712">_xlfn._xlws.FILTER(AnalysisMethods!$H$2:$H$31,AnalysisMethods!$E$2:$E$31=AnalysisResults!P712,"")</f>
        <v>( XX.X)</v>
      </c>
      <c r="S712">
        <v>0</v>
      </c>
      <c r="T712" s="7" t="s">
        <v>270</v>
      </c>
      <c r="U712" t="s">
        <v>1378</v>
      </c>
    </row>
    <row r="713" spans="1:21" x14ac:dyDescent="0.45">
      <c r="A713" t="s">
        <v>732</v>
      </c>
      <c r="B713" s="4" t="str" cm="1">
        <f t="array" ref="B713">_xlfn._xlws.FILTER(AnalysisSets!B:B,AnalysisSets!A:A=_xlfn._xlws.FILTER(Analyses!E:E,Analyses!A:A=AnalysisResults!A713,""),"")</f>
        <v>Safety Population</v>
      </c>
      <c r="C713" t="s">
        <v>33</v>
      </c>
      <c r="D713" t="s">
        <v>36</v>
      </c>
      <c r="E713" s="4" t="str" cm="1">
        <f t="array" ref="E713">_xlfn._xlws.FILTER(AnalysisGroupings!$G$2:$G$20,AnalysisGroupings!$F$2:$F$20=AnalysisResults!D713,"")</f>
        <v>Placebo</v>
      </c>
      <c r="G713" t="s">
        <v>108</v>
      </c>
      <c r="I713" s="4" t="str" cm="1">
        <f t="array" ref="I713">_xlfn._xlws.FILTER(AnalysisGroupings!$G$2:$G$36,(AnalysisGroupings!$F$2:$F$36=AnalysisResults!H713)*LEN(H713)&gt;0,"")</f>
        <v/>
      </c>
      <c r="J713" t="s">
        <v>349</v>
      </c>
      <c r="K713" t="s">
        <v>111</v>
      </c>
      <c r="M713" s="4" t="str" cm="1">
        <f t="array" ref="M713">_xlfn._xlws.FILTER(AnalysisGroupings!$G$2:$G$36,(AnalysisGroupings!$F$2:$F$36=AnalysisResults!L713)*LEN(L713)&gt;0,"")</f>
        <v/>
      </c>
      <c r="N713" t="s">
        <v>470</v>
      </c>
      <c r="O713" t="s">
        <v>296</v>
      </c>
      <c r="P713" t="s">
        <v>636</v>
      </c>
      <c r="Q713" s="4" t="str" cm="1">
        <f t="array" ref="Q713">_xlfn._xlws.FILTER(AnalysisMethods!$G$2:$G$31,AnalysisMethods!$E$2:$E$31=AnalysisResults!P713,"")</f>
        <v>n</v>
      </c>
      <c r="R713" s="4" t="str" cm="1">
        <f t="array" ref="R713">_xlfn._xlws.FILTER(AnalysisMethods!$H$2:$H$31,AnalysisMethods!$E$2:$E$31=AnalysisResults!P713,"")</f>
        <v>XX</v>
      </c>
      <c r="S713">
        <v>1</v>
      </c>
      <c r="T713" s="7" t="s">
        <v>267</v>
      </c>
      <c r="U713" t="s">
        <v>1378</v>
      </c>
    </row>
    <row r="714" spans="1:21" x14ac:dyDescent="0.45">
      <c r="A714" t="s">
        <v>732</v>
      </c>
      <c r="B714" s="4" t="str" cm="1">
        <f t="array" ref="B714">_xlfn._xlws.FILTER(AnalysisSets!B:B,AnalysisSets!A:A=_xlfn._xlws.FILTER(Analyses!E:E,Analyses!A:A=AnalysisResults!A714,""),"")</f>
        <v>Safety Population</v>
      </c>
      <c r="C714" t="s">
        <v>33</v>
      </c>
      <c r="D714" t="s">
        <v>36</v>
      </c>
      <c r="E714" s="4" t="str" cm="1">
        <f t="array" ref="E714">_xlfn._xlws.FILTER(AnalysisGroupings!$G$2:$G$20,AnalysisGroupings!$F$2:$F$20=AnalysisResults!D714,"")</f>
        <v>Placebo</v>
      </c>
      <c r="G714" t="s">
        <v>108</v>
      </c>
      <c r="I714" s="4" t="str" cm="1">
        <f t="array" ref="I714">_xlfn._xlws.FILTER(AnalysisGroupings!$G$2:$G$36,(AnalysisGroupings!$F$2:$F$36=AnalysisResults!H714)*LEN(H714)&gt;0,"")</f>
        <v/>
      </c>
      <c r="J714" t="s">
        <v>349</v>
      </c>
      <c r="K714" t="s">
        <v>111</v>
      </c>
      <c r="M714" s="4" t="str" cm="1">
        <f t="array" ref="M714">_xlfn._xlws.FILTER(AnalysisGroupings!$G$2:$G$36,(AnalysisGroupings!$F$2:$F$36=AnalysisResults!L714)*LEN(L714)&gt;0,"")</f>
        <v/>
      </c>
      <c r="N714" t="s">
        <v>470</v>
      </c>
      <c r="O714" t="s">
        <v>296</v>
      </c>
      <c r="P714" t="s">
        <v>639</v>
      </c>
      <c r="Q714" s="4" t="str" cm="1">
        <f t="array" ref="Q714">_xlfn._xlws.FILTER(AnalysisMethods!$G$2:$G$31,AnalysisMethods!$E$2:$E$31=AnalysisResults!P714,"")</f>
        <v>%</v>
      </c>
      <c r="R714" s="4" t="str" cm="1">
        <f t="array" ref="R714">_xlfn._xlws.FILTER(AnalysisMethods!$H$2:$H$31,AnalysisMethods!$E$2:$E$31=AnalysisResults!P714,"")</f>
        <v>( XX.X)</v>
      </c>
      <c r="S714">
        <v>1.1628000000000001</v>
      </c>
      <c r="T714" s="7" t="s">
        <v>273</v>
      </c>
      <c r="U714" t="s">
        <v>1378</v>
      </c>
    </row>
    <row r="715" spans="1:21" x14ac:dyDescent="0.45">
      <c r="A715" t="s">
        <v>732</v>
      </c>
      <c r="B715" s="4" t="str" cm="1">
        <f t="array" ref="B715">_xlfn._xlws.FILTER(AnalysisSets!B:B,AnalysisSets!A:A=_xlfn._xlws.FILTER(Analyses!E:E,Analyses!A:A=AnalysisResults!A715,""),"")</f>
        <v>Safety Population</v>
      </c>
      <c r="C715" t="s">
        <v>33</v>
      </c>
      <c r="D715" t="s">
        <v>36</v>
      </c>
      <c r="E715" s="4" t="str" cm="1">
        <f t="array" ref="E715">_xlfn._xlws.FILTER(AnalysisGroupings!$G$2:$G$20,AnalysisGroupings!$F$2:$F$20=AnalysisResults!D715,"")</f>
        <v>Placebo</v>
      </c>
      <c r="G715" t="s">
        <v>108</v>
      </c>
      <c r="I715" s="4" t="str" cm="1">
        <f t="array" ref="I715">_xlfn._xlws.FILTER(AnalysisGroupings!$G$2:$G$36,(AnalysisGroupings!$F$2:$F$36=AnalysisResults!H715)*LEN(H715)&gt;0,"")</f>
        <v/>
      </c>
      <c r="J715" t="s">
        <v>349</v>
      </c>
      <c r="K715" t="s">
        <v>111</v>
      </c>
      <c r="M715" s="4" t="str" cm="1">
        <f t="array" ref="M715">_xlfn._xlws.FILTER(AnalysisGroupings!$G$2:$G$36,(AnalysisGroupings!$F$2:$F$36=AnalysisResults!L715)*LEN(L715)&gt;0,"")</f>
        <v/>
      </c>
      <c r="N715" t="s">
        <v>507</v>
      </c>
      <c r="O715" t="s">
        <v>296</v>
      </c>
      <c r="P715" t="s">
        <v>636</v>
      </c>
      <c r="Q715" s="4" t="str" cm="1">
        <f t="array" ref="Q715">_xlfn._xlws.FILTER(AnalysisMethods!$G$2:$G$31,AnalysisMethods!$E$2:$E$31=AnalysisResults!P715,"")</f>
        <v>n</v>
      </c>
      <c r="R715" s="4" t="str" cm="1">
        <f t="array" ref="R715">_xlfn._xlws.FILTER(AnalysisMethods!$H$2:$H$31,AnalysisMethods!$E$2:$E$31=AnalysisResults!P715,"")</f>
        <v>XX</v>
      </c>
      <c r="S715">
        <v>3</v>
      </c>
      <c r="T715" s="7" t="s">
        <v>255</v>
      </c>
      <c r="U715" t="s">
        <v>1378</v>
      </c>
    </row>
    <row r="716" spans="1:21" x14ac:dyDescent="0.45">
      <c r="A716" t="s">
        <v>732</v>
      </c>
      <c r="B716" s="4" t="str" cm="1">
        <f t="array" ref="B716">_xlfn._xlws.FILTER(AnalysisSets!B:B,AnalysisSets!A:A=_xlfn._xlws.FILTER(Analyses!E:E,Analyses!A:A=AnalysisResults!A716,""),"")</f>
        <v>Safety Population</v>
      </c>
      <c r="C716" t="s">
        <v>33</v>
      </c>
      <c r="D716" t="s">
        <v>36</v>
      </c>
      <c r="E716" s="4" t="str" cm="1">
        <f t="array" ref="E716">_xlfn._xlws.FILTER(AnalysisGroupings!$G$2:$G$20,AnalysisGroupings!$F$2:$F$20=AnalysisResults!D716,"")</f>
        <v>Placebo</v>
      </c>
      <c r="G716" t="s">
        <v>108</v>
      </c>
      <c r="I716" s="4" t="str" cm="1">
        <f t="array" ref="I716">_xlfn._xlws.FILTER(AnalysisGroupings!$G$2:$G$36,(AnalysisGroupings!$F$2:$F$36=AnalysisResults!H716)*LEN(H716)&gt;0,"")</f>
        <v/>
      </c>
      <c r="J716" t="s">
        <v>349</v>
      </c>
      <c r="K716" t="s">
        <v>111</v>
      </c>
      <c r="M716" s="4" t="str" cm="1">
        <f t="array" ref="M716">_xlfn._xlws.FILTER(AnalysisGroupings!$G$2:$G$36,(AnalysisGroupings!$F$2:$F$36=AnalysisResults!L716)*LEN(L716)&gt;0,"")</f>
        <v/>
      </c>
      <c r="N716" t="s">
        <v>507</v>
      </c>
      <c r="O716" t="s">
        <v>296</v>
      </c>
      <c r="P716" t="s">
        <v>639</v>
      </c>
      <c r="Q716" s="4" t="str" cm="1">
        <f t="array" ref="Q716">_xlfn._xlws.FILTER(AnalysisMethods!$G$2:$G$31,AnalysisMethods!$E$2:$E$31=AnalysisResults!P716,"")</f>
        <v>%</v>
      </c>
      <c r="R716" s="4" t="str" cm="1">
        <f t="array" ref="R716">_xlfn._xlws.FILTER(AnalysisMethods!$H$2:$H$31,AnalysisMethods!$E$2:$E$31=AnalysisResults!P716,"")</f>
        <v>( XX.X)</v>
      </c>
      <c r="S716">
        <v>3.4883999999999999</v>
      </c>
      <c r="T716" s="7" t="s">
        <v>260</v>
      </c>
      <c r="U716" t="s">
        <v>1378</v>
      </c>
    </row>
    <row r="717" spans="1:21" x14ac:dyDescent="0.45">
      <c r="A717" t="s">
        <v>732</v>
      </c>
      <c r="B717" s="4" t="str" cm="1">
        <f t="array" ref="B717">_xlfn._xlws.FILTER(AnalysisSets!B:B,AnalysisSets!A:A=_xlfn._xlws.FILTER(Analyses!E:E,Analyses!A:A=AnalysisResults!A717,""),"")</f>
        <v>Safety Population</v>
      </c>
      <c r="C717" t="s">
        <v>33</v>
      </c>
      <c r="D717" t="s">
        <v>36</v>
      </c>
      <c r="E717" s="4" t="str" cm="1">
        <f t="array" ref="E717">_xlfn._xlws.FILTER(AnalysisGroupings!$G$2:$G$20,AnalysisGroupings!$F$2:$F$20=AnalysisResults!D717,"")</f>
        <v>Placebo</v>
      </c>
      <c r="G717" t="s">
        <v>108</v>
      </c>
      <c r="I717" s="4" t="str" cm="1">
        <f t="array" ref="I717">_xlfn._xlws.FILTER(AnalysisGroupings!$G$2:$G$36,(AnalysisGroupings!$F$2:$F$36=AnalysisResults!H717)*LEN(H717)&gt;0,"")</f>
        <v/>
      </c>
      <c r="J717" t="s">
        <v>349</v>
      </c>
      <c r="K717" t="s">
        <v>111</v>
      </c>
      <c r="M717" s="4" t="str" cm="1">
        <f t="array" ref="M717">_xlfn._xlws.FILTER(AnalysisGroupings!$G$2:$G$36,(AnalysisGroupings!$F$2:$F$36=AnalysisResults!L717)*LEN(L717)&gt;0,"")</f>
        <v/>
      </c>
      <c r="N717" t="s">
        <v>525</v>
      </c>
      <c r="O717" t="s">
        <v>296</v>
      </c>
      <c r="P717" t="s">
        <v>636</v>
      </c>
      <c r="Q717" s="4" t="str" cm="1">
        <f t="array" ref="Q717">_xlfn._xlws.FILTER(AnalysisMethods!$G$2:$G$31,AnalysisMethods!$E$2:$E$31=AnalysisResults!P717,"")</f>
        <v>n</v>
      </c>
      <c r="R717" s="4" t="str" cm="1">
        <f t="array" ref="R717">_xlfn._xlws.FILTER(AnalysisMethods!$H$2:$H$31,AnalysisMethods!$E$2:$E$31=AnalysisResults!P717,"")</f>
        <v>XX</v>
      </c>
      <c r="S717">
        <v>0</v>
      </c>
      <c r="T717" s="7" t="s">
        <v>266</v>
      </c>
      <c r="U717" t="s">
        <v>1378</v>
      </c>
    </row>
    <row r="718" spans="1:21" x14ac:dyDescent="0.45">
      <c r="A718" t="s">
        <v>732</v>
      </c>
      <c r="B718" s="4" t="str" cm="1">
        <f t="array" ref="B718">_xlfn._xlws.FILTER(AnalysisSets!B:B,AnalysisSets!A:A=_xlfn._xlws.FILTER(Analyses!E:E,Analyses!A:A=AnalysisResults!A718,""),"")</f>
        <v>Safety Population</v>
      </c>
      <c r="C718" t="s">
        <v>33</v>
      </c>
      <c r="D718" t="s">
        <v>36</v>
      </c>
      <c r="E718" s="4" t="str" cm="1">
        <f t="array" ref="E718">_xlfn._xlws.FILTER(AnalysisGroupings!$G$2:$G$20,AnalysisGroupings!$F$2:$F$20=AnalysisResults!D718,"")</f>
        <v>Placebo</v>
      </c>
      <c r="G718" t="s">
        <v>108</v>
      </c>
      <c r="I718" s="4" t="str" cm="1">
        <f t="array" ref="I718">_xlfn._xlws.FILTER(AnalysisGroupings!$G$2:$G$36,(AnalysisGroupings!$F$2:$F$36=AnalysisResults!H718)*LEN(H718)&gt;0,"")</f>
        <v/>
      </c>
      <c r="J718" t="s">
        <v>349</v>
      </c>
      <c r="K718" t="s">
        <v>111</v>
      </c>
      <c r="M718" s="4" t="str" cm="1">
        <f t="array" ref="M718">_xlfn._xlws.FILTER(AnalysisGroupings!$G$2:$G$36,(AnalysisGroupings!$F$2:$F$36=AnalysisResults!L718)*LEN(L718)&gt;0,"")</f>
        <v/>
      </c>
      <c r="N718" t="s">
        <v>525</v>
      </c>
      <c r="O718" t="s">
        <v>296</v>
      </c>
      <c r="P718" t="s">
        <v>639</v>
      </c>
      <c r="Q718" s="4" t="str" cm="1">
        <f t="array" ref="Q718">_xlfn._xlws.FILTER(AnalysisMethods!$G$2:$G$31,AnalysisMethods!$E$2:$E$31=AnalysisResults!P718,"")</f>
        <v>%</v>
      </c>
      <c r="R718" s="4" t="str" cm="1">
        <f t="array" ref="R718">_xlfn._xlws.FILTER(AnalysisMethods!$H$2:$H$31,AnalysisMethods!$E$2:$E$31=AnalysisResults!P718,"")</f>
        <v>( XX.X)</v>
      </c>
      <c r="S718">
        <v>0</v>
      </c>
      <c r="T718" s="7" t="s">
        <v>270</v>
      </c>
      <c r="U718" t="s">
        <v>1378</v>
      </c>
    </row>
    <row r="719" spans="1:21" x14ac:dyDescent="0.45">
      <c r="A719" t="s">
        <v>732</v>
      </c>
      <c r="B719" s="4" t="str" cm="1">
        <f t="array" ref="B719">_xlfn._xlws.FILTER(AnalysisSets!B:B,AnalysisSets!A:A=_xlfn._xlws.FILTER(Analyses!E:E,Analyses!A:A=AnalysisResults!A719,""),"")</f>
        <v>Safety Population</v>
      </c>
      <c r="C719" t="s">
        <v>33</v>
      </c>
      <c r="D719" t="s">
        <v>36</v>
      </c>
      <c r="E719" s="4" t="str" cm="1">
        <f t="array" ref="E719">_xlfn._xlws.FILTER(AnalysisGroupings!$G$2:$G$20,AnalysisGroupings!$F$2:$F$20=AnalysisResults!D719,"")</f>
        <v>Placebo</v>
      </c>
      <c r="G719" t="s">
        <v>108</v>
      </c>
      <c r="I719" s="4" t="str" cm="1">
        <f t="array" ref="I719">_xlfn._xlws.FILTER(AnalysisGroupings!$G$2:$G$36,(AnalysisGroupings!$F$2:$F$36=AnalysisResults!H719)*LEN(H719)&gt;0,"")</f>
        <v/>
      </c>
      <c r="J719" t="s">
        <v>349</v>
      </c>
      <c r="K719" t="s">
        <v>111</v>
      </c>
      <c r="M719" s="4" t="str" cm="1">
        <f t="array" ref="M719">_xlfn._xlws.FILTER(AnalysisGroupings!$G$2:$G$36,(AnalysisGroupings!$F$2:$F$36=AnalysisResults!L719)*LEN(L719)&gt;0,"")</f>
        <v/>
      </c>
      <c r="N719" t="s">
        <v>526</v>
      </c>
      <c r="O719" t="s">
        <v>296</v>
      </c>
      <c r="P719" t="s">
        <v>636</v>
      </c>
      <c r="Q719" s="4" t="str" cm="1">
        <f t="array" ref="Q719">_xlfn._xlws.FILTER(AnalysisMethods!$G$2:$G$31,AnalysisMethods!$E$2:$E$31=AnalysisResults!P719,"")</f>
        <v>n</v>
      </c>
      <c r="R719" s="4" t="str" cm="1">
        <f t="array" ref="R719">_xlfn._xlws.FILTER(AnalysisMethods!$H$2:$H$31,AnalysisMethods!$E$2:$E$31=AnalysisResults!P719,"")</f>
        <v>XX</v>
      </c>
      <c r="S719">
        <v>0</v>
      </c>
      <c r="T719" s="7" t="s">
        <v>266</v>
      </c>
      <c r="U719" t="s">
        <v>1378</v>
      </c>
    </row>
    <row r="720" spans="1:21" x14ac:dyDescent="0.45">
      <c r="A720" t="s">
        <v>732</v>
      </c>
      <c r="B720" s="4" t="str" cm="1">
        <f t="array" ref="B720">_xlfn._xlws.FILTER(AnalysisSets!B:B,AnalysisSets!A:A=_xlfn._xlws.FILTER(Analyses!E:E,Analyses!A:A=AnalysisResults!A720,""),"")</f>
        <v>Safety Population</v>
      </c>
      <c r="C720" t="s">
        <v>33</v>
      </c>
      <c r="D720" t="s">
        <v>36</v>
      </c>
      <c r="E720" s="4" t="str" cm="1">
        <f t="array" ref="E720">_xlfn._xlws.FILTER(AnalysisGroupings!$G$2:$G$20,AnalysisGroupings!$F$2:$F$20=AnalysisResults!D720,"")</f>
        <v>Placebo</v>
      </c>
      <c r="G720" t="s">
        <v>108</v>
      </c>
      <c r="I720" s="4" t="str" cm="1">
        <f t="array" ref="I720">_xlfn._xlws.FILTER(AnalysisGroupings!$G$2:$G$36,(AnalysisGroupings!$F$2:$F$36=AnalysisResults!H720)*LEN(H720)&gt;0,"")</f>
        <v/>
      </c>
      <c r="J720" t="s">
        <v>349</v>
      </c>
      <c r="K720" t="s">
        <v>111</v>
      </c>
      <c r="M720" s="4" t="str" cm="1">
        <f t="array" ref="M720">_xlfn._xlws.FILTER(AnalysisGroupings!$G$2:$G$36,(AnalysisGroupings!$F$2:$F$36=AnalysisResults!L720)*LEN(L720)&gt;0,"")</f>
        <v/>
      </c>
      <c r="N720" t="s">
        <v>526</v>
      </c>
      <c r="O720" t="s">
        <v>296</v>
      </c>
      <c r="P720" t="s">
        <v>639</v>
      </c>
      <c r="Q720" s="4" t="str" cm="1">
        <f t="array" ref="Q720">_xlfn._xlws.FILTER(AnalysisMethods!$G$2:$G$31,AnalysisMethods!$E$2:$E$31=AnalysisResults!P720,"")</f>
        <v>%</v>
      </c>
      <c r="R720" s="4" t="str" cm="1">
        <f t="array" ref="R720">_xlfn._xlws.FILTER(AnalysisMethods!$H$2:$H$31,AnalysisMethods!$E$2:$E$31=AnalysisResults!P720,"")</f>
        <v>( XX.X)</v>
      </c>
      <c r="S720">
        <v>0</v>
      </c>
      <c r="T720" s="7" t="s">
        <v>270</v>
      </c>
      <c r="U720" t="s">
        <v>1378</v>
      </c>
    </row>
    <row r="721" spans="1:21" x14ac:dyDescent="0.45">
      <c r="A721" t="s">
        <v>732</v>
      </c>
      <c r="B721" s="4" t="str" cm="1">
        <f t="array" ref="B721">_xlfn._xlws.FILTER(AnalysisSets!B:B,AnalysisSets!A:A=_xlfn._xlws.FILTER(Analyses!E:E,Analyses!A:A=AnalysisResults!A721,""),"")</f>
        <v>Safety Population</v>
      </c>
      <c r="C721" t="s">
        <v>33</v>
      </c>
      <c r="D721" t="s">
        <v>36</v>
      </c>
      <c r="E721" s="4" t="str" cm="1">
        <f t="array" ref="E721">_xlfn._xlws.FILTER(AnalysisGroupings!$G$2:$G$20,AnalysisGroupings!$F$2:$F$20=AnalysisResults!D721,"")</f>
        <v>Placebo</v>
      </c>
      <c r="G721" t="s">
        <v>108</v>
      </c>
      <c r="I721" s="4" t="str" cm="1">
        <f t="array" ref="I721">_xlfn._xlws.FILTER(AnalysisGroupings!$G$2:$G$36,(AnalysisGroupings!$F$2:$F$36=AnalysisResults!H721)*LEN(H721)&gt;0,"")</f>
        <v/>
      </c>
      <c r="J721" t="s">
        <v>349</v>
      </c>
      <c r="K721" t="s">
        <v>111</v>
      </c>
      <c r="M721" s="4" t="str" cm="1">
        <f t="array" ref="M721">_xlfn._xlws.FILTER(AnalysisGroupings!$G$2:$G$36,(AnalysisGroupings!$F$2:$F$36=AnalysisResults!L721)*LEN(L721)&gt;0,"")</f>
        <v/>
      </c>
      <c r="N721" t="s">
        <v>529</v>
      </c>
      <c r="O721" t="s">
        <v>296</v>
      </c>
      <c r="P721" t="s">
        <v>636</v>
      </c>
      <c r="Q721" s="4" t="str" cm="1">
        <f t="array" ref="Q721">_xlfn._xlws.FILTER(AnalysisMethods!$G$2:$G$31,AnalysisMethods!$E$2:$E$31=AnalysisResults!P721,"")</f>
        <v>n</v>
      </c>
      <c r="R721" s="4" t="str" cm="1">
        <f t="array" ref="R721">_xlfn._xlws.FILTER(AnalysisMethods!$H$2:$H$31,AnalysisMethods!$E$2:$E$31=AnalysisResults!P721,"")</f>
        <v>XX</v>
      </c>
      <c r="S721">
        <v>1</v>
      </c>
      <c r="T721" s="7" t="s">
        <v>267</v>
      </c>
      <c r="U721" t="s">
        <v>1378</v>
      </c>
    </row>
    <row r="722" spans="1:21" x14ac:dyDescent="0.45">
      <c r="A722" t="s">
        <v>732</v>
      </c>
      <c r="B722" s="4" t="str" cm="1">
        <f t="array" ref="B722">_xlfn._xlws.FILTER(AnalysisSets!B:B,AnalysisSets!A:A=_xlfn._xlws.FILTER(Analyses!E:E,Analyses!A:A=AnalysisResults!A722,""),"")</f>
        <v>Safety Population</v>
      </c>
      <c r="C722" t="s">
        <v>33</v>
      </c>
      <c r="D722" t="s">
        <v>36</v>
      </c>
      <c r="E722" s="4" t="str" cm="1">
        <f t="array" ref="E722">_xlfn._xlws.FILTER(AnalysisGroupings!$G$2:$G$20,AnalysisGroupings!$F$2:$F$20=AnalysisResults!D722,"")</f>
        <v>Placebo</v>
      </c>
      <c r="G722" t="s">
        <v>108</v>
      </c>
      <c r="I722" s="4" t="str" cm="1">
        <f t="array" ref="I722">_xlfn._xlws.FILTER(AnalysisGroupings!$G$2:$G$36,(AnalysisGroupings!$F$2:$F$36=AnalysisResults!H722)*LEN(H722)&gt;0,"")</f>
        <v/>
      </c>
      <c r="J722" t="s">
        <v>349</v>
      </c>
      <c r="K722" t="s">
        <v>111</v>
      </c>
      <c r="M722" s="4" t="str" cm="1">
        <f t="array" ref="M722">_xlfn._xlws.FILTER(AnalysisGroupings!$G$2:$G$36,(AnalysisGroupings!$F$2:$F$36=AnalysisResults!L722)*LEN(L722)&gt;0,"")</f>
        <v/>
      </c>
      <c r="N722" t="s">
        <v>529</v>
      </c>
      <c r="O722" t="s">
        <v>296</v>
      </c>
      <c r="P722" t="s">
        <v>639</v>
      </c>
      <c r="Q722" s="4" t="str" cm="1">
        <f t="array" ref="Q722">_xlfn._xlws.FILTER(AnalysisMethods!$G$2:$G$31,AnalysisMethods!$E$2:$E$31=AnalysisResults!P722,"")</f>
        <v>%</v>
      </c>
      <c r="R722" s="4" t="str" cm="1">
        <f t="array" ref="R722">_xlfn._xlws.FILTER(AnalysisMethods!$H$2:$H$31,AnalysisMethods!$E$2:$E$31=AnalysisResults!P722,"")</f>
        <v>( XX.X)</v>
      </c>
      <c r="S722">
        <v>1.1628000000000001</v>
      </c>
      <c r="T722" s="7" t="s">
        <v>273</v>
      </c>
      <c r="U722" t="s">
        <v>1378</v>
      </c>
    </row>
    <row r="723" spans="1:21" x14ac:dyDescent="0.45">
      <c r="A723" t="s">
        <v>732</v>
      </c>
      <c r="B723" s="4" t="str" cm="1">
        <f t="array" ref="B723">_xlfn._xlws.FILTER(AnalysisSets!B:B,AnalysisSets!A:A=_xlfn._xlws.FILTER(Analyses!E:E,Analyses!A:A=AnalysisResults!A723,""),"")</f>
        <v>Safety Population</v>
      </c>
      <c r="C723" t="s">
        <v>33</v>
      </c>
      <c r="D723" t="s">
        <v>36</v>
      </c>
      <c r="E723" s="4" t="str" cm="1">
        <f t="array" ref="E723">_xlfn._xlws.FILTER(AnalysisGroupings!$G$2:$G$20,AnalysisGroupings!$F$2:$F$20=AnalysisResults!D723,"")</f>
        <v>Placebo</v>
      </c>
      <c r="G723" t="s">
        <v>108</v>
      </c>
      <c r="I723" s="4" t="str" cm="1">
        <f t="array" ref="I723">_xlfn._xlws.FILTER(AnalysisGroupings!$G$2:$G$36,(AnalysisGroupings!$F$2:$F$36=AnalysisResults!H723)*LEN(H723)&gt;0,"")</f>
        <v/>
      </c>
      <c r="J723" t="s">
        <v>349</v>
      </c>
      <c r="K723" t="s">
        <v>111</v>
      </c>
      <c r="M723" s="4" t="str" cm="1">
        <f t="array" ref="M723">_xlfn._xlws.FILTER(AnalysisGroupings!$G$2:$G$36,(AnalysisGroupings!$F$2:$F$36=AnalysisResults!L723)*LEN(L723)&gt;0,"")</f>
        <v/>
      </c>
      <c r="N723" t="s">
        <v>530</v>
      </c>
      <c r="O723" t="s">
        <v>296</v>
      </c>
      <c r="P723" t="s">
        <v>636</v>
      </c>
      <c r="Q723" s="4" t="str" cm="1">
        <f t="array" ref="Q723">_xlfn._xlws.FILTER(AnalysisMethods!$G$2:$G$31,AnalysisMethods!$E$2:$E$31=AnalysisResults!P723,"")</f>
        <v>n</v>
      </c>
      <c r="R723" s="4" t="str" cm="1">
        <f t="array" ref="R723">_xlfn._xlws.FILTER(AnalysisMethods!$H$2:$H$31,AnalysisMethods!$E$2:$E$31=AnalysisResults!P723,"")</f>
        <v>XX</v>
      </c>
      <c r="S723">
        <v>0</v>
      </c>
      <c r="T723" s="7" t="s">
        <v>266</v>
      </c>
      <c r="U723" t="s">
        <v>1378</v>
      </c>
    </row>
    <row r="724" spans="1:21" x14ac:dyDescent="0.45">
      <c r="A724" t="s">
        <v>732</v>
      </c>
      <c r="B724" s="4" t="str" cm="1">
        <f t="array" ref="B724">_xlfn._xlws.FILTER(AnalysisSets!B:B,AnalysisSets!A:A=_xlfn._xlws.FILTER(Analyses!E:E,Analyses!A:A=AnalysisResults!A724,""),"")</f>
        <v>Safety Population</v>
      </c>
      <c r="C724" t="s">
        <v>33</v>
      </c>
      <c r="D724" t="s">
        <v>36</v>
      </c>
      <c r="E724" s="4" t="str" cm="1">
        <f t="array" ref="E724">_xlfn._xlws.FILTER(AnalysisGroupings!$G$2:$G$20,AnalysisGroupings!$F$2:$F$20=AnalysisResults!D724,"")</f>
        <v>Placebo</v>
      </c>
      <c r="G724" t="s">
        <v>108</v>
      </c>
      <c r="I724" s="4" t="str" cm="1">
        <f t="array" ref="I724">_xlfn._xlws.FILTER(AnalysisGroupings!$G$2:$G$36,(AnalysisGroupings!$F$2:$F$36=AnalysisResults!H724)*LEN(H724)&gt;0,"")</f>
        <v/>
      </c>
      <c r="J724" t="s">
        <v>349</v>
      </c>
      <c r="K724" t="s">
        <v>111</v>
      </c>
      <c r="M724" s="4" t="str" cm="1">
        <f t="array" ref="M724">_xlfn._xlws.FILTER(AnalysisGroupings!$G$2:$G$36,(AnalysisGroupings!$F$2:$F$36=AnalysisResults!L724)*LEN(L724)&gt;0,"")</f>
        <v/>
      </c>
      <c r="N724" t="s">
        <v>530</v>
      </c>
      <c r="O724" t="s">
        <v>296</v>
      </c>
      <c r="P724" t="s">
        <v>639</v>
      </c>
      <c r="Q724" s="4" t="str" cm="1">
        <f t="array" ref="Q724">_xlfn._xlws.FILTER(AnalysisMethods!$G$2:$G$31,AnalysisMethods!$E$2:$E$31=AnalysisResults!P724,"")</f>
        <v>%</v>
      </c>
      <c r="R724" s="4" t="str" cm="1">
        <f t="array" ref="R724">_xlfn._xlws.FILTER(AnalysisMethods!$H$2:$H$31,AnalysisMethods!$E$2:$E$31=AnalysisResults!P724,"")</f>
        <v>( XX.X)</v>
      </c>
      <c r="S724">
        <v>0</v>
      </c>
      <c r="T724" s="7" t="s">
        <v>270</v>
      </c>
      <c r="U724" t="s">
        <v>1378</v>
      </c>
    </row>
    <row r="725" spans="1:21" x14ac:dyDescent="0.45">
      <c r="A725" t="s">
        <v>732</v>
      </c>
      <c r="B725" s="4" t="str" cm="1">
        <f t="array" ref="B725">_xlfn._xlws.FILTER(AnalysisSets!B:B,AnalysisSets!A:A=_xlfn._xlws.FILTER(Analyses!E:E,Analyses!A:A=AnalysisResults!A725,""),"")</f>
        <v>Safety Population</v>
      </c>
      <c r="C725" t="s">
        <v>33</v>
      </c>
      <c r="D725" t="s">
        <v>36</v>
      </c>
      <c r="E725" s="4" t="str" cm="1">
        <f t="array" ref="E725">_xlfn._xlws.FILTER(AnalysisGroupings!$G$2:$G$20,AnalysisGroupings!$F$2:$F$20=AnalysisResults!D725,"")</f>
        <v>Placebo</v>
      </c>
      <c r="G725" t="s">
        <v>108</v>
      </c>
      <c r="I725" s="4" t="str" cm="1">
        <f t="array" ref="I725">_xlfn._xlws.FILTER(AnalysisGroupings!$G$2:$G$36,(AnalysisGroupings!$F$2:$F$36=AnalysisResults!H725)*LEN(H725)&gt;0,"")</f>
        <v/>
      </c>
      <c r="J725" t="s">
        <v>349</v>
      </c>
      <c r="K725" t="s">
        <v>111</v>
      </c>
      <c r="M725" s="4" t="str" cm="1">
        <f t="array" ref="M725">_xlfn._xlws.FILTER(AnalysisGroupings!$G$2:$G$36,(AnalysisGroupings!$F$2:$F$36=AnalysisResults!L725)*LEN(L725)&gt;0,"")</f>
        <v/>
      </c>
      <c r="N725" t="s">
        <v>536</v>
      </c>
      <c r="O725" t="s">
        <v>296</v>
      </c>
      <c r="P725" t="s">
        <v>636</v>
      </c>
      <c r="Q725" s="4" t="str" cm="1">
        <f t="array" ref="Q725">_xlfn._xlws.FILTER(AnalysisMethods!$G$2:$G$31,AnalysisMethods!$E$2:$E$31=AnalysisResults!P725,"")</f>
        <v>n</v>
      </c>
      <c r="R725" s="4" t="str" cm="1">
        <f t="array" ref="R725">_xlfn._xlws.FILTER(AnalysisMethods!$H$2:$H$31,AnalysisMethods!$E$2:$E$31=AnalysisResults!P725,"")</f>
        <v>XX</v>
      </c>
      <c r="S725">
        <v>1</v>
      </c>
      <c r="T725" s="7" t="s">
        <v>267</v>
      </c>
      <c r="U725" t="s">
        <v>1378</v>
      </c>
    </row>
    <row r="726" spans="1:21" x14ac:dyDescent="0.45">
      <c r="A726" t="s">
        <v>732</v>
      </c>
      <c r="B726" s="4" t="str" cm="1">
        <f t="array" ref="B726">_xlfn._xlws.FILTER(AnalysisSets!B:B,AnalysisSets!A:A=_xlfn._xlws.FILTER(Analyses!E:E,Analyses!A:A=AnalysisResults!A726,""),"")</f>
        <v>Safety Population</v>
      </c>
      <c r="C726" t="s">
        <v>33</v>
      </c>
      <c r="D726" t="s">
        <v>36</v>
      </c>
      <c r="E726" s="4" t="str" cm="1">
        <f t="array" ref="E726">_xlfn._xlws.FILTER(AnalysisGroupings!$G$2:$G$20,AnalysisGroupings!$F$2:$F$20=AnalysisResults!D726,"")</f>
        <v>Placebo</v>
      </c>
      <c r="G726" t="s">
        <v>108</v>
      </c>
      <c r="I726" s="4" t="str" cm="1">
        <f t="array" ref="I726">_xlfn._xlws.FILTER(AnalysisGroupings!$G$2:$G$36,(AnalysisGroupings!$F$2:$F$36=AnalysisResults!H726)*LEN(H726)&gt;0,"")</f>
        <v/>
      </c>
      <c r="J726" t="s">
        <v>349</v>
      </c>
      <c r="K726" t="s">
        <v>111</v>
      </c>
      <c r="M726" s="4" t="str" cm="1">
        <f t="array" ref="M726">_xlfn._xlws.FILTER(AnalysisGroupings!$G$2:$G$36,(AnalysisGroupings!$F$2:$F$36=AnalysisResults!L726)*LEN(L726)&gt;0,"")</f>
        <v/>
      </c>
      <c r="N726" t="s">
        <v>536</v>
      </c>
      <c r="O726" t="s">
        <v>296</v>
      </c>
      <c r="P726" t="s">
        <v>639</v>
      </c>
      <c r="Q726" s="4" t="str" cm="1">
        <f t="array" ref="Q726">_xlfn._xlws.FILTER(AnalysisMethods!$G$2:$G$31,AnalysisMethods!$E$2:$E$31=AnalysisResults!P726,"")</f>
        <v>%</v>
      </c>
      <c r="R726" s="4" t="str" cm="1">
        <f t="array" ref="R726">_xlfn._xlws.FILTER(AnalysisMethods!$H$2:$H$31,AnalysisMethods!$E$2:$E$31=AnalysisResults!P726,"")</f>
        <v>( XX.X)</v>
      </c>
      <c r="S726">
        <v>1.1628000000000001</v>
      </c>
      <c r="T726" s="7" t="s">
        <v>273</v>
      </c>
      <c r="U726" t="s">
        <v>1378</v>
      </c>
    </row>
    <row r="727" spans="1:21" x14ac:dyDescent="0.45">
      <c r="A727" t="s">
        <v>732</v>
      </c>
      <c r="B727" s="4" t="str" cm="1">
        <f t="array" ref="B727">_xlfn._xlws.FILTER(AnalysisSets!B:B,AnalysisSets!A:A=_xlfn._xlws.FILTER(Analyses!E:E,Analyses!A:A=AnalysisResults!A727,""),"")</f>
        <v>Safety Population</v>
      </c>
      <c r="C727" t="s">
        <v>33</v>
      </c>
      <c r="D727" t="s">
        <v>36</v>
      </c>
      <c r="E727" s="4" t="str" cm="1">
        <f t="array" ref="E727">_xlfn._xlws.FILTER(AnalysisGroupings!$G$2:$G$20,AnalysisGroupings!$F$2:$F$20=AnalysisResults!D727,"")</f>
        <v>Placebo</v>
      </c>
      <c r="G727" t="s">
        <v>108</v>
      </c>
      <c r="I727" s="4" t="str" cm="1">
        <f t="array" ref="I727">_xlfn._xlws.FILTER(AnalysisGroupings!$G$2:$G$36,(AnalysisGroupings!$F$2:$F$36=AnalysisResults!H727)*LEN(H727)&gt;0,"")</f>
        <v/>
      </c>
      <c r="J727" t="s">
        <v>349</v>
      </c>
      <c r="K727" t="s">
        <v>111</v>
      </c>
      <c r="M727" s="4" t="str" cm="1">
        <f t="array" ref="M727">_xlfn._xlws.FILTER(AnalysisGroupings!$G$2:$G$36,(AnalysisGroupings!$F$2:$F$36=AnalysisResults!L727)*LEN(L727)&gt;0,"")</f>
        <v/>
      </c>
      <c r="N727" t="s">
        <v>542</v>
      </c>
      <c r="O727" t="s">
        <v>296</v>
      </c>
      <c r="P727" t="s">
        <v>636</v>
      </c>
      <c r="Q727" s="4" t="str" cm="1">
        <f t="array" ref="Q727">_xlfn._xlws.FILTER(AnalysisMethods!$G$2:$G$31,AnalysisMethods!$E$2:$E$31=AnalysisResults!P727,"")</f>
        <v>n</v>
      </c>
      <c r="R727" s="4" t="str" cm="1">
        <f t="array" ref="R727">_xlfn._xlws.FILTER(AnalysisMethods!$H$2:$H$31,AnalysisMethods!$E$2:$E$31=AnalysisResults!P727,"")</f>
        <v>XX</v>
      </c>
      <c r="S727">
        <v>0</v>
      </c>
      <c r="T727" s="7" t="s">
        <v>266</v>
      </c>
      <c r="U727" t="s">
        <v>1378</v>
      </c>
    </row>
    <row r="728" spans="1:21" x14ac:dyDescent="0.45">
      <c r="A728" t="s">
        <v>732</v>
      </c>
      <c r="B728" s="4" t="str" cm="1">
        <f t="array" ref="B728">_xlfn._xlws.FILTER(AnalysisSets!B:B,AnalysisSets!A:A=_xlfn._xlws.FILTER(Analyses!E:E,Analyses!A:A=AnalysisResults!A728,""),"")</f>
        <v>Safety Population</v>
      </c>
      <c r="C728" t="s">
        <v>33</v>
      </c>
      <c r="D728" t="s">
        <v>36</v>
      </c>
      <c r="E728" s="4" t="str" cm="1">
        <f t="array" ref="E728">_xlfn._xlws.FILTER(AnalysisGroupings!$G$2:$G$20,AnalysisGroupings!$F$2:$F$20=AnalysisResults!D728,"")</f>
        <v>Placebo</v>
      </c>
      <c r="G728" t="s">
        <v>108</v>
      </c>
      <c r="I728" s="4" t="str" cm="1">
        <f t="array" ref="I728">_xlfn._xlws.FILTER(AnalysisGroupings!$G$2:$G$36,(AnalysisGroupings!$F$2:$F$36=AnalysisResults!H728)*LEN(H728)&gt;0,"")</f>
        <v/>
      </c>
      <c r="J728" t="s">
        <v>349</v>
      </c>
      <c r="K728" t="s">
        <v>111</v>
      </c>
      <c r="M728" s="4" t="str" cm="1">
        <f t="array" ref="M728">_xlfn._xlws.FILTER(AnalysisGroupings!$G$2:$G$36,(AnalysisGroupings!$F$2:$F$36=AnalysisResults!L728)*LEN(L728)&gt;0,"")</f>
        <v/>
      </c>
      <c r="N728" t="s">
        <v>542</v>
      </c>
      <c r="O728" t="s">
        <v>296</v>
      </c>
      <c r="P728" t="s">
        <v>639</v>
      </c>
      <c r="Q728" s="4" t="str" cm="1">
        <f t="array" ref="Q728">_xlfn._xlws.FILTER(AnalysisMethods!$G$2:$G$31,AnalysisMethods!$E$2:$E$31=AnalysisResults!P728,"")</f>
        <v>%</v>
      </c>
      <c r="R728" s="4" t="str" cm="1">
        <f t="array" ref="R728">_xlfn._xlws.FILTER(AnalysisMethods!$H$2:$H$31,AnalysisMethods!$E$2:$E$31=AnalysisResults!P728,"")</f>
        <v>( XX.X)</v>
      </c>
      <c r="S728">
        <v>0</v>
      </c>
      <c r="T728" s="7" t="s">
        <v>270</v>
      </c>
      <c r="U728" t="s">
        <v>1378</v>
      </c>
    </row>
    <row r="729" spans="1:21" x14ac:dyDescent="0.45">
      <c r="A729" t="s">
        <v>732</v>
      </c>
      <c r="B729" s="4" t="str" cm="1">
        <f t="array" ref="B729">_xlfn._xlws.FILTER(AnalysisSets!B:B,AnalysisSets!A:A=_xlfn._xlws.FILTER(Analyses!E:E,Analyses!A:A=AnalysisResults!A729,""),"")</f>
        <v>Safety Population</v>
      </c>
      <c r="C729" t="s">
        <v>33</v>
      </c>
      <c r="D729" t="s">
        <v>36</v>
      </c>
      <c r="E729" s="4" t="str" cm="1">
        <f t="array" ref="E729">_xlfn._xlws.FILTER(AnalysisGroupings!$G$2:$G$20,AnalysisGroupings!$F$2:$F$20=AnalysisResults!D729,"")</f>
        <v>Placebo</v>
      </c>
      <c r="G729" t="s">
        <v>108</v>
      </c>
      <c r="I729" s="4" t="str" cm="1">
        <f t="array" ref="I729">_xlfn._xlws.FILTER(AnalysisGroupings!$G$2:$G$36,(AnalysisGroupings!$F$2:$F$36=AnalysisResults!H729)*LEN(H729)&gt;0,"")</f>
        <v/>
      </c>
      <c r="J729" t="s">
        <v>349</v>
      </c>
      <c r="K729" t="s">
        <v>111</v>
      </c>
      <c r="M729" s="4" t="str" cm="1">
        <f t="array" ref="M729">_xlfn._xlws.FILTER(AnalysisGroupings!$G$2:$G$36,(AnalysisGroupings!$F$2:$F$36=AnalysisResults!L729)*LEN(L729)&gt;0,"")</f>
        <v/>
      </c>
      <c r="N729" t="s">
        <v>545</v>
      </c>
      <c r="O729" t="s">
        <v>296</v>
      </c>
      <c r="P729" t="s">
        <v>636</v>
      </c>
      <c r="Q729" s="4" t="str" cm="1">
        <f t="array" ref="Q729">_xlfn._xlws.FILTER(AnalysisMethods!$G$2:$G$31,AnalysisMethods!$E$2:$E$31=AnalysisResults!P729,"")</f>
        <v>n</v>
      </c>
      <c r="R729" s="4" t="str" cm="1">
        <f t="array" ref="R729">_xlfn._xlws.FILTER(AnalysisMethods!$H$2:$H$31,AnalysisMethods!$E$2:$E$31=AnalysisResults!P729,"")</f>
        <v>XX</v>
      </c>
      <c r="S729">
        <v>0</v>
      </c>
      <c r="T729" s="7" t="s">
        <v>266</v>
      </c>
      <c r="U729" t="s">
        <v>1378</v>
      </c>
    </row>
    <row r="730" spans="1:21" x14ac:dyDescent="0.45">
      <c r="A730" t="s">
        <v>732</v>
      </c>
      <c r="B730" s="4" t="str" cm="1">
        <f t="array" ref="B730">_xlfn._xlws.FILTER(AnalysisSets!B:B,AnalysisSets!A:A=_xlfn._xlws.FILTER(Analyses!E:E,Analyses!A:A=AnalysisResults!A730,""),"")</f>
        <v>Safety Population</v>
      </c>
      <c r="C730" t="s">
        <v>33</v>
      </c>
      <c r="D730" t="s">
        <v>36</v>
      </c>
      <c r="E730" s="4" t="str" cm="1">
        <f t="array" ref="E730">_xlfn._xlws.FILTER(AnalysisGroupings!$G$2:$G$20,AnalysisGroupings!$F$2:$F$20=AnalysisResults!D730,"")</f>
        <v>Placebo</v>
      </c>
      <c r="G730" t="s">
        <v>108</v>
      </c>
      <c r="I730" s="4" t="str" cm="1">
        <f t="array" ref="I730">_xlfn._xlws.FILTER(AnalysisGroupings!$G$2:$G$36,(AnalysisGroupings!$F$2:$F$36=AnalysisResults!H730)*LEN(H730)&gt;0,"")</f>
        <v/>
      </c>
      <c r="J730" t="s">
        <v>349</v>
      </c>
      <c r="K730" t="s">
        <v>111</v>
      </c>
      <c r="M730" s="4" t="str" cm="1">
        <f t="array" ref="M730">_xlfn._xlws.FILTER(AnalysisGroupings!$G$2:$G$36,(AnalysisGroupings!$F$2:$F$36=AnalysisResults!L730)*LEN(L730)&gt;0,"")</f>
        <v/>
      </c>
      <c r="N730" t="s">
        <v>545</v>
      </c>
      <c r="O730" t="s">
        <v>296</v>
      </c>
      <c r="P730" t="s">
        <v>639</v>
      </c>
      <c r="Q730" s="4" t="str" cm="1">
        <f t="array" ref="Q730">_xlfn._xlws.FILTER(AnalysisMethods!$G$2:$G$31,AnalysisMethods!$E$2:$E$31=AnalysisResults!P730,"")</f>
        <v>%</v>
      </c>
      <c r="R730" s="4" t="str" cm="1">
        <f t="array" ref="R730">_xlfn._xlws.FILTER(AnalysisMethods!$H$2:$H$31,AnalysisMethods!$E$2:$E$31=AnalysisResults!P730,"")</f>
        <v>( XX.X)</v>
      </c>
      <c r="S730">
        <v>0</v>
      </c>
      <c r="T730" s="7" t="s">
        <v>270</v>
      </c>
      <c r="U730" t="s">
        <v>1378</v>
      </c>
    </row>
    <row r="731" spans="1:21" x14ac:dyDescent="0.45">
      <c r="A731" t="s">
        <v>732</v>
      </c>
      <c r="B731" s="4" t="str" cm="1">
        <f t="array" ref="B731">_xlfn._xlws.FILTER(AnalysisSets!B:B,AnalysisSets!A:A=_xlfn._xlws.FILTER(Analyses!E:E,Analyses!A:A=AnalysisResults!A731,""),"")</f>
        <v>Safety Population</v>
      </c>
      <c r="C731" t="s">
        <v>33</v>
      </c>
      <c r="D731" t="s">
        <v>36</v>
      </c>
      <c r="E731" s="4" t="str" cm="1">
        <f t="array" ref="E731">_xlfn._xlws.FILTER(AnalysisGroupings!$G$2:$G$20,AnalysisGroupings!$F$2:$F$20=AnalysisResults!D731,"")</f>
        <v>Placebo</v>
      </c>
      <c r="G731" t="s">
        <v>108</v>
      </c>
      <c r="I731" s="4" t="str" cm="1">
        <f t="array" ref="I731">_xlfn._xlws.FILTER(AnalysisGroupings!$G$2:$G$36,(AnalysisGroupings!$F$2:$F$36=AnalysisResults!H731)*LEN(H731)&gt;0,"")</f>
        <v/>
      </c>
      <c r="J731" t="s">
        <v>350</v>
      </c>
      <c r="K731" t="s">
        <v>111</v>
      </c>
      <c r="M731" s="4" t="str" cm="1">
        <f t="array" ref="M731">_xlfn._xlws.FILTER(AnalysisGroupings!$G$2:$G$36,(AnalysisGroupings!$F$2:$F$36=AnalysisResults!L731)*LEN(L731)&gt;0,"")</f>
        <v/>
      </c>
      <c r="N731" t="s">
        <v>357</v>
      </c>
      <c r="O731" t="s">
        <v>296</v>
      </c>
      <c r="P731" t="s">
        <v>636</v>
      </c>
      <c r="Q731" s="4" t="str" cm="1">
        <f t="array" ref="Q731">_xlfn._xlws.FILTER(AnalysisMethods!$G$2:$G$31,AnalysisMethods!$E$2:$E$31=AnalysisResults!P731,"")</f>
        <v>n</v>
      </c>
      <c r="R731" s="4" t="str" cm="1">
        <f t="array" ref="R731">_xlfn._xlws.FILTER(AnalysisMethods!$H$2:$H$31,AnalysisMethods!$E$2:$E$31=AnalysisResults!P731,"")</f>
        <v>XX</v>
      </c>
      <c r="S731">
        <v>0</v>
      </c>
      <c r="T731" s="7" t="s">
        <v>266</v>
      </c>
      <c r="U731" t="s">
        <v>1378</v>
      </c>
    </row>
    <row r="732" spans="1:21" x14ac:dyDescent="0.45">
      <c r="A732" t="s">
        <v>732</v>
      </c>
      <c r="B732" s="4" t="str" cm="1">
        <f t="array" ref="B732">_xlfn._xlws.FILTER(AnalysisSets!B:B,AnalysisSets!A:A=_xlfn._xlws.FILTER(Analyses!E:E,Analyses!A:A=AnalysisResults!A732,""),"")</f>
        <v>Safety Population</v>
      </c>
      <c r="C732" t="s">
        <v>33</v>
      </c>
      <c r="D732" t="s">
        <v>36</v>
      </c>
      <c r="E732" s="4" t="str" cm="1">
        <f t="array" ref="E732">_xlfn._xlws.FILTER(AnalysisGroupings!$G$2:$G$20,AnalysisGroupings!$F$2:$F$20=AnalysisResults!D732,"")</f>
        <v>Placebo</v>
      </c>
      <c r="G732" t="s">
        <v>108</v>
      </c>
      <c r="I732" s="4" t="str" cm="1">
        <f t="array" ref="I732">_xlfn._xlws.FILTER(AnalysisGroupings!$G$2:$G$36,(AnalysisGroupings!$F$2:$F$36=AnalysisResults!H732)*LEN(H732)&gt;0,"")</f>
        <v/>
      </c>
      <c r="J732" t="s">
        <v>350</v>
      </c>
      <c r="K732" t="s">
        <v>111</v>
      </c>
      <c r="M732" s="4" t="str" cm="1">
        <f t="array" ref="M732">_xlfn._xlws.FILTER(AnalysisGroupings!$G$2:$G$36,(AnalysisGroupings!$F$2:$F$36=AnalysisResults!L732)*LEN(L732)&gt;0,"")</f>
        <v/>
      </c>
      <c r="N732" t="s">
        <v>357</v>
      </c>
      <c r="O732" t="s">
        <v>296</v>
      </c>
      <c r="P732" t="s">
        <v>639</v>
      </c>
      <c r="Q732" s="4" t="str" cm="1">
        <f t="array" ref="Q732">_xlfn._xlws.FILTER(AnalysisMethods!$G$2:$G$31,AnalysisMethods!$E$2:$E$31=AnalysisResults!P732,"")</f>
        <v>%</v>
      </c>
      <c r="R732" s="4" t="str" cm="1">
        <f t="array" ref="R732">_xlfn._xlws.FILTER(AnalysisMethods!$H$2:$H$31,AnalysisMethods!$E$2:$E$31=AnalysisResults!P732,"")</f>
        <v>( XX.X)</v>
      </c>
      <c r="S732">
        <v>0</v>
      </c>
      <c r="T732" s="7" t="s">
        <v>270</v>
      </c>
      <c r="U732" t="s">
        <v>1378</v>
      </c>
    </row>
    <row r="733" spans="1:21" x14ac:dyDescent="0.45">
      <c r="A733" t="s">
        <v>732</v>
      </c>
      <c r="B733" s="4" t="str" cm="1">
        <f t="array" ref="B733">_xlfn._xlws.FILTER(AnalysisSets!B:B,AnalysisSets!A:A=_xlfn._xlws.FILTER(Analyses!E:E,Analyses!A:A=AnalysisResults!A733,""),"")</f>
        <v>Safety Population</v>
      </c>
      <c r="C733" t="s">
        <v>33</v>
      </c>
      <c r="D733" t="s">
        <v>36</v>
      </c>
      <c r="E733" s="4" t="str" cm="1">
        <f t="array" ref="E733">_xlfn._xlws.FILTER(AnalysisGroupings!$G$2:$G$20,AnalysisGroupings!$F$2:$F$20=AnalysisResults!D733,"")</f>
        <v>Placebo</v>
      </c>
      <c r="G733" t="s">
        <v>108</v>
      </c>
      <c r="I733" s="4" t="str" cm="1">
        <f t="array" ref="I733">_xlfn._xlws.FILTER(AnalysisGroupings!$G$2:$G$36,(AnalysisGroupings!$F$2:$F$36=AnalysisResults!H733)*LEN(H733)&gt;0,"")</f>
        <v/>
      </c>
      <c r="J733" t="s">
        <v>350</v>
      </c>
      <c r="K733" t="s">
        <v>111</v>
      </c>
      <c r="M733" s="4" t="str" cm="1">
        <f t="array" ref="M733">_xlfn._xlws.FILTER(AnalysisGroupings!$G$2:$G$36,(AnalysisGroupings!$F$2:$F$36=AnalysisResults!L733)*LEN(L733)&gt;0,"")</f>
        <v/>
      </c>
      <c r="N733" t="s">
        <v>361</v>
      </c>
      <c r="O733" t="s">
        <v>296</v>
      </c>
      <c r="P733" t="s">
        <v>636</v>
      </c>
      <c r="Q733" s="4" t="str" cm="1">
        <f t="array" ref="Q733">_xlfn._xlws.FILTER(AnalysisMethods!$G$2:$G$31,AnalysisMethods!$E$2:$E$31=AnalysisResults!P733,"")</f>
        <v>n</v>
      </c>
      <c r="R733" s="4" t="str" cm="1">
        <f t="array" ref="R733">_xlfn._xlws.FILTER(AnalysisMethods!$H$2:$H$31,AnalysisMethods!$E$2:$E$31=AnalysisResults!P733,"")</f>
        <v>XX</v>
      </c>
      <c r="S733">
        <v>1</v>
      </c>
      <c r="T733" s="7" t="s">
        <v>267</v>
      </c>
      <c r="U733" t="s">
        <v>1378</v>
      </c>
    </row>
    <row r="734" spans="1:21" x14ac:dyDescent="0.45">
      <c r="A734" t="s">
        <v>732</v>
      </c>
      <c r="B734" s="4" t="str" cm="1">
        <f t="array" ref="B734">_xlfn._xlws.FILTER(AnalysisSets!B:B,AnalysisSets!A:A=_xlfn._xlws.FILTER(Analyses!E:E,Analyses!A:A=AnalysisResults!A734,""),"")</f>
        <v>Safety Population</v>
      </c>
      <c r="C734" t="s">
        <v>33</v>
      </c>
      <c r="D734" t="s">
        <v>36</v>
      </c>
      <c r="E734" s="4" t="str" cm="1">
        <f t="array" ref="E734">_xlfn._xlws.FILTER(AnalysisGroupings!$G$2:$G$20,AnalysisGroupings!$F$2:$F$20=AnalysisResults!D734,"")</f>
        <v>Placebo</v>
      </c>
      <c r="G734" t="s">
        <v>108</v>
      </c>
      <c r="I734" s="4" t="str" cm="1">
        <f t="array" ref="I734">_xlfn._xlws.FILTER(AnalysisGroupings!$G$2:$G$36,(AnalysisGroupings!$F$2:$F$36=AnalysisResults!H734)*LEN(H734)&gt;0,"")</f>
        <v/>
      </c>
      <c r="J734" t="s">
        <v>350</v>
      </c>
      <c r="K734" t="s">
        <v>111</v>
      </c>
      <c r="M734" s="4" t="str" cm="1">
        <f t="array" ref="M734">_xlfn._xlws.FILTER(AnalysisGroupings!$G$2:$G$36,(AnalysisGroupings!$F$2:$F$36=AnalysisResults!L734)*LEN(L734)&gt;0,"")</f>
        <v/>
      </c>
      <c r="N734" t="s">
        <v>361</v>
      </c>
      <c r="O734" t="s">
        <v>296</v>
      </c>
      <c r="P734" t="s">
        <v>639</v>
      </c>
      <c r="Q734" s="4" t="str" cm="1">
        <f t="array" ref="Q734">_xlfn._xlws.FILTER(AnalysisMethods!$G$2:$G$31,AnalysisMethods!$E$2:$E$31=AnalysisResults!P734,"")</f>
        <v>%</v>
      </c>
      <c r="R734" s="4" t="str" cm="1">
        <f t="array" ref="R734">_xlfn._xlws.FILTER(AnalysisMethods!$H$2:$H$31,AnalysisMethods!$E$2:$E$31=AnalysisResults!P734,"")</f>
        <v>( XX.X)</v>
      </c>
      <c r="S734">
        <v>1.1628000000000001</v>
      </c>
      <c r="T734" s="7" t="s">
        <v>273</v>
      </c>
      <c r="U734" t="s">
        <v>1378</v>
      </c>
    </row>
    <row r="735" spans="1:21" x14ac:dyDescent="0.45">
      <c r="A735" t="s">
        <v>732</v>
      </c>
      <c r="B735" s="4" t="str" cm="1">
        <f t="array" ref="B735">_xlfn._xlws.FILTER(AnalysisSets!B:B,AnalysisSets!A:A=_xlfn._xlws.FILTER(Analyses!E:E,Analyses!A:A=AnalysisResults!A735,""),"")</f>
        <v>Safety Population</v>
      </c>
      <c r="C735" t="s">
        <v>33</v>
      </c>
      <c r="D735" t="s">
        <v>36</v>
      </c>
      <c r="E735" s="4" t="str" cm="1">
        <f t="array" ref="E735">_xlfn._xlws.FILTER(AnalysisGroupings!$G$2:$G$20,AnalysisGroupings!$F$2:$F$20=AnalysisResults!D735,"")</f>
        <v>Placebo</v>
      </c>
      <c r="G735" t="s">
        <v>108</v>
      </c>
      <c r="I735" s="4" t="str" cm="1">
        <f t="array" ref="I735">_xlfn._xlws.FILTER(AnalysisGroupings!$G$2:$G$36,(AnalysisGroupings!$F$2:$F$36=AnalysisResults!H735)*LEN(H735)&gt;0,"")</f>
        <v/>
      </c>
      <c r="J735" t="s">
        <v>350</v>
      </c>
      <c r="K735" t="s">
        <v>111</v>
      </c>
      <c r="M735" s="4" t="str" cm="1">
        <f t="array" ref="M735">_xlfn._xlws.FILTER(AnalysisGroupings!$G$2:$G$36,(AnalysisGroupings!$F$2:$F$36=AnalysisResults!L735)*LEN(L735)&gt;0,"")</f>
        <v/>
      </c>
      <c r="N735" t="s">
        <v>393</v>
      </c>
      <c r="O735" t="s">
        <v>296</v>
      </c>
      <c r="P735" t="s">
        <v>636</v>
      </c>
      <c r="Q735" s="4" t="str" cm="1">
        <f t="array" ref="Q735">_xlfn._xlws.FILTER(AnalysisMethods!$G$2:$G$31,AnalysisMethods!$E$2:$E$31=AnalysisResults!P735,"")</f>
        <v>n</v>
      </c>
      <c r="R735" s="4" t="str" cm="1">
        <f t="array" ref="R735">_xlfn._xlws.FILTER(AnalysisMethods!$H$2:$H$31,AnalysisMethods!$E$2:$E$31=AnalysisResults!P735,"")</f>
        <v>XX</v>
      </c>
      <c r="S735">
        <v>0</v>
      </c>
      <c r="T735" s="7" t="s">
        <v>266</v>
      </c>
      <c r="U735" t="s">
        <v>1378</v>
      </c>
    </row>
    <row r="736" spans="1:21" x14ac:dyDescent="0.45">
      <c r="A736" t="s">
        <v>732</v>
      </c>
      <c r="B736" s="4" t="str" cm="1">
        <f t="array" ref="B736">_xlfn._xlws.FILTER(AnalysisSets!B:B,AnalysisSets!A:A=_xlfn._xlws.FILTER(Analyses!E:E,Analyses!A:A=AnalysisResults!A736,""),"")</f>
        <v>Safety Population</v>
      </c>
      <c r="C736" t="s">
        <v>33</v>
      </c>
      <c r="D736" t="s">
        <v>36</v>
      </c>
      <c r="E736" s="4" t="str" cm="1">
        <f t="array" ref="E736">_xlfn._xlws.FILTER(AnalysisGroupings!$G$2:$G$20,AnalysisGroupings!$F$2:$F$20=AnalysisResults!D736,"")</f>
        <v>Placebo</v>
      </c>
      <c r="G736" t="s">
        <v>108</v>
      </c>
      <c r="I736" s="4" t="str" cm="1">
        <f t="array" ref="I736">_xlfn._xlws.FILTER(AnalysisGroupings!$G$2:$G$36,(AnalysisGroupings!$F$2:$F$36=AnalysisResults!H736)*LEN(H736)&gt;0,"")</f>
        <v/>
      </c>
      <c r="J736" t="s">
        <v>350</v>
      </c>
      <c r="K736" t="s">
        <v>111</v>
      </c>
      <c r="M736" s="4" t="str" cm="1">
        <f t="array" ref="M736">_xlfn._xlws.FILTER(AnalysisGroupings!$G$2:$G$36,(AnalysisGroupings!$F$2:$F$36=AnalysisResults!L736)*LEN(L736)&gt;0,"")</f>
        <v/>
      </c>
      <c r="N736" t="s">
        <v>393</v>
      </c>
      <c r="O736" t="s">
        <v>296</v>
      </c>
      <c r="P736" t="s">
        <v>639</v>
      </c>
      <c r="Q736" s="4" t="str" cm="1">
        <f t="array" ref="Q736">_xlfn._xlws.FILTER(AnalysisMethods!$G$2:$G$31,AnalysisMethods!$E$2:$E$31=AnalysisResults!P736,"")</f>
        <v>%</v>
      </c>
      <c r="R736" s="4" t="str" cm="1">
        <f t="array" ref="R736">_xlfn._xlws.FILTER(AnalysisMethods!$H$2:$H$31,AnalysisMethods!$E$2:$E$31=AnalysisResults!P736,"")</f>
        <v>( XX.X)</v>
      </c>
      <c r="S736">
        <v>0</v>
      </c>
      <c r="T736" s="7" t="s">
        <v>270</v>
      </c>
      <c r="U736" t="s">
        <v>1378</v>
      </c>
    </row>
    <row r="737" spans="1:21" x14ac:dyDescent="0.45">
      <c r="A737" t="s">
        <v>732</v>
      </c>
      <c r="B737" s="4" t="str" cm="1">
        <f t="array" ref="B737">_xlfn._xlws.FILTER(AnalysisSets!B:B,AnalysisSets!A:A=_xlfn._xlws.FILTER(Analyses!E:E,Analyses!A:A=AnalysisResults!A737,""),"")</f>
        <v>Safety Population</v>
      </c>
      <c r="C737" t="s">
        <v>33</v>
      </c>
      <c r="D737" t="s">
        <v>36</v>
      </c>
      <c r="E737" s="4" t="str" cm="1">
        <f t="array" ref="E737">_xlfn._xlws.FILTER(AnalysisGroupings!$G$2:$G$20,AnalysisGroupings!$F$2:$F$20=AnalysisResults!D737,"")</f>
        <v>Placebo</v>
      </c>
      <c r="G737" t="s">
        <v>108</v>
      </c>
      <c r="I737" s="4" t="str" cm="1">
        <f t="array" ref="I737">_xlfn._xlws.FILTER(AnalysisGroupings!$G$2:$G$36,(AnalysisGroupings!$F$2:$F$36=AnalysisResults!H737)*LEN(H737)&gt;0,"")</f>
        <v/>
      </c>
      <c r="J737" t="s">
        <v>350</v>
      </c>
      <c r="K737" t="s">
        <v>111</v>
      </c>
      <c r="M737" s="4" t="str" cm="1">
        <f t="array" ref="M737">_xlfn._xlws.FILTER(AnalysisGroupings!$G$2:$G$36,(AnalysisGroupings!$F$2:$F$36=AnalysisResults!L737)*LEN(L737)&gt;0,"")</f>
        <v/>
      </c>
      <c r="N737" t="s">
        <v>416</v>
      </c>
      <c r="O737" t="s">
        <v>296</v>
      </c>
      <c r="P737" t="s">
        <v>636</v>
      </c>
      <c r="Q737" s="4" t="str" cm="1">
        <f t="array" ref="Q737">_xlfn._xlws.FILTER(AnalysisMethods!$G$2:$G$31,AnalysisMethods!$E$2:$E$31=AnalysisResults!P737,"")</f>
        <v>n</v>
      </c>
      <c r="R737" s="4" t="str" cm="1">
        <f t="array" ref="R737">_xlfn._xlws.FILTER(AnalysisMethods!$H$2:$H$31,AnalysisMethods!$E$2:$E$31=AnalysisResults!P737,"")</f>
        <v>XX</v>
      </c>
      <c r="S737">
        <v>1</v>
      </c>
      <c r="T737" s="7" t="s">
        <v>267</v>
      </c>
      <c r="U737" t="s">
        <v>1378</v>
      </c>
    </row>
    <row r="738" spans="1:21" x14ac:dyDescent="0.45">
      <c r="A738" t="s">
        <v>732</v>
      </c>
      <c r="B738" s="4" t="str" cm="1">
        <f t="array" ref="B738">_xlfn._xlws.FILTER(AnalysisSets!B:B,AnalysisSets!A:A=_xlfn._xlws.FILTER(Analyses!E:E,Analyses!A:A=AnalysisResults!A738,""),"")</f>
        <v>Safety Population</v>
      </c>
      <c r="C738" t="s">
        <v>33</v>
      </c>
      <c r="D738" t="s">
        <v>36</v>
      </c>
      <c r="E738" s="4" t="str" cm="1">
        <f t="array" ref="E738">_xlfn._xlws.FILTER(AnalysisGroupings!$G$2:$G$20,AnalysisGroupings!$F$2:$F$20=AnalysisResults!D738,"")</f>
        <v>Placebo</v>
      </c>
      <c r="G738" t="s">
        <v>108</v>
      </c>
      <c r="I738" s="4" t="str" cm="1">
        <f t="array" ref="I738">_xlfn._xlws.FILTER(AnalysisGroupings!$G$2:$G$36,(AnalysisGroupings!$F$2:$F$36=AnalysisResults!H738)*LEN(H738)&gt;0,"")</f>
        <v/>
      </c>
      <c r="J738" t="s">
        <v>350</v>
      </c>
      <c r="K738" t="s">
        <v>111</v>
      </c>
      <c r="M738" s="4" t="str" cm="1">
        <f t="array" ref="M738">_xlfn._xlws.FILTER(AnalysisGroupings!$G$2:$G$36,(AnalysisGroupings!$F$2:$F$36=AnalysisResults!L738)*LEN(L738)&gt;0,"")</f>
        <v/>
      </c>
      <c r="N738" t="s">
        <v>416</v>
      </c>
      <c r="O738" t="s">
        <v>296</v>
      </c>
      <c r="P738" t="s">
        <v>639</v>
      </c>
      <c r="Q738" s="4" t="str" cm="1">
        <f t="array" ref="Q738">_xlfn._xlws.FILTER(AnalysisMethods!$G$2:$G$31,AnalysisMethods!$E$2:$E$31=AnalysisResults!P738,"")</f>
        <v>%</v>
      </c>
      <c r="R738" s="4" t="str" cm="1">
        <f t="array" ref="R738">_xlfn._xlws.FILTER(AnalysisMethods!$H$2:$H$31,AnalysisMethods!$E$2:$E$31=AnalysisResults!P738,"")</f>
        <v>( XX.X)</v>
      </c>
      <c r="S738">
        <v>1.1628000000000001</v>
      </c>
      <c r="T738" s="7" t="s">
        <v>273</v>
      </c>
      <c r="U738" t="s">
        <v>1378</v>
      </c>
    </row>
    <row r="739" spans="1:21" x14ac:dyDescent="0.45">
      <c r="A739" t="s">
        <v>732</v>
      </c>
      <c r="B739" s="4" t="str" cm="1">
        <f t="array" ref="B739">_xlfn._xlws.FILTER(AnalysisSets!B:B,AnalysisSets!A:A=_xlfn._xlws.FILTER(Analyses!E:E,Analyses!A:A=AnalysisResults!A739,""),"")</f>
        <v>Safety Population</v>
      </c>
      <c r="C739" t="s">
        <v>33</v>
      </c>
      <c r="D739" t="s">
        <v>36</v>
      </c>
      <c r="E739" s="4" t="str" cm="1">
        <f t="array" ref="E739">_xlfn._xlws.FILTER(AnalysisGroupings!$G$2:$G$20,AnalysisGroupings!$F$2:$F$20=AnalysisResults!D739,"")</f>
        <v>Placebo</v>
      </c>
      <c r="G739" t="s">
        <v>108</v>
      </c>
      <c r="I739" s="4" t="str" cm="1">
        <f t="array" ref="I739">_xlfn._xlws.FILTER(AnalysisGroupings!$G$2:$G$36,(AnalysisGroupings!$F$2:$F$36=AnalysisResults!H739)*LEN(H739)&gt;0,"")</f>
        <v/>
      </c>
      <c r="J739" t="s">
        <v>350</v>
      </c>
      <c r="K739" t="s">
        <v>111</v>
      </c>
      <c r="M739" s="4" t="str" cm="1">
        <f t="array" ref="M739">_xlfn._xlws.FILTER(AnalysisGroupings!$G$2:$G$36,(AnalysisGroupings!$F$2:$F$36=AnalysisResults!L739)*LEN(L739)&gt;0,"")</f>
        <v/>
      </c>
      <c r="N739" t="s">
        <v>434</v>
      </c>
      <c r="O739" t="s">
        <v>296</v>
      </c>
      <c r="P739" t="s">
        <v>636</v>
      </c>
      <c r="Q739" s="4" t="str" cm="1">
        <f t="array" ref="Q739">_xlfn._xlws.FILTER(AnalysisMethods!$G$2:$G$31,AnalysisMethods!$E$2:$E$31=AnalysisResults!P739,"")</f>
        <v>n</v>
      </c>
      <c r="R739" s="4" t="str" cm="1">
        <f t="array" ref="R739">_xlfn._xlws.FILTER(AnalysisMethods!$H$2:$H$31,AnalysisMethods!$E$2:$E$31=AnalysisResults!P739,"")</f>
        <v>XX</v>
      </c>
      <c r="S739">
        <v>0</v>
      </c>
      <c r="T739" s="7" t="s">
        <v>266</v>
      </c>
      <c r="U739" t="s">
        <v>1378</v>
      </c>
    </row>
    <row r="740" spans="1:21" x14ac:dyDescent="0.45">
      <c r="A740" t="s">
        <v>732</v>
      </c>
      <c r="B740" s="4" t="str" cm="1">
        <f t="array" ref="B740">_xlfn._xlws.FILTER(AnalysisSets!B:B,AnalysisSets!A:A=_xlfn._xlws.FILTER(Analyses!E:E,Analyses!A:A=AnalysisResults!A740,""),"")</f>
        <v>Safety Population</v>
      </c>
      <c r="C740" t="s">
        <v>33</v>
      </c>
      <c r="D740" t="s">
        <v>36</v>
      </c>
      <c r="E740" s="4" t="str" cm="1">
        <f t="array" ref="E740">_xlfn._xlws.FILTER(AnalysisGroupings!$G$2:$G$20,AnalysisGroupings!$F$2:$F$20=AnalysisResults!D740,"")</f>
        <v>Placebo</v>
      </c>
      <c r="G740" t="s">
        <v>108</v>
      </c>
      <c r="I740" s="4" t="str" cm="1">
        <f t="array" ref="I740">_xlfn._xlws.FILTER(AnalysisGroupings!$G$2:$G$36,(AnalysisGroupings!$F$2:$F$36=AnalysisResults!H740)*LEN(H740)&gt;0,"")</f>
        <v/>
      </c>
      <c r="J740" t="s">
        <v>350</v>
      </c>
      <c r="K740" t="s">
        <v>111</v>
      </c>
      <c r="M740" s="4" t="str" cm="1">
        <f t="array" ref="M740">_xlfn._xlws.FILTER(AnalysisGroupings!$G$2:$G$36,(AnalysisGroupings!$F$2:$F$36=AnalysisResults!L740)*LEN(L740)&gt;0,"")</f>
        <v/>
      </c>
      <c r="N740" t="s">
        <v>434</v>
      </c>
      <c r="O740" t="s">
        <v>296</v>
      </c>
      <c r="P740" t="s">
        <v>639</v>
      </c>
      <c r="Q740" s="4" t="str" cm="1">
        <f t="array" ref="Q740">_xlfn._xlws.FILTER(AnalysisMethods!$G$2:$G$31,AnalysisMethods!$E$2:$E$31=AnalysisResults!P740,"")</f>
        <v>%</v>
      </c>
      <c r="R740" s="4" t="str" cm="1">
        <f t="array" ref="R740">_xlfn._xlws.FILTER(AnalysisMethods!$H$2:$H$31,AnalysisMethods!$E$2:$E$31=AnalysisResults!P740,"")</f>
        <v>( XX.X)</v>
      </c>
      <c r="S740">
        <v>0</v>
      </c>
      <c r="T740" s="7" t="s">
        <v>270</v>
      </c>
      <c r="U740" t="s">
        <v>1378</v>
      </c>
    </row>
    <row r="741" spans="1:21" x14ac:dyDescent="0.45">
      <c r="A741" t="s">
        <v>732</v>
      </c>
      <c r="B741" s="4" t="str" cm="1">
        <f t="array" ref="B741">_xlfn._xlws.FILTER(AnalysisSets!B:B,AnalysisSets!A:A=_xlfn._xlws.FILTER(Analyses!E:E,Analyses!A:A=AnalysisResults!A741,""),"")</f>
        <v>Safety Population</v>
      </c>
      <c r="C741" t="s">
        <v>33</v>
      </c>
      <c r="D741" t="s">
        <v>36</v>
      </c>
      <c r="E741" s="4" t="str" cm="1">
        <f t="array" ref="E741">_xlfn._xlws.FILTER(AnalysisGroupings!$G$2:$G$20,AnalysisGroupings!$F$2:$F$20=AnalysisResults!D741,"")</f>
        <v>Placebo</v>
      </c>
      <c r="G741" t="s">
        <v>108</v>
      </c>
      <c r="I741" s="4" t="str" cm="1">
        <f t="array" ref="I741">_xlfn._xlws.FILTER(AnalysisGroupings!$G$2:$G$36,(AnalysisGroupings!$F$2:$F$36=AnalysisResults!H741)*LEN(H741)&gt;0,"")</f>
        <v/>
      </c>
      <c r="J741" t="s">
        <v>350</v>
      </c>
      <c r="K741" t="s">
        <v>111</v>
      </c>
      <c r="M741" s="4" t="str" cm="1">
        <f t="array" ref="M741">_xlfn._xlws.FILTER(AnalysisGroupings!$G$2:$G$36,(AnalysisGroupings!$F$2:$F$36=AnalysisResults!L741)*LEN(L741)&gt;0,"")</f>
        <v/>
      </c>
      <c r="N741" t="s">
        <v>439</v>
      </c>
      <c r="O741" t="s">
        <v>296</v>
      </c>
      <c r="P741" t="s">
        <v>636</v>
      </c>
      <c r="Q741" s="4" t="str" cm="1">
        <f t="array" ref="Q741">_xlfn._xlws.FILTER(AnalysisMethods!$G$2:$G$31,AnalysisMethods!$E$2:$E$31=AnalysisResults!P741,"")</f>
        <v>n</v>
      </c>
      <c r="R741" s="4" t="str" cm="1">
        <f t="array" ref="R741">_xlfn._xlws.FILTER(AnalysisMethods!$H$2:$H$31,AnalysisMethods!$E$2:$E$31=AnalysisResults!P741,"")</f>
        <v>XX</v>
      </c>
      <c r="S741">
        <v>1</v>
      </c>
      <c r="T741" s="7" t="s">
        <v>267</v>
      </c>
      <c r="U741" t="s">
        <v>1378</v>
      </c>
    </row>
    <row r="742" spans="1:21" x14ac:dyDescent="0.45">
      <c r="A742" t="s">
        <v>732</v>
      </c>
      <c r="B742" s="4" t="str" cm="1">
        <f t="array" ref="B742">_xlfn._xlws.FILTER(AnalysisSets!B:B,AnalysisSets!A:A=_xlfn._xlws.FILTER(Analyses!E:E,Analyses!A:A=AnalysisResults!A742,""),"")</f>
        <v>Safety Population</v>
      </c>
      <c r="C742" t="s">
        <v>33</v>
      </c>
      <c r="D742" t="s">
        <v>36</v>
      </c>
      <c r="E742" s="4" t="str" cm="1">
        <f t="array" ref="E742">_xlfn._xlws.FILTER(AnalysisGroupings!$G$2:$G$20,AnalysisGroupings!$F$2:$F$20=AnalysisResults!D742,"")</f>
        <v>Placebo</v>
      </c>
      <c r="G742" t="s">
        <v>108</v>
      </c>
      <c r="I742" s="4" t="str" cm="1">
        <f t="array" ref="I742">_xlfn._xlws.FILTER(AnalysisGroupings!$G$2:$G$36,(AnalysisGroupings!$F$2:$F$36=AnalysisResults!H742)*LEN(H742)&gt;0,"")</f>
        <v/>
      </c>
      <c r="J742" t="s">
        <v>350</v>
      </c>
      <c r="K742" t="s">
        <v>111</v>
      </c>
      <c r="M742" s="4" t="str" cm="1">
        <f t="array" ref="M742">_xlfn._xlws.FILTER(AnalysisGroupings!$G$2:$G$36,(AnalysisGroupings!$F$2:$F$36=AnalysisResults!L742)*LEN(L742)&gt;0,"")</f>
        <v/>
      </c>
      <c r="N742" t="s">
        <v>439</v>
      </c>
      <c r="O742" t="s">
        <v>296</v>
      </c>
      <c r="P742" t="s">
        <v>639</v>
      </c>
      <c r="Q742" s="4" t="str" cm="1">
        <f t="array" ref="Q742">_xlfn._xlws.FILTER(AnalysisMethods!$G$2:$G$31,AnalysisMethods!$E$2:$E$31=AnalysisResults!P742,"")</f>
        <v>%</v>
      </c>
      <c r="R742" s="4" t="str" cm="1">
        <f t="array" ref="R742">_xlfn._xlws.FILTER(AnalysisMethods!$H$2:$H$31,AnalysisMethods!$E$2:$E$31=AnalysisResults!P742,"")</f>
        <v>( XX.X)</v>
      </c>
      <c r="S742">
        <v>1.1628000000000001</v>
      </c>
      <c r="T742" s="7" t="s">
        <v>273</v>
      </c>
      <c r="U742" t="s">
        <v>1378</v>
      </c>
    </row>
    <row r="743" spans="1:21" x14ac:dyDescent="0.45">
      <c r="A743" t="s">
        <v>732</v>
      </c>
      <c r="B743" s="4" t="str" cm="1">
        <f t="array" ref="B743">_xlfn._xlws.FILTER(AnalysisSets!B:B,AnalysisSets!A:A=_xlfn._xlws.FILTER(Analyses!E:E,Analyses!A:A=AnalysisResults!A743,""),"")</f>
        <v>Safety Population</v>
      </c>
      <c r="C743" t="s">
        <v>33</v>
      </c>
      <c r="D743" t="s">
        <v>36</v>
      </c>
      <c r="E743" s="4" t="str" cm="1">
        <f t="array" ref="E743">_xlfn._xlws.FILTER(AnalysisGroupings!$G$2:$G$20,AnalysisGroupings!$F$2:$F$20=AnalysisResults!D743,"")</f>
        <v>Placebo</v>
      </c>
      <c r="G743" t="s">
        <v>108</v>
      </c>
      <c r="I743" s="4" t="str" cm="1">
        <f t="array" ref="I743">_xlfn._xlws.FILTER(AnalysisGroupings!$G$2:$G$36,(AnalysisGroupings!$F$2:$F$36=AnalysisResults!H743)*LEN(H743)&gt;0,"")</f>
        <v/>
      </c>
      <c r="J743" t="s">
        <v>350</v>
      </c>
      <c r="K743" t="s">
        <v>111</v>
      </c>
      <c r="M743" s="4" t="str" cm="1">
        <f t="array" ref="M743">_xlfn._xlws.FILTER(AnalysisGroupings!$G$2:$G$36,(AnalysisGroupings!$F$2:$F$36=AnalysisResults!L743)*LEN(L743)&gt;0,"")</f>
        <v/>
      </c>
      <c r="N743" t="s">
        <v>452</v>
      </c>
      <c r="O743" t="s">
        <v>296</v>
      </c>
      <c r="P743" t="s">
        <v>636</v>
      </c>
      <c r="Q743" s="4" t="str" cm="1">
        <f t="array" ref="Q743">_xlfn._xlws.FILTER(AnalysisMethods!$G$2:$G$31,AnalysisMethods!$E$2:$E$31=AnalysisResults!P743,"")</f>
        <v>n</v>
      </c>
      <c r="R743" s="4" t="str" cm="1">
        <f t="array" ref="R743">_xlfn._xlws.FILTER(AnalysisMethods!$H$2:$H$31,AnalysisMethods!$E$2:$E$31=AnalysisResults!P743,"")</f>
        <v>XX</v>
      </c>
      <c r="S743">
        <v>8</v>
      </c>
      <c r="T743" s="7" t="s">
        <v>233</v>
      </c>
      <c r="U743" t="s">
        <v>1378</v>
      </c>
    </row>
    <row r="744" spans="1:21" x14ac:dyDescent="0.45">
      <c r="A744" t="s">
        <v>732</v>
      </c>
      <c r="B744" s="4" t="str" cm="1">
        <f t="array" ref="B744">_xlfn._xlws.FILTER(AnalysisSets!B:B,AnalysisSets!A:A=_xlfn._xlws.FILTER(Analyses!E:E,Analyses!A:A=AnalysisResults!A744,""),"")</f>
        <v>Safety Population</v>
      </c>
      <c r="C744" t="s">
        <v>33</v>
      </c>
      <c r="D744" t="s">
        <v>36</v>
      </c>
      <c r="E744" s="4" t="str" cm="1">
        <f t="array" ref="E744">_xlfn._xlws.FILTER(AnalysisGroupings!$G$2:$G$20,AnalysisGroupings!$F$2:$F$20=AnalysisResults!D744,"")</f>
        <v>Placebo</v>
      </c>
      <c r="G744" t="s">
        <v>108</v>
      </c>
      <c r="I744" s="4" t="str" cm="1">
        <f t="array" ref="I744">_xlfn._xlws.FILTER(AnalysisGroupings!$G$2:$G$36,(AnalysisGroupings!$F$2:$F$36=AnalysisResults!H744)*LEN(H744)&gt;0,"")</f>
        <v/>
      </c>
      <c r="J744" t="s">
        <v>350</v>
      </c>
      <c r="K744" t="s">
        <v>111</v>
      </c>
      <c r="M744" s="4" t="str" cm="1">
        <f t="array" ref="M744">_xlfn._xlws.FILTER(AnalysisGroupings!$G$2:$G$36,(AnalysisGroupings!$F$2:$F$36=AnalysisResults!L744)*LEN(L744)&gt;0,"")</f>
        <v/>
      </c>
      <c r="N744" t="s">
        <v>452</v>
      </c>
      <c r="O744" t="s">
        <v>296</v>
      </c>
      <c r="P744" t="s">
        <v>639</v>
      </c>
      <c r="Q744" s="4" t="str" cm="1">
        <f t="array" ref="Q744">_xlfn._xlws.FILTER(AnalysisMethods!$G$2:$G$31,AnalysisMethods!$E$2:$E$31=AnalysisResults!P744,"")</f>
        <v>%</v>
      </c>
      <c r="R744" s="4" t="str" cm="1">
        <f t="array" ref="R744">_xlfn._xlws.FILTER(AnalysisMethods!$H$2:$H$31,AnalysisMethods!$E$2:$E$31=AnalysisResults!P744,"")</f>
        <v>( XX.X)</v>
      </c>
      <c r="S744">
        <v>9.3023000000000007</v>
      </c>
      <c r="T744" s="7" t="s">
        <v>271</v>
      </c>
      <c r="U744" t="s">
        <v>1378</v>
      </c>
    </row>
    <row r="745" spans="1:21" x14ac:dyDescent="0.45">
      <c r="A745" t="s">
        <v>732</v>
      </c>
      <c r="B745" s="4" t="str" cm="1">
        <f t="array" ref="B745">_xlfn._xlws.FILTER(AnalysisSets!B:B,AnalysisSets!A:A=_xlfn._xlws.FILTER(Analyses!E:E,Analyses!A:A=AnalysisResults!A745,""),"")</f>
        <v>Safety Population</v>
      </c>
      <c r="C745" t="s">
        <v>33</v>
      </c>
      <c r="D745" t="s">
        <v>36</v>
      </c>
      <c r="E745" s="4" t="str" cm="1">
        <f t="array" ref="E745">_xlfn._xlws.FILTER(AnalysisGroupings!$G$2:$G$20,AnalysisGroupings!$F$2:$F$20=AnalysisResults!D745,"")</f>
        <v>Placebo</v>
      </c>
      <c r="G745" t="s">
        <v>108</v>
      </c>
      <c r="I745" s="4" t="str" cm="1">
        <f t="array" ref="I745">_xlfn._xlws.FILTER(AnalysisGroupings!$G$2:$G$36,(AnalysisGroupings!$F$2:$F$36=AnalysisResults!H745)*LEN(H745)&gt;0,"")</f>
        <v/>
      </c>
      <c r="J745" t="s">
        <v>350</v>
      </c>
      <c r="K745" t="s">
        <v>111</v>
      </c>
      <c r="M745" s="4" t="str" cm="1">
        <f t="array" ref="M745">_xlfn._xlws.FILTER(AnalysisGroupings!$G$2:$G$36,(AnalysisGroupings!$F$2:$F$36=AnalysisResults!L745)*LEN(L745)&gt;0,"")</f>
        <v/>
      </c>
      <c r="N745" t="s">
        <v>482</v>
      </c>
      <c r="O745" t="s">
        <v>296</v>
      </c>
      <c r="P745" t="s">
        <v>636</v>
      </c>
      <c r="Q745" s="4" t="str" cm="1">
        <f t="array" ref="Q745">_xlfn._xlws.FILTER(AnalysisMethods!$G$2:$G$31,AnalysisMethods!$E$2:$E$31=AnalysisResults!P745,"")</f>
        <v>n</v>
      </c>
      <c r="R745" s="4" t="str" cm="1">
        <f t="array" ref="R745">_xlfn._xlws.FILTER(AnalysisMethods!$H$2:$H$31,AnalysisMethods!$E$2:$E$31=AnalysisResults!P745,"")</f>
        <v>XX</v>
      </c>
      <c r="S745">
        <v>2</v>
      </c>
      <c r="T745" s="7" t="s">
        <v>592</v>
      </c>
      <c r="U745" t="s">
        <v>1378</v>
      </c>
    </row>
    <row r="746" spans="1:21" x14ac:dyDescent="0.45">
      <c r="A746" t="s">
        <v>732</v>
      </c>
      <c r="B746" s="4" t="str" cm="1">
        <f t="array" ref="B746">_xlfn._xlws.FILTER(AnalysisSets!B:B,AnalysisSets!A:A=_xlfn._xlws.FILTER(Analyses!E:E,Analyses!A:A=AnalysisResults!A746,""),"")</f>
        <v>Safety Population</v>
      </c>
      <c r="C746" t="s">
        <v>33</v>
      </c>
      <c r="D746" t="s">
        <v>36</v>
      </c>
      <c r="E746" s="4" t="str" cm="1">
        <f t="array" ref="E746">_xlfn._xlws.FILTER(AnalysisGroupings!$G$2:$G$20,AnalysisGroupings!$F$2:$F$20=AnalysisResults!D746,"")</f>
        <v>Placebo</v>
      </c>
      <c r="G746" t="s">
        <v>108</v>
      </c>
      <c r="I746" s="4" t="str" cm="1">
        <f t="array" ref="I746">_xlfn._xlws.FILTER(AnalysisGroupings!$G$2:$G$36,(AnalysisGroupings!$F$2:$F$36=AnalysisResults!H746)*LEN(H746)&gt;0,"")</f>
        <v/>
      </c>
      <c r="J746" t="s">
        <v>350</v>
      </c>
      <c r="K746" t="s">
        <v>111</v>
      </c>
      <c r="M746" s="4" t="str" cm="1">
        <f t="array" ref="M746">_xlfn._xlws.FILTER(AnalysisGroupings!$G$2:$G$36,(AnalysisGroupings!$F$2:$F$36=AnalysisResults!L746)*LEN(L746)&gt;0,"")</f>
        <v/>
      </c>
      <c r="N746" t="s">
        <v>482</v>
      </c>
      <c r="O746" t="s">
        <v>296</v>
      </c>
      <c r="P746" t="s">
        <v>639</v>
      </c>
      <c r="Q746" s="4" t="str" cm="1">
        <f t="array" ref="Q746">_xlfn._xlws.FILTER(AnalysisMethods!$G$2:$G$31,AnalysisMethods!$E$2:$E$31=AnalysisResults!P746,"")</f>
        <v>%</v>
      </c>
      <c r="R746" s="4" t="str" cm="1">
        <f t="array" ref="R746">_xlfn._xlws.FILTER(AnalysisMethods!$H$2:$H$31,AnalysisMethods!$E$2:$E$31=AnalysisResults!P746,"")</f>
        <v>( XX.X)</v>
      </c>
      <c r="S746">
        <v>2.3256000000000001</v>
      </c>
      <c r="T746" s="7" t="s">
        <v>593</v>
      </c>
      <c r="U746" t="s">
        <v>1378</v>
      </c>
    </row>
    <row r="747" spans="1:21" x14ac:dyDescent="0.45">
      <c r="A747" t="s">
        <v>732</v>
      </c>
      <c r="B747" s="4" t="str" cm="1">
        <f t="array" ref="B747">_xlfn._xlws.FILTER(AnalysisSets!B:B,AnalysisSets!A:A=_xlfn._xlws.FILTER(Analyses!E:E,Analyses!A:A=AnalysisResults!A747,""),"")</f>
        <v>Safety Population</v>
      </c>
      <c r="C747" t="s">
        <v>33</v>
      </c>
      <c r="D747" t="s">
        <v>36</v>
      </c>
      <c r="E747" s="4" t="str" cm="1">
        <f t="array" ref="E747">_xlfn._xlws.FILTER(AnalysisGroupings!$G$2:$G$20,AnalysisGroupings!$F$2:$F$20=AnalysisResults!D747,"")</f>
        <v>Placebo</v>
      </c>
      <c r="G747" t="s">
        <v>108</v>
      </c>
      <c r="I747" s="4" t="str" cm="1">
        <f t="array" ref="I747">_xlfn._xlws.FILTER(AnalysisGroupings!$G$2:$G$36,(AnalysisGroupings!$F$2:$F$36=AnalysisResults!H747)*LEN(H747)&gt;0,"")</f>
        <v/>
      </c>
      <c r="J747" t="s">
        <v>350</v>
      </c>
      <c r="K747" t="s">
        <v>111</v>
      </c>
      <c r="M747" s="4" t="str" cm="1">
        <f t="array" ref="M747">_xlfn._xlws.FILTER(AnalysisGroupings!$G$2:$G$36,(AnalysisGroupings!$F$2:$F$36=AnalysisResults!L747)*LEN(L747)&gt;0,"")</f>
        <v/>
      </c>
      <c r="N747" t="s">
        <v>532</v>
      </c>
      <c r="O747" t="s">
        <v>296</v>
      </c>
      <c r="P747" t="s">
        <v>636</v>
      </c>
      <c r="Q747" s="4" t="str" cm="1">
        <f t="array" ref="Q747">_xlfn._xlws.FILTER(AnalysisMethods!$G$2:$G$31,AnalysisMethods!$E$2:$E$31=AnalysisResults!P747,"")</f>
        <v>n</v>
      </c>
      <c r="R747" s="4" t="str" cm="1">
        <f t="array" ref="R747">_xlfn._xlws.FILTER(AnalysisMethods!$H$2:$H$31,AnalysisMethods!$E$2:$E$31=AnalysisResults!P747,"")</f>
        <v>XX</v>
      </c>
      <c r="S747">
        <v>8</v>
      </c>
      <c r="T747" s="7" t="s">
        <v>233</v>
      </c>
      <c r="U747" t="s">
        <v>1378</v>
      </c>
    </row>
    <row r="748" spans="1:21" x14ac:dyDescent="0.45">
      <c r="A748" t="s">
        <v>732</v>
      </c>
      <c r="B748" s="4" t="str" cm="1">
        <f t="array" ref="B748">_xlfn._xlws.FILTER(AnalysisSets!B:B,AnalysisSets!A:A=_xlfn._xlws.FILTER(Analyses!E:E,Analyses!A:A=AnalysisResults!A748,""),"")</f>
        <v>Safety Population</v>
      </c>
      <c r="C748" t="s">
        <v>33</v>
      </c>
      <c r="D748" t="s">
        <v>36</v>
      </c>
      <c r="E748" s="4" t="str" cm="1">
        <f t="array" ref="E748">_xlfn._xlws.FILTER(AnalysisGroupings!$G$2:$G$20,AnalysisGroupings!$F$2:$F$20=AnalysisResults!D748,"")</f>
        <v>Placebo</v>
      </c>
      <c r="G748" t="s">
        <v>108</v>
      </c>
      <c r="I748" s="4" t="str" cm="1">
        <f t="array" ref="I748">_xlfn._xlws.FILTER(AnalysisGroupings!$G$2:$G$36,(AnalysisGroupings!$F$2:$F$36=AnalysisResults!H748)*LEN(H748)&gt;0,"")</f>
        <v/>
      </c>
      <c r="J748" t="s">
        <v>350</v>
      </c>
      <c r="K748" t="s">
        <v>111</v>
      </c>
      <c r="M748" s="4" t="str" cm="1">
        <f t="array" ref="M748">_xlfn._xlws.FILTER(AnalysisGroupings!$G$2:$G$36,(AnalysisGroupings!$F$2:$F$36=AnalysisResults!L748)*LEN(L748)&gt;0,"")</f>
        <v/>
      </c>
      <c r="N748" t="s">
        <v>532</v>
      </c>
      <c r="O748" t="s">
        <v>296</v>
      </c>
      <c r="P748" t="s">
        <v>639</v>
      </c>
      <c r="Q748" s="4" t="str" cm="1">
        <f t="array" ref="Q748">_xlfn._xlws.FILTER(AnalysisMethods!$G$2:$G$31,AnalysisMethods!$E$2:$E$31=AnalysisResults!P748,"")</f>
        <v>%</v>
      </c>
      <c r="R748" s="4" t="str" cm="1">
        <f t="array" ref="R748">_xlfn._xlws.FILTER(AnalysisMethods!$H$2:$H$31,AnalysisMethods!$E$2:$E$31=AnalysisResults!P748,"")</f>
        <v>( XX.X)</v>
      </c>
      <c r="S748">
        <v>9.3023000000000007</v>
      </c>
      <c r="T748" s="7" t="s">
        <v>271</v>
      </c>
      <c r="U748" t="s">
        <v>1378</v>
      </c>
    </row>
    <row r="749" spans="1:21" x14ac:dyDescent="0.45">
      <c r="A749" t="s">
        <v>732</v>
      </c>
      <c r="B749" s="4" t="str" cm="1">
        <f t="array" ref="B749">_xlfn._xlws.FILTER(AnalysisSets!B:B,AnalysisSets!A:A=_xlfn._xlws.FILTER(Analyses!E:E,Analyses!A:A=AnalysisResults!A749,""),"")</f>
        <v>Safety Population</v>
      </c>
      <c r="C749" t="s">
        <v>33</v>
      </c>
      <c r="D749" t="s">
        <v>36</v>
      </c>
      <c r="E749" s="4" t="str" cm="1">
        <f t="array" ref="E749">_xlfn._xlws.FILTER(AnalysisGroupings!$G$2:$G$20,AnalysisGroupings!$F$2:$F$20=AnalysisResults!D749,"")</f>
        <v>Placebo</v>
      </c>
      <c r="G749" t="s">
        <v>108</v>
      </c>
      <c r="I749" s="4" t="str" cm="1">
        <f t="array" ref="I749">_xlfn._xlws.FILTER(AnalysisGroupings!$G$2:$G$36,(AnalysisGroupings!$F$2:$F$36=AnalysisResults!H749)*LEN(H749)&gt;0,"")</f>
        <v/>
      </c>
      <c r="J749" t="s">
        <v>350</v>
      </c>
      <c r="K749" t="s">
        <v>111</v>
      </c>
      <c r="M749" s="4" t="str" cm="1">
        <f t="array" ref="M749">_xlfn._xlws.FILTER(AnalysisGroupings!$G$2:$G$36,(AnalysisGroupings!$F$2:$F$36=AnalysisResults!L749)*LEN(L749)&gt;0,"")</f>
        <v/>
      </c>
      <c r="N749" t="s">
        <v>533</v>
      </c>
      <c r="O749" t="s">
        <v>296</v>
      </c>
      <c r="P749" t="s">
        <v>636</v>
      </c>
      <c r="Q749" s="4" t="str" cm="1">
        <f t="array" ref="Q749">_xlfn._xlws.FILTER(AnalysisMethods!$G$2:$G$31,AnalysisMethods!$E$2:$E$31=AnalysisResults!P749,"")</f>
        <v>n</v>
      </c>
      <c r="R749" s="4" t="str" cm="1">
        <f t="array" ref="R749">_xlfn._xlws.FILTER(AnalysisMethods!$H$2:$H$31,AnalysisMethods!$E$2:$E$31=AnalysisResults!P749,"")</f>
        <v>XX</v>
      </c>
      <c r="S749">
        <v>0</v>
      </c>
      <c r="T749" s="7" t="s">
        <v>266</v>
      </c>
      <c r="U749" t="s">
        <v>1378</v>
      </c>
    </row>
    <row r="750" spans="1:21" x14ac:dyDescent="0.45">
      <c r="A750" t="s">
        <v>732</v>
      </c>
      <c r="B750" s="4" t="str" cm="1">
        <f t="array" ref="B750">_xlfn._xlws.FILTER(AnalysisSets!B:B,AnalysisSets!A:A=_xlfn._xlws.FILTER(Analyses!E:E,Analyses!A:A=AnalysisResults!A750,""),"")</f>
        <v>Safety Population</v>
      </c>
      <c r="C750" t="s">
        <v>33</v>
      </c>
      <c r="D750" t="s">
        <v>36</v>
      </c>
      <c r="E750" s="4" t="str" cm="1">
        <f t="array" ref="E750">_xlfn._xlws.FILTER(AnalysisGroupings!$G$2:$G$20,AnalysisGroupings!$F$2:$F$20=AnalysisResults!D750,"")</f>
        <v>Placebo</v>
      </c>
      <c r="G750" t="s">
        <v>108</v>
      </c>
      <c r="I750" s="4" t="str" cm="1">
        <f t="array" ref="I750">_xlfn._xlws.FILTER(AnalysisGroupings!$G$2:$G$36,(AnalysisGroupings!$F$2:$F$36=AnalysisResults!H750)*LEN(H750)&gt;0,"")</f>
        <v/>
      </c>
      <c r="J750" t="s">
        <v>350</v>
      </c>
      <c r="K750" t="s">
        <v>111</v>
      </c>
      <c r="M750" s="4" t="str" cm="1">
        <f t="array" ref="M750">_xlfn._xlws.FILTER(AnalysisGroupings!$G$2:$G$36,(AnalysisGroupings!$F$2:$F$36=AnalysisResults!L750)*LEN(L750)&gt;0,"")</f>
        <v/>
      </c>
      <c r="N750" t="s">
        <v>533</v>
      </c>
      <c r="O750" t="s">
        <v>296</v>
      </c>
      <c r="P750" t="s">
        <v>639</v>
      </c>
      <c r="Q750" s="4" t="str" cm="1">
        <f t="array" ref="Q750">_xlfn._xlws.FILTER(AnalysisMethods!$G$2:$G$31,AnalysisMethods!$E$2:$E$31=AnalysisResults!P750,"")</f>
        <v>%</v>
      </c>
      <c r="R750" s="4" t="str" cm="1">
        <f t="array" ref="R750">_xlfn._xlws.FILTER(AnalysisMethods!$H$2:$H$31,AnalysisMethods!$E$2:$E$31=AnalysisResults!P750,"")</f>
        <v>( XX.X)</v>
      </c>
      <c r="S750">
        <v>0</v>
      </c>
      <c r="T750" s="7" t="s">
        <v>270</v>
      </c>
      <c r="U750" t="s">
        <v>1378</v>
      </c>
    </row>
    <row r="751" spans="1:21" x14ac:dyDescent="0.45">
      <c r="A751" t="s">
        <v>732</v>
      </c>
      <c r="B751" s="4" t="str" cm="1">
        <f t="array" ref="B751">_xlfn._xlws.FILTER(AnalysisSets!B:B,AnalysisSets!A:A=_xlfn._xlws.FILTER(Analyses!E:E,Analyses!A:A=AnalysisResults!A751,""),"")</f>
        <v>Safety Population</v>
      </c>
      <c r="C751" t="s">
        <v>33</v>
      </c>
      <c r="D751" t="s">
        <v>36</v>
      </c>
      <c r="E751" s="4" t="str" cm="1">
        <f t="array" ref="E751">_xlfn._xlws.FILTER(AnalysisGroupings!$G$2:$G$20,AnalysisGroupings!$F$2:$F$20=AnalysisResults!D751,"")</f>
        <v>Placebo</v>
      </c>
      <c r="G751" t="s">
        <v>108</v>
      </c>
      <c r="I751" s="4" t="str" cm="1">
        <f t="array" ref="I751">_xlfn._xlws.FILTER(AnalysisGroupings!$G$2:$G$36,(AnalysisGroupings!$F$2:$F$36=AnalysisResults!H751)*LEN(H751)&gt;0,"")</f>
        <v/>
      </c>
      <c r="J751" t="s">
        <v>350</v>
      </c>
      <c r="K751" t="s">
        <v>111</v>
      </c>
      <c r="M751" s="4" t="str" cm="1">
        <f t="array" ref="M751">_xlfn._xlws.FILTER(AnalysisGroupings!$G$2:$G$36,(AnalysisGroupings!$F$2:$F$36=AnalysisResults!L751)*LEN(L751)&gt;0,"")</f>
        <v/>
      </c>
      <c r="N751" t="s">
        <v>537</v>
      </c>
      <c r="O751" t="s">
        <v>296</v>
      </c>
      <c r="P751" t="s">
        <v>636</v>
      </c>
      <c r="Q751" s="4" t="str" cm="1">
        <f t="array" ref="Q751">_xlfn._xlws.FILTER(AnalysisMethods!$G$2:$G$31,AnalysisMethods!$E$2:$E$31=AnalysisResults!P751,"")</f>
        <v>n</v>
      </c>
      <c r="R751" s="4" t="str" cm="1">
        <f t="array" ref="R751">_xlfn._xlws.FILTER(AnalysisMethods!$H$2:$H$31,AnalysisMethods!$E$2:$E$31=AnalysisResults!P751,"")</f>
        <v>XX</v>
      </c>
      <c r="S751">
        <v>5</v>
      </c>
      <c r="T751" s="7" t="s">
        <v>613</v>
      </c>
      <c r="U751" t="s">
        <v>1378</v>
      </c>
    </row>
    <row r="752" spans="1:21" x14ac:dyDescent="0.45">
      <c r="A752" t="s">
        <v>732</v>
      </c>
      <c r="B752" s="4" t="str" cm="1">
        <f t="array" ref="B752">_xlfn._xlws.FILTER(AnalysisSets!B:B,AnalysisSets!A:A=_xlfn._xlws.FILTER(Analyses!E:E,Analyses!A:A=AnalysisResults!A752,""),"")</f>
        <v>Safety Population</v>
      </c>
      <c r="C752" t="s">
        <v>33</v>
      </c>
      <c r="D752" t="s">
        <v>36</v>
      </c>
      <c r="E752" s="4" t="str" cm="1">
        <f t="array" ref="E752">_xlfn._xlws.FILTER(AnalysisGroupings!$G$2:$G$20,AnalysisGroupings!$F$2:$F$20=AnalysisResults!D752,"")</f>
        <v>Placebo</v>
      </c>
      <c r="G752" t="s">
        <v>108</v>
      </c>
      <c r="I752" s="4" t="str" cm="1">
        <f t="array" ref="I752">_xlfn._xlws.FILTER(AnalysisGroupings!$G$2:$G$36,(AnalysisGroupings!$F$2:$F$36=AnalysisResults!H752)*LEN(H752)&gt;0,"")</f>
        <v/>
      </c>
      <c r="J752" t="s">
        <v>350</v>
      </c>
      <c r="K752" t="s">
        <v>111</v>
      </c>
      <c r="M752" s="4" t="str" cm="1">
        <f t="array" ref="M752">_xlfn._xlws.FILTER(AnalysisGroupings!$G$2:$G$36,(AnalysisGroupings!$F$2:$F$36=AnalysisResults!L752)*LEN(L752)&gt;0,"")</f>
        <v/>
      </c>
      <c r="N752" t="s">
        <v>537</v>
      </c>
      <c r="O752" t="s">
        <v>296</v>
      </c>
      <c r="P752" t="s">
        <v>639</v>
      </c>
      <c r="Q752" s="4" t="str" cm="1">
        <f t="array" ref="Q752">_xlfn._xlws.FILTER(AnalysisMethods!$G$2:$G$31,AnalysisMethods!$E$2:$E$31=AnalysisResults!P752,"")</f>
        <v>%</v>
      </c>
      <c r="R752" s="4" t="str" cm="1">
        <f t="array" ref="R752">_xlfn._xlws.FILTER(AnalysisMethods!$H$2:$H$31,AnalysisMethods!$E$2:$E$31=AnalysisResults!P752,"")</f>
        <v>( XX.X)</v>
      </c>
      <c r="S752">
        <v>5.8140000000000001</v>
      </c>
      <c r="T752" s="7" t="s">
        <v>626</v>
      </c>
      <c r="U752" t="s">
        <v>1378</v>
      </c>
    </row>
    <row r="753" spans="1:21" x14ac:dyDescent="0.45">
      <c r="A753" t="s">
        <v>732</v>
      </c>
      <c r="B753" s="4" t="str" cm="1">
        <f t="array" ref="B753">_xlfn._xlws.FILTER(AnalysisSets!B:B,AnalysisSets!A:A=_xlfn._xlws.FILTER(Analyses!E:E,Analyses!A:A=AnalysisResults!A753,""),"")</f>
        <v>Safety Population</v>
      </c>
      <c r="C753" t="s">
        <v>33</v>
      </c>
      <c r="D753" t="s">
        <v>36</v>
      </c>
      <c r="E753" s="4" t="str" cm="1">
        <f t="array" ref="E753">_xlfn._xlws.FILTER(AnalysisGroupings!$G$2:$G$20,AnalysisGroupings!$F$2:$F$20=AnalysisResults!D753,"")</f>
        <v>Placebo</v>
      </c>
      <c r="G753" t="s">
        <v>108</v>
      </c>
      <c r="I753" s="4" t="str" cm="1">
        <f t="array" ref="I753">_xlfn._xlws.FILTER(AnalysisGroupings!$G$2:$G$36,(AnalysisGroupings!$F$2:$F$36=AnalysisResults!H753)*LEN(H753)&gt;0,"")</f>
        <v/>
      </c>
      <c r="J753" t="s">
        <v>350</v>
      </c>
      <c r="K753" t="s">
        <v>111</v>
      </c>
      <c r="M753" s="4" t="str" cm="1">
        <f t="array" ref="M753">_xlfn._xlws.FILTER(AnalysisGroupings!$G$2:$G$36,(AnalysisGroupings!$F$2:$F$36=AnalysisResults!L753)*LEN(L753)&gt;0,"")</f>
        <v/>
      </c>
      <c r="N753" t="s">
        <v>538</v>
      </c>
      <c r="O753" t="s">
        <v>296</v>
      </c>
      <c r="P753" t="s">
        <v>636</v>
      </c>
      <c r="Q753" s="4" t="str" cm="1">
        <f t="array" ref="Q753">_xlfn._xlws.FILTER(AnalysisMethods!$G$2:$G$31,AnalysisMethods!$E$2:$E$31=AnalysisResults!P753,"")</f>
        <v>n</v>
      </c>
      <c r="R753" s="4" t="str" cm="1">
        <f t="array" ref="R753">_xlfn._xlws.FILTER(AnalysisMethods!$H$2:$H$31,AnalysisMethods!$E$2:$E$31=AnalysisResults!P753,"")</f>
        <v>XX</v>
      </c>
      <c r="S753">
        <v>0</v>
      </c>
      <c r="T753" s="7" t="s">
        <v>266</v>
      </c>
      <c r="U753" t="s">
        <v>1378</v>
      </c>
    </row>
    <row r="754" spans="1:21" x14ac:dyDescent="0.45">
      <c r="A754" t="s">
        <v>732</v>
      </c>
      <c r="B754" s="4" t="str" cm="1">
        <f t="array" ref="B754">_xlfn._xlws.FILTER(AnalysisSets!B:B,AnalysisSets!A:A=_xlfn._xlws.FILTER(Analyses!E:E,Analyses!A:A=AnalysisResults!A754,""),"")</f>
        <v>Safety Population</v>
      </c>
      <c r="C754" t="s">
        <v>33</v>
      </c>
      <c r="D754" t="s">
        <v>36</v>
      </c>
      <c r="E754" s="4" t="str" cm="1">
        <f t="array" ref="E754">_xlfn._xlws.FILTER(AnalysisGroupings!$G$2:$G$20,AnalysisGroupings!$F$2:$F$20=AnalysisResults!D754,"")</f>
        <v>Placebo</v>
      </c>
      <c r="G754" t="s">
        <v>108</v>
      </c>
      <c r="I754" s="4" t="str" cm="1">
        <f t="array" ref="I754">_xlfn._xlws.FILTER(AnalysisGroupings!$G$2:$G$36,(AnalysisGroupings!$F$2:$F$36=AnalysisResults!H754)*LEN(H754)&gt;0,"")</f>
        <v/>
      </c>
      <c r="J754" t="s">
        <v>350</v>
      </c>
      <c r="K754" t="s">
        <v>111</v>
      </c>
      <c r="M754" s="4" t="str" cm="1">
        <f t="array" ref="M754">_xlfn._xlws.FILTER(AnalysisGroupings!$G$2:$G$36,(AnalysisGroupings!$F$2:$F$36=AnalysisResults!L754)*LEN(L754)&gt;0,"")</f>
        <v/>
      </c>
      <c r="N754" t="s">
        <v>538</v>
      </c>
      <c r="O754" t="s">
        <v>296</v>
      </c>
      <c r="P754" t="s">
        <v>639</v>
      </c>
      <c r="Q754" s="4" t="str" cm="1">
        <f t="array" ref="Q754">_xlfn._xlws.FILTER(AnalysisMethods!$G$2:$G$31,AnalysisMethods!$E$2:$E$31=AnalysisResults!P754,"")</f>
        <v>%</v>
      </c>
      <c r="R754" s="4" t="str" cm="1">
        <f t="array" ref="R754">_xlfn._xlws.FILTER(AnalysisMethods!$H$2:$H$31,AnalysisMethods!$E$2:$E$31=AnalysisResults!P754,"")</f>
        <v>( XX.X)</v>
      </c>
      <c r="S754">
        <v>0</v>
      </c>
      <c r="T754" s="7" t="s">
        <v>270</v>
      </c>
      <c r="U754" t="s">
        <v>1378</v>
      </c>
    </row>
    <row r="755" spans="1:21" x14ac:dyDescent="0.45">
      <c r="A755" t="s">
        <v>732</v>
      </c>
      <c r="B755" s="4" t="str" cm="1">
        <f t="array" ref="B755">_xlfn._xlws.FILTER(AnalysisSets!B:B,AnalysisSets!A:A=_xlfn._xlws.FILTER(Analyses!E:E,Analyses!A:A=AnalysisResults!A755,""),"")</f>
        <v>Safety Population</v>
      </c>
      <c r="C755" t="s">
        <v>33</v>
      </c>
      <c r="D755" t="s">
        <v>36</v>
      </c>
      <c r="E755" s="4" t="str" cm="1">
        <f t="array" ref="E755">_xlfn._xlws.FILTER(AnalysisGroupings!$G$2:$G$20,AnalysisGroupings!$F$2:$F$20=AnalysisResults!D755,"")</f>
        <v>Placebo</v>
      </c>
      <c r="G755" t="s">
        <v>108</v>
      </c>
      <c r="I755" s="4" t="str" cm="1">
        <f t="array" ref="I755">_xlfn._xlws.FILTER(AnalysisGroupings!$G$2:$G$36,(AnalysisGroupings!$F$2:$F$36=AnalysisResults!H755)*LEN(H755)&gt;0,"")</f>
        <v/>
      </c>
      <c r="J755" t="s">
        <v>350</v>
      </c>
      <c r="K755" t="s">
        <v>111</v>
      </c>
      <c r="M755" s="4" t="str" cm="1">
        <f t="array" ref="M755">_xlfn._xlws.FILTER(AnalysisGroupings!$G$2:$G$36,(AnalysisGroupings!$F$2:$F$36=AnalysisResults!L755)*LEN(L755)&gt;0,"")</f>
        <v/>
      </c>
      <c r="N755" t="s">
        <v>539</v>
      </c>
      <c r="O755" t="s">
        <v>296</v>
      </c>
      <c r="P755" t="s">
        <v>636</v>
      </c>
      <c r="Q755" s="4" t="str" cm="1">
        <f t="array" ref="Q755">_xlfn._xlws.FILTER(AnalysisMethods!$G$2:$G$31,AnalysisMethods!$E$2:$E$31=AnalysisResults!P755,"")</f>
        <v>n</v>
      </c>
      <c r="R755" s="4" t="str" cm="1">
        <f t="array" ref="R755">_xlfn._xlws.FILTER(AnalysisMethods!$H$2:$H$31,AnalysisMethods!$E$2:$E$31=AnalysisResults!P755,"")</f>
        <v>XX</v>
      </c>
      <c r="S755">
        <v>0</v>
      </c>
      <c r="T755" s="7" t="s">
        <v>266</v>
      </c>
      <c r="U755" t="s">
        <v>1378</v>
      </c>
    </row>
    <row r="756" spans="1:21" x14ac:dyDescent="0.45">
      <c r="A756" t="s">
        <v>732</v>
      </c>
      <c r="B756" s="4" t="str" cm="1">
        <f t="array" ref="B756">_xlfn._xlws.FILTER(AnalysisSets!B:B,AnalysisSets!A:A=_xlfn._xlws.FILTER(Analyses!E:E,Analyses!A:A=AnalysisResults!A756,""),"")</f>
        <v>Safety Population</v>
      </c>
      <c r="C756" t="s">
        <v>33</v>
      </c>
      <c r="D756" t="s">
        <v>36</v>
      </c>
      <c r="E756" s="4" t="str" cm="1">
        <f t="array" ref="E756">_xlfn._xlws.FILTER(AnalysisGroupings!$G$2:$G$20,AnalysisGroupings!$F$2:$F$20=AnalysisResults!D756,"")</f>
        <v>Placebo</v>
      </c>
      <c r="G756" t="s">
        <v>108</v>
      </c>
      <c r="I756" s="4" t="str" cm="1">
        <f t="array" ref="I756">_xlfn._xlws.FILTER(AnalysisGroupings!$G$2:$G$36,(AnalysisGroupings!$F$2:$F$36=AnalysisResults!H756)*LEN(H756)&gt;0,"")</f>
        <v/>
      </c>
      <c r="J756" t="s">
        <v>350</v>
      </c>
      <c r="K756" t="s">
        <v>111</v>
      </c>
      <c r="M756" s="4" t="str" cm="1">
        <f t="array" ref="M756">_xlfn._xlws.FILTER(AnalysisGroupings!$G$2:$G$36,(AnalysisGroupings!$F$2:$F$36=AnalysisResults!L756)*LEN(L756)&gt;0,"")</f>
        <v/>
      </c>
      <c r="N756" t="s">
        <v>539</v>
      </c>
      <c r="O756" t="s">
        <v>296</v>
      </c>
      <c r="P756" t="s">
        <v>639</v>
      </c>
      <c r="Q756" s="4" t="str" cm="1">
        <f t="array" ref="Q756">_xlfn._xlws.FILTER(AnalysisMethods!$G$2:$G$31,AnalysisMethods!$E$2:$E$31=AnalysisResults!P756,"")</f>
        <v>%</v>
      </c>
      <c r="R756" s="4" t="str" cm="1">
        <f t="array" ref="R756">_xlfn._xlws.FILTER(AnalysisMethods!$H$2:$H$31,AnalysisMethods!$E$2:$E$31=AnalysisResults!P756,"")</f>
        <v>( XX.X)</v>
      </c>
      <c r="S756">
        <v>0</v>
      </c>
      <c r="T756" s="7" t="s">
        <v>270</v>
      </c>
      <c r="U756" t="s">
        <v>1378</v>
      </c>
    </row>
    <row r="757" spans="1:21" x14ac:dyDescent="0.45">
      <c r="A757" t="s">
        <v>732</v>
      </c>
      <c r="B757" s="4" t="str" cm="1">
        <f t="array" ref="B757">_xlfn._xlws.FILTER(AnalysisSets!B:B,AnalysisSets!A:A=_xlfn._xlws.FILTER(Analyses!E:E,Analyses!A:A=AnalysisResults!A757,""),"")</f>
        <v>Safety Population</v>
      </c>
      <c r="C757" t="s">
        <v>33</v>
      </c>
      <c r="D757" t="s">
        <v>36</v>
      </c>
      <c r="E757" s="4" t="str" cm="1">
        <f t="array" ref="E757">_xlfn._xlws.FILTER(AnalysisGroupings!$G$2:$G$20,AnalysisGroupings!$F$2:$F$20=AnalysisResults!D757,"")</f>
        <v>Placebo</v>
      </c>
      <c r="G757" t="s">
        <v>108</v>
      </c>
      <c r="I757" s="4" t="str" cm="1">
        <f t="array" ref="I757">_xlfn._xlws.FILTER(AnalysisGroupings!$G$2:$G$36,(AnalysisGroupings!$F$2:$F$36=AnalysisResults!H757)*LEN(H757)&gt;0,"")</f>
        <v/>
      </c>
      <c r="J757" t="s">
        <v>350</v>
      </c>
      <c r="K757" t="s">
        <v>111</v>
      </c>
      <c r="M757" s="4" t="str" cm="1">
        <f t="array" ref="M757">_xlfn._xlws.FILTER(AnalysisGroupings!$G$2:$G$36,(AnalysisGroupings!$F$2:$F$36=AnalysisResults!L757)*LEN(L757)&gt;0,"")</f>
        <v/>
      </c>
      <c r="N757" t="s">
        <v>540</v>
      </c>
      <c r="O757" t="s">
        <v>296</v>
      </c>
      <c r="P757" t="s">
        <v>636</v>
      </c>
      <c r="Q757" s="4" t="str" cm="1">
        <f t="array" ref="Q757">_xlfn._xlws.FILTER(AnalysisMethods!$G$2:$G$31,AnalysisMethods!$E$2:$E$31=AnalysisResults!P757,"")</f>
        <v>n</v>
      </c>
      <c r="R757" s="4" t="str" cm="1">
        <f t="array" ref="R757">_xlfn._xlws.FILTER(AnalysisMethods!$H$2:$H$31,AnalysisMethods!$E$2:$E$31=AnalysisResults!P757,"")</f>
        <v>XX</v>
      </c>
      <c r="S757">
        <v>0</v>
      </c>
      <c r="T757" s="7" t="s">
        <v>266</v>
      </c>
      <c r="U757" t="s">
        <v>1378</v>
      </c>
    </row>
    <row r="758" spans="1:21" x14ac:dyDescent="0.45">
      <c r="A758" t="s">
        <v>732</v>
      </c>
      <c r="B758" s="4" t="str" cm="1">
        <f t="array" ref="B758">_xlfn._xlws.FILTER(AnalysisSets!B:B,AnalysisSets!A:A=_xlfn._xlws.FILTER(Analyses!E:E,Analyses!A:A=AnalysisResults!A758,""),"")</f>
        <v>Safety Population</v>
      </c>
      <c r="C758" t="s">
        <v>33</v>
      </c>
      <c r="D758" t="s">
        <v>36</v>
      </c>
      <c r="E758" s="4" t="str" cm="1">
        <f t="array" ref="E758">_xlfn._xlws.FILTER(AnalysisGroupings!$G$2:$G$20,AnalysisGroupings!$F$2:$F$20=AnalysisResults!D758,"")</f>
        <v>Placebo</v>
      </c>
      <c r="G758" t="s">
        <v>108</v>
      </c>
      <c r="I758" s="4" t="str" cm="1">
        <f t="array" ref="I758">_xlfn._xlws.FILTER(AnalysisGroupings!$G$2:$G$36,(AnalysisGroupings!$F$2:$F$36=AnalysisResults!H758)*LEN(H758)&gt;0,"")</f>
        <v/>
      </c>
      <c r="J758" t="s">
        <v>350</v>
      </c>
      <c r="K758" t="s">
        <v>111</v>
      </c>
      <c r="M758" s="4" t="str" cm="1">
        <f t="array" ref="M758">_xlfn._xlws.FILTER(AnalysisGroupings!$G$2:$G$36,(AnalysisGroupings!$F$2:$F$36=AnalysisResults!L758)*LEN(L758)&gt;0,"")</f>
        <v/>
      </c>
      <c r="N758" t="s">
        <v>540</v>
      </c>
      <c r="O758" t="s">
        <v>296</v>
      </c>
      <c r="P758" t="s">
        <v>639</v>
      </c>
      <c r="Q758" s="4" t="str" cm="1">
        <f t="array" ref="Q758">_xlfn._xlws.FILTER(AnalysisMethods!$G$2:$G$31,AnalysisMethods!$E$2:$E$31=AnalysisResults!P758,"")</f>
        <v>%</v>
      </c>
      <c r="R758" s="4" t="str" cm="1">
        <f t="array" ref="R758">_xlfn._xlws.FILTER(AnalysisMethods!$H$2:$H$31,AnalysisMethods!$E$2:$E$31=AnalysisResults!P758,"")</f>
        <v>( XX.X)</v>
      </c>
      <c r="S758">
        <v>0</v>
      </c>
      <c r="T758" s="7" t="s">
        <v>270</v>
      </c>
      <c r="U758" t="s">
        <v>1378</v>
      </c>
    </row>
    <row r="759" spans="1:21" x14ac:dyDescent="0.45">
      <c r="A759" t="s">
        <v>732</v>
      </c>
      <c r="B759" s="4" t="str" cm="1">
        <f t="array" ref="B759">_xlfn._xlws.FILTER(AnalysisSets!B:B,AnalysisSets!A:A=_xlfn._xlws.FILTER(Analyses!E:E,Analyses!A:A=AnalysisResults!A759,""),"")</f>
        <v>Safety Population</v>
      </c>
      <c r="C759" t="s">
        <v>33</v>
      </c>
      <c r="D759" t="s">
        <v>36</v>
      </c>
      <c r="E759" s="4" t="str" cm="1">
        <f t="array" ref="E759">_xlfn._xlws.FILTER(AnalysisGroupings!$G$2:$G$20,AnalysisGroupings!$F$2:$F$20=AnalysisResults!D759,"")</f>
        <v>Placebo</v>
      </c>
      <c r="G759" t="s">
        <v>108</v>
      </c>
      <c r="I759" s="4" t="str" cm="1">
        <f t="array" ref="I759">_xlfn._xlws.FILTER(AnalysisGroupings!$G$2:$G$36,(AnalysisGroupings!$F$2:$F$36=AnalysisResults!H759)*LEN(H759)&gt;0,"")</f>
        <v/>
      </c>
      <c r="J759" t="s">
        <v>350</v>
      </c>
      <c r="K759" t="s">
        <v>111</v>
      </c>
      <c r="M759" s="4" t="str" cm="1">
        <f t="array" ref="M759">_xlfn._xlws.FILTER(AnalysisGroupings!$G$2:$G$36,(AnalysisGroupings!$F$2:$F$36=AnalysisResults!L759)*LEN(L759)&gt;0,"")</f>
        <v/>
      </c>
      <c r="N759" t="s">
        <v>551</v>
      </c>
      <c r="O759" t="s">
        <v>296</v>
      </c>
      <c r="P759" t="s">
        <v>636</v>
      </c>
      <c r="Q759" s="4" t="str" cm="1">
        <f t="array" ref="Q759">_xlfn._xlws.FILTER(AnalysisMethods!$G$2:$G$31,AnalysisMethods!$E$2:$E$31=AnalysisResults!P759,"")</f>
        <v>n</v>
      </c>
      <c r="R759" s="4" t="str" cm="1">
        <f t="array" ref="R759">_xlfn._xlws.FILTER(AnalysisMethods!$H$2:$H$31,AnalysisMethods!$E$2:$E$31=AnalysisResults!P759,"")</f>
        <v>XX</v>
      </c>
      <c r="S759">
        <v>0</v>
      </c>
      <c r="T759" s="7" t="s">
        <v>266</v>
      </c>
      <c r="U759" t="s">
        <v>1378</v>
      </c>
    </row>
    <row r="760" spans="1:21" x14ac:dyDescent="0.45">
      <c r="A760" t="s">
        <v>732</v>
      </c>
      <c r="B760" s="4" t="str" cm="1">
        <f t="array" ref="B760">_xlfn._xlws.FILTER(AnalysisSets!B:B,AnalysisSets!A:A=_xlfn._xlws.FILTER(Analyses!E:E,Analyses!A:A=AnalysisResults!A760,""),"")</f>
        <v>Safety Population</v>
      </c>
      <c r="C760" t="s">
        <v>33</v>
      </c>
      <c r="D760" t="s">
        <v>36</v>
      </c>
      <c r="E760" s="4" t="str" cm="1">
        <f t="array" ref="E760">_xlfn._xlws.FILTER(AnalysisGroupings!$G$2:$G$20,AnalysisGroupings!$F$2:$F$20=AnalysisResults!D760,"")</f>
        <v>Placebo</v>
      </c>
      <c r="G760" t="s">
        <v>108</v>
      </c>
      <c r="I760" s="4" t="str" cm="1">
        <f t="array" ref="I760">_xlfn._xlws.FILTER(AnalysisGroupings!$G$2:$G$36,(AnalysisGroupings!$F$2:$F$36=AnalysisResults!H760)*LEN(H760)&gt;0,"")</f>
        <v/>
      </c>
      <c r="J760" t="s">
        <v>350</v>
      </c>
      <c r="K760" t="s">
        <v>111</v>
      </c>
      <c r="M760" s="4" t="str" cm="1">
        <f t="array" ref="M760">_xlfn._xlws.FILTER(AnalysisGroupings!$G$2:$G$36,(AnalysisGroupings!$F$2:$F$36=AnalysisResults!L760)*LEN(L760)&gt;0,"")</f>
        <v/>
      </c>
      <c r="N760" t="s">
        <v>551</v>
      </c>
      <c r="O760" t="s">
        <v>296</v>
      </c>
      <c r="P760" t="s">
        <v>639</v>
      </c>
      <c r="Q760" s="4" t="str" cm="1">
        <f t="array" ref="Q760">_xlfn._xlws.FILTER(AnalysisMethods!$G$2:$G$31,AnalysisMethods!$E$2:$E$31=AnalysisResults!P760,"")</f>
        <v>%</v>
      </c>
      <c r="R760" s="4" t="str" cm="1">
        <f t="array" ref="R760">_xlfn._xlws.FILTER(AnalysisMethods!$H$2:$H$31,AnalysisMethods!$E$2:$E$31=AnalysisResults!P760,"")</f>
        <v>( XX.X)</v>
      </c>
      <c r="S760">
        <v>0</v>
      </c>
      <c r="T760" s="7" t="s">
        <v>270</v>
      </c>
      <c r="U760" t="s">
        <v>1378</v>
      </c>
    </row>
    <row r="761" spans="1:21" x14ac:dyDescent="0.45">
      <c r="A761" t="s">
        <v>732</v>
      </c>
      <c r="B761" s="4" t="str" cm="1">
        <f t="array" ref="B761">_xlfn._xlws.FILTER(AnalysisSets!B:B,AnalysisSets!A:A=_xlfn._xlws.FILTER(Analyses!E:E,Analyses!A:A=AnalysisResults!A761,""),"")</f>
        <v>Safety Population</v>
      </c>
      <c r="C761" t="s">
        <v>33</v>
      </c>
      <c r="D761" t="s">
        <v>36</v>
      </c>
      <c r="E761" s="4" t="str" cm="1">
        <f t="array" ref="E761">_xlfn._xlws.FILTER(AnalysisGroupings!$G$2:$G$20,AnalysisGroupings!$F$2:$F$20=AnalysisResults!D761,"")</f>
        <v>Placebo</v>
      </c>
      <c r="G761" t="s">
        <v>108</v>
      </c>
      <c r="I761" s="4" t="str" cm="1">
        <f t="array" ref="I761">_xlfn._xlws.FILTER(AnalysisGroupings!$G$2:$G$36,(AnalysisGroupings!$F$2:$F$36=AnalysisResults!H761)*LEN(H761)&gt;0,"")</f>
        <v/>
      </c>
      <c r="J761" t="s">
        <v>350</v>
      </c>
      <c r="K761" t="s">
        <v>111</v>
      </c>
      <c r="M761" s="4" t="str" cm="1">
        <f t="array" ref="M761">_xlfn._xlws.FILTER(AnalysisGroupings!$G$2:$G$36,(AnalysisGroupings!$F$2:$F$36=AnalysisResults!L761)*LEN(L761)&gt;0,"")</f>
        <v/>
      </c>
      <c r="N761" t="s">
        <v>552</v>
      </c>
      <c r="O761" t="s">
        <v>296</v>
      </c>
      <c r="P761" t="s">
        <v>636</v>
      </c>
      <c r="Q761" s="4" t="str" cm="1">
        <f t="array" ref="Q761">_xlfn._xlws.FILTER(AnalysisMethods!$G$2:$G$31,AnalysisMethods!$E$2:$E$31=AnalysisResults!P761,"")</f>
        <v>n</v>
      </c>
      <c r="R761" s="4" t="str" cm="1">
        <f t="array" ref="R761">_xlfn._xlws.FILTER(AnalysisMethods!$H$2:$H$31,AnalysisMethods!$E$2:$E$31=AnalysisResults!P761,"")</f>
        <v>XX</v>
      </c>
      <c r="S761">
        <v>3</v>
      </c>
      <c r="T761" s="7" t="s">
        <v>255</v>
      </c>
      <c r="U761" t="s">
        <v>1378</v>
      </c>
    </row>
    <row r="762" spans="1:21" x14ac:dyDescent="0.45">
      <c r="A762" t="s">
        <v>732</v>
      </c>
      <c r="B762" s="4" t="str" cm="1">
        <f t="array" ref="B762">_xlfn._xlws.FILTER(AnalysisSets!B:B,AnalysisSets!A:A=_xlfn._xlws.FILTER(Analyses!E:E,Analyses!A:A=AnalysisResults!A762,""),"")</f>
        <v>Safety Population</v>
      </c>
      <c r="C762" t="s">
        <v>33</v>
      </c>
      <c r="D762" t="s">
        <v>36</v>
      </c>
      <c r="E762" s="4" t="str" cm="1">
        <f t="array" ref="E762">_xlfn._xlws.FILTER(AnalysisGroupings!$G$2:$G$20,AnalysisGroupings!$F$2:$F$20=AnalysisResults!D762,"")</f>
        <v>Placebo</v>
      </c>
      <c r="G762" t="s">
        <v>108</v>
      </c>
      <c r="I762" s="4" t="str" cm="1">
        <f t="array" ref="I762">_xlfn._xlws.FILTER(AnalysisGroupings!$G$2:$G$36,(AnalysisGroupings!$F$2:$F$36=AnalysisResults!H762)*LEN(H762)&gt;0,"")</f>
        <v/>
      </c>
      <c r="J762" t="s">
        <v>350</v>
      </c>
      <c r="K762" t="s">
        <v>111</v>
      </c>
      <c r="M762" s="4" t="str" cm="1">
        <f t="array" ref="M762">_xlfn._xlws.FILTER(AnalysisGroupings!$G$2:$G$36,(AnalysisGroupings!$F$2:$F$36=AnalysisResults!L762)*LEN(L762)&gt;0,"")</f>
        <v/>
      </c>
      <c r="N762" t="s">
        <v>552</v>
      </c>
      <c r="O762" t="s">
        <v>296</v>
      </c>
      <c r="P762" t="s">
        <v>639</v>
      </c>
      <c r="Q762" s="4" t="str" cm="1">
        <f t="array" ref="Q762">_xlfn._xlws.FILTER(AnalysisMethods!$G$2:$G$31,AnalysisMethods!$E$2:$E$31=AnalysisResults!P762,"")</f>
        <v>%</v>
      </c>
      <c r="R762" s="4" t="str" cm="1">
        <f t="array" ref="R762">_xlfn._xlws.FILTER(AnalysisMethods!$H$2:$H$31,AnalysisMethods!$E$2:$E$31=AnalysisResults!P762,"")</f>
        <v>( XX.X)</v>
      </c>
      <c r="S762">
        <v>3.4883999999999999</v>
      </c>
      <c r="T762" s="7" t="s">
        <v>260</v>
      </c>
      <c r="U762" t="s">
        <v>1378</v>
      </c>
    </row>
    <row r="763" spans="1:21" x14ac:dyDescent="0.45">
      <c r="A763" t="s">
        <v>732</v>
      </c>
      <c r="B763" s="4" t="str" cm="1">
        <f t="array" ref="B763">_xlfn._xlws.FILTER(AnalysisSets!B:B,AnalysisSets!A:A=_xlfn._xlws.FILTER(Analyses!E:E,Analyses!A:A=AnalysisResults!A763,""),"")</f>
        <v>Safety Population</v>
      </c>
      <c r="C763" t="s">
        <v>33</v>
      </c>
      <c r="D763" t="s">
        <v>36</v>
      </c>
      <c r="E763" s="4" t="str" cm="1">
        <f t="array" ref="E763">_xlfn._xlws.FILTER(AnalysisGroupings!$G$2:$G$20,AnalysisGroupings!$F$2:$F$20=AnalysisResults!D763,"")</f>
        <v>Placebo</v>
      </c>
      <c r="G763" t="s">
        <v>108</v>
      </c>
      <c r="I763" s="4" t="str" cm="1">
        <f t="array" ref="I763">_xlfn._xlws.FILTER(AnalysisGroupings!$G$2:$G$36,(AnalysisGroupings!$F$2:$F$36=AnalysisResults!H763)*LEN(H763)&gt;0,"")</f>
        <v/>
      </c>
      <c r="J763" t="s">
        <v>350</v>
      </c>
      <c r="K763" t="s">
        <v>111</v>
      </c>
      <c r="M763" s="4" t="str" cm="1">
        <f t="array" ref="M763">_xlfn._xlws.FILTER(AnalysisGroupings!$G$2:$G$36,(AnalysisGroupings!$F$2:$F$36=AnalysisResults!L763)*LEN(L763)&gt;0,"")</f>
        <v/>
      </c>
      <c r="N763" t="s">
        <v>555</v>
      </c>
      <c r="O763" t="s">
        <v>296</v>
      </c>
      <c r="P763" t="s">
        <v>636</v>
      </c>
      <c r="Q763" s="4" t="str" cm="1">
        <f t="array" ref="Q763">_xlfn._xlws.FILTER(AnalysisMethods!$G$2:$G$31,AnalysisMethods!$E$2:$E$31=AnalysisResults!P763,"")</f>
        <v>n</v>
      </c>
      <c r="R763" s="4" t="str" cm="1">
        <f t="array" ref="R763">_xlfn._xlws.FILTER(AnalysisMethods!$H$2:$H$31,AnalysisMethods!$E$2:$E$31=AnalysisResults!P763,"")</f>
        <v>XX</v>
      </c>
      <c r="S763">
        <v>0</v>
      </c>
      <c r="T763" s="7" t="s">
        <v>266</v>
      </c>
      <c r="U763" t="s">
        <v>1378</v>
      </c>
    </row>
    <row r="764" spans="1:21" x14ac:dyDescent="0.45">
      <c r="A764" t="s">
        <v>732</v>
      </c>
      <c r="B764" s="4" t="str" cm="1">
        <f t="array" ref="B764">_xlfn._xlws.FILTER(AnalysisSets!B:B,AnalysisSets!A:A=_xlfn._xlws.FILTER(Analyses!E:E,Analyses!A:A=AnalysisResults!A764,""),"")</f>
        <v>Safety Population</v>
      </c>
      <c r="C764" t="s">
        <v>33</v>
      </c>
      <c r="D764" t="s">
        <v>36</v>
      </c>
      <c r="E764" s="4" t="str" cm="1">
        <f t="array" ref="E764">_xlfn._xlws.FILTER(AnalysisGroupings!$G$2:$G$20,AnalysisGroupings!$F$2:$F$20=AnalysisResults!D764,"")</f>
        <v>Placebo</v>
      </c>
      <c r="G764" t="s">
        <v>108</v>
      </c>
      <c r="I764" s="4" t="str" cm="1">
        <f t="array" ref="I764">_xlfn._xlws.FILTER(AnalysisGroupings!$G$2:$G$36,(AnalysisGroupings!$F$2:$F$36=AnalysisResults!H764)*LEN(H764)&gt;0,"")</f>
        <v/>
      </c>
      <c r="J764" t="s">
        <v>350</v>
      </c>
      <c r="K764" t="s">
        <v>111</v>
      </c>
      <c r="M764" s="4" t="str" cm="1">
        <f t="array" ref="M764">_xlfn._xlws.FILTER(AnalysisGroupings!$G$2:$G$36,(AnalysisGroupings!$F$2:$F$36=AnalysisResults!L764)*LEN(L764)&gt;0,"")</f>
        <v/>
      </c>
      <c r="N764" t="s">
        <v>555</v>
      </c>
      <c r="O764" t="s">
        <v>296</v>
      </c>
      <c r="P764" t="s">
        <v>639</v>
      </c>
      <c r="Q764" s="4" t="str" cm="1">
        <f t="array" ref="Q764">_xlfn._xlws.FILTER(AnalysisMethods!$G$2:$G$31,AnalysisMethods!$E$2:$E$31=AnalysisResults!P764,"")</f>
        <v>%</v>
      </c>
      <c r="R764" s="4" t="str" cm="1">
        <f t="array" ref="R764">_xlfn._xlws.FILTER(AnalysisMethods!$H$2:$H$31,AnalysisMethods!$E$2:$E$31=AnalysisResults!P764,"")</f>
        <v>( XX.X)</v>
      </c>
      <c r="S764">
        <v>0</v>
      </c>
      <c r="T764" s="7" t="s">
        <v>270</v>
      </c>
      <c r="U764" t="s">
        <v>1378</v>
      </c>
    </row>
    <row r="765" spans="1:21" x14ac:dyDescent="0.45">
      <c r="A765" t="s">
        <v>732</v>
      </c>
      <c r="B765" s="4" t="str" cm="1">
        <f t="array" ref="B765">_xlfn._xlws.FILTER(AnalysisSets!B:B,AnalysisSets!A:A=_xlfn._xlws.FILTER(Analyses!E:E,Analyses!A:A=AnalysisResults!A765,""),"")</f>
        <v>Safety Population</v>
      </c>
      <c r="C765" t="s">
        <v>33</v>
      </c>
      <c r="D765" t="s">
        <v>36</v>
      </c>
      <c r="E765" s="4" t="str" cm="1">
        <f t="array" ref="E765">_xlfn._xlws.FILTER(AnalysisGroupings!$G$2:$G$20,AnalysisGroupings!$F$2:$F$20=AnalysisResults!D765,"")</f>
        <v>Placebo</v>
      </c>
      <c r="G765" t="s">
        <v>108</v>
      </c>
      <c r="I765" s="4" t="str" cm="1">
        <f t="array" ref="I765">_xlfn._xlws.FILTER(AnalysisGroupings!$G$2:$G$36,(AnalysisGroupings!$F$2:$F$36=AnalysisResults!H765)*LEN(H765)&gt;0,"")</f>
        <v/>
      </c>
      <c r="J765" t="s">
        <v>350</v>
      </c>
      <c r="K765" t="s">
        <v>111</v>
      </c>
      <c r="M765" s="4" t="str" cm="1">
        <f t="array" ref="M765">_xlfn._xlws.FILTER(AnalysisGroupings!$G$2:$G$36,(AnalysisGroupings!$F$2:$F$36=AnalysisResults!L765)*LEN(L765)&gt;0,"")</f>
        <v/>
      </c>
      <c r="N765" t="s">
        <v>556</v>
      </c>
      <c r="O765" t="s">
        <v>296</v>
      </c>
      <c r="P765" t="s">
        <v>636</v>
      </c>
      <c r="Q765" s="4" t="str" cm="1">
        <f t="array" ref="Q765">_xlfn._xlws.FILTER(AnalysisMethods!$G$2:$G$31,AnalysisMethods!$E$2:$E$31=AnalysisResults!P765,"")</f>
        <v>n</v>
      </c>
      <c r="R765" s="4" t="str" cm="1">
        <f t="array" ref="R765">_xlfn._xlws.FILTER(AnalysisMethods!$H$2:$H$31,AnalysisMethods!$E$2:$E$31=AnalysisResults!P765,"")</f>
        <v>XX</v>
      </c>
      <c r="S765">
        <v>1</v>
      </c>
      <c r="T765" s="7" t="s">
        <v>267</v>
      </c>
      <c r="U765" t="s">
        <v>1378</v>
      </c>
    </row>
    <row r="766" spans="1:21" x14ac:dyDescent="0.45">
      <c r="A766" t="s">
        <v>732</v>
      </c>
      <c r="B766" s="4" t="str" cm="1">
        <f t="array" ref="B766">_xlfn._xlws.FILTER(AnalysisSets!B:B,AnalysisSets!A:A=_xlfn._xlws.FILTER(Analyses!E:E,Analyses!A:A=AnalysisResults!A766,""),"")</f>
        <v>Safety Population</v>
      </c>
      <c r="C766" t="s">
        <v>33</v>
      </c>
      <c r="D766" t="s">
        <v>36</v>
      </c>
      <c r="E766" s="4" t="str" cm="1">
        <f t="array" ref="E766">_xlfn._xlws.FILTER(AnalysisGroupings!$G$2:$G$20,AnalysisGroupings!$F$2:$F$20=AnalysisResults!D766,"")</f>
        <v>Placebo</v>
      </c>
      <c r="G766" t="s">
        <v>108</v>
      </c>
      <c r="I766" s="4" t="str" cm="1">
        <f t="array" ref="I766">_xlfn._xlws.FILTER(AnalysisGroupings!$G$2:$G$36,(AnalysisGroupings!$F$2:$F$36=AnalysisResults!H766)*LEN(H766)&gt;0,"")</f>
        <v/>
      </c>
      <c r="J766" t="s">
        <v>350</v>
      </c>
      <c r="K766" t="s">
        <v>111</v>
      </c>
      <c r="M766" s="4" t="str" cm="1">
        <f t="array" ref="M766">_xlfn._xlws.FILTER(AnalysisGroupings!$G$2:$G$36,(AnalysisGroupings!$F$2:$F$36=AnalysisResults!L766)*LEN(L766)&gt;0,"")</f>
        <v/>
      </c>
      <c r="N766" t="s">
        <v>556</v>
      </c>
      <c r="O766" t="s">
        <v>296</v>
      </c>
      <c r="P766" t="s">
        <v>639</v>
      </c>
      <c r="Q766" s="4" t="str" cm="1">
        <f t="array" ref="Q766">_xlfn._xlws.FILTER(AnalysisMethods!$G$2:$G$31,AnalysisMethods!$E$2:$E$31=AnalysisResults!P766,"")</f>
        <v>%</v>
      </c>
      <c r="R766" s="4" t="str" cm="1">
        <f t="array" ref="R766">_xlfn._xlws.FILTER(AnalysisMethods!$H$2:$H$31,AnalysisMethods!$E$2:$E$31=AnalysisResults!P766,"")</f>
        <v>( XX.X)</v>
      </c>
      <c r="S766">
        <v>1.1628000000000001</v>
      </c>
      <c r="T766" s="7" t="s">
        <v>273</v>
      </c>
      <c r="U766" t="s">
        <v>1378</v>
      </c>
    </row>
    <row r="767" spans="1:21" x14ac:dyDescent="0.45">
      <c r="A767" t="s">
        <v>732</v>
      </c>
      <c r="B767" s="4" t="str" cm="1">
        <f t="array" ref="B767">_xlfn._xlws.FILTER(AnalysisSets!B:B,AnalysisSets!A:A=_xlfn._xlws.FILTER(Analyses!E:E,Analyses!A:A=AnalysisResults!A767,""),"")</f>
        <v>Safety Population</v>
      </c>
      <c r="C767" t="s">
        <v>33</v>
      </c>
      <c r="D767" t="s">
        <v>36</v>
      </c>
      <c r="E767" s="4" t="str" cm="1">
        <f t="array" ref="E767">_xlfn._xlws.FILTER(AnalysisGroupings!$G$2:$G$20,AnalysisGroupings!$F$2:$F$20=AnalysisResults!D767,"")</f>
        <v>Placebo</v>
      </c>
      <c r="G767" t="s">
        <v>108</v>
      </c>
      <c r="I767" s="4" t="str" cm="1">
        <f t="array" ref="I767">_xlfn._xlws.FILTER(AnalysisGroupings!$G$2:$G$36,(AnalysisGroupings!$F$2:$F$36=AnalysisResults!H767)*LEN(H767)&gt;0,"")</f>
        <v/>
      </c>
      <c r="J767" t="s">
        <v>350</v>
      </c>
      <c r="K767" t="s">
        <v>111</v>
      </c>
      <c r="M767" s="4" t="str" cm="1">
        <f t="array" ref="M767">_xlfn._xlws.FILTER(AnalysisGroupings!$G$2:$G$36,(AnalysisGroupings!$F$2:$F$36=AnalysisResults!L767)*LEN(L767)&gt;0,"")</f>
        <v/>
      </c>
      <c r="N767" t="s">
        <v>571</v>
      </c>
      <c r="O767" t="s">
        <v>296</v>
      </c>
      <c r="P767" t="s">
        <v>636</v>
      </c>
      <c r="Q767" s="4" t="str" cm="1">
        <f t="array" ref="Q767">_xlfn._xlws.FILTER(AnalysisMethods!$G$2:$G$31,AnalysisMethods!$E$2:$E$31=AnalysisResults!P767,"")</f>
        <v>n</v>
      </c>
      <c r="R767" s="4" t="str" cm="1">
        <f t="array" ref="R767">_xlfn._xlws.FILTER(AnalysisMethods!$H$2:$H$31,AnalysisMethods!$E$2:$E$31=AnalysisResults!P767,"")</f>
        <v>XX</v>
      </c>
      <c r="S767">
        <v>0</v>
      </c>
      <c r="T767" s="7" t="s">
        <v>266</v>
      </c>
      <c r="U767" t="s">
        <v>1378</v>
      </c>
    </row>
    <row r="768" spans="1:21" x14ac:dyDescent="0.45">
      <c r="A768" t="s">
        <v>732</v>
      </c>
      <c r="B768" s="4" t="str" cm="1">
        <f t="array" ref="B768">_xlfn._xlws.FILTER(AnalysisSets!B:B,AnalysisSets!A:A=_xlfn._xlws.FILTER(Analyses!E:E,Analyses!A:A=AnalysisResults!A768,""),"")</f>
        <v>Safety Population</v>
      </c>
      <c r="C768" t="s">
        <v>33</v>
      </c>
      <c r="D768" t="s">
        <v>36</v>
      </c>
      <c r="E768" s="4" t="str" cm="1">
        <f t="array" ref="E768">_xlfn._xlws.FILTER(AnalysisGroupings!$G$2:$G$20,AnalysisGroupings!$F$2:$F$20=AnalysisResults!D768,"")</f>
        <v>Placebo</v>
      </c>
      <c r="G768" t="s">
        <v>108</v>
      </c>
      <c r="I768" s="4" t="str" cm="1">
        <f t="array" ref="I768">_xlfn._xlws.FILTER(AnalysisGroupings!$G$2:$G$36,(AnalysisGroupings!$F$2:$F$36=AnalysisResults!H768)*LEN(H768)&gt;0,"")</f>
        <v/>
      </c>
      <c r="J768" t="s">
        <v>350</v>
      </c>
      <c r="K768" t="s">
        <v>111</v>
      </c>
      <c r="M768" s="4" t="str" cm="1">
        <f t="array" ref="M768">_xlfn._xlws.FILTER(AnalysisGroupings!$G$2:$G$36,(AnalysisGroupings!$F$2:$F$36=AnalysisResults!L768)*LEN(L768)&gt;0,"")</f>
        <v/>
      </c>
      <c r="N768" t="s">
        <v>571</v>
      </c>
      <c r="O768" t="s">
        <v>296</v>
      </c>
      <c r="P768" t="s">
        <v>639</v>
      </c>
      <c r="Q768" s="4" t="str" cm="1">
        <f t="array" ref="Q768">_xlfn._xlws.FILTER(AnalysisMethods!$G$2:$G$31,AnalysisMethods!$E$2:$E$31=AnalysisResults!P768,"")</f>
        <v>%</v>
      </c>
      <c r="R768" s="4" t="str" cm="1">
        <f t="array" ref="R768">_xlfn._xlws.FILTER(AnalysisMethods!$H$2:$H$31,AnalysisMethods!$E$2:$E$31=AnalysisResults!P768,"")</f>
        <v>( XX.X)</v>
      </c>
      <c r="S768">
        <v>0</v>
      </c>
      <c r="T768" s="7" t="s">
        <v>270</v>
      </c>
      <c r="U768" t="s">
        <v>1378</v>
      </c>
    </row>
    <row r="769" spans="1:21" x14ac:dyDescent="0.45">
      <c r="A769" t="s">
        <v>732</v>
      </c>
      <c r="B769" s="4" t="str" cm="1">
        <f t="array" ref="B769">_xlfn._xlws.FILTER(AnalysisSets!B:B,AnalysisSets!A:A=_xlfn._xlws.FILTER(Analyses!E:E,Analyses!A:A=AnalysisResults!A769,""),"")</f>
        <v>Safety Population</v>
      </c>
      <c r="C769" t="s">
        <v>33</v>
      </c>
      <c r="D769" t="s">
        <v>36</v>
      </c>
      <c r="E769" s="4" t="str" cm="1">
        <f t="array" ref="E769">_xlfn._xlws.FILTER(AnalysisGroupings!$G$2:$G$20,AnalysisGroupings!$F$2:$F$20=AnalysisResults!D769,"")</f>
        <v>Placebo</v>
      </c>
      <c r="G769" t="s">
        <v>108</v>
      </c>
      <c r="I769" s="4" t="str" cm="1">
        <f t="array" ref="I769">_xlfn._xlws.FILTER(AnalysisGroupings!$G$2:$G$36,(AnalysisGroupings!$F$2:$F$36=AnalysisResults!H769)*LEN(H769)&gt;0,"")</f>
        <v/>
      </c>
      <c r="J769" t="s">
        <v>351</v>
      </c>
      <c r="K769" t="s">
        <v>111</v>
      </c>
      <c r="M769" s="4" t="str" cm="1">
        <f t="array" ref="M769">_xlfn._xlws.FILTER(AnalysisGroupings!$G$2:$G$36,(AnalysisGroupings!$F$2:$F$36=AnalysisResults!L769)*LEN(L769)&gt;0,"")</f>
        <v/>
      </c>
      <c r="N769" t="s">
        <v>359</v>
      </c>
      <c r="O769" t="s">
        <v>296</v>
      </c>
      <c r="P769" t="s">
        <v>636</v>
      </c>
      <c r="Q769" s="4" t="str" cm="1">
        <f t="array" ref="Q769">_xlfn._xlws.FILTER(AnalysisMethods!$G$2:$G$31,AnalysisMethods!$E$2:$E$31=AnalysisResults!P769,"")</f>
        <v>n</v>
      </c>
      <c r="R769" s="4" t="str" cm="1">
        <f t="array" ref="R769">_xlfn._xlws.FILTER(AnalysisMethods!$H$2:$H$31,AnalysisMethods!$E$2:$E$31=AnalysisResults!P769,"")</f>
        <v>XX</v>
      </c>
      <c r="S769">
        <v>0</v>
      </c>
      <c r="T769" s="7" t="s">
        <v>266</v>
      </c>
      <c r="U769" t="s">
        <v>1378</v>
      </c>
    </row>
    <row r="770" spans="1:21" x14ac:dyDescent="0.45">
      <c r="A770" t="s">
        <v>732</v>
      </c>
      <c r="B770" s="4" t="str" cm="1">
        <f t="array" ref="B770">_xlfn._xlws.FILTER(AnalysisSets!B:B,AnalysisSets!A:A=_xlfn._xlws.FILTER(Analyses!E:E,Analyses!A:A=AnalysisResults!A770,""),"")</f>
        <v>Safety Population</v>
      </c>
      <c r="C770" t="s">
        <v>33</v>
      </c>
      <c r="D770" t="s">
        <v>36</v>
      </c>
      <c r="E770" s="4" t="str" cm="1">
        <f t="array" ref="E770">_xlfn._xlws.FILTER(AnalysisGroupings!$G$2:$G$20,AnalysisGroupings!$F$2:$F$20=AnalysisResults!D770,"")</f>
        <v>Placebo</v>
      </c>
      <c r="G770" t="s">
        <v>108</v>
      </c>
      <c r="I770" s="4" t="str" cm="1">
        <f t="array" ref="I770">_xlfn._xlws.FILTER(AnalysisGroupings!$G$2:$G$36,(AnalysisGroupings!$F$2:$F$36=AnalysisResults!H770)*LEN(H770)&gt;0,"")</f>
        <v/>
      </c>
      <c r="J770" t="s">
        <v>351</v>
      </c>
      <c r="K770" t="s">
        <v>111</v>
      </c>
      <c r="M770" s="4" t="str" cm="1">
        <f t="array" ref="M770">_xlfn._xlws.FILTER(AnalysisGroupings!$G$2:$G$36,(AnalysisGroupings!$F$2:$F$36=AnalysisResults!L770)*LEN(L770)&gt;0,"")</f>
        <v/>
      </c>
      <c r="N770" t="s">
        <v>359</v>
      </c>
      <c r="O770" t="s">
        <v>296</v>
      </c>
      <c r="P770" t="s">
        <v>639</v>
      </c>
      <c r="Q770" s="4" t="str" cm="1">
        <f t="array" ref="Q770">_xlfn._xlws.FILTER(AnalysisMethods!$G$2:$G$31,AnalysisMethods!$E$2:$E$31=AnalysisResults!P770,"")</f>
        <v>%</v>
      </c>
      <c r="R770" s="4" t="str" cm="1">
        <f t="array" ref="R770">_xlfn._xlws.FILTER(AnalysisMethods!$H$2:$H$31,AnalysisMethods!$E$2:$E$31=AnalysisResults!P770,"")</f>
        <v>( XX.X)</v>
      </c>
      <c r="S770">
        <v>0</v>
      </c>
      <c r="T770" s="7" t="s">
        <v>270</v>
      </c>
      <c r="U770" t="s">
        <v>1378</v>
      </c>
    </row>
    <row r="771" spans="1:21" x14ac:dyDescent="0.45">
      <c r="A771" t="s">
        <v>732</v>
      </c>
      <c r="B771" s="4" t="str" cm="1">
        <f t="array" ref="B771">_xlfn._xlws.FILTER(AnalysisSets!B:B,AnalysisSets!A:A=_xlfn._xlws.FILTER(Analyses!E:E,Analyses!A:A=AnalysisResults!A771,""),"")</f>
        <v>Safety Population</v>
      </c>
      <c r="C771" t="s">
        <v>33</v>
      </c>
      <c r="D771" t="s">
        <v>36</v>
      </c>
      <c r="E771" s="4" t="str" cm="1">
        <f t="array" ref="E771">_xlfn._xlws.FILTER(AnalysisGroupings!$G$2:$G$20,AnalysisGroupings!$F$2:$F$20=AnalysisResults!D771,"")</f>
        <v>Placebo</v>
      </c>
      <c r="G771" t="s">
        <v>108</v>
      </c>
      <c r="I771" s="4" t="str" cm="1">
        <f t="array" ref="I771">_xlfn._xlws.FILTER(AnalysisGroupings!$G$2:$G$36,(AnalysisGroupings!$F$2:$F$36=AnalysisResults!H771)*LEN(H771)&gt;0,"")</f>
        <v/>
      </c>
      <c r="J771" t="s">
        <v>352</v>
      </c>
      <c r="K771" t="s">
        <v>111</v>
      </c>
      <c r="M771" s="4" t="str" cm="1">
        <f t="array" ref="M771">_xlfn._xlws.FILTER(AnalysisGroupings!$G$2:$G$36,(AnalysisGroupings!$F$2:$F$36=AnalysisResults!L771)*LEN(L771)&gt;0,"")</f>
        <v/>
      </c>
      <c r="N771" t="s">
        <v>356</v>
      </c>
      <c r="O771" t="s">
        <v>296</v>
      </c>
      <c r="P771" t="s">
        <v>636</v>
      </c>
      <c r="Q771" s="4" t="str" cm="1">
        <f t="array" ref="Q771">_xlfn._xlws.FILTER(AnalysisMethods!$G$2:$G$31,AnalysisMethods!$E$2:$E$31=AnalysisResults!P771,"")</f>
        <v>n</v>
      </c>
      <c r="R771" s="4" t="str" cm="1">
        <f t="array" ref="R771">_xlfn._xlws.FILTER(AnalysisMethods!$H$2:$H$31,AnalysisMethods!$E$2:$E$31=AnalysisResults!P771,"")</f>
        <v>XX</v>
      </c>
      <c r="S771">
        <v>0</v>
      </c>
      <c r="T771" s="7" t="s">
        <v>266</v>
      </c>
      <c r="U771" t="s">
        <v>1378</v>
      </c>
    </row>
    <row r="772" spans="1:21" x14ac:dyDescent="0.45">
      <c r="A772" t="s">
        <v>732</v>
      </c>
      <c r="B772" s="4" t="str" cm="1">
        <f t="array" ref="B772">_xlfn._xlws.FILTER(AnalysisSets!B:B,AnalysisSets!A:A=_xlfn._xlws.FILTER(Analyses!E:E,Analyses!A:A=AnalysisResults!A772,""),"")</f>
        <v>Safety Population</v>
      </c>
      <c r="C772" t="s">
        <v>33</v>
      </c>
      <c r="D772" t="s">
        <v>36</v>
      </c>
      <c r="E772" s="4" t="str" cm="1">
        <f t="array" ref="E772">_xlfn._xlws.FILTER(AnalysisGroupings!$G$2:$G$20,AnalysisGroupings!$F$2:$F$20=AnalysisResults!D772,"")</f>
        <v>Placebo</v>
      </c>
      <c r="G772" t="s">
        <v>108</v>
      </c>
      <c r="I772" s="4" t="str" cm="1">
        <f t="array" ref="I772">_xlfn._xlws.FILTER(AnalysisGroupings!$G$2:$G$36,(AnalysisGroupings!$F$2:$F$36=AnalysisResults!H772)*LEN(H772)&gt;0,"")</f>
        <v/>
      </c>
      <c r="J772" t="s">
        <v>352</v>
      </c>
      <c r="K772" t="s">
        <v>111</v>
      </c>
      <c r="M772" s="4" t="str" cm="1">
        <f t="array" ref="M772">_xlfn._xlws.FILTER(AnalysisGroupings!$G$2:$G$36,(AnalysisGroupings!$F$2:$F$36=AnalysisResults!L772)*LEN(L772)&gt;0,"")</f>
        <v/>
      </c>
      <c r="N772" t="s">
        <v>356</v>
      </c>
      <c r="O772" t="s">
        <v>296</v>
      </c>
      <c r="P772" t="s">
        <v>639</v>
      </c>
      <c r="Q772" s="4" t="str" cm="1">
        <f t="array" ref="Q772">_xlfn._xlws.FILTER(AnalysisMethods!$G$2:$G$31,AnalysisMethods!$E$2:$E$31=AnalysisResults!P772,"")</f>
        <v>%</v>
      </c>
      <c r="R772" s="4" t="str" cm="1">
        <f t="array" ref="R772">_xlfn._xlws.FILTER(AnalysisMethods!$H$2:$H$31,AnalysisMethods!$E$2:$E$31=AnalysisResults!P772,"")</f>
        <v>( XX.X)</v>
      </c>
      <c r="S772">
        <v>0</v>
      </c>
      <c r="T772" s="7" t="s">
        <v>270</v>
      </c>
      <c r="U772" t="s">
        <v>1378</v>
      </c>
    </row>
    <row r="773" spans="1:21" x14ac:dyDescent="0.45">
      <c r="A773" t="s">
        <v>732</v>
      </c>
      <c r="B773" s="4" t="str" cm="1">
        <f t="array" ref="B773">_xlfn._xlws.FILTER(AnalysisSets!B:B,AnalysisSets!A:A=_xlfn._xlws.FILTER(Analyses!E:E,Analyses!A:A=AnalysisResults!A773,""),"")</f>
        <v>Safety Population</v>
      </c>
      <c r="C773" t="s">
        <v>33</v>
      </c>
      <c r="D773" t="s">
        <v>36</v>
      </c>
      <c r="E773" s="4" t="str" cm="1">
        <f t="array" ref="E773">_xlfn._xlws.FILTER(AnalysisGroupings!$G$2:$G$20,AnalysisGroupings!$F$2:$F$20=AnalysisResults!D773,"")</f>
        <v>Placebo</v>
      </c>
      <c r="G773" t="s">
        <v>108</v>
      </c>
      <c r="I773" s="4" t="str" cm="1">
        <f t="array" ref="I773">_xlfn._xlws.FILTER(AnalysisGroupings!$G$2:$G$36,(AnalysisGroupings!$F$2:$F$36=AnalysisResults!H773)*LEN(H773)&gt;0,"")</f>
        <v/>
      </c>
      <c r="J773" t="s">
        <v>352</v>
      </c>
      <c r="K773" t="s">
        <v>111</v>
      </c>
      <c r="M773" s="4" t="str" cm="1">
        <f t="array" ref="M773">_xlfn._xlws.FILTER(AnalysisGroupings!$G$2:$G$36,(AnalysisGroupings!$F$2:$F$36=AnalysisResults!L773)*LEN(L773)&gt;0,"")</f>
        <v/>
      </c>
      <c r="N773" t="s">
        <v>408</v>
      </c>
      <c r="O773" t="s">
        <v>296</v>
      </c>
      <c r="P773" t="s">
        <v>636</v>
      </c>
      <c r="Q773" s="4" t="str" cm="1">
        <f t="array" ref="Q773">_xlfn._xlws.FILTER(AnalysisMethods!$G$2:$G$31,AnalysisMethods!$E$2:$E$31=AnalysisResults!P773,"")</f>
        <v>n</v>
      </c>
      <c r="R773" s="4" t="str" cm="1">
        <f t="array" ref="R773">_xlfn._xlws.FILTER(AnalysisMethods!$H$2:$H$31,AnalysisMethods!$E$2:$E$31=AnalysisResults!P773,"")</f>
        <v>XX</v>
      </c>
      <c r="S773">
        <v>1</v>
      </c>
      <c r="T773" s="7" t="s">
        <v>267</v>
      </c>
      <c r="U773" t="s">
        <v>1378</v>
      </c>
    </row>
    <row r="774" spans="1:21" x14ac:dyDescent="0.45">
      <c r="A774" t="s">
        <v>732</v>
      </c>
      <c r="B774" s="4" t="str" cm="1">
        <f t="array" ref="B774">_xlfn._xlws.FILTER(AnalysisSets!B:B,AnalysisSets!A:A=_xlfn._xlws.FILTER(Analyses!E:E,Analyses!A:A=AnalysisResults!A774,""),"")</f>
        <v>Safety Population</v>
      </c>
      <c r="C774" t="s">
        <v>33</v>
      </c>
      <c r="D774" t="s">
        <v>36</v>
      </c>
      <c r="E774" s="4" t="str" cm="1">
        <f t="array" ref="E774">_xlfn._xlws.FILTER(AnalysisGroupings!$G$2:$G$20,AnalysisGroupings!$F$2:$F$20=AnalysisResults!D774,"")</f>
        <v>Placebo</v>
      </c>
      <c r="G774" t="s">
        <v>108</v>
      </c>
      <c r="I774" s="4" t="str" cm="1">
        <f t="array" ref="I774">_xlfn._xlws.FILTER(AnalysisGroupings!$G$2:$G$36,(AnalysisGroupings!$F$2:$F$36=AnalysisResults!H774)*LEN(H774)&gt;0,"")</f>
        <v/>
      </c>
      <c r="J774" t="s">
        <v>352</v>
      </c>
      <c r="K774" t="s">
        <v>111</v>
      </c>
      <c r="M774" s="4" t="str" cm="1">
        <f t="array" ref="M774">_xlfn._xlws.FILTER(AnalysisGroupings!$G$2:$G$36,(AnalysisGroupings!$F$2:$F$36=AnalysisResults!L774)*LEN(L774)&gt;0,"")</f>
        <v/>
      </c>
      <c r="N774" t="s">
        <v>408</v>
      </c>
      <c r="O774" t="s">
        <v>296</v>
      </c>
      <c r="P774" t="s">
        <v>639</v>
      </c>
      <c r="Q774" s="4" t="str" cm="1">
        <f t="array" ref="Q774">_xlfn._xlws.FILTER(AnalysisMethods!$G$2:$G$31,AnalysisMethods!$E$2:$E$31=AnalysisResults!P774,"")</f>
        <v>%</v>
      </c>
      <c r="R774" s="4" t="str" cm="1">
        <f t="array" ref="R774">_xlfn._xlws.FILTER(AnalysisMethods!$H$2:$H$31,AnalysisMethods!$E$2:$E$31=AnalysisResults!P774,"")</f>
        <v>( XX.X)</v>
      </c>
      <c r="S774">
        <v>1.1628000000000001</v>
      </c>
      <c r="T774" s="7" t="s">
        <v>273</v>
      </c>
      <c r="U774" t="s">
        <v>1378</v>
      </c>
    </row>
    <row r="775" spans="1:21" x14ac:dyDescent="0.45">
      <c r="A775" t="s">
        <v>732</v>
      </c>
      <c r="B775" s="4" t="str" cm="1">
        <f t="array" ref="B775">_xlfn._xlws.FILTER(AnalysisSets!B:B,AnalysisSets!A:A=_xlfn._xlws.FILTER(Analyses!E:E,Analyses!A:A=AnalysisResults!A775,""),"")</f>
        <v>Safety Population</v>
      </c>
      <c r="C775" t="s">
        <v>33</v>
      </c>
      <c r="D775" t="s">
        <v>36</v>
      </c>
      <c r="E775" s="4" t="str" cm="1">
        <f t="array" ref="E775">_xlfn._xlws.FILTER(AnalysisGroupings!$G$2:$G$20,AnalysisGroupings!$F$2:$F$20=AnalysisResults!D775,"")</f>
        <v>Placebo</v>
      </c>
      <c r="G775" t="s">
        <v>108</v>
      </c>
      <c r="I775" s="4" t="str" cm="1">
        <f t="array" ref="I775">_xlfn._xlws.FILTER(AnalysisGroupings!$G$2:$G$36,(AnalysisGroupings!$F$2:$F$36=AnalysisResults!H775)*LEN(H775)&gt;0,"")</f>
        <v/>
      </c>
      <c r="J775" t="s">
        <v>352</v>
      </c>
      <c r="K775" t="s">
        <v>111</v>
      </c>
      <c r="M775" s="4" t="str" cm="1">
        <f t="array" ref="M775">_xlfn._xlws.FILTER(AnalysisGroupings!$G$2:$G$36,(AnalysisGroupings!$F$2:$F$36=AnalysisResults!L775)*LEN(L775)&gt;0,"")</f>
        <v/>
      </c>
      <c r="N775" t="s">
        <v>455</v>
      </c>
      <c r="O775" t="s">
        <v>296</v>
      </c>
      <c r="P775" t="s">
        <v>636</v>
      </c>
      <c r="Q775" s="4" t="str" cm="1">
        <f t="array" ref="Q775">_xlfn._xlws.FILTER(AnalysisMethods!$G$2:$G$31,AnalysisMethods!$E$2:$E$31=AnalysisResults!P775,"")</f>
        <v>n</v>
      </c>
      <c r="R775" s="4" t="str" cm="1">
        <f t="array" ref="R775">_xlfn._xlws.FILTER(AnalysisMethods!$H$2:$H$31,AnalysisMethods!$E$2:$E$31=AnalysisResults!P775,"")</f>
        <v>XX</v>
      </c>
      <c r="S775">
        <v>1</v>
      </c>
      <c r="T775" s="7" t="s">
        <v>267</v>
      </c>
      <c r="U775" t="s">
        <v>1378</v>
      </c>
    </row>
    <row r="776" spans="1:21" x14ac:dyDescent="0.45">
      <c r="A776" t="s">
        <v>732</v>
      </c>
      <c r="B776" s="4" t="str" cm="1">
        <f t="array" ref="B776">_xlfn._xlws.FILTER(AnalysisSets!B:B,AnalysisSets!A:A=_xlfn._xlws.FILTER(Analyses!E:E,Analyses!A:A=AnalysisResults!A776,""),"")</f>
        <v>Safety Population</v>
      </c>
      <c r="C776" t="s">
        <v>33</v>
      </c>
      <c r="D776" t="s">
        <v>36</v>
      </c>
      <c r="E776" s="4" t="str" cm="1">
        <f t="array" ref="E776">_xlfn._xlws.FILTER(AnalysisGroupings!$G$2:$G$20,AnalysisGroupings!$F$2:$F$20=AnalysisResults!D776,"")</f>
        <v>Placebo</v>
      </c>
      <c r="G776" t="s">
        <v>108</v>
      </c>
      <c r="I776" s="4" t="str" cm="1">
        <f t="array" ref="I776">_xlfn._xlws.FILTER(AnalysisGroupings!$G$2:$G$36,(AnalysisGroupings!$F$2:$F$36=AnalysisResults!H776)*LEN(H776)&gt;0,"")</f>
        <v/>
      </c>
      <c r="J776" t="s">
        <v>352</v>
      </c>
      <c r="K776" t="s">
        <v>111</v>
      </c>
      <c r="M776" s="4" t="str" cm="1">
        <f t="array" ref="M776">_xlfn._xlws.FILTER(AnalysisGroupings!$G$2:$G$36,(AnalysisGroupings!$F$2:$F$36=AnalysisResults!L776)*LEN(L776)&gt;0,"")</f>
        <v/>
      </c>
      <c r="N776" t="s">
        <v>455</v>
      </c>
      <c r="O776" t="s">
        <v>296</v>
      </c>
      <c r="P776" t="s">
        <v>639</v>
      </c>
      <c r="Q776" s="4" t="str" cm="1">
        <f t="array" ref="Q776">_xlfn._xlws.FILTER(AnalysisMethods!$G$2:$G$31,AnalysisMethods!$E$2:$E$31=AnalysisResults!P776,"")</f>
        <v>%</v>
      </c>
      <c r="R776" s="4" t="str" cm="1">
        <f t="array" ref="R776">_xlfn._xlws.FILTER(AnalysisMethods!$H$2:$H$31,AnalysisMethods!$E$2:$E$31=AnalysisResults!P776,"")</f>
        <v>( XX.X)</v>
      </c>
      <c r="S776">
        <v>1.1628000000000001</v>
      </c>
      <c r="T776" s="7" t="s">
        <v>273</v>
      </c>
      <c r="U776" t="s">
        <v>1378</v>
      </c>
    </row>
    <row r="777" spans="1:21" x14ac:dyDescent="0.45">
      <c r="A777" t="s">
        <v>732</v>
      </c>
      <c r="B777" s="4" t="str" cm="1">
        <f t="array" ref="B777">_xlfn._xlws.FILTER(AnalysisSets!B:B,AnalysisSets!A:A=_xlfn._xlws.FILTER(Analyses!E:E,Analyses!A:A=AnalysisResults!A777,""),"")</f>
        <v>Safety Population</v>
      </c>
      <c r="C777" t="s">
        <v>33</v>
      </c>
      <c r="D777" t="s">
        <v>36</v>
      </c>
      <c r="E777" s="4" t="str" cm="1">
        <f t="array" ref="E777">_xlfn._xlws.FILTER(AnalysisGroupings!$G$2:$G$20,AnalysisGroupings!$F$2:$F$20=AnalysisResults!D777,"")</f>
        <v>Placebo</v>
      </c>
      <c r="G777" t="s">
        <v>108</v>
      </c>
      <c r="I777" s="4" t="str" cm="1">
        <f t="array" ref="I777">_xlfn._xlws.FILTER(AnalysisGroupings!$G$2:$G$36,(AnalysisGroupings!$F$2:$F$36=AnalysisResults!H777)*LEN(H777)&gt;0,"")</f>
        <v/>
      </c>
      <c r="J777" t="s">
        <v>352</v>
      </c>
      <c r="K777" t="s">
        <v>111</v>
      </c>
      <c r="M777" s="4" t="str" cm="1">
        <f t="array" ref="M777">_xlfn._xlws.FILTER(AnalysisGroupings!$G$2:$G$36,(AnalysisGroupings!$F$2:$F$36=AnalysisResults!L777)*LEN(L777)&gt;0,"")</f>
        <v/>
      </c>
      <c r="N777" t="s">
        <v>554</v>
      </c>
      <c r="O777" t="s">
        <v>296</v>
      </c>
      <c r="P777" t="s">
        <v>636</v>
      </c>
      <c r="Q777" s="4" t="str" cm="1">
        <f t="array" ref="Q777">_xlfn._xlws.FILTER(AnalysisMethods!$G$2:$G$31,AnalysisMethods!$E$2:$E$31=AnalysisResults!P777,"")</f>
        <v>n</v>
      </c>
      <c r="R777" s="4" t="str" cm="1">
        <f t="array" ref="R777">_xlfn._xlws.FILTER(AnalysisMethods!$H$2:$H$31,AnalysisMethods!$E$2:$E$31=AnalysisResults!P777,"")</f>
        <v>XX</v>
      </c>
      <c r="S777">
        <v>0</v>
      </c>
      <c r="T777" s="7" t="s">
        <v>266</v>
      </c>
      <c r="U777" t="s">
        <v>1378</v>
      </c>
    </row>
    <row r="778" spans="1:21" x14ac:dyDescent="0.45">
      <c r="A778" t="s">
        <v>732</v>
      </c>
      <c r="B778" s="4" t="str" cm="1">
        <f t="array" ref="B778">_xlfn._xlws.FILTER(AnalysisSets!B:B,AnalysisSets!A:A=_xlfn._xlws.FILTER(Analyses!E:E,Analyses!A:A=AnalysisResults!A778,""),"")</f>
        <v>Safety Population</v>
      </c>
      <c r="C778" t="s">
        <v>33</v>
      </c>
      <c r="D778" t="s">
        <v>36</v>
      </c>
      <c r="E778" s="4" t="str" cm="1">
        <f t="array" ref="E778">_xlfn._xlws.FILTER(AnalysisGroupings!$G$2:$G$20,AnalysisGroupings!$F$2:$F$20=AnalysisResults!D778,"")</f>
        <v>Placebo</v>
      </c>
      <c r="G778" t="s">
        <v>108</v>
      </c>
      <c r="I778" s="4" t="str" cm="1">
        <f t="array" ref="I778">_xlfn._xlws.FILTER(AnalysisGroupings!$G$2:$G$36,(AnalysisGroupings!$F$2:$F$36=AnalysisResults!H778)*LEN(H778)&gt;0,"")</f>
        <v/>
      </c>
      <c r="J778" t="s">
        <v>352</v>
      </c>
      <c r="K778" t="s">
        <v>111</v>
      </c>
      <c r="M778" s="4" t="str" cm="1">
        <f t="array" ref="M778">_xlfn._xlws.FILTER(AnalysisGroupings!$G$2:$G$36,(AnalysisGroupings!$F$2:$F$36=AnalysisResults!L778)*LEN(L778)&gt;0,"")</f>
        <v/>
      </c>
      <c r="N778" t="s">
        <v>554</v>
      </c>
      <c r="O778" t="s">
        <v>296</v>
      </c>
      <c r="P778" t="s">
        <v>639</v>
      </c>
      <c r="Q778" s="4" t="str" cm="1">
        <f t="array" ref="Q778">_xlfn._xlws.FILTER(AnalysisMethods!$G$2:$G$31,AnalysisMethods!$E$2:$E$31=AnalysisResults!P778,"")</f>
        <v>%</v>
      </c>
      <c r="R778" s="4" t="str" cm="1">
        <f t="array" ref="R778">_xlfn._xlws.FILTER(AnalysisMethods!$H$2:$H$31,AnalysisMethods!$E$2:$E$31=AnalysisResults!P778,"")</f>
        <v>( XX.X)</v>
      </c>
      <c r="S778">
        <v>0</v>
      </c>
      <c r="T778" s="7" t="s">
        <v>270</v>
      </c>
      <c r="U778" t="s">
        <v>1378</v>
      </c>
    </row>
    <row r="779" spans="1:21" x14ac:dyDescent="0.45">
      <c r="A779" t="s">
        <v>732</v>
      </c>
      <c r="B779" s="4" t="str" cm="1">
        <f t="array" ref="B779">_xlfn._xlws.FILTER(AnalysisSets!B:B,AnalysisSets!A:A=_xlfn._xlws.FILTER(Analyses!E:E,Analyses!A:A=AnalysisResults!A779,""),"")</f>
        <v>Safety Population</v>
      </c>
      <c r="C779" t="s">
        <v>33</v>
      </c>
      <c r="D779" t="s">
        <v>36</v>
      </c>
      <c r="E779" s="4" t="str" cm="1">
        <f t="array" ref="E779">_xlfn._xlws.FILTER(AnalysisGroupings!$G$2:$G$20,AnalysisGroupings!$F$2:$F$20=AnalysisResults!D779,"")</f>
        <v>Placebo</v>
      </c>
      <c r="G779" t="s">
        <v>108</v>
      </c>
      <c r="I779" s="4" t="str" cm="1">
        <f t="array" ref="I779">_xlfn._xlws.FILTER(AnalysisGroupings!$G$2:$G$36,(AnalysisGroupings!$F$2:$F$36=AnalysisResults!H779)*LEN(H779)&gt;0,"")</f>
        <v/>
      </c>
      <c r="J779" t="s">
        <v>353</v>
      </c>
      <c r="K779" t="s">
        <v>111</v>
      </c>
      <c r="M779" s="4" t="str" cm="1">
        <f t="array" ref="M779">_xlfn._xlws.FILTER(AnalysisGroupings!$G$2:$G$36,(AnalysisGroupings!$F$2:$F$36=AnalysisResults!L779)*LEN(L779)&gt;0,"")</f>
        <v/>
      </c>
      <c r="N779" t="s">
        <v>480</v>
      </c>
      <c r="O779" t="s">
        <v>296</v>
      </c>
      <c r="P779" t="s">
        <v>636</v>
      </c>
      <c r="Q779" s="4" t="str" cm="1">
        <f t="array" ref="Q779">_xlfn._xlws.FILTER(AnalysisMethods!$G$2:$G$31,AnalysisMethods!$E$2:$E$31=AnalysisResults!P779,"")</f>
        <v>n</v>
      </c>
      <c r="R779" s="4" t="str" cm="1">
        <f t="array" ref="R779">_xlfn._xlws.FILTER(AnalysisMethods!$H$2:$H$31,AnalysisMethods!$E$2:$E$31=AnalysisResults!P779,"")</f>
        <v>XX</v>
      </c>
      <c r="S779">
        <v>0</v>
      </c>
      <c r="T779" s="7" t="s">
        <v>266</v>
      </c>
      <c r="U779" t="s">
        <v>1378</v>
      </c>
    </row>
    <row r="780" spans="1:21" x14ac:dyDescent="0.45">
      <c r="A780" t="s">
        <v>732</v>
      </c>
      <c r="B780" s="4" t="str" cm="1">
        <f t="array" ref="B780">_xlfn._xlws.FILTER(AnalysisSets!B:B,AnalysisSets!A:A=_xlfn._xlws.FILTER(Analyses!E:E,Analyses!A:A=AnalysisResults!A780,""),"")</f>
        <v>Safety Population</v>
      </c>
      <c r="C780" t="s">
        <v>33</v>
      </c>
      <c r="D780" t="s">
        <v>36</v>
      </c>
      <c r="E780" s="4" t="str" cm="1">
        <f t="array" ref="E780">_xlfn._xlws.FILTER(AnalysisGroupings!$G$2:$G$20,AnalysisGroupings!$F$2:$F$20=AnalysisResults!D780,"")</f>
        <v>Placebo</v>
      </c>
      <c r="G780" t="s">
        <v>108</v>
      </c>
      <c r="I780" s="4" t="str" cm="1">
        <f t="array" ref="I780">_xlfn._xlws.FILTER(AnalysisGroupings!$G$2:$G$36,(AnalysisGroupings!$F$2:$F$36=AnalysisResults!H780)*LEN(H780)&gt;0,"")</f>
        <v/>
      </c>
      <c r="J780" t="s">
        <v>353</v>
      </c>
      <c r="K780" t="s">
        <v>111</v>
      </c>
      <c r="M780" s="4" t="str" cm="1">
        <f t="array" ref="M780">_xlfn._xlws.FILTER(AnalysisGroupings!$G$2:$G$36,(AnalysisGroupings!$F$2:$F$36=AnalysisResults!L780)*LEN(L780)&gt;0,"")</f>
        <v/>
      </c>
      <c r="N780" t="s">
        <v>480</v>
      </c>
      <c r="O780" t="s">
        <v>296</v>
      </c>
      <c r="P780" t="s">
        <v>639</v>
      </c>
      <c r="Q780" s="4" t="str" cm="1">
        <f t="array" ref="Q780">_xlfn._xlws.FILTER(AnalysisMethods!$G$2:$G$31,AnalysisMethods!$E$2:$E$31=AnalysisResults!P780,"")</f>
        <v>%</v>
      </c>
      <c r="R780" s="4" t="str" cm="1">
        <f t="array" ref="R780">_xlfn._xlws.FILTER(AnalysisMethods!$H$2:$H$31,AnalysisMethods!$E$2:$E$31=AnalysisResults!P780,"")</f>
        <v>( XX.X)</v>
      </c>
      <c r="S780">
        <v>0</v>
      </c>
      <c r="T780" s="7" t="s">
        <v>270</v>
      </c>
      <c r="U780" t="s">
        <v>1378</v>
      </c>
    </row>
    <row r="781" spans="1:21" x14ac:dyDescent="0.45">
      <c r="A781" t="s">
        <v>732</v>
      </c>
      <c r="B781" s="4" t="str" cm="1">
        <f t="array" ref="B781">_xlfn._xlws.FILTER(AnalysisSets!B:B,AnalysisSets!A:A=_xlfn._xlws.FILTER(Analyses!E:E,Analyses!A:A=AnalysisResults!A781,""),"")</f>
        <v>Safety Population</v>
      </c>
      <c r="C781" t="s">
        <v>33</v>
      </c>
      <c r="D781" t="s">
        <v>36</v>
      </c>
      <c r="E781" s="4" t="str" cm="1">
        <f t="array" ref="E781">_xlfn._xlws.FILTER(AnalysisGroupings!$G$2:$G$20,AnalysisGroupings!$F$2:$F$20=AnalysisResults!D781,"")</f>
        <v>Placebo</v>
      </c>
      <c r="G781" t="s">
        <v>108</v>
      </c>
      <c r="I781" s="4" t="str" cm="1">
        <f t="array" ref="I781">_xlfn._xlws.FILTER(AnalysisGroupings!$G$2:$G$36,(AnalysisGroupings!$F$2:$F$36=AnalysisResults!H781)*LEN(H781)&gt;0,"")</f>
        <v/>
      </c>
      <c r="J781" t="s">
        <v>353</v>
      </c>
      <c r="K781" t="s">
        <v>111</v>
      </c>
      <c r="M781" s="4" t="str" cm="1">
        <f t="array" ref="M781">_xlfn._xlws.FILTER(AnalysisGroupings!$G$2:$G$36,(AnalysisGroupings!$F$2:$F$36=AnalysisResults!L781)*LEN(L781)&gt;0,"")</f>
        <v/>
      </c>
      <c r="N781" t="s">
        <v>485</v>
      </c>
      <c r="O781" t="s">
        <v>296</v>
      </c>
      <c r="P781" t="s">
        <v>636</v>
      </c>
      <c r="Q781" s="4" t="str" cm="1">
        <f t="array" ref="Q781">_xlfn._xlws.FILTER(AnalysisMethods!$G$2:$G$31,AnalysisMethods!$E$2:$E$31=AnalysisResults!P781,"")</f>
        <v>n</v>
      </c>
      <c r="R781" s="4" t="str" cm="1">
        <f t="array" ref="R781">_xlfn._xlws.FILTER(AnalysisMethods!$H$2:$H$31,AnalysisMethods!$E$2:$E$31=AnalysisResults!P781,"")</f>
        <v>XX</v>
      </c>
      <c r="S781">
        <v>1</v>
      </c>
      <c r="T781" s="7" t="s">
        <v>267</v>
      </c>
      <c r="U781" t="s">
        <v>1378</v>
      </c>
    </row>
    <row r="782" spans="1:21" x14ac:dyDescent="0.45">
      <c r="A782" t="s">
        <v>732</v>
      </c>
      <c r="B782" s="4" t="str" cm="1">
        <f t="array" ref="B782">_xlfn._xlws.FILTER(AnalysisSets!B:B,AnalysisSets!A:A=_xlfn._xlws.FILTER(Analyses!E:E,Analyses!A:A=AnalysisResults!A782,""),"")</f>
        <v>Safety Population</v>
      </c>
      <c r="C782" t="s">
        <v>33</v>
      </c>
      <c r="D782" t="s">
        <v>36</v>
      </c>
      <c r="E782" s="4" t="str" cm="1">
        <f t="array" ref="E782">_xlfn._xlws.FILTER(AnalysisGroupings!$G$2:$G$20,AnalysisGroupings!$F$2:$F$20=AnalysisResults!D782,"")</f>
        <v>Placebo</v>
      </c>
      <c r="G782" t="s">
        <v>108</v>
      </c>
      <c r="I782" s="4" t="str" cm="1">
        <f t="array" ref="I782">_xlfn._xlws.FILTER(AnalysisGroupings!$G$2:$G$36,(AnalysisGroupings!$F$2:$F$36=AnalysisResults!H782)*LEN(H782)&gt;0,"")</f>
        <v/>
      </c>
      <c r="J782" t="s">
        <v>353</v>
      </c>
      <c r="K782" t="s">
        <v>111</v>
      </c>
      <c r="M782" s="4" t="str" cm="1">
        <f t="array" ref="M782">_xlfn._xlws.FILTER(AnalysisGroupings!$G$2:$G$36,(AnalysisGroupings!$F$2:$F$36=AnalysisResults!L782)*LEN(L782)&gt;0,"")</f>
        <v/>
      </c>
      <c r="N782" t="s">
        <v>485</v>
      </c>
      <c r="O782" t="s">
        <v>296</v>
      </c>
      <c r="P782" t="s">
        <v>639</v>
      </c>
      <c r="Q782" s="4" t="str" cm="1">
        <f t="array" ref="Q782">_xlfn._xlws.FILTER(AnalysisMethods!$G$2:$G$31,AnalysisMethods!$E$2:$E$31=AnalysisResults!P782,"")</f>
        <v>%</v>
      </c>
      <c r="R782" s="4" t="str" cm="1">
        <f t="array" ref="R782">_xlfn._xlws.FILTER(AnalysisMethods!$H$2:$H$31,AnalysisMethods!$E$2:$E$31=AnalysisResults!P782,"")</f>
        <v>( XX.X)</v>
      </c>
      <c r="S782">
        <v>1.1628000000000001</v>
      </c>
      <c r="T782" s="7" t="s">
        <v>273</v>
      </c>
      <c r="U782" t="s">
        <v>1378</v>
      </c>
    </row>
    <row r="783" spans="1:21" x14ac:dyDescent="0.45">
      <c r="A783" t="s">
        <v>732</v>
      </c>
      <c r="B783" s="4" t="str" cm="1">
        <f t="array" ref="B783">_xlfn._xlws.FILTER(AnalysisSets!B:B,AnalysisSets!A:A=_xlfn._xlws.FILTER(Analyses!E:E,Analyses!A:A=AnalysisResults!A783,""),"")</f>
        <v>Safety Population</v>
      </c>
      <c r="C783" t="s">
        <v>33</v>
      </c>
      <c r="D783" t="s">
        <v>36</v>
      </c>
      <c r="E783" s="4" t="str" cm="1">
        <f t="array" ref="E783">_xlfn._xlws.FILTER(AnalysisGroupings!$G$2:$G$20,AnalysisGroupings!$F$2:$F$20=AnalysisResults!D783,"")</f>
        <v>Placebo</v>
      </c>
      <c r="G783" t="s">
        <v>108</v>
      </c>
      <c r="I783" s="4" t="str" cm="1">
        <f t="array" ref="I783">_xlfn._xlws.FILTER(AnalysisGroupings!$G$2:$G$36,(AnalysisGroupings!$F$2:$F$36=AnalysisResults!H783)*LEN(H783)&gt;0,"")</f>
        <v/>
      </c>
      <c r="J783" t="s">
        <v>353</v>
      </c>
      <c r="K783" t="s">
        <v>111</v>
      </c>
      <c r="M783" s="4" t="str" cm="1">
        <f t="array" ref="M783">_xlfn._xlws.FILTER(AnalysisGroupings!$G$2:$G$36,(AnalysisGroupings!$F$2:$F$36=AnalysisResults!L783)*LEN(L783)&gt;0,"")</f>
        <v/>
      </c>
      <c r="N783" t="s">
        <v>487</v>
      </c>
      <c r="O783" t="s">
        <v>296</v>
      </c>
      <c r="P783" t="s">
        <v>636</v>
      </c>
      <c r="Q783" s="4" t="str" cm="1">
        <f t="array" ref="Q783">_xlfn._xlws.FILTER(AnalysisMethods!$G$2:$G$31,AnalysisMethods!$E$2:$E$31=AnalysisResults!P783,"")</f>
        <v>n</v>
      </c>
      <c r="R783" s="4" t="str" cm="1">
        <f t="array" ref="R783">_xlfn._xlws.FILTER(AnalysisMethods!$H$2:$H$31,AnalysisMethods!$E$2:$E$31=AnalysisResults!P783,"")</f>
        <v>XX</v>
      </c>
      <c r="S783">
        <v>2</v>
      </c>
      <c r="T783" s="7" t="s">
        <v>592</v>
      </c>
      <c r="U783" t="s">
        <v>1378</v>
      </c>
    </row>
    <row r="784" spans="1:21" x14ac:dyDescent="0.45">
      <c r="A784" t="s">
        <v>732</v>
      </c>
      <c r="B784" s="4" t="str" cm="1">
        <f t="array" ref="B784">_xlfn._xlws.FILTER(AnalysisSets!B:B,AnalysisSets!A:A=_xlfn._xlws.FILTER(Analyses!E:E,Analyses!A:A=AnalysisResults!A784,""),"")</f>
        <v>Safety Population</v>
      </c>
      <c r="C784" t="s">
        <v>33</v>
      </c>
      <c r="D784" t="s">
        <v>36</v>
      </c>
      <c r="E784" s="4" t="str" cm="1">
        <f t="array" ref="E784">_xlfn._xlws.FILTER(AnalysisGroupings!$G$2:$G$20,AnalysisGroupings!$F$2:$F$20=AnalysisResults!D784,"")</f>
        <v>Placebo</v>
      </c>
      <c r="G784" t="s">
        <v>108</v>
      </c>
      <c r="I784" s="4" t="str" cm="1">
        <f t="array" ref="I784">_xlfn._xlws.FILTER(AnalysisGroupings!$G$2:$G$36,(AnalysisGroupings!$F$2:$F$36=AnalysisResults!H784)*LEN(H784)&gt;0,"")</f>
        <v/>
      </c>
      <c r="J784" t="s">
        <v>353</v>
      </c>
      <c r="K784" t="s">
        <v>111</v>
      </c>
      <c r="M784" s="4" t="str" cm="1">
        <f t="array" ref="M784">_xlfn._xlws.FILTER(AnalysisGroupings!$G$2:$G$36,(AnalysisGroupings!$F$2:$F$36=AnalysisResults!L784)*LEN(L784)&gt;0,"")</f>
        <v/>
      </c>
      <c r="N784" t="s">
        <v>487</v>
      </c>
      <c r="O784" t="s">
        <v>296</v>
      </c>
      <c r="P784" t="s">
        <v>639</v>
      </c>
      <c r="Q784" s="4" t="str" cm="1">
        <f t="array" ref="Q784">_xlfn._xlws.FILTER(AnalysisMethods!$G$2:$G$31,AnalysisMethods!$E$2:$E$31=AnalysisResults!P784,"")</f>
        <v>%</v>
      </c>
      <c r="R784" s="4" t="str" cm="1">
        <f t="array" ref="R784">_xlfn._xlws.FILTER(AnalysisMethods!$H$2:$H$31,AnalysisMethods!$E$2:$E$31=AnalysisResults!P784,"")</f>
        <v>( XX.X)</v>
      </c>
      <c r="S784">
        <v>2.3256000000000001</v>
      </c>
      <c r="T784" s="7" t="s">
        <v>593</v>
      </c>
      <c r="U784" t="s">
        <v>1378</v>
      </c>
    </row>
    <row r="785" spans="1:21" x14ac:dyDescent="0.45">
      <c r="A785" t="s">
        <v>732</v>
      </c>
      <c r="B785" s="4" t="str" cm="1">
        <f t="array" ref="B785">_xlfn._xlws.FILTER(AnalysisSets!B:B,AnalysisSets!A:A=_xlfn._xlws.FILTER(Analyses!E:E,Analyses!A:A=AnalysisResults!A785,""),"")</f>
        <v>Safety Population</v>
      </c>
      <c r="C785" t="s">
        <v>33</v>
      </c>
      <c r="D785" t="s">
        <v>36</v>
      </c>
      <c r="E785" s="4" t="str" cm="1">
        <f t="array" ref="E785">_xlfn._xlws.FILTER(AnalysisGroupings!$G$2:$G$20,AnalysisGroupings!$F$2:$F$20=AnalysisResults!D785,"")</f>
        <v>Placebo</v>
      </c>
      <c r="G785" t="s">
        <v>108</v>
      </c>
      <c r="I785" s="4" t="str" cm="1">
        <f t="array" ref="I785">_xlfn._xlws.FILTER(AnalysisGroupings!$G$2:$G$36,(AnalysisGroupings!$F$2:$F$36=AnalysisResults!H785)*LEN(H785)&gt;0,"")</f>
        <v/>
      </c>
      <c r="J785" t="s">
        <v>353</v>
      </c>
      <c r="K785" t="s">
        <v>111</v>
      </c>
      <c r="M785" s="4" t="str" cm="1">
        <f t="array" ref="M785">_xlfn._xlws.FILTER(AnalysisGroupings!$G$2:$G$36,(AnalysisGroupings!$F$2:$F$36=AnalysisResults!L785)*LEN(L785)&gt;0,"")</f>
        <v/>
      </c>
      <c r="N785" t="s">
        <v>515</v>
      </c>
      <c r="O785" t="s">
        <v>296</v>
      </c>
      <c r="P785" t="s">
        <v>636</v>
      </c>
      <c r="Q785" s="4" t="str" cm="1">
        <f t="array" ref="Q785">_xlfn._xlws.FILTER(AnalysisMethods!$G$2:$G$31,AnalysisMethods!$E$2:$E$31=AnalysisResults!P785,"")</f>
        <v>n</v>
      </c>
      <c r="R785" s="4" t="str" cm="1">
        <f t="array" ref="R785">_xlfn._xlws.FILTER(AnalysisMethods!$H$2:$H$31,AnalysisMethods!$E$2:$E$31=AnalysisResults!P785,"")</f>
        <v>XX</v>
      </c>
      <c r="S785">
        <v>1</v>
      </c>
      <c r="T785" s="7" t="s">
        <v>267</v>
      </c>
      <c r="U785" t="s">
        <v>1378</v>
      </c>
    </row>
    <row r="786" spans="1:21" x14ac:dyDescent="0.45">
      <c r="A786" t="s">
        <v>732</v>
      </c>
      <c r="B786" s="4" t="str" cm="1">
        <f t="array" ref="B786">_xlfn._xlws.FILTER(AnalysisSets!B:B,AnalysisSets!A:A=_xlfn._xlws.FILTER(Analyses!E:E,Analyses!A:A=AnalysisResults!A786,""),"")</f>
        <v>Safety Population</v>
      </c>
      <c r="C786" t="s">
        <v>33</v>
      </c>
      <c r="D786" t="s">
        <v>36</v>
      </c>
      <c r="E786" s="4" t="str" cm="1">
        <f t="array" ref="E786">_xlfn._xlws.FILTER(AnalysisGroupings!$G$2:$G$20,AnalysisGroupings!$F$2:$F$20=AnalysisResults!D786,"")</f>
        <v>Placebo</v>
      </c>
      <c r="G786" t="s">
        <v>108</v>
      </c>
      <c r="I786" s="4" t="str" cm="1">
        <f t="array" ref="I786">_xlfn._xlws.FILTER(AnalysisGroupings!$G$2:$G$36,(AnalysisGroupings!$F$2:$F$36=AnalysisResults!H786)*LEN(H786)&gt;0,"")</f>
        <v/>
      </c>
      <c r="J786" t="s">
        <v>353</v>
      </c>
      <c r="K786" t="s">
        <v>111</v>
      </c>
      <c r="M786" s="4" t="str" cm="1">
        <f t="array" ref="M786">_xlfn._xlws.FILTER(AnalysisGroupings!$G$2:$G$36,(AnalysisGroupings!$F$2:$F$36=AnalysisResults!L786)*LEN(L786)&gt;0,"")</f>
        <v/>
      </c>
      <c r="N786" t="s">
        <v>515</v>
      </c>
      <c r="O786" t="s">
        <v>296</v>
      </c>
      <c r="P786" t="s">
        <v>639</v>
      </c>
      <c r="Q786" s="4" t="str" cm="1">
        <f t="array" ref="Q786">_xlfn._xlws.FILTER(AnalysisMethods!$G$2:$G$31,AnalysisMethods!$E$2:$E$31=AnalysisResults!P786,"")</f>
        <v>%</v>
      </c>
      <c r="R786" s="4" t="str" cm="1">
        <f t="array" ref="R786">_xlfn._xlws.FILTER(AnalysisMethods!$H$2:$H$31,AnalysisMethods!$E$2:$E$31=AnalysisResults!P786,"")</f>
        <v>( XX.X)</v>
      </c>
      <c r="S786">
        <v>1.1628000000000001</v>
      </c>
      <c r="T786" s="7" t="s">
        <v>273</v>
      </c>
      <c r="U786" t="s">
        <v>1378</v>
      </c>
    </row>
    <row r="787" spans="1:21" x14ac:dyDescent="0.45">
      <c r="A787" t="s">
        <v>732</v>
      </c>
      <c r="B787" s="4" t="str" cm="1">
        <f t="array" ref="B787">_xlfn._xlws.FILTER(AnalysisSets!B:B,AnalysisSets!A:A=_xlfn._xlws.FILTER(Analyses!E:E,Analyses!A:A=AnalysisResults!A787,""),"")</f>
        <v>Safety Population</v>
      </c>
      <c r="C787" t="s">
        <v>33</v>
      </c>
      <c r="D787" t="s">
        <v>36</v>
      </c>
      <c r="E787" s="4" t="str" cm="1">
        <f t="array" ref="E787">_xlfn._xlws.FILTER(AnalysisGroupings!$G$2:$G$20,AnalysisGroupings!$F$2:$F$20=AnalysisResults!D787,"")</f>
        <v>Placebo</v>
      </c>
      <c r="G787" t="s">
        <v>108</v>
      </c>
      <c r="I787" s="4" t="str" cm="1">
        <f t="array" ref="I787">_xlfn._xlws.FILTER(AnalysisGroupings!$G$2:$G$36,(AnalysisGroupings!$F$2:$F$36=AnalysisResults!H787)*LEN(H787)&gt;0,"")</f>
        <v/>
      </c>
      <c r="J787" t="s">
        <v>353</v>
      </c>
      <c r="K787" t="s">
        <v>111</v>
      </c>
      <c r="M787" s="4" t="str" cm="1">
        <f t="array" ref="M787">_xlfn._xlws.FILTER(AnalysisGroupings!$G$2:$G$36,(AnalysisGroupings!$F$2:$F$36=AnalysisResults!L787)*LEN(L787)&gt;0,"")</f>
        <v/>
      </c>
      <c r="N787" t="s">
        <v>583</v>
      </c>
      <c r="O787" t="s">
        <v>296</v>
      </c>
      <c r="P787" t="s">
        <v>636</v>
      </c>
      <c r="Q787" s="4" t="str" cm="1">
        <f t="array" ref="Q787">_xlfn._xlws.FILTER(AnalysisMethods!$G$2:$G$31,AnalysisMethods!$E$2:$E$31=AnalysisResults!P787,"")</f>
        <v>n</v>
      </c>
      <c r="R787" s="4" t="str" cm="1">
        <f t="array" ref="R787">_xlfn._xlws.FILTER(AnalysisMethods!$H$2:$H$31,AnalysisMethods!$E$2:$E$31=AnalysisResults!P787,"")</f>
        <v>XX</v>
      </c>
      <c r="S787">
        <v>0</v>
      </c>
      <c r="T787" s="7" t="s">
        <v>266</v>
      </c>
      <c r="U787" t="s">
        <v>1378</v>
      </c>
    </row>
    <row r="788" spans="1:21" x14ac:dyDescent="0.45">
      <c r="A788" t="s">
        <v>732</v>
      </c>
      <c r="B788" s="4" t="str" cm="1">
        <f t="array" ref="B788">_xlfn._xlws.FILTER(AnalysisSets!B:B,AnalysisSets!A:A=_xlfn._xlws.FILTER(Analyses!E:E,Analyses!A:A=AnalysisResults!A788,""),"")</f>
        <v>Safety Population</v>
      </c>
      <c r="C788" t="s">
        <v>33</v>
      </c>
      <c r="D788" t="s">
        <v>36</v>
      </c>
      <c r="E788" s="4" t="str" cm="1">
        <f t="array" ref="E788">_xlfn._xlws.FILTER(AnalysisGroupings!$G$2:$G$20,AnalysisGroupings!$F$2:$F$20=AnalysisResults!D788,"")</f>
        <v>Placebo</v>
      </c>
      <c r="G788" t="s">
        <v>108</v>
      </c>
      <c r="I788" s="4" t="str" cm="1">
        <f t="array" ref="I788">_xlfn._xlws.FILTER(AnalysisGroupings!$G$2:$G$36,(AnalysisGroupings!$F$2:$F$36=AnalysisResults!H788)*LEN(H788)&gt;0,"")</f>
        <v/>
      </c>
      <c r="J788" t="s">
        <v>353</v>
      </c>
      <c r="K788" t="s">
        <v>111</v>
      </c>
      <c r="M788" s="4" t="str" cm="1">
        <f t="array" ref="M788">_xlfn._xlws.FILTER(AnalysisGroupings!$G$2:$G$36,(AnalysisGroupings!$F$2:$F$36=AnalysisResults!L788)*LEN(L788)&gt;0,"")</f>
        <v/>
      </c>
      <c r="N788" t="s">
        <v>583</v>
      </c>
      <c r="O788" t="s">
        <v>296</v>
      </c>
      <c r="P788" t="s">
        <v>639</v>
      </c>
      <c r="Q788" s="4" t="str" cm="1">
        <f t="array" ref="Q788">_xlfn._xlws.FILTER(AnalysisMethods!$G$2:$G$31,AnalysisMethods!$E$2:$E$31=AnalysisResults!P788,"")</f>
        <v>%</v>
      </c>
      <c r="R788" s="4" t="str" cm="1">
        <f t="array" ref="R788">_xlfn._xlws.FILTER(AnalysisMethods!$H$2:$H$31,AnalysisMethods!$E$2:$E$31=AnalysisResults!P788,"")</f>
        <v>( XX.X)</v>
      </c>
      <c r="S788">
        <v>0</v>
      </c>
      <c r="T788" s="7" t="s">
        <v>270</v>
      </c>
      <c r="U788" t="s">
        <v>1378</v>
      </c>
    </row>
    <row r="789" spans="1:21" x14ac:dyDescent="0.45">
      <c r="A789" t="s">
        <v>732</v>
      </c>
      <c r="B789" s="4" t="str" cm="1">
        <f t="array" ref="B789">_xlfn._xlws.FILTER(AnalysisSets!B:B,AnalysisSets!A:A=_xlfn._xlws.FILTER(Analyses!E:E,Analyses!A:A=AnalysisResults!A789,""),"")</f>
        <v>Safety Population</v>
      </c>
      <c r="C789" t="s">
        <v>33</v>
      </c>
      <c r="D789" t="s">
        <v>40</v>
      </c>
      <c r="E789" s="4" t="str" cm="1">
        <f t="array" ref="E789">_xlfn._xlws.FILTER(AnalysisGroupings!$G$2:$G$20,AnalysisGroupings!$F$2:$F$20=AnalysisResults!D789,"")</f>
        <v>Xanomeline Low Dose</v>
      </c>
      <c r="G789" t="s">
        <v>108</v>
      </c>
      <c r="I789" s="4" t="str" cm="1">
        <f t="array" ref="I789">_xlfn._xlws.FILTER(AnalysisGroupings!$G$2:$G$36,(AnalysisGroupings!$F$2:$F$36=AnalysisResults!H789)*LEN(H789)&gt;0,"")</f>
        <v/>
      </c>
      <c r="J789" t="s">
        <v>331</v>
      </c>
      <c r="K789" t="s">
        <v>111</v>
      </c>
      <c r="M789" s="4" t="str" cm="1">
        <f t="array" ref="M789">_xlfn._xlws.FILTER(AnalysisGroupings!$G$2:$G$36,(AnalysisGroupings!$F$2:$F$36=AnalysisResults!L789)*LEN(L789)&gt;0,"")</f>
        <v/>
      </c>
      <c r="N789" t="s">
        <v>383</v>
      </c>
      <c r="O789" t="s">
        <v>296</v>
      </c>
      <c r="P789" t="s">
        <v>636</v>
      </c>
      <c r="Q789" s="4" t="str" cm="1">
        <f t="array" ref="Q789">_xlfn._xlws.FILTER(AnalysisMethods!$G$2:$G$31,AnalysisMethods!$E$2:$E$31=AnalysisResults!P789,"")</f>
        <v>n</v>
      </c>
      <c r="R789" s="4" t="str" cm="1">
        <f t="array" ref="R789">_xlfn._xlws.FILTER(AnalysisMethods!$H$2:$H$31,AnalysisMethods!$E$2:$E$31=AnalysisResults!P789,"")</f>
        <v>XX</v>
      </c>
      <c r="S789">
        <v>1</v>
      </c>
      <c r="T789" s="7" t="s">
        <v>267</v>
      </c>
      <c r="U789" t="s">
        <v>1378</v>
      </c>
    </row>
    <row r="790" spans="1:21" x14ac:dyDescent="0.45">
      <c r="A790" t="s">
        <v>732</v>
      </c>
      <c r="B790" s="4" t="str" cm="1">
        <f t="array" ref="B790">_xlfn._xlws.FILTER(AnalysisSets!B:B,AnalysisSets!A:A=_xlfn._xlws.FILTER(Analyses!E:E,Analyses!A:A=AnalysisResults!A790,""),"")</f>
        <v>Safety Population</v>
      </c>
      <c r="C790" t="s">
        <v>33</v>
      </c>
      <c r="D790" t="s">
        <v>40</v>
      </c>
      <c r="E790" s="4" t="str" cm="1">
        <f t="array" ref="E790">_xlfn._xlws.FILTER(AnalysisGroupings!$G$2:$G$20,AnalysisGroupings!$F$2:$F$20=AnalysisResults!D790,"")</f>
        <v>Xanomeline Low Dose</v>
      </c>
      <c r="G790" t="s">
        <v>108</v>
      </c>
      <c r="I790" s="4" t="str" cm="1">
        <f t="array" ref="I790">_xlfn._xlws.FILTER(AnalysisGroupings!$G$2:$G$36,(AnalysisGroupings!$F$2:$F$36=AnalysisResults!H790)*LEN(H790)&gt;0,"")</f>
        <v/>
      </c>
      <c r="J790" t="s">
        <v>331</v>
      </c>
      <c r="K790" t="s">
        <v>111</v>
      </c>
      <c r="M790" s="4" t="str" cm="1">
        <f t="array" ref="M790">_xlfn._xlws.FILTER(AnalysisGroupings!$G$2:$G$36,(AnalysisGroupings!$F$2:$F$36=AnalysisResults!L790)*LEN(L790)&gt;0,"")</f>
        <v/>
      </c>
      <c r="N790" t="s">
        <v>383</v>
      </c>
      <c r="O790" t="s">
        <v>296</v>
      </c>
      <c r="P790" t="s">
        <v>639</v>
      </c>
      <c r="Q790" s="4" t="str" cm="1">
        <f t="array" ref="Q790">_xlfn._xlws.FILTER(AnalysisMethods!$G$2:$G$31,AnalysisMethods!$E$2:$E$31=AnalysisResults!P790,"")</f>
        <v>%</v>
      </c>
      <c r="R790" s="4" t="str" cm="1">
        <f t="array" ref="R790">_xlfn._xlws.FILTER(AnalysisMethods!$H$2:$H$31,AnalysisMethods!$E$2:$E$31=AnalysisResults!P790,"")</f>
        <v>( XX.X)</v>
      </c>
      <c r="S790">
        <v>1.1904999999999999</v>
      </c>
      <c r="T790" s="7" t="s">
        <v>273</v>
      </c>
      <c r="U790" t="s">
        <v>1378</v>
      </c>
    </row>
    <row r="791" spans="1:21" x14ac:dyDescent="0.45">
      <c r="A791" t="s">
        <v>732</v>
      </c>
      <c r="B791" s="4" t="str" cm="1">
        <f t="array" ref="B791">_xlfn._xlws.FILTER(AnalysisSets!B:B,AnalysisSets!A:A=_xlfn._xlws.FILTER(Analyses!E:E,Analyses!A:A=AnalysisResults!A791,""),"")</f>
        <v>Safety Population</v>
      </c>
      <c r="C791" t="s">
        <v>33</v>
      </c>
      <c r="D791" t="s">
        <v>40</v>
      </c>
      <c r="E791" s="4" t="str" cm="1">
        <f t="array" ref="E791">_xlfn._xlws.FILTER(AnalysisGroupings!$G$2:$G$20,AnalysisGroupings!$F$2:$F$20=AnalysisResults!D791,"")</f>
        <v>Xanomeline Low Dose</v>
      </c>
      <c r="G791" t="s">
        <v>108</v>
      </c>
      <c r="I791" s="4" t="str" cm="1">
        <f t="array" ref="I791">_xlfn._xlws.FILTER(AnalysisGroupings!$G$2:$G$36,(AnalysisGroupings!$F$2:$F$36=AnalysisResults!H791)*LEN(H791)&gt;0,"")</f>
        <v/>
      </c>
      <c r="J791" t="s">
        <v>331</v>
      </c>
      <c r="K791" t="s">
        <v>111</v>
      </c>
      <c r="M791" s="4" t="str" cm="1">
        <f t="array" ref="M791">_xlfn._xlws.FILTER(AnalysisGroupings!$G$2:$G$36,(AnalysisGroupings!$F$2:$F$36=AnalysisResults!L791)*LEN(L791)&gt;0,"")</f>
        <v/>
      </c>
      <c r="N791" t="s">
        <v>384</v>
      </c>
      <c r="O791" t="s">
        <v>296</v>
      </c>
      <c r="P791" t="s">
        <v>636</v>
      </c>
      <c r="Q791" s="4" t="str" cm="1">
        <f t="array" ref="Q791">_xlfn._xlws.FILTER(AnalysisMethods!$G$2:$G$31,AnalysisMethods!$E$2:$E$31=AnalysisResults!P791,"")</f>
        <v>n</v>
      </c>
      <c r="R791" s="4" t="str" cm="1">
        <f t="array" ref="R791">_xlfn._xlws.FILTER(AnalysisMethods!$H$2:$H$31,AnalysisMethods!$E$2:$E$31=AnalysisResults!P791,"")</f>
        <v>XX</v>
      </c>
      <c r="S791">
        <v>1</v>
      </c>
      <c r="T791" s="7" t="s">
        <v>267</v>
      </c>
      <c r="U791" t="s">
        <v>1378</v>
      </c>
    </row>
    <row r="792" spans="1:21" x14ac:dyDescent="0.45">
      <c r="A792" t="s">
        <v>732</v>
      </c>
      <c r="B792" s="4" t="str" cm="1">
        <f t="array" ref="B792">_xlfn._xlws.FILTER(AnalysisSets!B:B,AnalysisSets!A:A=_xlfn._xlws.FILTER(Analyses!E:E,Analyses!A:A=AnalysisResults!A792,""),"")</f>
        <v>Safety Population</v>
      </c>
      <c r="C792" t="s">
        <v>33</v>
      </c>
      <c r="D792" t="s">
        <v>40</v>
      </c>
      <c r="E792" s="4" t="str" cm="1">
        <f t="array" ref="E792">_xlfn._xlws.FILTER(AnalysisGroupings!$G$2:$G$20,AnalysisGroupings!$F$2:$F$20=AnalysisResults!D792,"")</f>
        <v>Xanomeline Low Dose</v>
      </c>
      <c r="G792" t="s">
        <v>108</v>
      </c>
      <c r="I792" s="4" t="str" cm="1">
        <f t="array" ref="I792">_xlfn._xlws.FILTER(AnalysisGroupings!$G$2:$G$36,(AnalysisGroupings!$F$2:$F$36=AnalysisResults!H792)*LEN(H792)&gt;0,"")</f>
        <v/>
      </c>
      <c r="J792" t="s">
        <v>331</v>
      </c>
      <c r="K792" t="s">
        <v>111</v>
      </c>
      <c r="M792" s="4" t="str" cm="1">
        <f t="array" ref="M792">_xlfn._xlws.FILTER(AnalysisGroupings!$G$2:$G$36,(AnalysisGroupings!$F$2:$F$36=AnalysisResults!L792)*LEN(L792)&gt;0,"")</f>
        <v/>
      </c>
      <c r="N792" t="s">
        <v>384</v>
      </c>
      <c r="O792" t="s">
        <v>296</v>
      </c>
      <c r="P792" t="s">
        <v>639</v>
      </c>
      <c r="Q792" s="4" t="str" cm="1">
        <f t="array" ref="Q792">_xlfn._xlws.FILTER(AnalysisMethods!$G$2:$G$31,AnalysisMethods!$E$2:$E$31=AnalysisResults!P792,"")</f>
        <v>%</v>
      </c>
      <c r="R792" s="4" t="str" cm="1">
        <f t="array" ref="R792">_xlfn._xlws.FILTER(AnalysisMethods!$H$2:$H$31,AnalysisMethods!$E$2:$E$31=AnalysisResults!P792,"")</f>
        <v>( XX.X)</v>
      </c>
      <c r="S792">
        <v>1.1904999999999999</v>
      </c>
      <c r="T792" s="7" t="s">
        <v>273</v>
      </c>
      <c r="U792" t="s">
        <v>1378</v>
      </c>
    </row>
    <row r="793" spans="1:21" x14ac:dyDescent="0.45">
      <c r="A793" t="s">
        <v>732</v>
      </c>
      <c r="B793" s="4" t="str" cm="1">
        <f t="array" ref="B793">_xlfn._xlws.FILTER(AnalysisSets!B:B,AnalysisSets!A:A=_xlfn._xlws.FILTER(Analyses!E:E,Analyses!A:A=AnalysisResults!A793,""),"")</f>
        <v>Safety Population</v>
      </c>
      <c r="C793" t="s">
        <v>33</v>
      </c>
      <c r="D793" t="s">
        <v>40</v>
      </c>
      <c r="E793" s="4" t="str" cm="1">
        <f t="array" ref="E793">_xlfn._xlws.FILTER(AnalysisGroupings!$G$2:$G$20,AnalysisGroupings!$F$2:$F$20=AnalysisResults!D793,"")</f>
        <v>Xanomeline Low Dose</v>
      </c>
      <c r="G793" t="s">
        <v>108</v>
      </c>
      <c r="I793" s="4" t="str" cm="1">
        <f t="array" ref="I793">_xlfn._xlws.FILTER(AnalysisGroupings!$G$2:$G$36,(AnalysisGroupings!$F$2:$F$36=AnalysisResults!H793)*LEN(H793)&gt;0,"")</f>
        <v/>
      </c>
      <c r="J793" t="s">
        <v>331</v>
      </c>
      <c r="K793" t="s">
        <v>111</v>
      </c>
      <c r="M793" s="4" t="str" cm="1">
        <f t="array" ref="M793">_xlfn._xlws.FILTER(AnalysisGroupings!$G$2:$G$36,(AnalysisGroupings!$F$2:$F$36=AnalysisResults!L793)*LEN(L793)&gt;0,"")</f>
        <v/>
      </c>
      <c r="N793" t="s">
        <v>385</v>
      </c>
      <c r="O793" t="s">
        <v>296</v>
      </c>
      <c r="P793" t="s">
        <v>636</v>
      </c>
      <c r="Q793" s="4" t="str" cm="1">
        <f t="array" ref="Q793">_xlfn._xlws.FILTER(AnalysisMethods!$G$2:$G$31,AnalysisMethods!$E$2:$E$31=AnalysisResults!P793,"")</f>
        <v>n</v>
      </c>
      <c r="R793" s="4" t="str" cm="1">
        <f t="array" ref="R793">_xlfn._xlws.FILTER(AnalysisMethods!$H$2:$H$31,AnalysisMethods!$E$2:$E$31=AnalysisResults!P793,"")</f>
        <v>XX</v>
      </c>
      <c r="S793">
        <v>0</v>
      </c>
      <c r="T793" s="7" t="s">
        <v>266</v>
      </c>
      <c r="U793" t="s">
        <v>1378</v>
      </c>
    </row>
    <row r="794" spans="1:21" x14ac:dyDescent="0.45">
      <c r="A794" t="s">
        <v>732</v>
      </c>
      <c r="B794" s="4" t="str" cm="1">
        <f t="array" ref="B794">_xlfn._xlws.FILTER(AnalysisSets!B:B,AnalysisSets!A:A=_xlfn._xlws.FILTER(Analyses!E:E,Analyses!A:A=AnalysisResults!A794,""),"")</f>
        <v>Safety Population</v>
      </c>
      <c r="C794" t="s">
        <v>33</v>
      </c>
      <c r="D794" t="s">
        <v>40</v>
      </c>
      <c r="E794" s="4" t="str" cm="1">
        <f t="array" ref="E794">_xlfn._xlws.FILTER(AnalysisGroupings!$G$2:$G$20,AnalysisGroupings!$F$2:$F$20=AnalysisResults!D794,"")</f>
        <v>Xanomeline Low Dose</v>
      </c>
      <c r="G794" t="s">
        <v>108</v>
      </c>
      <c r="I794" s="4" t="str" cm="1">
        <f t="array" ref="I794">_xlfn._xlws.FILTER(AnalysisGroupings!$G$2:$G$36,(AnalysisGroupings!$F$2:$F$36=AnalysisResults!H794)*LEN(H794)&gt;0,"")</f>
        <v/>
      </c>
      <c r="J794" t="s">
        <v>331</v>
      </c>
      <c r="K794" t="s">
        <v>111</v>
      </c>
      <c r="M794" s="4" t="str" cm="1">
        <f t="array" ref="M794">_xlfn._xlws.FILTER(AnalysisGroupings!$G$2:$G$36,(AnalysisGroupings!$F$2:$F$36=AnalysisResults!L794)*LEN(L794)&gt;0,"")</f>
        <v/>
      </c>
      <c r="N794" t="s">
        <v>385</v>
      </c>
      <c r="O794" t="s">
        <v>296</v>
      </c>
      <c r="P794" t="s">
        <v>639</v>
      </c>
      <c r="Q794" s="4" t="str" cm="1">
        <f t="array" ref="Q794">_xlfn._xlws.FILTER(AnalysisMethods!$G$2:$G$31,AnalysisMethods!$E$2:$E$31=AnalysisResults!P794,"")</f>
        <v>%</v>
      </c>
      <c r="R794" s="4" t="str" cm="1">
        <f t="array" ref="R794">_xlfn._xlws.FILTER(AnalysisMethods!$H$2:$H$31,AnalysisMethods!$E$2:$E$31=AnalysisResults!P794,"")</f>
        <v>( XX.X)</v>
      </c>
      <c r="S794">
        <v>0</v>
      </c>
      <c r="T794" s="7" t="s">
        <v>270</v>
      </c>
      <c r="U794" t="s">
        <v>1378</v>
      </c>
    </row>
    <row r="795" spans="1:21" x14ac:dyDescent="0.45">
      <c r="A795" t="s">
        <v>732</v>
      </c>
      <c r="B795" s="4" t="str" cm="1">
        <f t="array" ref="B795">_xlfn._xlws.FILTER(AnalysisSets!B:B,AnalysisSets!A:A=_xlfn._xlws.FILTER(Analyses!E:E,Analyses!A:A=AnalysisResults!A795,""),"")</f>
        <v>Safety Population</v>
      </c>
      <c r="C795" t="s">
        <v>33</v>
      </c>
      <c r="D795" t="s">
        <v>40</v>
      </c>
      <c r="E795" s="4" t="str" cm="1">
        <f t="array" ref="E795">_xlfn._xlws.FILTER(AnalysisGroupings!$G$2:$G$20,AnalysisGroupings!$F$2:$F$20=AnalysisResults!D795,"")</f>
        <v>Xanomeline Low Dose</v>
      </c>
      <c r="G795" t="s">
        <v>108</v>
      </c>
      <c r="I795" s="4" t="str" cm="1">
        <f t="array" ref="I795">_xlfn._xlws.FILTER(AnalysisGroupings!$G$2:$G$36,(AnalysisGroupings!$F$2:$F$36=AnalysisResults!H795)*LEN(H795)&gt;0,"")</f>
        <v/>
      </c>
      <c r="J795" t="s">
        <v>331</v>
      </c>
      <c r="K795" t="s">
        <v>111</v>
      </c>
      <c r="M795" s="4" t="str" cm="1">
        <f t="array" ref="M795">_xlfn._xlws.FILTER(AnalysisGroupings!$G$2:$G$36,(AnalysisGroupings!$F$2:$F$36=AnalysisResults!L795)*LEN(L795)&gt;0,"")</f>
        <v/>
      </c>
      <c r="N795" t="s">
        <v>386</v>
      </c>
      <c r="O795" t="s">
        <v>296</v>
      </c>
      <c r="P795" t="s">
        <v>636</v>
      </c>
      <c r="Q795" s="4" t="str" cm="1">
        <f t="array" ref="Q795">_xlfn._xlws.FILTER(AnalysisMethods!$G$2:$G$31,AnalysisMethods!$E$2:$E$31=AnalysisResults!P795,"")</f>
        <v>n</v>
      </c>
      <c r="R795" s="4" t="str" cm="1">
        <f t="array" ref="R795">_xlfn._xlws.FILTER(AnalysisMethods!$H$2:$H$31,AnalysisMethods!$E$2:$E$31=AnalysisResults!P795,"")</f>
        <v>XX</v>
      </c>
      <c r="S795">
        <v>1</v>
      </c>
      <c r="T795" s="7" t="s">
        <v>267</v>
      </c>
      <c r="U795" t="s">
        <v>1378</v>
      </c>
    </row>
    <row r="796" spans="1:21" x14ac:dyDescent="0.45">
      <c r="A796" t="s">
        <v>732</v>
      </c>
      <c r="B796" s="4" t="str" cm="1">
        <f t="array" ref="B796">_xlfn._xlws.FILTER(AnalysisSets!B:B,AnalysisSets!A:A=_xlfn._xlws.FILTER(Analyses!E:E,Analyses!A:A=AnalysisResults!A796,""),"")</f>
        <v>Safety Population</v>
      </c>
      <c r="C796" t="s">
        <v>33</v>
      </c>
      <c r="D796" t="s">
        <v>40</v>
      </c>
      <c r="E796" s="4" t="str" cm="1">
        <f t="array" ref="E796">_xlfn._xlws.FILTER(AnalysisGroupings!$G$2:$G$20,AnalysisGroupings!$F$2:$F$20=AnalysisResults!D796,"")</f>
        <v>Xanomeline Low Dose</v>
      </c>
      <c r="G796" t="s">
        <v>108</v>
      </c>
      <c r="I796" s="4" t="str" cm="1">
        <f t="array" ref="I796">_xlfn._xlws.FILTER(AnalysisGroupings!$G$2:$G$36,(AnalysisGroupings!$F$2:$F$36=AnalysisResults!H796)*LEN(H796)&gt;0,"")</f>
        <v/>
      </c>
      <c r="J796" t="s">
        <v>331</v>
      </c>
      <c r="K796" t="s">
        <v>111</v>
      </c>
      <c r="M796" s="4" t="str" cm="1">
        <f t="array" ref="M796">_xlfn._xlws.FILTER(AnalysisGroupings!$G$2:$G$36,(AnalysisGroupings!$F$2:$F$36=AnalysisResults!L796)*LEN(L796)&gt;0,"")</f>
        <v/>
      </c>
      <c r="N796" t="s">
        <v>386</v>
      </c>
      <c r="O796" t="s">
        <v>296</v>
      </c>
      <c r="P796" t="s">
        <v>639</v>
      </c>
      <c r="Q796" s="4" t="str" cm="1">
        <f t="array" ref="Q796">_xlfn._xlws.FILTER(AnalysisMethods!$G$2:$G$31,AnalysisMethods!$E$2:$E$31=AnalysisResults!P796,"")</f>
        <v>%</v>
      </c>
      <c r="R796" s="4" t="str" cm="1">
        <f t="array" ref="R796">_xlfn._xlws.FILTER(AnalysisMethods!$H$2:$H$31,AnalysisMethods!$E$2:$E$31=AnalysisResults!P796,"")</f>
        <v>( XX.X)</v>
      </c>
      <c r="S796">
        <v>1.1904999999999999</v>
      </c>
      <c r="T796" s="7" t="s">
        <v>273</v>
      </c>
      <c r="U796" t="s">
        <v>1378</v>
      </c>
    </row>
    <row r="797" spans="1:21" x14ac:dyDescent="0.45">
      <c r="A797" t="s">
        <v>732</v>
      </c>
      <c r="B797" s="4" t="str" cm="1">
        <f t="array" ref="B797">_xlfn._xlws.FILTER(AnalysisSets!B:B,AnalysisSets!A:A=_xlfn._xlws.FILTER(Analyses!E:E,Analyses!A:A=AnalysisResults!A797,""),"")</f>
        <v>Safety Population</v>
      </c>
      <c r="C797" t="s">
        <v>33</v>
      </c>
      <c r="D797" t="s">
        <v>40</v>
      </c>
      <c r="E797" s="4" t="str" cm="1">
        <f t="array" ref="E797">_xlfn._xlws.FILTER(AnalysisGroupings!$G$2:$G$20,AnalysisGroupings!$F$2:$F$20=AnalysisResults!D797,"")</f>
        <v>Xanomeline Low Dose</v>
      </c>
      <c r="G797" t="s">
        <v>108</v>
      </c>
      <c r="I797" s="4" t="str" cm="1">
        <f t="array" ref="I797">_xlfn._xlws.FILTER(AnalysisGroupings!$G$2:$G$36,(AnalysisGroupings!$F$2:$F$36=AnalysisResults!H797)*LEN(H797)&gt;0,"")</f>
        <v/>
      </c>
      <c r="J797" t="s">
        <v>331</v>
      </c>
      <c r="K797" t="s">
        <v>111</v>
      </c>
      <c r="M797" s="4" t="str" cm="1">
        <f t="array" ref="M797">_xlfn._xlws.FILTER(AnalysisGroupings!$G$2:$G$36,(AnalysisGroupings!$F$2:$F$36=AnalysisResults!L797)*LEN(L797)&gt;0,"")</f>
        <v/>
      </c>
      <c r="N797" t="s">
        <v>387</v>
      </c>
      <c r="O797" t="s">
        <v>296</v>
      </c>
      <c r="P797" t="s">
        <v>636</v>
      </c>
      <c r="Q797" s="4" t="str" cm="1">
        <f t="array" ref="Q797">_xlfn._xlws.FILTER(AnalysisMethods!$G$2:$G$31,AnalysisMethods!$E$2:$E$31=AnalysisResults!P797,"")</f>
        <v>n</v>
      </c>
      <c r="R797" s="4" t="str" cm="1">
        <f t="array" ref="R797">_xlfn._xlws.FILTER(AnalysisMethods!$H$2:$H$31,AnalysisMethods!$E$2:$E$31=AnalysisResults!P797,"")</f>
        <v>XX</v>
      </c>
      <c r="S797">
        <v>0</v>
      </c>
      <c r="T797" s="7" t="s">
        <v>266</v>
      </c>
      <c r="U797" t="s">
        <v>1378</v>
      </c>
    </row>
    <row r="798" spans="1:21" x14ac:dyDescent="0.45">
      <c r="A798" t="s">
        <v>732</v>
      </c>
      <c r="B798" s="4" t="str" cm="1">
        <f t="array" ref="B798">_xlfn._xlws.FILTER(AnalysisSets!B:B,AnalysisSets!A:A=_xlfn._xlws.FILTER(Analyses!E:E,Analyses!A:A=AnalysisResults!A798,""),"")</f>
        <v>Safety Population</v>
      </c>
      <c r="C798" t="s">
        <v>33</v>
      </c>
      <c r="D798" t="s">
        <v>40</v>
      </c>
      <c r="E798" s="4" t="str" cm="1">
        <f t="array" ref="E798">_xlfn._xlws.FILTER(AnalysisGroupings!$G$2:$G$20,AnalysisGroupings!$F$2:$F$20=AnalysisResults!D798,"")</f>
        <v>Xanomeline Low Dose</v>
      </c>
      <c r="G798" t="s">
        <v>108</v>
      </c>
      <c r="I798" s="4" t="str" cm="1">
        <f t="array" ref="I798">_xlfn._xlws.FILTER(AnalysisGroupings!$G$2:$G$36,(AnalysisGroupings!$F$2:$F$36=AnalysisResults!H798)*LEN(H798)&gt;0,"")</f>
        <v/>
      </c>
      <c r="J798" t="s">
        <v>331</v>
      </c>
      <c r="K798" t="s">
        <v>111</v>
      </c>
      <c r="M798" s="4" t="str" cm="1">
        <f t="array" ref="M798">_xlfn._xlws.FILTER(AnalysisGroupings!$G$2:$G$36,(AnalysisGroupings!$F$2:$F$36=AnalysisResults!L798)*LEN(L798)&gt;0,"")</f>
        <v/>
      </c>
      <c r="N798" t="s">
        <v>387</v>
      </c>
      <c r="O798" t="s">
        <v>296</v>
      </c>
      <c r="P798" t="s">
        <v>639</v>
      </c>
      <c r="Q798" s="4" t="str" cm="1">
        <f t="array" ref="Q798">_xlfn._xlws.FILTER(AnalysisMethods!$G$2:$G$31,AnalysisMethods!$E$2:$E$31=AnalysisResults!P798,"")</f>
        <v>%</v>
      </c>
      <c r="R798" s="4" t="str" cm="1">
        <f t="array" ref="R798">_xlfn._xlws.FILTER(AnalysisMethods!$H$2:$H$31,AnalysisMethods!$E$2:$E$31=AnalysisResults!P798,"")</f>
        <v>( XX.X)</v>
      </c>
      <c r="S798">
        <v>0</v>
      </c>
      <c r="T798" s="7" t="s">
        <v>270</v>
      </c>
      <c r="U798" t="s">
        <v>1378</v>
      </c>
    </row>
    <row r="799" spans="1:21" x14ac:dyDescent="0.45">
      <c r="A799" t="s">
        <v>732</v>
      </c>
      <c r="B799" s="4" t="str" cm="1">
        <f t="array" ref="B799">_xlfn._xlws.FILTER(AnalysisSets!B:B,AnalysisSets!A:A=_xlfn._xlws.FILTER(Analyses!E:E,Analyses!A:A=AnalysisResults!A799,""),"")</f>
        <v>Safety Population</v>
      </c>
      <c r="C799" t="s">
        <v>33</v>
      </c>
      <c r="D799" t="s">
        <v>40</v>
      </c>
      <c r="E799" s="4" t="str" cm="1">
        <f t="array" ref="E799">_xlfn._xlws.FILTER(AnalysisGroupings!$G$2:$G$20,AnalysisGroupings!$F$2:$F$20=AnalysisResults!D799,"")</f>
        <v>Xanomeline Low Dose</v>
      </c>
      <c r="G799" t="s">
        <v>108</v>
      </c>
      <c r="I799" s="4" t="str" cm="1">
        <f t="array" ref="I799">_xlfn._xlws.FILTER(AnalysisGroupings!$G$2:$G$36,(AnalysisGroupings!$F$2:$F$36=AnalysisResults!H799)*LEN(H799)&gt;0,"")</f>
        <v/>
      </c>
      <c r="J799" t="s">
        <v>331</v>
      </c>
      <c r="K799" t="s">
        <v>111</v>
      </c>
      <c r="M799" s="4" t="str" cm="1">
        <f t="array" ref="M799">_xlfn._xlws.FILTER(AnalysisGroupings!$G$2:$G$36,(AnalysisGroupings!$F$2:$F$36=AnalysisResults!L799)*LEN(L799)&gt;0,"")</f>
        <v/>
      </c>
      <c r="N799" t="s">
        <v>400</v>
      </c>
      <c r="O799" t="s">
        <v>296</v>
      </c>
      <c r="P799" t="s">
        <v>636</v>
      </c>
      <c r="Q799" s="4" t="str" cm="1">
        <f t="array" ref="Q799">_xlfn._xlws.FILTER(AnalysisMethods!$G$2:$G$31,AnalysisMethods!$E$2:$E$31=AnalysisResults!P799,"")</f>
        <v>n</v>
      </c>
      <c r="R799" s="4" t="str" cm="1">
        <f t="array" ref="R799">_xlfn._xlws.FILTER(AnalysisMethods!$H$2:$H$31,AnalysisMethods!$E$2:$E$31=AnalysisResults!P799,"")</f>
        <v>XX</v>
      </c>
      <c r="S799">
        <v>0</v>
      </c>
      <c r="T799" s="7" t="s">
        <v>266</v>
      </c>
      <c r="U799" t="s">
        <v>1378</v>
      </c>
    </row>
    <row r="800" spans="1:21" x14ac:dyDescent="0.45">
      <c r="A800" t="s">
        <v>732</v>
      </c>
      <c r="B800" s="4" t="str" cm="1">
        <f t="array" ref="B800">_xlfn._xlws.FILTER(AnalysisSets!B:B,AnalysisSets!A:A=_xlfn._xlws.FILTER(Analyses!E:E,Analyses!A:A=AnalysisResults!A800,""),"")</f>
        <v>Safety Population</v>
      </c>
      <c r="C800" t="s">
        <v>33</v>
      </c>
      <c r="D800" t="s">
        <v>40</v>
      </c>
      <c r="E800" s="4" t="str" cm="1">
        <f t="array" ref="E800">_xlfn._xlws.FILTER(AnalysisGroupings!$G$2:$G$20,AnalysisGroupings!$F$2:$F$20=AnalysisResults!D800,"")</f>
        <v>Xanomeline Low Dose</v>
      </c>
      <c r="G800" t="s">
        <v>108</v>
      </c>
      <c r="I800" s="4" t="str" cm="1">
        <f t="array" ref="I800">_xlfn._xlws.FILTER(AnalysisGroupings!$G$2:$G$36,(AnalysisGroupings!$F$2:$F$36=AnalysisResults!H800)*LEN(H800)&gt;0,"")</f>
        <v/>
      </c>
      <c r="J800" t="s">
        <v>331</v>
      </c>
      <c r="K800" t="s">
        <v>111</v>
      </c>
      <c r="M800" s="4" t="str" cm="1">
        <f t="array" ref="M800">_xlfn._xlws.FILTER(AnalysisGroupings!$G$2:$G$36,(AnalysisGroupings!$F$2:$F$36=AnalysisResults!L800)*LEN(L800)&gt;0,"")</f>
        <v/>
      </c>
      <c r="N800" t="s">
        <v>400</v>
      </c>
      <c r="O800" t="s">
        <v>296</v>
      </c>
      <c r="P800" t="s">
        <v>639</v>
      </c>
      <c r="Q800" s="4" t="str" cm="1">
        <f t="array" ref="Q800">_xlfn._xlws.FILTER(AnalysisMethods!$G$2:$G$31,AnalysisMethods!$E$2:$E$31=AnalysisResults!P800,"")</f>
        <v>%</v>
      </c>
      <c r="R800" s="4" t="str" cm="1">
        <f t="array" ref="R800">_xlfn._xlws.FILTER(AnalysisMethods!$H$2:$H$31,AnalysisMethods!$E$2:$E$31=AnalysisResults!P800,"")</f>
        <v>( XX.X)</v>
      </c>
      <c r="S800">
        <v>0</v>
      </c>
      <c r="T800" s="7" t="s">
        <v>270</v>
      </c>
      <c r="U800" t="s">
        <v>1378</v>
      </c>
    </row>
    <row r="801" spans="1:21" x14ac:dyDescent="0.45">
      <c r="A801" t="s">
        <v>732</v>
      </c>
      <c r="B801" s="4" t="str" cm="1">
        <f t="array" ref="B801">_xlfn._xlws.FILTER(AnalysisSets!B:B,AnalysisSets!A:A=_xlfn._xlws.FILTER(Analyses!E:E,Analyses!A:A=AnalysisResults!A801,""),"")</f>
        <v>Safety Population</v>
      </c>
      <c r="C801" t="s">
        <v>33</v>
      </c>
      <c r="D801" t="s">
        <v>40</v>
      </c>
      <c r="E801" s="4" t="str" cm="1">
        <f t="array" ref="E801">_xlfn._xlws.FILTER(AnalysisGroupings!$G$2:$G$20,AnalysisGroupings!$F$2:$F$20=AnalysisResults!D801,"")</f>
        <v>Xanomeline Low Dose</v>
      </c>
      <c r="G801" t="s">
        <v>108</v>
      </c>
      <c r="I801" s="4" t="str" cm="1">
        <f t="array" ref="I801">_xlfn._xlws.FILTER(AnalysisGroupings!$G$2:$G$36,(AnalysisGroupings!$F$2:$F$36=AnalysisResults!H801)*LEN(H801)&gt;0,"")</f>
        <v/>
      </c>
      <c r="J801" t="s">
        <v>331</v>
      </c>
      <c r="K801" t="s">
        <v>111</v>
      </c>
      <c r="M801" s="4" t="str" cm="1">
        <f t="array" ref="M801">_xlfn._xlws.FILTER(AnalysisGroupings!$G$2:$G$36,(AnalysisGroupings!$F$2:$F$36=AnalysisResults!L801)*LEN(L801)&gt;0,"")</f>
        <v/>
      </c>
      <c r="N801" t="s">
        <v>402</v>
      </c>
      <c r="O801" t="s">
        <v>296</v>
      </c>
      <c r="P801" t="s">
        <v>636</v>
      </c>
      <c r="Q801" s="4" t="str" cm="1">
        <f t="array" ref="Q801">_xlfn._xlws.FILTER(AnalysisMethods!$G$2:$G$31,AnalysisMethods!$E$2:$E$31=AnalysisResults!P801,"")</f>
        <v>n</v>
      </c>
      <c r="R801" s="4" t="str" cm="1">
        <f t="array" ref="R801">_xlfn._xlws.FILTER(AnalysisMethods!$H$2:$H$31,AnalysisMethods!$E$2:$E$31=AnalysisResults!P801,"")</f>
        <v>XX</v>
      </c>
      <c r="S801">
        <v>0</v>
      </c>
      <c r="T801" s="7" t="s">
        <v>266</v>
      </c>
      <c r="U801" t="s">
        <v>1378</v>
      </c>
    </row>
    <row r="802" spans="1:21" x14ac:dyDescent="0.45">
      <c r="A802" t="s">
        <v>732</v>
      </c>
      <c r="B802" s="4" t="str" cm="1">
        <f t="array" ref="B802">_xlfn._xlws.FILTER(AnalysisSets!B:B,AnalysisSets!A:A=_xlfn._xlws.FILTER(Analyses!E:E,Analyses!A:A=AnalysisResults!A802,""),"")</f>
        <v>Safety Population</v>
      </c>
      <c r="C802" t="s">
        <v>33</v>
      </c>
      <c r="D802" t="s">
        <v>40</v>
      </c>
      <c r="E802" s="4" t="str" cm="1">
        <f t="array" ref="E802">_xlfn._xlws.FILTER(AnalysisGroupings!$G$2:$G$20,AnalysisGroupings!$F$2:$F$20=AnalysisResults!D802,"")</f>
        <v>Xanomeline Low Dose</v>
      </c>
      <c r="G802" t="s">
        <v>108</v>
      </c>
      <c r="I802" s="4" t="str" cm="1">
        <f t="array" ref="I802">_xlfn._xlws.FILTER(AnalysisGroupings!$G$2:$G$36,(AnalysisGroupings!$F$2:$F$36=AnalysisResults!H802)*LEN(H802)&gt;0,"")</f>
        <v/>
      </c>
      <c r="J802" t="s">
        <v>331</v>
      </c>
      <c r="K802" t="s">
        <v>111</v>
      </c>
      <c r="M802" s="4" t="str" cm="1">
        <f t="array" ref="M802">_xlfn._xlws.FILTER(AnalysisGroupings!$G$2:$G$36,(AnalysisGroupings!$F$2:$F$36=AnalysisResults!L802)*LEN(L802)&gt;0,"")</f>
        <v/>
      </c>
      <c r="N802" t="s">
        <v>402</v>
      </c>
      <c r="O802" t="s">
        <v>296</v>
      </c>
      <c r="P802" t="s">
        <v>639</v>
      </c>
      <c r="Q802" s="4" t="str" cm="1">
        <f t="array" ref="Q802">_xlfn._xlws.FILTER(AnalysisMethods!$G$2:$G$31,AnalysisMethods!$E$2:$E$31=AnalysisResults!P802,"")</f>
        <v>%</v>
      </c>
      <c r="R802" s="4" t="str" cm="1">
        <f t="array" ref="R802">_xlfn._xlws.FILTER(AnalysisMethods!$H$2:$H$31,AnalysisMethods!$E$2:$E$31=AnalysisResults!P802,"")</f>
        <v>( XX.X)</v>
      </c>
      <c r="S802">
        <v>0</v>
      </c>
      <c r="T802" s="7" t="s">
        <v>270</v>
      </c>
      <c r="U802" t="s">
        <v>1378</v>
      </c>
    </row>
    <row r="803" spans="1:21" x14ac:dyDescent="0.45">
      <c r="A803" t="s">
        <v>732</v>
      </c>
      <c r="B803" s="4" t="str" cm="1">
        <f t="array" ref="B803">_xlfn._xlws.FILTER(AnalysisSets!B:B,AnalysisSets!A:A=_xlfn._xlws.FILTER(Analyses!E:E,Analyses!A:A=AnalysisResults!A803,""),"")</f>
        <v>Safety Population</v>
      </c>
      <c r="C803" t="s">
        <v>33</v>
      </c>
      <c r="D803" t="s">
        <v>40</v>
      </c>
      <c r="E803" s="4" t="str" cm="1">
        <f t="array" ref="E803">_xlfn._xlws.FILTER(AnalysisGroupings!$G$2:$G$20,AnalysisGroupings!$F$2:$F$20=AnalysisResults!D803,"")</f>
        <v>Xanomeline Low Dose</v>
      </c>
      <c r="G803" t="s">
        <v>108</v>
      </c>
      <c r="I803" s="4" t="str" cm="1">
        <f t="array" ref="I803">_xlfn._xlws.FILTER(AnalysisGroupings!$G$2:$G$36,(AnalysisGroupings!$F$2:$F$36=AnalysisResults!H803)*LEN(H803)&gt;0,"")</f>
        <v/>
      </c>
      <c r="J803" t="s">
        <v>331</v>
      </c>
      <c r="K803" t="s">
        <v>111</v>
      </c>
      <c r="M803" s="4" t="str" cm="1">
        <f t="array" ref="M803">_xlfn._xlws.FILTER(AnalysisGroupings!$G$2:$G$36,(AnalysisGroupings!$F$2:$F$36=AnalysisResults!L803)*LEN(L803)&gt;0,"")</f>
        <v/>
      </c>
      <c r="N803" t="s">
        <v>403</v>
      </c>
      <c r="O803" t="s">
        <v>296</v>
      </c>
      <c r="P803" t="s">
        <v>636</v>
      </c>
      <c r="Q803" s="4" t="str" cm="1">
        <f t="array" ref="Q803">_xlfn._xlws.FILTER(AnalysisMethods!$G$2:$G$31,AnalysisMethods!$E$2:$E$31=AnalysisResults!P803,"")</f>
        <v>n</v>
      </c>
      <c r="R803" s="4" t="str" cm="1">
        <f t="array" ref="R803">_xlfn._xlws.FILTER(AnalysisMethods!$H$2:$H$31,AnalysisMethods!$E$2:$E$31=AnalysisResults!P803,"")</f>
        <v>XX</v>
      </c>
      <c r="S803">
        <v>1</v>
      </c>
      <c r="T803" s="7" t="s">
        <v>267</v>
      </c>
      <c r="U803" t="s">
        <v>1378</v>
      </c>
    </row>
    <row r="804" spans="1:21" x14ac:dyDescent="0.45">
      <c r="A804" t="s">
        <v>732</v>
      </c>
      <c r="B804" s="4" t="str" cm="1">
        <f t="array" ref="B804">_xlfn._xlws.FILTER(AnalysisSets!B:B,AnalysisSets!A:A=_xlfn._xlws.FILTER(Analyses!E:E,Analyses!A:A=AnalysisResults!A804,""),"")</f>
        <v>Safety Population</v>
      </c>
      <c r="C804" t="s">
        <v>33</v>
      </c>
      <c r="D804" t="s">
        <v>40</v>
      </c>
      <c r="E804" s="4" t="str" cm="1">
        <f t="array" ref="E804">_xlfn._xlws.FILTER(AnalysisGroupings!$G$2:$G$20,AnalysisGroupings!$F$2:$F$20=AnalysisResults!D804,"")</f>
        <v>Xanomeline Low Dose</v>
      </c>
      <c r="G804" t="s">
        <v>108</v>
      </c>
      <c r="I804" s="4" t="str" cm="1">
        <f t="array" ref="I804">_xlfn._xlws.FILTER(AnalysisGroupings!$G$2:$G$36,(AnalysisGroupings!$F$2:$F$36=AnalysisResults!H804)*LEN(H804)&gt;0,"")</f>
        <v/>
      </c>
      <c r="J804" t="s">
        <v>331</v>
      </c>
      <c r="K804" t="s">
        <v>111</v>
      </c>
      <c r="M804" s="4" t="str" cm="1">
        <f t="array" ref="M804">_xlfn._xlws.FILTER(AnalysisGroupings!$G$2:$G$36,(AnalysisGroupings!$F$2:$F$36=AnalysisResults!L804)*LEN(L804)&gt;0,"")</f>
        <v/>
      </c>
      <c r="N804" t="s">
        <v>403</v>
      </c>
      <c r="O804" t="s">
        <v>296</v>
      </c>
      <c r="P804" t="s">
        <v>639</v>
      </c>
      <c r="Q804" s="4" t="str" cm="1">
        <f t="array" ref="Q804">_xlfn._xlws.FILTER(AnalysisMethods!$G$2:$G$31,AnalysisMethods!$E$2:$E$31=AnalysisResults!P804,"")</f>
        <v>%</v>
      </c>
      <c r="R804" s="4" t="str" cm="1">
        <f t="array" ref="R804">_xlfn._xlws.FILTER(AnalysisMethods!$H$2:$H$31,AnalysisMethods!$E$2:$E$31=AnalysisResults!P804,"")</f>
        <v>( XX.X)</v>
      </c>
      <c r="S804">
        <v>1.1904999999999999</v>
      </c>
      <c r="T804" s="7" t="s">
        <v>273</v>
      </c>
      <c r="U804" t="s">
        <v>1378</v>
      </c>
    </row>
    <row r="805" spans="1:21" x14ac:dyDescent="0.45">
      <c r="A805" t="s">
        <v>732</v>
      </c>
      <c r="B805" s="4" t="str" cm="1">
        <f t="array" ref="B805">_xlfn._xlws.FILTER(AnalysisSets!B:B,AnalysisSets!A:A=_xlfn._xlws.FILTER(Analyses!E:E,Analyses!A:A=AnalysisResults!A805,""),"")</f>
        <v>Safety Population</v>
      </c>
      <c r="C805" t="s">
        <v>33</v>
      </c>
      <c r="D805" t="s">
        <v>40</v>
      </c>
      <c r="E805" s="4" t="str" cm="1">
        <f t="array" ref="E805">_xlfn._xlws.FILTER(AnalysisGroupings!$G$2:$G$20,AnalysisGroupings!$F$2:$F$20=AnalysisResults!D805,"")</f>
        <v>Xanomeline Low Dose</v>
      </c>
      <c r="G805" t="s">
        <v>108</v>
      </c>
      <c r="I805" s="4" t="str" cm="1">
        <f t="array" ref="I805">_xlfn._xlws.FILTER(AnalysisGroupings!$G$2:$G$36,(AnalysisGroupings!$F$2:$F$36=AnalysisResults!H805)*LEN(H805)&gt;0,"")</f>
        <v/>
      </c>
      <c r="J805" t="s">
        <v>331</v>
      </c>
      <c r="K805" t="s">
        <v>111</v>
      </c>
      <c r="M805" s="4" t="str" cm="1">
        <f t="array" ref="M805">_xlfn._xlws.FILTER(AnalysisGroupings!$G$2:$G$36,(AnalysisGroupings!$F$2:$F$36=AnalysisResults!L805)*LEN(L805)&gt;0,"")</f>
        <v/>
      </c>
      <c r="N805" t="s">
        <v>406</v>
      </c>
      <c r="O805" t="s">
        <v>296</v>
      </c>
      <c r="P805" t="s">
        <v>636</v>
      </c>
      <c r="Q805" s="4" t="str" cm="1">
        <f t="array" ref="Q805">_xlfn._xlws.FILTER(AnalysisMethods!$G$2:$G$31,AnalysisMethods!$E$2:$E$31=AnalysisResults!P805,"")</f>
        <v>n</v>
      </c>
      <c r="R805" s="4" t="str" cm="1">
        <f t="array" ref="R805">_xlfn._xlws.FILTER(AnalysisMethods!$H$2:$H$31,AnalysisMethods!$E$2:$E$31=AnalysisResults!P805,"")</f>
        <v>XX</v>
      </c>
      <c r="S805">
        <v>0</v>
      </c>
      <c r="T805" s="7" t="s">
        <v>266</v>
      </c>
      <c r="U805" t="s">
        <v>1378</v>
      </c>
    </row>
    <row r="806" spans="1:21" x14ac:dyDescent="0.45">
      <c r="A806" t="s">
        <v>732</v>
      </c>
      <c r="B806" s="4" t="str" cm="1">
        <f t="array" ref="B806">_xlfn._xlws.FILTER(AnalysisSets!B:B,AnalysisSets!A:A=_xlfn._xlws.FILTER(Analyses!E:E,Analyses!A:A=AnalysisResults!A806,""),"")</f>
        <v>Safety Population</v>
      </c>
      <c r="C806" t="s">
        <v>33</v>
      </c>
      <c r="D806" t="s">
        <v>40</v>
      </c>
      <c r="E806" s="4" t="str" cm="1">
        <f t="array" ref="E806">_xlfn._xlws.FILTER(AnalysisGroupings!$G$2:$G$20,AnalysisGroupings!$F$2:$F$20=AnalysisResults!D806,"")</f>
        <v>Xanomeline Low Dose</v>
      </c>
      <c r="G806" t="s">
        <v>108</v>
      </c>
      <c r="I806" s="4" t="str" cm="1">
        <f t="array" ref="I806">_xlfn._xlws.FILTER(AnalysisGroupings!$G$2:$G$36,(AnalysisGroupings!$F$2:$F$36=AnalysisResults!H806)*LEN(H806)&gt;0,"")</f>
        <v/>
      </c>
      <c r="J806" t="s">
        <v>331</v>
      </c>
      <c r="K806" t="s">
        <v>111</v>
      </c>
      <c r="M806" s="4" t="str" cm="1">
        <f t="array" ref="M806">_xlfn._xlws.FILTER(AnalysisGroupings!$G$2:$G$36,(AnalysisGroupings!$F$2:$F$36=AnalysisResults!L806)*LEN(L806)&gt;0,"")</f>
        <v/>
      </c>
      <c r="N806" t="s">
        <v>406</v>
      </c>
      <c r="O806" t="s">
        <v>296</v>
      </c>
      <c r="P806" t="s">
        <v>639</v>
      </c>
      <c r="Q806" s="4" t="str" cm="1">
        <f t="array" ref="Q806">_xlfn._xlws.FILTER(AnalysisMethods!$G$2:$G$31,AnalysisMethods!$E$2:$E$31=AnalysisResults!P806,"")</f>
        <v>%</v>
      </c>
      <c r="R806" s="4" t="str" cm="1">
        <f t="array" ref="R806">_xlfn._xlws.FILTER(AnalysisMethods!$H$2:$H$31,AnalysisMethods!$E$2:$E$31=AnalysisResults!P806,"")</f>
        <v>( XX.X)</v>
      </c>
      <c r="S806">
        <v>0</v>
      </c>
      <c r="T806" s="7" t="s">
        <v>270</v>
      </c>
      <c r="U806" t="s">
        <v>1378</v>
      </c>
    </row>
    <row r="807" spans="1:21" x14ac:dyDescent="0.45">
      <c r="A807" t="s">
        <v>732</v>
      </c>
      <c r="B807" s="4" t="str" cm="1">
        <f t="array" ref="B807">_xlfn._xlws.FILTER(AnalysisSets!B:B,AnalysisSets!A:A=_xlfn._xlws.FILTER(Analyses!E:E,Analyses!A:A=AnalysisResults!A807,""),"")</f>
        <v>Safety Population</v>
      </c>
      <c r="C807" t="s">
        <v>33</v>
      </c>
      <c r="D807" t="s">
        <v>40</v>
      </c>
      <c r="E807" s="4" t="str" cm="1">
        <f t="array" ref="E807">_xlfn._xlws.FILTER(AnalysisGroupings!$G$2:$G$20,AnalysisGroupings!$F$2:$F$20=AnalysisResults!D807,"")</f>
        <v>Xanomeline Low Dose</v>
      </c>
      <c r="G807" t="s">
        <v>108</v>
      </c>
      <c r="I807" s="4" t="str" cm="1">
        <f t="array" ref="I807">_xlfn._xlws.FILTER(AnalysisGroupings!$G$2:$G$36,(AnalysisGroupings!$F$2:$F$36=AnalysisResults!H807)*LEN(H807)&gt;0,"")</f>
        <v/>
      </c>
      <c r="J807" t="s">
        <v>331</v>
      </c>
      <c r="K807" t="s">
        <v>111</v>
      </c>
      <c r="M807" s="4" t="str" cm="1">
        <f t="array" ref="M807">_xlfn._xlws.FILTER(AnalysisGroupings!$G$2:$G$36,(AnalysisGroupings!$F$2:$F$36=AnalysisResults!L807)*LEN(L807)&gt;0,"")</f>
        <v/>
      </c>
      <c r="N807" t="s">
        <v>407</v>
      </c>
      <c r="O807" t="s">
        <v>296</v>
      </c>
      <c r="P807" t="s">
        <v>636</v>
      </c>
      <c r="Q807" s="4" t="str" cm="1">
        <f t="array" ref="Q807">_xlfn._xlws.FILTER(AnalysisMethods!$G$2:$G$31,AnalysisMethods!$E$2:$E$31=AnalysisResults!P807,"")</f>
        <v>n</v>
      </c>
      <c r="R807" s="4" t="str" cm="1">
        <f t="array" ref="R807">_xlfn._xlws.FILTER(AnalysisMethods!$H$2:$H$31,AnalysisMethods!$E$2:$E$31=AnalysisResults!P807,"")</f>
        <v>XX</v>
      </c>
      <c r="S807">
        <v>0</v>
      </c>
      <c r="T807" s="7" t="s">
        <v>266</v>
      </c>
      <c r="U807" t="s">
        <v>1378</v>
      </c>
    </row>
    <row r="808" spans="1:21" x14ac:dyDescent="0.45">
      <c r="A808" t="s">
        <v>732</v>
      </c>
      <c r="B808" s="4" t="str" cm="1">
        <f t="array" ref="B808">_xlfn._xlws.FILTER(AnalysisSets!B:B,AnalysisSets!A:A=_xlfn._xlws.FILTER(Analyses!E:E,Analyses!A:A=AnalysisResults!A808,""),"")</f>
        <v>Safety Population</v>
      </c>
      <c r="C808" t="s">
        <v>33</v>
      </c>
      <c r="D808" t="s">
        <v>40</v>
      </c>
      <c r="E808" s="4" t="str" cm="1">
        <f t="array" ref="E808">_xlfn._xlws.FILTER(AnalysisGroupings!$G$2:$G$20,AnalysisGroupings!$F$2:$F$20=AnalysisResults!D808,"")</f>
        <v>Xanomeline Low Dose</v>
      </c>
      <c r="G808" t="s">
        <v>108</v>
      </c>
      <c r="I808" s="4" t="str" cm="1">
        <f t="array" ref="I808">_xlfn._xlws.FILTER(AnalysisGroupings!$G$2:$G$36,(AnalysisGroupings!$F$2:$F$36=AnalysisResults!H808)*LEN(H808)&gt;0,"")</f>
        <v/>
      </c>
      <c r="J808" t="s">
        <v>331</v>
      </c>
      <c r="K808" t="s">
        <v>111</v>
      </c>
      <c r="M808" s="4" t="str" cm="1">
        <f t="array" ref="M808">_xlfn._xlws.FILTER(AnalysisGroupings!$G$2:$G$36,(AnalysisGroupings!$F$2:$F$36=AnalysisResults!L808)*LEN(L808)&gt;0,"")</f>
        <v/>
      </c>
      <c r="N808" t="s">
        <v>407</v>
      </c>
      <c r="O808" t="s">
        <v>296</v>
      </c>
      <c r="P808" t="s">
        <v>639</v>
      </c>
      <c r="Q808" s="4" t="str" cm="1">
        <f t="array" ref="Q808">_xlfn._xlws.FILTER(AnalysisMethods!$G$2:$G$31,AnalysisMethods!$E$2:$E$31=AnalysisResults!P808,"")</f>
        <v>%</v>
      </c>
      <c r="R808" s="4" t="str" cm="1">
        <f t="array" ref="R808">_xlfn._xlws.FILTER(AnalysisMethods!$H$2:$H$31,AnalysisMethods!$E$2:$E$31=AnalysisResults!P808,"")</f>
        <v>( XX.X)</v>
      </c>
      <c r="S808">
        <v>0</v>
      </c>
      <c r="T808" s="7" t="s">
        <v>270</v>
      </c>
      <c r="U808" t="s">
        <v>1378</v>
      </c>
    </row>
    <row r="809" spans="1:21" x14ac:dyDescent="0.45">
      <c r="A809" t="s">
        <v>732</v>
      </c>
      <c r="B809" s="4" t="str" cm="1">
        <f t="array" ref="B809">_xlfn._xlws.FILTER(AnalysisSets!B:B,AnalysisSets!A:A=_xlfn._xlws.FILTER(Analyses!E:E,Analyses!A:A=AnalysisResults!A809,""),"")</f>
        <v>Safety Population</v>
      </c>
      <c r="C809" t="s">
        <v>33</v>
      </c>
      <c r="D809" t="s">
        <v>40</v>
      </c>
      <c r="E809" s="4" t="str" cm="1">
        <f t="array" ref="E809">_xlfn._xlws.FILTER(AnalysisGroupings!$G$2:$G$20,AnalysisGroupings!$F$2:$F$20=AnalysisResults!D809,"")</f>
        <v>Xanomeline Low Dose</v>
      </c>
      <c r="G809" t="s">
        <v>108</v>
      </c>
      <c r="I809" s="4" t="str" cm="1">
        <f t="array" ref="I809">_xlfn._xlws.FILTER(AnalysisGroupings!$G$2:$G$36,(AnalysisGroupings!$F$2:$F$36=AnalysisResults!H809)*LEN(H809)&gt;0,"")</f>
        <v/>
      </c>
      <c r="J809" t="s">
        <v>331</v>
      </c>
      <c r="K809" t="s">
        <v>111</v>
      </c>
      <c r="M809" s="4" t="str" cm="1">
        <f t="array" ref="M809">_xlfn._xlws.FILTER(AnalysisGroupings!$G$2:$G$36,(AnalysisGroupings!$F$2:$F$36=AnalysisResults!L809)*LEN(L809)&gt;0,"")</f>
        <v/>
      </c>
      <c r="N809" t="s">
        <v>506</v>
      </c>
      <c r="O809" t="s">
        <v>296</v>
      </c>
      <c r="P809" t="s">
        <v>636</v>
      </c>
      <c r="Q809" s="4" t="str" cm="1">
        <f t="array" ref="Q809">_xlfn._xlws.FILTER(AnalysisMethods!$G$2:$G$31,AnalysisMethods!$E$2:$E$31=AnalysisResults!P809,"")</f>
        <v>n</v>
      </c>
      <c r="R809" s="4" t="str" cm="1">
        <f t="array" ref="R809">_xlfn._xlws.FILTER(AnalysisMethods!$H$2:$H$31,AnalysisMethods!$E$2:$E$31=AnalysisResults!P809,"")</f>
        <v>XX</v>
      </c>
      <c r="S809">
        <v>2</v>
      </c>
      <c r="T809" s="7" t="s">
        <v>592</v>
      </c>
      <c r="U809" t="s">
        <v>1378</v>
      </c>
    </row>
    <row r="810" spans="1:21" x14ac:dyDescent="0.45">
      <c r="A810" t="s">
        <v>732</v>
      </c>
      <c r="B810" s="4" t="str" cm="1">
        <f t="array" ref="B810">_xlfn._xlws.FILTER(AnalysisSets!B:B,AnalysisSets!A:A=_xlfn._xlws.FILTER(Analyses!E:E,Analyses!A:A=AnalysisResults!A810,""),"")</f>
        <v>Safety Population</v>
      </c>
      <c r="C810" t="s">
        <v>33</v>
      </c>
      <c r="D810" t="s">
        <v>40</v>
      </c>
      <c r="E810" s="4" t="str" cm="1">
        <f t="array" ref="E810">_xlfn._xlws.FILTER(AnalysisGroupings!$G$2:$G$20,AnalysisGroupings!$F$2:$F$20=AnalysisResults!D810,"")</f>
        <v>Xanomeline Low Dose</v>
      </c>
      <c r="G810" t="s">
        <v>108</v>
      </c>
      <c r="I810" s="4" t="str" cm="1">
        <f t="array" ref="I810">_xlfn._xlws.FILTER(AnalysisGroupings!$G$2:$G$36,(AnalysisGroupings!$F$2:$F$36=AnalysisResults!H810)*LEN(H810)&gt;0,"")</f>
        <v/>
      </c>
      <c r="J810" t="s">
        <v>331</v>
      </c>
      <c r="K810" t="s">
        <v>111</v>
      </c>
      <c r="M810" s="4" t="str" cm="1">
        <f t="array" ref="M810">_xlfn._xlws.FILTER(AnalysisGroupings!$G$2:$G$36,(AnalysisGroupings!$F$2:$F$36=AnalysisResults!L810)*LEN(L810)&gt;0,"")</f>
        <v/>
      </c>
      <c r="N810" t="s">
        <v>506</v>
      </c>
      <c r="O810" t="s">
        <v>296</v>
      </c>
      <c r="P810" t="s">
        <v>639</v>
      </c>
      <c r="Q810" s="4" t="str" cm="1">
        <f t="array" ref="Q810">_xlfn._xlws.FILTER(AnalysisMethods!$G$2:$G$31,AnalysisMethods!$E$2:$E$31=AnalysisResults!P810,"")</f>
        <v>%</v>
      </c>
      <c r="R810" s="4" t="str" cm="1">
        <f t="array" ref="R810">_xlfn._xlws.FILTER(AnalysisMethods!$H$2:$H$31,AnalysisMethods!$E$2:$E$31=AnalysisResults!P810,"")</f>
        <v>( XX.X)</v>
      </c>
      <c r="S810">
        <v>2.3809999999999998</v>
      </c>
      <c r="T810" s="7" t="s">
        <v>609</v>
      </c>
      <c r="U810" t="s">
        <v>1378</v>
      </c>
    </row>
    <row r="811" spans="1:21" x14ac:dyDescent="0.45">
      <c r="A811" t="s">
        <v>732</v>
      </c>
      <c r="B811" s="4" t="str" cm="1">
        <f t="array" ref="B811">_xlfn._xlws.FILTER(AnalysisSets!B:B,AnalysisSets!A:A=_xlfn._xlws.FILTER(Analyses!E:E,Analyses!A:A=AnalysisResults!A811,""),"")</f>
        <v>Safety Population</v>
      </c>
      <c r="C811" t="s">
        <v>33</v>
      </c>
      <c r="D811" t="s">
        <v>40</v>
      </c>
      <c r="E811" s="4" t="str" cm="1">
        <f t="array" ref="E811">_xlfn._xlws.FILTER(AnalysisGroupings!$G$2:$G$20,AnalysisGroupings!$F$2:$F$20=AnalysisResults!D811,"")</f>
        <v>Xanomeline Low Dose</v>
      </c>
      <c r="G811" t="s">
        <v>108</v>
      </c>
      <c r="I811" s="4" t="str" cm="1">
        <f t="array" ref="I811">_xlfn._xlws.FILTER(AnalysisGroupings!$G$2:$G$36,(AnalysisGroupings!$F$2:$F$36=AnalysisResults!H811)*LEN(H811)&gt;0,"")</f>
        <v/>
      </c>
      <c r="J811" t="s">
        <v>331</v>
      </c>
      <c r="K811" t="s">
        <v>111</v>
      </c>
      <c r="M811" s="4" t="str" cm="1">
        <f t="array" ref="M811">_xlfn._xlws.FILTER(AnalysisGroupings!$G$2:$G$36,(AnalysisGroupings!$F$2:$F$36=AnalysisResults!L811)*LEN(L811)&gt;0,"")</f>
        <v/>
      </c>
      <c r="N811" t="s">
        <v>518</v>
      </c>
      <c r="O811" t="s">
        <v>296</v>
      </c>
      <c r="P811" t="s">
        <v>636</v>
      </c>
      <c r="Q811" s="4" t="str" cm="1">
        <f t="array" ref="Q811">_xlfn._xlws.FILTER(AnalysisMethods!$G$2:$G$31,AnalysisMethods!$E$2:$E$31=AnalysisResults!P811,"")</f>
        <v>n</v>
      </c>
      <c r="R811" s="4" t="str" cm="1">
        <f t="array" ref="R811">_xlfn._xlws.FILTER(AnalysisMethods!$H$2:$H$31,AnalysisMethods!$E$2:$E$31=AnalysisResults!P811,"")</f>
        <v>XX</v>
      </c>
      <c r="S811">
        <v>2</v>
      </c>
      <c r="T811" s="7" t="s">
        <v>592</v>
      </c>
      <c r="U811" t="s">
        <v>1378</v>
      </c>
    </row>
    <row r="812" spans="1:21" x14ac:dyDescent="0.45">
      <c r="A812" t="s">
        <v>732</v>
      </c>
      <c r="B812" s="4" t="str" cm="1">
        <f t="array" ref="B812">_xlfn._xlws.FILTER(AnalysisSets!B:B,AnalysisSets!A:A=_xlfn._xlws.FILTER(Analyses!E:E,Analyses!A:A=AnalysisResults!A812,""),"")</f>
        <v>Safety Population</v>
      </c>
      <c r="C812" t="s">
        <v>33</v>
      </c>
      <c r="D812" t="s">
        <v>40</v>
      </c>
      <c r="E812" s="4" t="str" cm="1">
        <f t="array" ref="E812">_xlfn._xlws.FILTER(AnalysisGroupings!$G$2:$G$20,AnalysisGroupings!$F$2:$F$20=AnalysisResults!D812,"")</f>
        <v>Xanomeline Low Dose</v>
      </c>
      <c r="G812" t="s">
        <v>108</v>
      </c>
      <c r="I812" s="4" t="str" cm="1">
        <f t="array" ref="I812">_xlfn._xlws.FILTER(AnalysisGroupings!$G$2:$G$36,(AnalysisGroupings!$F$2:$F$36=AnalysisResults!H812)*LEN(H812)&gt;0,"")</f>
        <v/>
      </c>
      <c r="J812" t="s">
        <v>331</v>
      </c>
      <c r="K812" t="s">
        <v>111</v>
      </c>
      <c r="M812" s="4" t="str" cm="1">
        <f t="array" ref="M812">_xlfn._xlws.FILTER(AnalysisGroupings!$G$2:$G$36,(AnalysisGroupings!$F$2:$F$36=AnalysisResults!L812)*LEN(L812)&gt;0,"")</f>
        <v/>
      </c>
      <c r="N812" t="s">
        <v>518</v>
      </c>
      <c r="O812" t="s">
        <v>296</v>
      </c>
      <c r="P812" t="s">
        <v>639</v>
      </c>
      <c r="Q812" s="4" t="str" cm="1">
        <f t="array" ref="Q812">_xlfn._xlws.FILTER(AnalysisMethods!$G$2:$G$31,AnalysisMethods!$E$2:$E$31=AnalysisResults!P812,"")</f>
        <v>%</v>
      </c>
      <c r="R812" s="4" t="str" cm="1">
        <f t="array" ref="R812">_xlfn._xlws.FILTER(AnalysisMethods!$H$2:$H$31,AnalysisMethods!$E$2:$E$31=AnalysisResults!P812,"")</f>
        <v>( XX.X)</v>
      </c>
      <c r="S812">
        <v>2.3809999999999998</v>
      </c>
      <c r="T812" s="7" t="s">
        <v>609</v>
      </c>
      <c r="U812" t="s">
        <v>1378</v>
      </c>
    </row>
    <row r="813" spans="1:21" x14ac:dyDescent="0.45">
      <c r="A813" t="s">
        <v>732</v>
      </c>
      <c r="B813" s="4" t="str" cm="1">
        <f t="array" ref="B813">_xlfn._xlws.FILTER(AnalysisSets!B:B,AnalysisSets!A:A=_xlfn._xlws.FILTER(Analyses!E:E,Analyses!A:A=AnalysisResults!A813,""),"")</f>
        <v>Safety Population</v>
      </c>
      <c r="C813" t="s">
        <v>33</v>
      </c>
      <c r="D813" t="s">
        <v>40</v>
      </c>
      <c r="E813" s="4" t="str" cm="1">
        <f t="array" ref="E813">_xlfn._xlws.FILTER(AnalysisGroupings!$G$2:$G$20,AnalysisGroupings!$F$2:$F$20=AnalysisResults!D813,"")</f>
        <v>Xanomeline Low Dose</v>
      </c>
      <c r="G813" t="s">
        <v>108</v>
      </c>
      <c r="I813" s="4" t="str" cm="1">
        <f t="array" ref="I813">_xlfn._xlws.FILTER(AnalysisGroupings!$G$2:$G$36,(AnalysisGroupings!$F$2:$F$36=AnalysisResults!H813)*LEN(H813)&gt;0,"")</f>
        <v/>
      </c>
      <c r="J813" t="s">
        <v>331</v>
      </c>
      <c r="K813" t="s">
        <v>111</v>
      </c>
      <c r="M813" s="4" t="str" cm="1">
        <f t="array" ref="M813">_xlfn._xlws.FILTER(AnalysisGroupings!$G$2:$G$36,(AnalysisGroupings!$F$2:$F$36=AnalysisResults!L813)*LEN(L813)&gt;0,"")</f>
        <v/>
      </c>
      <c r="N813" t="s">
        <v>549</v>
      </c>
      <c r="O813" t="s">
        <v>296</v>
      </c>
      <c r="P813" t="s">
        <v>636</v>
      </c>
      <c r="Q813" s="4" t="str" cm="1">
        <f t="array" ref="Q813">_xlfn._xlws.FILTER(AnalysisMethods!$G$2:$G$31,AnalysisMethods!$E$2:$E$31=AnalysisResults!P813,"")</f>
        <v>n</v>
      </c>
      <c r="R813" s="4" t="str" cm="1">
        <f t="array" ref="R813">_xlfn._xlws.FILTER(AnalysisMethods!$H$2:$H$31,AnalysisMethods!$E$2:$E$31=AnalysisResults!P813,"")</f>
        <v>XX</v>
      </c>
      <c r="S813">
        <v>0</v>
      </c>
      <c r="T813" s="7" t="s">
        <v>266</v>
      </c>
      <c r="U813" t="s">
        <v>1378</v>
      </c>
    </row>
    <row r="814" spans="1:21" x14ac:dyDescent="0.45">
      <c r="A814" t="s">
        <v>732</v>
      </c>
      <c r="B814" s="4" t="str" cm="1">
        <f t="array" ref="B814">_xlfn._xlws.FILTER(AnalysisSets!B:B,AnalysisSets!A:A=_xlfn._xlws.FILTER(Analyses!E:E,Analyses!A:A=AnalysisResults!A814,""),"")</f>
        <v>Safety Population</v>
      </c>
      <c r="C814" t="s">
        <v>33</v>
      </c>
      <c r="D814" t="s">
        <v>40</v>
      </c>
      <c r="E814" s="4" t="str" cm="1">
        <f t="array" ref="E814">_xlfn._xlws.FILTER(AnalysisGroupings!$G$2:$G$20,AnalysisGroupings!$F$2:$F$20=AnalysisResults!D814,"")</f>
        <v>Xanomeline Low Dose</v>
      </c>
      <c r="G814" t="s">
        <v>108</v>
      </c>
      <c r="I814" s="4" t="str" cm="1">
        <f t="array" ref="I814">_xlfn._xlws.FILTER(AnalysisGroupings!$G$2:$G$36,(AnalysisGroupings!$F$2:$F$36=AnalysisResults!H814)*LEN(H814)&gt;0,"")</f>
        <v/>
      </c>
      <c r="J814" t="s">
        <v>331</v>
      </c>
      <c r="K814" t="s">
        <v>111</v>
      </c>
      <c r="M814" s="4" t="str" cm="1">
        <f t="array" ref="M814">_xlfn._xlws.FILTER(AnalysisGroupings!$G$2:$G$36,(AnalysisGroupings!$F$2:$F$36=AnalysisResults!L814)*LEN(L814)&gt;0,"")</f>
        <v/>
      </c>
      <c r="N814" t="s">
        <v>549</v>
      </c>
      <c r="O814" t="s">
        <v>296</v>
      </c>
      <c r="P814" t="s">
        <v>639</v>
      </c>
      <c r="Q814" s="4" t="str" cm="1">
        <f t="array" ref="Q814">_xlfn._xlws.FILTER(AnalysisMethods!$G$2:$G$31,AnalysisMethods!$E$2:$E$31=AnalysisResults!P814,"")</f>
        <v>%</v>
      </c>
      <c r="R814" s="4" t="str" cm="1">
        <f t="array" ref="R814">_xlfn._xlws.FILTER(AnalysisMethods!$H$2:$H$31,AnalysisMethods!$E$2:$E$31=AnalysisResults!P814,"")</f>
        <v>( XX.X)</v>
      </c>
      <c r="S814">
        <v>0</v>
      </c>
      <c r="T814" s="7" t="s">
        <v>270</v>
      </c>
      <c r="U814" t="s">
        <v>1378</v>
      </c>
    </row>
    <row r="815" spans="1:21" x14ac:dyDescent="0.45">
      <c r="A815" t="s">
        <v>732</v>
      </c>
      <c r="B815" s="4" t="str" cm="1">
        <f t="array" ref="B815">_xlfn._xlws.FILTER(AnalysisSets!B:B,AnalysisSets!A:A=_xlfn._xlws.FILTER(Analyses!E:E,Analyses!A:A=AnalysisResults!A815,""),"")</f>
        <v>Safety Population</v>
      </c>
      <c r="C815" t="s">
        <v>33</v>
      </c>
      <c r="D815" t="s">
        <v>40</v>
      </c>
      <c r="E815" s="4" t="str" cm="1">
        <f t="array" ref="E815">_xlfn._xlws.FILTER(AnalysisGroupings!$G$2:$G$20,AnalysisGroupings!$F$2:$F$20=AnalysisResults!D815,"")</f>
        <v>Xanomeline Low Dose</v>
      </c>
      <c r="G815" t="s">
        <v>108</v>
      </c>
      <c r="I815" s="4" t="str" cm="1">
        <f t="array" ref="I815">_xlfn._xlws.FILTER(AnalysisGroupings!$G$2:$G$36,(AnalysisGroupings!$F$2:$F$36=AnalysisResults!H815)*LEN(H815)&gt;0,"")</f>
        <v/>
      </c>
      <c r="J815" t="s">
        <v>331</v>
      </c>
      <c r="K815" t="s">
        <v>111</v>
      </c>
      <c r="M815" s="4" t="str" cm="1">
        <f t="array" ref="M815">_xlfn._xlws.FILTER(AnalysisGroupings!$G$2:$G$36,(AnalysisGroupings!$F$2:$F$36=AnalysisResults!L815)*LEN(L815)&gt;0,"")</f>
        <v/>
      </c>
      <c r="N815" t="s">
        <v>550</v>
      </c>
      <c r="O815" t="s">
        <v>296</v>
      </c>
      <c r="P815" t="s">
        <v>636</v>
      </c>
      <c r="Q815" s="4" t="str" cm="1">
        <f t="array" ref="Q815">_xlfn._xlws.FILTER(AnalysisMethods!$G$2:$G$31,AnalysisMethods!$E$2:$E$31=AnalysisResults!P815,"")</f>
        <v>n</v>
      </c>
      <c r="R815" s="4" t="str" cm="1">
        <f t="array" ref="R815">_xlfn._xlws.FILTER(AnalysisMethods!$H$2:$H$31,AnalysisMethods!$E$2:$E$31=AnalysisResults!P815,"")</f>
        <v>XX</v>
      </c>
      <c r="S815">
        <v>7</v>
      </c>
      <c r="T815" s="7" t="s">
        <v>615</v>
      </c>
      <c r="U815" t="s">
        <v>1378</v>
      </c>
    </row>
    <row r="816" spans="1:21" x14ac:dyDescent="0.45">
      <c r="A816" t="s">
        <v>732</v>
      </c>
      <c r="B816" s="4" t="str" cm="1">
        <f t="array" ref="B816">_xlfn._xlws.FILTER(AnalysisSets!B:B,AnalysisSets!A:A=_xlfn._xlws.FILTER(Analyses!E:E,Analyses!A:A=AnalysisResults!A816,""),"")</f>
        <v>Safety Population</v>
      </c>
      <c r="C816" t="s">
        <v>33</v>
      </c>
      <c r="D816" t="s">
        <v>40</v>
      </c>
      <c r="E816" s="4" t="str" cm="1">
        <f t="array" ref="E816">_xlfn._xlws.FILTER(AnalysisGroupings!$G$2:$G$20,AnalysisGroupings!$F$2:$F$20=AnalysisResults!D816,"")</f>
        <v>Xanomeline Low Dose</v>
      </c>
      <c r="G816" t="s">
        <v>108</v>
      </c>
      <c r="I816" s="4" t="str" cm="1">
        <f t="array" ref="I816">_xlfn._xlws.FILTER(AnalysisGroupings!$G$2:$G$36,(AnalysisGroupings!$F$2:$F$36=AnalysisResults!H816)*LEN(H816)&gt;0,"")</f>
        <v/>
      </c>
      <c r="J816" t="s">
        <v>331</v>
      </c>
      <c r="K816" t="s">
        <v>111</v>
      </c>
      <c r="M816" s="4" t="str" cm="1">
        <f t="array" ref="M816">_xlfn._xlws.FILTER(AnalysisGroupings!$G$2:$G$36,(AnalysisGroupings!$F$2:$F$36=AnalysisResults!L816)*LEN(L816)&gt;0,"")</f>
        <v/>
      </c>
      <c r="N816" t="s">
        <v>550</v>
      </c>
      <c r="O816" t="s">
        <v>296</v>
      </c>
      <c r="P816" t="s">
        <v>639</v>
      </c>
      <c r="Q816" s="4" t="str" cm="1">
        <f t="array" ref="Q816">_xlfn._xlws.FILTER(AnalysisMethods!$G$2:$G$31,AnalysisMethods!$E$2:$E$31=AnalysisResults!P816,"")</f>
        <v>%</v>
      </c>
      <c r="R816" s="4" t="str" cm="1">
        <f t="array" ref="R816">_xlfn._xlws.FILTER(AnalysisMethods!$H$2:$H$31,AnalysisMethods!$E$2:$E$31=AnalysisResults!P816,"")</f>
        <v>( XX.X)</v>
      </c>
      <c r="S816">
        <v>8.3332999999999995</v>
      </c>
      <c r="T816" s="7" t="s">
        <v>616</v>
      </c>
      <c r="U816" t="s">
        <v>1378</v>
      </c>
    </row>
    <row r="817" spans="1:21" x14ac:dyDescent="0.45">
      <c r="A817" t="s">
        <v>732</v>
      </c>
      <c r="B817" s="4" t="str" cm="1">
        <f t="array" ref="B817">_xlfn._xlws.FILTER(AnalysisSets!B:B,AnalysisSets!A:A=_xlfn._xlws.FILTER(Analyses!E:E,Analyses!A:A=AnalysisResults!A817,""),"")</f>
        <v>Safety Population</v>
      </c>
      <c r="C817" t="s">
        <v>33</v>
      </c>
      <c r="D817" t="s">
        <v>40</v>
      </c>
      <c r="E817" s="4" t="str" cm="1">
        <f t="array" ref="E817">_xlfn._xlws.FILTER(AnalysisGroupings!$G$2:$G$20,AnalysisGroupings!$F$2:$F$20=AnalysisResults!D817,"")</f>
        <v>Xanomeline Low Dose</v>
      </c>
      <c r="G817" t="s">
        <v>108</v>
      </c>
      <c r="I817" s="4" t="str" cm="1">
        <f t="array" ref="I817">_xlfn._xlws.FILTER(AnalysisGroupings!$G$2:$G$36,(AnalysisGroupings!$F$2:$F$36=AnalysisResults!H817)*LEN(H817)&gt;0,"")</f>
        <v/>
      </c>
      <c r="J817" t="s">
        <v>331</v>
      </c>
      <c r="K817" t="s">
        <v>111</v>
      </c>
      <c r="M817" s="4" t="str" cm="1">
        <f t="array" ref="M817">_xlfn._xlws.FILTER(AnalysisGroupings!$G$2:$G$36,(AnalysisGroupings!$F$2:$F$36=AnalysisResults!L817)*LEN(L817)&gt;0,"")</f>
        <v/>
      </c>
      <c r="N817" t="s">
        <v>561</v>
      </c>
      <c r="O817" t="s">
        <v>296</v>
      </c>
      <c r="P817" t="s">
        <v>636</v>
      </c>
      <c r="Q817" s="4" t="str" cm="1">
        <f t="array" ref="Q817">_xlfn._xlws.FILTER(AnalysisMethods!$G$2:$G$31,AnalysisMethods!$E$2:$E$31=AnalysisResults!P817,"")</f>
        <v>n</v>
      </c>
      <c r="R817" s="4" t="str" cm="1">
        <f t="array" ref="R817">_xlfn._xlws.FILTER(AnalysisMethods!$H$2:$H$31,AnalysisMethods!$E$2:$E$31=AnalysisResults!P817,"")</f>
        <v>XX</v>
      </c>
      <c r="S817">
        <v>1</v>
      </c>
      <c r="T817" s="7" t="s">
        <v>267</v>
      </c>
      <c r="U817" t="s">
        <v>1378</v>
      </c>
    </row>
    <row r="818" spans="1:21" x14ac:dyDescent="0.45">
      <c r="A818" t="s">
        <v>732</v>
      </c>
      <c r="B818" s="4" t="str" cm="1">
        <f t="array" ref="B818">_xlfn._xlws.FILTER(AnalysisSets!B:B,AnalysisSets!A:A=_xlfn._xlws.FILTER(Analyses!E:E,Analyses!A:A=AnalysisResults!A818,""),"")</f>
        <v>Safety Population</v>
      </c>
      <c r="C818" t="s">
        <v>33</v>
      </c>
      <c r="D818" t="s">
        <v>40</v>
      </c>
      <c r="E818" s="4" t="str" cm="1">
        <f t="array" ref="E818">_xlfn._xlws.FILTER(AnalysisGroupings!$G$2:$G$20,AnalysisGroupings!$F$2:$F$20=AnalysisResults!D818,"")</f>
        <v>Xanomeline Low Dose</v>
      </c>
      <c r="G818" t="s">
        <v>108</v>
      </c>
      <c r="I818" s="4" t="str" cm="1">
        <f t="array" ref="I818">_xlfn._xlws.FILTER(AnalysisGroupings!$G$2:$G$36,(AnalysisGroupings!$F$2:$F$36=AnalysisResults!H818)*LEN(H818)&gt;0,"")</f>
        <v/>
      </c>
      <c r="J818" t="s">
        <v>331</v>
      </c>
      <c r="K818" t="s">
        <v>111</v>
      </c>
      <c r="M818" s="4" t="str" cm="1">
        <f t="array" ref="M818">_xlfn._xlws.FILTER(AnalysisGroupings!$G$2:$G$36,(AnalysisGroupings!$F$2:$F$36=AnalysisResults!L818)*LEN(L818)&gt;0,"")</f>
        <v/>
      </c>
      <c r="N818" t="s">
        <v>561</v>
      </c>
      <c r="O818" t="s">
        <v>296</v>
      </c>
      <c r="P818" t="s">
        <v>639</v>
      </c>
      <c r="Q818" s="4" t="str" cm="1">
        <f t="array" ref="Q818">_xlfn._xlws.FILTER(AnalysisMethods!$G$2:$G$31,AnalysisMethods!$E$2:$E$31=AnalysisResults!P818,"")</f>
        <v>%</v>
      </c>
      <c r="R818" s="4" t="str" cm="1">
        <f t="array" ref="R818">_xlfn._xlws.FILTER(AnalysisMethods!$H$2:$H$31,AnalysisMethods!$E$2:$E$31=AnalysisResults!P818,"")</f>
        <v>( XX.X)</v>
      </c>
      <c r="S818">
        <v>1.1904999999999999</v>
      </c>
      <c r="T818" s="7" t="s">
        <v>273</v>
      </c>
      <c r="U818" t="s">
        <v>1378</v>
      </c>
    </row>
    <row r="819" spans="1:21" x14ac:dyDescent="0.45">
      <c r="A819" t="s">
        <v>732</v>
      </c>
      <c r="B819" s="4" t="str" cm="1">
        <f t="array" ref="B819">_xlfn._xlws.FILTER(AnalysisSets!B:B,AnalysisSets!A:A=_xlfn._xlws.FILTER(Analyses!E:E,Analyses!A:A=AnalysisResults!A819,""),"")</f>
        <v>Safety Population</v>
      </c>
      <c r="C819" t="s">
        <v>33</v>
      </c>
      <c r="D819" t="s">
        <v>40</v>
      </c>
      <c r="E819" s="4" t="str" cm="1">
        <f t="array" ref="E819">_xlfn._xlws.FILTER(AnalysisGroupings!$G$2:$G$20,AnalysisGroupings!$F$2:$F$20=AnalysisResults!D819,"")</f>
        <v>Xanomeline Low Dose</v>
      </c>
      <c r="G819" t="s">
        <v>108</v>
      </c>
      <c r="I819" s="4" t="str" cm="1">
        <f t="array" ref="I819">_xlfn._xlws.FILTER(AnalysisGroupings!$G$2:$G$36,(AnalysisGroupings!$F$2:$F$36=AnalysisResults!H819)*LEN(H819)&gt;0,"")</f>
        <v/>
      </c>
      <c r="J819" t="s">
        <v>331</v>
      </c>
      <c r="K819" t="s">
        <v>111</v>
      </c>
      <c r="M819" s="4" t="str" cm="1">
        <f t="array" ref="M819">_xlfn._xlws.FILTER(AnalysisGroupings!$G$2:$G$36,(AnalysisGroupings!$F$2:$F$36=AnalysisResults!L819)*LEN(L819)&gt;0,"")</f>
        <v/>
      </c>
      <c r="N819" t="s">
        <v>562</v>
      </c>
      <c r="O819" t="s">
        <v>296</v>
      </c>
      <c r="P819" t="s">
        <v>636</v>
      </c>
      <c r="Q819" s="4" t="str" cm="1">
        <f t="array" ref="Q819">_xlfn._xlws.FILTER(AnalysisMethods!$G$2:$G$31,AnalysisMethods!$E$2:$E$31=AnalysisResults!P819,"")</f>
        <v>n</v>
      </c>
      <c r="R819" s="4" t="str" cm="1">
        <f t="array" ref="R819">_xlfn._xlws.FILTER(AnalysisMethods!$H$2:$H$31,AnalysisMethods!$E$2:$E$31=AnalysisResults!P819,"")</f>
        <v>XX</v>
      </c>
      <c r="S819">
        <v>1</v>
      </c>
      <c r="T819" s="7" t="s">
        <v>267</v>
      </c>
      <c r="U819" t="s">
        <v>1378</v>
      </c>
    </row>
    <row r="820" spans="1:21" x14ac:dyDescent="0.45">
      <c r="A820" t="s">
        <v>732</v>
      </c>
      <c r="B820" s="4" t="str" cm="1">
        <f t="array" ref="B820">_xlfn._xlws.FILTER(AnalysisSets!B:B,AnalysisSets!A:A=_xlfn._xlws.FILTER(Analyses!E:E,Analyses!A:A=AnalysisResults!A820,""),"")</f>
        <v>Safety Population</v>
      </c>
      <c r="C820" t="s">
        <v>33</v>
      </c>
      <c r="D820" t="s">
        <v>40</v>
      </c>
      <c r="E820" s="4" t="str" cm="1">
        <f t="array" ref="E820">_xlfn._xlws.FILTER(AnalysisGroupings!$G$2:$G$20,AnalysisGroupings!$F$2:$F$20=AnalysisResults!D820,"")</f>
        <v>Xanomeline Low Dose</v>
      </c>
      <c r="G820" t="s">
        <v>108</v>
      </c>
      <c r="I820" s="4" t="str" cm="1">
        <f t="array" ref="I820">_xlfn._xlws.FILTER(AnalysisGroupings!$G$2:$G$36,(AnalysisGroupings!$F$2:$F$36=AnalysisResults!H820)*LEN(H820)&gt;0,"")</f>
        <v/>
      </c>
      <c r="J820" t="s">
        <v>331</v>
      </c>
      <c r="K820" t="s">
        <v>111</v>
      </c>
      <c r="M820" s="4" t="str" cm="1">
        <f t="array" ref="M820">_xlfn._xlws.FILTER(AnalysisGroupings!$G$2:$G$36,(AnalysisGroupings!$F$2:$F$36=AnalysisResults!L820)*LEN(L820)&gt;0,"")</f>
        <v/>
      </c>
      <c r="N820" t="s">
        <v>562</v>
      </c>
      <c r="O820" t="s">
        <v>296</v>
      </c>
      <c r="P820" t="s">
        <v>639</v>
      </c>
      <c r="Q820" s="4" t="str" cm="1">
        <f t="array" ref="Q820">_xlfn._xlws.FILTER(AnalysisMethods!$G$2:$G$31,AnalysisMethods!$E$2:$E$31=AnalysisResults!P820,"")</f>
        <v>%</v>
      </c>
      <c r="R820" s="4" t="str" cm="1">
        <f t="array" ref="R820">_xlfn._xlws.FILTER(AnalysisMethods!$H$2:$H$31,AnalysisMethods!$E$2:$E$31=AnalysisResults!P820,"")</f>
        <v>( XX.X)</v>
      </c>
      <c r="S820">
        <v>1.1904999999999999</v>
      </c>
      <c r="T820" s="7" t="s">
        <v>273</v>
      </c>
      <c r="U820" t="s">
        <v>1378</v>
      </c>
    </row>
    <row r="821" spans="1:21" x14ac:dyDescent="0.45">
      <c r="A821" t="s">
        <v>732</v>
      </c>
      <c r="B821" s="4" t="str" cm="1">
        <f t="array" ref="B821">_xlfn._xlws.FILTER(AnalysisSets!B:B,AnalysisSets!A:A=_xlfn._xlws.FILTER(Analyses!E:E,Analyses!A:A=AnalysisResults!A821,""),"")</f>
        <v>Safety Population</v>
      </c>
      <c r="C821" t="s">
        <v>33</v>
      </c>
      <c r="D821" t="s">
        <v>40</v>
      </c>
      <c r="E821" s="4" t="str" cm="1">
        <f t="array" ref="E821">_xlfn._xlws.FILTER(AnalysisGroupings!$G$2:$G$20,AnalysisGroupings!$F$2:$F$20=AnalysisResults!D821,"")</f>
        <v>Xanomeline Low Dose</v>
      </c>
      <c r="G821" t="s">
        <v>108</v>
      </c>
      <c r="I821" s="4" t="str" cm="1">
        <f t="array" ref="I821">_xlfn._xlws.FILTER(AnalysisGroupings!$G$2:$G$36,(AnalysisGroupings!$F$2:$F$36=AnalysisResults!H821)*LEN(H821)&gt;0,"")</f>
        <v/>
      </c>
      <c r="J821" t="s">
        <v>331</v>
      </c>
      <c r="K821" t="s">
        <v>111</v>
      </c>
      <c r="M821" s="4" t="str" cm="1">
        <f t="array" ref="M821">_xlfn._xlws.FILTER(AnalysisGroupings!$G$2:$G$36,(AnalysisGroupings!$F$2:$F$36=AnalysisResults!L821)*LEN(L821)&gt;0,"")</f>
        <v/>
      </c>
      <c r="N821" t="s">
        <v>566</v>
      </c>
      <c r="O821" t="s">
        <v>296</v>
      </c>
      <c r="P821" t="s">
        <v>636</v>
      </c>
      <c r="Q821" s="4" t="str" cm="1">
        <f t="array" ref="Q821">_xlfn._xlws.FILTER(AnalysisMethods!$G$2:$G$31,AnalysisMethods!$E$2:$E$31=AnalysisResults!P821,"")</f>
        <v>n</v>
      </c>
      <c r="R821" s="4" t="str" cm="1">
        <f t="array" ref="R821">_xlfn._xlws.FILTER(AnalysisMethods!$H$2:$H$31,AnalysisMethods!$E$2:$E$31=AnalysisResults!P821,"")</f>
        <v>XX</v>
      </c>
      <c r="S821">
        <v>0</v>
      </c>
      <c r="T821" s="7" t="s">
        <v>266</v>
      </c>
      <c r="U821" t="s">
        <v>1378</v>
      </c>
    </row>
    <row r="822" spans="1:21" x14ac:dyDescent="0.45">
      <c r="A822" t="s">
        <v>732</v>
      </c>
      <c r="B822" s="4" t="str" cm="1">
        <f t="array" ref="B822">_xlfn._xlws.FILTER(AnalysisSets!B:B,AnalysisSets!A:A=_xlfn._xlws.FILTER(Analyses!E:E,Analyses!A:A=AnalysisResults!A822,""),"")</f>
        <v>Safety Population</v>
      </c>
      <c r="C822" t="s">
        <v>33</v>
      </c>
      <c r="D822" t="s">
        <v>40</v>
      </c>
      <c r="E822" s="4" t="str" cm="1">
        <f t="array" ref="E822">_xlfn._xlws.FILTER(AnalysisGroupings!$G$2:$G$20,AnalysisGroupings!$F$2:$F$20=AnalysisResults!D822,"")</f>
        <v>Xanomeline Low Dose</v>
      </c>
      <c r="G822" t="s">
        <v>108</v>
      </c>
      <c r="I822" s="4" t="str" cm="1">
        <f t="array" ref="I822">_xlfn._xlws.FILTER(AnalysisGroupings!$G$2:$G$36,(AnalysisGroupings!$F$2:$F$36=AnalysisResults!H822)*LEN(H822)&gt;0,"")</f>
        <v/>
      </c>
      <c r="J822" t="s">
        <v>331</v>
      </c>
      <c r="K822" t="s">
        <v>111</v>
      </c>
      <c r="M822" s="4" t="str" cm="1">
        <f t="array" ref="M822">_xlfn._xlws.FILTER(AnalysisGroupings!$G$2:$G$36,(AnalysisGroupings!$F$2:$F$36=AnalysisResults!L822)*LEN(L822)&gt;0,"")</f>
        <v/>
      </c>
      <c r="N822" t="s">
        <v>566</v>
      </c>
      <c r="O822" t="s">
        <v>296</v>
      </c>
      <c r="P822" t="s">
        <v>639</v>
      </c>
      <c r="Q822" s="4" t="str" cm="1">
        <f t="array" ref="Q822">_xlfn._xlws.FILTER(AnalysisMethods!$G$2:$G$31,AnalysisMethods!$E$2:$E$31=AnalysisResults!P822,"")</f>
        <v>%</v>
      </c>
      <c r="R822" s="4" t="str" cm="1">
        <f t="array" ref="R822">_xlfn._xlws.FILTER(AnalysisMethods!$H$2:$H$31,AnalysisMethods!$E$2:$E$31=AnalysisResults!P822,"")</f>
        <v>( XX.X)</v>
      </c>
      <c r="S822">
        <v>0</v>
      </c>
      <c r="T822" s="7" t="s">
        <v>270</v>
      </c>
      <c r="U822" t="s">
        <v>1378</v>
      </c>
    </row>
    <row r="823" spans="1:21" x14ac:dyDescent="0.45">
      <c r="A823" t="s">
        <v>732</v>
      </c>
      <c r="B823" s="4" t="str" cm="1">
        <f t="array" ref="B823">_xlfn._xlws.FILTER(AnalysisSets!B:B,AnalysisSets!A:A=_xlfn._xlws.FILTER(Analyses!E:E,Analyses!A:A=AnalysisResults!A823,""),"")</f>
        <v>Safety Population</v>
      </c>
      <c r="C823" t="s">
        <v>33</v>
      </c>
      <c r="D823" t="s">
        <v>40</v>
      </c>
      <c r="E823" s="4" t="str" cm="1">
        <f t="array" ref="E823">_xlfn._xlws.FILTER(AnalysisGroupings!$G$2:$G$20,AnalysisGroupings!$F$2:$F$20=AnalysisResults!D823,"")</f>
        <v>Xanomeline Low Dose</v>
      </c>
      <c r="G823" t="s">
        <v>108</v>
      </c>
      <c r="I823" s="4" t="str" cm="1">
        <f t="array" ref="I823">_xlfn._xlws.FILTER(AnalysisGroupings!$G$2:$G$36,(AnalysisGroupings!$F$2:$F$36=AnalysisResults!H823)*LEN(H823)&gt;0,"")</f>
        <v/>
      </c>
      <c r="J823" t="s">
        <v>331</v>
      </c>
      <c r="K823" t="s">
        <v>111</v>
      </c>
      <c r="M823" s="4" t="str" cm="1">
        <f t="array" ref="M823">_xlfn._xlws.FILTER(AnalysisGroupings!$G$2:$G$36,(AnalysisGroupings!$F$2:$F$36=AnalysisResults!L823)*LEN(L823)&gt;0,"")</f>
        <v/>
      </c>
      <c r="N823" t="s">
        <v>573</v>
      </c>
      <c r="O823" t="s">
        <v>296</v>
      </c>
      <c r="P823" t="s">
        <v>636</v>
      </c>
      <c r="Q823" s="4" t="str" cm="1">
        <f t="array" ref="Q823">_xlfn._xlws.FILTER(AnalysisMethods!$G$2:$G$31,AnalysisMethods!$E$2:$E$31=AnalysisResults!P823,"")</f>
        <v>n</v>
      </c>
      <c r="R823" s="4" t="str" cm="1">
        <f t="array" ref="R823">_xlfn._xlws.FILTER(AnalysisMethods!$H$2:$H$31,AnalysisMethods!$E$2:$E$31=AnalysisResults!P823,"")</f>
        <v>XX</v>
      </c>
      <c r="S823">
        <v>2</v>
      </c>
      <c r="T823" s="7" t="s">
        <v>592</v>
      </c>
      <c r="U823" t="s">
        <v>1378</v>
      </c>
    </row>
    <row r="824" spans="1:21" x14ac:dyDescent="0.45">
      <c r="A824" t="s">
        <v>732</v>
      </c>
      <c r="B824" s="4" t="str" cm="1">
        <f t="array" ref="B824">_xlfn._xlws.FILTER(AnalysisSets!B:B,AnalysisSets!A:A=_xlfn._xlws.FILTER(Analyses!E:E,Analyses!A:A=AnalysisResults!A824,""),"")</f>
        <v>Safety Population</v>
      </c>
      <c r="C824" t="s">
        <v>33</v>
      </c>
      <c r="D824" t="s">
        <v>40</v>
      </c>
      <c r="E824" s="4" t="str" cm="1">
        <f t="array" ref="E824">_xlfn._xlws.FILTER(AnalysisGroupings!$G$2:$G$20,AnalysisGroupings!$F$2:$F$20=AnalysisResults!D824,"")</f>
        <v>Xanomeline Low Dose</v>
      </c>
      <c r="G824" t="s">
        <v>108</v>
      </c>
      <c r="I824" s="4" t="str" cm="1">
        <f t="array" ref="I824">_xlfn._xlws.FILTER(AnalysisGroupings!$G$2:$G$36,(AnalysisGroupings!$F$2:$F$36=AnalysisResults!H824)*LEN(H824)&gt;0,"")</f>
        <v/>
      </c>
      <c r="J824" t="s">
        <v>331</v>
      </c>
      <c r="K824" t="s">
        <v>111</v>
      </c>
      <c r="M824" s="4" t="str" cm="1">
        <f t="array" ref="M824">_xlfn._xlws.FILTER(AnalysisGroupings!$G$2:$G$36,(AnalysisGroupings!$F$2:$F$36=AnalysisResults!L824)*LEN(L824)&gt;0,"")</f>
        <v/>
      </c>
      <c r="N824" t="s">
        <v>573</v>
      </c>
      <c r="O824" t="s">
        <v>296</v>
      </c>
      <c r="P824" t="s">
        <v>639</v>
      </c>
      <c r="Q824" s="4" t="str" cm="1">
        <f t="array" ref="Q824">_xlfn._xlws.FILTER(AnalysisMethods!$G$2:$G$31,AnalysisMethods!$E$2:$E$31=AnalysisResults!P824,"")</f>
        <v>%</v>
      </c>
      <c r="R824" s="4" t="str" cm="1">
        <f t="array" ref="R824">_xlfn._xlws.FILTER(AnalysisMethods!$H$2:$H$31,AnalysisMethods!$E$2:$E$31=AnalysisResults!P824,"")</f>
        <v>( XX.X)</v>
      </c>
      <c r="S824">
        <v>2.3809999999999998</v>
      </c>
      <c r="T824" s="7" t="s">
        <v>609</v>
      </c>
      <c r="U824" t="s">
        <v>1378</v>
      </c>
    </row>
    <row r="825" spans="1:21" x14ac:dyDescent="0.45">
      <c r="A825" t="s">
        <v>732</v>
      </c>
      <c r="B825" s="4" t="str" cm="1">
        <f t="array" ref="B825">_xlfn._xlws.FILTER(AnalysisSets!B:B,AnalysisSets!A:A=_xlfn._xlws.FILTER(Analyses!E:E,Analyses!A:A=AnalysisResults!A825,""),"")</f>
        <v>Safety Population</v>
      </c>
      <c r="C825" t="s">
        <v>33</v>
      </c>
      <c r="D825" t="s">
        <v>40</v>
      </c>
      <c r="E825" s="4" t="str" cm="1">
        <f t="array" ref="E825">_xlfn._xlws.FILTER(AnalysisGroupings!$G$2:$G$20,AnalysisGroupings!$F$2:$F$20=AnalysisResults!D825,"")</f>
        <v>Xanomeline Low Dose</v>
      </c>
      <c r="G825" t="s">
        <v>108</v>
      </c>
      <c r="I825" s="4" t="str" cm="1">
        <f t="array" ref="I825">_xlfn._xlws.FILTER(AnalysisGroupings!$G$2:$G$36,(AnalysisGroupings!$F$2:$F$36=AnalysisResults!H825)*LEN(H825)&gt;0,"")</f>
        <v/>
      </c>
      <c r="J825" t="s">
        <v>331</v>
      </c>
      <c r="K825" t="s">
        <v>111</v>
      </c>
      <c r="M825" s="4" t="str" cm="1">
        <f t="array" ref="M825">_xlfn._xlws.FILTER(AnalysisGroupings!$G$2:$G$36,(AnalysisGroupings!$F$2:$F$36=AnalysisResults!L825)*LEN(L825)&gt;0,"")</f>
        <v/>
      </c>
      <c r="N825" t="s">
        <v>574</v>
      </c>
      <c r="O825" t="s">
        <v>296</v>
      </c>
      <c r="P825" t="s">
        <v>636</v>
      </c>
      <c r="Q825" s="4" t="str" cm="1">
        <f t="array" ref="Q825">_xlfn._xlws.FILTER(AnalysisMethods!$G$2:$G$31,AnalysisMethods!$E$2:$E$31=AnalysisResults!P825,"")</f>
        <v>n</v>
      </c>
      <c r="R825" s="4" t="str" cm="1">
        <f t="array" ref="R825">_xlfn._xlws.FILTER(AnalysisMethods!$H$2:$H$31,AnalysisMethods!$E$2:$E$31=AnalysisResults!P825,"")</f>
        <v>XX</v>
      </c>
      <c r="S825">
        <v>0</v>
      </c>
      <c r="T825" s="7" t="s">
        <v>266</v>
      </c>
      <c r="U825" t="s">
        <v>1378</v>
      </c>
    </row>
    <row r="826" spans="1:21" x14ac:dyDescent="0.45">
      <c r="A826" t="s">
        <v>732</v>
      </c>
      <c r="B826" s="4" t="str" cm="1">
        <f t="array" ref="B826">_xlfn._xlws.FILTER(AnalysisSets!B:B,AnalysisSets!A:A=_xlfn._xlws.FILTER(Analyses!E:E,Analyses!A:A=AnalysisResults!A826,""),"")</f>
        <v>Safety Population</v>
      </c>
      <c r="C826" t="s">
        <v>33</v>
      </c>
      <c r="D826" t="s">
        <v>40</v>
      </c>
      <c r="E826" s="4" t="str" cm="1">
        <f t="array" ref="E826">_xlfn._xlws.FILTER(AnalysisGroupings!$G$2:$G$20,AnalysisGroupings!$F$2:$F$20=AnalysisResults!D826,"")</f>
        <v>Xanomeline Low Dose</v>
      </c>
      <c r="G826" t="s">
        <v>108</v>
      </c>
      <c r="I826" s="4" t="str" cm="1">
        <f t="array" ref="I826">_xlfn._xlws.FILTER(AnalysisGroupings!$G$2:$G$36,(AnalysisGroupings!$F$2:$F$36=AnalysisResults!H826)*LEN(H826)&gt;0,"")</f>
        <v/>
      </c>
      <c r="J826" t="s">
        <v>331</v>
      </c>
      <c r="K826" t="s">
        <v>111</v>
      </c>
      <c r="M826" s="4" t="str" cm="1">
        <f t="array" ref="M826">_xlfn._xlws.FILTER(AnalysisGroupings!$G$2:$G$36,(AnalysisGroupings!$F$2:$F$36=AnalysisResults!L826)*LEN(L826)&gt;0,"")</f>
        <v/>
      </c>
      <c r="N826" t="s">
        <v>574</v>
      </c>
      <c r="O826" t="s">
        <v>296</v>
      </c>
      <c r="P826" t="s">
        <v>639</v>
      </c>
      <c r="Q826" s="4" t="str" cm="1">
        <f t="array" ref="Q826">_xlfn._xlws.FILTER(AnalysisMethods!$G$2:$G$31,AnalysisMethods!$E$2:$E$31=AnalysisResults!P826,"")</f>
        <v>%</v>
      </c>
      <c r="R826" s="4" t="str" cm="1">
        <f t="array" ref="R826">_xlfn._xlws.FILTER(AnalysisMethods!$H$2:$H$31,AnalysisMethods!$E$2:$E$31=AnalysisResults!P826,"")</f>
        <v>( XX.X)</v>
      </c>
      <c r="S826">
        <v>0</v>
      </c>
      <c r="T826" s="7" t="s">
        <v>270</v>
      </c>
      <c r="U826" t="s">
        <v>1378</v>
      </c>
    </row>
    <row r="827" spans="1:21" x14ac:dyDescent="0.45">
      <c r="A827" t="s">
        <v>732</v>
      </c>
      <c r="B827" s="4" t="str" cm="1">
        <f t="array" ref="B827">_xlfn._xlws.FILTER(AnalysisSets!B:B,AnalysisSets!A:A=_xlfn._xlws.FILTER(Analyses!E:E,Analyses!A:A=AnalysisResults!A827,""),"")</f>
        <v>Safety Population</v>
      </c>
      <c r="C827" t="s">
        <v>33</v>
      </c>
      <c r="D827" t="s">
        <v>40</v>
      </c>
      <c r="E827" s="4" t="str" cm="1">
        <f t="array" ref="E827">_xlfn._xlws.FILTER(AnalysisGroupings!$G$2:$G$20,AnalysisGroupings!$F$2:$F$20=AnalysisResults!D827,"")</f>
        <v>Xanomeline Low Dose</v>
      </c>
      <c r="G827" t="s">
        <v>108</v>
      </c>
      <c r="I827" s="4" t="str" cm="1">
        <f t="array" ref="I827">_xlfn._xlws.FILTER(AnalysisGroupings!$G$2:$G$36,(AnalysisGroupings!$F$2:$F$36=AnalysisResults!H827)*LEN(H827)&gt;0,"")</f>
        <v/>
      </c>
      <c r="J827" t="s">
        <v>331</v>
      </c>
      <c r="K827" t="s">
        <v>111</v>
      </c>
      <c r="M827" s="4" t="str" cm="1">
        <f t="array" ref="M827">_xlfn._xlws.FILTER(AnalysisGroupings!$G$2:$G$36,(AnalysisGroupings!$F$2:$F$36=AnalysisResults!L827)*LEN(L827)&gt;0,"")</f>
        <v/>
      </c>
      <c r="N827" t="s">
        <v>581</v>
      </c>
      <c r="O827" t="s">
        <v>296</v>
      </c>
      <c r="P827" t="s">
        <v>636</v>
      </c>
      <c r="Q827" s="4" t="str" cm="1">
        <f t="array" ref="Q827">_xlfn._xlws.FILTER(AnalysisMethods!$G$2:$G$31,AnalysisMethods!$E$2:$E$31=AnalysisResults!P827,"")</f>
        <v>n</v>
      </c>
      <c r="R827" s="4" t="str" cm="1">
        <f t="array" ref="R827">_xlfn._xlws.FILTER(AnalysisMethods!$H$2:$H$31,AnalysisMethods!$E$2:$E$31=AnalysisResults!P827,"")</f>
        <v>XX</v>
      </c>
      <c r="S827">
        <v>1</v>
      </c>
      <c r="T827" s="7" t="s">
        <v>267</v>
      </c>
      <c r="U827" t="s">
        <v>1378</v>
      </c>
    </row>
    <row r="828" spans="1:21" x14ac:dyDescent="0.45">
      <c r="A828" t="s">
        <v>732</v>
      </c>
      <c r="B828" s="4" t="str" cm="1">
        <f t="array" ref="B828">_xlfn._xlws.FILTER(AnalysisSets!B:B,AnalysisSets!A:A=_xlfn._xlws.FILTER(Analyses!E:E,Analyses!A:A=AnalysisResults!A828,""),"")</f>
        <v>Safety Population</v>
      </c>
      <c r="C828" t="s">
        <v>33</v>
      </c>
      <c r="D828" t="s">
        <v>40</v>
      </c>
      <c r="E828" s="4" t="str" cm="1">
        <f t="array" ref="E828">_xlfn._xlws.FILTER(AnalysisGroupings!$G$2:$G$20,AnalysisGroupings!$F$2:$F$20=AnalysisResults!D828,"")</f>
        <v>Xanomeline Low Dose</v>
      </c>
      <c r="G828" t="s">
        <v>108</v>
      </c>
      <c r="I828" s="4" t="str" cm="1">
        <f t="array" ref="I828">_xlfn._xlws.FILTER(AnalysisGroupings!$G$2:$G$36,(AnalysisGroupings!$F$2:$F$36=AnalysisResults!H828)*LEN(H828)&gt;0,"")</f>
        <v/>
      </c>
      <c r="J828" t="s">
        <v>331</v>
      </c>
      <c r="K828" t="s">
        <v>111</v>
      </c>
      <c r="M828" s="4" t="str" cm="1">
        <f t="array" ref="M828">_xlfn._xlws.FILTER(AnalysisGroupings!$G$2:$G$36,(AnalysisGroupings!$F$2:$F$36=AnalysisResults!L828)*LEN(L828)&gt;0,"")</f>
        <v/>
      </c>
      <c r="N828" t="s">
        <v>581</v>
      </c>
      <c r="O828" t="s">
        <v>296</v>
      </c>
      <c r="P828" t="s">
        <v>639</v>
      </c>
      <c r="Q828" s="4" t="str" cm="1">
        <f t="array" ref="Q828">_xlfn._xlws.FILTER(AnalysisMethods!$G$2:$G$31,AnalysisMethods!$E$2:$E$31=AnalysisResults!P828,"")</f>
        <v>%</v>
      </c>
      <c r="R828" s="4" t="str" cm="1">
        <f t="array" ref="R828">_xlfn._xlws.FILTER(AnalysisMethods!$H$2:$H$31,AnalysisMethods!$E$2:$E$31=AnalysisResults!P828,"")</f>
        <v>( XX.X)</v>
      </c>
      <c r="S828">
        <v>1.1904999999999999</v>
      </c>
      <c r="T828" s="7" t="s">
        <v>273</v>
      </c>
      <c r="U828" t="s">
        <v>1378</v>
      </c>
    </row>
    <row r="829" spans="1:21" x14ac:dyDescent="0.45">
      <c r="A829" t="s">
        <v>732</v>
      </c>
      <c r="B829" s="4" t="str" cm="1">
        <f t="array" ref="B829">_xlfn._xlws.FILTER(AnalysisSets!B:B,AnalysisSets!A:A=_xlfn._xlws.FILTER(Analyses!E:E,Analyses!A:A=AnalysisResults!A829,""),"")</f>
        <v>Safety Population</v>
      </c>
      <c r="C829" t="s">
        <v>33</v>
      </c>
      <c r="D829" t="s">
        <v>40</v>
      </c>
      <c r="E829" s="4" t="str" cm="1">
        <f t="array" ref="E829">_xlfn._xlws.FILTER(AnalysisGroupings!$G$2:$G$20,AnalysisGroupings!$F$2:$F$20=AnalysisResults!D829,"")</f>
        <v>Xanomeline Low Dose</v>
      </c>
      <c r="G829" t="s">
        <v>108</v>
      </c>
      <c r="I829" s="4" t="str" cm="1">
        <f t="array" ref="I829">_xlfn._xlws.FILTER(AnalysisGroupings!$G$2:$G$36,(AnalysisGroupings!$F$2:$F$36=AnalysisResults!H829)*LEN(H829)&gt;0,"")</f>
        <v/>
      </c>
      <c r="J829" t="s">
        <v>332</v>
      </c>
      <c r="K829" t="s">
        <v>111</v>
      </c>
      <c r="M829" s="4" t="str" cm="1">
        <f t="array" ref="M829">_xlfn._xlws.FILTER(AnalysisGroupings!$G$2:$G$36,(AnalysisGroupings!$F$2:$F$36=AnalysisResults!L829)*LEN(L829)&gt;0,"")</f>
        <v/>
      </c>
      <c r="N829" t="s">
        <v>575</v>
      </c>
      <c r="O829" t="s">
        <v>296</v>
      </c>
      <c r="P829" t="s">
        <v>636</v>
      </c>
      <c r="Q829" s="4" t="str" cm="1">
        <f t="array" ref="Q829">_xlfn._xlws.FILTER(AnalysisMethods!$G$2:$G$31,AnalysisMethods!$E$2:$E$31=AnalysisResults!P829,"")</f>
        <v>n</v>
      </c>
      <c r="R829" s="4" t="str" cm="1">
        <f t="array" ref="R829">_xlfn._xlws.FILTER(AnalysisMethods!$H$2:$H$31,AnalysisMethods!$E$2:$E$31=AnalysisResults!P829,"")</f>
        <v>XX</v>
      </c>
      <c r="S829">
        <v>1</v>
      </c>
      <c r="T829" s="7" t="s">
        <v>267</v>
      </c>
      <c r="U829" t="s">
        <v>1378</v>
      </c>
    </row>
    <row r="830" spans="1:21" x14ac:dyDescent="0.45">
      <c r="A830" t="s">
        <v>732</v>
      </c>
      <c r="B830" s="4" t="str" cm="1">
        <f t="array" ref="B830">_xlfn._xlws.FILTER(AnalysisSets!B:B,AnalysisSets!A:A=_xlfn._xlws.FILTER(Analyses!E:E,Analyses!A:A=AnalysisResults!A830,""),"")</f>
        <v>Safety Population</v>
      </c>
      <c r="C830" t="s">
        <v>33</v>
      </c>
      <c r="D830" t="s">
        <v>40</v>
      </c>
      <c r="E830" s="4" t="str" cm="1">
        <f t="array" ref="E830">_xlfn._xlws.FILTER(AnalysisGroupings!$G$2:$G$20,AnalysisGroupings!$F$2:$F$20=AnalysisResults!D830,"")</f>
        <v>Xanomeline Low Dose</v>
      </c>
      <c r="G830" t="s">
        <v>108</v>
      </c>
      <c r="I830" s="4" t="str" cm="1">
        <f t="array" ref="I830">_xlfn._xlws.FILTER(AnalysisGroupings!$G$2:$G$36,(AnalysisGroupings!$F$2:$F$36=AnalysisResults!H830)*LEN(H830)&gt;0,"")</f>
        <v/>
      </c>
      <c r="J830" t="s">
        <v>332</v>
      </c>
      <c r="K830" t="s">
        <v>111</v>
      </c>
      <c r="M830" s="4" t="str" cm="1">
        <f t="array" ref="M830">_xlfn._xlws.FILTER(AnalysisGroupings!$G$2:$G$36,(AnalysisGroupings!$F$2:$F$36=AnalysisResults!L830)*LEN(L830)&gt;0,"")</f>
        <v/>
      </c>
      <c r="N830" t="s">
        <v>575</v>
      </c>
      <c r="O830" t="s">
        <v>296</v>
      </c>
      <c r="P830" t="s">
        <v>639</v>
      </c>
      <c r="Q830" s="4" t="str" cm="1">
        <f t="array" ref="Q830">_xlfn._xlws.FILTER(AnalysisMethods!$G$2:$G$31,AnalysisMethods!$E$2:$E$31=AnalysisResults!P830,"")</f>
        <v>%</v>
      </c>
      <c r="R830" s="4" t="str" cm="1">
        <f t="array" ref="R830">_xlfn._xlws.FILTER(AnalysisMethods!$H$2:$H$31,AnalysisMethods!$E$2:$E$31=AnalysisResults!P830,"")</f>
        <v>( XX.X)</v>
      </c>
      <c r="S830">
        <v>1.1904999999999999</v>
      </c>
      <c r="T830" s="7" t="s">
        <v>273</v>
      </c>
      <c r="U830" t="s">
        <v>1378</v>
      </c>
    </row>
    <row r="831" spans="1:21" x14ac:dyDescent="0.45">
      <c r="A831" t="s">
        <v>732</v>
      </c>
      <c r="B831" s="4" t="str" cm="1">
        <f t="array" ref="B831">_xlfn._xlws.FILTER(AnalysisSets!B:B,AnalysisSets!A:A=_xlfn._xlws.FILTER(Analyses!E:E,Analyses!A:A=AnalysisResults!A831,""),"")</f>
        <v>Safety Population</v>
      </c>
      <c r="C831" t="s">
        <v>33</v>
      </c>
      <c r="D831" t="s">
        <v>40</v>
      </c>
      <c r="E831" s="4" t="str" cm="1">
        <f t="array" ref="E831">_xlfn._xlws.FILTER(AnalysisGroupings!$G$2:$G$20,AnalysisGroupings!$F$2:$F$20=AnalysisResults!D831,"")</f>
        <v>Xanomeline Low Dose</v>
      </c>
      <c r="G831" t="s">
        <v>108</v>
      </c>
      <c r="I831" s="4" t="str" cm="1">
        <f t="array" ref="I831">_xlfn._xlws.FILTER(AnalysisGroupings!$G$2:$G$36,(AnalysisGroupings!$F$2:$F$36=AnalysisResults!H831)*LEN(H831)&gt;0,"")</f>
        <v/>
      </c>
      <c r="J831" t="s">
        <v>333</v>
      </c>
      <c r="K831" t="s">
        <v>111</v>
      </c>
      <c r="M831" s="4" t="str" cm="1">
        <f t="array" ref="M831">_xlfn._xlws.FILTER(AnalysisGroupings!$G$2:$G$36,(AnalysisGroupings!$F$2:$F$36=AnalysisResults!L831)*LEN(L831)&gt;0,"")</f>
        <v/>
      </c>
      <c r="N831" t="s">
        <v>410</v>
      </c>
      <c r="O831" t="s">
        <v>296</v>
      </c>
      <c r="P831" t="s">
        <v>636</v>
      </c>
      <c r="Q831" s="4" t="str" cm="1">
        <f t="array" ref="Q831">_xlfn._xlws.FILTER(AnalysisMethods!$G$2:$G$31,AnalysisMethods!$E$2:$E$31=AnalysisResults!P831,"")</f>
        <v>n</v>
      </c>
      <c r="R831" s="4" t="str" cm="1">
        <f t="array" ref="R831">_xlfn._xlws.FILTER(AnalysisMethods!$H$2:$H$31,AnalysisMethods!$E$2:$E$31=AnalysisResults!P831,"")</f>
        <v>XX</v>
      </c>
      <c r="S831">
        <v>1</v>
      </c>
      <c r="T831" s="7" t="s">
        <v>267</v>
      </c>
      <c r="U831" t="s">
        <v>1378</v>
      </c>
    </row>
    <row r="832" spans="1:21" x14ac:dyDescent="0.45">
      <c r="A832" t="s">
        <v>732</v>
      </c>
      <c r="B832" s="4" t="str" cm="1">
        <f t="array" ref="B832">_xlfn._xlws.FILTER(AnalysisSets!B:B,AnalysisSets!A:A=_xlfn._xlws.FILTER(Analyses!E:E,Analyses!A:A=AnalysisResults!A832,""),"")</f>
        <v>Safety Population</v>
      </c>
      <c r="C832" t="s">
        <v>33</v>
      </c>
      <c r="D832" t="s">
        <v>40</v>
      </c>
      <c r="E832" s="4" t="str" cm="1">
        <f t="array" ref="E832">_xlfn._xlws.FILTER(AnalysisGroupings!$G$2:$G$20,AnalysisGroupings!$F$2:$F$20=AnalysisResults!D832,"")</f>
        <v>Xanomeline Low Dose</v>
      </c>
      <c r="G832" t="s">
        <v>108</v>
      </c>
      <c r="I832" s="4" t="str" cm="1">
        <f t="array" ref="I832">_xlfn._xlws.FILTER(AnalysisGroupings!$G$2:$G$36,(AnalysisGroupings!$F$2:$F$36=AnalysisResults!H832)*LEN(H832)&gt;0,"")</f>
        <v/>
      </c>
      <c r="J832" t="s">
        <v>333</v>
      </c>
      <c r="K832" t="s">
        <v>111</v>
      </c>
      <c r="M832" s="4" t="str" cm="1">
        <f t="array" ref="M832">_xlfn._xlws.FILTER(AnalysisGroupings!$G$2:$G$36,(AnalysisGroupings!$F$2:$F$36=AnalysisResults!L832)*LEN(L832)&gt;0,"")</f>
        <v/>
      </c>
      <c r="N832" t="s">
        <v>410</v>
      </c>
      <c r="O832" t="s">
        <v>296</v>
      </c>
      <c r="P832" t="s">
        <v>639</v>
      </c>
      <c r="Q832" s="4" t="str" cm="1">
        <f t="array" ref="Q832">_xlfn._xlws.FILTER(AnalysisMethods!$G$2:$G$31,AnalysisMethods!$E$2:$E$31=AnalysisResults!P832,"")</f>
        <v>%</v>
      </c>
      <c r="R832" s="4" t="str" cm="1">
        <f t="array" ref="R832">_xlfn._xlws.FILTER(AnalysisMethods!$H$2:$H$31,AnalysisMethods!$E$2:$E$31=AnalysisResults!P832,"")</f>
        <v>( XX.X)</v>
      </c>
      <c r="S832">
        <v>1.1904999999999999</v>
      </c>
      <c r="T832" s="7" t="s">
        <v>273</v>
      </c>
      <c r="U832" t="s">
        <v>1378</v>
      </c>
    </row>
    <row r="833" spans="1:21" x14ac:dyDescent="0.45">
      <c r="A833" t="s">
        <v>732</v>
      </c>
      <c r="B833" s="4" t="str" cm="1">
        <f t="array" ref="B833">_xlfn._xlws.FILTER(AnalysisSets!B:B,AnalysisSets!A:A=_xlfn._xlws.FILTER(Analyses!E:E,Analyses!A:A=AnalysisResults!A833,""),"")</f>
        <v>Safety Population</v>
      </c>
      <c r="C833" t="s">
        <v>33</v>
      </c>
      <c r="D833" t="s">
        <v>40</v>
      </c>
      <c r="E833" s="4" t="str" cm="1">
        <f t="array" ref="E833">_xlfn._xlws.FILTER(AnalysisGroupings!$G$2:$G$20,AnalysisGroupings!$F$2:$F$20=AnalysisResults!D833,"")</f>
        <v>Xanomeline Low Dose</v>
      </c>
      <c r="G833" t="s">
        <v>108</v>
      </c>
      <c r="I833" s="4" t="str" cm="1">
        <f t="array" ref="I833">_xlfn._xlws.FILTER(AnalysisGroupings!$G$2:$G$36,(AnalysisGroupings!$F$2:$F$36=AnalysisResults!H833)*LEN(H833)&gt;0,"")</f>
        <v/>
      </c>
      <c r="J833" t="s">
        <v>333</v>
      </c>
      <c r="K833" t="s">
        <v>111</v>
      </c>
      <c r="M833" s="4" t="str" cm="1">
        <f t="array" ref="M833">_xlfn._xlws.FILTER(AnalysisGroupings!$G$2:$G$36,(AnalysisGroupings!$F$2:$F$36=AnalysisResults!L833)*LEN(L833)&gt;0,"")</f>
        <v/>
      </c>
      <c r="N833" t="s">
        <v>446</v>
      </c>
      <c r="O833" t="s">
        <v>296</v>
      </c>
      <c r="P833" t="s">
        <v>636</v>
      </c>
      <c r="Q833" s="4" t="str" cm="1">
        <f t="array" ref="Q833">_xlfn._xlws.FILTER(AnalysisMethods!$G$2:$G$31,AnalysisMethods!$E$2:$E$31=AnalysisResults!P833,"")</f>
        <v>n</v>
      </c>
      <c r="R833" s="4" t="str" cm="1">
        <f t="array" ref="R833">_xlfn._xlws.FILTER(AnalysisMethods!$H$2:$H$31,AnalysisMethods!$E$2:$E$31=AnalysisResults!P833,"")</f>
        <v>XX</v>
      </c>
      <c r="S833">
        <v>0</v>
      </c>
      <c r="T833" s="7" t="s">
        <v>266</v>
      </c>
      <c r="U833" t="s">
        <v>1378</v>
      </c>
    </row>
    <row r="834" spans="1:21" x14ac:dyDescent="0.45">
      <c r="A834" t="s">
        <v>732</v>
      </c>
      <c r="B834" s="4" t="str" cm="1">
        <f t="array" ref="B834">_xlfn._xlws.FILTER(AnalysisSets!B:B,AnalysisSets!A:A=_xlfn._xlws.FILTER(Analyses!E:E,Analyses!A:A=AnalysisResults!A834,""),"")</f>
        <v>Safety Population</v>
      </c>
      <c r="C834" t="s">
        <v>33</v>
      </c>
      <c r="D834" t="s">
        <v>40</v>
      </c>
      <c r="E834" s="4" t="str" cm="1">
        <f t="array" ref="E834">_xlfn._xlws.FILTER(AnalysisGroupings!$G$2:$G$20,AnalysisGroupings!$F$2:$F$20=AnalysisResults!D834,"")</f>
        <v>Xanomeline Low Dose</v>
      </c>
      <c r="G834" t="s">
        <v>108</v>
      </c>
      <c r="I834" s="4" t="str" cm="1">
        <f t="array" ref="I834">_xlfn._xlws.FILTER(AnalysisGroupings!$G$2:$G$36,(AnalysisGroupings!$F$2:$F$36=AnalysisResults!H834)*LEN(H834)&gt;0,"")</f>
        <v/>
      </c>
      <c r="J834" t="s">
        <v>333</v>
      </c>
      <c r="K834" t="s">
        <v>111</v>
      </c>
      <c r="M834" s="4" t="str" cm="1">
        <f t="array" ref="M834">_xlfn._xlws.FILTER(AnalysisGroupings!$G$2:$G$36,(AnalysisGroupings!$F$2:$F$36=AnalysisResults!L834)*LEN(L834)&gt;0,"")</f>
        <v/>
      </c>
      <c r="N834" t="s">
        <v>446</v>
      </c>
      <c r="O834" t="s">
        <v>296</v>
      </c>
      <c r="P834" t="s">
        <v>639</v>
      </c>
      <c r="Q834" s="4" t="str" cm="1">
        <f t="array" ref="Q834">_xlfn._xlws.FILTER(AnalysisMethods!$G$2:$G$31,AnalysisMethods!$E$2:$E$31=AnalysisResults!P834,"")</f>
        <v>%</v>
      </c>
      <c r="R834" s="4" t="str" cm="1">
        <f t="array" ref="R834">_xlfn._xlws.FILTER(AnalysisMethods!$H$2:$H$31,AnalysisMethods!$E$2:$E$31=AnalysisResults!P834,"")</f>
        <v>( XX.X)</v>
      </c>
      <c r="S834">
        <v>0</v>
      </c>
      <c r="T834" s="7" t="s">
        <v>270</v>
      </c>
      <c r="U834" t="s">
        <v>1378</v>
      </c>
    </row>
    <row r="835" spans="1:21" x14ac:dyDescent="0.45">
      <c r="A835" t="s">
        <v>732</v>
      </c>
      <c r="B835" s="4" t="str" cm="1">
        <f t="array" ref="B835">_xlfn._xlws.FILTER(AnalysisSets!B:B,AnalysisSets!A:A=_xlfn._xlws.FILTER(Analyses!E:E,Analyses!A:A=AnalysisResults!A835,""),"")</f>
        <v>Safety Population</v>
      </c>
      <c r="C835" t="s">
        <v>33</v>
      </c>
      <c r="D835" t="s">
        <v>40</v>
      </c>
      <c r="E835" s="4" t="str" cm="1">
        <f t="array" ref="E835">_xlfn._xlws.FILTER(AnalysisGroupings!$G$2:$G$20,AnalysisGroupings!$F$2:$F$20=AnalysisResults!D835,"")</f>
        <v>Xanomeline Low Dose</v>
      </c>
      <c r="G835" t="s">
        <v>108</v>
      </c>
      <c r="I835" s="4" t="str" cm="1">
        <f t="array" ref="I835">_xlfn._xlws.FILTER(AnalysisGroupings!$G$2:$G$36,(AnalysisGroupings!$F$2:$F$36=AnalysisResults!H835)*LEN(H835)&gt;0,"")</f>
        <v/>
      </c>
      <c r="J835" t="s">
        <v>333</v>
      </c>
      <c r="K835" t="s">
        <v>111</v>
      </c>
      <c r="M835" s="4" t="str" cm="1">
        <f t="array" ref="M835">_xlfn._xlws.FILTER(AnalysisGroupings!$G$2:$G$36,(AnalysisGroupings!$F$2:$F$36=AnalysisResults!L835)*LEN(L835)&gt;0,"")</f>
        <v/>
      </c>
      <c r="N835" t="s">
        <v>576</v>
      </c>
      <c r="O835" t="s">
        <v>296</v>
      </c>
      <c r="P835" t="s">
        <v>636</v>
      </c>
      <c r="Q835" s="4" t="str" cm="1">
        <f t="array" ref="Q835">_xlfn._xlws.FILTER(AnalysisMethods!$G$2:$G$31,AnalysisMethods!$E$2:$E$31=AnalysisResults!P835,"")</f>
        <v>n</v>
      </c>
      <c r="R835" s="4" t="str" cm="1">
        <f t="array" ref="R835">_xlfn._xlws.FILTER(AnalysisMethods!$H$2:$H$31,AnalysisMethods!$E$2:$E$31=AnalysisResults!P835,"")</f>
        <v>XX</v>
      </c>
      <c r="S835">
        <v>1</v>
      </c>
      <c r="T835" s="7" t="s">
        <v>267</v>
      </c>
      <c r="U835" t="s">
        <v>1378</v>
      </c>
    </row>
    <row r="836" spans="1:21" x14ac:dyDescent="0.45">
      <c r="A836" t="s">
        <v>732</v>
      </c>
      <c r="B836" s="4" t="str" cm="1">
        <f t="array" ref="B836">_xlfn._xlws.FILTER(AnalysisSets!B:B,AnalysisSets!A:A=_xlfn._xlws.FILTER(Analyses!E:E,Analyses!A:A=AnalysisResults!A836,""),"")</f>
        <v>Safety Population</v>
      </c>
      <c r="C836" t="s">
        <v>33</v>
      </c>
      <c r="D836" t="s">
        <v>40</v>
      </c>
      <c r="E836" s="4" t="str" cm="1">
        <f t="array" ref="E836">_xlfn._xlws.FILTER(AnalysisGroupings!$G$2:$G$20,AnalysisGroupings!$F$2:$F$20=AnalysisResults!D836,"")</f>
        <v>Xanomeline Low Dose</v>
      </c>
      <c r="G836" t="s">
        <v>108</v>
      </c>
      <c r="I836" s="4" t="str" cm="1">
        <f t="array" ref="I836">_xlfn._xlws.FILTER(AnalysisGroupings!$G$2:$G$36,(AnalysisGroupings!$F$2:$F$36=AnalysisResults!H836)*LEN(H836)&gt;0,"")</f>
        <v/>
      </c>
      <c r="J836" t="s">
        <v>333</v>
      </c>
      <c r="K836" t="s">
        <v>111</v>
      </c>
      <c r="M836" s="4" t="str" cm="1">
        <f t="array" ref="M836">_xlfn._xlws.FILTER(AnalysisGroupings!$G$2:$G$36,(AnalysisGroupings!$F$2:$F$36=AnalysisResults!L836)*LEN(L836)&gt;0,"")</f>
        <v/>
      </c>
      <c r="N836" t="s">
        <v>576</v>
      </c>
      <c r="O836" t="s">
        <v>296</v>
      </c>
      <c r="P836" t="s">
        <v>639</v>
      </c>
      <c r="Q836" s="4" t="str" cm="1">
        <f t="array" ref="Q836">_xlfn._xlws.FILTER(AnalysisMethods!$G$2:$G$31,AnalysisMethods!$E$2:$E$31=AnalysisResults!P836,"")</f>
        <v>%</v>
      </c>
      <c r="R836" s="4" t="str" cm="1">
        <f t="array" ref="R836">_xlfn._xlws.FILTER(AnalysisMethods!$H$2:$H$31,AnalysisMethods!$E$2:$E$31=AnalysisResults!P836,"")</f>
        <v>( XX.X)</v>
      </c>
      <c r="S836">
        <v>1.1904999999999999</v>
      </c>
      <c r="T836" s="7" t="s">
        <v>273</v>
      </c>
      <c r="U836" t="s">
        <v>1378</v>
      </c>
    </row>
    <row r="837" spans="1:21" x14ac:dyDescent="0.45">
      <c r="A837" t="s">
        <v>732</v>
      </c>
      <c r="B837" s="4" t="str" cm="1">
        <f t="array" ref="B837">_xlfn._xlws.FILTER(AnalysisSets!B:B,AnalysisSets!A:A=_xlfn._xlws.FILTER(Analyses!E:E,Analyses!A:A=AnalysisResults!A837,""),"")</f>
        <v>Safety Population</v>
      </c>
      <c r="C837" t="s">
        <v>33</v>
      </c>
      <c r="D837" t="s">
        <v>40</v>
      </c>
      <c r="E837" s="4" t="str" cm="1">
        <f t="array" ref="E837">_xlfn._xlws.FILTER(AnalysisGroupings!$G$2:$G$20,AnalysisGroupings!$F$2:$F$20=AnalysisResults!D837,"")</f>
        <v>Xanomeline Low Dose</v>
      </c>
      <c r="G837" t="s">
        <v>108</v>
      </c>
      <c r="I837" s="4" t="str" cm="1">
        <f t="array" ref="I837">_xlfn._xlws.FILTER(AnalysisGroupings!$G$2:$G$36,(AnalysisGroupings!$F$2:$F$36=AnalysisResults!H837)*LEN(H837)&gt;0,"")</f>
        <v/>
      </c>
      <c r="J837" t="s">
        <v>334</v>
      </c>
      <c r="K837" t="s">
        <v>111</v>
      </c>
      <c r="M837" s="4" t="str" cm="1">
        <f t="array" ref="M837">_xlfn._xlws.FILTER(AnalysisGroupings!$G$2:$G$36,(AnalysisGroupings!$F$2:$F$36=AnalysisResults!L837)*LEN(L837)&gt;0,"")</f>
        <v/>
      </c>
      <c r="N837" t="s">
        <v>421</v>
      </c>
      <c r="O837" t="s">
        <v>296</v>
      </c>
      <c r="P837" t="s">
        <v>636</v>
      </c>
      <c r="Q837" s="4" t="str" cm="1">
        <f t="array" ref="Q837">_xlfn._xlws.FILTER(AnalysisMethods!$G$2:$G$31,AnalysisMethods!$E$2:$E$31=AnalysisResults!P837,"")</f>
        <v>n</v>
      </c>
      <c r="R837" s="4" t="str" cm="1">
        <f t="array" ref="R837">_xlfn._xlws.FILTER(AnalysisMethods!$H$2:$H$31,AnalysisMethods!$E$2:$E$31=AnalysisResults!P837,"")</f>
        <v>XX</v>
      </c>
      <c r="S837">
        <v>1</v>
      </c>
      <c r="T837" s="7" t="s">
        <v>267</v>
      </c>
      <c r="U837" t="s">
        <v>1378</v>
      </c>
    </row>
    <row r="838" spans="1:21" x14ac:dyDescent="0.45">
      <c r="A838" t="s">
        <v>732</v>
      </c>
      <c r="B838" s="4" t="str" cm="1">
        <f t="array" ref="B838">_xlfn._xlws.FILTER(AnalysisSets!B:B,AnalysisSets!A:A=_xlfn._xlws.FILTER(Analyses!E:E,Analyses!A:A=AnalysisResults!A838,""),"")</f>
        <v>Safety Population</v>
      </c>
      <c r="C838" t="s">
        <v>33</v>
      </c>
      <c r="D838" t="s">
        <v>40</v>
      </c>
      <c r="E838" s="4" t="str" cm="1">
        <f t="array" ref="E838">_xlfn._xlws.FILTER(AnalysisGroupings!$G$2:$G$20,AnalysisGroupings!$F$2:$F$20=AnalysisResults!D838,"")</f>
        <v>Xanomeline Low Dose</v>
      </c>
      <c r="G838" t="s">
        <v>108</v>
      </c>
      <c r="I838" s="4" t="str" cm="1">
        <f t="array" ref="I838">_xlfn._xlws.FILTER(AnalysisGroupings!$G$2:$G$36,(AnalysisGroupings!$F$2:$F$36=AnalysisResults!H838)*LEN(H838)&gt;0,"")</f>
        <v/>
      </c>
      <c r="J838" t="s">
        <v>334</v>
      </c>
      <c r="K838" t="s">
        <v>111</v>
      </c>
      <c r="M838" s="4" t="str" cm="1">
        <f t="array" ref="M838">_xlfn._xlws.FILTER(AnalysisGroupings!$G$2:$G$36,(AnalysisGroupings!$F$2:$F$36=AnalysisResults!L838)*LEN(L838)&gt;0,"")</f>
        <v/>
      </c>
      <c r="N838" t="s">
        <v>421</v>
      </c>
      <c r="O838" t="s">
        <v>296</v>
      </c>
      <c r="P838" t="s">
        <v>639</v>
      </c>
      <c r="Q838" s="4" t="str" cm="1">
        <f t="array" ref="Q838">_xlfn._xlws.FILTER(AnalysisMethods!$G$2:$G$31,AnalysisMethods!$E$2:$E$31=AnalysisResults!P838,"")</f>
        <v>%</v>
      </c>
      <c r="R838" s="4" t="str" cm="1">
        <f t="array" ref="R838">_xlfn._xlws.FILTER(AnalysisMethods!$H$2:$H$31,AnalysisMethods!$E$2:$E$31=AnalysisResults!P838,"")</f>
        <v>( XX.X)</v>
      </c>
      <c r="S838">
        <v>1.1904999999999999</v>
      </c>
      <c r="T838" s="7" t="s">
        <v>273</v>
      </c>
      <c r="U838" t="s">
        <v>1378</v>
      </c>
    </row>
    <row r="839" spans="1:21" x14ac:dyDescent="0.45">
      <c r="A839" t="s">
        <v>732</v>
      </c>
      <c r="B839" s="4" t="str" cm="1">
        <f t="array" ref="B839">_xlfn._xlws.FILTER(AnalysisSets!B:B,AnalysisSets!A:A=_xlfn._xlws.FILTER(Analyses!E:E,Analyses!A:A=AnalysisResults!A839,""),"")</f>
        <v>Safety Population</v>
      </c>
      <c r="C839" t="s">
        <v>33</v>
      </c>
      <c r="D839" t="s">
        <v>40</v>
      </c>
      <c r="E839" s="4" t="str" cm="1">
        <f t="array" ref="E839">_xlfn._xlws.FILTER(AnalysisGroupings!$G$2:$G$20,AnalysisGroupings!$F$2:$F$20=AnalysisResults!D839,"")</f>
        <v>Xanomeline Low Dose</v>
      </c>
      <c r="G839" t="s">
        <v>108</v>
      </c>
      <c r="I839" s="4" t="str" cm="1">
        <f t="array" ref="I839">_xlfn._xlws.FILTER(AnalysisGroupings!$G$2:$G$36,(AnalysisGroupings!$F$2:$F$36=AnalysisResults!H839)*LEN(H839)&gt;0,"")</f>
        <v/>
      </c>
      <c r="J839" t="s">
        <v>334</v>
      </c>
      <c r="K839" t="s">
        <v>111</v>
      </c>
      <c r="M839" s="4" t="str" cm="1">
        <f t="array" ref="M839">_xlfn._xlws.FILTER(AnalysisGroupings!$G$2:$G$36,(AnalysisGroupings!$F$2:$F$36=AnalysisResults!L839)*LEN(L839)&gt;0,"")</f>
        <v/>
      </c>
      <c r="N839" t="s">
        <v>422</v>
      </c>
      <c r="O839" t="s">
        <v>296</v>
      </c>
      <c r="P839" t="s">
        <v>636</v>
      </c>
      <c r="Q839" s="4" t="str" cm="1">
        <f t="array" ref="Q839">_xlfn._xlws.FILTER(AnalysisMethods!$G$2:$G$31,AnalysisMethods!$E$2:$E$31=AnalysisResults!P839,"")</f>
        <v>n</v>
      </c>
      <c r="R839" s="4" t="str" cm="1">
        <f t="array" ref="R839">_xlfn._xlws.FILTER(AnalysisMethods!$H$2:$H$31,AnalysisMethods!$E$2:$E$31=AnalysisResults!P839,"")</f>
        <v>XX</v>
      </c>
      <c r="S839">
        <v>0</v>
      </c>
      <c r="T839" s="7" t="s">
        <v>266</v>
      </c>
      <c r="U839" t="s">
        <v>1378</v>
      </c>
    </row>
    <row r="840" spans="1:21" x14ac:dyDescent="0.45">
      <c r="A840" t="s">
        <v>732</v>
      </c>
      <c r="B840" s="4" t="str" cm="1">
        <f t="array" ref="B840">_xlfn._xlws.FILTER(AnalysisSets!B:B,AnalysisSets!A:A=_xlfn._xlws.FILTER(Analyses!E:E,Analyses!A:A=AnalysisResults!A840,""),"")</f>
        <v>Safety Population</v>
      </c>
      <c r="C840" t="s">
        <v>33</v>
      </c>
      <c r="D840" t="s">
        <v>40</v>
      </c>
      <c r="E840" s="4" t="str" cm="1">
        <f t="array" ref="E840">_xlfn._xlws.FILTER(AnalysisGroupings!$G$2:$G$20,AnalysisGroupings!$F$2:$F$20=AnalysisResults!D840,"")</f>
        <v>Xanomeline Low Dose</v>
      </c>
      <c r="G840" t="s">
        <v>108</v>
      </c>
      <c r="I840" s="4" t="str" cm="1">
        <f t="array" ref="I840">_xlfn._xlws.FILTER(AnalysisGroupings!$G$2:$G$36,(AnalysisGroupings!$F$2:$F$36=AnalysisResults!H840)*LEN(H840)&gt;0,"")</f>
        <v/>
      </c>
      <c r="J840" t="s">
        <v>334</v>
      </c>
      <c r="K840" t="s">
        <v>111</v>
      </c>
      <c r="M840" s="4" t="str" cm="1">
        <f t="array" ref="M840">_xlfn._xlws.FILTER(AnalysisGroupings!$G$2:$G$36,(AnalysisGroupings!$F$2:$F$36=AnalysisResults!L840)*LEN(L840)&gt;0,"")</f>
        <v/>
      </c>
      <c r="N840" t="s">
        <v>422</v>
      </c>
      <c r="O840" t="s">
        <v>296</v>
      </c>
      <c r="P840" t="s">
        <v>639</v>
      </c>
      <c r="Q840" s="4" t="str" cm="1">
        <f t="array" ref="Q840">_xlfn._xlws.FILTER(AnalysisMethods!$G$2:$G$31,AnalysisMethods!$E$2:$E$31=AnalysisResults!P840,"")</f>
        <v>%</v>
      </c>
      <c r="R840" s="4" t="str" cm="1">
        <f t="array" ref="R840">_xlfn._xlws.FILTER(AnalysisMethods!$H$2:$H$31,AnalysisMethods!$E$2:$E$31=AnalysisResults!P840,"")</f>
        <v>( XX.X)</v>
      </c>
      <c r="S840">
        <v>0</v>
      </c>
      <c r="T840" s="7" t="s">
        <v>270</v>
      </c>
      <c r="U840" t="s">
        <v>1378</v>
      </c>
    </row>
    <row r="841" spans="1:21" x14ac:dyDescent="0.45">
      <c r="A841" t="s">
        <v>732</v>
      </c>
      <c r="B841" s="4" t="str" cm="1">
        <f t="array" ref="B841">_xlfn._xlws.FILTER(AnalysisSets!B:B,AnalysisSets!A:A=_xlfn._xlws.FILTER(Analyses!E:E,Analyses!A:A=AnalysisResults!A841,""),"")</f>
        <v>Safety Population</v>
      </c>
      <c r="C841" t="s">
        <v>33</v>
      </c>
      <c r="D841" t="s">
        <v>40</v>
      </c>
      <c r="E841" s="4" t="str" cm="1">
        <f t="array" ref="E841">_xlfn._xlws.FILTER(AnalysisGroupings!$G$2:$G$20,AnalysisGroupings!$F$2:$F$20=AnalysisResults!D841,"")</f>
        <v>Xanomeline Low Dose</v>
      </c>
      <c r="G841" t="s">
        <v>108</v>
      </c>
      <c r="I841" s="4" t="str" cm="1">
        <f t="array" ref="I841">_xlfn._xlws.FILTER(AnalysisGroupings!$G$2:$G$36,(AnalysisGroupings!$F$2:$F$36=AnalysisResults!H841)*LEN(H841)&gt;0,"")</f>
        <v/>
      </c>
      <c r="J841" t="s">
        <v>334</v>
      </c>
      <c r="K841" t="s">
        <v>111</v>
      </c>
      <c r="M841" s="4" t="str" cm="1">
        <f t="array" ref="M841">_xlfn._xlws.FILTER(AnalysisGroupings!$G$2:$G$36,(AnalysisGroupings!$F$2:$F$36=AnalysisResults!L841)*LEN(L841)&gt;0,"")</f>
        <v/>
      </c>
      <c r="N841" t="s">
        <v>454</v>
      </c>
      <c r="O841" t="s">
        <v>296</v>
      </c>
      <c r="P841" t="s">
        <v>636</v>
      </c>
      <c r="Q841" s="4" t="str" cm="1">
        <f t="array" ref="Q841">_xlfn._xlws.FILTER(AnalysisMethods!$G$2:$G$31,AnalysisMethods!$E$2:$E$31=AnalysisResults!P841,"")</f>
        <v>n</v>
      </c>
      <c r="R841" s="4" t="str" cm="1">
        <f t="array" ref="R841">_xlfn._xlws.FILTER(AnalysisMethods!$H$2:$H$31,AnalysisMethods!$E$2:$E$31=AnalysisResults!P841,"")</f>
        <v>XX</v>
      </c>
      <c r="S841">
        <v>0</v>
      </c>
      <c r="T841" s="7" t="s">
        <v>266</v>
      </c>
      <c r="U841" t="s">
        <v>1378</v>
      </c>
    </row>
    <row r="842" spans="1:21" x14ac:dyDescent="0.45">
      <c r="A842" t="s">
        <v>732</v>
      </c>
      <c r="B842" s="4" t="str" cm="1">
        <f t="array" ref="B842">_xlfn._xlws.FILTER(AnalysisSets!B:B,AnalysisSets!A:A=_xlfn._xlws.FILTER(Analyses!E:E,Analyses!A:A=AnalysisResults!A842,""),"")</f>
        <v>Safety Population</v>
      </c>
      <c r="C842" t="s">
        <v>33</v>
      </c>
      <c r="D842" t="s">
        <v>40</v>
      </c>
      <c r="E842" s="4" t="str" cm="1">
        <f t="array" ref="E842">_xlfn._xlws.FILTER(AnalysisGroupings!$G$2:$G$20,AnalysisGroupings!$F$2:$F$20=AnalysisResults!D842,"")</f>
        <v>Xanomeline Low Dose</v>
      </c>
      <c r="G842" t="s">
        <v>108</v>
      </c>
      <c r="I842" s="4" t="str" cm="1">
        <f t="array" ref="I842">_xlfn._xlws.FILTER(AnalysisGroupings!$G$2:$G$36,(AnalysisGroupings!$F$2:$F$36=AnalysisResults!H842)*LEN(H842)&gt;0,"")</f>
        <v/>
      </c>
      <c r="J842" t="s">
        <v>334</v>
      </c>
      <c r="K842" t="s">
        <v>111</v>
      </c>
      <c r="M842" s="4" t="str" cm="1">
        <f t="array" ref="M842">_xlfn._xlws.FILTER(AnalysisGroupings!$G$2:$G$36,(AnalysisGroupings!$F$2:$F$36=AnalysisResults!L842)*LEN(L842)&gt;0,"")</f>
        <v/>
      </c>
      <c r="N842" t="s">
        <v>454</v>
      </c>
      <c r="O842" t="s">
        <v>296</v>
      </c>
      <c r="P842" t="s">
        <v>639</v>
      </c>
      <c r="Q842" s="4" t="str" cm="1">
        <f t="array" ref="Q842">_xlfn._xlws.FILTER(AnalysisMethods!$G$2:$G$31,AnalysisMethods!$E$2:$E$31=AnalysisResults!P842,"")</f>
        <v>%</v>
      </c>
      <c r="R842" s="4" t="str" cm="1">
        <f t="array" ref="R842">_xlfn._xlws.FILTER(AnalysisMethods!$H$2:$H$31,AnalysisMethods!$E$2:$E$31=AnalysisResults!P842,"")</f>
        <v>( XX.X)</v>
      </c>
      <c r="S842">
        <v>0</v>
      </c>
      <c r="T842" s="7" t="s">
        <v>270</v>
      </c>
      <c r="U842" t="s">
        <v>1378</v>
      </c>
    </row>
    <row r="843" spans="1:21" x14ac:dyDescent="0.45">
      <c r="A843" t="s">
        <v>732</v>
      </c>
      <c r="B843" s="4" t="str" cm="1">
        <f t="array" ref="B843">_xlfn._xlws.FILTER(AnalysisSets!B:B,AnalysisSets!A:A=_xlfn._xlws.FILTER(Analyses!E:E,Analyses!A:A=AnalysisResults!A843,""),"")</f>
        <v>Safety Population</v>
      </c>
      <c r="C843" t="s">
        <v>33</v>
      </c>
      <c r="D843" t="s">
        <v>40</v>
      </c>
      <c r="E843" s="4" t="str" cm="1">
        <f t="array" ref="E843">_xlfn._xlws.FILTER(AnalysisGroupings!$G$2:$G$20,AnalysisGroupings!$F$2:$F$20=AnalysisResults!D843,"")</f>
        <v>Xanomeline Low Dose</v>
      </c>
      <c r="G843" t="s">
        <v>108</v>
      </c>
      <c r="I843" s="4" t="str" cm="1">
        <f t="array" ref="I843">_xlfn._xlws.FILTER(AnalysisGroupings!$G$2:$G$36,(AnalysisGroupings!$F$2:$F$36=AnalysisResults!H843)*LEN(H843)&gt;0,"")</f>
        <v/>
      </c>
      <c r="J843" t="s">
        <v>334</v>
      </c>
      <c r="K843" t="s">
        <v>111</v>
      </c>
      <c r="M843" s="4" t="str" cm="1">
        <f t="array" ref="M843">_xlfn._xlws.FILTER(AnalysisGroupings!$G$2:$G$36,(AnalysisGroupings!$F$2:$F$36=AnalysisResults!L843)*LEN(L843)&gt;0,"")</f>
        <v/>
      </c>
      <c r="N843" t="s">
        <v>456</v>
      </c>
      <c r="O843" t="s">
        <v>296</v>
      </c>
      <c r="P843" t="s">
        <v>636</v>
      </c>
      <c r="Q843" s="4" t="str" cm="1">
        <f t="array" ref="Q843">_xlfn._xlws.FILTER(AnalysisMethods!$G$2:$G$31,AnalysisMethods!$E$2:$E$31=AnalysisResults!P843,"")</f>
        <v>n</v>
      </c>
      <c r="R843" s="4" t="str" cm="1">
        <f t="array" ref="R843">_xlfn._xlws.FILTER(AnalysisMethods!$H$2:$H$31,AnalysisMethods!$E$2:$E$31=AnalysisResults!P843,"")</f>
        <v>XX</v>
      </c>
      <c r="S843">
        <v>0</v>
      </c>
      <c r="T843" s="7" t="s">
        <v>266</v>
      </c>
      <c r="U843" t="s">
        <v>1378</v>
      </c>
    </row>
    <row r="844" spans="1:21" x14ac:dyDescent="0.45">
      <c r="A844" t="s">
        <v>732</v>
      </c>
      <c r="B844" s="4" t="str" cm="1">
        <f t="array" ref="B844">_xlfn._xlws.FILTER(AnalysisSets!B:B,AnalysisSets!A:A=_xlfn._xlws.FILTER(Analyses!E:E,Analyses!A:A=AnalysisResults!A844,""),"")</f>
        <v>Safety Population</v>
      </c>
      <c r="C844" t="s">
        <v>33</v>
      </c>
      <c r="D844" t="s">
        <v>40</v>
      </c>
      <c r="E844" s="4" t="str" cm="1">
        <f t="array" ref="E844">_xlfn._xlws.FILTER(AnalysisGroupings!$G$2:$G$20,AnalysisGroupings!$F$2:$F$20=AnalysisResults!D844,"")</f>
        <v>Xanomeline Low Dose</v>
      </c>
      <c r="G844" t="s">
        <v>108</v>
      </c>
      <c r="I844" s="4" t="str" cm="1">
        <f t="array" ref="I844">_xlfn._xlws.FILTER(AnalysisGroupings!$G$2:$G$36,(AnalysisGroupings!$F$2:$F$36=AnalysisResults!H844)*LEN(H844)&gt;0,"")</f>
        <v/>
      </c>
      <c r="J844" t="s">
        <v>334</v>
      </c>
      <c r="K844" t="s">
        <v>111</v>
      </c>
      <c r="M844" s="4" t="str" cm="1">
        <f t="array" ref="M844">_xlfn._xlws.FILTER(AnalysisGroupings!$G$2:$G$36,(AnalysisGroupings!$F$2:$F$36=AnalysisResults!L844)*LEN(L844)&gt;0,"")</f>
        <v/>
      </c>
      <c r="N844" t="s">
        <v>456</v>
      </c>
      <c r="O844" t="s">
        <v>296</v>
      </c>
      <c r="P844" t="s">
        <v>639</v>
      </c>
      <c r="Q844" s="4" t="str" cm="1">
        <f t="array" ref="Q844">_xlfn._xlws.FILTER(AnalysisMethods!$G$2:$G$31,AnalysisMethods!$E$2:$E$31=AnalysisResults!P844,"")</f>
        <v>%</v>
      </c>
      <c r="R844" s="4" t="str" cm="1">
        <f t="array" ref="R844">_xlfn._xlws.FILTER(AnalysisMethods!$H$2:$H$31,AnalysisMethods!$E$2:$E$31=AnalysisResults!P844,"")</f>
        <v>( XX.X)</v>
      </c>
      <c r="S844">
        <v>0</v>
      </c>
      <c r="T844" s="7" t="s">
        <v>270</v>
      </c>
      <c r="U844" t="s">
        <v>1378</v>
      </c>
    </row>
    <row r="845" spans="1:21" x14ac:dyDescent="0.45">
      <c r="A845" t="s">
        <v>732</v>
      </c>
      <c r="B845" s="4" t="str" cm="1">
        <f t="array" ref="B845">_xlfn._xlws.FILTER(AnalysisSets!B:B,AnalysisSets!A:A=_xlfn._xlws.FILTER(Analyses!E:E,Analyses!A:A=AnalysisResults!A845,""),"")</f>
        <v>Safety Population</v>
      </c>
      <c r="C845" t="s">
        <v>33</v>
      </c>
      <c r="D845" t="s">
        <v>40</v>
      </c>
      <c r="E845" s="4" t="str" cm="1">
        <f t="array" ref="E845">_xlfn._xlws.FILTER(AnalysisGroupings!$G$2:$G$20,AnalysisGroupings!$F$2:$F$20=AnalysisResults!D845,"")</f>
        <v>Xanomeline Low Dose</v>
      </c>
      <c r="G845" t="s">
        <v>108</v>
      </c>
      <c r="I845" s="4" t="str" cm="1">
        <f t="array" ref="I845">_xlfn._xlws.FILTER(AnalysisGroupings!$G$2:$G$36,(AnalysisGroupings!$F$2:$F$36=AnalysisResults!H845)*LEN(H845)&gt;0,"")</f>
        <v/>
      </c>
      <c r="J845" t="s">
        <v>334</v>
      </c>
      <c r="K845" t="s">
        <v>111</v>
      </c>
      <c r="M845" s="4" t="str" cm="1">
        <f t="array" ref="M845">_xlfn._xlws.FILTER(AnalysisGroupings!$G$2:$G$36,(AnalysisGroupings!$F$2:$F$36=AnalysisResults!L845)*LEN(L845)&gt;0,"")</f>
        <v/>
      </c>
      <c r="N845" t="s">
        <v>457</v>
      </c>
      <c r="O845" t="s">
        <v>296</v>
      </c>
      <c r="P845" t="s">
        <v>636</v>
      </c>
      <c r="Q845" s="4" t="str" cm="1">
        <f t="array" ref="Q845">_xlfn._xlws.FILTER(AnalysisMethods!$G$2:$G$31,AnalysisMethods!$E$2:$E$31=AnalysisResults!P845,"")</f>
        <v>n</v>
      </c>
      <c r="R845" s="4" t="str" cm="1">
        <f t="array" ref="R845">_xlfn._xlws.FILTER(AnalysisMethods!$H$2:$H$31,AnalysisMethods!$E$2:$E$31=AnalysisResults!P845,"")</f>
        <v>XX</v>
      </c>
      <c r="S845">
        <v>0</v>
      </c>
      <c r="T845" s="7" t="s">
        <v>266</v>
      </c>
      <c r="U845" t="s">
        <v>1378</v>
      </c>
    </row>
    <row r="846" spans="1:21" x14ac:dyDescent="0.45">
      <c r="A846" t="s">
        <v>732</v>
      </c>
      <c r="B846" s="4" t="str" cm="1">
        <f t="array" ref="B846">_xlfn._xlws.FILTER(AnalysisSets!B:B,AnalysisSets!A:A=_xlfn._xlws.FILTER(Analyses!E:E,Analyses!A:A=AnalysisResults!A846,""),"")</f>
        <v>Safety Population</v>
      </c>
      <c r="C846" t="s">
        <v>33</v>
      </c>
      <c r="D846" t="s">
        <v>40</v>
      </c>
      <c r="E846" s="4" t="str" cm="1">
        <f t="array" ref="E846">_xlfn._xlws.FILTER(AnalysisGroupings!$G$2:$G$20,AnalysisGroupings!$F$2:$F$20=AnalysisResults!D846,"")</f>
        <v>Xanomeline Low Dose</v>
      </c>
      <c r="G846" t="s">
        <v>108</v>
      </c>
      <c r="I846" s="4" t="str" cm="1">
        <f t="array" ref="I846">_xlfn._xlws.FILTER(AnalysisGroupings!$G$2:$G$36,(AnalysisGroupings!$F$2:$F$36=AnalysisResults!H846)*LEN(H846)&gt;0,"")</f>
        <v/>
      </c>
      <c r="J846" t="s">
        <v>334</v>
      </c>
      <c r="K846" t="s">
        <v>111</v>
      </c>
      <c r="M846" s="4" t="str" cm="1">
        <f t="array" ref="M846">_xlfn._xlws.FILTER(AnalysisGroupings!$G$2:$G$36,(AnalysisGroupings!$F$2:$F$36=AnalysisResults!L846)*LEN(L846)&gt;0,"")</f>
        <v/>
      </c>
      <c r="N846" t="s">
        <v>457</v>
      </c>
      <c r="O846" t="s">
        <v>296</v>
      </c>
      <c r="P846" t="s">
        <v>639</v>
      </c>
      <c r="Q846" s="4" t="str" cm="1">
        <f t="array" ref="Q846">_xlfn._xlws.FILTER(AnalysisMethods!$G$2:$G$31,AnalysisMethods!$E$2:$E$31=AnalysisResults!P846,"")</f>
        <v>%</v>
      </c>
      <c r="R846" s="4" t="str" cm="1">
        <f t="array" ref="R846">_xlfn._xlws.FILTER(AnalysisMethods!$H$2:$H$31,AnalysisMethods!$E$2:$E$31=AnalysisResults!P846,"")</f>
        <v>( XX.X)</v>
      </c>
      <c r="S846">
        <v>0</v>
      </c>
      <c r="T846" s="7" t="s">
        <v>270</v>
      </c>
      <c r="U846" t="s">
        <v>1378</v>
      </c>
    </row>
    <row r="847" spans="1:21" x14ac:dyDescent="0.45">
      <c r="A847" t="s">
        <v>732</v>
      </c>
      <c r="B847" s="4" t="str" cm="1">
        <f t="array" ref="B847">_xlfn._xlws.FILTER(AnalysisSets!B:B,AnalysisSets!A:A=_xlfn._xlws.FILTER(Analyses!E:E,Analyses!A:A=AnalysisResults!A847,""),"")</f>
        <v>Safety Population</v>
      </c>
      <c r="C847" t="s">
        <v>33</v>
      </c>
      <c r="D847" t="s">
        <v>40</v>
      </c>
      <c r="E847" s="4" t="str" cm="1">
        <f t="array" ref="E847">_xlfn._xlws.FILTER(AnalysisGroupings!$G$2:$G$20,AnalysisGroupings!$F$2:$F$20=AnalysisResults!D847,"")</f>
        <v>Xanomeline Low Dose</v>
      </c>
      <c r="G847" t="s">
        <v>108</v>
      </c>
      <c r="I847" s="4" t="str" cm="1">
        <f t="array" ref="I847">_xlfn._xlws.FILTER(AnalysisGroupings!$G$2:$G$36,(AnalysisGroupings!$F$2:$F$36=AnalysisResults!H847)*LEN(H847)&gt;0,"")</f>
        <v/>
      </c>
      <c r="J847" t="s">
        <v>334</v>
      </c>
      <c r="K847" t="s">
        <v>111</v>
      </c>
      <c r="M847" s="4" t="str" cm="1">
        <f t="array" ref="M847">_xlfn._xlws.FILTER(AnalysisGroupings!$G$2:$G$36,(AnalysisGroupings!$F$2:$F$36=AnalysisResults!L847)*LEN(L847)&gt;0,"")</f>
        <v/>
      </c>
      <c r="N847" t="s">
        <v>578</v>
      </c>
      <c r="O847" t="s">
        <v>296</v>
      </c>
      <c r="P847" t="s">
        <v>636</v>
      </c>
      <c r="Q847" s="4" t="str" cm="1">
        <f t="array" ref="Q847">_xlfn._xlws.FILTER(AnalysisMethods!$G$2:$G$31,AnalysisMethods!$E$2:$E$31=AnalysisResults!P847,"")</f>
        <v>n</v>
      </c>
      <c r="R847" s="4" t="str" cm="1">
        <f t="array" ref="R847">_xlfn._xlws.FILTER(AnalysisMethods!$H$2:$H$31,AnalysisMethods!$E$2:$E$31=AnalysisResults!P847,"")</f>
        <v>XX</v>
      </c>
      <c r="S847">
        <v>1</v>
      </c>
      <c r="T847" s="7" t="s">
        <v>267</v>
      </c>
      <c r="U847" t="s">
        <v>1378</v>
      </c>
    </row>
    <row r="848" spans="1:21" x14ac:dyDescent="0.45">
      <c r="A848" t="s">
        <v>732</v>
      </c>
      <c r="B848" s="4" t="str" cm="1">
        <f t="array" ref="B848">_xlfn._xlws.FILTER(AnalysisSets!B:B,AnalysisSets!A:A=_xlfn._xlws.FILTER(Analyses!E:E,Analyses!A:A=AnalysisResults!A848,""),"")</f>
        <v>Safety Population</v>
      </c>
      <c r="C848" t="s">
        <v>33</v>
      </c>
      <c r="D848" t="s">
        <v>40</v>
      </c>
      <c r="E848" s="4" t="str" cm="1">
        <f t="array" ref="E848">_xlfn._xlws.FILTER(AnalysisGroupings!$G$2:$G$20,AnalysisGroupings!$F$2:$F$20=AnalysisResults!D848,"")</f>
        <v>Xanomeline Low Dose</v>
      </c>
      <c r="G848" t="s">
        <v>108</v>
      </c>
      <c r="I848" s="4" t="str" cm="1">
        <f t="array" ref="I848">_xlfn._xlws.FILTER(AnalysisGroupings!$G$2:$G$36,(AnalysisGroupings!$F$2:$F$36=AnalysisResults!H848)*LEN(H848)&gt;0,"")</f>
        <v/>
      </c>
      <c r="J848" t="s">
        <v>334</v>
      </c>
      <c r="K848" t="s">
        <v>111</v>
      </c>
      <c r="M848" s="4" t="str" cm="1">
        <f t="array" ref="M848">_xlfn._xlws.FILTER(AnalysisGroupings!$G$2:$G$36,(AnalysisGroupings!$F$2:$F$36=AnalysisResults!L848)*LEN(L848)&gt;0,"")</f>
        <v/>
      </c>
      <c r="N848" t="s">
        <v>578</v>
      </c>
      <c r="O848" t="s">
        <v>296</v>
      </c>
      <c r="P848" t="s">
        <v>639</v>
      </c>
      <c r="Q848" s="4" t="str" cm="1">
        <f t="array" ref="Q848">_xlfn._xlws.FILTER(AnalysisMethods!$G$2:$G$31,AnalysisMethods!$E$2:$E$31=AnalysisResults!P848,"")</f>
        <v>%</v>
      </c>
      <c r="R848" s="4" t="str" cm="1">
        <f t="array" ref="R848">_xlfn._xlws.FILTER(AnalysisMethods!$H$2:$H$31,AnalysisMethods!$E$2:$E$31=AnalysisResults!P848,"")</f>
        <v>( XX.X)</v>
      </c>
      <c r="S848">
        <v>1.1904999999999999</v>
      </c>
      <c r="T848" s="7" t="s">
        <v>273</v>
      </c>
      <c r="U848" t="s">
        <v>1378</v>
      </c>
    </row>
    <row r="849" spans="1:21" x14ac:dyDescent="0.45">
      <c r="A849" t="s">
        <v>732</v>
      </c>
      <c r="B849" s="4" t="str" cm="1">
        <f t="array" ref="B849">_xlfn._xlws.FILTER(AnalysisSets!B:B,AnalysisSets!A:A=_xlfn._xlws.FILTER(Analyses!E:E,Analyses!A:A=AnalysisResults!A849,""),"")</f>
        <v>Safety Population</v>
      </c>
      <c r="C849" t="s">
        <v>33</v>
      </c>
      <c r="D849" t="s">
        <v>40</v>
      </c>
      <c r="E849" s="4" t="str" cm="1">
        <f t="array" ref="E849">_xlfn._xlws.FILTER(AnalysisGroupings!$G$2:$G$20,AnalysisGroupings!$F$2:$F$20=AnalysisResults!D849,"")</f>
        <v>Xanomeline Low Dose</v>
      </c>
      <c r="G849" t="s">
        <v>108</v>
      </c>
      <c r="I849" s="4" t="str" cm="1">
        <f t="array" ref="I849">_xlfn._xlws.FILTER(AnalysisGroupings!$G$2:$G$36,(AnalysisGroupings!$F$2:$F$36=AnalysisResults!H849)*LEN(H849)&gt;0,"")</f>
        <v/>
      </c>
      <c r="J849" t="s">
        <v>335</v>
      </c>
      <c r="K849" t="s">
        <v>111</v>
      </c>
      <c r="M849" s="4" t="str" cm="1">
        <f t="array" ref="M849">_xlfn._xlws.FILTER(AnalysisGroupings!$G$2:$G$36,(AnalysisGroupings!$F$2:$F$36=AnalysisResults!L849)*LEN(L849)&gt;0,"")</f>
        <v/>
      </c>
      <c r="N849" t="s">
        <v>354</v>
      </c>
      <c r="O849" t="s">
        <v>296</v>
      </c>
      <c r="P849" t="s">
        <v>636</v>
      </c>
      <c r="Q849" s="4" t="str" cm="1">
        <f t="array" ref="Q849">_xlfn._xlws.FILTER(AnalysisMethods!$G$2:$G$31,AnalysisMethods!$E$2:$E$31=AnalysisResults!P849,"")</f>
        <v>n</v>
      </c>
      <c r="R849" s="4" t="str" cm="1">
        <f t="array" ref="R849">_xlfn._xlws.FILTER(AnalysisMethods!$H$2:$H$31,AnalysisMethods!$E$2:$E$31=AnalysisResults!P849,"")</f>
        <v>XX</v>
      </c>
      <c r="S849">
        <v>0</v>
      </c>
      <c r="T849" s="7" t="s">
        <v>266</v>
      </c>
      <c r="U849" t="s">
        <v>1378</v>
      </c>
    </row>
    <row r="850" spans="1:21" x14ac:dyDescent="0.45">
      <c r="A850" t="s">
        <v>732</v>
      </c>
      <c r="B850" s="4" t="str" cm="1">
        <f t="array" ref="B850">_xlfn._xlws.FILTER(AnalysisSets!B:B,AnalysisSets!A:A=_xlfn._xlws.FILTER(Analyses!E:E,Analyses!A:A=AnalysisResults!A850,""),"")</f>
        <v>Safety Population</v>
      </c>
      <c r="C850" t="s">
        <v>33</v>
      </c>
      <c r="D850" t="s">
        <v>40</v>
      </c>
      <c r="E850" s="4" t="str" cm="1">
        <f t="array" ref="E850">_xlfn._xlws.FILTER(AnalysisGroupings!$G$2:$G$20,AnalysisGroupings!$F$2:$F$20=AnalysisResults!D850,"")</f>
        <v>Xanomeline Low Dose</v>
      </c>
      <c r="G850" t="s">
        <v>108</v>
      </c>
      <c r="I850" s="4" t="str" cm="1">
        <f t="array" ref="I850">_xlfn._xlws.FILTER(AnalysisGroupings!$G$2:$G$36,(AnalysisGroupings!$F$2:$F$36=AnalysisResults!H850)*LEN(H850)&gt;0,"")</f>
        <v/>
      </c>
      <c r="J850" t="s">
        <v>335</v>
      </c>
      <c r="K850" t="s">
        <v>111</v>
      </c>
      <c r="M850" s="4" t="str" cm="1">
        <f t="array" ref="M850">_xlfn._xlws.FILTER(AnalysisGroupings!$G$2:$G$36,(AnalysisGroupings!$F$2:$F$36=AnalysisResults!L850)*LEN(L850)&gt;0,"")</f>
        <v/>
      </c>
      <c r="N850" t="s">
        <v>354</v>
      </c>
      <c r="O850" t="s">
        <v>296</v>
      </c>
      <c r="P850" t="s">
        <v>639</v>
      </c>
      <c r="Q850" s="4" t="str" cm="1">
        <f t="array" ref="Q850">_xlfn._xlws.FILTER(AnalysisMethods!$G$2:$G$31,AnalysisMethods!$E$2:$E$31=AnalysisResults!P850,"")</f>
        <v>%</v>
      </c>
      <c r="R850" s="4" t="str" cm="1">
        <f t="array" ref="R850">_xlfn._xlws.FILTER(AnalysisMethods!$H$2:$H$31,AnalysisMethods!$E$2:$E$31=AnalysisResults!P850,"")</f>
        <v>( XX.X)</v>
      </c>
      <c r="S850">
        <v>0</v>
      </c>
      <c r="T850" s="7" t="s">
        <v>270</v>
      </c>
      <c r="U850" t="s">
        <v>1378</v>
      </c>
    </row>
    <row r="851" spans="1:21" x14ac:dyDescent="0.45">
      <c r="A851" t="s">
        <v>732</v>
      </c>
      <c r="B851" s="4" t="str" cm="1">
        <f t="array" ref="B851">_xlfn._xlws.FILTER(AnalysisSets!B:B,AnalysisSets!A:A=_xlfn._xlws.FILTER(Analyses!E:E,Analyses!A:A=AnalysisResults!A851,""),"")</f>
        <v>Safety Population</v>
      </c>
      <c r="C851" t="s">
        <v>33</v>
      </c>
      <c r="D851" t="s">
        <v>40</v>
      </c>
      <c r="E851" s="4" t="str" cm="1">
        <f t="array" ref="E851">_xlfn._xlws.FILTER(AnalysisGroupings!$G$2:$G$20,AnalysisGroupings!$F$2:$F$20=AnalysisResults!D851,"")</f>
        <v>Xanomeline Low Dose</v>
      </c>
      <c r="G851" t="s">
        <v>108</v>
      </c>
      <c r="I851" s="4" t="str" cm="1">
        <f t="array" ref="I851">_xlfn._xlws.FILTER(AnalysisGroupings!$G$2:$G$36,(AnalysisGroupings!$F$2:$F$36=AnalysisResults!H851)*LEN(H851)&gt;0,"")</f>
        <v/>
      </c>
      <c r="J851" t="s">
        <v>335</v>
      </c>
      <c r="K851" t="s">
        <v>111</v>
      </c>
      <c r="M851" s="4" t="str" cm="1">
        <f t="array" ref="M851">_xlfn._xlws.FILTER(AnalysisGroupings!$G$2:$G$36,(AnalysisGroupings!$F$2:$F$36=AnalysisResults!L851)*LEN(L851)&gt;0,"")</f>
        <v/>
      </c>
      <c r="N851" t="s">
        <v>355</v>
      </c>
      <c r="O851" t="s">
        <v>296</v>
      </c>
      <c r="P851" t="s">
        <v>636</v>
      </c>
      <c r="Q851" s="4" t="str" cm="1">
        <f t="array" ref="Q851">_xlfn._xlws.FILTER(AnalysisMethods!$G$2:$G$31,AnalysisMethods!$E$2:$E$31=AnalysisResults!P851,"")</f>
        <v>n</v>
      </c>
      <c r="R851" s="4" t="str" cm="1">
        <f t="array" ref="R851">_xlfn._xlws.FILTER(AnalysisMethods!$H$2:$H$31,AnalysisMethods!$E$2:$E$31=AnalysisResults!P851,"")</f>
        <v>XX</v>
      </c>
      <c r="S851">
        <v>3</v>
      </c>
      <c r="T851" s="7" t="s">
        <v>255</v>
      </c>
      <c r="U851" t="s">
        <v>1378</v>
      </c>
    </row>
    <row r="852" spans="1:21" x14ac:dyDescent="0.45">
      <c r="A852" t="s">
        <v>732</v>
      </c>
      <c r="B852" s="4" t="str" cm="1">
        <f t="array" ref="B852">_xlfn._xlws.FILTER(AnalysisSets!B:B,AnalysisSets!A:A=_xlfn._xlws.FILTER(Analyses!E:E,Analyses!A:A=AnalysisResults!A852,""),"")</f>
        <v>Safety Population</v>
      </c>
      <c r="C852" t="s">
        <v>33</v>
      </c>
      <c r="D852" t="s">
        <v>40</v>
      </c>
      <c r="E852" s="4" t="str" cm="1">
        <f t="array" ref="E852">_xlfn._xlws.FILTER(AnalysisGroupings!$G$2:$G$20,AnalysisGroupings!$F$2:$F$20=AnalysisResults!D852,"")</f>
        <v>Xanomeline Low Dose</v>
      </c>
      <c r="G852" t="s">
        <v>108</v>
      </c>
      <c r="I852" s="4" t="str" cm="1">
        <f t="array" ref="I852">_xlfn._xlws.FILTER(AnalysisGroupings!$G$2:$G$36,(AnalysisGroupings!$F$2:$F$36=AnalysisResults!H852)*LEN(H852)&gt;0,"")</f>
        <v/>
      </c>
      <c r="J852" t="s">
        <v>335</v>
      </c>
      <c r="K852" t="s">
        <v>111</v>
      </c>
      <c r="M852" s="4" t="str" cm="1">
        <f t="array" ref="M852">_xlfn._xlws.FILTER(AnalysisGroupings!$G$2:$G$36,(AnalysisGroupings!$F$2:$F$36=AnalysisResults!L852)*LEN(L852)&gt;0,"")</f>
        <v/>
      </c>
      <c r="N852" t="s">
        <v>355</v>
      </c>
      <c r="O852" t="s">
        <v>296</v>
      </c>
      <c r="P852" t="s">
        <v>639</v>
      </c>
      <c r="Q852" s="4" t="str" cm="1">
        <f t="array" ref="Q852">_xlfn._xlws.FILTER(AnalysisMethods!$G$2:$G$31,AnalysisMethods!$E$2:$E$31=AnalysisResults!P852,"")</f>
        <v>%</v>
      </c>
      <c r="R852" s="4" t="str" cm="1">
        <f t="array" ref="R852">_xlfn._xlws.FILTER(AnalysisMethods!$H$2:$H$31,AnalysisMethods!$E$2:$E$31=AnalysisResults!P852,"")</f>
        <v>( XX.X)</v>
      </c>
      <c r="S852">
        <v>3.5714000000000001</v>
      </c>
      <c r="T852" s="7" t="s">
        <v>262</v>
      </c>
      <c r="U852" t="s">
        <v>1378</v>
      </c>
    </row>
    <row r="853" spans="1:21" x14ac:dyDescent="0.45">
      <c r="A853" t="s">
        <v>732</v>
      </c>
      <c r="B853" s="4" t="str" cm="1">
        <f t="array" ref="B853">_xlfn._xlws.FILTER(AnalysisSets!B:B,AnalysisSets!A:A=_xlfn._xlws.FILTER(Analyses!E:E,Analyses!A:A=AnalysisResults!A853,""),"")</f>
        <v>Safety Population</v>
      </c>
      <c r="C853" t="s">
        <v>33</v>
      </c>
      <c r="D853" t="s">
        <v>40</v>
      </c>
      <c r="E853" s="4" t="str" cm="1">
        <f t="array" ref="E853">_xlfn._xlws.FILTER(AnalysisGroupings!$G$2:$G$20,AnalysisGroupings!$F$2:$F$20=AnalysisResults!D853,"")</f>
        <v>Xanomeline Low Dose</v>
      </c>
      <c r="G853" t="s">
        <v>108</v>
      </c>
      <c r="I853" s="4" t="str" cm="1">
        <f t="array" ref="I853">_xlfn._xlws.FILTER(AnalysisGroupings!$G$2:$G$36,(AnalysisGroupings!$F$2:$F$36=AnalysisResults!H853)*LEN(H853)&gt;0,"")</f>
        <v/>
      </c>
      <c r="J853" t="s">
        <v>335</v>
      </c>
      <c r="K853" t="s">
        <v>111</v>
      </c>
      <c r="M853" s="4" t="str" cm="1">
        <f t="array" ref="M853">_xlfn._xlws.FILTER(AnalysisGroupings!$G$2:$G$36,(AnalysisGroupings!$F$2:$F$36=AnalysisResults!L853)*LEN(L853)&gt;0,"")</f>
        <v/>
      </c>
      <c r="N853" t="s">
        <v>423</v>
      </c>
      <c r="O853" t="s">
        <v>296</v>
      </c>
      <c r="P853" t="s">
        <v>636</v>
      </c>
      <c r="Q853" s="4" t="str" cm="1">
        <f t="array" ref="Q853">_xlfn._xlws.FILTER(AnalysisMethods!$G$2:$G$31,AnalysisMethods!$E$2:$E$31=AnalysisResults!P853,"")</f>
        <v>n</v>
      </c>
      <c r="R853" s="4" t="str" cm="1">
        <f t="array" ref="R853">_xlfn._xlws.FILTER(AnalysisMethods!$H$2:$H$31,AnalysisMethods!$E$2:$E$31=AnalysisResults!P853,"")</f>
        <v>XX</v>
      </c>
      <c r="S853">
        <v>0</v>
      </c>
      <c r="T853" s="7" t="s">
        <v>266</v>
      </c>
      <c r="U853" t="s">
        <v>1378</v>
      </c>
    </row>
    <row r="854" spans="1:21" x14ac:dyDescent="0.45">
      <c r="A854" t="s">
        <v>732</v>
      </c>
      <c r="B854" s="4" t="str" cm="1">
        <f t="array" ref="B854">_xlfn._xlws.FILTER(AnalysisSets!B:B,AnalysisSets!A:A=_xlfn._xlws.FILTER(Analyses!E:E,Analyses!A:A=AnalysisResults!A854,""),"")</f>
        <v>Safety Population</v>
      </c>
      <c r="C854" t="s">
        <v>33</v>
      </c>
      <c r="D854" t="s">
        <v>40</v>
      </c>
      <c r="E854" s="4" t="str" cm="1">
        <f t="array" ref="E854">_xlfn._xlws.FILTER(AnalysisGroupings!$G$2:$G$20,AnalysisGroupings!$F$2:$F$20=AnalysisResults!D854,"")</f>
        <v>Xanomeline Low Dose</v>
      </c>
      <c r="G854" t="s">
        <v>108</v>
      </c>
      <c r="I854" s="4" t="str" cm="1">
        <f t="array" ref="I854">_xlfn._xlws.FILTER(AnalysisGroupings!$G$2:$G$36,(AnalysisGroupings!$F$2:$F$36=AnalysisResults!H854)*LEN(H854)&gt;0,"")</f>
        <v/>
      </c>
      <c r="J854" t="s">
        <v>335</v>
      </c>
      <c r="K854" t="s">
        <v>111</v>
      </c>
      <c r="M854" s="4" t="str" cm="1">
        <f t="array" ref="M854">_xlfn._xlws.FILTER(AnalysisGroupings!$G$2:$G$36,(AnalysisGroupings!$F$2:$F$36=AnalysisResults!L854)*LEN(L854)&gt;0,"")</f>
        <v/>
      </c>
      <c r="N854" t="s">
        <v>423</v>
      </c>
      <c r="O854" t="s">
        <v>296</v>
      </c>
      <c r="P854" t="s">
        <v>639</v>
      </c>
      <c r="Q854" s="4" t="str" cm="1">
        <f t="array" ref="Q854">_xlfn._xlws.FILTER(AnalysisMethods!$G$2:$G$31,AnalysisMethods!$E$2:$E$31=AnalysisResults!P854,"")</f>
        <v>%</v>
      </c>
      <c r="R854" s="4" t="str" cm="1">
        <f t="array" ref="R854">_xlfn._xlws.FILTER(AnalysisMethods!$H$2:$H$31,AnalysisMethods!$E$2:$E$31=AnalysisResults!P854,"")</f>
        <v>( XX.X)</v>
      </c>
      <c r="S854">
        <v>0</v>
      </c>
      <c r="T854" s="7" t="s">
        <v>270</v>
      </c>
      <c r="U854" t="s">
        <v>1378</v>
      </c>
    </row>
    <row r="855" spans="1:21" x14ac:dyDescent="0.45">
      <c r="A855" t="s">
        <v>732</v>
      </c>
      <c r="B855" s="4" t="str" cm="1">
        <f t="array" ref="B855">_xlfn._xlws.FILTER(AnalysisSets!B:B,AnalysisSets!A:A=_xlfn._xlws.FILTER(Analyses!E:E,Analyses!A:A=AnalysisResults!A855,""),"")</f>
        <v>Safety Population</v>
      </c>
      <c r="C855" t="s">
        <v>33</v>
      </c>
      <c r="D855" t="s">
        <v>40</v>
      </c>
      <c r="E855" s="4" t="str" cm="1">
        <f t="array" ref="E855">_xlfn._xlws.FILTER(AnalysisGroupings!$G$2:$G$20,AnalysisGroupings!$F$2:$F$20=AnalysisResults!D855,"")</f>
        <v>Xanomeline Low Dose</v>
      </c>
      <c r="G855" t="s">
        <v>108</v>
      </c>
      <c r="I855" s="4" t="str" cm="1">
        <f t="array" ref="I855">_xlfn._xlws.FILTER(AnalysisGroupings!$G$2:$G$36,(AnalysisGroupings!$F$2:$F$36=AnalysisResults!H855)*LEN(H855)&gt;0,"")</f>
        <v/>
      </c>
      <c r="J855" t="s">
        <v>335</v>
      </c>
      <c r="K855" t="s">
        <v>111</v>
      </c>
      <c r="M855" s="4" t="str" cm="1">
        <f t="array" ref="M855">_xlfn._xlws.FILTER(AnalysisGroupings!$G$2:$G$36,(AnalysisGroupings!$F$2:$F$36=AnalysisResults!L855)*LEN(L855)&gt;0,"")</f>
        <v/>
      </c>
      <c r="N855" t="s">
        <v>436</v>
      </c>
      <c r="O855" t="s">
        <v>296</v>
      </c>
      <c r="P855" t="s">
        <v>636</v>
      </c>
      <c r="Q855" s="4" t="str" cm="1">
        <f t="array" ref="Q855">_xlfn._xlws.FILTER(AnalysisMethods!$G$2:$G$31,AnalysisMethods!$E$2:$E$31=AnalysisResults!P855,"")</f>
        <v>n</v>
      </c>
      <c r="R855" s="4" t="str" cm="1">
        <f t="array" ref="R855">_xlfn._xlws.FILTER(AnalysisMethods!$H$2:$H$31,AnalysisMethods!$E$2:$E$31=AnalysisResults!P855,"")</f>
        <v>XX</v>
      </c>
      <c r="S855">
        <v>4</v>
      </c>
      <c r="T855" s="7" t="s">
        <v>600</v>
      </c>
      <c r="U855" t="s">
        <v>1378</v>
      </c>
    </row>
    <row r="856" spans="1:21" x14ac:dyDescent="0.45">
      <c r="A856" t="s">
        <v>732</v>
      </c>
      <c r="B856" s="4" t="str" cm="1">
        <f t="array" ref="B856">_xlfn._xlws.FILTER(AnalysisSets!B:B,AnalysisSets!A:A=_xlfn._xlws.FILTER(Analyses!E:E,Analyses!A:A=AnalysisResults!A856,""),"")</f>
        <v>Safety Population</v>
      </c>
      <c r="C856" t="s">
        <v>33</v>
      </c>
      <c r="D856" t="s">
        <v>40</v>
      </c>
      <c r="E856" s="4" t="str" cm="1">
        <f t="array" ref="E856">_xlfn._xlws.FILTER(AnalysisGroupings!$G$2:$G$20,AnalysisGroupings!$F$2:$F$20=AnalysisResults!D856,"")</f>
        <v>Xanomeline Low Dose</v>
      </c>
      <c r="G856" t="s">
        <v>108</v>
      </c>
      <c r="I856" s="4" t="str" cm="1">
        <f t="array" ref="I856">_xlfn._xlws.FILTER(AnalysisGroupings!$G$2:$G$36,(AnalysisGroupings!$F$2:$F$36=AnalysisResults!H856)*LEN(H856)&gt;0,"")</f>
        <v/>
      </c>
      <c r="J856" t="s">
        <v>335</v>
      </c>
      <c r="K856" t="s">
        <v>111</v>
      </c>
      <c r="M856" s="4" t="str" cm="1">
        <f t="array" ref="M856">_xlfn._xlws.FILTER(AnalysisGroupings!$G$2:$G$36,(AnalysisGroupings!$F$2:$F$36=AnalysisResults!L856)*LEN(L856)&gt;0,"")</f>
        <v/>
      </c>
      <c r="N856" t="s">
        <v>436</v>
      </c>
      <c r="O856" t="s">
        <v>296</v>
      </c>
      <c r="P856" t="s">
        <v>639</v>
      </c>
      <c r="Q856" s="4" t="str" cm="1">
        <f t="array" ref="Q856">_xlfn._xlws.FILTER(AnalysisMethods!$G$2:$G$31,AnalysisMethods!$E$2:$E$31=AnalysisResults!P856,"")</f>
        <v>%</v>
      </c>
      <c r="R856" s="4" t="str" cm="1">
        <f t="array" ref="R856">_xlfn._xlws.FILTER(AnalysisMethods!$H$2:$H$31,AnalysisMethods!$E$2:$E$31=AnalysisResults!P856,"")</f>
        <v>( XX.X)</v>
      </c>
      <c r="S856">
        <v>4.7618999999999998</v>
      </c>
      <c r="T856" s="7" t="s">
        <v>627</v>
      </c>
      <c r="U856" t="s">
        <v>1378</v>
      </c>
    </row>
    <row r="857" spans="1:21" x14ac:dyDescent="0.45">
      <c r="A857" t="s">
        <v>732</v>
      </c>
      <c r="B857" s="4" t="str" cm="1">
        <f t="array" ref="B857">_xlfn._xlws.FILTER(AnalysisSets!B:B,AnalysisSets!A:A=_xlfn._xlws.FILTER(Analyses!E:E,Analyses!A:A=AnalysisResults!A857,""),"")</f>
        <v>Safety Population</v>
      </c>
      <c r="C857" t="s">
        <v>33</v>
      </c>
      <c r="D857" t="s">
        <v>40</v>
      </c>
      <c r="E857" s="4" t="str" cm="1">
        <f t="array" ref="E857">_xlfn._xlws.FILTER(AnalysisGroupings!$G$2:$G$20,AnalysisGroupings!$F$2:$F$20=AnalysisResults!D857,"")</f>
        <v>Xanomeline Low Dose</v>
      </c>
      <c r="G857" t="s">
        <v>108</v>
      </c>
      <c r="I857" s="4" t="str" cm="1">
        <f t="array" ref="I857">_xlfn._xlws.FILTER(AnalysisGroupings!$G$2:$G$36,(AnalysisGroupings!$F$2:$F$36=AnalysisResults!H857)*LEN(H857)&gt;0,"")</f>
        <v/>
      </c>
      <c r="J857" t="s">
        <v>335</v>
      </c>
      <c r="K857" t="s">
        <v>111</v>
      </c>
      <c r="M857" s="4" t="str" cm="1">
        <f t="array" ref="M857">_xlfn._xlws.FILTER(AnalysisGroupings!$G$2:$G$36,(AnalysisGroupings!$F$2:$F$36=AnalysisResults!L857)*LEN(L857)&gt;0,"")</f>
        <v/>
      </c>
      <c r="N857" t="s">
        <v>440</v>
      </c>
      <c r="O857" t="s">
        <v>296</v>
      </c>
      <c r="P857" t="s">
        <v>636</v>
      </c>
      <c r="Q857" s="4" t="str" cm="1">
        <f t="array" ref="Q857">_xlfn._xlws.FILTER(AnalysisMethods!$G$2:$G$31,AnalysisMethods!$E$2:$E$31=AnalysisResults!P857,"")</f>
        <v>n</v>
      </c>
      <c r="R857" s="4" t="str" cm="1">
        <f t="array" ref="R857">_xlfn._xlws.FILTER(AnalysisMethods!$H$2:$H$31,AnalysisMethods!$E$2:$E$31=AnalysisResults!P857,"")</f>
        <v>XX</v>
      </c>
      <c r="S857">
        <v>1</v>
      </c>
      <c r="T857" s="7" t="s">
        <v>267</v>
      </c>
      <c r="U857" t="s">
        <v>1378</v>
      </c>
    </row>
    <row r="858" spans="1:21" x14ac:dyDescent="0.45">
      <c r="A858" t="s">
        <v>732</v>
      </c>
      <c r="B858" s="4" t="str" cm="1">
        <f t="array" ref="B858">_xlfn._xlws.FILTER(AnalysisSets!B:B,AnalysisSets!A:A=_xlfn._xlws.FILTER(Analyses!E:E,Analyses!A:A=AnalysisResults!A858,""),"")</f>
        <v>Safety Population</v>
      </c>
      <c r="C858" t="s">
        <v>33</v>
      </c>
      <c r="D858" t="s">
        <v>40</v>
      </c>
      <c r="E858" s="4" t="str" cm="1">
        <f t="array" ref="E858">_xlfn._xlws.FILTER(AnalysisGroupings!$G$2:$G$20,AnalysisGroupings!$F$2:$F$20=AnalysisResults!D858,"")</f>
        <v>Xanomeline Low Dose</v>
      </c>
      <c r="G858" t="s">
        <v>108</v>
      </c>
      <c r="I858" s="4" t="str" cm="1">
        <f t="array" ref="I858">_xlfn._xlws.FILTER(AnalysisGroupings!$G$2:$G$36,(AnalysisGroupings!$F$2:$F$36=AnalysisResults!H858)*LEN(H858)&gt;0,"")</f>
        <v/>
      </c>
      <c r="J858" t="s">
        <v>335</v>
      </c>
      <c r="K858" t="s">
        <v>111</v>
      </c>
      <c r="M858" s="4" t="str" cm="1">
        <f t="array" ref="M858">_xlfn._xlws.FILTER(AnalysisGroupings!$G$2:$G$36,(AnalysisGroupings!$F$2:$F$36=AnalysisResults!L858)*LEN(L858)&gt;0,"")</f>
        <v/>
      </c>
      <c r="N858" t="s">
        <v>440</v>
      </c>
      <c r="O858" t="s">
        <v>296</v>
      </c>
      <c r="P858" t="s">
        <v>639</v>
      </c>
      <c r="Q858" s="4" t="str" cm="1">
        <f t="array" ref="Q858">_xlfn._xlws.FILTER(AnalysisMethods!$G$2:$G$31,AnalysisMethods!$E$2:$E$31=AnalysisResults!P858,"")</f>
        <v>%</v>
      </c>
      <c r="R858" s="4" t="str" cm="1">
        <f t="array" ref="R858">_xlfn._xlws.FILTER(AnalysisMethods!$H$2:$H$31,AnalysisMethods!$E$2:$E$31=AnalysisResults!P858,"")</f>
        <v>( XX.X)</v>
      </c>
      <c r="S858">
        <v>1.1904999999999999</v>
      </c>
      <c r="T858" s="7" t="s">
        <v>273</v>
      </c>
      <c r="U858" t="s">
        <v>1378</v>
      </c>
    </row>
    <row r="859" spans="1:21" x14ac:dyDescent="0.45">
      <c r="A859" t="s">
        <v>732</v>
      </c>
      <c r="B859" s="4" t="str" cm="1">
        <f t="array" ref="B859">_xlfn._xlws.FILTER(AnalysisSets!B:B,AnalysisSets!A:A=_xlfn._xlws.FILTER(Analyses!E:E,Analyses!A:A=AnalysisResults!A859,""),"")</f>
        <v>Safety Population</v>
      </c>
      <c r="C859" t="s">
        <v>33</v>
      </c>
      <c r="D859" t="s">
        <v>40</v>
      </c>
      <c r="E859" s="4" t="str" cm="1">
        <f t="array" ref="E859">_xlfn._xlws.FILTER(AnalysisGroupings!$G$2:$G$20,AnalysisGroupings!$F$2:$F$20=AnalysisResults!D859,"")</f>
        <v>Xanomeline Low Dose</v>
      </c>
      <c r="G859" t="s">
        <v>108</v>
      </c>
      <c r="I859" s="4" t="str" cm="1">
        <f t="array" ref="I859">_xlfn._xlws.FILTER(AnalysisGroupings!$G$2:$G$36,(AnalysisGroupings!$F$2:$F$36=AnalysisResults!H859)*LEN(H859)&gt;0,"")</f>
        <v/>
      </c>
      <c r="J859" t="s">
        <v>335</v>
      </c>
      <c r="K859" t="s">
        <v>111</v>
      </c>
      <c r="M859" s="4" t="str" cm="1">
        <f t="array" ref="M859">_xlfn._xlws.FILTER(AnalysisGroupings!$G$2:$G$36,(AnalysisGroupings!$F$2:$F$36=AnalysisResults!L859)*LEN(L859)&gt;0,"")</f>
        <v/>
      </c>
      <c r="N859" t="s">
        <v>441</v>
      </c>
      <c r="O859" t="s">
        <v>296</v>
      </c>
      <c r="P859" t="s">
        <v>636</v>
      </c>
      <c r="Q859" s="4" t="str" cm="1">
        <f t="array" ref="Q859">_xlfn._xlws.FILTER(AnalysisMethods!$G$2:$G$31,AnalysisMethods!$E$2:$E$31=AnalysisResults!P859,"")</f>
        <v>n</v>
      </c>
      <c r="R859" s="4" t="str" cm="1">
        <f t="array" ref="R859">_xlfn._xlws.FILTER(AnalysisMethods!$H$2:$H$31,AnalysisMethods!$E$2:$E$31=AnalysisResults!P859,"")</f>
        <v>XX</v>
      </c>
      <c r="S859">
        <v>1</v>
      </c>
      <c r="T859" s="7" t="s">
        <v>267</v>
      </c>
      <c r="U859" t="s">
        <v>1378</v>
      </c>
    </row>
    <row r="860" spans="1:21" x14ac:dyDescent="0.45">
      <c r="A860" t="s">
        <v>732</v>
      </c>
      <c r="B860" s="4" t="str" cm="1">
        <f t="array" ref="B860">_xlfn._xlws.FILTER(AnalysisSets!B:B,AnalysisSets!A:A=_xlfn._xlws.FILTER(Analyses!E:E,Analyses!A:A=AnalysisResults!A860,""),"")</f>
        <v>Safety Population</v>
      </c>
      <c r="C860" t="s">
        <v>33</v>
      </c>
      <c r="D860" t="s">
        <v>40</v>
      </c>
      <c r="E860" s="4" t="str" cm="1">
        <f t="array" ref="E860">_xlfn._xlws.FILTER(AnalysisGroupings!$G$2:$G$20,AnalysisGroupings!$F$2:$F$20=AnalysisResults!D860,"")</f>
        <v>Xanomeline Low Dose</v>
      </c>
      <c r="G860" t="s">
        <v>108</v>
      </c>
      <c r="I860" s="4" t="str" cm="1">
        <f t="array" ref="I860">_xlfn._xlws.FILTER(AnalysisGroupings!$G$2:$G$36,(AnalysisGroupings!$F$2:$F$36=AnalysisResults!H860)*LEN(H860)&gt;0,"")</f>
        <v/>
      </c>
      <c r="J860" t="s">
        <v>335</v>
      </c>
      <c r="K860" t="s">
        <v>111</v>
      </c>
      <c r="M860" s="4" t="str" cm="1">
        <f t="array" ref="M860">_xlfn._xlws.FILTER(AnalysisGroupings!$G$2:$G$36,(AnalysisGroupings!$F$2:$F$36=AnalysisResults!L860)*LEN(L860)&gt;0,"")</f>
        <v/>
      </c>
      <c r="N860" t="s">
        <v>441</v>
      </c>
      <c r="O860" t="s">
        <v>296</v>
      </c>
      <c r="P860" t="s">
        <v>639</v>
      </c>
      <c r="Q860" s="4" t="str" cm="1">
        <f t="array" ref="Q860">_xlfn._xlws.FILTER(AnalysisMethods!$G$2:$G$31,AnalysisMethods!$E$2:$E$31=AnalysisResults!P860,"")</f>
        <v>%</v>
      </c>
      <c r="R860" s="4" t="str" cm="1">
        <f t="array" ref="R860">_xlfn._xlws.FILTER(AnalysisMethods!$H$2:$H$31,AnalysisMethods!$E$2:$E$31=AnalysisResults!P860,"")</f>
        <v>( XX.X)</v>
      </c>
      <c r="S860">
        <v>1.1904999999999999</v>
      </c>
      <c r="T860" s="7" t="s">
        <v>273</v>
      </c>
      <c r="U860" t="s">
        <v>1378</v>
      </c>
    </row>
    <row r="861" spans="1:21" x14ac:dyDescent="0.45">
      <c r="A861" t="s">
        <v>732</v>
      </c>
      <c r="B861" s="4" t="str" cm="1">
        <f t="array" ref="B861">_xlfn._xlws.FILTER(AnalysisSets!B:B,AnalysisSets!A:A=_xlfn._xlws.FILTER(Analyses!E:E,Analyses!A:A=AnalysisResults!A861,""),"")</f>
        <v>Safety Population</v>
      </c>
      <c r="C861" t="s">
        <v>33</v>
      </c>
      <c r="D861" t="s">
        <v>40</v>
      </c>
      <c r="E861" s="4" t="str" cm="1">
        <f t="array" ref="E861">_xlfn._xlws.FILTER(AnalysisGroupings!$G$2:$G$20,AnalysisGroupings!$F$2:$F$20=AnalysisResults!D861,"")</f>
        <v>Xanomeline Low Dose</v>
      </c>
      <c r="G861" t="s">
        <v>108</v>
      </c>
      <c r="I861" s="4" t="str" cm="1">
        <f t="array" ref="I861">_xlfn._xlws.FILTER(AnalysisGroupings!$G$2:$G$36,(AnalysisGroupings!$F$2:$F$36=AnalysisResults!H861)*LEN(H861)&gt;0,"")</f>
        <v/>
      </c>
      <c r="J861" t="s">
        <v>335</v>
      </c>
      <c r="K861" t="s">
        <v>111</v>
      </c>
      <c r="M861" s="4" t="str" cm="1">
        <f t="array" ref="M861">_xlfn._xlws.FILTER(AnalysisGroupings!$G$2:$G$36,(AnalysisGroupings!$F$2:$F$36=AnalysisResults!L861)*LEN(L861)&gt;0,"")</f>
        <v/>
      </c>
      <c r="N861" t="s">
        <v>464</v>
      </c>
      <c r="O861" t="s">
        <v>296</v>
      </c>
      <c r="P861" t="s">
        <v>636</v>
      </c>
      <c r="Q861" s="4" t="str" cm="1">
        <f t="array" ref="Q861">_xlfn._xlws.FILTER(AnalysisMethods!$G$2:$G$31,AnalysisMethods!$E$2:$E$31=AnalysisResults!P861,"")</f>
        <v>n</v>
      </c>
      <c r="R861" s="4" t="str" cm="1">
        <f t="array" ref="R861">_xlfn._xlws.FILTER(AnalysisMethods!$H$2:$H$31,AnalysisMethods!$E$2:$E$31=AnalysisResults!P861,"")</f>
        <v>XX</v>
      </c>
      <c r="S861">
        <v>0</v>
      </c>
      <c r="T861" s="7" t="s">
        <v>266</v>
      </c>
      <c r="U861" t="s">
        <v>1378</v>
      </c>
    </row>
    <row r="862" spans="1:21" x14ac:dyDescent="0.45">
      <c r="A862" t="s">
        <v>732</v>
      </c>
      <c r="B862" s="4" t="str" cm="1">
        <f t="array" ref="B862">_xlfn._xlws.FILTER(AnalysisSets!B:B,AnalysisSets!A:A=_xlfn._xlws.FILTER(Analyses!E:E,Analyses!A:A=AnalysisResults!A862,""),"")</f>
        <v>Safety Population</v>
      </c>
      <c r="C862" t="s">
        <v>33</v>
      </c>
      <c r="D862" t="s">
        <v>40</v>
      </c>
      <c r="E862" s="4" t="str" cm="1">
        <f t="array" ref="E862">_xlfn._xlws.FILTER(AnalysisGroupings!$G$2:$G$20,AnalysisGroupings!$F$2:$F$20=AnalysisResults!D862,"")</f>
        <v>Xanomeline Low Dose</v>
      </c>
      <c r="G862" t="s">
        <v>108</v>
      </c>
      <c r="I862" s="4" t="str" cm="1">
        <f t="array" ref="I862">_xlfn._xlws.FILTER(AnalysisGroupings!$G$2:$G$36,(AnalysisGroupings!$F$2:$F$36=AnalysisResults!H862)*LEN(H862)&gt;0,"")</f>
        <v/>
      </c>
      <c r="J862" t="s">
        <v>335</v>
      </c>
      <c r="K862" t="s">
        <v>111</v>
      </c>
      <c r="M862" s="4" t="str" cm="1">
        <f t="array" ref="M862">_xlfn._xlws.FILTER(AnalysisGroupings!$G$2:$G$36,(AnalysisGroupings!$F$2:$F$36=AnalysisResults!L862)*LEN(L862)&gt;0,"")</f>
        <v/>
      </c>
      <c r="N862" t="s">
        <v>464</v>
      </c>
      <c r="O862" t="s">
        <v>296</v>
      </c>
      <c r="P862" t="s">
        <v>639</v>
      </c>
      <c r="Q862" s="4" t="str" cm="1">
        <f t="array" ref="Q862">_xlfn._xlws.FILTER(AnalysisMethods!$G$2:$G$31,AnalysisMethods!$E$2:$E$31=AnalysisResults!P862,"")</f>
        <v>%</v>
      </c>
      <c r="R862" s="4" t="str" cm="1">
        <f t="array" ref="R862">_xlfn._xlws.FILTER(AnalysisMethods!$H$2:$H$31,AnalysisMethods!$E$2:$E$31=AnalysisResults!P862,"")</f>
        <v>( XX.X)</v>
      </c>
      <c r="S862">
        <v>0</v>
      </c>
      <c r="T862" s="7" t="s">
        <v>270</v>
      </c>
      <c r="U862" t="s">
        <v>1378</v>
      </c>
    </row>
    <row r="863" spans="1:21" x14ac:dyDescent="0.45">
      <c r="A863" t="s">
        <v>732</v>
      </c>
      <c r="B863" s="4" t="str" cm="1">
        <f t="array" ref="B863">_xlfn._xlws.FILTER(AnalysisSets!B:B,AnalysisSets!A:A=_xlfn._xlws.FILTER(Analyses!E:E,Analyses!A:A=AnalysisResults!A863,""),"")</f>
        <v>Safety Population</v>
      </c>
      <c r="C863" t="s">
        <v>33</v>
      </c>
      <c r="D863" t="s">
        <v>40</v>
      </c>
      <c r="E863" s="4" t="str" cm="1">
        <f t="array" ref="E863">_xlfn._xlws.FILTER(AnalysisGroupings!$G$2:$G$20,AnalysisGroupings!$F$2:$F$20=AnalysisResults!D863,"")</f>
        <v>Xanomeline Low Dose</v>
      </c>
      <c r="G863" t="s">
        <v>108</v>
      </c>
      <c r="I863" s="4" t="str" cm="1">
        <f t="array" ref="I863">_xlfn._xlws.FILTER(AnalysisGroupings!$G$2:$G$36,(AnalysisGroupings!$F$2:$F$36=AnalysisResults!H863)*LEN(H863)&gt;0,"")</f>
        <v/>
      </c>
      <c r="J863" t="s">
        <v>335</v>
      </c>
      <c r="K863" t="s">
        <v>111</v>
      </c>
      <c r="M863" s="4" t="str" cm="1">
        <f t="array" ref="M863">_xlfn._xlws.FILTER(AnalysisGroupings!$G$2:$G$36,(AnalysisGroupings!$F$2:$F$36=AnalysisResults!L863)*LEN(L863)&gt;0,"")</f>
        <v/>
      </c>
      <c r="N863" t="s">
        <v>467</v>
      </c>
      <c r="O863" t="s">
        <v>296</v>
      </c>
      <c r="P863" t="s">
        <v>636</v>
      </c>
      <c r="Q863" s="4" t="str" cm="1">
        <f t="array" ref="Q863">_xlfn._xlws.FILTER(AnalysisMethods!$G$2:$G$31,AnalysisMethods!$E$2:$E$31=AnalysisResults!P863,"")</f>
        <v>n</v>
      </c>
      <c r="R863" s="4" t="str" cm="1">
        <f t="array" ref="R863">_xlfn._xlws.FILTER(AnalysisMethods!$H$2:$H$31,AnalysisMethods!$E$2:$E$31=AnalysisResults!P863,"")</f>
        <v>XX</v>
      </c>
      <c r="S863">
        <v>0</v>
      </c>
      <c r="T863" s="7" t="s">
        <v>266</v>
      </c>
      <c r="U863" t="s">
        <v>1378</v>
      </c>
    </row>
    <row r="864" spans="1:21" x14ac:dyDescent="0.45">
      <c r="A864" t="s">
        <v>732</v>
      </c>
      <c r="B864" s="4" t="str" cm="1">
        <f t="array" ref="B864">_xlfn._xlws.FILTER(AnalysisSets!B:B,AnalysisSets!A:A=_xlfn._xlws.FILTER(Analyses!E:E,Analyses!A:A=AnalysisResults!A864,""),"")</f>
        <v>Safety Population</v>
      </c>
      <c r="C864" t="s">
        <v>33</v>
      </c>
      <c r="D864" t="s">
        <v>40</v>
      </c>
      <c r="E864" s="4" t="str" cm="1">
        <f t="array" ref="E864">_xlfn._xlws.FILTER(AnalysisGroupings!$G$2:$G$20,AnalysisGroupings!$F$2:$F$20=AnalysisResults!D864,"")</f>
        <v>Xanomeline Low Dose</v>
      </c>
      <c r="G864" t="s">
        <v>108</v>
      </c>
      <c r="I864" s="4" t="str" cm="1">
        <f t="array" ref="I864">_xlfn._xlws.FILTER(AnalysisGroupings!$G$2:$G$36,(AnalysisGroupings!$F$2:$F$36=AnalysisResults!H864)*LEN(H864)&gt;0,"")</f>
        <v/>
      </c>
      <c r="J864" t="s">
        <v>335</v>
      </c>
      <c r="K864" t="s">
        <v>111</v>
      </c>
      <c r="M864" s="4" t="str" cm="1">
        <f t="array" ref="M864">_xlfn._xlws.FILTER(AnalysisGroupings!$G$2:$G$36,(AnalysisGroupings!$F$2:$F$36=AnalysisResults!L864)*LEN(L864)&gt;0,"")</f>
        <v/>
      </c>
      <c r="N864" t="s">
        <v>467</v>
      </c>
      <c r="O864" t="s">
        <v>296</v>
      </c>
      <c r="P864" t="s">
        <v>639</v>
      </c>
      <c r="Q864" s="4" t="str" cm="1">
        <f t="array" ref="Q864">_xlfn._xlws.FILTER(AnalysisMethods!$G$2:$G$31,AnalysisMethods!$E$2:$E$31=AnalysisResults!P864,"")</f>
        <v>%</v>
      </c>
      <c r="R864" s="4" t="str" cm="1">
        <f t="array" ref="R864">_xlfn._xlws.FILTER(AnalysisMethods!$H$2:$H$31,AnalysisMethods!$E$2:$E$31=AnalysisResults!P864,"")</f>
        <v>( XX.X)</v>
      </c>
      <c r="S864">
        <v>0</v>
      </c>
      <c r="T864" s="7" t="s">
        <v>270</v>
      </c>
      <c r="U864" t="s">
        <v>1378</v>
      </c>
    </row>
    <row r="865" spans="1:21" x14ac:dyDescent="0.45">
      <c r="A865" t="s">
        <v>732</v>
      </c>
      <c r="B865" s="4" t="str" cm="1">
        <f t="array" ref="B865">_xlfn._xlws.FILTER(AnalysisSets!B:B,AnalysisSets!A:A=_xlfn._xlws.FILTER(Analyses!E:E,Analyses!A:A=AnalysisResults!A865,""),"")</f>
        <v>Safety Population</v>
      </c>
      <c r="C865" t="s">
        <v>33</v>
      </c>
      <c r="D865" t="s">
        <v>40</v>
      </c>
      <c r="E865" s="4" t="str" cm="1">
        <f t="array" ref="E865">_xlfn._xlws.FILTER(AnalysisGroupings!$G$2:$G$20,AnalysisGroupings!$F$2:$F$20=AnalysisResults!D865,"")</f>
        <v>Xanomeline Low Dose</v>
      </c>
      <c r="G865" t="s">
        <v>108</v>
      </c>
      <c r="I865" s="4" t="str" cm="1">
        <f t="array" ref="I865">_xlfn._xlws.FILTER(AnalysisGroupings!$G$2:$G$36,(AnalysisGroupings!$F$2:$F$36=AnalysisResults!H865)*LEN(H865)&gt;0,"")</f>
        <v/>
      </c>
      <c r="J865" t="s">
        <v>335</v>
      </c>
      <c r="K865" t="s">
        <v>111</v>
      </c>
      <c r="M865" s="4" t="str" cm="1">
        <f t="array" ref="M865">_xlfn._xlws.FILTER(AnalysisGroupings!$G$2:$G$36,(AnalysisGroupings!$F$2:$F$36=AnalysisResults!L865)*LEN(L865)&gt;0,"")</f>
        <v/>
      </c>
      <c r="N865" t="s">
        <v>468</v>
      </c>
      <c r="O865" t="s">
        <v>296</v>
      </c>
      <c r="P865" t="s">
        <v>636</v>
      </c>
      <c r="Q865" s="4" t="str" cm="1">
        <f t="array" ref="Q865">_xlfn._xlws.FILTER(AnalysisMethods!$G$2:$G$31,AnalysisMethods!$E$2:$E$31=AnalysisResults!P865,"")</f>
        <v>n</v>
      </c>
      <c r="R865" s="4" t="str" cm="1">
        <f t="array" ref="R865">_xlfn._xlws.FILTER(AnalysisMethods!$H$2:$H$31,AnalysisMethods!$E$2:$E$31=AnalysisResults!P865,"")</f>
        <v>XX</v>
      </c>
      <c r="S865">
        <v>0</v>
      </c>
      <c r="T865" s="7" t="s">
        <v>266</v>
      </c>
      <c r="U865" t="s">
        <v>1378</v>
      </c>
    </row>
    <row r="866" spans="1:21" x14ac:dyDescent="0.45">
      <c r="A866" t="s">
        <v>732</v>
      </c>
      <c r="B866" s="4" t="str" cm="1">
        <f t="array" ref="B866">_xlfn._xlws.FILTER(AnalysisSets!B:B,AnalysisSets!A:A=_xlfn._xlws.FILTER(Analyses!E:E,Analyses!A:A=AnalysisResults!A866,""),"")</f>
        <v>Safety Population</v>
      </c>
      <c r="C866" t="s">
        <v>33</v>
      </c>
      <c r="D866" t="s">
        <v>40</v>
      </c>
      <c r="E866" s="4" t="str" cm="1">
        <f t="array" ref="E866">_xlfn._xlws.FILTER(AnalysisGroupings!$G$2:$G$20,AnalysisGroupings!$F$2:$F$20=AnalysisResults!D866,"")</f>
        <v>Xanomeline Low Dose</v>
      </c>
      <c r="G866" t="s">
        <v>108</v>
      </c>
      <c r="I866" s="4" t="str" cm="1">
        <f t="array" ref="I866">_xlfn._xlws.FILTER(AnalysisGroupings!$G$2:$G$36,(AnalysisGroupings!$F$2:$F$36=AnalysisResults!H866)*LEN(H866)&gt;0,"")</f>
        <v/>
      </c>
      <c r="J866" t="s">
        <v>335</v>
      </c>
      <c r="K866" t="s">
        <v>111</v>
      </c>
      <c r="M866" s="4" t="str" cm="1">
        <f t="array" ref="M866">_xlfn._xlws.FILTER(AnalysisGroupings!$G$2:$G$36,(AnalysisGroupings!$F$2:$F$36=AnalysisResults!L866)*LEN(L866)&gt;0,"")</f>
        <v/>
      </c>
      <c r="N866" t="s">
        <v>468</v>
      </c>
      <c r="O866" t="s">
        <v>296</v>
      </c>
      <c r="P866" t="s">
        <v>639</v>
      </c>
      <c r="Q866" s="4" t="str" cm="1">
        <f t="array" ref="Q866">_xlfn._xlws.FILTER(AnalysisMethods!$G$2:$G$31,AnalysisMethods!$E$2:$E$31=AnalysisResults!P866,"")</f>
        <v>%</v>
      </c>
      <c r="R866" s="4" t="str" cm="1">
        <f t="array" ref="R866">_xlfn._xlws.FILTER(AnalysisMethods!$H$2:$H$31,AnalysisMethods!$E$2:$E$31=AnalysisResults!P866,"")</f>
        <v>( XX.X)</v>
      </c>
      <c r="S866">
        <v>0</v>
      </c>
      <c r="T866" s="7" t="s">
        <v>270</v>
      </c>
      <c r="U866" t="s">
        <v>1378</v>
      </c>
    </row>
    <row r="867" spans="1:21" x14ac:dyDescent="0.45">
      <c r="A867" t="s">
        <v>732</v>
      </c>
      <c r="B867" s="4" t="str" cm="1">
        <f t="array" ref="B867">_xlfn._xlws.FILTER(AnalysisSets!B:B,AnalysisSets!A:A=_xlfn._xlws.FILTER(Analyses!E:E,Analyses!A:A=AnalysisResults!A867,""),"")</f>
        <v>Safety Population</v>
      </c>
      <c r="C867" t="s">
        <v>33</v>
      </c>
      <c r="D867" t="s">
        <v>40</v>
      </c>
      <c r="E867" s="4" t="str" cm="1">
        <f t="array" ref="E867">_xlfn._xlws.FILTER(AnalysisGroupings!$G$2:$G$20,AnalysisGroupings!$F$2:$F$20=AnalysisResults!D867,"")</f>
        <v>Xanomeline Low Dose</v>
      </c>
      <c r="G867" t="s">
        <v>108</v>
      </c>
      <c r="I867" s="4" t="str" cm="1">
        <f t="array" ref="I867">_xlfn._xlws.FILTER(AnalysisGroupings!$G$2:$G$36,(AnalysisGroupings!$F$2:$F$36=AnalysisResults!H867)*LEN(H867)&gt;0,"")</f>
        <v/>
      </c>
      <c r="J867" t="s">
        <v>335</v>
      </c>
      <c r="K867" t="s">
        <v>111</v>
      </c>
      <c r="M867" s="4" t="str" cm="1">
        <f t="array" ref="M867">_xlfn._xlws.FILTER(AnalysisGroupings!$G$2:$G$36,(AnalysisGroupings!$F$2:$F$36=AnalysisResults!L867)*LEN(L867)&gt;0,"")</f>
        <v/>
      </c>
      <c r="N867" t="s">
        <v>469</v>
      </c>
      <c r="O867" t="s">
        <v>296</v>
      </c>
      <c r="P867" t="s">
        <v>636</v>
      </c>
      <c r="Q867" s="4" t="str" cm="1">
        <f t="array" ref="Q867">_xlfn._xlws.FILTER(AnalysisMethods!$G$2:$G$31,AnalysisMethods!$E$2:$E$31=AnalysisResults!P867,"")</f>
        <v>n</v>
      </c>
      <c r="R867" s="4" t="str" cm="1">
        <f t="array" ref="R867">_xlfn._xlws.FILTER(AnalysisMethods!$H$2:$H$31,AnalysisMethods!$E$2:$E$31=AnalysisResults!P867,"")</f>
        <v>XX</v>
      </c>
      <c r="S867">
        <v>0</v>
      </c>
      <c r="T867" s="7" t="s">
        <v>266</v>
      </c>
      <c r="U867" t="s">
        <v>1378</v>
      </c>
    </row>
    <row r="868" spans="1:21" x14ac:dyDescent="0.45">
      <c r="A868" t="s">
        <v>732</v>
      </c>
      <c r="B868" s="4" t="str" cm="1">
        <f t="array" ref="B868">_xlfn._xlws.FILTER(AnalysisSets!B:B,AnalysisSets!A:A=_xlfn._xlws.FILTER(Analyses!E:E,Analyses!A:A=AnalysisResults!A868,""),"")</f>
        <v>Safety Population</v>
      </c>
      <c r="C868" t="s">
        <v>33</v>
      </c>
      <c r="D868" t="s">
        <v>40</v>
      </c>
      <c r="E868" s="4" t="str" cm="1">
        <f t="array" ref="E868">_xlfn._xlws.FILTER(AnalysisGroupings!$G$2:$G$20,AnalysisGroupings!$F$2:$F$20=AnalysisResults!D868,"")</f>
        <v>Xanomeline Low Dose</v>
      </c>
      <c r="G868" t="s">
        <v>108</v>
      </c>
      <c r="I868" s="4" t="str" cm="1">
        <f t="array" ref="I868">_xlfn._xlws.FILTER(AnalysisGroupings!$G$2:$G$36,(AnalysisGroupings!$F$2:$F$36=AnalysisResults!H868)*LEN(H868)&gt;0,"")</f>
        <v/>
      </c>
      <c r="J868" t="s">
        <v>335</v>
      </c>
      <c r="K868" t="s">
        <v>111</v>
      </c>
      <c r="M868" s="4" t="str" cm="1">
        <f t="array" ref="M868">_xlfn._xlws.FILTER(AnalysisGroupings!$G$2:$G$36,(AnalysisGroupings!$F$2:$F$36=AnalysisResults!L868)*LEN(L868)&gt;0,"")</f>
        <v/>
      </c>
      <c r="N868" t="s">
        <v>469</v>
      </c>
      <c r="O868" t="s">
        <v>296</v>
      </c>
      <c r="P868" t="s">
        <v>639</v>
      </c>
      <c r="Q868" s="4" t="str" cm="1">
        <f t="array" ref="Q868">_xlfn._xlws.FILTER(AnalysisMethods!$G$2:$G$31,AnalysisMethods!$E$2:$E$31=AnalysisResults!P868,"")</f>
        <v>%</v>
      </c>
      <c r="R868" s="4" t="str" cm="1">
        <f t="array" ref="R868">_xlfn._xlws.FILTER(AnalysisMethods!$H$2:$H$31,AnalysisMethods!$E$2:$E$31=AnalysisResults!P868,"")</f>
        <v>( XX.X)</v>
      </c>
      <c r="S868">
        <v>0</v>
      </c>
      <c r="T868" s="7" t="s">
        <v>270</v>
      </c>
      <c r="U868" t="s">
        <v>1378</v>
      </c>
    </row>
    <row r="869" spans="1:21" x14ac:dyDescent="0.45">
      <c r="A869" t="s">
        <v>732</v>
      </c>
      <c r="B869" s="4" t="str" cm="1">
        <f t="array" ref="B869">_xlfn._xlws.FILTER(AnalysisSets!B:B,AnalysisSets!A:A=_xlfn._xlws.FILTER(Analyses!E:E,Analyses!A:A=AnalysisResults!A869,""),"")</f>
        <v>Safety Population</v>
      </c>
      <c r="C869" t="s">
        <v>33</v>
      </c>
      <c r="D869" t="s">
        <v>40</v>
      </c>
      <c r="E869" s="4" t="str" cm="1">
        <f t="array" ref="E869">_xlfn._xlws.FILTER(AnalysisGroupings!$G$2:$G$20,AnalysisGroupings!$F$2:$F$20=AnalysisResults!D869,"")</f>
        <v>Xanomeline Low Dose</v>
      </c>
      <c r="G869" t="s">
        <v>108</v>
      </c>
      <c r="I869" s="4" t="str" cm="1">
        <f t="array" ref="I869">_xlfn._xlws.FILTER(AnalysisGroupings!$G$2:$G$36,(AnalysisGroupings!$F$2:$F$36=AnalysisResults!H869)*LEN(H869)&gt;0,"")</f>
        <v/>
      </c>
      <c r="J869" t="s">
        <v>335</v>
      </c>
      <c r="K869" t="s">
        <v>111</v>
      </c>
      <c r="M869" s="4" t="str" cm="1">
        <f t="array" ref="M869">_xlfn._xlws.FILTER(AnalysisGroupings!$G$2:$G$36,(AnalysisGroupings!$F$2:$F$36=AnalysisResults!L869)*LEN(L869)&gt;0,"")</f>
        <v/>
      </c>
      <c r="N869" t="s">
        <v>477</v>
      </c>
      <c r="O869" t="s">
        <v>296</v>
      </c>
      <c r="P869" t="s">
        <v>636</v>
      </c>
      <c r="Q869" s="4" t="str" cm="1">
        <f t="array" ref="Q869">_xlfn._xlws.FILTER(AnalysisMethods!$G$2:$G$31,AnalysisMethods!$E$2:$E$31=AnalysisResults!P869,"")</f>
        <v>n</v>
      </c>
      <c r="R869" s="4" t="str" cm="1">
        <f t="array" ref="R869">_xlfn._xlws.FILTER(AnalysisMethods!$H$2:$H$31,AnalysisMethods!$E$2:$E$31=AnalysisResults!P869,"")</f>
        <v>XX</v>
      </c>
      <c r="S869">
        <v>0</v>
      </c>
      <c r="T869" s="7" t="s">
        <v>266</v>
      </c>
      <c r="U869" t="s">
        <v>1378</v>
      </c>
    </row>
    <row r="870" spans="1:21" x14ac:dyDescent="0.45">
      <c r="A870" t="s">
        <v>732</v>
      </c>
      <c r="B870" s="4" t="str" cm="1">
        <f t="array" ref="B870">_xlfn._xlws.FILTER(AnalysisSets!B:B,AnalysisSets!A:A=_xlfn._xlws.FILTER(Analyses!E:E,Analyses!A:A=AnalysisResults!A870,""),"")</f>
        <v>Safety Population</v>
      </c>
      <c r="C870" t="s">
        <v>33</v>
      </c>
      <c r="D870" t="s">
        <v>40</v>
      </c>
      <c r="E870" s="4" t="str" cm="1">
        <f t="array" ref="E870">_xlfn._xlws.FILTER(AnalysisGroupings!$G$2:$G$20,AnalysisGroupings!$F$2:$F$20=AnalysisResults!D870,"")</f>
        <v>Xanomeline Low Dose</v>
      </c>
      <c r="G870" t="s">
        <v>108</v>
      </c>
      <c r="I870" s="4" t="str" cm="1">
        <f t="array" ref="I870">_xlfn._xlws.FILTER(AnalysisGroupings!$G$2:$G$36,(AnalysisGroupings!$F$2:$F$36=AnalysisResults!H870)*LEN(H870)&gt;0,"")</f>
        <v/>
      </c>
      <c r="J870" t="s">
        <v>335</v>
      </c>
      <c r="K870" t="s">
        <v>111</v>
      </c>
      <c r="M870" s="4" t="str" cm="1">
        <f t="array" ref="M870">_xlfn._xlws.FILTER(AnalysisGroupings!$G$2:$G$36,(AnalysisGroupings!$F$2:$F$36=AnalysisResults!L870)*LEN(L870)&gt;0,"")</f>
        <v/>
      </c>
      <c r="N870" t="s">
        <v>477</v>
      </c>
      <c r="O870" t="s">
        <v>296</v>
      </c>
      <c r="P870" t="s">
        <v>639</v>
      </c>
      <c r="Q870" s="4" t="str" cm="1">
        <f t="array" ref="Q870">_xlfn._xlws.FILTER(AnalysisMethods!$G$2:$G$31,AnalysisMethods!$E$2:$E$31=AnalysisResults!P870,"")</f>
        <v>%</v>
      </c>
      <c r="R870" s="4" t="str" cm="1">
        <f t="array" ref="R870">_xlfn._xlws.FILTER(AnalysisMethods!$H$2:$H$31,AnalysisMethods!$E$2:$E$31=AnalysisResults!P870,"")</f>
        <v>( XX.X)</v>
      </c>
      <c r="S870">
        <v>0</v>
      </c>
      <c r="T870" s="7" t="s">
        <v>270</v>
      </c>
      <c r="U870" t="s">
        <v>1378</v>
      </c>
    </row>
    <row r="871" spans="1:21" x14ac:dyDescent="0.45">
      <c r="A871" t="s">
        <v>732</v>
      </c>
      <c r="B871" s="4" t="str" cm="1">
        <f t="array" ref="B871">_xlfn._xlws.FILTER(AnalysisSets!B:B,AnalysisSets!A:A=_xlfn._xlws.FILTER(Analyses!E:E,Analyses!A:A=AnalysisResults!A871,""),"")</f>
        <v>Safety Population</v>
      </c>
      <c r="C871" t="s">
        <v>33</v>
      </c>
      <c r="D871" t="s">
        <v>40</v>
      </c>
      <c r="E871" s="4" t="str" cm="1">
        <f t="array" ref="E871">_xlfn._xlws.FILTER(AnalysisGroupings!$G$2:$G$20,AnalysisGroupings!$F$2:$F$20=AnalysisResults!D871,"")</f>
        <v>Xanomeline Low Dose</v>
      </c>
      <c r="G871" t="s">
        <v>108</v>
      </c>
      <c r="I871" s="4" t="str" cm="1">
        <f t="array" ref="I871">_xlfn._xlws.FILTER(AnalysisGroupings!$G$2:$G$36,(AnalysisGroupings!$F$2:$F$36=AnalysisResults!H871)*LEN(H871)&gt;0,"")</f>
        <v/>
      </c>
      <c r="J871" t="s">
        <v>335</v>
      </c>
      <c r="K871" t="s">
        <v>111</v>
      </c>
      <c r="M871" s="4" t="str" cm="1">
        <f t="array" ref="M871">_xlfn._xlws.FILTER(AnalysisGroupings!$G$2:$G$36,(AnalysisGroupings!$F$2:$F$36=AnalysisResults!L871)*LEN(L871)&gt;0,"")</f>
        <v/>
      </c>
      <c r="N871" t="s">
        <v>510</v>
      </c>
      <c r="O871" t="s">
        <v>296</v>
      </c>
      <c r="P871" t="s">
        <v>636</v>
      </c>
      <c r="Q871" s="4" t="str" cm="1">
        <f t="array" ref="Q871">_xlfn._xlws.FILTER(AnalysisMethods!$G$2:$G$31,AnalysisMethods!$E$2:$E$31=AnalysisResults!P871,"")</f>
        <v>n</v>
      </c>
      <c r="R871" s="4" t="str" cm="1">
        <f t="array" ref="R871">_xlfn._xlws.FILTER(AnalysisMethods!$H$2:$H$31,AnalysisMethods!$E$2:$E$31=AnalysisResults!P871,"")</f>
        <v>XX</v>
      </c>
      <c r="S871">
        <v>3</v>
      </c>
      <c r="T871" s="7" t="s">
        <v>255</v>
      </c>
      <c r="U871" t="s">
        <v>1378</v>
      </c>
    </row>
    <row r="872" spans="1:21" x14ac:dyDescent="0.45">
      <c r="A872" t="s">
        <v>732</v>
      </c>
      <c r="B872" s="4" t="str" cm="1">
        <f t="array" ref="B872">_xlfn._xlws.FILTER(AnalysisSets!B:B,AnalysisSets!A:A=_xlfn._xlws.FILTER(Analyses!E:E,Analyses!A:A=AnalysisResults!A872,""),"")</f>
        <v>Safety Population</v>
      </c>
      <c r="C872" t="s">
        <v>33</v>
      </c>
      <c r="D872" t="s">
        <v>40</v>
      </c>
      <c r="E872" s="4" t="str" cm="1">
        <f t="array" ref="E872">_xlfn._xlws.FILTER(AnalysisGroupings!$G$2:$G$20,AnalysisGroupings!$F$2:$F$20=AnalysisResults!D872,"")</f>
        <v>Xanomeline Low Dose</v>
      </c>
      <c r="G872" t="s">
        <v>108</v>
      </c>
      <c r="I872" s="4" t="str" cm="1">
        <f t="array" ref="I872">_xlfn._xlws.FILTER(AnalysisGroupings!$G$2:$G$36,(AnalysisGroupings!$F$2:$F$36=AnalysisResults!H872)*LEN(H872)&gt;0,"")</f>
        <v/>
      </c>
      <c r="J872" t="s">
        <v>335</v>
      </c>
      <c r="K872" t="s">
        <v>111</v>
      </c>
      <c r="M872" s="4" t="str" cm="1">
        <f t="array" ref="M872">_xlfn._xlws.FILTER(AnalysisGroupings!$G$2:$G$36,(AnalysisGroupings!$F$2:$F$36=AnalysisResults!L872)*LEN(L872)&gt;0,"")</f>
        <v/>
      </c>
      <c r="N872" t="s">
        <v>510</v>
      </c>
      <c r="O872" t="s">
        <v>296</v>
      </c>
      <c r="P872" t="s">
        <v>639</v>
      </c>
      <c r="Q872" s="4" t="str" cm="1">
        <f t="array" ref="Q872">_xlfn._xlws.FILTER(AnalysisMethods!$G$2:$G$31,AnalysisMethods!$E$2:$E$31=AnalysisResults!P872,"")</f>
        <v>%</v>
      </c>
      <c r="R872" s="4" t="str" cm="1">
        <f t="array" ref="R872">_xlfn._xlws.FILTER(AnalysisMethods!$H$2:$H$31,AnalysisMethods!$E$2:$E$31=AnalysisResults!P872,"")</f>
        <v>( XX.X)</v>
      </c>
      <c r="S872">
        <v>3.5714000000000001</v>
      </c>
      <c r="T872" s="7" t="s">
        <v>262</v>
      </c>
      <c r="U872" t="s">
        <v>1378</v>
      </c>
    </row>
    <row r="873" spans="1:21" x14ac:dyDescent="0.45">
      <c r="A873" t="s">
        <v>732</v>
      </c>
      <c r="B873" s="4" t="str" cm="1">
        <f t="array" ref="B873">_xlfn._xlws.FILTER(AnalysisSets!B:B,AnalysisSets!A:A=_xlfn._xlws.FILTER(Analyses!E:E,Analyses!A:A=AnalysisResults!A873,""),"")</f>
        <v>Safety Population</v>
      </c>
      <c r="C873" t="s">
        <v>33</v>
      </c>
      <c r="D873" t="s">
        <v>40</v>
      </c>
      <c r="E873" s="4" t="str" cm="1">
        <f t="array" ref="E873">_xlfn._xlws.FILTER(AnalysisGroupings!$G$2:$G$20,AnalysisGroupings!$F$2:$F$20=AnalysisResults!D873,"")</f>
        <v>Xanomeline Low Dose</v>
      </c>
      <c r="G873" t="s">
        <v>108</v>
      </c>
      <c r="I873" s="4" t="str" cm="1">
        <f t="array" ref="I873">_xlfn._xlws.FILTER(AnalysisGroupings!$G$2:$G$36,(AnalysisGroupings!$F$2:$F$36=AnalysisResults!H873)*LEN(H873)&gt;0,"")</f>
        <v/>
      </c>
      <c r="J873" t="s">
        <v>335</v>
      </c>
      <c r="K873" t="s">
        <v>111</v>
      </c>
      <c r="M873" s="4" t="str" cm="1">
        <f t="array" ref="M873">_xlfn._xlws.FILTER(AnalysisGroupings!$G$2:$G$36,(AnalysisGroupings!$F$2:$F$36=AnalysisResults!L873)*LEN(L873)&gt;0,"")</f>
        <v/>
      </c>
      <c r="N873" t="s">
        <v>541</v>
      </c>
      <c r="O873" t="s">
        <v>296</v>
      </c>
      <c r="P873" t="s">
        <v>636</v>
      </c>
      <c r="Q873" s="4" t="str" cm="1">
        <f t="array" ref="Q873">_xlfn._xlws.FILTER(AnalysisMethods!$G$2:$G$31,AnalysisMethods!$E$2:$E$31=AnalysisResults!P873,"")</f>
        <v>n</v>
      </c>
      <c r="R873" s="4" t="str" cm="1">
        <f t="array" ref="R873">_xlfn._xlws.FILTER(AnalysisMethods!$H$2:$H$31,AnalysisMethods!$E$2:$E$31=AnalysisResults!P873,"")</f>
        <v>XX</v>
      </c>
      <c r="S873">
        <v>1</v>
      </c>
      <c r="T873" s="7" t="s">
        <v>267</v>
      </c>
      <c r="U873" t="s">
        <v>1378</v>
      </c>
    </row>
    <row r="874" spans="1:21" x14ac:dyDescent="0.45">
      <c r="A874" t="s">
        <v>732</v>
      </c>
      <c r="B874" s="4" t="str" cm="1">
        <f t="array" ref="B874">_xlfn._xlws.FILTER(AnalysisSets!B:B,AnalysisSets!A:A=_xlfn._xlws.FILTER(Analyses!E:E,Analyses!A:A=AnalysisResults!A874,""),"")</f>
        <v>Safety Population</v>
      </c>
      <c r="C874" t="s">
        <v>33</v>
      </c>
      <c r="D874" t="s">
        <v>40</v>
      </c>
      <c r="E874" s="4" t="str" cm="1">
        <f t="array" ref="E874">_xlfn._xlws.FILTER(AnalysisGroupings!$G$2:$G$20,AnalysisGroupings!$F$2:$F$20=AnalysisResults!D874,"")</f>
        <v>Xanomeline Low Dose</v>
      </c>
      <c r="G874" t="s">
        <v>108</v>
      </c>
      <c r="I874" s="4" t="str" cm="1">
        <f t="array" ref="I874">_xlfn._xlws.FILTER(AnalysisGroupings!$G$2:$G$36,(AnalysisGroupings!$F$2:$F$36=AnalysisResults!H874)*LEN(H874)&gt;0,"")</f>
        <v/>
      </c>
      <c r="J874" t="s">
        <v>335</v>
      </c>
      <c r="K874" t="s">
        <v>111</v>
      </c>
      <c r="M874" s="4" t="str" cm="1">
        <f t="array" ref="M874">_xlfn._xlws.FILTER(AnalysisGroupings!$G$2:$G$36,(AnalysisGroupings!$F$2:$F$36=AnalysisResults!L874)*LEN(L874)&gt;0,"")</f>
        <v/>
      </c>
      <c r="N874" t="s">
        <v>541</v>
      </c>
      <c r="O874" t="s">
        <v>296</v>
      </c>
      <c r="P874" t="s">
        <v>639</v>
      </c>
      <c r="Q874" s="4" t="str" cm="1">
        <f t="array" ref="Q874">_xlfn._xlws.FILTER(AnalysisMethods!$G$2:$G$31,AnalysisMethods!$E$2:$E$31=AnalysisResults!P874,"")</f>
        <v>%</v>
      </c>
      <c r="R874" s="4" t="str" cm="1">
        <f t="array" ref="R874">_xlfn._xlws.FILTER(AnalysisMethods!$H$2:$H$31,AnalysisMethods!$E$2:$E$31=AnalysisResults!P874,"")</f>
        <v>( XX.X)</v>
      </c>
      <c r="S874">
        <v>1.1904999999999999</v>
      </c>
      <c r="T874" s="7" t="s">
        <v>273</v>
      </c>
      <c r="U874" t="s">
        <v>1378</v>
      </c>
    </row>
    <row r="875" spans="1:21" x14ac:dyDescent="0.45">
      <c r="A875" t="s">
        <v>732</v>
      </c>
      <c r="B875" s="4" t="str" cm="1">
        <f t="array" ref="B875">_xlfn._xlws.FILTER(AnalysisSets!B:B,AnalysisSets!A:A=_xlfn._xlws.FILTER(Analyses!E:E,Analyses!A:A=AnalysisResults!A875,""),"")</f>
        <v>Safety Population</v>
      </c>
      <c r="C875" t="s">
        <v>33</v>
      </c>
      <c r="D875" t="s">
        <v>40</v>
      </c>
      <c r="E875" s="4" t="str" cm="1">
        <f t="array" ref="E875">_xlfn._xlws.FILTER(AnalysisGroupings!$G$2:$G$20,AnalysisGroupings!$F$2:$F$20=AnalysisResults!D875,"")</f>
        <v>Xanomeline Low Dose</v>
      </c>
      <c r="G875" t="s">
        <v>108</v>
      </c>
      <c r="I875" s="4" t="str" cm="1">
        <f t="array" ref="I875">_xlfn._xlws.FILTER(AnalysisGroupings!$G$2:$G$36,(AnalysisGroupings!$F$2:$F$36=AnalysisResults!H875)*LEN(H875)&gt;0,"")</f>
        <v/>
      </c>
      <c r="J875" t="s">
        <v>335</v>
      </c>
      <c r="K875" t="s">
        <v>111</v>
      </c>
      <c r="M875" s="4" t="str" cm="1">
        <f t="array" ref="M875">_xlfn._xlws.FILTER(AnalysisGroupings!$G$2:$G$36,(AnalysisGroupings!$F$2:$F$36=AnalysisResults!L875)*LEN(L875)&gt;0,"")</f>
        <v/>
      </c>
      <c r="N875" t="s">
        <v>546</v>
      </c>
      <c r="O875" t="s">
        <v>296</v>
      </c>
      <c r="P875" t="s">
        <v>636</v>
      </c>
      <c r="Q875" s="4" t="str" cm="1">
        <f t="array" ref="Q875">_xlfn._xlws.FILTER(AnalysisMethods!$G$2:$G$31,AnalysisMethods!$E$2:$E$31=AnalysisResults!P875,"")</f>
        <v>n</v>
      </c>
      <c r="R875" s="4" t="str" cm="1">
        <f t="array" ref="R875">_xlfn._xlws.FILTER(AnalysisMethods!$H$2:$H$31,AnalysisMethods!$E$2:$E$31=AnalysisResults!P875,"")</f>
        <v>XX</v>
      </c>
      <c r="S875">
        <v>0</v>
      </c>
      <c r="T875" s="7" t="s">
        <v>266</v>
      </c>
      <c r="U875" t="s">
        <v>1378</v>
      </c>
    </row>
    <row r="876" spans="1:21" x14ac:dyDescent="0.45">
      <c r="A876" t="s">
        <v>732</v>
      </c>
      <c r="B876" s="4" t="str" cm="1">
        <f t="array" ref="B876">_xlfn._xlws.FILTER(AnalysisSets!B:B,AnalysisSets!A:A=_xlfn._xlws.FILTER(Analyses!E:E,Analyses!A:A=AnalysisResults!A876,""),"")</f>
        <v>Safety Population</v>
      </c>
      <c r="C876" t="s">
        <v>33</v>
      </c>
      <c r="D876" t="s">
        <v>40</v>
      </c>
      <c r="E876" s="4" t="str" cm="1">
        <f t="array" ref="E876">_xlfn._xlws.FILTER(AnalysisGroupings!$G$2:$G$20,AnalysisGroupings!$F$2:$F$20=AnalysisResults!D876,"")</f>
        <v>Xanomeline Low Dose</v>
      </c>
      <c r="G876" t="s">
        <v>108</v>
      </c>
      <c r="I876" s="4" t="str" cm="1">
        <f t="array" ref="I876">_xlfn._xlws.FILTER(AnalysisGroupings!$G$2:$G$36,(AnalysisGroupings!$F$2:$F$36=AnalysisResults!H876)*LEN(H876)&gt;0,"")</f>
        <v/>
      </c>
      <c r="J876" t="s">
        <v>335</v>
      </c>
      <c r="K876" t="s">
        <v>111</v>
      </c>
      <c r="M876" s="4" t="str" cm="1">
        <f t="array" ref="M876">_xlfn._xlws.FILTER(AnalysisGroupings!$G$2:$G$36,(AnalysisGroupings!$F$2:$F$36=AnalysisResults!L876)*LEN(L876)&gt;0,"")</f>
        <v/>
      </c>
      <c r="N876" t="s">
        <v>546</v>
      </c>
      <c r="O876" t="s">
        <v>296</v>
      </c>
      <c r="P876" t="s">
        <v>639</v>
      </c>
      <c r="Q876" s="4" t="str" cm="1">
        <f t="array" ref="Q876">_xlfn._xlws.FILTER(AnalysisMethods!$G$2:$G$31,AnalysisMethods!$E$2:$E$31=AnalysisResults!P876,"")</f>
        <v>%</v>
      </c>
      <c r="R876" s="4" t="str" cm="1">
        <f t="array" ref="R876">_xlfn._xlws.FILTER(AnalysisMethods!$H$2:$H$31,AnalysisMethods!$E$2:$E$31=AnalysisResults!P876,"")</f>
        <v>( XX.X)</v>
      </c>
      <c r="S876">
        <v>0</v>
      </c>
      <c r="T876" s="7" t="s">
        <v>270</v>
      </c>
      <c r="U876" t="s">
        <v>1378</v>
      </c>
    </row>
    <row r="877" spans="1:21" x14ac:dyDescent="0.45">
      <c r="A877" t="s">
        <v>732</v>
      </c>
      <c r="B877" s="4" t="str" cm="1">
        <f t="array" ref="B877">_xlfn._xlws.FILTER(AnalysisSets!B:B,AnalysisSets!A:A=_xlfn._xlws.FILTER(Analyses!E:E,Analyses!A:A=AnalysisResults!A877,""),"")</f>
        <v>Safety Population</v>
      </c>
      <c r="C877" t="s">
        <v>33</v>
      </c>
      <c r="D877" t="s">
        <v>40</v>
      </c>
      <c r="E877" s="4" t="str" cm="1">
        <f t="array" ref="E877">_xlfn._xlws.FILTER(AnalysisGroupings!$G$2:$G$20,AnalysisGroupings!$F$2:$F$20=AnalysisResults!D877,"")</f>
        <v>Xanomeline Low Dose</v>
      </c>
      <c r="G877" t="s">
        <v>108</v>
      </c>
      <c r="I877" s="4" t="str" cm="1">
        <f t="array" ref="I877">_xlfn._xlws.FILTER(AnalysisGroupings!$G$2:$G$36,(AnalysisGroupings!$F$2:$F$36=AnalysisResults!H877)*LEN(H877)&gt;0,"")</f>
        <v/>
      </c>
      <c r="J877" t="s">
        <v>335</v>
      </c>
      <c r="K877" t="s">
        <v>111</v>
      </c>
      <c r="M877" s="4" t="str" cm="1">
        <f t="array" ref="M877">_xlfn._xlws.FILTER(AnalysisGroupings!$G$2:$G$36,(AnalysisGroupings!$F$2:$F$36=AnalysisResults!L877)*LEN(L877)&gt;0,"")</f>
        <v/>
      </c>
      <c r="N877" t="s">
        <v>558</v>
      </c>
      <c r="O877" t="s">
        <v>296</v>
      </c>
      <c r="P877" t="s">
        <v>636</v>
      </c>
      <c r="Q877" s="4" t="str" cm="1">
        <f t="array" ref="Q877">_xlfn._xlws.FILTER(AnalysisMethods!$G$2:$G$31,AnalysisMethods!$E$2:$E$31=AnalysisResults!P877,"")</f>
        <v>n</v>
      </c>
      <c r="R877" s="4" t="str" cm="1">
        <f t="array" ref="R877">_xlfn._xlws.FILTER(AnalysisMethods!$H$2:$H$31,AnalysisMethods!$E$2:$E$31=AnalysisResults!P877,"")</f>
        <v>XX</v>
      </c>
      <c r="S877">
        <v>0</v>
      </c>
      <c r="T877" s="7" t="s">
        <v>266</v>
      </c>
      <c r="U877" t="s">
        <v>1378</v>
      </c>
    </row>
    <row r="878" spans="1:21" x14ac:dyDescent="0.45">
      <c r="A878" t="s">
        <v>732</v>
      </c>
      <c r="B878" s="4" t="str" cm="1">
        <f t="array" ref="B878">_xlfn._xlws.FILTER(AnalysisSets!B:B,AnalysisSets!A:A=_xlfn._xlws.FILTER(Analyses!E:E,Analyses!A:A=AnalysisResults!A878,""),"")</f>
        <v>Safety Population</v>
      </c>
      <c r="C878" t="s">
        <v>33</v>
      </c>
      <c r="D878" t="s">
        <v>40</v>
      </c>
      <c r="E878" s="4" t="str" cm="1">
        <f t="array" ref="E878">_xlfn._xlws.FILTER(AnalysisGroupings!$G$2:$G$20,AnalysisGroupings!$F$2:$F$20=AnalysisResults!D878,"")</f>
        <v>Xanomeline Low Dose</v>
      </c>
      <c r="G878" t="s">
        <v>108</v>
      </c>
      <c r="I878" s="4" t="str" cm="1">
        <f t="array" ref="I878">_xlfn._xlws.FILTER(AnalysisGroupings!$G$2:$G$36,(AnalysisGroupings!$F$2:$F$36=AnalysisResults!H878)*LEN(H878)&gt;0,"")</f>
        <v/>
      </c>
      <c r="J878" t="s">
        <v>335</v>
      </c>
      <c r="K878" t="s">
        <v>111</v>
      </c>
      <c r="M878" s="4" t="str" cm="1">
        <f t="array" ref="M878">_xlfn._xlws.FILTER(AnalysisGroupings!$G$2:$G$36,(AnalysisGroupings!$F$2:$F$36=AnalysisResults!L878)*LEN(L878)&gt;0,"")</f>
        <v/>
      </c>
      <c r="N878" t="s">
        <v>558</v>
      </c>
      <c r="O878" t="s">
        <v>296</v>
      </c>
      <c r="P878" t="s">
        <v>639</v>
      </c>
      <c r="Q878" s="4" t="str" cm="1">
        <f t="array" ref="Q878">_xlfn._xlws.FILTER(AnalysisMethods!$G$2:$G$31,AnalysisMethods!$E$2:$E$31=AnalysisResults!P878,"")</f>
        <v>%</v>
      </c>
      <c r="R878" s="4" t="str" cm="1">
        <f t="array" ref="R878">_xlfn._xlws.FILTER(AnalysisMethods!$H$2:$H$31,AnalysisMethods!$E$2:$E$31=AnalysisResults!P878,"")</f>
        <v>( XX.X)</v>
      </c>
      <c r="S878">
        <v>0</v>
      </c>
      <c r="T878" s="7" t="s">
        <v>270</v>
      </c>
      <c r="U878" t="s">
        <v>1378</v>
      </c>
    </row>
    <row r="879" spans="1:21" x14ac:dyDescent="0.45">
      <c r="A879" t="s">
        <v>732</v>
      </c>
      <c r="B879" s="4" t="str" cm="1">
        <f t="array" ref="B879">_xlfn._xlws.FILTER(AnalysisSets!B:B,AnalysisSets!A:A=_xlfn._xlws.FILTER(Analyses!E:E,Analyses!A:A=AnalysisResults!A879,""),"")</f>
        <v>Safety Population</v>
      </c>
      <c r="C879" t="s">
        <v>33</v>
      </c>
      <c r="D879" t="s">
        <v>40</v>
      </c>
      <c r="E879" s="4" t="str" cm="1">
        <f t="array" ref="E879">_xlfn._xlws.FILTER(AnalysisGroupings!$G$2:$G$20,AnalysisGroupings!$F$2:$F$20=AnalysisResults!D879,"")</f>
        <v>Xanomeline Low Dose</v>
      </c>
      <c r="G879" t="s">
        <v>108</v>
      </c>
      <c r="I879" s="4" t="str" cm="1">
        <f t="array" ref="I879">_xlfn._xlws.FILTER(AnalysisGroupings!$G$2:$G$36,(AnalysisGroupings!$F$2:$F$36=AnalysisResults!H879)*LEN(H879)&gt;0,"")</f>
        <v/>
      </c>
      <c r="J879" t="s">
        <v>335</v>
      </c>
      <c r="K879" t="s">
        <v>111</v>
      </c>
      <c r="M879" s="4" t="str" cm="1">
        <f t="array" ref="M879">_xlfn._xlws.FILTER(AnalysisGroupings!$G$2:$G$36,(AnalysisGroupings!$F$2:$F$36=AnalysisResults!L879)*LEN(L879)&gt;0,"")</f>
        <v/>
      </c>
      <c r="N879" t="s">
        <v>579</v>
      </c>
      <c r="O879" t="s">
        <v>296</v>
      </c>
      <c r="P879" t="s">
        <v>636</v>
      </c>
      <c r="Q879" s="4" t="str" cm="1">
        <f t="array" ref="Q879">_xlfn._xlws.FILTER(AnalysisMethods!$G$2:$G$31,AnalysisMethods!$E$2:$E$31=AnalysisResults!P879,"")</f>
        <v>n</v>
      </c>
      <c r="R879" s="4" t="str" cm="1">
        <f t="array" ref="R879">_xlfn._xlws.FILTER(AnalysisMethods!$H$2:$H$31,AnalysisMethods!$E$2:$E$31=AnalysisResults!P879,"")</f>
        <v>XX</v>
      </c>
      <c r="S879">
        <v>3</v>
      </c>
      <c r="T879" s="7" t="s">
        <v>255</v>
      </c>
      <c r="U879" t="s">
        <v>1378</v>
      </c>
    </row>
    <row r="880" spans="1:21" x14ac:dyDescent="0.45">
      <c r="A880" t="s">
        <v>732</v>
      </c>
      <c r="B880" s="4" t="str" cm="1">
        <f t="array" ref="B880">_xlfn._xlws.FILTER(AnalysisSets!B:B,AnalysisSets!A:A=_xlfn._xlws.FILTER(Analyses!E:E,Analyses!A:A=AnalysisResults!A880,""),"")</f>
        <v>Safety Population</v>
      </c>
      <c r="C880" t="s">
        <v>33</v>
      </c>
      <c r="D880" t="s">
        <v>40</v>
      </c>
      <c r="E880" s="4" t="str" cm="1">
        <f t="array" ref="E880">_xlfn._xlws.FILTER(AnalysisGroupings!$G$2:$G$20,AnalysisGroupings!$F$2:$F$20=AnalysisResults!D880,"")</f>
        <v>Xanomeline Low Dose</v>
      </c>
      <c r="G880" t="s">
        <v>108</v>
      </c>
      <c r="I880" s="4" t="str" cm="1">
        <f t="array" ref="I880">_xlfn._xlws.FILTER(AnalysisGroupings!$G$2:$G$36,(AnalysisGroupings!$F$2:$F$36=AnalysisResults!H880)*LEN(H880)&gt;0,"")</f>
        <v/>
      </c>
      <c r="J880" t="s">
        <v>335</v>
      </c>
      <c r="K880" t="s">
        <v>111</v>
      </c>
      <c r="M880" s="4" t="str" cm="1">
        <f t="array" ref="M880">_xlfn._xlws.FILTER(AnalysisGroupings!$G$2:$G$36,(AnalysisGroupings!$F$2:$F$36=AnalysisResults!L880)*LEN(L880)&gt;0,"")</f>
        <v/>
      </c>
      <c r="N880" t="s">
        <v>579</v>
      </c>
      <c r="O880" t="s">
        <v>296</v>
      </c>
      <c r="P880" t="s">
        <v>639</v>
      </c>
      <c r="Q880" s="4" t="str" cm="1">
        <f t="array" ref="Q880">_xlfn._xlws.FILTER(AnalysisMethods!$G$2:$G$31,AnalysisMethods!$E$2:$E$31=AnalysisResults!P880,"")</f>
        <v>%</v>
      </c>
      <c r="R880" s="4" t="str" cm="1">
        <f t="array" ref="R880">_xlfn._xlws.FILTER(AnalysisMethods!$H$2:$H$31,AnalysisMethods!$E$2:$E$31=AnalysisResults!P880,"")</f>
        <v>( XX.X)</v>
      </c>
      <c r="S880">
        <v>3.5714000000000001</v>
      </c>
      <c r="T880" s="7" t="s">
        <v>262</v>
      </c>
      <c r="U880" t="s">
        <v>1378</v>
      </c>
    </row>
    <row r="881" spans="1:21" x14ac:dyDescent="0.45">
      <c r="A881" t="s">
        <v>732</v>
      </c>
      <c r="B881" s="4" t="str" cm="1">
        <f t="array" ref="B881">_xlfn._xlws.FILTER(AnalysisSets!B:B,AnalysisSets!A:A=_xlfn._xlws.FILTER(Analyses!E:E,Analyses!A:A=AnalysisResults!A881,""),"")</f>
        <v>Safety Population</v>
      </c>
      <c r="C881" t="s">
        <v>33</v>
      </c>
      <c r="D881" t="s">
        <v>40</v>
      </c>
      <c r="E881" s="4" t="str" cm="1">
        <f t="array" ref="E881">_xlfn._xlws.FILTER(AnalysisGroupings!$G$2:$G$20,AnalysisGroupings!$F$2:$F$20=AnalysisResults!D881,"")</f>
        <v>Xanomeline Low Dose</v>
      </c>
      <c r="G881" t="s">
        <v>108</v>
      </c>
      <c r="I881" s="4" t="str" cm="1">
        <f t="array" ref="I881">_xlfn._xlws.FILTER(AnalysisGroupings!$G$2:$G$36,(AnalysisGroupings!$F$2:$F$36=AnalysisResults!H881)*LEN(H881)&gt;0,"")</f>
        <v/>
      </c>
      <c r="J881" t="s">
        <v>336</v>
      </c>
      <c r="K881" t="s">
        <v>111</v>
      </c>
      <c r="M881" s="4" t="str" cm="1">
        <f t="array" ref="M881">_xlfn._xlws.FILTER(AnalysisGroupings!$G$2:$G$36,(AnalysisGroupings!$F$2:$F$36=AnalysisResults!L881)*LEN(L881)&gt;0,"")</f>
        <v/>
      </c>
      <c r="N881" t="s">
        <v>364</v>
      </c>
      <c r="O881" t="s">
        <v>296</v>
      </c>
      <c r="P881" t="s">
        <v>636</v>
      </c>
      <c r="Q881" s="4" t="str" cm="1">
        <f t="array" ref="Q881">_xlfn._xlws.FILTER(AnalysisMethods!$G$2:$G$31,AnalysisMethods!$E$2:$E$31=AnalysisResults!P881,"")</f>
        <v>n</v>
      </c>
      <c r="R881" s="4" t="str" cm="1">
        <f t="array" ref="R881">_xlfn._xlws.FILTER(AnalysisMethods!$H$2:$H$31,AnalysisMethods!$E$2:$E$31=AnalysisResults!P881,"")</f>
        <v>XX</v>
      </c>
      <c r="S881">
        <v>1</v>
      </c>
      <c r="T881" s="7" t="s">
        <v>267</v>
      </c>
      <c r="U881" t="s">
        <v>1378</v>
      </c>
    </row>
    <row r="882" spans="1:21" x14ac:dyDescent="0.45">
      <c r="A882" t="s">
        <v>732</v>
      </c>
      <c r="B882" s="4" t="str" cm="1">
        <f t="array" ref="B882">_xlfn._xlws.FILTER(AnalysisSets!B:B,AnalysisSets!A:A=_xlfn._xlws.FILTER(Analyses!E:E,Analyses!A:A=AnalysisResults!A882,""),"")</f>
        <v>Safety Population</v>
      </c>
      <c r="C882" t="s">
        <v>33</v>
      </c>
      <c r="D882" t="s">
        <v>40</v>
      </c>
      <c r="E882" s="4" t="str" cm="1">
        <f t="array" ref="E882">_xlfn._xlws.FILTER(AnalysisGroupings!$G$2:$G$20,AnalysisGroupings!$F$2:$F$20=AnalysisResults!D882,"")</f>
        <v>Xanomeline Low Dose</v>
      </c>
      <c r="G882" t="s">
        <v>108</v>
      </c>
      <c r="I882" s="4" t="str" cm="1">
        <f t="array" ref="I882">_xlfn._xlws.FILTER(AnalysisGroupings!$G$2:$G$36,(AnalysisGroupings!$F$2:$F$36=AnalysisResults!H882)*LEN(H882)&gt;0,"")</f>
        <v/>
      </c>
      <c r="J882" t="s">
        <v>336</v>
      </c>
      <c r="K882" t="s">
        <v>111</v>
      </c>
      <c r="M882" s="4" t="str" cm="1">
        <f t="array" ref="M882">_xlfn._xlws.FILTER(AnalysisGroupings!$G$2:$G$36,(AnalysisGroupings!$F$2:$F$36=AnalysisResults!L882)*LEN(L882)&gt;0,"")</f>
        <v/>
      </c>
      <c r="N882" t="s">
        <v>364</v>
      </c>
      <c r="O882" t="s">
        <v>296</v>
      </c>
      <c r="P882" t="s">
        <v>639</v>
      </c>
      <c r="Q882" s="4" t="str" cm="1">
        <f t="array" ref="Q882">_xlfn._xlws.FILTER(AnalysisMethods!$G$2:$G$31,AnalysisMethods!$E$2:$E$31=AnalysisResults!P882,"")</f>
        <v>%</v>
      </c>
      <c r="R882" s="4" t="str" cm="1">
        <f t="array" ref="R882">_xlfn._xlws.FILTER(AnalysisMethods!$H$2:$H$31,AnalysisMethods!$E$2:$E$31=AnalysisResults!P882,"")</f>
        <v>( XX.X)</v>
      </c>
      <c r="S882">
        <v>1.1904999999999999</v>
      </c>
      <c r="T882" s="7" t="s">
        <v>273</v>
      </c>
      <c r="U882" t="s">
        <v>1378</v>
      </c>
    </row>
    <row r="883" spans="1:21" x14ac:dyDescent="0.45">
      <c r="A883" t="s">
        <v>732</v>
      </c>
      <c r="B883" s="4" t="str" cm="1">
        <f t="array" ref="B883">_xlfn._xlws.FILTER(AnalysisSets!B:B,AnalysisSets!A:A=_xlfn._xlws.FILTER(Analyses!E:E,Analyses!A:A=AnalysisResults!A883,""),"")</f>
        <v>Safety Population</v>
      </c>
      <c r="C883" t="s">
        <v>33</v>
      </c>
      <c r="D883" t="s">
        <v>40</v>
      </c>
      <c r="E883" s="4" t="str" cm="1">
        <f t="array" ref="E883">_xlfn._xlws.FILTER(AnalysisGroupings!$G$2:$G$20,AnalysisGroupings!$F$2:$F$20=AnalysisResults!D883,"")</f>
        <v>Xanomeline Low Dose</v>
      </c>
      <c r="G883" t="s">
        <v>108</v>
      </c>
      <c r="I883" s="4" t="str" cm="1">
        <f t="array" ref="I883">_xlfn._xlws.FILTER(AnalysisGroupings!$G$2:$G$36,(AnalysisGroupings!$F$2:$F$36=AnalysisResults!H883)*LEN(H883)&gt;0,"")</f>
        <v/>
      </c>
      <c r="J883" t="s">
        <v>336</v>
      </c>
      <c r="K883" t="s">
        <v>111</v>
      </c>
      <c r="M883" s="4" t="str" cm="1">
        <f t="array" ref="M883">_xlfn._xlws.FILTER(AnalysisGroupings!$G$2:$G$36,(AnalysisGroupings!$F$2:$F$36=AnalysisResults!L883)*LEN(L883)&gt;0,"")</f>
        <v/>
      </c>
      <c r="N883" t="s">
        <v>365</v>
      </c>
      <c r="O883" t="s">
        <v>296</v>
      </c>
      <c r="P883" t="s">
        <v>636</v>
      </c>
      <c r="Q883" s="4" t="str" cm="1">
        <f t="array" ref="Q883">_xlfn._xlws.FILTER(AnalysisMethods!$G$2:$G$31,AnalysisMethods!$E$2:$E$31=AnalysisResults!P883,"")</f>
        <v>n</v>
      </c>
      <c r="R883" s="4" t="str" cm="1">
        <f t="array" ref="R883">_xlfn._xlws.FILTER(AnalysisMethods!$H$2:$H$31,AnalysisMethods!$E$2:$E$31=AnalysisResults!P883,"")</f>
        <v>XX</v>
      </c>
      <c r="S883">
        <v>9</v>
      </c>
      <c r="T883" s="7" t="s">
        <v>268</v>
      </c>
      <c r="U883" t="s">
        <v>1378</v>
      </c>
    </row>
    <row r="884" spans="1:21" x14ac:dyDescent="0.45">
      <c r="A884" t="s">
        <v>732</v>
      </c>
      <c r="B884" s="4" t="str" cm="1">
        <f t="array" ref="B884">_xlfn._xlws.FILTER(AnalysisSets!B:B,AnalysisSets!A:A=_xlfn._xlws.FILTER(Analyses!E:E,Analyses!A:A=AnalysisResults!A884,""),"")</f>
        <v>Safety Population</v>
      </c>
      <c r="C884" t="s">
        <v>33</v>
      </c>
      <c r="D884" t="s">
        <v>40</v>
      </c>
      <c r="E884" s="4" t="str" cm="1">
        <f t="array" ref="E884">_xlfn._xlws.FILTER(AnalysisGroupings!$G$2:$G$20,AnalysisGroupings!$F$2:$F$20=AnalysisResults!D884,"")</f>
        <v>Xanomeline Low Dose</v>
      </c>
      <c r="G884" t="s">
        <v>108</v>
      </c>
      <c r="I884" s="4" t="str" cm="1">
        <f t="array" ref="I884">_xlfn._xlws.FILTER(AnalysisGroupings!$G$2:$G$36,(AnalysisGroupings!$F$2:$F$36=AnalysisResults!H884)*LEN(H884)&gt;0,"")</f>
        <v/>
      </c>
      <c r="J884" t="s">
        <v>336</v>
      </c>
      <c r="K884" t="s">
        <v>111</v>
      </c>
      <c r="M884" s="4" t="str" cm="1">
        <f t="array" ref="M884">_xlfn._xlws.FILTER(AnalysisGroupings!$G$2:$G$36,(AnalysisGroupings!$F$2:$F$36=AnalysisResults!L884)*LEN(L884)&gt;0,"")</f>
        <v/>
      </c>
      <c r="N884" t="s">
        <v>365</v>
      </c>
      <c r="O884" t="s">
        <v>296</v>
      </c>
      <c r="P884" t="s">
        <v>639</v>
      </c>
      <c r="Q884" s="4" t="str" cm="1">
        <f t="array" ref="Q884">_xlfn._xlws.FILTER(AnalysisMethods!$G$2:$G$31,AnalysisMethods!$E$2:$E$31=AnalysisResults!P884,"")</f>
        <v>%</v>
      </c>
      <c r="R884" s="4" t="str" cm="1">
        <f t="array" ref="R884">_xlfn._xlws.FILTER(AnalysisMethods!$H$2:$H$31,AnalysisMethods!$E$2:$E$31=AnalysisResults!P884,"")</f>
        <v>( XX.X)</v>
      </c>
      <c r="S884">
        <v>10.7143</v>
      </c>
      <c r="T884" s="7" t="s">
        <v>274</v>
      </c>
      <c r="U884" t="s">
        <v>1378</v>
      </c>
    </row>
    <row r="885" spans="1:21" x14ac:dyDescent="0.45">
      <c r="A885" t="s">
        <v>732</v>
      </c>
      <c r="B885" s="4" t="str" cm="1">
        <f t="array" ref="B885">_xlfn._xlws.FILTER(AnalysisSets!B:B,AnalysisSets!A:A=_xlfn._xlws.FILTER(Analyses!E:E,Analyses!A:A=AnalysisResults!A885,""),"")</f>
        <v>Safety Population</v>
      </c>
      <c r="C885" t="s">
        <v>33</v>
      </c>
      <c r="D885" t="s">
        <v>40</v>
      </c>
      <c r="E885" s="4" t="str" cm="1">
        <f t="array" ref="E885">_xlfn._xlws.FILTER(AnalysisGroupings!$G$2:$G$20,AnalysisGroupings!$F$2:$F$20=AnalysisResults!D885,"")</f>
        <v>Xanomeline Low Dose</v>
      </c>
      <c r="G885" t="s">
        <v>108</v>
      </c>
      <c r="I885" s="4" t="str" cm="1">
        <f t="array" ref="I885">_xlfn._xlws.FILTER(AnalysisGroupings!$G$2:$G$36,(AnalysisGroupings!$F$2:$F$36=AnalysisResults!H885)*LEN(H885)&gt;0,"")</f>
        <v/>
      </c>
      <c r="J885" t="s">
        <v>336</v>
      </c>
      <c r="K885" t="s">
        <v>111</v>
      </c>
      <c r="M885" s="4" t="str" cm="1">
        <f t="array" ref="M885">_xlfn._xlws.FILTER(AnalysisGroupings!$G$2:$G$36,(AnalysisGroupings!$F$2:$F$36=AnalysisResults!L885)*LEN(L885)&gt;0,"")</f>
        <v/>
      </c>
      <c r="N885" t="s">
        <v>366</v>
      </c>
      <c r="O885" t="s">
        <v>296</v>
      </c>
      <c r="P885" t="s">
        <v>636</v>
      </c>
      <c r="Q885" s="4" t="str" cm="1">
        <f t="array" ref="Q885">_xlfn._xlws.FILTER(AnalysisMethods!$G$2:$G$31,AnalysisMethods!$E$2:$E$31=AnalysisResults!P885,"")</f>
        <v>n</v>
      </c>
      <c r="R885" s="4" t="str" cm="1">
        <f t="array" ref="R885">_xlfn._xlws.FILTER(AnalysisMethods!$H$2:$H$31,AnalysisMethods!$E$2:$E$31=AnalysisResults!P885,"")</f>
        <v>XX</v>
      </c>
      <c r="S885">
        <v>1</v>
      </c>
      <c r="T885" s="7" t="s">
        <v>267</v>
      </c>
      <c r="U885" t="s">
        <v>1378</v>
      </c>
    </row>
    <row r="886" spans="1:21" x14ac:dyDescent="0.45">
      <c r="A886" t="s">
        <v>732</v>
      </c>
      <c r="B886" s="4" t="str" cm="1">
        <f t="array" ref="B886">_xlfn._xlws.FILTER(AnalysisSets!B:B,AnalysisSets!A:A=_xlfn._xlws.FILTER(Analyses!E:E,Analyses!A:A=AnalysisResults!A886,""),"")</f>
        <v>Safety Population</v>
      </c>
      <c r="C886" t="s">
        <v>33</v>
      </c>
      <c r="D886" t="s">
        <v>40</v>
      </c>
      <c r="E886" s="4" t="str" cm="1">
        <f t="array" ref="E886">_xlfn._xlws.FILTER(AnalysisGroupings!$G$2:$G$20,AnalysisGroupings!$F$2:$F$20=AnalysisResults!D886,"")</f>
        <v>Xanomeline Low Dose</v>
      </c>
      <c r="G886" t="s">
        <v>108</v>
      </c>
      <c r="I886" s="4" t="str" cm="1">
        <f t="array" ref="I886">_xlfn._xlws.FILTER(AnalysisGroupings!$G$2:$G$36,(AnalysisGroupings!$F$2:$F$36=AnalysisResults!H886)*LEN(H886)&gt;0,"")</f>
        <v/>
      </c>
      <c r="J886" t="s">
        <v>336</v>
      </c>
      <c r="K886" t="s">
        <v>111</v>
      </c>
      <c r="M886" s="4" t="str" cm="1">
        <f t="array" ref="M886">_xlfn._xlws.FILTER(AnalysisGroupings!$G$2:$G$36,(AnalysisGroupings!$F$2:$F$36=AnalysisResults!L886)*LEN(L886)&gt;0,"")</f>
        <v/>
      </c>
      <c r="N886" t="s">
        <v>366</v>
      </c>
      <c r="O886" t="s">
        <v>296</v>
      </c>
      <c r="P886" t="s">
        <v>639</v>
      </c>
      <c r="Q886" s="4" t="str" cm="1">
        <f t="array" ref="Q886">_xlfn._xlws.FILTER(AnalysisMethods!$G$2:$G$31,AnalysisMethods!$E$2:$E$31=AnalysisResults!P886,"")</f>
        <v>%</v>
      </c>
      <c r="R886" s="4" t="str" cm="1">
        <f t="array" ref="R886">_xlfn._xlws.FILTER(AnalysisMethods!$H$2:$H$31,AnalysisMethods!$E$2:$E$31=AnalysisResults!P886,"")</f>
        <v>( XX.X)</v>
      </c>
      <c r="S886">
        <v>1.1904999999999999</v>
      </c>
      <c r="T886" s="7" t="s">
        <v>273</v>
      </c>
      <c r="U886" t="s">
        <v>1378</v>
      </c>
    </row>
    <row r="887" spans="1:21" x14ac:dyDescent="0.45">
      <c r="A887" t="s">
        <v>732</v>
      </c>
      <c r="B887" s="4" t="str" cm="1">
        <f t="array" ref="B887">_xlfn._xlws.FILTER(AnalysisSets!B:B,AnalysisSets!A:A=_xlfn._xlws.FILTER(Analyses!E:E,Analyses!A:A=AnalysisResults!A887,""),"")</f>
        <v>Safety Population</v>
      </c>
      <c r="C887" t="s">
        <v>33</v>
      </c>
      <c r="D887" t="s">
        <v>40</v>
      </c>
      <c r="E887" s="4" t="str" cm="1">
        <f t="array" ref="E887">_xlfn._xlws.FILTER(AnalysisGroupings!$G$2:$G$20,AnalysisGroupings!$F$2:$F$20=AnalysisResults!D887,"")</f>
        <v>Xanomeline Low Dose</v>
      </c>
      <c r="G887" t="s">
        <v>108</v>
      </c>
      <c r="I887" s="4" t="str" cm="1">
        <f t="array" ref="I887">_xlfn._xlws.FILTER(AnalysisGroupings!$G$2:$G$36,(AnalysisGroupings!$F$2:$F$36=AnalysisResults!H887)*LEN(H887)&gt;0,"")</f>
        <v/>
      </c>
      <c r="J887" t="s">
        <v>336</v>
      </c>
      <c r="K887" t="s">
        <v>111</v>
      </c>
      <c r="M887" s="4" t="str" cm="1">
        <f t="array" ref="M887">_xlfn._xlws.FILTER(AnalysisGroupings!$G$2:$G$36,(AnalysisGroupings!$F$2:$F$36=AnalysisResults!L887)*LEN(L887)&gt;0,"")</f>
        <v/>
      </c>
      <c r="N887" t="s">
        <v>367</v>
      </c>
      <c r="O887" t="s">
        <v>296</v>
      </c>
      <c r="P887" t="s">
        <v>636</v>
      </c>
      <c r="Q887" s="4" t="str" cm="1">
        <f t="array" ref="Q887">_xlfn._xlws.FILTER(AnalysisMethods!$G$2:$G$31,AnalysisMethods!$E$2:$E$31=AnalysisResults!P887,"")</f>
        <v>n</v>
      </c>
      <c r="R887" s="4" t="str" cm="1">
        <f t="array" ref="R887">_xlfn._xlws.FILTER(AnalysisMethods!$H$2:$H$31,AnalysisMethods!$E$2:$E$31=AnalysisResults!P887,"")</f>
        <v>XX</v>
      </c>
      <c r="S887">
        <v>0</v>
      </c>
      <c r="T887" s="7" t="s">
        <v>266</v>
      </c>
      <c r="U887" t="s">
        <v>1378</v>
      </c>
    </row>
    <row r="888" spans="1:21" x14ac:dyDescent="0.45">
      <c r="A888" t="s">
        <v>732</v>
      </c>
      <c r="B888" s="4" t="str" cm="1">
        <f t="array" ref="B888">_xlfn._xlws.FILTER(AnalysisSets!B:B,AnalysisSets!A:A=_xlfn._xlws.FILTER(Analyses!E:E,Analyses!A:A=AnalysisResults!A888,""),"")</f>
        <v>Safety Population</v>
      </c>
      <c r="C888" t="s">
        <v>33</v>
      </c>
      <c r="D888" t="s">
        <v>40</v>
      </c>
      <c r="E888" s="4" t="str" cm="1">
        <f t="array" ref="E888">_xlfn._xlws.FILTER(AnalysisGroupings!$G$2:$G$20,AnalysisGroupings!$F$2:$F$20=AnalysisResults!D888,"")</f>
        <v>Xanomeline Low Dose</v>
      </c>
      <c r="G888" t="s">
        <v>108</v>
      </c>
      <c r="I888" s="4" t="str" cm="1">
        <f t="array" ref="I888">_xlfn._xlws.FILTER(AnalysisGroupings!$G$2:$G$36,(AnalysisGroupings!$F$2:$F$36=AnalysisResults!H888)*LEN(H888)&gt;0,"")</f>
        <v/>
      </c>
      <c r="J888" t="s">
        <v>336</v>
      </c>
      <c r="K888" t="s">
        <v>111</v>
      </c>
      <c r="M888" s="4" t="str" cm="1">
        <f t="array" ref="M888">_xlfn._xlws.FILTER(AnalysisGroupings!$G$2:$G$36,(AnalysisGroupings!$F$2:$F$36=AnalysisResults!L888)*LEN(L888)&gt;0,"")</f>
        <v/>
      </c>
      <c r="N888" t="s">
        <v>367</v>
      </c>
      <c r="O888" t="s">
        <v>296</v>
      </c>
      <c r="P888" t="s">
        <v>639</v>
      </c>
      <c r="Q888" s="4" t="str" cm="1">
        <f t="array" ref="Q888">_xlfn._xlws.FILTER(AnalysisMethods!$G$2:$G$31,AnalysisMethods!$E$2:$E$31=AnalysisResults!P888,"")</f>
        <v>%</v>
      </c>
      <c r="R888" s="4" t="str" cm="1">
        <f t="array" ref="R888">_xlfn._xlws.FILTER(AnalysisMethods!$H$2:$H$31,AnalysisMethods!$E$2:$E$31=AnalysisResults!P888,"")</f>
        <v>( XX.X)</v>
      </c>
      <c r="S888">
        <v>0</v>
      </c>
      <c r="T888" s="7" t="s">
        <v>270</v>
      </c>
      <c r="U888" t="s">
        <v>1378</v>
      </c>
    </row>
    <row r="889" spans="1:21" x14ac:dyDescent="0.45">
      <c r="A889" t="s">
        <v>732</v>
      </c>
      <c r="B889" s="4" t="str" cm="1">
        <f t="array" ref="B889">_xlfn._xlws.FILTER(AnalysisSets!B:B,AnalysisSets!A:A=_xlfn._xlws.FILTER(Analyses!E:E,Analyses!A:A=AnalysisResults!A889,""),"")</f>
        <v>Safety Population</v>
      </c>
      <c r="C889" t="s">
        <v>33</v>
      </c>
      <c r="D889" t="s">
        <v>40</v>
      </c>
      <c r="E889" s="4" t="str" cm="1">
        <f t="array" ref="E889">_xlfn._xlws.FILTER(AnalysisGroupings!$G$2:$G$20,AnalysisGroupings!$F$2:$F$20=AnalysisResults!D889,"")</f>
        <v>Xanomeline Low Dose</v>
      </c>
      <c r="G889" t="s">
        <v>108</v>
      </c>
      <c r="I889" s="4" t="str" cm="1">
        <f t="array" ref="I889">_xlfn._xlws.FILTER(AnalysisGroupings!$G$2:$G$36,(AnalysisGroupings!$F$2:$F$36=AnalysisResults!H889)*LEN(H889)&gt;0,"")</f>
        <v/>
      </c>
      <c r="J889" t="s">
        <v>336</v>
      </c>
      <c r="K889" t="s">
        <v>111</v>
      </c>
      <c r="M889" s="4" t="str" cm="1">
        <f t="array" ref="M889">_xlfn._xlws.FILTER(AnalysisGroupings!$G$2:$G$36,(AnalysisGroupings!$F$2:$F$36=AnalysisResults!L889)*LEN(L889)&gt;0,"")</f>
        <v/>
      </c>
      <c r="N889" t="s">
        <v>368</v>
      </c>
      <c r="O889" t="s">
        <v>296</v>
      </c>
      <c r="P889" t="s">
        <v>636</v>
      </c>
      <c r="Q889" s="4" t="str" cm="1">
        <f t="array" ref="Q889">_xlfn._xlws.FILTER(AnalysisMethods!$G$2:$G$31,AnalysisMethods!$E$2:$E$31=AnalysisResults!P889,"")</f>
        <v>n</v>
      </c>
      <c r="R889" s="4" t="str" cm="1">
        <f t="array" ref="R889">_xlfn._xlws.FILTER(AnalysisMethods!$H$2:$H$31,AnalysisMethods!$E$2:$E$31=AnalysisResults!P889,"")</f>
        <v>XX</v>
      </c>
      <c r="S889">
        <v>1</v>
      </c>
      <c r="T889" s="7" t="s">
        <v>267</v>
      </c>
      <c r="U889" t="s">
        <v>1378</v>
      </c>
    </row>
    <row r="890" spans="1:21" x14ac:dyDescent="0.45">
      <c r="A890" t="s">
        <v>732</v>
      </c>
      <c r="B890" s="4" t="str" cm="1">
        <f t="array" ref="B890">_xlfn._xlws.FILTER(AnalysisSets!B:B,AnalysisSets!A:A=_xlfn._xlws.FILTER(Analyses!E:E,Analyses!A:A=AnalysisResults!A890,""),"")</f>
        <v>Safety Population</v>
      </c>
      <c r="C890" t="s">
        <v>33</v>
      </c>
      <c r="D890" t="s">
        <v>40</v>
      </c>
      <c r="E890" s="4" t="str" cm="1">
        <f t="array" ref="E890">_xlfn._xlws.FILTER(AnalysisGroupings!$G$2:$G$20,AnalysisGroupings!$F$2:$F$20=AnalysisResults!D890,"")</f>
        <v>Xanomeline Low Dose</v>
      </c>
      <c r="G890" t="s">
        <v>108</v>
      </c>
      <c r="I890" s="4" t="str" cm="1">
        <f t="array" ref="I890">_xlfn._xlws.FILTER(AnalysisGroupings!$G$2:$G$36,(AnalysisGroupings!$F$2:$F$36=AnalysisResults!H890)*LEN(H890)&gt;0,"")</f>
        <v/>
      </c>
      <c r="J890" t="s">
        <v>336</v>
      </c>
      <c r="K890" t="s">
        <v>111</v>
      </c>
      <c r="M890" s="4" t="str" cm="1">
        <f t="array" ref="M890">_xlfn._xlws.FILTER(AnalysisGroupings!$G$2:$G$36,(AnalysisGroupings!$F$2:$F$36=AnalysisResults!L890)*LEN(L890)&gt;0,"")</f>
        <v/>
      </c>
      <c r="N890" t="s">
        <v>368</v>
      </c>
      <c r="O890" t="s">
        <v>296</v>
      </c>
      <c r="P890" t="s">
        <v>639</v>
      </c>
      <c r="Q890" s="4" t="str" cm="1">
        <f t="array" ref="Q890">_xlfn._xlws.FILTER(AnalysisMethods!$G$2:$G$31,AnalysisMethods!$E$2:$E$31=AnalysisResults!P890,"")</f>
        <v>%</v>
      </c>
      <c r="R890" s="4" t="str" cm="1">
        <f t="array" ref="R890">_xlfn._xlws.FILTER(AnalysisMethods!$H$2:$H$31,AnalysisMethods!$E$2:$E$31=AnalysisResults!P890,"")</f>
        <v>( XX.X)</v>
      </c>
      <c r="S890">
        <v>1.1904999999999999</v>
      </c>
      <c r="T890" s="7" t="s">
        <v>273</v>
      </c>
      <c r="U890" t="s">
        <v>1378</v>
      </c>
    </row>
    <row r="891" spans="1:21" x14ac:dyDescent="0.45">
      <c r="A891" t="s">
        <v>732</v>
      </c>
      <c r="B891" s="4" t="str" cm="1">
        <f t="array" ref="B891">_xlfn._xlws.FILTER(AnalysisSets!B:B,AnalysisSets!A:A=_xlfn._xlws.FILTER(Analyses!E:E,Analyses!A:A=AnalysisResults!A891,""),"")</f>
        <v>Safety Population</v>
      </c>
      <c r="C891" t="s">
        <v>33</v>
      </c>
      <c r="D891" t="s">
        <v>40</v>
      </c>
      <c r="E891" s="4" t="str" cm="1">
        <f t="array" ref="E891">_xlfn._xlws.FILTER(AnalysisGroupings!$G$2:$G$20,AnalysisGroupings!$F$2:$F$20=AnalysisResults!D891,"")</f>
        <v>Xanomeline Low Dose</v>
      </c>
      <c r="G891" t="s">
        <v>108</v>
      </c>
      <c r="I891" s="4" t="str" cm="1">
        <f t="array" ref="I891">_xlfn._xlws.FILTER(AnalysisGroupings!$G$2:$G$36,(AnalysisGroupings!$F$2:$F$36=AnalysisResults!H891)*LEN(H891)&gt;0,"")</f>
        <v/>
      </c>
      <c r="J891" t="s">
        <v>336</v>
      </c>
      <c r="K891" t="s">
        <v>111</v>
      </c>
      <c r="M891" s="4" t="str" cm="1">
        <f t="array" ref="M891">_xlfn._xlws.FILTER(AnalysisGroupings!$G$2:$G$36,(AnalysisGroupings!$F$2:$F$36=AnalysisResults!L891)*LEN(L891)&gt;0,"")</f>
        <v/>
      </c>
      <c r="N891" t="s">
        <v>369</v>
      </c>
      <c r="O891" t="s">
        <v>296</v>
      </c>
      <c r="P891" t="s">
        <v>636</v>
      </c>
      <c r="Q891" s="4" t="str" cm="1">
        <f t="array" ref="Q891">_xlfn._xlws.FILTER(AnalysisMethods!$G$2:$G$31,AnalysisMethods!$E$2:$E$31=AnalysisResults!P891,"")</f>
        <v>n</v>
      </c>
      <c r="R891" s="4" t="str" cm="1">
        <f t="array" ref="R891">_xlfn._xlws.FILTER(AnalysisMethods!$H$2:$H$31,AnalysisMethods!$E$2:$E$31=AnalysisResults!P891,"")</f>
        <v>XX</v>
      </c>
      <c r="S891">
        <v>12</v>
      </c>
      <c r="T891" s="7" t="s">
        <v>590</v>
      </c>
      <c r="U891" t="s">
        <v>1378</v>
      </c>
    </row>
    <row r="892" spans="1:21" x14ac:dyDescent="0.45">
      <c r="A892" t="s">
        <v>732</v>
      </c>
      <c r="B892" s="4" t="str" cm="1">
        <f t="array" ref="B892">_xlfn._xlws.FILTER(AnalysisSets!B:B,AnalysisSets!A:A=_xlfn._xlws.FILTER(Analyses!E:E,Analyses!A:A=AnalysisResults!A892,""),"")</f>
        <v>Safety Population</v>
      </c>
      <c r="C892" t="s">
        <v>33</v>
      </c>
      <c r="D892" t="s">
        <v>40</v>
      </c>
      <c r="E892" s="4" t="str" cm="1">
        <f t="array" ref="E892">_xlfn._xlws.FILTER(AnalysisGroupings!$G$2:$G$20,AnalysisGroupings!$F$2:$F$20=AnalysisResults!D892,"")</f>
        <v>Xanomeline Low Dose</v>
      </c>
      <c r="G892" t="s">
        <v>108</v>
      </c>
      <c r="I892" s="4" t="str" cm="1">
        <f t="array" ref="I892">_xlfn._xlws.FILTER(AnalysisGroupings!$G$2:$G$36,(AnalysisGroupings!$F$2:$F$36=AnalysisResults!H892)*LEN(H892)&gt;0,"")</f>
        <v/>
      </c>
      <c r="J892" t="s">
        <v>336</v>
      </c>
      <c r="K892" t="s">
        <v>111</v>
      </c>
      <c r="M892" s="4" t="str" cm="1">
        <f t="array" ref="M892">_xlfn._xlws.FILTER(AnalysisGroupings!$G$2:$G$36,(AnalysisGroupings!$F$2:$F$36=AnalysisResults!L892)*LEN(L892)&gt;0,"")</f>
        <v/>
      </c>
      <c r="N892" t="s">
        <v>369</v>
      </c>
      <c r="O892" t="s">
        <v>296</v>
      </c>
      <c r="P892" t="s">
        <v>639</v>
      </c>
      <c r="Q892" s="4" t="str" cm="1">
        <f t="array" ref="Q892">_xlfn._xlws.FILTER(AnalysisMethods!$G$2:$G$31,AnalysisMethods!$E$2:$E$31=AnalysisResults!P892,"")</f>
        <v>%</v>
      </c>
      <c r="R892" s="4" t="str" cm="1">
        <f t="array" ref="R892">_xlfn._xlws.FILTER(AnalysisMethods!$H$2:$H$31,AnalysisMethods!$E$2:$E$31=AnalysisResults!P892,"")</f>
        <v>( XX.X)</v>
      </c>
      <c r="S892">
        <v>14.2857</v>
      </c>
      <c r="T892" s="7" t="s">
        <v>628</v>
      </c>
      <c r="U892" t="s">
        <v>1378</v>
      </c>
    </row>
    <row r="893" spans="1:21" x14ac:dyDescent="0.45">
      <c r="A893" t="s">
        <v>732</v>
      </c>
      <c r="B893" s="4" t="str" cm="1">
        <f t="array" ref="B893">_xlfn._xlws.FILTER(AnalysisSets!B:B,AnalysisSets!A:A=_xlfn._xlws.FILTER(Analyses!E:E,Analyses!A:A=AnalysisResults!A893,""),"")</f>
        <v>Safety Population</v>
      </c>
      <c r="C893" t="s">
        <v>33</v>
      </c>
      <c r="D893" t="s">
        <v>40</v>
      </c>
      <c r="E893" s="4" t="str" cm="1">
        <f t="array" ref="E893">_xlfn._xlws.FILTER(AnalysisGroupings!$G$2:$G$20,AnalysisGroupings!$F$2:$F$20=AnalysisResults!D893,"")</f>
        <v>Xanomeline Low Dose</v>
      </c>
      <c r="G893" t="s">
        <v>108</v>
      </c>
      <c r="I893" s="4" t="str" cm="1">
        <f t="array" ref="I893">_xlfn._xlws.FILTER(AnalysisGroupings!$G$2:$G$36,(AnalysisGroupings!$F$2:$F$36=AnalysisResults!H893)*LEN(H893)&gt;0,"")</f>
        <v/>
      </c>
      <c r="J893" t="s">
        <v>336</v>
      </c>
      <c r="K893" t="s">
        <v>111</v>
      </c>
      <c r="M893" s="4" t="str" cm="1">
        <f t="array" ref="M893">_xlfn._xlws.FILTER(AnalysisGroupings!$G$2:$G$36,(AnalysisGroupings!$F$2:$F$36=AnalysisResults!L893)*LEN(L893)&gt;0,"")</f>
        <v/>
      </c>
      <c r="N893" t="s">
        <v>370</v>
      </c>
      <c r="O893" t="s">
        <v>296</v>
      </c>
      <c r="P893" t="s">
        <v>636</v>
      </c>
      <c r="Q893" s="4" t="str" cm="1">
        <f t="array" ref="Q893">_xlfn._xlws.FILTER(AnalysisMethods!$G$2:$G$31,AnalysisMethods!$E$2:$E$31=AnalysisResults!P893,"")</f>
        <v>n</v>
      </c>
      <c r="R893" s="4" t="str" cm="1">
        <f t="array" ref="R893">_xlfn._xlws.FILTER(AnalysisMethods!$H$2:$H$31,AnalysisMethods!$E$2:$E$31=AnalysisResults!P893,"")</f>
        <v>XX</v>
      </c>
      <c r="S893">
        <v>0</v>
      </c>
      <c r="T893" s="7" t="s">
        <v>266</v>
      </c>
      <c r="U893" t="s">
        <v>1378</v>
      </c>
    </row>
    <row r="894" spans="1:21" x14ac:dyDescent="0.45">
      <c r="A894" t="s">
        <v>732</v>
      </c>
      <c r="B894" s="4" t="str" cm="1">
        <f t="array" ref="B894">_xlfn._xlws.FILTER(AnalysisSets!B:B,AnalysisSets!A:A=_xlfn._xlws.FILTER(Analyses!E:E,Analyses!A:A=AnalysisResults!A894,""),"")</f>
        <v>Safety Population</v>
      </c>
      <c r="C894" t="s">
        <v>33</v>
      </c>
      <c r="D894" t="s">
        <v>40</v>
      </c>
      <c r="E894" s="4" t="str" cm="1">
        <f t="array" ref="E894">_xlfn._xlws.FILTER(AnalysisGroupings!$G$2:$G$20,AnalysisGroupings!$F$2:$F$20=AnalysisResults!D894,"")</f>
        <v>Xanomeline Low Dose</v>
      </c>
      <c r="G894" t="s">
        <v>108</v>
      </c>
      <c r="I894" s="4" t="str" cm="1">
        <f t="array" ref="I894">_xlfn._xlws.FILTER(AnalysisGroupings!$G$2:$G$36,(AnalysisGroupings!$F$2:$F$36=AnalysisResults!H894)*LEN(H894)&gt;0,"")</f>
        <v/>
      </c>
      <c r="J894" t="s">
        <v>336</v>
      </c>
      <c r="K894" t="s">
        <v>111</v>
      </c>
      <c r="M894" s="4" t="str" cm="1">
        <f t="array" ref="M894">_xlfn._xlws.FILTER(AnalysisGroupings!$G$2:$G$36,(AnalysisGroupings!$F$2:$F$36=AnalysisResults!L894)*LEN(L894)&gt;0,"")</f>
        <v/>
      </c>
      <c r="N894" t="s">
        <v>370</v>
      </c>
      <c r="O894" t="s">
        <v>296</v>
      </c>
      <c r="P894" t="s">
        <v>639</v>
      </c>
      <c r="Q894" s="4" t="str" cm="1">
        <f t="array" ref="Q894">_xlfn._xlws.FILTER(AnalysisMethods!$G$2:$G$31,AnalysisMethods!$E$2:$E$31=AnalysisResults!P894,"")</f>
        <v>%</v>
      </c>
      <c r="R894" s="4" t="str" cm="1">
        <f t="array" ref="R894">_xlfn._xlws.FILTER(AnalysisMethods!$H$2:$H$31,AnalysisMethods!$E$2:$E$31=AnalysisResults!P894,"")</f>
        <v>( XX.X)</v>
      </c>
      <c r="S894">
        <v>0</v>
      </c>
      <c r="T894" s="7" t="s">
        <v>270</v>
      </c>
      <c r="U894" t="s">
        <v>1378</v>
      </c>
    </row>
    <row r="895" spans="1:21" x14ac:dyDescent="0.45">
      <c r="A895" t="s">
        <v>732</v>
      </c>
      <c r="B895" s="4" t="str" cm="1">
        <f t="array" ref="B895">_xlfn._xlws.FILTER(AnalysisSets!B:B,AnalysisSets!A:A=_xlfn._xlws.FILTER(Analyses!E:E,Analyses!A:A=AnalysisResults!A895,""),"")</f>
        <v>Safety Population</v>
      </c>
      <c r="C895" t="s">
        <v>33</v>
      </c>
      <c r="D895" t="s">
        <v>40</v>
      </c>
      <c r="E895" s="4" t="str" cm="1">
        <f t="array" ref="E895">_xlfn._xlws.FILTER(AnalysisGroupings!$G$2:$G$20,AnalysisGroupings!$F$2:$F$20=AnalysisResults!D895,"")</f>
        <v>Xanomeline Low Dose</v>
      </c>
      <c r="G895" t="s">
        <v>108</v>
      </c>
      <c r="I895" s="4" t="str" cm="1">
        <f t="array" ref="I895">_xlfn._xlws.FILTER(AnalysisGroupings!$G$2:$G$36,(AnalysisGroupings!$F$2:$F$36=AnalysisResults!H895)*LEN(H895)&gt;0,"")</f>
        <v/>
      </c>
      <c r="J895" t="s">
        <v>336</v>
      </c>
      <c r="K895" t="s">
        <v>111</v>
      </c>
      <c r="M895" s="4" t="str" cm="1">
        <f t="array" ref="M895">_xlfn._xlws.FILTER(AnalysisGroupings!$G$2:$G$36,(AnalysisGroupings!$F$2:$F$36=AnalysisResults!L895)*LEN(L895)&gt;0,"")</f>
        <v/>
      </c>
      <c r="N895" t="s">
        <v>371</v>
      </c>
      <c r="O895" t="s">
        <v>296</v>
      </c>
      <c r="P895" t="s">
        <v>636</v>
      </c>
      <c r="Q895" s="4" t="str" cm="1">
        <f t="array" ref="Q895">_xlfn._xlws.FILTER(AnalysisMethods!$G$2:$G$31,AnalysisMethods!$E$2:$E$31=AnalysisResults!P895,"")</f>
        <v>n</v>
      </c>
      <c r="R895" s="4" t="str" cm="1">
        <f t="array" ref="R895">_xlfn._xlws.FILTER(AnalysisMethods!$H$2:$H$31,AnalysisMethods!$E$2:$E$31=AnalysisResults!P895,"")</f>
        <v>XX</v>
      </c>
      <c r="S895">
        <v>9</v>
      </c>
      <c r="T895" s="7" t="s">
        <v>268</v>
      </c>
      <c r="U895" t="s">
        <v>1378</v>
      </c>
    </row>
    <row r="896" spans="1:21" x14ac:dyDescent="0.45">
      <c r="A896" t="s">
        <v>732</v>
      </c>
      <c r="B896" s="4" t="str" cm="1">
        <f t="array" ref="B896">_xlfn._xlws.FILTER(AnalysisSets!B:B,AnalysisSets!A:A=_xlfn._xlws.FILTER(Analyses!E:E,Analyses!A:A=AnalysisResults!A896,""),"")</f>
        <v>Safety Population</v>
      </c>
      <c r="C896" t="s">
        <v>33</v>
      </c>
      <c r="D896" t="s">
        <v>40</v>
      </c>
      <c r="E896" s="4" t="str" cm="1">
        <f t="array" ref="E896">_xlfn._xlws.FILTER(AnalysisGroupings!$G$2:$G$20,AnalysisGroupings!$F$2:$F$20=AnalysisResults!D896,"")</f>
        <v>Xanomeline Low Dose</v>
      </c>
      <c r="G896" t="s">
        <v>108</v>
      </c>
      <c r="I896" s="4" t="str" cm="1">
        <f t="array" ref="I896">_xlfn._xlws.FILTER(AnalysisGroupings!$G$2:$G$36,(AnalysisGroupings!$F$2:$F$36=AnalysisResults!H896)*LEN(H896)&gt;0,"")</f>
        <v/>
      </c>
      <c r="J896" t="s">
        <v>336</v>
      </c>
      <c r="K896" t="s">
        <v>111</v>
      </c>
      <c r="M896" s="4" t="str" cm="1">
        <f t="array" ref="M896">_xlfn._xlws.FILTER(AnalysisGroupings!$G$2:$G$36,(AnalysisGroupings!$F$2:$F$36=AnalysisResults!L896)*LEN(L896)&gt;0,"")</f>
        <v/>
      </c>
      <c r="N896" t="s">
        <v>371</v>
      </c>
      <c r="O896" t="s">
        <v>296</v>
      </c>
      <c r="P896" t="s">
        <v>639</v>
      </c>
      <c r="Q896" s="4" t="str" cm="1">
        <f t="array" ref="Q896">_xlfn._xlws.FILTER(AnalysisMethods!$G$2:$G$31,AnalysisMethods!$E$2:$E$31=AnalysisResults!P896,"")</f>
        <v>%</v>
      </c>
      <c r="R896" s="4" t="str" cm="1">
        <f t="array" ref="R896">_xlfn._xlws.FILTER(AnalysisMethods!$H$2:$H$31,AnalysisMethods!$E$2:$E$31=AnalysisResults!P896,"")</f>
        <v>( XX.X)</v>
      </c>
      <c r="S896">
        <v>10.7143</v>
      </c>
      <c r="T896" s="7" t="s">
        <v>274</v>
      </c>
      <c r="U896" t="s">
        <v>1378</v>
      </c>
    </row>
    <row r="897" spans="1:21" x14ac:dyDescent="0.45">
      <c r="A897" t="s">
        <v>732</v>
      </c>
      <c r="B897" s="4" t="str" cm="1">
        <f t="array" ref="B897">_xlfn._xlws.FILTER(AnalysisSets!B:B,AnalysisSets!A:A=_xlfn._xlws.FILTER(Analyses!E:E,Analyses!A:A=AnalysisResults!A897,""),"")</f>
        <v>Safety Population</v>
      </c>
      <c r="C897" t="s">
        <v>33</v>
      </c>
      <c r="D897" t="s">
        <v>40</v>
      </c>
      <c r="E897" s="4" t="str" cm="1">
        <f t="array" ref="E897">_xlfn._xlws.FILTER(AnalysisGroupings!$G$2:$G$20,AnalysisGroupings!$F$2:$F$20=AnalysisResults!D897,"")</f>
        <v>Xanomeline Low Dose</v>
      </c>
      <c r="G897" t="s">
        <v>108</v>
      </c>
      <c r="I897" s="4" t="str" cm="1">
        <f t="array" ref="I897">_xlfn._xlws.FILTER(AnalysisGroupings!$G$2:$G$36,(AnalysisGroupings!$F$2:$F$36=AnalysisResults!H897)*LEN(H897)&gt;0,"")</f>
        <v/>
      </c>
      <c r="J897" t="s">
        <v>336</v>
      </c>
      <c r="K897" t="s">
        <v>111</v>
      </c>
      <c r="M897" s="4" t="str" cm="1">
        <f t="array" ref="M897">_xlfn._xlws.FILTER(AnalysisGroupings!$G$2:$G$36,(AnalysisGroupings!$F$2:$F$36=AnalysisResults!L897)*LEN(L897)&gt;0,"")</f>
        <v/>
      </c>
      <c r="N897" t="s">
        <v>372</v>
      </c>
      <c r="O897" t="s">
        <v>296</v>
      </c>
      <c r="P897" t="s">
        <v>636</v>
      </c>
      <c r="Q897" s="4" t="str" cm="1">
        <f t="array" ref="Q897">_xlfn._xlws.FILTER(AnalysisMethods!$G$2:$G$31,AnalysisMethods!$E$2:$E$31=AnalysisResults!P897,"")</f>
        <v>n</v>
      </c>
      <c r="R897" s="4" t="str" cm="1">
        <f t="array" ref="R897">_xlfn._xlws.FILTER(AnalysisMethods!$H$2:$H$31,AnalysisMethods!$E$2:$E$31=AnalysisResults!P897,"")</f>
        <v>XX</v>
      </c>
      <c r="S897">
        <v>0</v>
      </c>
      <c r="T897" s="7" t="s">
        <v>266</v>
      </c>
      <c r="U897" t="s">
        <v>1378</v>
      </c>
    </row>
    <row r="898" spans="1:21" x14ac:dyDescent="0.45">
      <c r="A898" t="s">
        <v>732</v>
      </c>
      <c r="B898" s="4" t="str" cm="1">
        <f t="array" ref="B898">_xlfn._xlws.FILTER(AnalysisSets!B:B,AnalysisSets!A:A=_xlfn._xlws.FILTER(Analyses!E:E,Analyses!A:A=AnalysisResults!A898,""),"")</f>
        <v>Safety Population</v>
      </c>
      <c r="C898" t="s">
        <v>33</v>
      </c>
      <c r="D898" t="s">
        <v>40</v>
      </c>
      <c r="E898" s="4" t="str" cm="1">
        <f t="array" ref="E898">_xlfn._xlws.FILTER(AnalysisGroupings!$G$2:$G$20,AnalysisGroupings!$F$2:$F$20=AnalysisResults!D898,"")</f>
        <v>Xanomeline Low Dose</v>
      </c>
      <c r="G898" t="s">
        <v>108</v>
      </c>
      <c r="I898" s="4" t="str" cm="1">
        <f t="array" ref="I898">_xlfn._xlws.FILTER(AnalysisGroupings!$G$2:$G$36,(AnalysisGroupings!$F$2:$F$36=AnalysisResults!H898)*LEN(H898)&gt;0,"")</f>
        <v/>
      </c>
      <c r="J898" t="s">
        <v>336</v>
      </c>
      <c r="K898" t="s">
        <v>111</v>
      </c>
      <c r="M898" s="4" t="str" cm="1">
        <f t="array" ref="M898">_xlfn._xlws.FILTER(AnalysisGroupings!$G$2:$G$36,(AnalysisGroupings!$F$2:$F$36=AnalysisResults!L898)*LEN(L898)&gt;0,"")</f>
        <v/>
      </c>
      <c r="N898" t="s">
        <v>372</v>
      </c>
      <c r="O898" t="s">
        <v>296</v>
      </c>
      <c r="P898" t="s">
        <v>639</v>
      </c>
      <c r="Q898" s="4" t="str" cm="1">
        <f t="array" ref="Q898">_xlfn._xlws.FILTER(AnalysisMethods!$G$2:$G$31,AnalysisMethods!$E$2:$E$31=AnalysisResults!P898,"")</f>
        <v>%</v>
      </c>
      <c r="R898" s="4" t="str" cm="1">
        <f t="array" ref="R898">_xlfn._xlws.FILTER(AnalysisMethods!$H$2:$H$31,AnalysisMethods!$E$2:$E$31=AnalysisResults!P898,"")</f>
        <v>( XX.X)</v>
      </c>
      <c r="S898">
        <v>0</v>
      </c>
      <c r="T898" s="7" t="s">
        <v>270</v>
      </c>
      <c r="U898" t="s">
        <v>1378</v>
      </c>
    </row>
    <row r="899" spans="1:21" x14ac:dyDescent="0.45">
      <c r="A899" t="s">
        <v>732</v>
      </c>
      <c r="B899" s="4" t="str" cm="1">
        <f t="array" ref="B899">_xlfn._xlws.FILTER(AnalysisSets!B:B,AnalysisSets!A:A=_xlfn._xlws.FILTER(Analyses!E:E,Analyses!A:A=AnalysisResults!A899,""),"")</f>
        <v>Safety Population</v>
      </c>
      <c r="C899" t="s">
        <v>33</v>
      </c>
      <c r="D899" t="s">
        <v>40</v>
      </c>
      <c r="E899" s="4" t="str" cm="1">
        <f t="array" ref="E899">_xlfn._xlws.FILTER(AnalysisGroupings!$G$2:$G$20,AnalysisGroupings!$F$2:$F$20=AnalysisResults!D899,"")</f>
        <v>Xanomeline Low Dose</v>
      </c>
      <c r="G899" t="s">
        <v>108</v>
      </c>
      <c r="I899" s="4" t="str" cm="1">
        <f t="array" ref="I899">_xlfn._xlws.FILTER(AnalysisGroupings!$G$2:$G$36,(AnalysisGroupings!$F$2:$F$36=AnalysisResults!H899)*LEN(H899)&gt;0,"")</f>
        <v/>
      </c>
      <c r="J899" t="s">
        <v>336</v>
      </c>
      <c r="K899" t="s">
        <v>111</v>
      </c>
      <c r="M899" s="4" t="str" cm="1">
        <f t="array" ref="M899">_xlfn._xlws.FILTER(AnalysisGroupings!$G$2:$G$36,(AnalysisGroupings!$F$2:$F$36=AnalysisResults!L899)*LEN(L899)&gt;0,"")</f>
        <v/>
      </c>
      <c r="N899" t="s">
        <v>373</v>
      </c>
      <c r="O899" t="s">
        <v>296</v>
      </c>
      <c r="P899" t="s">
        <v>636</v>
      </c>
      <c r="Q899" s="4" t="str" cm="1">
        <f t="array" ref="Q899">_xlfn._xlws.FILTER(AnalysisMethods!$G$2:$G$31,AnalysisMethods!$E$2:$E$31=AnalysisResults!P899,"")</f>
        <v>n</v>
      </c>
      <c r="R899" s="4" t="str" cm="1">
        <f t="array" ref="R899">_xlfn._xlws.FILTER(AnalysisMethods!$H$2:$H$31,AnalysisMethods!$E$2:$E$31=AnalysisResults!P899,"")</f>
        <v>XX</v>
      </c>
      <c r="S899">
        <v>0</v>
      </c>
      <c r="T899" s="7" t="s">
        <v>266</v>
      </c>
      <c r="U899" t="s">
        <v>1378</v>
      </c>
    </row>
    <row r="900" spans="1:21" x14ac:dyDescent="0.45">
      <c r="A900" t="s">
        <v>732</v>
      </c>
      <c r="B900" s="4" t="str" cm="1">
        <f t="array" ref="B900">_xlfn._xlws.FILTER(AnalysisSets!B:B,AnalysisSets!A:A=_xlfn._xlws.FILTER(Analyses!E:E,Analyses!A:A=AnalysisResults!A900,""),"")</f>
        <v>Safety Population</v>
      </c>
      <c r="C900" t="s">
        <v>33</v>
      </c>
      <c r="D900" t="s">
        <v>40</v>
      </c>
      <c r="E900" s="4" t="str" cm="1">
        <f t="array" ref="E900">_xlfn._xlws.FILTER(AnalysisGroupings!$G$2:$G$20,AnalysisGroupings!$F$2:$F$20=AnalysisResults!D900,"")</f>
        <v>Xanomeline Low Dose</v>
      </c>
      <c r="G900" t="s">
        <v>108</v>
      </c>
      <c r="I900" s="4" t="str" cm="1">
        <f t="array" ref="I900">_xlfn._xlws.FILTER(AnalysisGroupings!$G$2:$G$36,(AnalysisGroupings!$F$2:$F$36=AnalysisResults!H900)*LEN(H900)&gt;0,"")</f>
        <v/>
      </c>
      <c r="J900" t="s">
        <v>336</v>
      </c>
      <c r="K900" t="s">
        <v>111</v>
      </c>
      <c r="M900" s="4" t="str" cm="1">
        <f t="array" ref="M900">_xlfn._xlws.FILTER(AnalysisGroupings!$G$2:$G$36,(AnalysisGroupings!$F$2:$F$36=AnalysisResults!L900)*LEN(L900)&gt;0,"")</f>
        <v/>
      </c>
      <c r="N900" t="s">
        <v>373</v>
      </c>
      <c r="O900" t="s">
        <v>296</v>
      </c>
      <c r="P900" t="s">
        <v>639</v>
      </c>
      <c r="Q900" s="4" t="str" cm="1">
        <f t="array" ref="Q900">_xlfn._xlws.FILTER(AnalysisMethods!$G$2:$G$31,AnalysisMethods!$E$2:$E$31=AnalysisResults!P900,"")</f>
        <v>%</v>
      </c>
      <c r="R900" s="4" t="str" cm="1">
        <f t="array" ref="R900">_xlfn._xlws.FILTER(AnalysisMethods!$H$2:$H$31,AnalysisMethods!$E$2:$E$31=AnalysisResults!P900,"")</f>
        <v>( XX.X)</v>
      </c>
      <c r="S900">
        <v>0</v>
      </c>
      <c r="T900" s="7" t="s">
        <v>270</v>
      </c>
      <c r="U900" t="s">
        <v>1378</v>
      </c>
    </row>
    <row r="901" spans="1:21" x14ac:dyDescent="0.45">
      <c r="A901" t="s">
        <v>732</v>
      </c>
      <c r="B901" s="4" t="str" cm="1">
        <f t="array" ref="B901">_xlfn._xlws.FILTER(AnalysisSets!B:B,AnalysisSets!A:A=_xlfn._xlws.FILTER(Analyses!E:E,Analyses!A:A=AnalysisResults!A901,""),"")</f>
        <v>Safety Population</v>
      </c>
      <c r="C901" t="s">
        <v>33</v>
      </c>
      <c r="D901" t="s">
        <v>40</v>
      </c>
      <c r="E901" s="4" t="str" cm="1">
        <f t="array" ref="E901">_xlfn._xlws.FILTER(AnalysisGroupings!$G$2:$G$20,AnalysisGroupings!$F$2:$F$20=AnalysisResults!D901,"")</f>
        <v>Xanomeline Low Dose</v>
      </c>
      <c r="G901" t="s">
        <v>108</v>
      </c>
      <c r="I901" s="4" t="str" cm="1">
        <f t="array" ref="I901">_xlfn._xlws.FILTER(AnalysisGroupings!$G$2:$G$36,(AnalysisGroupings!$F$2:$F$36=AnalysisResults!H901)*LEN(H901)&gt;0,"")</f>
        <v/>
      </c>
      <c r="J901" t="s">
        <v>336</v>
      </c>
      <c r="K901" t="s">
        <v>111</v>
      </c>
      <c r="M901" s="4" t="str" cm="1">
        <f t="array" ref="M901">_xlfn._xlws.FILTER(AnalysisGroupings!$G$2:$G$36,(AnalysisGroupings!$F$2:$F$36=AnalysisResults!L901)*LEN(L901)&gt;0,"")</f>
        <v/>
      </c>
      <c r="N901" t="s">
        <v>374</v>
      </c>
      <c r="O901" t="s">
        <v>296</v>
      </c>
      <c r="P901" t="s">
        <v>636</v>
      </c>
      <c r="Q901" s="4" t="str" cm="1">
        <f t="array" ref="Q901">_xlfn._xlws.FILTER(AnalysisMethods!$G$2:$G$31,AnalysisMethods!$E$2:$E$31=AnalysisResults!P901,"")</f>
        <v>n</v>
      </c>
      <c r="R901" s="4" t="str" cm="1">
        <f t="array" ref="R901">_xlfn._xlws.FILTER(AnalysisMethods!$H$2:$H$31,AnalysisMethods!$E$2:$E$31=AnalysisResults!P901,"")</f>
        <v>XX</v>
      </c>
      <c r="S901">
        <v>22</v>
      </c>
      <c r="T901" s="7" t="s">
        <v>629</v>
      </c>
      <c r="U901" t="s">
        <v>1378</v>
      </c>
    </row>
    <row r="902" spans="1:21" x14ac:dyDescent="0.45">
      <c r="A902" t="s">
        <v>732</v>
      </c>
      <c r="B902" s="4" t="str" cm="1">
        <f t="array" ref="B902">_xlfn._xlws.FILTER(AnalysisSets!B:B,AnalysisSets!A:A=_xlfn._xlws.FILTER(Analyses!E:E,Analyses!A:A=AnalysisResults!A902,""),"")</f>
        <v>Safety Population</v>
      </c>
      <c r="C902" t="s">
        <v>33</v>
      </c>
      <c r="D902" t="s">
        <v>40</v>
      </c>
      <c r="E902" s="4" t="str" cm="1">
        <f t="array" ref="E902">_xlfn._xlws.FILTER(AnalysisGroupings!$G$2:$G$20,AnalysisGroupings!$F$2:$F$20=AnalysisResults!D902,"")</f>
        <v>Xanomeline Low Dose</v>
      </c>
      <c r="G902" t="s">
        <v>108</v>
      </c>
      <c r="I902" s="4" t="str" cm="1">
        <f t="array" ref="I902">_xlfn._xlws.FILTER(AnalysisGroupings!$G$2:$G$36,(AnalysisGroupings!$F$2:$F$36=AnalysisResults!H902)*LEN(H902)&gt;0,"")</f>
        <v/>
      </c>
      <c r="J902" t="s">
        <v>336</v>
      </c>
      <c r="K902" t="s">
        <v>111</v>
      </c>
      <c r="M902" s="4" t="str" cm="1">
        <f t="array" ref="M902">_xlfn._xlws.FILTER(AnalysisGroupings!$G$2:$G$36,(AnalysisGroupings!$F$2:$F$36=AnalysisResults!L902)*LEN(L902)&gt;0,"")</f>
        <v/>
      </c>
      <c r="N902" t="s">
        <v>374</v>
      </c>
      <c r="O902" t="s">
        <v>296</v>
      </c>
      <c r="P902" t="s">
        <v>639</v>
      </c>
      <c r="Q902" s="4" t="str" cm="1">
        <f t="array" ref="Q902">_xlfn._xlws.FILTER(AnalysisMethods!$G$2:$G$31,AnalysisMethods!$E$2:$E$31=AnalysisResults!P902,"")</f>
        <v>%</v>
      </c>
      <c r="R902" s="4" t="str" cm="1">
        <f t="array" ref="R902">_xlfn._xlws.FILTER(AnalysisMethods!$H$2:$H$31,AnalysisMethods!$E$2:$E$31=AnalysisResults!P902,"")</f>
        <v>( XX.X)</v>
      </c>
      <c r="S902">
        <v>26.1905</v>
      </c>
      <c r="T902" s="7" t="s">
        <v>630</v>
      </c>
      <c r="U902" t="s">
        <v>1378</v>
      </c>
    </row>
    <row r="903" spans="1:21" x14ac:dyDescent="0.45">
      <c r="A903" t="s">
        <v>732</v>
      </c>
      <c r="B903" s="4" t="str" cm="1">
        <f t="array" ref="B903">_xlfn._xlws.FILTER(AnalysisSets!B:B,AnalysisSets!A:A=_xlfn._xlws.FILTER(Analyses!E:E,Analyses!A:A=AnalysisResults!A903,""),"")</f>
        <v>Safety Population</v>
      </c>
      <c r="C903" t="s">
        <v>33</v>
      </c>
      <c r="D903" t="s">
        <v>40</v>
      </c>
      <c r="E903" s="4" t="str" cm="1">
        <f t="array" ref="E903">_xlfn._xlws.FILTER(AnalysisGroupings!$G$2:$G$20,AnalysisGroupings!$F$2:$F$20=AnalysisResults!D903,"")</f>
        <v>Xanomeline Low Dose</v>
      </c>
      <c r="G903" t="s">
        <v>108</v>
      </c>
      <c r="I903" s="4" t="str" cm="1">
        <f t="array" ref="I903">_xlfn._xlws.FILTER(AnalysisGroupings!$G$2:$G$36,(AnalysisGroupings!$F$2:$F$36=AnalysisResults!H903)*LEN(H903)&gt;0,"")</f>
        <v/>
      </c>
      <c r="J903" t="s">
        <v>336</v>
      </c>
      <c r="K903" t="s">
        <v>111</v>
      </c>
      <c r="M903" s="4" t="str" cm="1">
        <f t="array" ref="M903">_xlfn._xlws.FILTER(AnalysisGroupings!$G$2:$G$36,(AnalysisGroupings!$F$2:$F$36=AnalysisResults!L903)*LEN(L903)&gt;0,"")</f>
        <v/>
      </c>
      <c r="N903" t="s">
        <v>375</v>
      </c>
      <c r="O903" t="s">
        <v>296</v>
      </c>
      <c r="P903" t="s">
        <v>636</v>
      </c>
      <c r="Q903" s="4" t="str" cm="1">
        <f t="array" ref="Q903">_xlfn._xlws.FILTER(AnalysisMethods!$G$2:$G$31,AnalysisMethods!$E$2:$E$31=AnalysisResults!P903,"")</f>
        <v>n</v>
      </c>
      <c r="R903" s="4" t="str" cm="1">
        <f t="array" ref="R903">_xlfn._xlws.FILTER(AnalysisMethods!$H$2:$H$31,AnalysisMethods!$E$2:$E$31=AnalysisResults!P903,"")</f>
        <v>XX</v>
      </c>
      <c r="S903">
        <v>0</v>
      </c>
      <c r="T903" s="7" t="s">
        <v>266</v>
      </c>
      <c r="U903" t="s">
        <v>1378</v>
      </c>
    </row>
    <row r="904" spans="1:21" x14ac:dyDescent="0.45">
      <c r="A904" t="s">
        <v>732</v>
      </c>
      <c r="B904" s="4" t="str" cm="1">
        <f t="array" ref="B904">_xlfn._xlws.FILTER(AnalysisSets!B:B,AnalysisSets!A:A=_xlfn._xlws.FILTER(Analyses!E:E,Analyses!A:A=AnalysisResults!A904,""),"")</f>
        <v>Safety Population</v>
      </c>
      <c r="C904" t="s">
        <v>33</v>
      </c>
      <c r="D904" t="s">
        <v>40</v>
      </c>
      <c r="E904" s="4" t="str" cm="1">
        <f t="array" ref="E904">_xlfn._xlws.FILTER(AnalysisGroupings!$G$2:$G$20,AnalysisGroupings!$F$2:$F$20=AnalysisResults!D904,"")</f>
        <v>Xanomeline Low Dose</v>
      </c>
      <c r="G904" t="s">
        <v>108</v>
      </c>
      <c r="I904" s="4" t="str" cm="1">
        <f t="array" ref="I904">_xlfn._xlws.FILTER(AnalysisGroupings!$G$2:$G$36,(AnalysisGroupings!$F$2:$F$36=AnalysisResults!H904)*LEN(H904)&gt;0,"")</f>
        <v/>
      </c>
      <c r="J904" t="s">
        <v>336</v>
      </c>
      <c r="K904" t="s">
        <v>111</v>
      </c>
      <c r="M904" s="4" t="str" cm="1">
        <f t="array" ref="M904">_xlfn._xlws.FILTER(AnalysisGroupings!$G$2:$G$36,(AnalysisGroupings!$F$2:$F$36=AnalysisResults!L904)*LEN(L904)&gt;0,"")</f>
        <v/>
      </c>
      <c r="N904" t="s">
        <v>375</v>
      </c>
      <c r="O904" t="s">
        <v>296</v>
      </c>
      <c r="P904" t="s">
        <v>639</v>
      </c>
      <c r="Q904" s="4" t="str" cm="1">
        <f t="array" ref="Q904">_xlfn._xlws.FILTER(AnalysisMethods!$G$2:$G$31,AnalysisMethods!$E$2:$E$31=AnalysisResults!P904,"")</f>
        <v>%</v>
      </c>
      <c r="R904" s="4" t="str" cm="1">
        <f t="array" ref="R904">_xlfn._xlws.FILTER(AnalysisMethods!$H$2:$H$31,AnalysisMethods!$E$2:$E$31=AnalysisResults!P904,"")</f>
        <v>( XX.X)</v>
      </c>
      <c r="S904">
        <v>0</v>
      </c>
      <c r="T904" s="7" t="s">
        <v>270</v>
      </c>
      <c r="U904" t="s">
        <v>1378</v>
      </c>
    </row>
    <row r="905" spans="1:21" x14ac:dyDescent="0.45">
      <c r="A905" t="s">
        <v>732</v>
      </c>
      <c r="B905" s="4" t="str" cm="1">
        <f t="array" ref="B905">_xlfn._xlws.FILTER(AnalysisSets!B:B,AnalysisSets!A:A=_xlfn._xlws.FILTER(Analyses!E:E,Analyses!A:A=AnalysisResults!A905,""),"")</f>
        <v>Safety Population</v>
      </c>
      <c r="C905" t="s">
        <v>33</v>
      </c>
      <c r="D905" t="s">
        <v>40</v>
      </c>
      <c r="E905" s="4" t="str" cm="1">
        <f t="array" ref="E905">_xlfn._xlws.FILTER(AnalysisGroupings!$G$2:$G$20,AnalysisGroupings!$F$2:$F$20=AnalysisResults!D905,"")</f>
        <v>Xanomeline Low Dose</v>
      </c>
      <c r="G905" t="s">
        <v>108</v>
      </c>
      <c r="I905" s="4" t="str" cm="1">
        <f t="array" ref="I905">_xlfn._xlws.FILTER(AnalysisGroupings!$G$2:$G$36,(AnalysisGroupings!$F$2:$F$36=AnalysisResults!H905)*LEN(H905)&gt;0,"")</f>
        <v/>
      </c>
      <c r="J905" t="s">
        <v>336</v>
      </c>
      <c r="K905" t="s">
        <v>111</v>
      </c>
      <c r="M905" s="4" t="str" cm="1">
        <f t="array" ref="M905">_xlfn._xlws.FILTER(AnalysisGroupings!$G$2:$G$36,(AnalysisGroupings!$F$2:$F$36=AnalysisResults!L905)*LEN(L905)&gt;0,"")</f>
        <v/>
      </c>
      <c r="N905" t="s">
        <v>376</v>
      </c>
      <c r="O905" t="s">
        <v>296</v>
      </c>
      <c r="P905" t="s">
        <v>636</v>
      </c>
      <c r="Q905" s="4" t="str" cm="1">
        <f t="array" ref="Q905">_xlfn._xlws.FILTER(AnalysisMethods!$G$2:$G$31,AnalysisMethods!$E$2:$E$31=AnalysisResults!P905,"")</f>
        <v>n</v>
      </c>
      <c r="R905" s="4" t="str" cm="1">
        <f t="array" ref="R905">_xlfn._xlws.FILTER(AnalysisMethods!$H$2:$H$31,AnalysisMethods!$E$2:$E$31=AnalysisResults!P905,"")</f>
        <v>XX</v>
      </c>
      <c r="S905">
        <v>1</v>
      </c>
      <c r="T905" s="7" t="s">
        <v>267</v>
      </c>
      <c r="U905" t="s">
        <v>1378</v>
      </c>
    </row>
    <row r="906" spans="1:21" x14ac:dyDescent="0.45">
      <c r="A906" t="s">
        <v>732</v>
      </c>
      <c r="B906" s="4" t="str" cm="1">
        <f t="array" ref="B906">_xlfn._xlws.FILTER(AnalysisSets!B:B,AnalysisSets!A:A=_xlfn._xlws.FILTER(Analyses!E:E,Analyses!A:A=AnalysisResults!A906,""),"")</f>
        <v>Safety Population</v>
      </c>
      <c r="C906" t="s">
        <v>33</v>
      </c>
      <c r="D906" t="s">
        <v>40</v>
      </c>
      <c r="E906" s="4" t="str" cm="1">
        <f t="array" ref="E906">_xlfn._xlws.FILTER(AnalysisGroupings!$G$2:$G$20,AnalysisGroupings!$F$2:$F$20=AnalysisResults!D906,"")</f>
        <v>Xanomeline Low Dose</v>
      </c>
      <c r="G906" t="s">
        <v>108</v>
      </c>
      <c r="I906" s="4" t="str" cm="1">
        <f t="array" ref="I906">_xlfn._xlws.FILTER(AnalysisGroupings!$G$2:$G$36,(AnalysisGroupings!$F$2:$F$36=AnalysisResults!H906)*LEN(H906)&gt;0,"")</f>
        <v/>
      </c>
      <c r="J906" t="s">
        <v>336</v>
      </c>
      <c r="K906" t="s">
        <v>111</v>
      </c>
      <c r="M906" s="4" t="str" cm="1">
        <f t="array" ref="M906">_xlfn._xlws.FILTER(AnalysisGroupings!$G$2:$G$36,(AnalysisGroupings!$F$2:$F$36=AnalysisResults!L906)*LEN(L906)&gt;0,"")</f>
        <v/>
      </c>
      <c r="N906" t="s">
        <v>376</v>
      </c>
      <c r="O906" t="s">
        <v>296</v>
      </c>
      <c r="P906" t="s">
        <v>639</v>
      </c>
      <c r="Q906" s="4" t="str" cm="1">
        <f t="array" ref="Q906">_xlfn._xlws.FILTER(AnalysisMethods!$G$2:$G$31,AnalysisMethods!$E$2:$E$31=AnalysisResults!P906,"")</f>
        <v>%</v>
      </c>
      <c r="R906" s="4" t="str" cm="1">
        <f t="array" ref="R906">_xlfn._xlws.FILTER(AnalysisMethods!$H$2:$H$31,AnalysisMethods!$E$2:$E$31=AnalysisResults!P906,"")</f>
        <v>( XX.X)</v>
      </c>
      <c r="S906">
        <v>1.1904999999999999</v>
      </c>
      <c r="T906" s="7" t="s">
        <v>273</v>
      </c>
      <c r="U906" t="s">
        <v>1378</v>
      </c>
    </row>
    <row r="907" spans="1:21" x14ac:dyDescent="0.45">
      <c r="A907" t="s">
        <v>732</v>
      </c>
      <c r="B907" s="4" t="str" cm="1">
        <f t="array" ref="B907">_xlfn._xlws.FILTER(AnalysisSets!B:B,AnalysisSets!A:A=_xlfn._xlws.FILTER(Analyses!E:E,Analyses!A:A=AnalysisResults!A907,""),"")</f>
        <v>Safety Population</v>
      </c>
      <c r="C907" t="s">
        <v>33</v>
      </c>
      <c r="D907" t="s">
        <v>40</v>
      </c>
      <c r="E907" s="4" t="str" cm="1">
        <f t="array" ref="E907">_xlfn._xlws.FILTER(AnalysisGroupings!$G$2:$G$20,AnalysisGroupings!$F$2:$F$20=AnalysisResults!D907,"")</f>
        <v>Xanomeline Low Dose</v>
      </c>
      <c r="G907" t="s">
        <v>108</v>
      </c>
      <c r="I907" s="4" t="str" cm="1">
        <f t="array" ref="I907">_xlfn._xlws.FILTER(AnalysisGroupings!$G$2:$G$36,(AnalysisGroupings!$F$2:$F$36=AnalysisResults!H907)*LEN(H907)&gt;0,"")</f>
        <v/>
      </c>
      <c r="J907" t="s">
        <v>336</v>
      </c>
      <c r="K907" t="s">
        <v>111</v>
      </c>
      <c r="M907" s="4" t="str" cm="1">
        <f t="array" ref="M907">_xlfn._xlws.FILTER(AnalysisGroupings!$G$2:$G$36,(AnalysisGroupings!$F$2:$F$36=AnalysisResults!L907)*LEN(L907)&gt;0,"")</f>
        <v/>
      </c>
      <c r="N907" t="s">
        <v>377</v>
      </c>
      <c r="O907" t="s">
        <v>296</v>
      </c>
      <c r="P907" t="s">
        <v>636</v>
      </c>
      <c r="Q907" s="4" t="str" cm="1">
        <f t="array" ref="Q907">_xlfn._xlws.FILTER(AnalysisMethods!$G$2:$G$31,AnalysisMethods!$E$2:$E$31=AnalysisResults!P907,"")</f>
        <v>n</v>
      </c>
      <c r="R907" s="4" t="str" cm="1">
        <f t="array" ref="R907">_xlfn._xlws.FILTER(AnalysisMethods!$H$2:$H$31,AnalysisMethods!$E$2:$E$31=AnalysisResults!P907,"")</f>
        <v>XX</v>
      </c>
      <c r="S907">
        <v>2</v>
      </c>
      <c r="T907" s="7" t="s">
        <v>592</v>
      </c>
      <c r="U907" t="s">
        <v>1378</v>
      </c>
    </row>
    <row r="908" spans="1:21" x14ac:dyDescent="0.45">
      <c r="A908" t="s">
        <v>732</v>
      </c>
      <c r="B908" s="4" t="str" cm="1">
        <f t="array" ref="B908">_xlfn._xlws.FILTER(AnalysisSets!B:B,AnalysisSets!A:A=_xlfn._xlws.FILTER(Analyses!E:E,Analyses!A:A=AnalysisResults!A908,""),"")</f>
        <v>Safety Population</v>
      </c>
      <c r="C908" t="s">
        <v>33</v>
      </c>
      <c r="D908" t="s">
        <v>40</v>
      </c>
      <c r="E908" s="4" t="str" cm="1">
        <f t="array" ref="E908">_xlfn._xlws.FILTER(AnalysisGroupings!$G$2:$G$20,AnalysisGroupings!$F$2:$F$20=AnalysisResults!D908,"")</f>
        <v>Xanomeline Low Dose</v>
      </c>
      <c r="G908" t="s">
        <v>108</v>
      </c>
      <c r="I908" s="4" t="str" cm="1">
        <f t="array" ref="I908">_xlfn._xlws.FILTER(AnalysisGroupings!$G$2:$G$36,(AnalysisGroupings!$F$2:$F$36=AnalysisResults!H908)*LEN(H908)&gt;0,"")</f>
        <v/>
      </c>
      <c r="J908" t="s">
        <v>336</v>
      </c>
      <c r="K908" t="s">
        <v>111</v>
      </c>
      <c r="M908" s="4" t="str" cm="1">
        <f t="array" ref="M908">_xlfn._xlws.FILTER(AnalysisGroupings!$G$2:$G$36,(AnalysisGroupings!$F$2:$F$36=AnalysisResults!L908)*LEN(L908)&gt;0,"")</f>
        <v/>
      </c>
      <c r="N908" t="s">
        <v>377</v>
      </c>
      <c r="O908" t="s">
        <v>296</v>
      </c>
      <c r="P908" t="s">
        <v>639</v>
      </c>
      <c r="Q908" s="4" t="str" cm="1">
        <f t="array" ref="Q908">_xlfn._xlws.FILTER(AnalysisMethods!$G$2:$G$31,AnalysisMethods!$E$2:$E$31=AnalysisResults!P908,"")</f>
        <v>%</v>
      </c>
      <c r="R908" s="4" t="str" cm="1">
        <f t="array" ref="R908">_xlfn._xlws.FILTER(AnalysisMethods!$H$2:$H$31,AnalysisMethods!$E$2:$E$31=AnalysisResults!P908,"")</f>
        <v>( XX.X)</v>
      </c>
      <c r="S908">
        <v>2.3809999999999998</v>
      </c>
      <c r="T908" s="7" t="s">
        <v>609</v>
      </c>
      <c r="U908" t="s">
        <v>1378</v>
      </c>
    </row>
    <row r="909" spans="1:21" x14ac:dyDescent="0.45">
      <c r="A909" t="s">
        <v>732</v>
      </c>
      <c r="B909" s="4" t="str" cm="1">
        <f t="array" ref="B909">_xlfn._xlws.FILTER(AnalysisSets!B:B,AnalysisSets!A:A=_xlfn._xlws.FILTER(Analyses!E:E,Analyses!A:A=AnalysisResults!A909,""),"")</f>
        <v>Safety Population</v>
      </c>
      <c r="C909" t="s">
        <v>33</v>
      </c>
      <c r="D909" t="s">
        <v>40</v>
      </c>
      <c r="E909" s="4" t="str" cm="1">
        <f t="array" ref="E909">_xlfn._xlws.FILTER(AnalysisGroupings!$G$2:$G$20,AnalysisGroupings!$F$2:$F$20=AnalysisResults!D909,"")</f>
        <v>Xanomeline Low Dose</v>
      </c>
      <c r="G909" t="s">
        <v>108</v>
      </c>
      <c r="I909" s="4" t="str" cm="1">
        <f t="array" ref="I909">_xlfn._xlws.FILTER(AnalysisGroupings!$G$2:$G$36,(AnalysisGroupings!$F$2:$F$36=AnalysisResults!H909)*LEN(H909)&gt;0,"")</f>
        <v/>
      </c>
      <c r="J909" t="s">
        <v>336</v>
      </c>
      <c r="K909" t="s">
        <v>111</v>
      </c>
      <c r="M909" s="4" t="str" cm="1">
        <f t="array" ref="M909">_xlfn._xlws.FILTER(AnalysisGroupings!$G$2:$G$36,(AnalysisGroupings!$F$2:$F$36=AnalysisResults!L909)*LEN(L909)&gt;0,"")</f>
        <v/>
      </c>
      <c r="N909" t="s">
        <v>378</v>
      </c>
      <c r="O909" t="s">
        <v>296</v>
      </c>
      <c r="P909" t="s">
        <v>636</v>
      </c>
      <c r="Q909" s="4" t="str" cm="1">
        <f t="array" ref="Q909">_xlfn._xlws.FILTER(AnalysisMethods!$G$2:$G$31,AnalysisMethods!$E$2:$E$31=AnalysisResults!P909,"")</f>
        <v>n</v>
      </c>
      <c r="R909" s="4" t="str" cm="1">
        <f t="array" ref="R909">_xlfn._xlws.FILTER(AnalysisMethods!$H$2:$H$31,AnalysisMethods!$E$2:$E$31=AnalysisResults!P909,"")</f>
        <v>XX</v>
      </c>
      <c r="S909">
        <v>4</v>
      </c>
      <c r="T909" s="7" t="s">
        <v>600</v>
      </c>
      <c r="U909" t="s">
        <v>1378</v>
      </c>
    </row>
    <row r="910" spans="1:21" x14ac:dyDescent="0.45">
      <c r="A910" t="s">
        <v>732</v>
      </c>
      <c r="B910" s="4" t="str" cm="1">
        <f t="array" ref="B910">_xlfn._xlws.FILTER(AnalysisSets!B:B,AnalysisSets!A:A=_xlfn._xlws.FILTER(Analyses!E:E,Analyses!A:A=AnalysisResults!A910,""),"")</f>
        <v>Safety Population</v>
      </c>
      <c r="C910" t="s">
        <v>33</v>
      </c>
      <c r="D910" t="s">
        <v>40</v>
      </c>
      <c r="E910" s="4" t="str" cm="1">
        <f t="array" ref="E910">_xlfn._xlws.FILTER(AnalysisGroupings!$G$2:$G$20,AnalysisGroupings!$F$2:$F$20=AnalysisResults!D910,"")</f>
        <v>Xanomeline Low Dose</v>
      </c>
      <c r="G910" t="s">
        <v>108</v>
      </c>
      <c r="I910" s="4" t="str" cm="1">
        <f t="array" ref="I910">_xlfn._xlws.FILTER(AnalysisGroupings!$G$2:$G$36,(AnalysisGroupings!$F$2:$F$36=AnalysisResults!H910)*LEN(H910)&gt;0,"")</f>
        <v/>
      </c>
      <c r="J910" t="s">
        <v>336</v>
      </c>
      <c r="K910" t="s">
        <v>111</v>
      </c>
      <c r="M910" s="4" t="str" cm="1">
        <f t="array" ref="M910">_xlfn._xlws.FILTER(AnalysisGroupings!$G$2:$G$36,(AnalysisGroupings!$F$2:$F$36=AnalysisResults!L910)*LEN(L910)&gt;0,"")</f>
        <v/>
      </c>
      <c r="N910" t="s">
        <v>378</v>
      </c>
      <c r="O910" t="s">
        <v>296</v>
      </c>
      <c r="P910" t="s">
        <v>639</v>
      </c>
      <c r="Q910" s="4" t="str" cm="1">
        <f t="array" ref="Q910">_xlfn._xlws.FILTER(AnalysisMethods!$G$2:$G$31,AnalysisMethods!$E$2:$E$31=AnalysisResults!P910,"")</f>
        <v>%</v>
      </c>
      <c r="R910" s="4" t="str" cm="1">
        <f t="array" ref="R910">_xlfn._xlws.FILTER(AnalysisMethods!$H$2:$H$31,AnalysisMethods!$E$2:$E$31=AnalysisResults!P910,"")</f>
        <v>( XX.X)</v>
      </c>
      <c r="S910">
        <v>4.7618999999999998</v>
      </c>
      <c r="T910" s="7" t="s">
        <v>627</v>
      </c>
      <c r="U910" t="s">
        <v>1378</v>
      </c>
    </row>
    <row r="911" spans="1:21" x14ac:dyDescent="0.45">
      <c r="A911" t="s">
        <v>732</v>
      </c>
      <c r="B911" s="4" t="str" cm="1">
        <f t="array" ref="B911">_xlfn._xlws.FILTER(AnalysisSets!B:B,AnalysisSets!A:A=_xlfn._xlws.FILTER(Analyses!E:E,Analyses!A:A=AnalysisResults!A911,""),"")</f>
        <v>Safety Population</v>
      </c>
      <c r="C911" t="s">
        <v>33</v>
      </c>
      <c r="D911" t="s">
        <v>40</v>
      </c>
      <c r="E911" s="4" t="str" cm="1">
        <f t="array" ref="E911">_xlfn._xlws.FILTER(AnalysisGroupings!$G$2:$G$20,AnalysisGroupings!$F$2:$F$20=AnalysisResults!D911,"")</f>
        <v>Xanomeline Low Dose</v>
      </c>
      <c r="G911" t="s">
        <v>108</v>
      </c>
      <c r="I911" s="4" t="str" cm="1">
        <f t="array" ref="I911">_xlfn._xlws.FILTER(AnalysisGroupings!$G$2:$G$36,(AnalysisGroupings!$F$2:$F$36=AnalysisResults!H911)*LEN(H911)&gt;0,"")</f>
        <v/>
      </c>
      <c r="J911" t="s">
        <v>336</v>
      </c>
      <c r="K911" t="s">
        <v>111</v>
      </c>
      <c r="M911" s="4" t="str" cm="1">
        <f t="array" ref="M911">_xlfn._xlws.FILTER(AnalysisGroupings!$G$2:$G$36,(AnalysisGroupings!$F$2:$F$36=AnalysisResults!L911)*LEN(L911)&gt;0,"")</f>
        <v/>
      </c>
      <c r="N911" t="s">
        <v>379</v>
      </c>
      <c r="O911" t="s">
        <v>296</v>
      </c>
      <c r="P911" t="s">
        <v>636</v>
      </c>
      <c r="Q911" s="4" t="str" cm="1">
        <f t="array" ref="Q911">_xlfn._xlws.FILTER(AnalysisMethods!$G$2:$G$31,AnalysisMethods!$E$2:$E$31=AnalysisResults!P911,"")</f>
        <v>n</v>
      </c>
      <c r="R911" s="4" t="str" cm="1">
        <f t="array" ref="R911">_xlfn._xlws.FILTER(AnalysisMethods!$H$2:$H$31,AnalysisMethods!$E$2:$E$31=AnalysisResults!P911,"")</f>
        <v>XX</v>
      </c>
      <c r="S911">
        <v>1</v>
      </c>
      <c r="T911" s="7" t="s">
        <v>267</v>
      </c>
      <c r="U911" t="s">
        <v>1378</v>
      </c>
    </row>
    <row r="912" spans="1:21" x14ac:dyDescent="0.45">
      <c r="A912" t="s">
        <v>732</v>
      </c>
      <c r="B912" s="4" t="str" cm="1">
        <f t="array" ref="B912">_xlfn._xlws.FILTER(AnalysisSets!B:B,AnalysisSets!A:A=_xlfn._xlws.FILTER(Analyses!E:E,Analyses!A:A=AnalysisResults!A912,""),"")</f>
        <v>Safety Population</v>
      </c>
      <c r="C912" t="s">
        <v>33</v>
      </c>
      <c r="D912" t="s">
        <v>40</v>
      </c>
      <c r="E912" s="4" t="str" cm="1">
        <f t="array" ref="E912">_xlfn._xlws.FILTER(AnalysisGroupings!$G$2:$G$20,AnalysisGroupings!$F$2:$F$20=AnalysisResults!D912,"")</f>
        <v>Xanomeline Low Dose</v>
      </c>
      <c r="G912" t="s">
        <v>108</v>
      </c>
      <c r="I912" s="4" t="str" cm="1">
        <f t="array" ref="I912">_xlfn._xlws.FILTER(AnalysisGroupings!$G$2:$G$36,(AnalysisGroupings!$F$2:$F$36=AnalysisResults!H912)*LEN(H912)&gt;0,"")</f>
        <v/>
      </c>
      <c r="J912" t="s">
        <v>336</v>
      </c>
      <c r="K912" t="s">
        <v>111</v>
      </c>
      <c r="M912" s="4" t="str" cm="1">
        <f t="array" ref="M912">_xlfn._xlws.FILTER(AnalysisGroupings!$G$2:$G$36,(AnalysisGroupings!$F$2:$F$36=AnalysisResults!L912)*LEN(L912)&gt;0,"")</f>
        <v/>
      </c>
      <c r="N912" t="s">
        <v>379</v>
      </c>
      <c r="O912" t="s">
        <v>296</v>
      </c>
      <c r="P912" t="s">
        <v>639</v>
      </c>
      <c r="Q912" s="4" t="str" cm="1">
        <f t="array" ref="Q912">_xlfn._xlws.FILTER(AnalysisMethods!$G$2:$G$31,AnalysisMethods!$E$2:$E$31=AnalysisResults!P912,"")</f>
        <v>%</v>
      </c>
      <c r="R912" s="4" t="str" cm="1">
        <f t="array" ref="R912">_xlfn._xlws.FILTER(AnalysisMethods!$H$2:$H$31,AnalysisMethods!$E$2:$E$31=AnalysisResults!P912,"")</f>
        <v>( XX.X)</v>
      </c>
      <c r="S912">
        <v>1.1904999999999999</v>
      </c>
      <c r="T912" s="7" t="s">
        <v>273</v>
      </c>
      <c r="U912" t="s">
        <v>1378</v>
      </c>
    </row>
    <row r="913" spans="1:21" x14ac:dyDescent="0.45">
      <c r="A913" t="s">
        <v>732</v>
      </c>
      <c r="B913" s="4" t="str" cm="1">
        <f t="array" ref="B913">_xlfn._xlws.FILTER(AnalysisSets!B:B,AnalysisSets!A:A=_xlfn._xlws.FILTER(Analyses!E:E,Analyses!A:A=AnalysisResults!A913,""),"")</f>
        <v>Safety Population</v>
      </c>
      <c r="C913" t="s">
        <v>33</v>
      </c>
      <c r="D913" t="s">
        <v>40</v>
      </c>
      <c r="E913" s="4" t="str" cm="1">
        <f t="array" ref="E913">_xlfn._xlws.FILTER(AnalysisGroupings!$G$2:$G$20,AnalysisGroupings!$F$2:$F$20=AnalysisResults!D913,"")</f>
        <v>Xanomeline Low Dose</v>
      </c>
      <c r="G913" t="s">
        <v>108</v>
      </c>
      <c r="I913" s="4" t="str" cm="1">
        <f t="array" ref="I913">_xlfn._xlws.FILTER(AnalysisGroupings!$G$2:$G$36,(AnalysisGroupings!$F$2:$F$36=AnalysisResults!H913)*LEN(H913)&gt;0,"")</f>
        <v/>
      </c>
      <c r="J913" t="s">
        <v>336</v>
      </c>
      <c r="K913" t="s">
        <v>111</v>
      </c>
      <c r="M913" s="4" t="str" cm="1">
        <f t="array" ref="M913">_xlfn._xlws.FILTER(AnalysisGroupings!$G$2:$G$36,(AnalysisGroupings!$F$2:$F$36=AnalysisResults!L913)*LEN(L913)&gt;0,"")</f>
        <v/>
      </c>
      <c r="N913" t="s">
        <v>382</v>
      </c>
      <c r="O913" t="s">
        <v>296</v>
      </c>
      <c r="P913" t="s">
        <v>636</v>
      </c>
      <c r="Q913" s="4" t="str" cm="1">
        <f t="array" ref="Q913">_xlfn._xlws.FILTER(AnalysisMethods!$G$2:$G$31,AnalysisMethods!$E$2:$E$31=AnalysisResults!P913,"")</f>
        <v>n</v>
      </c>
      <c r="R913" s="4" t="str" cm="1">
        <f t="array" ref="R913">_xlfn._xlws.FILTER(AnalysisMethods!$H$2:$H$31,AnalysisMethods!$E$2:$E$31=AnalysisResults!P913,"")</f>
        <v>XX</v>
      </c>
      <c r="S913">
        <v>0</v>
      </c>
      <c r="T913" s="7" t="s">
        <v>266</v>
      </c>
      <c r="U913" t="s">
        <v>1378</v>
      </c>
    </row>
    <row r="914" spans="1:21" x14ac:dyDescent="0.45">
      <c r="A914" t="s">
        <v>732</v>
      </c>
      <c r="B914" s="4" t="str" cm="1">
        <f t="array" ref="B914">_xlfn._xlws.FILTER(AnalysisSets!B:B,AnalysisSets!A:A=_xlfn._xlws.FILTER(Analyses!E:E,Analyses!A:A=AnalysisResults!A914,""),"")</f>
        <v>Safety Population</v>
      </c>
      <c r="C914" t="s">
        <v>33</v>
      </c>
      <c r="D914" t="s">
        <v>40</v>
      </c>
      <c r="E914" s="4" t="str" cm="1">
        <f t="array" ref="E914">_xlfn._xlws.FILTER(AnalysisGroupings!$G$2:$G$20,AnalysisGroupings!$F$2:$F$20=AnalysisResults!D914,"")</f>
        <v>Xanomeline Low Dose</v>
      </c>
      <c r="G914" t="s">
        <v>108</v>
      </c>
      <c r="I914" s="4" t="str" cm="1">
        <f t="array" ref="I914">_xlfn._xlws.FILTER(AnalysisGroupings!$G$2:$G$36,(AnalysisGroupings!$F$2:$F$36=AnalysisResults!H914)*LEN(H914)&gt;0,"")</f>
        <v/>
      </c>
      <c r="J914" t="s">
        <v>336</v>
      </c>
      <c r="K914" t="s">
        <v>111</v>
      </c>
      <c r="M914" s="4" t="str" cm="1">
        <f t="array" ref="M914">_xlfn._xlws.FILTER(AnalysisGroupings!$G$2:$G$36,(AnalysisGroupings!$F$2:$F$36=AnalysisResults!L914)*LEN(L914)&gt;0,"")</f>
        <v/>
      </c>
      <c r="N914" t="s">
        <v>382</v>
      </c>
      <c r="O914" t="s">
        <v>296</v>
      </c>
      <c r="P914" t="s">
        <v>639</v>
      </c>
      <c r="Q914" s="4" t="str" cm="1">
        <f t="array" ref="Q914">_xlfn._xlws.FILTER(AnalysisMethods!$G$2:$G$31,AnalysisMethods!$E$2:$E$31=AnalysisResults!P914,"")</f>
        <v>%</v>
      </c>
      <c r="R914" s="4" t="str" cm="1">
        <f t="array" ref="R914">_xlfn._xlws.FILTER(AnalysisMethods!$H$2:$H$31,AnalysisMethods!$E$2:$E$31=AnalysisResults!P914,"")</f>
        <v>( XX.X)</v>
      </c>
      <c r="S914">
        <v>0</v>
      </c>
      <c r="T914" s="7" t="s">
        <v>270</v>
      </c>
      <c r="U914" t="s">
        <v>1378</v>
      </c>
    </row>
    <row r="915" spans="1:21" x14ac:dyDescent="0.45">
      <c r="A915" t="s">
        <v>732</v>
      </c>
      <c r="B915" s="4" t="str" cm="1">
        <f t="array" ref="B915">_xlfn._xlws.FILTER(AnalysisSets!B:B,AnalysisSets!A:A=_xlfn._xlws.FILTER(Analyses!E:E,Analyses!A:A=AnalysisResults!A915,""),"")</f>
        <v>Safety Population</v>
      </c>
      <c r="C915" t="s">
        <v>33</v>
      </c>
      <c r="D915" t="s">
        <v>40</v>
      </c>
      <c r="E915" s="4" t="str" cm="1">
        <f t="array" ref="E915">_xlfn._xlws.FILTER(AnalysisGroupings!$G$2:$G$20,AnalysisGroupings!$F$2:$F$20=AnalysisResults!D915,"")</f>
        <v>Xanomeline Low Dose</v>
      </c>
      <c r="G915" t="s">
        <v>108</v>
      </c>
      <c r="I915" s="4" t="str" cm="1">
        <f t="array" ref="I915">_xlfn._xlws.FILTER(AnalysisGroupings!$G$2:$G$36,(AnalysisGroupings!$F$2:$F$36=AnalysisResults!H915)*LEN(H915)&gt;0,"")</f>
        <v/>
      </c>
      <c r="J915" t="s">
        <v>336</v>
      </c>
      <c r="K915" t="s">
        <v>111</v>
      </c>
      <c r="M915" s="4" t="str" cm="1">
        <f t="array" ref="M915">_xlfn._xlws.FILTER(AnalysisGroupings!$G$2:$G$36,(AnalysisGroupings!$F$2:$F$36=AnalysisResults!L915)*LEN(L915)&gt;0,"")</f>
        <v/>
      </c>
      <c r="N915" t="s">
        <v>412</v>
      </c>
      <c r="O915" t="s">
        <v>296</v>
      </c>
      <c r="P915" t="s">
        <v>636</v>
      </c>
      <c r="Q915" s="4" t="str" cm="1">
        <f t="array" ref="Q915">_xlfn._xlws.FILTER(AnalysisMethods!$G$2:$G$31,AnalysisMethods!$E$2:$E$31=AnalysisResults!P915,"")</f>
        <v>n</v>
      </c>
      <c r="R915" s="4" t="str" cm="1">
        <f t="array" ref="R915">_xlfn._xlws.FILTER(AnalysisMethods!$H$2:$H$31,AnalysisMethods!$E$2:$E$31=AnalysisResults!P915,"")</f>
        <v>XX</v>
      </c>
      <c r="S915">
        <v>0</v>
      </c>
      <c r="T915" s="7" t="s">
        <v>266</v>
      </c>
      <c r="U915" t="s">
        <v>1378</v>
      </c>
    </row>
    <row r="916" spans="1:21" x14ac:dyDescent="0.45">
      <c r="A916" t="s">
        <v>732</v>
      </c>
      <c r="B916" s="4" t="str" cm="1">
        <f t="array" ref="B916">_xlfn._xlws.FILTER(AnalysisSets!B:B,AnalysisSets!A:A=_xlfn._xlws.FILTER(Analyses!E:E,Analyses!A:A=AnalysisResults!A916,""),"")</f>
        <v>Safety Population</v>
      </c>
      <c r="C916" t="s">
        <v>33</v>
      </c>
      <c r="D916" t="s">
        <v>40</v>
      </c>
      <c r="E916" s="4" t="str" cm="1">
        <f t="array" ref="E916">_xlfn._xlws.FILTER(AnalysisGroupings!$G$2:$G$20,AnalysisGroupings!$F$2:$F$20=AnalysisResults!D916,"")</f>
        <v>Xanomeline Low Dose</v>
      </c>
      <c r="G916" t="s">
        <v>108</v>
      </c>
      <c r="I916" s="4" t="str" cm="1">
        <f t="array" ref="I916">_xlfn._xlws.FILTER(AnalysisGroupings!$G$2:$G$36,(AnalysisGroupings!$F$2:$F$36=AnalysisResults!H916)*LEN(H916)&gt;0,"")</f>
        <v/>
      </c>
      <c r="J916" t="s">
        <v>336</v>
      </c>
      <c r="K916" t="s">
        <v>111</v>
      </c>
      <c r="M916" s="4" t="str" cm="1">
        <f t="array" ref="M916">_xlfn._xlws.FILTER(AnalysisGroupings!$G$2:$G$36,(AnalysisGroupings!$F$2:$F$36=AnalysisResults!L916)*LEN(L916)&gt;0,"")</f>
        <v/>
      </c>
      <c r="N916" t="s">
        <v>412</v>
      </c>
      <c r="O916" t="s">
        <v>296</v>
      </c>
      <c r="P916" t="s">
        <v>639</v>
      </c>
      <c r="Q916" s="4" t="str" cm="1">
        <f t="array" ref="Q916">_xlfn._xlws.FILTER(AnalysisMethods!$G$2:$G$31,AnalysisMethods!$E$2:$E$31=AnalysisResults!P916,"")</f>
        <v>%</v>
      </c>
      <c r="R916" s="4" t="str" cm="1">
        <f t="array" ref="R916">_xlfn._xlws.FILTER(AnalysisMethods!$H$2:$H$31,AnalysisMethods!$E$2:$E$31=AnalysisResults!P916,"")</f>
        <v>( XX.X)</v>
      </c>
      <c r="S916">
        <v>0</v>
      </c>
      <c r="T916" s="7" t="s">
        <v>270</v>
      </c>
      <c r="U916" t="s">
        <v>1378</v>
      </c>
    </row>
    <row r="917" spans="1:21" x14ac:dyDescent="0.45">
      <c r="A917" t="s">
        <v>732</v>
      </c>
      <c r="B917" s="4" t="str" cm="1">
        <f t="array" ref="B917">_xlfn._xlws.FILTER(AnalysisSets!B:B,AnalysisSets!A:A=_xlfn._xlws.FILTER(Analyses!E:E,Analyses!A:A=AnalysisResults!A917,""),"")</f>
        <v>Safety Population</v>
      </c>
      <c r="C917" t="s">
        <v>33</v>
      </c>
      <c r="D917" t="s">
        <v>40</v>
      </c>
      <c r="E917" s="4" t="str" cm="1">
        <f t="array" ref="E917">_xlfn._xlws.FILTER(AnalysisGroupings!$G$2:$G$20,AnalysisGroupings!$F$2:$F$20=AnalysisResults!D917,"")</f>
        <v>Xanomeline Low Dose</v>
      </c>
      <c r="G917" t="s">
        <v>108</v>
      </c>
      <c r="I917" s="4" t="str" cm="1">
        <f t="array" ref="I917">_xlfn._xlws.FILTER(AnalysisGroupings!$G$2:$G$36,(AnalysisGroupings!$F$2:$F$36=AnalysisResults!H917)*LEN(H917)&gt;0,"")</f>
        <v/>
      </c>
      <c r="J917" t="s">
        <v>336</v>
      </c>
      <c r="K917" t="s">
        <v>111</v>
      </c>
      <c r="M917" s="4" t="str" cm="1">
        <f t="array" ref="M917">_xlfn._xlws.FILTER(AnalysisGroupings!$G$2:$G$36,(AnalysisGroupings!$F$2:$F$36=AnalysisResults!L917)*LEN(L917)&gt;0,"")</f>
        <v/>
      </c>
      <c r="N917" t="s">
        <v>413</v>
      </c>
      <c r="O917" t="s">
        <v>296</v>
      </c>
      <c r="P917" t="s">
        <v>636</v>
      </c>
      <c r="Q917" s="4" t="str" cm="1">
        <f t="array" ref="Q917">_xlfn._xlws.FILTER(AnalysisMethods!$G$2:$G$31,AnalysisMethods!$E$2:$E$31=AnalysisResults!P917,"")</f>
        <v>n</v>
      </c>
      <c r="R917" s="4" t="str" cm="1">
        <f t="array" ref="R917">_xlfn._xlws.FILTER(AnalysisMethods!$H$2:$H$31,AnalysisMethods!$E$2:$E$31=AnalysisResults!P917,"")</f>
        <v>XX</v>
      </c>
      <c r="S917">
        <v>0</v>
      </c>
      <c r="T917" s="7" t="s">
        <v>266</v>
      </c>
      <c r="U917" t="s">
        <v>1378</v>
      </c>
    </row>
    <row r="918" spans="1:21" x14ac:dyDescent="0.45">
      <c r="A918" t="s">
        <v>732</v>
      </c>
      <c r="B918" s="4" t="str" cm="1">
        <f t="array" ref="B918">_xlfn._xlws.FILTER(AnalysisSets!B:B,AnalysisSets!A:A=_xlfn._xlws.FILTER(Analyses!E:E,Analyses!A:A=AnalysisResults!A918,""),"")</f>
        <v>Safety Population</v>
      </c>
      <c r="C918" t="s">
        <v>33</v>
      </c>
      <c r="D918" t="s">
        <v>40</v>
      </c>
      <c r="E918" s="4" t="str" cm="1">
        <f t="array" ref="E918">_xlfn._xlws.FILTER(AnalysisGroupings!$G$2:$G$20,AnalysisGroupings!$F$2:$F$20=AnalysisResults!D918,"")</f>
        <v>Xanomeline Low Dose</v>
      </c>
      <c r="G918" t="s">
        <v>108</v>
      </c>
      <c r="I918" s="4" t="str" cm="1">
        <f t="array" ref="I918">_xlfn._xlws.FILTER(AnalysisGroupings!$G$2:$G$36,(AnalysisGroupings!$F$2:$F$36=AnalysisResults!H918)*LEN(H918)&gt;0,"")</f>
        <v/>
      </c>
      <c r="J918" t="s">
        <v>336</v>
      </c>
      <c r="K918" t="s">
        <v>111</v>
      </c>
      <c r="M918" s="4" t="str" cm="1">
        <f t="array" ref="M918">_xlfn._xlws.FILTER(AnalysisGroupings!$G$2:$G$36,(AnalysisGroupings!$F$2:$F$36=AnalysisResults!L918)*LEN(L918)&gt;0,"")</f>
        <v/>
      </c>
      <c r="N918" t="s">
        <v>413</v>
      </c>
      <c r="O918" t="s">
        <v>296</v>
      </c>
      <c r="P918" t="s">
        <v>639</v>
      </c>
      <c r="Q918" s="4" t="str" cm="1">
        <f t="array" ref="Q918">_xlfn._xlws.FILTER(AnalysisMethods!$G$2:$G$31,AnalysisMethods!$E$2:$E$31=AnalysisResults!P918,"")</f>
        <v>%</v>
      </c>
      <c r="R918" s="4" t="str" cm="1">
        <f t="array" ref="R918">_xlfn._xlws.FILTER(AnalysisMethods!$H$2:$H$31,AnalysisMethods!$E$2:$E$31=AnalysisResults!P918,"")</f>
        <v>( XX.X)</v>
      </c>
      <c r="S918">
        <v>0</v>
      </c>
      <c r="T918" s="7" t="s">
        <v>270</v>
      </c>
      <c r="U918" t="s">
        <v>1378</v>
      </c>
    </row>
    <row r="919" spans="1:21" x14ac:dyDescent="0.45">
      <c r="A919" t="s">
        <v>732</v>
      </c>
      <c r="B919" s="4" t="str" cm="1">
        <f t="array" ref="B919">_xlfn._xlws.FILTER(AnalysisSets!B:B,AnalysisSets!A:A=_xlfn._xlws.FILTER(Analyses!E:E,Analyses!A:A=AnalysisResults!A919,""),"")</f>
        <v>Safety Population</v>
      </c>
      <c r="C919" t="s">
        <v>33</v>
      </c>
      <c r="D919" t="s">
        <v>40</v>
      </c>
      <c r="E919" s="4" t="str" cm="1">
        <f t="array" ref="E919">_xlfn._xlws.FILTER(AnalysisGroupings!$G$2:$G$20,AnalysisGroupings!$F$2:$F$20=AnalysisResults!D919,"")</f>
        <v>Xanomeline Low Dose</v>
      </c>
      <c r="G919" t="s">
        <v>108</v>
      </c>
      <c r="I919" s="4" t="str" cm="1">
        <f t="array" ref="I919">_xlfn._xlws.FILTER(AnalysisGroupings!$G$2:$G$36,(AnalysisGroupings!$F$2:$F$36=AnalysisResults!H919)*LEN(H919)&gt;0,"")</f>
        <v/>
      </c>
      <c r="J919" t="s">
        <v>336</v>
      </c>
      <c r="K919" t="s">
        <v>111</v>
      </c>
      <c r="M919" s="4" t="str" cm="1">
        <f t="array" ref="M919">_xlfn._xlws.FILTER(AnalysisGroupings!$G$2:$G$36,(AnalysisGroupings!$F$2:$F$36=AnalysisResults!L919)*LEN(L919)&gt;0,"")</f>
        <v/>
      </c>
      <c r="N919" t="s">
        <v>414</v>
      </c>
      <c r="O919" t="s">
        <v>296</v>
      </c>
      <c r="P919" t="s">
        <v>636</v>
      </c>
      <c r="Q919" s="4" t="str" cm="1">
        <f t="array" ref="Q919">_xlfn._xlws.FILTER(AnalysisMethods!$G$2:$G$31,AnalysisMethods!$E$2:$E$31=AnalysisResults!P919,"")</f>
        <v>n</v>
      </c>
      <c r="R919" s="4" t="str" cm="1">
        <f t="array" ref="R919">_xlfn._xlws.FILTER(AnalysisMethods!$H$2:$H$31,AnalysisMethods!$E$2:$E$31=AnalysisResults!P919,"")</f>
        <v>XX</v>
      </c>
      <c r="S919">
        <v>1</v>
      </c>
      <c r="T919" s="7" t="s">
        <v>267</v>
      </c>
      <c r="U919" t="s">
        <v>1378</v>
      </c>
    </row>
    <row r="920" spans="1:21" x14ac:dyDescent="0.45">
      <c r="A920" t="s">
        <v>732</v>
      </c>
      <c r="B920" s="4" t="str" cm="1">
        <f t="array" ref="B920">_xlfn._xlws.FILTER(AnalysisSets!B:B,AnalysisSets!A:A=_xlfn._xlws.FILTER(Analyses!E:E,Analyses!A:A=AnalysisResults!A920,""),"")</f>
        <v>Safety Population</v>
      </c>
      <c r="C920" t="s">
        <v>33</v>
      </c>
      <c r="D920" t="s">
        <v>40</v>
      </c>
      <c r="E920" s="4" t="str" cm="1">
        <f t="array" ref="E920">_xlfn._xlws.FILTER(AnalysisGroupings!$G$2:$G$20,AnalysisGroupings!$F$2:$F$20=AnalysisResults!D920,"")</f>
        <v>Xanomeline Low Dose</v>
      </c>
      <c r="G920" t="s">
        <v>108</v>
      </c>
      <c r="I920" s="4" t="str" cm="1">
        <f t="array" ref="I920">_xlfn._xlws.FILTER(AnalysisGroupings!$G$2:$G$36,(AnalysisGroupings!$F$2:$F$36=AnalysisResults!H920)*LEN(H920)&gt;0,"")</f>
        <v/>
      </c>
      <c r="J920" t="s">
        <v>336</v>
      </c>
      <c r="K920" t="s">
        <v>111</v>
      </c>
      <c r="M920" s="4" t="str" cm="1">
        <f t="array" ref="M920">_xlfn._xlws.FILTER(AnalysisGroupings!$G$2:$G$36,(AnalysisGroupings!$F$2:$F$36=AnalysisResults!L920)*LEN(L920)&gt;0,"")</f>
        <v/>
      </c>
      <c r="N920" t="s">
        <v>414</v>
      </c>
      <c r="O920" t="s">
        <v>296</v>
      </c>
      <c r="P920" t="s">
        <v>639</v>
      </c>
      <c r="Q920" s="4" t="str" cm="1">
        <f t="array" ref="Q920">_xlfn._xlws.FILTER(AnalysisMethods!$G$2:$G$31,AnalysisMethods!$E$2:$E$31=AnalysisResults!P920,"")</f>
        <v>%</v>
      </c>
      <c r="R920" s="4" t="str" cm="1">
        <f t="array" ref="R920">_xlfn._xlws.FILTER(AnalysisMethods!$H$2:$H$31,AnalysisMethods!$E$2:$E$31=AnalysisResults!P920,"")</f>
        <v>( XX.X)</v>
      </c>
      <c r="S920">
        <v>1.1904999999999999</v>
      </c>
      <c r="T920" s="7" t="s">
        <v>273</v>
      </c>
      <c r="U920" t="s">
        <v>1378</v>
      </c>
    </row>
    <row r="921" spans="1:21" x14ac:dyDescent="0.45">
      <c r="A921" t="s">
        <v>732</v>
      </c>
      <c r="B921" s="4" t="str" cm="1">
        <f t="array" ref="B921">_xlfn._xlws.FILTER(AnalysisSets!B:B,AnalysisSets!A:A=_xlfn._xlws.FILTER(Analyses!E:E,Analyses!A:A=AnalysisResults!A921,""),"")</f>
        <v>Safety Population</v>
      </c>
      <c r="C921" t="s">
        <v>33</v>
      </c>
      <c r="D921" t="s">
        <v>40</v>
      </c>
      <c r="E921" s="4" t="str" cm="1">
        <f t="array" ref="E921">_xlfn._xlws.FILTER(AnalysisGroupings!$G$2:$G$20,AnalysisGroupings!$F$2:$F$20=AnalysisResults!D921,"")</f>
        <v>Xanomeline Low Dose</v>
      </c>
      <c r="G921" t="s">
        <v>108</v>
      </c>
      <c r="I921" s="4" t="str" cm="1">
        <f t="array" ref="I921">_xlfn._xlws.FILTER(AnalysisGroupings!$G$2:$G$36,(AnalysisGroupings!$F$2:$F$36=AnalysisResults!H921)*LEN(H921)&gt;0,"")</f>
        <v/>
      </c>
      <c r="J921" t="s">
        <v>336</v>
      </c>
      <c r="K921" t="s">
        <v>111</v>
      </c>
      <c r="M921" s="4" t="str" cm="1">
        <f t="array" ref="M921">_xlfn._xlws.FILTER(AnalysisGroupings!$G$2:$G$36,(AnalysisGroupings!$F$2:$F$36=AnalysisResults!L921)*LEN(L921)&gt;0,"")</f>
        <v/>
      </c>
      <c r="N921" t="s">
        <v>460</v>
      </c>
      <c r="O921" t="s">
        <v>296</v>
      </c>
      <c r="P921" t="s">
        <v>636</v>
      </c>
      <c r="Q921" s="4" t="str" cm="1">
        <f t="array" ref="Q921">_xlfn._xlws.FILTER(AnalysisMethods!$G$2:$G$31,AnalysisMethods!$E$2:$E$31=AnalysisResults!P921,"")</f>
        <v>n</v>
      </c>
      <c r="R921" s="4" t="str" cm="1">
        <f t="array" ref="R921">_xlfn._xlws.FILTER(AnalysisMethods!$H$2:$H$31,AnalysisMethods!$E$2:$E$31=AnalysisResults!P921,"")</f>
        <v>XX</v>
      </c>
      <c r="S921">
        <v>5</v>
      </c>
      <c r="T921" s="7" t="s">
        <v>613</v>
      </c>
      <c r="U921" t="s">
        <v>1378</v>
      </c>
    </row>
    <row r="922" spans="1:21" x14ac:dyDescent="0.45">
      <c r="A922" t="s">
        <v>732</v>
      </c>
      <c r="B922" s="4" t="str" cm="1">
        <f t="array" ref="B922">_xlfn._xlws.FILTER(AnalysisSets!B:B,AnalysisSets!A:A=_xlfn._xlws.FILTER(Analyses!E:E,Analyses!A:A=AnalysisResults!A922,""),"")</f>
        <v>Safety Population</v>
      </c>
      <c r="C922" t="s">
        <v>33</v>
      </c>
      <c r="D922" t="s">
        <v>40</v>
      </c>
      <c r="E922" s="4" t="str" cm="1">
        <f t="array" ref="E922">_xlfn._xlws.FILTER(AnalysisGroupings!$G$2:$G$20,AnalysisGroupings!$F$2:$F$20=AnalysisResults!D922,"")</f>
        <v>Xanomeline Low Dose</v>
      </c>
      <c r="G922" t="s">
        <v>108</v>
      </c>
      <c r="I922" s="4" t="str" cm="1">
        <f t="array" ref="I922">_xlfn._xlws.FILTER(AnalysisGroupings!$G$2:$G$36,(AnalysisGroupings!$F$2:$F$36=AnalysisResults!H922)*LEN(H922)&gt;0,"")</f>
        <v/>
      </c>
      <c r="J922" t="s">
        <v>336</v>
      </c>
      <c r="K922" t="s">
        <v>111</v>
      </c>
      <c r="M922" s="4" t="str" cm="1">
        <f t="array" ref="M922">_xlfn._xlws.FILTER(AnalysisGroupings!$G$2:$G$36,(AnalysisGroupings!$F$2:$F$36=AnalysisResults!L922)*LEN(L922)&gt;0,"")</f>
        <v/>
      </c>
      <c r="N922" t="s">
        <v>460</v>
      </c>
      <c r="O922" t="s">
        <v>296</v>
      </c>
      <c r="P922" t="s">
        <v>639</v>
      </c>
      <c r="Q922" s="4" t="str" cm="1">
        <f t="array" ref="Q922">_xlfn._xlws.FILTER(AnalysisMethods!$G$2:$G$31,AnalysisMethods!$E$2:$E$31=AnalysisResults!P922,"")</f>
        <v>%</v>
      </c>
      <c r="R922" s="4" t="str" cm="1">
        <f t="array" ref="R922">_xlfn._xlws.FILTER(AnalysisMethods!$H$2:$H$31,AnalysisMethods!$E$2:$E$31=AnalysisResults!P922,"")</f>
        <v>( XX.X)</v>
      </c>
      <c r="S922">
        <v>5.9523999999999999</v>
      </c>
      <c r="T922" s="7" t="s">
        <v>614</v>
      </c>
      <c r="U922" t="s">
        <v>1378</v>
      </c>
    </row>
    <row r="923" spans="1:21" x14ac:dyDescent="0.45">
      <c r="A923" t="s">
        <v>732</v>
      </c>
      <c r="B923" s="4" t="str" cm="1">
        <f t="array" ref="B923">_xlfn._xlws.FILTER(AnalysisSets!B:B,AnalysisSets!A:A=_xlfn._xlws.FILTER(Analyses!E:E,Analyses!A:A=AnalysisResults!A923,""),"")</f>
        <v>Safety Population</v>
      </c>
      <c r="C923" t="s">
        <v>33</v>
      </c>
      <c r="D923" t="s">
        <v>40</v>
      </c>
      <c r="E923" s="4" t="str" cm="1">
        <f t="array" ref="E923">_xlfn._xlws.FILTER(AnalysisGroupings!$G$2:$G$20,AnalysisGroupings!$F$2:$F$20=AnalysisResults!D923,"")</f>
        <v>Xanomeline Low Dose</v>
      </c>
      <c r="G923" t="s">
        <v>108</v>
      </c>
      <c r="I923" s="4" t="str" cm="1">
        <f t="array" ref="I923">_xlfn._xlws.FILTER(AnalysisGroupings!$G$2:$G$36,(AnalysisGroupings!$F$2:$F$36=AnalysisResults!H923)*LEN(H923)&gt;0,"")</f>
        <v/>
      </c>
      <c r="J923" t="s">
        <v>336</v>
      </c>
      <c r="K923" t="s">
        <v>111</v>
      </c>
      <c r="M923" s="4" t="str" cm="1">
        <f t="array" ref="M923">_xlfn._xlws.FILTER(AnalysisGroupings!$G$2:$G$36,(AnalysisGroupings!$F$2:$F$36=AnalysisResults!L923)*LEN(L923)&gt;0,"")</f>
        <v/>
      </c>
      <c r="N923" t="s">
        <v>461</v>
      </c>
      <c r="O923" t="s">
        <v>296</v>
      </c>
      <c r="P923" t="s">
        <v>636</v>
      </c>
      <c r="Q923" s="4" t="str" cm="1">
        <f t="array" ref="Q923">_xlfn._xlws.FILTER(AnalysisMethods!$G$2:$G$31,AnalysisMethods!$E$2:$E$31=AnalysisResults!P923,"")</f>
        <v>n</v>
      </c>
      <c r="R923" s="4" t="str" cm="1">
        <f t="array" ref="R923">_xlfn._xlws.FILTER(AnalysisMethods!$H$2:$H$31,AnalysisMethods!$E$2:$E$31=AnalysisResults!P923,"")</f>
        <v>XX</v>
      </c>
      <c r="S923">
        <v>0</v>
      </c>
      <c r="T923" s="7" t="s">
        <v>266</v>
      </c>
      <c r="U923" t="s">
        <v>1378</v>
      </c>
    </row>
    <row r="924" spans="1:21" x14ac:dyDescent="0.45">
      <c r="A924" t="s">
        <v>732</v>
      </c>
      <c r="B924" s="4" t="str" cm="1">
        <f t="array" ref="B924">_xlfn._xlws.FILTER(AnalysisSets!B:B,AnalysisSets!A:A=_xlfn._xlws.FILTER(Analyses!E:E,Analyses!A:A=AnalysisResults!A924,""),"")</f>
        <v>Safety Population</v>
      </c>
      <c r="C924" t="s">
        <v>33</v>
      </c>
      <c r="D924" t="s">
        <v>40</v>
      </c>
      <c r="E924" s="4" t="str" cm="1">
        <f t="array" ref="E924">_xlfn._xlws.FILTER(AnalysisGroupings!$G$2:$G$20,AnalysisGroupings!$F$2:$F$20=AnalysisResults!D924,"")</f>
        <v>Xanomeline Low Dose</v>
      </c>
      <c r="G924" t="s">
        <v>108</v>
      </c>
      <c r="I924" s="4" t="str" cm="1">
        <f t="array" ref="I924">_xlfn._xlws.FILTER(AnalysisGroupings!$G$2:$G$36,(AnalysisGroupings!$F$2:$F$36=AnalysisResults!H924)*LEN(H924)&gt;0,"")</f>
        <v/>
      </c>
      <c r="J924" t="s">
        <v>336</v>
      </c>
      <c r="K924" t="s">
        <v>111</v>
      </c>
      <c r="M924" s="4" t="str" cm="1">
        <f t="array" ref="M924">_xlfn._xlws.FILTER(AnalysisGroupings!$G$2:$G$36,(AnalysisGroupings!$F$2:$F$36=AnalysisResults!L924)*LEN(L924)&gt;0,"")</f>
        <v/>
      </c>
      <c r="N924" t="s">
        <v>461</v>
      </c>
      <c r="O924" t="s">
        <v>296</v>
      </c>
      <c r="P924" t="s">
        <v>639</v>
      </c>
      <c r="Q924" s="4" t="str" cm="1">
        <f t="array" ref="Q924">_xlfn._xlws.FILTER(AnalysisMethods!$G$2:$G$31,AnalysisMethods!$E$2:$E$31=AnalysisResults!P924,"")</f>
        <v>%</v>
      </c>
      <c r="R924" s="4" t="str" cm="1">
        <f t="array" ref="R924">_xlfn._xlws.FILTER(AnalysisMethods!$H$2:$H$31,AnalysisMethods!$E$2:$E$31=AnalysisResults!P924,"")</f>
        <v>( XX.X)</v>
      </c>
      <c r="S924">
        <v>0</v>
      </c>
      <c r="T924" s="7" t="s">
        <v>270</v>
      </c>
      <c r="U924" t="s">
        <v>1378</v>
      </c>
    </row>
    <row r="925" spans="1:21" x14ac:dyDescent="0.45">
      <c r="A925" t="s">
        <v>732</v>
      </c>
      <c r="B925" s="4" t="str" cm="1">
        <f t="array" ref="B925">_xlfn._xlws.FILTER(AnalysisSets!B:B,AnalysisSets!A:A=_xlfn._xlws.FILTER(Analyses!E:E,Analyses!A:A=AnalysisResults!A925,""),"")</f>
        <v>Safety Population</v>
      </c>
      <c r="C925" t="s">
        <v>33</v>
      </c>
      <c r="D925" t="s">
        <v>40</v>
      </c>
      <c r="E925" s="4" t="str" cm="1">
        <f t="array" ref="E925">_xlfn._xlws.FILTER(AnalysisGroupings!$G$2:$G$20,AnalysisGroupings!$F$2:$F$20=AnalysisResults!D925,"")</f>
        <v>Xanomeline Low Dose</v>
      </c>
      <c r="G925" t="s">
        <v>108</v>
      </c>
      <c r="I925" s="4" t="str" cm="1">
        <f t="array" ref="I925">_xlfn._xlws.FILTER(AnalysisGroupings!$G$2:$G$36,(AnalysisGroupings!$F$2:$F$36=AnalysisResults!H925)*LEN(H925)&gt;0,"")</f>
        <v/>
      </c>
      <c r="J925" t="s">
        <v>336</v>
      </c>
      <c r="K925" t="s">
        <v>111</v>
      </c>
      <c r="M925" s="4" t="str" cm="1">
        <f t="array" ref="M925">_xlfn._xlws.FILTER(AnalysisGroupings!$G$2:$G$36,(AnalysisGroupings!$F$2:$F$36=AnalysisResults!L925)*LEN(L925)&gt;0,"")</f>
        <v/>
      </c>
      <c r="N925" t="s">
        <v>462</v>
      </c>
      <c r="O925" t="s">
        <v>296</v>
      </c>
      <c r="P925" t="s">
        <v>636</v>
      </c>
      <c r="Q925" s="4" t="str" cm="1">
        <f t="array" ref="Q925">_xlfn._xlws.FILTER(AnalysisMethods!$G$2:$G$31,AnalysisMethods!$E$2:$E$31=AnalysisResults!P925,"")</f>
        <v>n</v>
      </c>
      <c r="R925" s="4" t="str" cm="1">
        <f t="array" ref="R925">_xlfn._xlws.FILTER(AnalysisMethods!$H$2:$H$31,AnalysisMethods!$E$2:$E$31=AnalysisResults!P925,"")</f>
        <v>XX</v>
      </c>
      <c r="S925">
        <v>0</v>
      </c>
      <c r="T925" s="7" t="s">
        <v>266</v>
      </c>
      <c r="U925" t="s">
        <v>1378</v>
      </c>
    </row>
    <row r="926" spans="1:21" x14ac:dyDescent="0.45">
      <c r="A926" t="s">
        <v>732</v>
      </c>
      <c r="B926" s="4" t="str" cm="1">
        <f t="array" ref="B926">_xlfn._xlws.FILTER(AnalysisSets!B:B,AnalysisSets!A:A=_xlfn._xlws.FILTER(Analyses!E:E,Analyses!A:A=AnalysisResults!A926,""),"")</f>
        <v>Safety Population</v>
      </c>
      <c r="C926" t="s">
        <v>33</v>
      </c>
      <c r="D926" t="s">
        <v>40</v>
      </c>
      <c r="E926" s="4" t="str" cm="1">
        <f t="array" ref="E926">_xlfn._xlws.FILTER(AnalysisGroupings!$G$2:$G$20,AnalysisGroupings!$F$2:$F$20=AnalysisResults!D926,"")</f>
        <v>Xanomeline Low Dose</v>
      </c>
      <c r="G926" t="s">
        <v>108</v>
      </c>
      <c r="I926" s="4" t="str" cm="1">
        <f t="array" ref="I926">_xlfn._xlws.FILTER(AnalysisGroupings!$G$2:$G$36,(AnalysisGroupings!$F$2:$F$36=AnalysisResults!H926)*LEN(H926)&gt;0,"")</f>
        <v/>
      </c>
      <c r="J926" t="s">
        <v>336</v>
      </c>
      <c r="K926" t="s">
        <v>111</v>
      </c>
      <c r="M926" s="4" t="str" cm="1">
        <f t="array" ref="M926">_xlfn._xlws.FILTER(AnalysisGroupings!$G$2:$G$36,(AnalysisGroupings!$F$2:$F$36=AnalysisResults!L926)*LEN(L926)&gt;0,"")</f>
        <v/>
      </c>
      <c r="N926" t="s">
        <v>462</v>
      </c>
      <c r="O926" t="s">
        <v>296</v>
      </c>
      <c r="P926" t="s">
        <v>639</v>
      </c>
      <c r="Q926" s="4" t="str" cm="1">
        <f t="array" ref="Q926">_xlfn._xlws.FILTER(AnalysisMethods!$G$2:$G$31,AnalysisMethods!$E$2:$E$31=AnalysisResults!P926,"")</f>
        <v>%</v>
      </c>
      <c r="R926" s="4" t="str" cm="1">
        <f t="array" ref="R926">_xlfn._xlws.FILTER(AnalysisMethods!$H$2:$H$31,AnalysisMethods!$E$2:$E$31=AnalysisResults!P926,"")</f>
        <v>( XX.X)</v>
      </c>
      <c r="S926">
        <v>0</v>
      </c>
      <c r="T926" s="7" t="s">
        <v>270</v>
      </c>
      <c r="U926" t="s">
        <v>1378</v>
      </c>
    </row>
    <row r="927" spans="1:21" x14ac:dyDescent="0.45">
      <c r="A927" t="s">
        <v>732</v>
      </c>
      <c r="B927" s="4" t="str" cm="1">
        <f t="array" ref="B927">_xlfn._xlws.FILTER(AnalysisSets!B:B,AnalysisSets!A:A=_xlfn._xlws.FILTER(Analyses!E:E,Analyses!A:A=AnalysisResults!A927,""),"")</f>
        <v>Safety Population</v>
      </c>
      <c r="C927" t="s">
        <v>33</v>
      </c>
      <c r="D927" t="s">
        <v>40</v>
      </c>
      <c r="E927" s="4" t="str" cm="1">
        <f t="array" ref="E927">_xlfn._xlws.FILTER(AnalysisGroupings!$G$2:$G$20,AnalysisGroupings!$F$2:$F$20=AnalysisResults!D927,"")</f>
        <v>Xanomeline Low Dose</v>
      </c>
      <c r="G927" t="s">
        <v>108</v>
      </c>
      <c r="I927" s="4" t="str" cm="1">
        <f t="array" ref="I927">_xlfn._xlws.FILTER(AnalysisGroupings!$G$2:$G$36,(AnalysisGroupings!$F$2:$F$36=AnalysisResults!H927)*LEN(H927)&gt;0,"")</f>
        <v/>
      </c>
      <c r="J927" t="s">
        <v>336</v>
      </c>
      <c r="K927" t="s">
        <v>111</v>
      </c>
      <c r="M927" s="4" t="str" cm="1">
        <f t="array" ref="M927">_xlfn._xlws.FILTER(AnalysisGroupings!$G$2:$G$36,(AnalysisGroupings!$F$2:$F$36=AnalysisResults!L927)*LEN(L927)&gt;0,"")</f>
        <v/>
      </c>
      <c r="N927" t="s">
        <v>490</v>
      </c>
      <c r="O927" t="s">
        <v>296</v>
      </c>
      <c r="P927" t="s">
        <v>636</v>
      </c>
      <c r="Q927" s="4" t="str" cm="1">
        <f t="array" ref="Q927">_xlfn._xlws.FILTER(AnalysisMethods!$G$2:$G$31,AnalysisMethods!$E$2:$E$31=AnalysisResults!P927,"")</f>
        <v>n</v>
      </c>
      <c r="R927" s="4" t="str" cm="1">
        <f t="array" ref="R927">_xlfn._xlws.FILTER(AnalysisMethods!$H$2:$H$31,AnalysisMethods!$E$2:$E$31=AnalysisResults!P927,"")</f>
        <v>XX</v>
      </c>
      <c r="S927">
        <v>1</v>
      </c>
      <c r="T927" s="7" t="s">
        <v>267</v>
      </c>
      <c r="U927" t="s">
        <v>1378</v>
      </c>
    </row>
    <row r="928" spans="1:21" x14ac:dyDescent="0.45">
      <c r="A928" t="s">
        <v>732</v>
      </c>
      <c r="B928" s="4" t="str" cm="1">
        <f t="array" ref="B928">_xlfn._xlws.FILTER(AnalysisSets!B:B,AnalysisSets!A:A=_xlfn._xlws.FILTER(Analyses!E:E,Analyses!A:A=AnalysisResults!A928,""),"")</f>
        <v>Safety Population</v>
      </c>
      <c r="C928" t="s">
        <v>33</v>
      </c>
      <c r="D928" t="s">
        <v>40</v>
      </c>
      <c r="E928" s="4" t="str" cm="1">
        <f t="array" ref="E928">_xlfn._xlws.FILTER(AnalysisGroupings!$G$2:$G$20,AnalysisGroupings!$F$2:$F$20=AnalysisResults!D928,"")</f>
        <v>Xanomeline Low Dose</v>
      </c>
      <c r="G928" t="s">
        <v>108</v>
      </c>
      <c r="I928" s="4" t="str" cm="1">
        <f t="array" ref="I928">_xlfn._xlws.FILTER(AnalysisGroupings!$G$2:$G$36,(AnalysisGroupings!$F$2:$F$36=AnalysisResults!H928)*LEN(H928)&gt;0,"")</f>
        <v/>
      </c>
      <c r="J928" t="s">
        <v>336</v>
      </c>
      <c r="K928" t="s">
        <v>111</v>
      </c>
      <c r="M928" s="4" t="str" cm="1">
        <f t="array" ref="M928">_xlfn._xlws.FILTER(AnalysisGroupings!$G$2:$G$36,(AnalysisGroupings!$F$2:$F$36=AnalysisResults!L928)*LEN(L928)&gt;0,"")</f>
        <v/>
      </c>
      <c r="N928" t="s">
        <v>490</v>
      </c>
      <c r="O928" t="s">
        <v>296</v>
      </c>
      <c r="P928" t="s">
        <v>639</v>
      </c>
      <c r="Q928" s="4" t="str" cm="1">
        <f t="array" ref="Q928">_xlfn._xlws.FILTER(AnalysisMethods!$G$2:$G$31,AnalysisMethods!$E$2:$E$31=AnalysisResults!P928,"")</f>
        <v>%</v>
      </c>
      <c r="R928" s="4" t="str" cm="1">
        <f t="array" ref="R928">_xlfn._xlws.FILTER(AnalysisMethods!$H$2:$H$31,AnalysisMethods!$E$2:$E$31=AnalysisResults!P928,"")</f>
        <v>( XX.X)</v>
      </c>
      <c r="S928">
        <v>1.1904999999999999</v>
      </c>
      <c r="T928" s="7" t="s">
        <v>273</v>
      </c>
      <c r="U928" t="s">
        <v>1378</v>
      </c>
    </row>
    <row r="929" spans="1:21" x14ac:dyDescent="0.45">
      <c r="A929" t="s">
        <v>732</v>
      </c>
      <c r="B929" s="4" t="str" cm="1">
        <f t="array" ref="B929">_xlfn._xlws.FILTER(AnalysisSets!B:B,AnalysisSets!A:A=_xlfn._xlws.FILTER(Analyses!E:E,Analyses!A:A=AnalysisResults!A929,""),"")</f>
        <v>Safety Population</v>
      </c>
      <c r="C929" t="s">
        <v>33</v>
      </c>
      <c r="D929" t="s">
        <v>40</v>
      </c>
      <c r="E929" s="4" t="str" cm="1">
        <f t="array" ref="E929">_xlfn._xlws.FILTER(AnalysisGroupings!$G$2:$G$20,AnalysisGroupings!$F$2:$F$20=AnalysisResults!D929,"")</f>
        <v>Xanomeline Low Dose</v>
      </c>
      <c r="G929" t="s">
        <v>108</v>
      </c>
      <c r="I929" s="4" t="str" cm="1">
        <f t="array" ref="I929">_xlfn._xlws.FILTER(AnalysisGroupings!$G$2:$G$36,(AnalysisGroupings!$F$2:$F$36=AnalysisResults!H929)*LEN(H929)&gt;0,"")</f>
        <v/>
      </c>
      <c r="J929" t="s">
        <v>336</v>
      </c>
      <c r="K929" t="s">
        <v>111</v>
      </c>
      <c r="M929" s="4" t="str" cm="1">
        <f t="array" ref="M929">_xlfn._xlws.FILTER(AnalysisGroupings!$G$2:$G$36,(AnalysisGroupings!$F$2:$F$36=AnalysisResults!L929)*LEN(L929)&gt;0,"")</f>
        <v/>
      </c>
      <c r="N929" t="s">
        <v>500</v>
      </c>
      <c r="O929" t="s">
        <v>296</v>
      </c>
      <c r="P929" t="s">
        <v>636</v>
      </c>
      <c r="Q929" s="4" t="str" cm="1">
        <f t="array" ref="Q929">_xlfn._xlws.FILTER(AnalysisMethods!$G$2:$G$31,AnalysisMethods!$E$2:$E$31=AnalysisResults!P929,"")</f>
        <v>n</v>
      </c>
      <c r="R929" s="4" t="str" cm="1">
        <f t="array" ref="R929">_xlfn._xlws.FILTER(AnalysisMethods!$H$2:$H$31,AnalysisMethods!$E$2:$E$31=AnalysisResults!P929,"")</f>
        <v>XX</v>
      </c>
      <c r="S929">
        <v>1</v>
      </c>
      <c r="T929" s="7" t="s">
        <v>267</v>
      </c>
      <c r="U929" t="s">
        <v>1378</v>
      </c>
    </row>
    <row r="930" spans="1:21" x14ac:dyDescent="0.45">
      <c r="A930" t="s">
        <v>732</v>
      </c>
      <c r="B930" s="4" t="str" cm="1">
        <f t="array" ref="B930">_xlfn._xlws.FILTER(AnalysisSets!B:B,AnalysisSets!A:A=_xlfn._xlws.FILTER(Analyses!E:E,Analyses!A:A=AnalysisResults!A930,""),"")</f>
        <v>Safety Population</v>
      </c>
      <c r="C930" t="s">
        <v>33</v>
      </c>
      <c r="D930" t="s">
        <v>40</v>
      </c>
      <c r="E930" s="4" t="str" cm="1">
        <f t="array" ref="E930">_xlfn._xlws.FILTER(AnalysisGroupings!$G$2:$G$20,AnalysisGroupings!$F$2:$F$20=AnalysisResults!D930,"")</f>
        <v>Xanomeline Low Dose</v>
      </c>
      <c r="G930" t="s">
        <v>108</v>
      </c>
      <c r="I930" s="4" t="str" cm="1">
        <f t="array" ref="I930">_xlfn._xlws.FILTER(AnalysisGroupings!$G$2:$G$36,(AnalysisGroupings!$F$2:$F$36=AnalysisResults!H930)*LEN(H930)&gt;0,"")</f>
        <v/>
      </c>
      <c r="J930" t="s">
        <v>336</v>
      </c>
      <c r="K930" t="s">
        <v>111</v>
      </c>
      <c r="M930" s="4" t="str" cm="1">
        <f t="array" ref="M930">_xlfn._xlws.FILTER(AnalysisGroupings!$G$2:$G$36,(AnalysisGroupings!$F$2:$F$36=AnalysisResults!L930)*LEN(L930)&gt;0,"")</f>
        <v/>
      </c>
      <c r="N930" t="s">
        <v>500</v>
      </c>
      <c r="O930" t="s">
        <v>296</v>
      </c>
      <c r="P930" t="s">
        <v>639</v>
      </c>
      <c r="Q930" s="4" t="str" cm="1">
        <f t="array" ref="Q930">_xlfn._xlws.FILTER(AnalysisMethods!$G$2:$G$31,AnalysisMethods!$E$2:$E$31=AnalysisResults!P930,"")</f>
        <v>%</v>
      </c>
      <c r="R930" s="4" t="str" cm="1">
        <f t="array" ref="R930">_xlfn._xlws.FILTER(AnalysisMethods!$H$2:$H$31,AnalysisMethods!$E$2:$E$31=AnalysisResults!P930,"")</f>
        <v>( XX.X)</v>
      </c>
      <c r="S930">
        <v>1.1904999999999999</v>
      </c>
      <c r="T930" s="7" t="s">
        <v>273</v>
      </c>
      <c r="U930" t="s">
        <v>1378</v>
      </c>
    </row>
    <row r="931" spans="1:21" x14ac:dyDescent="0.45">
      <c r="A931" t="s">
        <v>732</v>
      </c>
      <c r="B931" s="4" t="str" cm="1">
        <f t="array" ref="B931">_xlfn._xlws.FILTER(AnalysisSets!B:B,AnalysisSets!A:A=_xlfn._xlws.FILTER(Analyses!E:E,Analyses!A:A=AnalysisResults!A931,""),"")</f>
        <v>Safety Population</v>
      </c>
      <c r="C931" t="s">
        <v>33</v>
      </c>
      <c r="D931" t="s">
        <v>40</v>
      </c>
      <c r="E931" s="4" t="str" cm="1">
        <f t="array" ref="E931">_xlfn._xlws.FILTER(AnalysisGroupings!$G$2:$G$20,AnalysisGroupings!$F$2:$F$20=AnalysisResults!D931,"")</f>
        <v>Xanomeline Low Dose</v>
      </c>
      <c r="G931" t="s">
        <v>108</v>
      </c>
      <c r="I931" s="4" t="str" cm="1">
        <f t="array" ref="I931">_xlfn._xlws.FILTER(AnalysisGroupings!$G$2:$G$36,(AnalysisGroupings!$F$2:$F$36=AnalysisResults!H931)*LEN(H931)&gt;0,"")</f>
        <v/>
      </c>
      <c r="J931" t="s">
        <v>336</v>
      </c>
      <c r="K931" t="s">
        <v>111</v>
      </c>
      <c r="M931" s="4" t="str" cm="1">
        <f t="array" ref="M931">_xlfn._xlws.FILTER(AnalysisGroupings!$G$2:$G$36,(AnalysisGroupings!$F$2:$F$36=AnalysisResults!L931)*LEN(L931)&gt;0,"")</f>
        <v/>
      </c>
      <c r="N931" t="s">
        <v>513</v>
      </c>
      <c r="O931" t="s">
        <v>296</v>
      </c>
      <c r="P931" t="s">
        <v>636</v>
      </c>
      <c r="Q931" s="4" t="str" cm="1">
        <f t="array" ref="Q931">_xlfn._xlws.FILTER(AnalysisMethods!$G$2:$G$31,AnalysisMethods!$E$2:$E$31=AnalysisResults!P931,"")</f>
        <v>n</v>
      </c>
      <c r="R931" s="4" t="str" cm="1">
        <f t="array" ref="R931">_xlfn._xlws.FILTER(AnalysisMethods!$H$2:$H$31,AnalysisMethods!$E$2:$E$31=AnalysisResults!P931,"")</f>
        <v>XX</v>
      </c>
      <c r="S931">
        <v>2</v>
      </c>
      <c r="T931" s="7" t="s">
        <v>592</v>
      </c>
      <c r="U931" t="s">
        <v>1378</v>
      </c>
    </row>
    <row r="932" spans="1:21" x14ac:dyDescent="0.45">
      <c r="A932" t="s">
        <v>732</v>
      </c>
      <c r="B932" s="4" t="str" cm="1">
        <f t="array" ref="B932">_xlfn._xlws.FILTER(AnalysisSets!B:B,AnalysisSets!A:A=_xlfn._xlws.FILTER(Analyses!E:E,Analyses!A:A=AnalysisResults!A932,""),"")</f>
        <v>Safety Population</v>
      </c>
      <c r="C932" t="s">
        <v>33</v>
      </c>
      <c r="D932" t="s">
        <v>40</v>
      </c>
      <c r="E932" s="4" t="str" cm="1">
        <f t="array" ref="E932">_xlfn._xlws.FILTER(AnalysisGroupings!$G$2:$G$20,AnalysisGroupings!$F$2:$F$20=AnalysisResults!D932,"")</f>
        <v>Xanomeline Low Dose</v>
      </c>
      <c r="G932" t="s">
        <v>108</v>
      </c>
      <c r="I932" s="4" t="str" cm="1">
        <f t="array" ref="I932">_xlfn._xlws.FILTER(AnalysisGroupings!$G$2:$G$36,(AnalysisGroupings!$F$2:$F$36=AnalysisResults!H932)*LEN(H932)&gt;0,"")</f>
        <v/>
      </c>
      <c r="J932" t="s">
        <v>336</v>
      </c>
      <c r="K932" t="s">
        <v>111</v>
      </c>
      <c r="M932" s="4" t="str" cm="1">
        <f t="array" ref="M932">_xlfn._xlws.FILTER(AnalysisGroupings!$G$2:$G$36,(AnalysisGroupings!$F$2:$F$36=AnalysisResults!L932)*LEN(L932)&gt;0,"")</f>
        <v/>
      </c>
      <c r="N932" t="s">
        <v>513</v>
      </c>
      <c r="O932" t="s">
        <v>296</v>
      </c>
      <c r="P932" t="s">
        <v>639</v>
      </c>
      <c r="Q932" s="4" t="str" cm="1">
        <f t="array" ref="Q932">_xlfn._xlws.FILTER(AnalysisMethods!$G$2:$G$31,AnalysisMethods!$E$2:$E$31=AnalysisResults!P932,"")</f>
        <v>%</v>
      </c>
      <c r="R932" s="4" t="str" cm="1">
        <f t="array" ref="R932">_xlfn._xlws.FILTER(AnalysisMethods!$H$2:$H$31,AnalysisMethods!$E$2:$E$31=AnalysisResults!P932,"")</f>
        <v>( XX.X)</v>
      </c>
      <c r="S932">
        <v>2.3809999999999998</v>
      </c>
      <c r="T932" s="7" t="s">
        <v>609</v>
      </c>
      <c r="U932" t="s">
        <v>1378</v>
      </c>
    </row>
    <row r="933" spans="1:21" x14ac:dyDescent="0.45">
      <c r="A933" t="s">
        <v>732</v>
      </c>
      <c r="B933" s="4" t="str" cm="1">
        <f t="array" ref="B933">_xlfn._xlws.FILTER(AnalysisSets!B:B,AnalysisSets!A:A=_xlfn._xlws.FILTER(Analyses!E:E,Analyses!A:A=AnalysisResults!A933,""),"")</f>
        <v>Safety Population</v>
      </c>
      <c r="C933" t="s">
        <v>33</v>
      </c>
      <c r="D933" t="s">
        <v>40</v>
      </c>
      <c r="E933" s="4" t="str" cm="1">
        <f t="array" ref="E933">_xlfn._xlws.FILTER(AnalysisGroupings!$G$2:$G$20,AnalysisGroupings!$F$2:$F$20=AnalysisResults!D933,"")</f>
        <v>Xanomeline Low Dose</v>
      </c>
      <c r="G933" t="s">
        <v>108</v>
      </c>
      <c r="I933" s="4" t="str" cm="1">
        <f t="array" ref="I933">_xlfn._xlws.FILTER(AnalysisGroupings!$G$2:$G$36,(AnalysisGroupings!$F$2:$F$36=AnalysisResults!H933)*LEN(H933)&gt;0,"")</f>
        <v/>
      </c>
      <c r="J933" t="s">
        <v>336</v>
      </c>
      <c r="K933" t="s">
        <v>111</v>
      </c>
      <c r="M933" s="4" t="str" cm="1">
        <f t="array" ref="M933">_xlfn._xlws.FILTER(AnalysisGroupings!$G$2:$G$36,(AnalysisGroupings!$F$2:$F$36=AnalysisResults!L933)*LEN(L933)&gt;0,"")</f>
        <v/>
      </c>
      <c r="N933" t="s">
        <v>514</v>
      </c>
      <c r="O933" t="s">
        <v>296</v>
      </c>
      <c r="P933" t="s">
        <v>636</v>
      </c>
      <c r="Q933" s="4" t="str" cm="1">
        <f t="array" ref="Q933">_xlfn._xlws.FILTER(AnalysisMethods!$G$2:$G$31,AnalysisMethods!$E$2:$E$31=AnalysisResults!P933,"")</f>
        <v>n</v>
      </c>
      <c r="R933" s="4" t="str" cm="1">
        <f t="array" ref="R933">_xlfn._xlws.FILTER(AnalysisMethods!$H$2:$H$31,AnalysisMethods!$E$2:$E$31=AnalysisResults!P933,"")</f>
        <v>XX</v>
      </c>
      <c r="S933">
        <v>1</v>
      </c>
      <c r="T933" s="7" t="s">
        <v>267</v>
      </c>
      <c r="U933" t="s">
        <v>1378</v>
      </c>
    </row>
    <row r="934" spans="1:21" x14ac:dyDescent="0.45">
      <c r="A934" t="s">
        <v>732</v>
      </c>
      <c r="B934" s="4" t="str" cm="1">
        <f t="array" ref="B934">_xlfn._xlws.FILTER(AnalysisSets!B:B,AnalysisSets!A:A=_xlfn._xlws.FILTER(Analyses!E:E,Analyses!A:A=AnalysisResults!A934,""),"")</f>
        <v>Safety Population</v>
      </c>
      <c r="C934" t="s">
        <v>33</v>
      </c>
      <c r="D934" t="s">
        <v>40</v>
      </c>
      <c r="E934" s="4" t="str" cm="1">
        <f t="array" ref="E934">_xlfn._xlws.FILTER(AnalysisGroupings!$G$2:$G$20,AnalysisGroupings!$F$2:$F$20=AnalysisResults!D934,"")</f>
        <v>Xanomeline Low Dose</v>
      </c>
      <c r="G934" t="s">
        <v>108</v>
      </c>
      <c r="I934" s="4" t="str" cm="1">
        <f t="array" ref="I934">_xlfn._xlws.FILTER(AnalysisGroupings!$G$2:$G$36,(AnalysisGroupings!$F$2:$F$36=AnalysisResults!H934)*LEN(H934)&gt;0,"")</f>
        <v/>
      </c>
      <c r="J934" t="s">
        <v>336</v>
      </c>
      <c r="K934" t="s">
        <v>111</v>
      </c>
      <c r="M934" s="4" t="str" cm="1">
        <f t="array" ref="M934">_xlfn._xlws.FILTER(AnalysisGroupings!$G$2:$G$36,(AnalysisGroupings!$F$2:$F$36=AnalysisResults!L934)*LEN(L934)&gt;0,"")</f>
        <v/>
      </c>
      <c r="N934" t="s">
        <v>514</v>
      </c>
      <c r="O934" t="s">
        <v>296</v>
      </c>
      <c r="P934" t="s">
        <v>639</v>
      </c>
      <c r="Q934" s="4" t="str" cm="1">
        <f t="array" ref="Q934">_xlfn._xlws.FILTER(AnalysisMethods!$G$2:$G$31,AnalysisMethods!$E$2:$E$31=AnalysisResults!P934,"")</f>
        <v>%</v>
      </c>
      <c r="R934" s="4" t="str" cm="1">
        <f t="array" ref="R934">_xlfn._xlws.FILTER(AnalysisMethods!$H$2:$H$31,AnalysisMethods!$E$2:$E$31=AnalysisResults!P934,"")</f>
        <v>( XX.X)</v>
      </c>
      <c r="S934">
        <v>1.1904999999999999</v>
      </c>
      <c r="T934" s="7" t="s">
        <v>273</v>
      </c>
      <c r="U934" t="s">
        <v>1378</v>
      </c>
    </row>
    <row r="935" spans="1:21" x14ac:dyDescent="0.45">
      <c r="A935" t="s">
        <v>732</v>
      </c>
      <c r="B935" s="4" t="str" cm="1">
        <f t="array" ref="B935">_xlfn._xlws.FILTER(AnalysisSets!B:B,AnalysisSets!A:A=_xlfn._xlws.FILTER(Analyses!E:E,Analyses!A:A=AnalysisResults!A935,""),"")</f>
        <v>Safety Population</v>
      </c>
      <c r="C935" t="s">
        <v>33</v>
      </c>
      <c r="D935" t="s">
        <v>40</v>
      </c>
      <c r="E935" s="4" t="str" cm="1">
        <f t="array" ref="E935">_xlfn._xlws.FILTER(AnalysisGroupings!$G$2:$G$20,AnalysisGroupings!$F$2:$F$20=AnalysisResults!D935,"")</f>
        <v>Xanomeline Low Dose</v>
      </c>
      <c r="G935" t="s">
        <v>108</v>
      </c>
      <c r="I935" s="4" t="str" cm="1">
        <f t="array" ref="I935">_xlfn._xlws.FILTER(AnalysisGroupings!$G$2:$G$36,(AnalysisGroupings!$F$2:$F$36=AnalysisResults!H935)*LEN(H935)&gt;0,"")</f>
        <v/>
      </c>
      <c r="J935" t="s">
        <v>336</v>
      </c>
      <c r="K935" t="s">
        <v>111</v>
      </c>
      <c r="M935" s="4" t="str" cm="1">
        <f t="array" ref="M935">_xlfn._xlws.FILTER(AnalysisGroupings!$G$2:$G$36,(AnalysisGroupings!$F$2:$F$36=AnalysisResults!L935)*LEN(L935)&gt;0,"")</f>
        <v/>
      </c>
      <c r="N935" t="s">
        <v>516</v>
      </c>
      <c r="O935" t="s">
        <v>296</v>
      </c>
      <c r="P935" t="s">
        <v>636</v>
      </c>
      <c r="Q935" s="4" t="str" cm="1">
        <f t="array" ref="Q935">_xlfn._xlws.FILTER(AnalysisMethods!$G$2:$G$31,AnalysisMethods!$E$2:$E$31=AnalysisResults!P935,"")</f>
        <v>n</v>
      </c>
      <c r="R935" s="4" t="str" cm="1">
        <f t="array" ref="R935">_xlfn._xlws.FILTER(AnalysisMethods!$H$2:$H$31,AnalysisMethods!$E$2:$E$31=AnalysisResults!P935,"")</f>
        <v>XX</v>
      </c>
      <c r="S935">
        <v>1</v>
      </c>
      <c r="T935" s="7" t="s">
        <v>267</v>
      </c>
      <c r="U935" t="s">
        <v>1378</v>
      </c>
    </row>
    <row r="936" spans="1:21" x14ac:dyDescent="0.45">
      <c r="A936" t="s">
        <v>732</v>
      </c>
      <c r="B936" s="4" t="str" cm="1">
        <f t="array" ref="B936">_xlfn._xlws.FILTER(AnalysisSets!B:B,AnalysisSets!A:A=_xlfn._xlws.FILTER(Analyses!E:E,Analyses!A:A=AnalysisResults!A936,""),"")</f>
        <v>Safety Population</v>
      </c>
      <c r="C936" t="s">
        <v>33</v>
      </c>
      <c r="D936" t="s">
        <v>40</v>
      </c>
      <c r="E936" s="4" t="str" cm="1">
        <f t="array" ref="E936">_xlfn._xlws.FILTER(AnalysisGroupings!$G$2:$G$20,AnalysisGroupings!$F$2:$F$20=AnalysisResults!D936,"")</f>
        <v>Xanomeline Low Dose</v>
      </c>
      <c r="G936" t="s">
        <v>108</v>
      </c>
      <c r="I936" s="4" t="str" cm="1">
        <f t="array" ref="I936">_xlfn._xlws.FILTER(AnalysisGroupings!$G$2:$G$36,(AnalysisGroupings!$F$2:$F$36=AnalysisResults!H936)*LEN(H936)&gt;0,"")</f>
        <v/>
      </c>
      <c r="J936" t="s">
        <v>336</v>
      </c>
      <c r="K936" t="s">
        <v>111</v>
      </c>
      <c r="M936" s="4" t="str" cm="1">
        <f t="array" ref="M936">_xlfn._xlws.FILTER(AnalysisGroupings!$G$2:$G$36,(AnalysisGroupings!$F$2:$F$36=AnalysisResults!L936)*LEN(L936)&gt;0,"")</f>
        <v/>
      </c>
      <c r="N936" t="s">
        <v>516</v>
      </c>
      <c r="O936" t="s">
        <v>296</v>
      </c>
      <c r="P936" t="s">
        <v>639</v>
      </c>
      <c r="Q936" s="4" t="str" cm="1">
        <f t="array" ref="Q936">_xlfn._xlws.FILTER(AnalysisMethods!$G$2:$G$31,AnalysisMethods!$E$2:$E$31=AnalysisResults!P936,"")</f>
        <v>%</v>
      </c>
      <c r="R936" s="4" t="str" cm="1">
        <f t="array" ref="R936">_xlfn._xlws.FILTER(AnalysisMethods!$H$2:$H$31,AnalysisMethods!$E$2:$E$31=AnalysisResults!P936,"")</f>
        <v>( XX.X)</v>
      </c>
      <c r="S936">
        <v>1.1904999999999999</v>
      </c>
      <c r="T936" s="7" t="s">
        <v>273</v>
      </c>
      <c r="U936" t="s">
        <v>1378</v>
      </c>
    </row>
    <row r="937" spans="1:21" x14ac:dyDescent="0.45">
      <c r="A937" t="s">
        <v>732</v>
      </c>
      <c r="B937" s="4" t="str" cm="1">
        <f t="array" ref="B937">_xlfn._xlws.FILTER(AnalysisSets!B:B,AnalysisSets!A:A=_xlfn._xlws.FILTER(Analyses!E:E,Analyses!A:A=AnalysisResults!A937,""),"")</f>
        <v>Safety Population</v>
      </c>
      <c r="C937" t="s">
        <v>33</v>
      </c>
      <c r="D937" t="s">
        <v>40</v>
      </c>
      <c r="E937" s="4" t="str" cm="1">
        <f t="array" ref="E937">_xlfn._xlws.FILTER(AnalysisGroupings!$G$2:$G$20,AnalysisGroupings!$F$2:$F$20=AnalysisResults!D937,"")</f>
        <v>Xanomeline Low Dose</v>
      </c>
      <c r="G937" t="s">
        <v>108</v>
      </c>
      <c r="I937" s="4" t="str" cm="1">
        <f t="array" ref="I937">_xlfn._xlws.FILTER(AnalysisGroupings!$G$2:$G$36,(AnalysisGroupings!$F$2:$F$36=AnalysisResults!H937)*LEN(H937)&gt;0,"")</f>
        <v/>
      </c>
      <c r="J937" t="s">
        <v>336</v>
      </c>
      <c r="K937" t="s">
        <v>111</v>
      </c>
      <c r="M937" s="4" t="str" cm="1">
        <f t="array" ref="M937">_xlfn._xlws.FILTER(AnalysisGroupings!$G$2:$G$36,(AnalysisGroupings!$F$2:$F$36=AnalysisResults!L937)*LEN(L937)&gt;0,"")</f>
        <v/>
      </c>
      <c r="N937" t="s">
        <v>535</v>
      </c>
      <c r="O937" t="s">
        <v>296</v>
      </c>
      <c r="P937" t="s">
        <v>636</v>
      </c>
      <c r="Q937" s="4" t="str" cm="1">
        <f t="array" ref="Q937">_xlfn._xlws.FILTER(AnalysisMethods!$G$2:$G$31,AnalysisMethods!$E$2:$E$31=AnalysisResults!P937,"")</f>
        <v>n</v>
      </c>
      <c r="R937" s="4" t="str" cm="1">
        <f t="array" ref="R937">_xlfn._xlws.FILTER(AnalysisMethods!$H$2:$H$31,AnalysisMethods!$E$2:$E$31=AnalysisResults!P937,"")</f>
        <v>XX</v>
      </c>
      <c r="S937">
        <v>0</v>
      </c>
      <c r="T937" s="7" t="s">
        <v>266</v>
      </c>
      <c r="U937" t="s">
        <v>1378</v>
      </c>
    </row>
    <row r="938" spans="1:21" x14ac:dyDescent="0.45">
      <c r="A938" t="s">
        <v>732</v>
      </c>
      <c r="B938" s="4" t="str" cm="1">
        <f t="array" ref="B938">_xlfn._xlws.FILTER(AnalysisSets!B:B,AnalysisSets!A:A=_xlfn._xlws.FILTER(Analyses!E:E,Analyses!A:A=AnalysisResults!A938,""),"")</f>
        <v>Safety Population</v>
      </c>
      <c r="C938" t="s">
        <v>33</v>
      </c>
      <c r="D938" t="s">
        <v>40</v>
      </c>
      <c r="E938" s="4" t="str" cm="1">
        <f t="array" ref="E938">_xlfn._xlws.FILTER(AnalysisGroupings!$G$2:$G$20,AnalysisGroupings!$F$2:$F$20=AnalysisResults!D938,"")</f>
        <v>Xanomeline Low Dose</v>
      </c>
      <c r="G938" t="s">
        <v>108</v>
      </c>
      <c r="I938" s="4" t="str" cm="1">
        <f t="array" ref="I938">_xlfn._xlws.FILTER(AnalysisGroupings!$G$2:$G$36,(AnalysisGroupings!$F$2:$F$36=AnalysisResults!H938)*LEN(H938)&gt;0,"")</f>
        <v/>
      </c>
      <c r="J938" t="s">
        <v>336</v>
      </c>
      <c r="K938" t="s">
        <v>111</v>
      </c>
      <c r="M938" s="4" t="str" cm="1">
        <f t="array" ref="M938">_xlfn._xlws.FILTER(AnalysisGroupings!$G$2:$G$36,(AnalysisGroupings!$F$2:$F$36=AnalysisResults!L938)*LEN(L938)&gt;0,"")</f>
        <v/>
      </c>
      <c r="N938" t="s">
        <v>535</v>
      </c>
      <c r="O938" t="s">
        <v>296</v>
      </c>
      <c r="P938" t="s">
        <v>639</v>
      </c>
      <c r="Q938" s="4" t="str" cm="1">
        <f t="array" ref="Q938">_xlfn._xlws.FILTER(AnalysisMethods!$G$2:$G$31,AnalysisMethods!$E$2:$E$31=AnalysisResults!P938,"")</f>
        <v>%</v>
      </c>
      <c r="R938" s="4" t="str" cm="1">
        <f t="array" ref="R938">_xlfn._xlws.FILTER(AnalysisMethods!$H$2:$H$31,AnalysisMethods!$E$2:$E$31=AnalysisResults!P938,"")</f>
        <v>( XX.X)</v>
      </c>
      <c r="S938">
        <v>0</v>
      </c>
      <c r="T938" s="7" t="s">
        <v>270</v>
      </c>
      <c r="U938" t="s">
        <v>1378</v>
      </c>
    </row>
    <row r="939" spans="1:21" x14ac:dyDescent="0.45">
      <c r="A939" t="s">
        <v>732</v>
      </c>
      <c r="B939" s="4" t="str" cm="1">
        <f t="array" ref="B939">_xlfn._xlws.FILTER(AnalysisSets!B:B,AnalysisSets!A:A=_xlfn._xlws.FILTER(Analyses!E:E,Analyses!A:A=AnalysisResults!A939,""),"")</f>
        <v>Safety Population</v>
      </c>
      <c r="C939" t="s">
        <v>33</v>
      </c>
      <c r="D939" t="s">
        <v>40</v>
      </c>
      <c r="E939" s="4" t="str" cm="1">
        <f t="array" ref="E939">_xlfn._xlws.FILTER(AnalysisGroupings!$G$2:$G$20,AnalysisGroupings!$F$2:$F$20=AnalysisResults!D939,"")</f>
        <v>Xanomeline Low Dose</v>
      </c>
      <c r="G939" t="s">
        <v>108</v>
      </c>
      <c r="I939" s="4" t="str" cm="1">
        <f t="array" ref="I939">_xlfn._xlws.FILTER(AnalysisGroupings!$G$2:$G$36,(AnalysisGroupings!$F$2:$F$36=AnalysisResults!H939)*LEN(H939)&gt;0,"")</f>
        <v/>
      </c>
      <c r="J939" t="s">
        <v>336</v>
      </c>
      <c r="K939" t="s">
        <v>111</v>
      </c>
      <c r="M939" s="4" t="str" cm="1">
        <f t="array" ref="M939">_xlfn._xlws.FILTER(AnalysisGroupings!$G$2:$G$36,(AnalysisGroupings!$F$2:$F$36=AnalysisResults!L939)*LEN(L939)&gt;0,"")</f>
        <v/>
      </c>
      <c r="N939" t="s">
        <v>547</v>
      </c>
      <c r="O939" t="s">
        <v>296</v>
      </c>
      <c r="P939" t="s">
        <v>636</v>
      </c>
      <c r="Q939" s="4" t="str" cm="1">
        <f t="array" ref="Q939">_xlfn._xlws.FILTER(AnalysisMethods!$G$2:$G$31,AnalysisMethods!$E$2:$E$31=AnalysisResults!P939,"")</f>
        <v>n</v>
      </c>
      <c r="R939" s="4" t="str" cm="1">
        <f t="array" ref="R939">_xlfn._xlws.FILTER(AnalysisMethods!$H$2:$H$31,AnalysisMethods!$E$2:$E$31=AnalysisResults!P939,"")</f>
        <v>XX</v>
      </c>
      <c r="S939">
        <v>1</v>
      </c>
      <c r="T939" s="7" t="s">
        <v>267</v>
      </c>
      <c r="U939" t="s">
        <v>1378</v>
      </c>
    </row>
    <row r="940" spans="1:21" x14ac:dyDescent="0.45">
      <c r="A940" t="s">
        <v>732</v>
      </c>
      <c r="B940" s="4" t="str" cm="1">
        <f t="array" ref="B940">_xlfn._xlws.FILTER(AnalysisSets!B:B,AnalysisSets!A:A=_xlfn._xlws.FILTER(Analyses!E:E,Analyses!A:A=AnalysisResults!A940,""),"")</f>
        <v>Safety Population</v>
      </c>
      <c r="C940" t="s">
        <v>33</v>
      </c>
      <c r="D940" t="s">
        <v>40</v>
      </c>
      <c r="E940" s="4" t="str" cm="1">
        <f t="array" ref="E940">_xlfn._xlws.FILTER(AnalysisGroupings!$G$2:$G$20,AnalysisGroupings!$F$2:$F$20=AnalysisResults!D940,"")</f>
        <v>Xanomeline Low Dose</v>
      </c>
      <c r="G940" t="s">
        <v>108</v>
      </c>
      <c r="I940" s="4" t="str" cm="1">
        <f t="array" ref="I940">_xlfn._xlws.FILTER(AnalysisGroupings!$G$2:$G$36,(AnalysisGroupings!$F$2:$F$36=AnalysisResults!H940)*LEN(H940)&gt;0,"")</f>
        <v/>
      </c>
      <c r="J940" t="s">
        <v>336</v>
      </c>
      <c r="K940" t="s">
        <v>111</v>
      </c>
      <c r="M940" s="4" t="str" cm="1">
        <f t="array" ref="M940">_xlfn._xlws.FILTER(AnalysisGroupings!$G$2:$G$36,(AnalysisGroupings!$F$2:$F$36=AnalysisResults!L940)*LEN(L940)&gt;0,"")</f>
        <v/>
      </c>
      <c r="N940" t="s">
        <v>547</v>
      </c>
      <c r="O940" t="s">
        <v>296</v>
      </c>
      <c r="P940" t="s">
        <v>639</v>
      </c>
      <c r="Q940" s="4" t="str" cm="1">
        <f t="array" ref="Q940">_xlfn._xlws.FILTER(AnalysisMethods!$G$2:$G$31,AnalysisMethods!$E$2:$E$31=AnalysisResults!P940,"")</f>
        <v>%</v>
      </c>
      <c r="R940" s="4" t="str" cm="1">
        <f t="array" ref="R940">_xlfn._xlws.FILTER(AnalysisMethods!$H$2:$H$31,AnalysisMethods!$E$2:$E$31=AnalysisResults!P940,"")</f>
        <v>( XX.X)</v>
      </c>
      <c r="S940">
        <v>1.1904999999999999</v>
      </c>
      <c r="T940" s="7" t="s">
        <v>273</v>
      </c>
      <c r="U940" t="s">
        <v>1378</v>
      </c>
    </row>
    <row r="941" spans="1:21" x14ac:dyDescent="0.45">
      <c r="A941" t="s">
        <v>732</v>
      </c>
      <c r="B941" s="4" t="str" cm="1">
        <f t="array" ref="B941">_xlfn._xlws.FILTER(AnalysisSets!B:B,AnalysisSets!A:A=_xlfn._xlws.FILTER(Analyses!E:E,Analyses!A:A=AnalysisResults!A941,""),"")</f>
        <v>Safety Population</v>
      </c>
      <c r="C941" t="s">
        <v>33</v>
      </c>
      <c r="D941" t="s">
        <v>40</v>
      </c>
      <c r="E941" s="4" t="str" cm="1">
        <f t="array" ref="E941">_xlfn._xlws.FILTER(AnalysisGroupings!$G$2:$G$20,AnalysisGroupings!$F$2:$F$20=AnalysisResults!D941,"")</f>
        <v>Xanomeline Low Dose</v>
      </c>
      <c r="G941" t="s">
        <v>108</v>
      </c>
      <c r="I941" s="4" t="str" cm="1">
        <f t="array" ref="I941">_xlfn._xlws.FILTER(AnalysisGroupings!$G$2:$G$36,(AnalysisGroupings!$F$2:$F$36=AnalysisResults!H941)*LEN(H941)&gt;0,"")</f>
        <v/>
      </c>
      <c r="J941" t="s">
        <v>336</v>
      </c>
      <c r="K941" t="s">
        <v>111</v>
      </c>
      <c r="M941" s="4" t="str" cm="1">
        <f t="array" ref="M941">_xlfn._xlws.FILTER(AnalysisGroupings!$G$2:$G$36,(AnalysisGroupings!$F$2:$F$36=AnalysisResults!L941)*LEN(L941)&gt;0,"")</f>
        <v/>
      </c>
      <c r="N941" t="s">
        <v>560</v>
      </c>
      <c r="O941" t="s">
        <v>296</v>
      </c>
      <c r="P941" t="s">
        <v>636</v>
      </c>
      <c r="Q941" s="4" t="str" cm="1">
        <f t="array" ref="Q941">_xlfn._xlws.FILTER(AnalysisMethods!$G$2:$G$31,AnalysisMethods!$E$2:$E$31=AnalysisResults!P941,"")</f>
        <v>n</v>
      </c>
      <c r="R941" s="4" t="str" cm="1">
        <f t="array" ref="R941">_xlfn._xlws.FILTER(AnalysisMethods!$H$2:$H$31,AnalysisMethods!$E$2:$E$31=AnalysisResults!P941,"")</f>
        <v>XX</v>
      </c>
      <c r="S941">
        <v>1</v>
      </c>
      <c r="T941" s="7" t="s">
        <v>267</v>
      </c>
      <c r="U941" t="s">
        <v>1378</v>
      </c>
    </row>
    <row r="942" spans="1:21" x14ac:dyDescent="0.45">
      <c r="A942" t="s">
        <v>732</v>
      </c>
      <c r="B942" s="4" t="str" cm="1">
        <f t="array" ref="B942">_xlfn._xlws.FILTER(AnalysisSets!B:B,AnalysisSets!A:A=_xlfn._xlws.FILTER(Analyses!E:E,Analyses!A:A=AnalysisResults!A942,""),"")</f>
        <v>Safety Population</v>
      </c>
      <c r="C942" t="s">
        <v>33</v>
      </c>
      <c r="D942" t="s">
        <v>40</v>
      </c>
      <c r="E942" s="4" t="str" cm="1">
        <f t="array" ref="E942">_xlfn._xlws.FILTER(AnalysisGroupings!$G$2:$G$20,AnalysisGroupings!$F$2:$F$20=AnalysisResults!D942,"")</f>
        <v>Xanomeline Low Dose</v>
      </c>
      <c r="G942" t="s">
        <v>108</v>
      </c>
      <c r="I942" s="4" t="str" cm="1">
        <f t="array" ref="I942">_xlfn._xlws.FILTER(AnalysisGroupings!$G$2:$G$36,(AnalysisGroupings!$F$2:$F$36=AnalysisResults!H942)*LEN(H942)&gt;0,"")</f>
        <v/>
      </c>
      <c r="J942" t="s">
        <v>336</v>
      </c>
      <c r="K942" t="s">
        <v>111</v>
      </c>
      <c r="M942" s="4" t="str" cm="1">
        <f t="array" ref="M942">_xlfn._xlws.FILTER(AnalysisGroupings!$G$2:$G$36,(AnalysisGroupings!$F$2:$F$36=AnalysisResults!L942)*LEN(L942)&gt;0,"")</f>
        <v/>
      </c>
      <c r="N942" t="s">
        <v>560</v>
      </c>
      <c r="O942" t="s">
        <v>296</v>
      </c>
      <c r="P942" t="s">
        <v>639</v>
      </c>
      <c r="Q942" s="4" t="str" cm="1">
        <f t="array" ref="Q942">_xlfn._xlws.FILTER(AnalysisMethods!$G$2:$G$31,AnalysisMethods!$E$2:$E$31=AnalysisResults!P942,"")</f>
        <v>%</v>
      </c>
      <c r="R942" s="4" t="str" cm="1">
        <f t="array" ref="R942">_xlfn._xlws.FILTER(AnalysisMethods!$H$2:$H$31,AnalysisMethods!$E$2:$E$31=AnalysisResults!P942,"")</f>
        <v>( XX.X)</v>
      </c>
      <c r="S942">
        <v>1.1904999999999999</v>
      </c>
      <c r="T942" s="7" t="s">
        <v>273</v>
      </c>
      <c r="U942" t="s">
        <v>1378</v>
      </c>
    </row>
    <row r="943" spans="1:21" x14ac:dyDescent="0.45">
      <c r="A943" t="s">
        <v>732</v>
      </c>
      <c r="B943" s="4" t="str" cm="1">
        <f t="array" ref="B943">_xlfn._xlws.FILTER(AnalysisSets!B:B,AnalysisSets!A:A=_xlfn._xlws.FILTER(Analyses!E:E,Analyses!A:A=AnalysisResults!A943,""),"")</f>
        <v>Safety Population</v>
      </c>
      <c r="C943" t="s">
        <v>33</v>
      </c>
      <c r="D943" t="s">
        <v>40</v>
      </c>
      <c r="E943" s="4" t="str" cm="1">
        <f t="array" ref="E943">_xlfn._xlws.FILTER(AnalysisGroupings!$G$2:$G$20,AnalysisGroupings!$F$2:$F$20=AnalysisResults!D943,"")</f>
        <v>Xanomeline Low Dose</v>
      </c>
      <c r="G943" t="s">
        <v>108</v>
      </c>
      <c r="I943" s="4" t="str" cm="1">
        <f t="array" ref="I943">_xlfn._xlws.FILTER(AnalysisGroupings!$G$2:$G$36,(AnalysisGroupings!$F$2:$F$36=AnalysisResults!H943)*LEN(H943)&gt;0,"")</f>
        <v/>
      </c>
      <c r="J943" t="s">
        <v>336</v>
      </c>
      <c r="K943" t="s">
        <v>111</v>
      </c>
      <c r="M943" s="4" t="str" cm="1">
        <f t="array" ref="M943">_xlfn._xlws.FILTER(AnalysisGroupings!$G$2:$G$36,(AnalysisGroupings!$F$2:$F$36=AnalysisResults!L943)*LEN(L943)&gt;0,"")</f>
        <v/>
      </c>
      <c r="N943" t="s">
        <v>563</v>
      </c>
      <c r="O943" t="s">
        <v>296</v>
      </c>
      <c r="P943" t="s">
        <v>636</v>
      </c>
      <c r="Q943" s="4" t="str" cm="1">
        <f t="array" ref="Q943">_xlfn._xlws.FILTER(AnalysisMethods!$G$2:$G$31,AnalysisMethods!$E$2:$E$31=AnalysisResults!P943,"")</f>
        <v>n</v>
      </c>
      <c r="R943" s="4" t="str" cm="1">
        <f t="array" ref="R943">_xlfn._xlws.FILTER(AnalysisMethods!$H$2:$H$31,AnalysisMethods!$E$2:$E$31=AnalysisResults!P943,"")</f>
        <v>XX</v>
      </c>
      <c r="S943">
        <v>1</v>
      </c>
      <c r="T943" s="7" t="s">
        <v>267</v>
      </c>
      <c r="U943" t="s">
        <v>1378</v>
      </c>
    </row>
    <row r="944" spans="1:21" x14ac:dyDescent="0.45">
      <c r="A944" t="s">
        <v>732</v>
      </c>
      <c r="B944" s="4" t="str" cm="1">
        <f t="array" ref="B944">_xlfn._xlws.FILTER(AnalysisSets!B:B,AnalysisSets!A:A=_xlfn._xlws.FILTER(Analyses!E:E,Analyses!A:A=AnalysisResults!A944,""),"")</f>
        <v>Safety Population</v>
      </c>
      <c r="C944" t="s">
        <v>33</v>
      </c>
      <c r="D944" t="s">
        <v>40</v>
      </c>
      <c r="E944" s="4" t="str" cm="1">
        <f t="array" ref="E944">_xlfn._xlws.FILTER(AnalysisGroupings!$G$2:$G$20,AnalysisGroupings!$F$2:$F$20=AnalysisResults!D944,"")</f>
        <v>Xanomeline Low Dose</v>
      </c>
      <c r="G944" t="s">
        <v>108</v>
      </c>
      <c r="I944" s="4" t="str" cm="1">
        <f t="array" ref="I944">_xlfn._xlws.FILTER(AnalysisGroupings!$G$2:$G$36,(AnalysisGroupings!$F$2:$F$36=AnalysisResults!H944)*LEN(H944)&gt;0,"")</f>
        <v/>
      </c>
      <c r="J944" t="s">
        <v>336</v>
      </c>
      <c r="K944" t="s">
        <v>111</v>
      </c>
      <c r="M944" s="4" t="str" cm="1">
        <f t="array" ref="M944">_xlfn._xlws.FILTER(AnalysisGroupings!$G$2:$G$36,(AnalysisGroupings!$F$2:$F$36=AnalysisResults!L944)*LEN(L944)&gt;0,"")</f>
        <v/>
      </c>
      <c r="N944" t="s">
        <v>563</v>
      </c>
      <c r="O944" t="s">
        <v>296</v>
      </c>
      <c r="P944" t="s">
        <v>639</v>
      </c>
      <c r="Q944" s="4" t="str" cm="1">
        <f t="array" ref="Q944">_xlfn._xlws.FILTER(AnalysisMethods!$G$2:$G$31,AnalysisMethods!$E$2:$E$31=AnalysisResults!P944,"")</f>
        <v>%</v>
      </c>
      <c r="R944" s="4" t="str" cm="1">
        <f t="array" ref="R944">_xlfn._xlws.FILTER(AnalysisMethods!$H$2:$H$31,AnalysisMethods!$E$2:$E$31=AnalysisResults!P944,"")</f>
        <v>( XX.X)</v>
      </c>
      <c r="S944">
        <v>1.1904999999999999</v>
      </c>
      <c r="T944" s="7" t="s">
        <v>273</v>
      </c>
      <c r="U944" t="s">
        <v>1378</v>
      </c>
    </row>
    <row r="945" spans="1:21" x14ac:dyDescent="0.45">
      <c r="A945" t="s">
        <v>732</v>
      </c>
      <c r="B945" s="4" t="str" cm="1">
        <f t="array" ref="B945">_xlfn._xlws.FILTER(AnalysisSets!B:B,AnalysisSets!A:A=_xlfn._xlws.FILTER(Analyses!E:E,Analyses!A:A=AnalysisResults!A945,""),"")</f>
        <v>Safety Population</v>
      </c>
      <c r="C945" t="s">
        <v>33</v>
      </c>
      <c r="D945" t="s">
        <v>40</v>
      </c>
      <c r="E945" s="4" t="str" cm="1">
        <f t="array" ref="E945">_xlfn._xlws.FILTER(AnalysisGroupings!$G$2:$G$20,AnalysisGroupings!$F$2:$F$20=AnalysisResults!D945,"")</f>
        <v>Xanomeline Low Dose</v>
      </c>
      <c r="G945" t="s">
        <v>108</v>
      </c>
      <c r="I945" s="4" t="str" cm="1">
        <f t="array" ref="I945">_xlfn._xlws.FILTER(AnalysisGroupings!$G$2:$G$36,(AnalysisGroupings!$F$2:$F$36=AnalysisResults!H945)*LEN(H945)&gt;0,"")</f>
        <v/>
      </c>
      <c r="J945" t="s">
        <v>336</v>
      </c>
      <c r="K945" t="s">
        <v>111</v>
      </c>
      <c r="M945" s="4" t="str" cm="1">
        <f t="array" ref="M945">_xlfn._xlws.FILTER(AnalysisGroupings!$G$2:$G$36,(AnalysisGroupings!$F$2:$F$36=AnalysisResults!L945)*LEN(L945)&gt;0,"")</f>
        <v/>
      </c>
      <c r="N945" t="s">
        <v>568</v>
      </c>
      <c r="O945" t="s">
        <v>296</v>
      </c>
      <c r="P945" t="s">
        <v>636</v>
      </c>
      <c r="Q945" s="4" t="str" cm="1">
        <f t="array" ref="Q945">_xlfn._xlws.FILTER(AnalysisMethods!$G$2:$G$31,AnalysisMethods!$E$2:$E$31=AnalysisResults!P945,"")</f>
        <v>n</v>
      </c>
      <c r="R945" s="4" t="str" cm="1">
        <f t="array" ref="R945">_xlfn._xlws.FILTER(AnalysisMethods!$H$2:$H$31,AnalysisMethods!$E$2:$E$31=AnalysisResults!P945,"")</f>
        <v>XX</v>
      </c>
      <c r="S945">
        <v>1</v>
      </c>
      <c r="T945" s="7" t="s">
        <v>267</v>
      </c>
      <c r="U945" t="s">
        <v>1378</v>
      </c>
    </row>
    <row r="946" spans="1:21" x14ac:dyDescent="0.45">
      <c r="A946" t="s">
        <v>732</v>
      </c>
      <c r="B946" s="4" t="str" cm="1">
        <f t="array" ref="B946">_xlfn._xlws.FILTER(AnalysisSets!B:B,AnalysisSets!A:A=_xlfn._xlws.FILTER(Analyses!E:E,Analyses!A:A=AnalysisResults!A946,""),"")</f>
        <v>Safety Population</v>
      </c>
      <c r="C946" t="s">
        <v>33</v>
      </c>
      <c r="D946" t="s">
        <v>40</v>
      </c>
      <c r="E946" s="4" t="str" cm="1">
        <f t="array" ref="E946">_xlfn._xlws.FILTER(AnalysisGroupings!$G$2:$G$20,AnalysisGroupings!$F$2:$F$20=AnalysisResults!D946,"")</f>
        <v>Xanomeline Low Dose</v>
      </c>
      <c r="G946" t="s">
        <v>108</v>
      </c>
      <c r="I946" s="4" t="str" cm="1">
        <f t="array" ref="I946">_xlfn._xlws.FILTER(AnalysisGroupings!$G$2:$G$36,(AnalysisGroupings!$F$2:$F$36=AnalysisResults!H946)*LEN(H946)&gt;0,"")</f>
        <v/>
      </c>
      <c r="J946" t="s">
        <v>336</v>
      </c>
      <c r="K946" t="s">
        <v>111</v>
      </c>
      <c r="M946" s="4" t="str" cm="1">
        <f t="array" ref="M946">_xlfn._xlws.FILTER(AnalysisGroupings!$G$2:$G$36,(AnalysisGroupings!$F$2:$F$36=AnalysisResults!L946)*LEN(L946)&gt;0,"")</f>
        <v/>
      </c>
      <c r="N946" t="s">
        <v>568</v>
      </c>
      <c r="O946" t="s">
        <v>296</v>
      </c>
      <c r="P946" t="s">
        <v>639</v>
      </c>
      <c r="Q946" s="4" t="str" cm="1">
        <f t="array" ref="Q946">_xlfn._xlws.FILTER(AnalysisMethods!$G$2:$G$31,AnalysisMethods!$E$2:$E$31=AnalysisResults!P946,"")</f>
        <v>%</v>
      </c>
      <c r="R946" s="4" t="str" cm="1">
        <f t="array" ref="R946">_xlfn._xlws.FILTER(AnalysisMethods!$H$2:$H$31,AnalysisMethods!$E$2:$E$31=AnalysisResults!P946,"")</f>
        <v>( XX.X)</v>
      </c>
      <c r="S946">
        <v>1.1904999999999999</v>
      </c>
      <c r="T946" s="7" t="s">
        <v>273</v>
      </c>
      <c r="U946" t="s">
        <v>1378</v>
      </c>
    </row>
    <row r="947" spans="1:21" x14ac:dyDescent="0.45">
      <c r="A947" t="s">
        <v>732</v>
      </c>
      <c r="B947" s="4" t="str" cm="1">
        <f t="array" ref="B947">_xlfn._xlws.FILTER(AnalysisSets!B:B,AnalysisSets!A:A=_xlfn._xlws.FILTER(Analyses!E:E,Analyses!A:A=AnalysisResults!A947,""),"")</f>
        <v>Safety Population</v>
      </c>
      <c r="C947" t="s">
        <v>33</v>
      </c>
      <c r="D947" t="s">
        <v>40</v>
      </c>
      <c r="E947" s="4" t="str" cm="1">
        <f t="array" ref="E947">_xlfn._xlws.FILTER(AnalysisGroupings!$G$2:$G$20,AnalysisGroupings!$F$2:$F$20=AnalysisResults!D947,"")</f>
        <v>Xanomeline Low Dose</v>
      </c>
      <c r="G947" t="s">
        <v>108</v>
      </c>
      <c r="I947" s="4" t="str" cm="1">
        <f t="array" ref="I947">_xlfn._xlws.FILTER(AnalysisGroupings!$G$2:$G$36,(AnalysisGroupings!$F$2:$F$36=AnalysisResults!H947)*LEN(H947)&gt;0,"")</f>
        <v/>
      </c>
      <c r="J947" t="s">
        <v>337</v>
      </c>
      <c r="K947" t="s">
        <v>111</v>
      </c>
      <c r="M947" s="4" t="str" cm="1">
        <f t="array" ref="M947">_xlfn._xlws.FILTER(AnalysisGroupings!$G$2:$G$36,(AnalysisGroupings!$F$2:$F$36=AnalysisResults!L947)*LEN(L947)&gt;0,"")</f>
        <v/>
      </c>
      <c r="N947" t="s">
        <v>481</v>
      </c>
      <c r="O947" t="s">
        <v>296</v>
      </c>
      <c r="P947" t="s">
        <v>636</v>
      </c>
      <c r="Q947" s="4" t="str" cm="1">
        <f t="array" ref="Q947">_xlfn._xlws.FILTER(AnalysisMethods!$G$2:$G$31,AnalysisMethods!$E$2:$E$31=AnalysisResults!P947,"")</f>
        <v>n</v>
      </c>
      <c r="R947" s="4" t="str" cm="1">
        <f t="array" ref="R947">_xlfn._xlws.FILTER(AnalysisMethods!$H$2:$H$31,AnalysisMethods!$E$2:$E$31=AnalysisResults!P947,"")</f>
        <v>XX</v>
      </c>
      <c r="S947">
        <v>0</v>
      </c>
      <c r="T947" s="7" t="s">
        <v>266</v>
      </c>
      <c r="U947" t="s">
        <v>1378</v>
      </c>
    </row>
    <row r="948" spans="1:21" x14ac:dyDescent="0.45">
      <c r="A948" t="s">
        <v>732</v>
      </c>
      <c r="B948" s="4" t="str" cm="1">
        <f t="array" ref="B948">_xlfn._xlws.FILTER(AnalysisSets!B:B,AnalysisSets!A:A=_xlfn._xlws.FILTER(Analyses!E:E,Analyses!A:A=AnalysisResults!A948,""),"")</f>
        <v>Safety Population</v>
      </c>
      <c r="C948" t="s">
        <v>33</v>
      </c>
      <c r="D948" t="s">
        <v>40</v>
      </c>
      <c r="E948" s="4" t="str" cm="1">
        <f t="array" ref="E948">_xlfn._xlws.FILTER(AnalysisGroupings!$G$2:$G$20,AnalysisGroupings!$F$2:$F$20=AnalysisResults!D948,"")</f>
        <v>Xanomeline Low Dose</v>
      </c>
      <c r="G948" t="s">
        <v>108</v>
      </c>
      <c r="I948" s="4" t="str" cm="1">
        <f t="array" ref="I948">_xlfn._xlws.FILTER(AnalysisGroupings!$G$2:$G$36,(AnalysisGroupings!$F$2:$F$36=AnalysisResults!H948)*LEN(H948)&gt;0,"")</f>
        <v/>
      </c>
      <c r="J948" t="s">
        <v>337</v>
      </c>
      <c r="K948" t="s">
        <v>111</v>
      </c>
      <c r="M948" s="4" t="str" cm="1">
        <f t="array" ref="M948">_xlfn._xlws.FILTER(AnalysisGroupings!$G$2:$G$36,(AnalysisGroupings!$F$2:$F$36=AnalysisResults!L948)*LEN(L948)&gt;0,"")</f>
        <v/>
      </c>
      <c r="N948" t="s">
        <v>481</v>
      </c>
      <c r="O948" t="s">
        <v>296</v>
      </c>
      <c r="P948" t="s">
        <v>639</v>
      </c>
      <c r="Q948" s="4" t="str" cm="1">
        <f t="array" ref="Q948">_xlfn._xlws.FILTER(AnalysisMethods!$G$2:$G$31,AnalysisMethods!$E$2:$E$31=AnalysisResults!P948,"")</f>
        <v>%</v>
      </c>
      <c r="R948" s="4" t="str" cm="1">
        <f t="array" ref="R948">_xlfn._xlws.FILTER(AnalysisMethods!$H$2:$H$31,AnalysisMethods!$E$2:$E$31=AnalysisResults!P948,"")</f>
        <v>( XX.X)</v>
      </c>
      <c r="S948">
        <v>0</v>
      </c>
      <c r="T948" s="7" t="s">
        <v>270</v>
      </c>
      <c r="U948" t="s">
        <v>1378</v>
      </c>
    </row>
    <row r="949" spans="1:21" x14ac:dyDescent="0.45">
      <c r="A949" t="s">
        <v>732</v>
      </c>
      <c r="B949" s="4" t="str" cm="1">
        <f t="array" ref="B949">_xlfn._xlws.FILTER(AnalysisSets!B:B,AnalysisSets!A:A=_xlfn._xlws.FILTER(Analyses!E:E,Analyses!A:A=AnalysisResults!A949,""),"")</f>
        <v>Safety Population</v>
      </c>
      <c r="C949" t="s">
        <v>33</v>
      </c>
      <c r="D949" t="s">
        <v>40</v>
      </c>
      <c r="E949" s="4" t="str" cm="1">
        <f t="array" ref="E949">_xlfn._xlws.FILTER(AnalysisGroupings!$G$2:$G$20,AnalysisGroupings!$F$2:$F$20=AnalysisResults!D949,"")</f>
        <v>Xanomeline Low Dose</v>
      </c>
      <c r="G949" t="s">
        <v>108</v>
      </c>
      <c r="I949" s="4" t="str" cm="1">
        <f t="array" ref="I949">_xlfn._xlws.FILTER(AnalysisGroupings!$G$2:$G$36,(AnalysisGroupings!$F$2:$F$36=AnalysisResults!H949)*LEN(H949)&gt;0,"")</f>
        <v/>
      </c>
      <c r="J949" t="s">
        <v>338</v>
      </c>
      <c r="K949" t="s">
        <v>111</v>
      </c>
      <c r="M949" s="4" t="str" cm="1">
        <f t="array" ref="M949">_xlfn._xlws.FILTER(AnalysisGroupings!$G$2:$G$36,(AnalysisGroupings!$F$2:$F$36=AnalysisResults!L949)*LEN(L949)&gt;0,"")</f>
        <v/>
      </c>
      <c r="N949" t="s">
        <v>483</v>
      </c>
      <c r="O949" t="s">
        <v>296</v>
      </c>
      <c r="P949" t="s">
        <v>636</v>
      </c>
      <c r="Q949" s="4" t="str" cm="1">
        <f t="array" ref="Q949">_xlfn._xlws.FILTER(AnalysisMethods!$G$2:$G$31,AnalysisMethods!$E$2:$E$31=AnalysisResults!P949,"")</f>
        <v>n</v>
      </c>
      <c r="R949" s="4" t="str" cm="1">
        <f t="array" ref="R949">_xlfn._xlws.FILTER(AnalysisMethods!$H$2:$H$31,AnalysisMethods!$E$2:$E$31=AnalysisResults!P949,"")</f>
        <v>XX</v>
      </c>
      <c r="S949">
        <v>1</v>
      </c>
      <c r="T949" s="7" t="s">
        <v>267</v>
      </c>
      <c r="U949" t="s">
        <v>1378</v>
      </c>
    </row>
    <row r="950" spans="1:21" x14ac:dyDescent="0.45">
      <c r="A950" t="s">
        <v>732</v>
      </c>
      <c r="B950" s="4" t="str" cm="1">
        <f t="array" ref="B950">_xlfn._xlws.FILTER(AnalysisSets!B:B,AnalysisSets!A:A=_xlfn._xlws.FILTER(Analyses!E:E,Analyses!A:A=AnalysisResults!A950,""),"")</f>
        <v>Safety Population</v>
      </c>
      <c r="C950" t="s">
        <v>33</v>
      </c>
      <c r="D950" t="s">
        <v>40</v>
      </c>
      <c r="E950" s="4" t="str" cm="1">
        <f t="array" ref="E950">_xlfn._xlws.FILTER(AnalysisGroupings!$G$2:$G$20,AnalysisGroupings!$F$2:$F$20=AnalysisResults!D950,"")</f>
        <v>Xanomeline Low Dose</v>
      </c>
      <c r="G950" t="s">
        <v>108</v>
      </c>
      <c r="I950" s="4" t="str" cm="1">
        <f t="array" ref="I950">_xlfn._xlws.FILTER(AnalysisGroupings!$G$2:$G$36,(AnalysisGroupings!$F$2:$F$36=AnalysisResults!H950)*LEN(H950)&gt;0,"")</f>
        <v/>
      </c>
      <c r="J950" t="s">
        <v>338</v>
      </c>
      <c r="K950" t="s">
        <v>111</v>
      </c>
      <c r="M950" s="4" t="str" cm="1">
        <f t="array" ref="M950">_xlfn._xlws.FILTER(AnalysisGroupings!$G$2:$G$36,(AnalysisGroupings!$F$2:$F$36=AnalysisResults!L950)*LEN(L950)&gt;0,"")</f>
        <v/>
      </c>
      <c r="N950" t="s">
        <v>483</v>
      </c>
      <c r="O950" t="s">
        <v>296</v>
      </c>
      <c r="P950" t="s">
        <v>639</v>
      </c>
      <c r="Q950" s="4" t="str" cm="1">
        <f t="array" ref="Q950">_xlfn._xlws.FILTER(AnalysisMethods!$G$2:$G$31,AnalysisMethods!$E$2:$E$31=AnalysisResults!P950,"")</f>
        <v>%</v>
      </c>
      <c r="R950" s="4" t="str" cm="1">
        <f t="array" ref="R950">_xlfn._xlws.FILTER(AnalysisMethods!$H$2:$H$31,AnalysisMethods!$E$2:$E$31=AnalysisResults!P950,"")</f>
        <v>( XX.X)</v>
      </c>
      <c r="S950">
        <v>1.1904999999999999</v>
      </c>
      <c r="T950" s="7" t="s">
        <v>273</v>
      </c>
      <c r="U950" t="s">
        <v>1378</v>
      </c>
    </row>
    <row r="951" spans="1:21" x14ac:dyDescent="0.45">
      <c r="A951" t="s">
        <v>732</v>
      </c>
      <c r="B951" s="4" t="str" cm="1">
        <f t="array" ref="B951">_xlfn._xlws.FILTER(AnalysisSets!B:B,AnalysisSets!A:A=_xlfn._xlws.FILTER(Analyses!E:E,Analyses!A:A=AnalysisResults!A951,""),"")</f>
        <v>Safety Population</v>
      </c>
      <c r="C951" t="s">
        <v>33</v>
      </c>
      <c r="D951" t="s">
        <v>40</v>
      </c>
      <c r="E951" s="4" t="str" cm="1">
        <f t="array" ref="E951">_xlfn._xlws.FILTER(AnalysisGroupings!$G$2:$G$20,AnalysisGroupings!$F$2:$F$20=AnalysisResults!D951,"")</f>
        <v>Xanomeline Low Dose</v>
      </c>
      <c r="G951" t="s">
        <v>108</v>
      </c>
      <c r="I951" s="4" t="str" cm="1">
        <f t="array" ref="I951">_xlfn._xlws.FILTER(AnalysisGroupings!$G$2:$G$36,(AnalysisGroupings!$F$2:$F$36=AnalysisResults!H951)*LEN(H951)&gt;0,"")</f>
        <v/>
      </c>
      <c r="J951" t="s">
        <v>339</v>
      </c>
      <c r="K951" t="s">
        <v>111</v>
      </c>
      <c r="M951" s="4" t="str" cm="1">
        <f t="array" ref="M951">_xlfn._xlws.FILTER(AnalysisGroupings!$G$2:$G$36,(AnalysisGroupings!$F$2:$F$36=AnalysisResults!L951)*LEN(L951)&gt;0,"")</f>
        <v/>
      </c>
      <c r="N951" t="s">
        <v>401</v>
      </c>
      <c r="O951" t="s">
        <v>296</v>
      </c>
      <c r="P951" t="s">
        <v>636</v>
      </c>
      <c r="Q951" s="4" t="str" cm="1">
        <f t="array" ref="Q951">_xlfn._xlws.FILTER(AnalysisMethods!$G$2:$G$31,AnalysisMethods!$E$2:$E$31=AnalysisResults!P951,"")</f>
        <v>n</v>
      </c>
      <c r="R951" s="4" t="str" cm="1">
        <f t="array" ref="R951">_xlfn._xlws.FILTER(AnalysisMethods!$H$2:$H$31,AnalysisMethods!$E$2:$E$31=AnalysisResults!P951,"")</f>
        <v>XX</v>
      </c>
      <c r="S951">
        <v>0</v>
      </c>
      <c r="T951" s="7" t="s">
        <v>266</v>
      </c>
      <c r="U951" t="s">
        <v>1378</v>
      </c>
    </row>
    <row r="952" spans="1:21" x14ac:dyDescent="0.45">
      <c r="A952" t="s">
        <v>732</v>
      </c>
      <c r="B952" s="4" t="str" cm="1">
        <f t="array" ref="B952">_xlfn._xlws.FILTER(AnalysisSets!B:B,AnalysisSets!A:A=_xlfn._xlws.FILTER(Analyses!E:E,Analyses!A:A=AnalysisResults!A952,""),"")</f>
        <v>Safety Population</v>
      </c>
      <c r="C952" t="s">
        <v>33</v>
      </c>
      <c r="D952" t="s">
        <v>40</v>
      </c>
      <c r="E952" s="4" t="str" cm="1">
        <f t="array" ref="E952">_xlfn._xlws.FILTER(AnalysisGroupings!$G$2:$G$20,AnalysisGroupings!$F$2:$F$20=AnalysisResults!D952,"")</f>
        <v>Xanomeline Low Dose</v>
      </c>
      <c r="G952" t="s">
        <v>108</v>
      </c>
      <c r="I952" s="4" t="str" cm="1">
        <f t="array" ref="I952">_xlfn._xlws.FILTER(AnalysisGroupings!$G$2:$G$36,(AnalysisGroupings!$F$2:$F$36=AnalysisResults!H952)*LEN(H952)&gt;0,"")</f>
        <v/>
      </c>
      <c r="J952" t="s">
        <v>339</v>
      </c>
      <c r="K952" t="s">
        <v>111</v>
      </c>
      <c r="M952" s="4" t="str" cm="1">
        <f t="array" ref="M952">_xlfn._xlws.FILTER(AnalysisGroupings!$G$2:$G$36,(AnalysisGroupings!$F$2:$F$36=AnalysisResults!L952)*LEN(L952)&gt;0,"")</f>
        <v/>
      </c>
      <c r="N952" t="s">
        <v>401</v>
      </c>
      <c r="O952" t="s">
        <v>296</v>
      </c>
      <c r="P952" t="s">
        <v>639</v>
      </c>
      <c r="Q952" s="4" t="str" cm="1">
        <f t="array" ref="Q952">_xlfn._xlws.FILTER(AnalysisMethods!$G$2:$G$31,AnalysisMethods!$E$2:$E$31=AnalysisResults!P952,"")</f>
        <v>%</v>
      </c>
      <c r="R952" s="4" t="str" cm="1">
        <f t="array" ref="R952">_xlfn._xlws.FILTER(AnalysisMethods!$H$2:$H$31,AnalysisMethods!$E$2:$E$31=AnalysisResults!P952,"")</f>
        <v>( XX.X)</v>
      </c>
      <c r="S952">
        <v>0</v>
      </c>
      <c r="T952" s="7" t="s">
        <v>270</v>
      </c>
      <c r="U952" t="s">
        <v>1378</v>
      </c>
    </row>
    <row r="953" spans="1:21" x14ac:dyDescent="0.45">
      <c r="A953" t="s">
        <v>732</v>
      </c>
      <c r="B953" s="4" t="str" cm="1">
        <f t="array" ref="B953">_xlfn._xlws.FILTER(AnalysisSets!B:B,AnalysisSets!A:A=_xlfn._xlws.FILTER(Analyses!E:E,Analyses!A:A=AnalysisResults!A953,""),"")</f>
        <v>Safety Population</v>
      </c>
      <c r="C953" t="s">
        <v>33</v>
      </c>
      <c r="D953" t="s">
        <v>40</v>
      </c>
      <c r="E953" s="4" t="str" cm="1">
        <f t="array" ref="E953">_xlfn._xlws.FILTER(AnalysisGroupings!$G$2:$G$20,AnalysisGroupings!$F$2:$F$20=AnalysisResults!D953,"")</f>
        <v>Xanomeline Low Dose</v>
      </c>
      <c r="G953" t="s">
        <v>108</v>
      </c>
      <c r="I953" s="4" t="str" cm="1">
        <f t="array" ref="I953">_xlfn._xlws.FILTER(AnalysisGroupings!$G$2:$G$36,(AnalysisGroupings!$F$2:$F$36=AnalysisResults!H953)*LEN(H953)&gt;0,"")</f>
        <v/>
      </c>
      <c r="J953" t="s">
        <v>339</v>
      </c>
      <c r="K953" t="s">
        <v>111</v>
      </c>
      <c r="M953" s="4" t="str" cm="1">
        <f t="array" ref="M953">_xlfn._xlws.FILTER(AnalysisGroupings!$G$2:$G$36,(AnalysisGroupings!$F$2:$F$36=AnalysisResults!L953)*LEN(L953)&gt;0,"")</f>
        <v/>
      </c>
      <c r="N953" t="s">
        <v>409</v>
      </c>
      <c r="O953" t="s">
        <v>296</v>
      </c>
      <c r="P953" t="s">
        <v>636</v>
      </c>
      <c r="Q953" s="4" t="str" cm="1">
        <f t="array" ref="Q953">_xlfn._xlws.FILTER(AnalysisMethods!$G$2:$G$31,AnalysisMethods!$E$2:$E$31=AnalysisResults!P953,"")</f>
        <v>n</v>
      </c>
      <c r="R953" s="4" t="str" cm="1">
        <f t="array" ref="R953">_xlfn._xlws.FILTER(AnalysisMethods!$H$2:$H$31,AnalysisMethods!$E$2:$E$31=AnalysisResults!P953,"")</f>
        <v>XX</v>
      </c>
      <c r="S953">
        <v>1</v>
      </c>
      <c r="T953" s="7" t="s">
        <v>267</v>
      </c>
      <c r="U953" t="s">
        <v>1378</v>
      </c>
    </row>
    <row r="954" spans="1:21" x14ac:dyDescent="0.45">
      <c r="A954" t="s">
        <v>732</v>
      </c>
      <c r="B954" s="4" t="str" cm="1">
        <f t="array" ref="B954">_xlfn._xlws.FILTER(AnalysisSets!B:B,AnalysisSets!A:A=_xlfn._xlws.FILTER(Analyses!E:E,Analyses!A:A=AnalysisResults!A954,""),"")</f>
        <v>Safety Population</v>
      </c>
      <c r="C954" t="s">
        <v>33</v>
      </c>
      <c r="D954" t="s">
        <v>40</v>
      </c>
      <c r="E954" s="4" t="str" cm="1">
        <f t="array" ref="E954">_xlfn._xlws.FILTER(AnalysisGroupings!$G$2:$G$20,AnalysisGroupings!$F$2:$F$20=AnalysisResults!D954,"")</f>
        <v>Xanomeline Low Dose</v>
      </c>
      <c r="G954" t="s">
        <v>108</v>
      </c>
      <c r="I954" s="4" t="str" cm="1">
        <f t="array" ref="I954">_xlfn._xlws.FILTER(AnalysisGroupings!$G$2:$G$36,(AnalysisGroupings!$F$2:$F$36=AnalysisResults!H954)*LEN(H954)&gt;0,"")</f>
        <v/>
      </c>
      <c r="J954" t="s">
        <v>339</v>
      </c>
      <c r="K954" t="s">
        <v>111</v>
      </c>
      <c r="M954" s="4" t="str" cm="1">
        <f t="array" ref="M954">_xlfn._xlws.FILTER(AnalysisGroupings!$G$2:$G$36,(AnalysisGroupings!$F$2:$F$36=AnalysisResults!L954)*LEN(L954)&gt;0,"")</f>
        <v/>
      </c>
      <c r="N954" t="s">
        <v>409</v>
      </c>
      <c r="O954" t="s">
        <v>296</v>
      </c>
      <c r="P954" t="s">
        <v>639</v>
      </c>
      <c r="Q954" s="4" t="str" cm="1">
        <f t="array" ref="Q954">_xlfn._xlws.FILTER(AnalysisMethods!$G$2:$G$31,AnalysisMethods!$E$2:$E$31=AnalysisResults!P954,"")</f>
        <v>%</v>
      </c>
      <c r="R954" s="4" t="str" cm="1">
        <f t="array" ref="R954">_xlfn._xlws.FILTER(AnalysisMethods!$H$2:$H$31,AnalysisMethods!$E$2:$E$31=AnalysisResults!P954,"")</f>
        <v>( XX.X)</v>
      </c>
      <c r="S954">
        <v>1.1904999999999999</v>
      </c>
      <c r="T954" s="7" t="s">
        <v>273</v>
      </c>
      <c r="U954" t="s">
        <v>1378</v>
      </c>
    </row>
    <row r="955" spans="1:21" x14ac:dyDescent="0.45">
      <c r="A955" t="s">
        <v>732</v>
      </c>
      <c r="B955" s="4" t="str" cm="1">
        <f t="array" ref="B955">_xlfn._xlws.FILTER(AnalysisSets!B:B,AnalysisSets!A:A=_xlfn._xlws.FILTER(Analyses!E:E,Analyses!A:A=AnalysisResults!A955,""),"")</f>
        <v>Safety Population</v>
      </c>
      <c r="C955" t="s">
        <v>33</v>
      </c>
      <c r="D955" t="s">
        <v>40</v>
      </c>
      <c r="E955" s="4" t="str" cm="1">
        <f t="array" ref="E955">_xlfn._xlws.FILTER(AnalysisGroupings!$G$2:$G$20,AnalysisGroupings!$F$2:$F$20=AnalysisResults!D955,"")</f>
        <v>Xanomeline Low Dose</v>
      </c>
      <c r="G955" t="s">
        <v>108</v>
      </c>
      <c r="I955" s="4" t="str" cm="1">
        <f t="array" ref="I955">_xlfn._xlws.FILTER(AnalysisGroupings!$G$2:$G$36,(AnalysisGroupings!$F$2:$F$36=AnalysisResults!H955)*LEN(H955)&gt;0,"")</f>
        <v/>
      </c>
      <c r="J955" t="s">
        <v>339</v>
      </c>
      <c r="K955" t="s">
        <v>111</v>
      </c>
      <c r="M955" s="4" t="str" cm="1">
        <f t="array" ref="M955">_xlfn._xlws.FILTER(AnalysisGroupings!$G$2:$G$36,(AnalysisGroupings!$F$2:$F$36=AnalysisResults!L955)*LEN(L955)&gt;0,"")</f>
        <v/>
      </c>
      <c r="N955" t="s">
        <v>411</v>
      </c>
      <c r="O955" t="s">
        <v>296</v>
      </c>
      <c r="P955" t="s">
        <v>636</v>
      </c>
      <c r="Q955" s="4" t="str" cm="1">
        <f t="array" ref="Q955">_xlfn._xlws.FILTER(AnalysisMethods!$G$2:$G$31,AnalysisMethods!$E$2:$E$31=AnalysisResults!P955,"")</f>
        <v>n</v>
      </c>
      <c r="R955" s="4" t="str" cm="1">
        <f t="array" ref="R955">_xlfn._xlws.FILTER(AnalysisMethods!$H$2:$H$31,AnalysisMethods!$E$2:$E$31=AnalysisResults!P955,"")</f>
        <v>XX</v>
      </c>
      <c r="S955">
        <v>0</v>
      </c>
      <c r="T955" s="7" t="s">
        <v>266</v>
      </c>
      <c r="U955" t="s">
        <v>1378</v>
      </c>
    </row>
    <row r="956" spans="1:21" x14ac:dyDescent="0.45">
      <c r="A956" t="s">
        <v>732</v>
      </c>
      <c r="B956" s="4" t="str" cm="1">
        <f t="array" ref="B956">_xlfn._xlws.FILTER(AnalysisSets!B:B,AnalysisSets!A:A=_xlfn._xlws.FILTER(Analyses!E:E,Analyses!A:A=AnalysisResults!A956,""),"")</f>
        <v>Safety Population</v>
      </c>
      <c r="C956" t="s">
        <v>33</v>
      </c>
      <c r="D956" t="s">
        <v>40</v>
      </c>
      <c r="E956" s="4" t="str" cm="1">
        <f t="array" ref="E956">_xlfn._xlws.FILTER(AnalysisGroupings!$G$2:$G$20,AnalysisGroupings!$F$2:$F$20=AnalysisResults!D956,"")</f>
        <v>Xanomeline Low Dose</v>
      </c>
      <c r="G956" t="s">
        <v>108</v>
      </c>
      <c r="I956" s="4" t="str" cm="1">
        <f t="array" ref="I956">_xlfn._xlws.FILTER(AnalysisGroupings!$G$2:$G$36,(AnalysisGroupings!$F$2:$F$36=AnalysisResults!H956)*LEN(H956)&gt;0,"")</f>
        <v/>
      </c>
      <c r="J956" t="s">
        <v>339</v>
      </c>
      <c r="K956" t="s">
        <v>111</v>
      </c>
      <c r="M956" s="4" t="str" cm="1">
        <f t="array" ref="M956">_xlfn._xlws.FILTER(AnalysisGroupings!$G$2:$G$36,(AnalysisGroupings!$F$2:$F$36=AnalysisResults!L956)*LEN(L956)&gt;0,"")</f>
        <v/>
      </c>
      <c r="N956" t="s">
        <v>411</v>
      </c>
      <c r="O956" t="s">
        <v>296</v>
      </c>
      <c r="P956" t="s">
        <v>639</v>
      </c>
      <c r="Q956" s="4" t="str" cm="1">
        <f t="array" ref="Q956">_xlfn._xlws.FILTER(AnalysisMethods!$G$2:$G$31,AnalysisMethods!$E$2:$E$31=AnalysisResults!P956,"")</f>
        <v>%</v>
      </c>
      <c r="R956" s="4" t="str" cm="1">
        <f t="array" ref="R956">_xlfn._xlws.FILTER(AnalysisMethods!$H$2:$H$31,AnalysisMethods!$E$2:$E$31=AnalysisResults!P956,"")</f>
        <v>( XX.X)</v>
      </c>
      <c r="S956">
        <v>0</v>
      </c>
      <c r="T956" s="7" t="s">
        <v>270</v>
      </c>
      <c r="U956" t="s">
        <v>1378</v>
      </c>
    </row>
    <row r="957" spans="1:21" x14ac:dyDescent="0.45">
      <c r="A957" t="s">
        <v>732</v>
      </c>
      <c r="B957" s="4" t="str" cm="1">
        <f t="array" ref="B957">_xlfn._xlws.FILTER(AnalysisSets!B:B,AnalysisSets!A:A=_xlfn._xlws.FILTER(Analyses!E:E,Analyses!A:A=AnalysisResults!A957,""),"")</f>
        <v>Safety Population</v>
      </c>
      <c r="C957" t="s">
        <v>33</v>
      </c>
      <c r="D957" t="s">
        <v>40</v>
      </c>
      <c r="E957" s="4" t="str" cm="1">
        <f t="array" ref="E957">_xlfn._xlws.FILTER(AnalysisGroupings!$G$2:$G$20,AnalysisGroupings!$F$2:$F$20=AnalysisResults!D957,"")</f>
        <v>Xanomeline Low Dose</v>
      </c>
      <c r="G957" t="s">
        <v>108</v>
      </c>
      <c r="I957" s="4" t="str" cm="1">
        <f t="array" ref="I957">_xlfn._xlws.FILTER(AnalysisGroupings!$G$2:$G$36,(AnalysisGroupings!$F$2:$F$36=AnalysisResults!H957)*LEN(H957)&gt;0,"")</f>
        <v/>
      </c>
      <c r="J957" t="s">
        <v>339</v>
      </c>
      <c r="K957" t="s">
        <v>111</v>
      </c>
      <c r="M957" s="4" t="str" cm="1">
        <f t="array" ref="M957">_xlfn._xlws.FILTER(AnalysisGroupings!$G$2:$G$36,(AnalysisGroupings!$F$2:$F$36=AnalysisResults!L957)*LEN(L957)&gt;0,"")</f>
        <v/>
      </c>
      <c r="N957" t="s">
        <v>427</v>
      </c>
      <c r="O957" t="s">
        <v>296</v>
      </c>
      <c r="P957" t="s">
        <v>636</v>
      </c>
      <c r="Q957" s="4" t="str" cm="1">
        <f t="array" ref="Q957">_xlfn._xlws.FILTER(AnalysisMethods!$G$2:$G$31,AnalysisMethods!$E$2:$E$31=AnalysisResults!P957,"")</f>
        <v>n</v>
      </c>
      <c r="R957" s="4" t="str" cm="1">
        <f t="array" ref="R957">_xlfn._xlws.FILTER(AnalysisMethods!$H$2:$H$31,AnalysisMethods!$E$2:$E$31=AnalysisResults!P957,"")</f>
        <v>XX</v>
      </c>
      <c r="S957">
        <v>0</v>
      </c>
      <c r="T957" s="7" t="s">
        <v>266</v>
      </c>
      <c r="U957" t="s">
        <v>1378</v>
      </c>
    </row>
    <row r="958" spans="1:21" x14ac:dyDescent="0.45">
      <c r="A958" t="s">
        <v>732</v>
      </c>
      <c r="B958" s="4" t="str" cm="1">
        <f t="array" ref="B958">_xlfn._xlws.FILTER(AnalysisSets!B:B,AnalysisSets!A:A=_xlfn._xlws.FILTER(Analyses!E:E,Analyses!A:A=AnalysisResults!A958,""),"")</f>
        <v>Safety Population</v>
      </c>
      <c r="C958" t="s">
        <v>33</v>
      </c>
      <c r="D958" t="s">
        <v>40</v>
      </c>
      <c r="E958" s="4" t="str" cm="1">
        <f t="array" ref="E958">_xlfn._xlws.FILTER(AnalysisGroupings!$G$2:$G$20,AnalysisGroupings!$F$2:$F$20=AnalysisResults!D958,"")</f>
        <v>Xanomeline Low Dose</v>
      </c>
      <c r="G958" t="s">
        <v>108</v>
      </c>
      <c r="I958" s="4" t="str" cm="1">
        <f t="array" ref="I958">_xlfn._xlws.FILTER(AnalysisGroupings!$G$2:$G$36,(AnalysisGroupings!$F$2:$F$36=AnalysisResults!H958)*LEN(H958)&gt;0,"")</f>
        <v/>
      </c>
      <c r="J958" t="s">
        <v>339</v>
      </c>
      <c r="K958" t="s">
        <v>111</v>
      </c>
      <c r="M958" s="4" t="str" cm="1">
        <f t="array" ref="M958">_xlfn._xlws.FILTER(AnalysisGroupings!$G$2:$G$36,(AnalysisGroupings!$F$2:$F$36=AnalysisResults!L958)*LEN(L958)&gt;0,"")</f>
        <v/>
      </c>
      <c r="N958" t="s">
        <v>427</v>
      </c>
      <c r="O958" t="s">
        <v>296</v>
      </c>
      <c r="P958" t="s">
        <v>639</v>
      </c>
      <c r="Q958" s="4" t="str" cm="1">
        <f t="array" ref="Q958">_xlfn._xlws.FILTER(AnalysisMethods!$G$2:$G$31,AnalysisMethods!$E$2:$E$31=AnalysisResults!P958,"")</f>
        <v>%</v>
      </c>
      <c r="R958" s="4" t="str" cm="1">
        <f t="array" ref="R958">_xlfn._xlws.FILTER(AnalysisMethods!$H$2:$H$31,AnalysisMethods!$E$2:$E$31=AnalysisResults!P958,"")</f>
        <v>( XX.X)</v>
      </c>
      <c r="S958">
        <v>0</v>
      </c>
      <c r="T958" s="7" t="s">
        <v>270</v>
      </c>
      <c r="U958" t="s">
        <v>1378</v>
      </c>
    </row>
    <row r="959" spans="1:21" x14ac:dyDescent="0.45">
      <c r="A959" t="s">
        <v>732</v>
      </c>
      <c r="B959" s="4" t="str" cm="1">
        <f t="array" ref="B959">_xlfn._xlws.FILTER(AnalysisSets!B:B,AnalysisSets!A:A=_xlfn._xlws.FILTER(Analyses!E:E,Analyses!A:A=AnalysisResults!A959,""),"")</f>
        <v>Safety Population</v>
      </c>
      <c r="C959" t="s">
        <v>33</v>
      </c>
      <c r="D959" t="s">
        <v>40</v>
      </c>
      <c r="E959" s="4" t="str" cm="1">
        <f t="array" ref="E959">_xlfn._xlws.FILTER(AnalysisGroupings!$G$2:$G$20,AnalysisGroupings!$F$2:$F$20=AnalysisResults!D959,"")</f>
        <v>Xanomeline Low Dose</v>
      </c>
      <c r="G959" t="s">
        <v>108</v>
      </c>
      <c r="I959" s="4" t="str" cm="1">
        <f t="array" ref="I959">_xlfn._xlws.FILTER(AnalysisGroupings!$G$2:$G$36,(AnalysisGroupings!$F$2:$F$36=AnalysisResults!H959)*LEN(H959)&gt;0,"")</f>
        <v/>
      </c>
      <c r="J959" t="s">
        <v>339</v>
      </c>
      <c r="K959" t="s">
        <v>111</v>
      </c>
      <c r="M959" s="4" t="str" cm="1">
        <f t="array" ref="M959">_xlfn._xlws.FILTER(AnalysisGroupings!$G$2:$G$36,(AnalysisGroupings!$F$2:$F$36=AnalysisResults!L959)*LEN(L959)&gt;0,"")</f>
        <v/>
      </c>
      <c r="N959" t="s">
        <v>445</v>
      </c>
      <c r="O959" t="s">
        <v>296</v>
      </c>
      <c r="P959" t="s">
        <v>636</v>
      </c>
      <c r="Q959" s="4" t="str" cm="1">
        <f t="array" ref="Q959">_xlfn._xlws.FILTER(AnalysisMethods!$G$2:$G$31,AnalysisMethods!$E$2:$E$31=AnalysisResults!P959,"")</f>
        <v>n</v>
      </c>
      <c r="R959" s="4" t="str" cm="1">
        <f t="array" ref="R959">_xlfn._xlws.FILTER(AnalysisMethods!$H$2:$H$31,AnalysisMethods!$E$2:$E$31=AnalysisResults!P959,"")</f>
        <v>XX</v>
      </c>
      <c r="S959">
        <v>0</v>
      </c>
      <c r="T959" s="7" t="s">
        <v>266</v>
      </c>
      <c r="U959" t="s">
        <v>1378</v>
      </c>
    </row>
    <row r="960" spans="1:21" x14ac:dyDescent="0.45">
      <c r="A960" t="s">
        <v>732</v>
      </c>
      <c r="B960" s="4" t="str" cm="1">
        <f t="array" ref="B960">_xlfn._xlws.FILTER(AnalysisSets!B:B,AnalysisSets!A:A=_xlfn._xlws.FILTER(Analyses!E:E,Analyses!A:A=AnalysisResults!A960,""),"")</f>
        <v>Safety Population</v>
      </c>
      <c r="C960" t="s">
        <v>33</v>
      </c>
      <c r="D960" t="s">
        <v>40</v>
      </c>
      <c r="E960" s="4" t="str" cm="1">
        <f t="array" ref="E960">_xlfn._xlws.FILTER(AnalysisGroupings!$G$2:$G$20,AnalysisGroupings!$F$2:$F$20=AnalysisResults!D960,"")</f>
        <v>Xanomeline Low Dose</v>
      </c>
      <c r="G960" t="s">
        <v>108</v>
      </c>
      <c r="I960" s="4" t="str" cm="1">
        <f t="array" ref="I960">_xlfn._xlws.FILTER(AnalysisGroupings!$G$2:$G$36,(AnalysisGroupings!$F$2:$F$36=AnalysisResults!H960)*LEN(H960)&gt;0,"")</f>
        <v/>
      </c>
      <c r="J960" t="s">
        <v>339</v>
      </c>
      <c r="K960" t="s">
        <v>111</v>
      </c>
      <c r="M960" s="4" t="str" cm="1">
        <f t="array" ref="M960">_xlfn._xlws.FILTER(AnalysisGroupings!$G$2:$G$36,(AnalysisGroupings!$F$2:$F$36=AnalysisResults!L960)*LEN(L960)&gt;0,"")</f>
        <v/>
      </c>
      <c r="N960" t="s">
        <v>445</v>
      </c>
      <c r="O960" t="s">
        <v>296</v>
      </c>
      <c r="P960" t="s">
        <v>639</v>
      </c>
      <c r="Q960" s="4" t="str" cm="1">
        <f t="array" ref="Q960">_xlfn._xlws.FILTER(AnalysisMethods!$G$2:$G$31,AnalysisMethods!$E$2:$E$31=AnalysisResults!P960,"")</f>
        <v>%</v>
      </c>
      <c r="R960" s="4" t="str" cm="1">
        <f t="array" ref="R960">_xlfn._xlws.FILTER(AnalysisMethods!$H$2:$H$31,AnalysisMethods!$E$2:$E$31=AnalysisResults!P960,"")</f>
        <v>( XX.X)</v>
      </c>
      <c r="S960">
        <v>0</v>
      </c>
      <c r="T960" s="7" t="s">
        <v>270</v>
      </c>
      <c r="U960" t="s">
        <v>1378</v>
      </c>
    </row>
    <row r="961" spans="1:21" x14ac:dyDescent="0.45">
      <c r="A961" t="s">
        <v>732</v>
      </c>
      <c r="B961" s="4" t="str" cm="1">
        <f t="array" ref="B961">_xlfn._xlws.FILTER(AnalysisSets!B:B,AnalysisSets!A:A=_xlfn._xlws.FILTER(Analyses!E:E,Analyses!A:A=AnalysisResults!A961,""),"")</f>
        <v>Safety Population</v>
      </c>
      <c r="C961" t="s">
        <v>33</v>
      </c>
      <c r="D961" t="s">
        <v>40</v>
      </c>
      <c r="E961" s="4" t="str" cm="1">
        <f t="array" ref="E961">_xlfn._xlws.FILTER(AnalysisGroupings!$G$2:$G$20,AnalysisGroupings!$F$2:$F$20=AnalysisResults!D961,"")</f>
        <v>Xanomeline Low Dose</v>
      </c>
      <c r="G961" t="s">
        <v>108</v>
      </c>
      <c r="I961" s="4" t="str" cm="1">
        <f t="array" ref="I961">_xlfn._xlws.FILTER(AnalysisGroupings!$G$2:$G$36,(AnalysisGroupings!$F$2:$F$36=AnalysisResults!H961)*LEN(H961)&gt;0,"")</f>
        <v/>
      </c>
      <c r="J961" t="s">
        <v>339</v>
      </c>
      <c r="K961" t="s">
        <v>111</v>
      </c>
      <c r="M961" s="4" t="str" cm="1">
        <f t="array" ref="M961">_xlfn._xlws.FILTER(AnalysisGroupings!$G$2:$G$36,(AnalysisGroupings!$F$2:$F$36=AnalysisResults!L961)*LEN(L961)&gt;0,"")</f>
        <v/>
      </c>
      <c r="N961" t="s">
        <v>466</v>
      </c>
      <c r="O961" t="s">
        <v>296</v>
      </c>
      <c r="P961" t="s">
        <v>636</v>
      </c>
      <c r="Q961" s="4" t="str" cm="1">
        <f t="array" ref="Q961">_xlfn._xlws.FILTER(AnalysisMethods!$G$2:$G$31,AnalysisMethods!$E$2:$E$31=AnalysisResults!P961,"")</f>
        <v>n</v>
      </c>
      <c r="R961" s="4" t="str" cm="1">
        <f t="array" ref="R961">_xlfn._xlws.FILTER(AnalysisMethods!$H$2:$H$31,AnalysisMethods!$E$2:$E$31=AnalysisResults!P961,"")</f>
        <v>XX</v>
      </c>
      <c r="S961">
        <v>0</v>
      </c>
      <c r="T961" s="7" t="s">
        <v>266</v>
      </c>
      <c r="U961" t="s">
        <v>1378</v>
      </c>
    </row>
    <row r="962" spans="1:21" x14ac:dyDescent="0.45">
      <c r="A962" t="s">
        <v>732</v>
      </c>
      <c r="B962" s="4" t="str" cm="1">
        <f t="array" ref="B962">_xlfn._xlws.FILTER(AnalysisSets!B:B,AnalysisSets!A:A=_xlfn._xlws.FILTER(Analyses!E:E,Analyses!A:A=AnalysisResults!A962,""),"")</f>
        <v>Safety Population</v>
      </c>
      <c r="C962" t="s">
        <v>33</v>
      </c>
      <c r="D962" t="s">
        <v>40</v>
      </c>
      <c r="E962" s="4" t="str" cm="1">
        <f t="array" ref="E962">_xlfn._xlws.FILTER(AnalysisGroupings!$G$2:$G$20,AnalysisGroupings!$F$2:$F$20=AnalysisResults!D962,"")</f>
        <v>Xanomeline Low Dose</v>
      </c>
      <c r="G962" t="s">
        <v>108</v>
      </c>
      <c r="I962" s="4" t="str" cm="1">
        <f t="array" ref="I962">_xlfn._xlws.FILTER(AnalysisGroupings!$G$2:$G$36,(AnalysisGroupings!$F$2:$F$36=AnalysisResults!H962)*LEN(H962)&gt;0,"")</f>
        <v/>
      </c>
      <c r="J962" t="s">
        <v>339</v>
      </c>
      <c r="K962" t="s">
        <v>111</v>
      </c>
      <c r="M962" s="4" t="str" cm="1">
        <f t="array" ref="M962">_xlfn._xlws.FILTER(AnalysisGroupings!$G$2:$G$36,(AnalysisGroupings!$F$2:$F$36=AnalysisResults!L962)*LEN(L962)&gt;0,"")</f>
        <v/>
      </c>
      <c r="N962" t="s">
        <v>466</v>
      </c>
      <c r="O962" t="s">
        <v>296</v>
      </c>
      <c r="P962" t="s">
        <v>639</v>
      </c>
      <c r="Q962" s="4" t="str" cm="1">
        <f t="array" ref="Q962">_xlfn._xlws.FILTER(AnalysisMethods!$G$2:$G$31,AnalysisMethods!$E$2:$E$31=AnalysisResults!P962,"")</f>
        <v>%</v>
      </c>
      <c r="R962" s="4" t="str" cm="1">
        <f t="array" ref="R962">_xlfn._xlws.FILTER(AnalysisMethods!$H$2:$H$31,AnalysisMethods!$E$2:$E$31=AnalysisResults!P962,"")</f>
        <v>( XX.X)</v>
      </c>
      <c r="S962">
        <v>0</v>
      </c>
      <c r="T962" s="7" t="s">
        <v>270</v>
      </c>
      <c r="U962" t="s">
        <v>1378</v>
      </c>
    </row>
    <row r="963" spans="1:21" x14ac:dyDescent="0.45">
      <c r="A963" t="s">
        <v>732</v>
      </c>
      <c r="B963" s="4" t="str" cm="1">
        <f t="array" ref="B963">_xlfn._xlws.FILTER(AnalysisSets!B:B,AnalysisSets!A:A=_xlfn._xlws.FILTER(Analyses!E:E,Analyses!A:A=AnalysisResults!A963,""),"")</f>
        <v>Safety Population</v>
      </c>
      <c r="C963" t="s">
        <v>33</v>
      </c>
      <c r="D963" t="s">
        <v>40</v>
      </c>
      <c r="E963" s="4" t="str" cm="1">
        <f t="array" ref="E963">_xlfn._xlws.FILTER(AnalysisGroupings!$G$2:$G$20,AnalysisGroupings!$F$2:$F$20=AnalysisResults!D963,"")</f>
        <v>Xanomeline Low Dose</v>
      </c>
      <c r="G963" t="s">
        <v>108</v>
      </c>
      <c r="I963" s="4" t="str" cm="1">
        <f t="array" ref="I963">_xlfn._xlws.FILTER(AnalysisGroupings!$G$2:$G$36,(AnalysisGroupings!$F$2:$F$36=AnalysisResults!H963)*LEN(H963)&gt;0,"")</f>
        <v/>
      </c>
      <c r="J963" t="s">
        <v>339</v>
      </c>
      <c r="K963" t="s">
        <v>111</v>
      </c>
      <c r="M963" s="4" t="str" cm="1">
        <f t="array" ref="M963">_xlfn._xlws.FILTER(AnalysisGroupings!$G$2:$G$36,(AnalysisGroupings!$F$2:$F$36=AnalysisResults!L963)*LEN(L963)&gt;0,"")</f>
        <v/>
      </c>
      <c r="N963" t="s">
        <v>479</v>
      </c>
      <c r="O963" t="s">
        <v>296</v>
      </c>
      <c r="P963" t="s">
        <v>636</v>
      </c>
      <c r="Q963" s="4" t="str" cm="1">
        <f t="array" ref="Q963">_xlfn._xlws.FILTER(AnalysisMethods!$G$2:$G$31,AnalysisMethods!$E$2:$E$31=AnalysisResults!P963,"")</f>
        <v>n</v>
      </c>
      <c r="R963" s="4" t="str" cm="1">
        <f t="array" ref="R963">_xlfn._xlws.FILTER(AnalysisMethods!$H$2:$H$31,AnalysisMethods!$E$2:$E$31=AnalysisResults!P963,"")</f>
        <v>XX</v>
      </c>
      <c r="S963">
        <v>0</v>
      </c>
      <c r="T963" s="7" t="s">
        <v>266</v>
      </c>
      <c r="U963" t="s">
        <v>1378</v>
      </c>
    </row>
    <row r="964" spans="1:21" x14ac:dyDescent="0.45">
      <c r="A964" t="s">
        <v>732</v>
      </c>
      <c r="B964" s="4" t="str" cm="1">
        <f t="array" ref="B964">_xlfn._xlws.FILTER(AnalysisSets!B:B,AnalysisSets!A:A=_xlfn._xlws.FILTER(Analyses!E:E,Analyses!A:A=AnalysisResults!A964,""),"")</f>
        <v>Safety Population</v>
      </c>
      <c r="C964" t="s">
        <v>33</v>
      </c>
      <c r="D964" t="s">
        <v>40</v>
      </c>
      <c r="E964" s="4" t="str" cm="1">
        <f t="array" ref="E964">_xlfn._xlws.FILTER(AnalysisGroupings!$G$2:$G$20,AnalysisGroupings!$F$2:$F$20=AnalysisResults!D964,"")</f>
        <v>Xanomeline Low Dose</v>
      </c>
      <c r="G964" t="s">
        <v>108</v>
      </c>
      <c r="I964" s="4" t="str" cm="1">
        <f t="array" ref="I964">_xlfn._xlws.FILTER(AnalysisGroupings!$G$2:$G$36,(AnalysisGroupings!$F$2:$F$36=AnalysisResults!H964)*LEN(H964)&gt;0,"")</f>
        <v/>
      </c>
      <c r="J964" t="s">
        <v>339</v>
      </c>
      <c r="K964" t="s">
        <v>111</v>
      </c>
      <c r="M964" s="4" t="str" cm="1">
        <f t="array" ref="M964">_xlfn._xlws.FILTER(AnalysisGroupings!$G$2:$G$36,(AnalysisGroupings!$F$2:$F$36=AnalysisResults!L964)*LEN(L964)&gt;0,"")</f>
        <v/>
      </c>
      <c r="N964" t="s">
        <v>479</v>
      </c>
      <c r="O964" t="s">
        <v>296</v>
      </c>
      <c r="P964" t="s">
        <v>639</v>
      </c>
      <c r="Q964" s="4" t="str" cm="1">
        <f t="array" ref="Q964">_xlfn._xlws.FILTER(AnalysisMethods!$G$2:$G$31,AnalysisMethods!$E$2:$E$31=AnalysisResults!P964,"")</f>
        <v>%</v>
      </c>
      <c r="R964" s="4" t="str" cm="1">
        <f t="array" ref="R964">_xlfn._xlws.FILTER(AnalysisMethods!$H$2:$H$31,AnalysisMethods!$E$2:$E$31=AnalysisResults!P964,"")</f>
        <v>( XX.X)</v>
      </c>
      <c r="S964">
        <v>0</v>
      </c>
      <c r="T964" s="7" t="s">
        <v>270</v>
      </c>
      <c r="U964" t="s">
        <v>1378</v>
      </c>
    </row>
    <row r="965" spans="1:21" x14ac:dyDescent="0.45">
      <c r="A965" t="s">
        <v>732</v>
      </c>
      <c r="B965" s="4" t="str" cm="1">
        <f t="array" ref="B965">_xlfn._xlws.FILTER(AnalysisSets!B:B,AnalysisSets!A:A=_xlfn._xlws.FILTER(Analyses!E:E,Analyses!A:A=AnalysisResults!A965,""),"")</f>
        <v>Safety Population</v>
      </c>
      <c r="C965" t="s">
        <v>33</v>
      </c>
      <c r="D965" t="s">
        <v>40</v>
      </c>
      <c r="E965" s="4" t="str" cm="1">
        <f t="array" ref="E965">_xlfn._xlws.FILTER(AnalysisGroupings!$G$2:$G$20,AnalysisGroupings!$F$2:$F$20=AnalysisResults!D965,"")</f>
        <v>Xanomeline Low Dose</v>
      </c>
      <c r="G965" t="s">
        <v>108</v>
      </c>
      <c r="I965" s="4" t="str" cm="1">
        <f t="array" ref="I965">_xlfn._xlws.FILTER(AnalysisGroupings!$G$2:$G$36,(AnalysisGroupings!$F$2:$F$36=AnalysisResults!H965)*LEN(H965)&gt;0,"")</f>
        <v/>
      </c>
      <c r="J965" t="s">
        <v>339</v>
      </c>
      <c r="K965" t="s">
        <v>111</v>
      </c>
      <c r="M965" s="4" t="str" cm="1">
        <f t="array" ref="M965">_xlfn._xlws.FILTER(AnalysisGroupings!$G$2:$G$36,(AnalysisGroupings!$F$2:$F$36=AnalysisResults!L965)*LEN(L965)&gt;0,"")</f>
        <v/>
      </c>
      <c r="N965" t="s">
        <v>491</v>
      </c>
      <c r="O965" t="s">
        <v>296</v>
      </c>
      <c r="P965" t="s">
        <v>636</v>
      </c>
      <c r="Q965" s="4" t="str" cm="1">
        <f t="array" ref="Q965">_xlfn._xlws.FILTER(AnalysisMethods!$G$2:$G$31,AnalysisMethods!$E$2:$E$31=AnalysisResults!P965,"")</f>
        <v>n</v>
      </c>
      <c r="R965" s="4" t="str" cm="1">
        <f t="array" ref="R965">_xlfn._xlws.FILTER(AnalysisMethods!$H$2:$H$31,AnalysisMethods!$E$2:$E$31=AnalysisResults!P965,"")</f>
        <v>XX</v>
      </c>
      <c r="S965">
        <v>1</v>
      </c>
      <c r="T965" s="7" t="s">
        <v>267</v>
      </c>
      <c r="U965" t="s">
        <v>1378</v>
      </c>
    </row>
    <row r="966" spans="1:21" x14ac:dyDescent="0.45">
      <c r="A966" t="s">
        <v>732</v>
      </c>
      <c r="B966" s="4" t="str" cm="1">
        <f t="array" ref="B966">_xlfn._xlws.FILTER(AnalysisSets!B:B,AnalysisSets!A:A=_xlfn._xlws.FILTER(Analyses!E:E,Analyses!A:A=AnalysisResults!A966,""),"")</f>
        <v>Safety Population</v>
      </c>
      <c r="C966" t="s">
        <v>33</v>
      </c>
      <c r="D966" t="s">
        <v>40</v>
      </c>
      <c r="E966" s="4" t="str" cm="1">
        <f t="array" ref="E966">_xlfn._xlws.FILTER(AnalysisGroupings!$G$2:$G$20,AnalysisGroupings!$F$2:$F$20=AnalysisResults!D966,"")</f>
        <v>Xanomeline Low Dose</v>
      </c>
      <c r="G966" t="s">
        <v>108</v>
      </c>
      <c r="I966" s="4" t="str" cm="1">
        <f t="array" ref="I966">_xlfn._xlws.FILTER(AnalysisGroupings!$G$2:$G$36,(AnalysisGroupings!$F$2:$F$36=AnalysisResults!H966)*LEN(H966)&gt;0,"")</f>
        <v/>
      </c>
      <c r="J966" t="s">
        <v>339</v>
      </c>
      <c r="K966" t="s">
        <v>111</v>
      </c>
      <c r="M966" s="4" t="str" cm="1">
        <f t="array" ref="M966">_xlfn._xlws.FILTER(AnalysisGroupings!$G$2:$G$36,(AnalysisGroupings!$F$2:$F$36=AnalysisResults!L966)*LEN(L966)&gt;0,"")</f>
        <v/>
      </c>
      <c r="N966" t="s">
        <v>491</v>
      </c>
      <c r="O966" t="s">
        <v>296</v>
      </c>
      <c r="P966" t="s">
        <v>639</v>
      </c>
      <c r="Q966" s="4" t="str" cm="1">
        <f t="array" ref="Q966">_xlfn._xlws.FILTER(AnalysisMethods!$G$2:$G$31,AnalysisMethods!$E$2:$E$31=AnalysisResults!P966,"")</f>
        <v>%</v>
      </c>
      <c r="R966" s="4" t="str" cm="1">
        <f t="array" ref="R966">_xlfn._xlws.FILTER(AnalysisMethods!$H$2:$H$31,AnalysisMethods!$E$2:$E$31=AnalysisResults!P966,"")</f>
        <v>( XX.X)</v>
      </c>
      <c r="S966">
        <v>1.1904999999999999</v>
      </c>
      <c r="T966" s="7" t="s">
        <v>273</v>
      </c>
      <c r="U966" t="s">
        <v>1378</v>
      </c>
    </row>
    <row r="967" spans="1:21" x14ac:dyDescent="0.45">
      <c r="A967" t="s">
        <v>732</v>
      </c>
      <c r="B967" s="4" t="str" cm="1">
        <f t="array" ref="B967">_xlfn._xlws.FILTER(AnalysisSets!B:B,AnalysisSets!A:A=_xlfn._xlws.FILTER(Analyses!E:E,Analyses!A:A=AnalysisResults!A967,""),"")</f>
        <v>Safety Population</v>
      </c>
      <c r="C967" t="s">
        <v>33</v>
      </c>
      <c r="D967" t="s">
        <v>40</v>
      </c>
      <c r="E967" s="4" t="str" cm="1">
        <f t="array" ref="E967">_xlfn._xlws.FILTER(AnalysisGroupings!$G$2:$G$20,AnalysisGroupings!$F$2:$F$20=AnalysisResults!D967,"")</f>
        <v>Xanomeline Low Dose</v>
      </c>
      <c r="G967" t="s">
        <v>108</v>
      </c>
      <c r="I967" s="4" t="str" cm="1">
        <f t="array" ref="I967">_xlfn._xlws.FILTER(AnalysisGroupings!$G$2:$G$36,(AnalysisGroupings!$F$2:$F$36=AnalysisResults!H967)*LEN(H967)&gt;0,"")</f>
        <v/>
      </c>
      <c r="J967" t="s">
        <v>339</v>
      </c>
      <c r="K967" t="s">
        <v>111</v>
      </c>
      <c r="M967" s="4" t="str" cm="1">
        <f t="array" ref="M967">_xlfn._xlws.FILTER(AnalysisGroupings!$G$2:$G$36,(AnalysisGroupings!$F$2:$F$36=AnalysisResults!L967)*LEN(L967)&gt;0,"")</f>
        <v/>
      </c>
      <c r="N967" t="s">
        <v>498</v>
      </c>
      <c r="O967" t="s">
        <v>296</v>
      </c>
      <c r="P967" t="s">
        <v>636</v>
      </c>
      <c r="Q967" s="4" t="str" cm="1">
        <f t="array" ref="Q967">_xlfn._xlws.FILTER(AnalysisMethods!$G$2:$G$31,AnalysisMethods!$E$2:$E$31=AnalysisResults!P967,"")</f>
        <v>n</v>
      </c>
      <c r="R967" s="4" t="str" cm="1">
        <f t="array" ref="R967">_xlfn._xlws.FILTER(AnalysisMethods!$H$2:$H$31,AnalysisMethods!$E$2:$E$31=AnalysisResults!P967,"")</f>
        <v>XX</v>
      </c>
      <c r="S967">
        <v>0</v>
      </c>
      <c r="T967" s="7" t="s">
        <v>266</v>
      </c>
      <c r="U967" t="s">
        <v>1378</v>
      </c>
    </row>
    <row r="968" spans="1:21" x14ac:dyDescent="0.45">
      <c r="A968" t="s">
        <v>732</v>
      </c>
      <c r="B968" s="4" t="str" cm="1">
        <f t="array" ref="B968">_xlfn._xlws.FILTER(AnalysisSets!B:B,AnalysisSets!A:A=_xlfn._xlws.FILTER(Analyses!E:E,Analyses!A:A=AnalysisResults!A968,""),"")</f>
        <v>Safety Population</v>
      </c>
      <c r="C968" t="s">
        <v>33</v>
      </c>
      <c r="D968" t="s">
        <v>40</v>
      </c>
      <c r="E968" s="4" t="str" cm="1">
        <f t="array" ref="E968">_xlfn._xlws.FILTER(AnalysisGroupings!$G$2:$G$20,AnalysisGroupings!$F$2:$F$20=AnalysisResults!D968,"")</f>
        <v>Xanomeline Low Dose</v>
      </c>
      <c r="G968" t="s">
        <v>108</v>
      </c>
      <c r="I968" s="4" t="str" cm="1">
        <f t="array" ref="I968">_xlfn._xlws.FILTER(AnalysisGroupings!$G$2:$G$36,(AnalysisGroupings!$F$2:$F$36=AnalysisResults!H968)*LEN(H968)&gt;0,"")</f>
        <v/>
      </c>
      <c r="J968" t="s">
        <v>339</v>
      </c>
      <c r="K968" t="s">
        <v>111</v>
      </c>
      <c r="M968" s="4" t="str" cm="1">
        <f t="array" ref="M968">_xlfn._xlws.FILTER(AnalysisGroupings!$G$2:$G$36,(AnalysisGroupings!$F$2:$F$36=AnalysisResults!L968)*LEN(L968)&gt;0,"")</f>
        <v/>
      </c>
      <c r="N968" t="s">
        <v>498</v>
      </c>
      <c r="O968" t="s">
        <v>296</v>
      </c>
      <c r="P968" t="s">
        <v>639</v>
      </c>
      <c r="Q968" s="4" t="str" cm="1">
        <f t="array" ref="Q968">_xlfn._xlws.FILTER(AnalysisMethods!$G$2:$G$31,AnalysisMethods!$E$2:$E$31=AnalysisResults!P968,"")</f>
        <v>%</v>
      </c>
      <c r="R968" s="4" t="str" cm="1">
        <f t="array" ref="R968">_xlfn._xlws.FILTER(AnalysisMethods!$H$2:$H$31,AnalysisMethods!$E$2:$E$31=AnalysisResults!P968,"")</f>
        <v>( XX.X)</v>
      </c>
      <c r="S968">
        <v>0</v>
      </c>
      <c r="T968" s="7" t="s">
        <v>270</v>
      </c>
      <c r="U968" t="s">
        <v>1378</v>
      </c>
    </row>
    <row r="969" spans="1:21" x14ac:dyDescent="0.45">
      <c r="A969" t="s">
        <v>732</v>
      </c>
      <c r="B969" s="4" t="str" cm="1">
        <f t="array" ref="B969">_xlfn._xlws.FILTER(AnalysisSets!B:B,AnalysisSets!A:A=_xlfn._xlws.FILTER(Analyses!E:E,Analyses!A:A=AnalysisResults!A969,""),"")</f>
        <v>Safety Population</v>
      </c>
      <c r="C969" t="s">
        <v>33</v>
      </c>
      <c r="D969" t="s">
        <v>40</v>
      </c>
      <c r="E969" s="4" t="str" cm="1">
        <f t="array" ref="E969">_xlfn._xlws.FILTER(AnalysisGroupings!$G$2:$G$20,AnalysisGroupings!$F$2:$F$20=AnalysisResults!D969,"")</f>
        <v>Xanomeline Low Dose</v>
      </c>
      <c r="G969" t="s">
        <v>108</v>
      </c>
      <c r="I969" s="4" t="str" cm="1">
        <f t="array" ref="I969">_xlfn._xlws.FILTER(AnalysisGroupings!$G$2:$G$36,(AnalysisGroupings!$F$2:$F$36=AnalysisResults!H969)*LEN(H969)&gt;0,"")</f>
        <v/>
      </c>
      <c r="J969" t="s">
        <v>339</v>
      </c>
      <c r="K969" t="s">
        <v>111</v>
      </c>
      <c r="M969" s="4" t="str" cm="1">
        <f t="array" ref="M969">_xlfn._xlws.FILTER(AnalysisGroupings!$G$2:$G$36,(AnalysisGroupings!$F$2:$F$36=AnalysisResults!L969)*LEN(L969)&gt;0,"")</f>
        <v/>
      </c>
      <c r="N969" t="s">
        <v>499</v>
      </c>
      <c r="O969" t="s">
        <v>296</v>
      </c>
      <c r="P969" t="s">
        <v>636</v>
      </c>
      <c r="Q969" s="4" t="str" cm="1">
        <f t="array" ref="Q969">_xlfn._xlws.FILTER(AnalysisMethods!$G$2:$G$31,AnalysisMethods!$E$2:$E$31=AnalysisResults!P969,"")</f>
        <v>n</v>
      </c>
      <c r="R969" s="4" t="str" cm="1">
        <f t="array" ref="R969">_xlfn._xlws.FILTER(AnalysisMethods!$H$2:$H$31,AnalysisMethods!$E$2:$E$31=AnalysisResults!P969,"")</f>
        <v>XX</v>
      </c>
      <c r="S969">
        <v>0</v>
      </c>
      <c r="T969" s="7" t="s">
        <v>266</v>
      </c>
      <c r="U969" t="s">
        <v>1378</v>
      </c>
    </row>
    <row r="970" spans="1:21" x14ac:dyDescent="0.45">
      <c r="A970" t="s">
        <v>732</v>
      </c>
      <c r="B970" s="4" t="str" cm="1">
        <f t="array" ref="B970">_xlfn._xlws.FILTER(AnalysisSets!B:B,AnalysisSets!A:A=_xlfn._xlws.FILTER(Analyses!E:E,Analyses!A:A=AnalysisResults!A970,""),"")</f>
        <v>Safety Population</v>
      </c>
      <c r="C970" t="s">
        <v>33</v>
      </c>
      <c r="D970" t="s">
        <v>40</v>
      </c>
      <c r="E970" s="4" t="str" cm="1">
        <f t="array" ref="E970">_xlfn._xlws.FILTER(AnalysisGroupings!$G$2:$G$20,AnalysisGroupings!$F$2:$F$20=AnalysisResults!D970,"")</f>
        <v>Xanomeline Low Dose</v>
      </c>
      <c r="G970" t="s">
        <v>108</v>
      </c>
      <c r="I970" s="4" t="str" cm="1">
        <f t="array" ref="I970">_xlfn._xlws.FILTER(AnalysisGroupings!$G$2:$G$36,(AnalysisGroupings!$F$2:$F$36=AnalysisResults!H970)*LEN(H970)&gt;0,"")</f>
        <v/>
      </c>
      <c r="J970" t="s">
        <v>339</v>
      </c>
      <c r="K970" t="s">
        <v>111</v>
      </c>
      <c r="M970" s="4" t="str" cm="1">
        <f t="array" ref="M970">_xlfn._xlws.FILTER(AnalysisGroupings!$G$2:$G$36,(AnalysisGroupings!$F$2:$F$36=AnalysisResults!L970)*LEN(L970)&gt;0,"")</f>
        <v/>
      </c>
      <c r="N970" t="s">
        <v>499</v>
      </c>
      <c r="O970" t="s">
        <v>296</v>
      </c>
      <c r="P970" t="s">
        <v>639</v>
      </c>
      <c r="Q970" s="4" t="str" cm="1">
        <f t="array" ref="Q970">_xlfn._xlws.FILTER(AnalysisMethods!$G$2:$G$31,AnalysisMethods!$E$2:$E$31=AnalysisResults!P970,"")</f>
        <v>%</v>
      </c>
      <c r="R970" s="4" t="str" cm="1">
        <f t="array" ref="R970">_xlfn._xlws.FILTER(AnalysisMethods!$H$2:$H$31,AnalysisMethods!$E$2:$E$31=AnalysisResults!P970,"")</f>
        <v>( XX.X)</v>
      </c>
      <c r="S970">
        <v>0</v>
      </c>
      <c r="T970" s="7" t="s">
        <v>270</v>
      </c>
      <c r="U970" t="s">
        <v>1378</v>
      </c>
    </row>
    <row r="971" spans="1:21" x14ac:dyDescent="0.45">
      <c r="A971" t="s">
        <v>732</v>
      </c>
      <c r="B971" s="4" t="str" cm="1">
        <f t="array" ref="B971">_xlfn._xlws.FILTER(AnalysisSets!B:B,AnalysisSets!A:A=_xlfn._xlws.FILTER(Analyses!E:E,Analyses!A:A=AnalysisResults!A971,""),"")</f>
        <v>Safety Population</v>
      </c>
      <c r="C971" t="s">
        <v>33</v>
      </c>
      <c r="D971" t="s">
        <v>40</v>
      </c>
      <c r="E971" s="4" t="str" cm="1">
        <f t="array" ref="E971">_xlfn._xlws.FILTER(AnalysisGroupings!$G$2:$G$20,AnalysisGroupings!$F$2:$F$20=AnalysisResults!D971,"")</f>
        <v>Xanomeline Low Dose</v>
      </c>
      <c r="G971" t="s">
        <v>108</v>
      </c>
      <c r="I971" s="4" t="str" cm="1">
        <f t="array" ref="I971">_xlfn._xlws.FILTER(AnalysisGroupings!$G$2:$G$36,(AnalysisGroupings!$F$2:$F$36=AnalysisResults!H971)*LEN(H971)&gt;0,"")</f>
        <v/>
      </c>
      <c r="J971" t="s">
        <v>339</v>
      </c>
      <c r="K971" t="s">
        <v>111</v>
      </c>
      <c r="M971" s="4" t="str" cm="1">
        <f t="array" ref="M971">_xlfn._xlws.FILTER(AnalysisGroupings!$G$2:$G$36,(AnalysisGroupings!$F$2:$F$36=AnalysisResults!L971)*LEN(L971)&gt;0,"")</f>
        <v/>
      </c>
      <c r="N971" t="s">
        <v>509</v>
      </c>
      <c r="O971" t="s">
        <v>296</v>
      </c>
      <c r="P971" t="s">
        <v>636</v>
      </c>
      <c r="Q971" s="4" t="str" cm="1">
        <f t="array" ref="Q971">_xlfn._xlws.FILTER(AnalysisMethods!$G$2:$G$31,AnalysisMethods!$E$2:$E$31=AnalysisResults!P971,"")</f>
        <v>n</v>
      </c>
      <c r="R971" s="4" t="str" cm="1">
        <f t="array" ref="R971">_xlfn._xlws.FILTER(AnalysisMethods!$H$2:$H$31,AnalysisMethods!$E$2:$E$31=AnalysisResults!P971,"")</f>
        <v>XX</v>
      </c>
      <c r="S971">
        <v>4</v>
      </c>
      <c r="T971" s="7" t="s">
        <v>600</v>
      </c>
      <c r="U971" t="s">
        <v>1378</v>
      </c>
    </row>
    <row r="972" spans="1:21" x14ac:dyDescent="0.45">
      <c r="A972" t="s">
        <v>732</v>
      </c>
      <c r="B972" s="4" t="str" cm="1">
        <f t="array" ref="B972">_xlfn._xlws.FILTER(AnalysisSets!B:B,AnalysisSets!A:A=_xlfn._xlws.FILTER(Analyses!E:E,Analyses!A:A=AnalysisResults!A972,""),"")</f>
        <v>Safety Population</v>
      </c>
      <c r="C972" t="s">
        <v>33</v>
      </c>
      <c r="D972" t="s">
        <v>40</v>
      </c>
      <c r="E972" s="4" t="str" cm="1">
        <f t="array" ref="E972">_xlfn._xlws.FILTER(AnalysisGroupings!$G$2:$G$20,AnalysisGroupings!$F$2:$F$20=AnalysisResults!D972,"")</f>
        <v>Xanomeline Low Dose</v>
      </c>
      <c r="G972" t="s">
        <v>108</v>
      </c>
      <c r="I972" s="4" t="str" cm="1">
        <f t="array" ref="I972">_xlfn._xlws.FILTER(AnalysisGroupings!$G$2:$G$36,(AnalysisGroupings!$F$2:$F$36=AnalysisResults!H972)*LEN(H972)&gt;0,"")</f>
        <v/>
      </c>
      <c r="J972" t="s">
        <v>339</v>
      </c>
      <c r="K972" t="s">
        <v>111</v>
      </c>
      <c r="M972" s="4" t="str" cm="1">
        <f t="array" ref="M972">_xlfn._xlws.FILTER(AnalysisGroupings!$G$2:$G$36,(AnalysisGroupings!$F$2:$F$36=AnalysisResults!L972)*LEN(L972)&gt;0,"")</f>
        <v/>
      </c>
      <c r="N972" t="s">
        <v>509</v>
      </c>
      <c r="O972" t="s">
        <v>296</v>
      </c>
      <c r="P972" t="s">
        <v>639</v>
      </c>
      <c r="Q972" s="4" t="str" cm="1">
        <f t="array" ref="Q972">_xlfn._xlws.FILTER(AnalysisMethods!$G$2:$G$31,AnalysisMethods!$E$2:$E$31=AnalysisResults!P972,"")</f>
        <v>%</v>
      </c>
      <c r="R972" s="4" t="str" cm="1">
        <f t="array" ref="R972">_xlfn._xlws.FILTER(AnalysisMethods!$H$2:$H$31,AnalysisMethods!$E$2:$E$31=AnalysisResults!P972,"")</f>
        <v>( XX.X)</v>
      </c>
      <c r="S972">
        <v>4.7618999999999998</v>
      </c>
      <c r="T972" s="7" t="s">
        <v>627</v>
      </c>
      <c r="U972" t="s">
        <v>1378</v>
      </c>
    </row>
    <row r="973" spans="1:21" x14ac:dyDescent="0.45">
      <c r="A973" t="s">
        <v>732</v>
      </c>
      <c r="B973" s="4" t="str" cm="1">
        <f t="array" ref="B973">_xlfn._xlws.FILTER(AnalysisSets!B:B,AnalysisSets!A:A=_xlfn._xlws.FILTER(Analyses!E:E,Analyses!A:A=AnalysisResults!A973,""),"")</f>
        <v>Safety Population</v>
      </c>
      <c r="C973" t="s">
        <v>33</v>
      </c>
      <c r="D973" t="s">
        <v>40</v>
      </c>
      <c r="E973" s="4" t="str" cm="1">
        <f t="array" ref="E973">_xlfn._xlws.FILTER(AnalysisGroupings!$G$2:$G$20,AnalysisGroupings!$F$2:$F$20=AnalysisResults!D973,"")</f>
        <v>Xanomeline Low Dose</v>
      </c>
      <c r="G973" t="s">
        <v>108</v>
      </c>
      <c r="I973" s="4" t="str" cm="1">
        <f t="array" ref="I973">_xlfn._xlws.FILTER(AnalysisGroupings!$G$2:$G$36,(AnalysisGroupings!$F$2:$F$36=AnalysisResults!H973)*LEN(H973)&gt;0,"")</f>
        <v/>
      </c>
      <c r="J973" t="s">
        <v>339</v>
      </c>
      <c r="K973" t="s">
        <v>111</v>
      </c>
      <c r="M973" s="4" t="str" cm="1">
        <f t="array" ref="M973">_xlfn._xlws.FILTER(AnalysisGroupings!$G$2:$G$36,(AnalysisGroupings!$F$2:$F$36=AnalysisResults!L973)*LEN(L973)&gt;0,"")</f>
        <v/>
      </c>
      <c r="N973" t="s">
        <v>527</v>
      </c>
      <c r="O973" t="s">
        <v>296</v>
      </c>
      <c r="P973" t="s">
        <v>636</v>
      </c>
      <c r="Q973" s="4" t="str" cm="1">
        <f t="array" ref="Q973">_xlfn._xlws.FILTER(AnalysisMethods!$G$2:$G$31,AnalysisMethods!$E$2:$E$31=AnalysisResults!P973,"")</f>
        <v>n</v>
      </c>
      <c r="R973" s="4" t="str" cm="1">
        <f t="array" ref="R973">_xlfn._xlws.FILTER(AnalysisMethods!$H$2:$H$31,AnalysisMethods!$E$2:$E$31=AnalysisResults!P973,"")</f>
        <v>XX</v>
      </c>
      <c r="S973">
        <v>1</v>
      </c>
      <c r="T973" s="7" t="s">
        <v>267</v>
      </c>
      <c r="U973" t="s">
        <v>1378</v>
      </c>
    </row>
    <row r="974" spans="1:21" x14ac:dyDescent="0.45">
      <c r="A974" t="s">
        <v>732</v>
      </c>
      <c r="B974" s="4" t="str" cm="1">
        <f t="array" ref="B974">_xlfn._xlws.FILTER(AnalysisSets!B:B,AnalysisSets!A:A=_xlfn._xlws.FILTER(Analyses!E:E,Analyses!A:A=AnalysisResults!A974,""),"")</f>
        <v>Safety Population</v>
      </c>
      <c r="C974" t="s">
        <v>33</v>
      </c>
      <c r="D974" t="s">
        <v>40</v>
      </c>
      <c r="E974" s="4" t="str" cm="1">
        <f t="array" ref="E974">_xlfn._xlws.FILTER(AnalysisGroupings!$G$2:$G$20,AnalysisGroupings!$F$2:$F$20=AnalysisResults!D974,"")</f>
        <v>Xanomeline Low Dose</v>
      </c>
      <c r="G974" t="s">
        <v>108</v>
      </c>
      <c r="I974" s="4" t="str" cm="1">
        <f t="array" ref="I974">_xlfn._xlws.FILTER(AnalysisGroupings!$G$2:$G$36,(AnalysisGroupings!$F$2:$F$36=AnalysisResults!H974)*LEN(H974)&gt;0,"")</f>
        <v/>
      </c>
      <c r="J974" t="s">
        <v>339</v>
      </c>
      <c r="K974" t="s">
        <v>111</v>
      </c>
      <c r="M974" s="4" t="str" cm="1">
        <f t="array" ref="M974">_xlfn._xlws.FILTER(AnalysisGroupings!$G$2:$G$36,(AnalysisGroupings!$F$2:$F$36=AnalysisResults!L974)*LEN(L974)&gt;0,"")</f>
        <v/>
      </c>
      <c r="N974" t="s">
        <v>527</v>
      </c>
      <c r="O974" t="s">
        <v>296</v>
      </c>
      <c r="P974" t="s">
        <v>639</v>
      </c>
      <c r="Q974" s="4" t="str" cm="1">
        <f t="array" ref="Q974">_xlfn._xlws.FILTER(AnalysisMethods!$G$2:$G$31,AnalysisMethods!$E$2:$E$31=AnalysisResults!P974,"")</f>
        <v>%</v>
      </c>
      <c r="R974" s="4" t="str" cm="1">
        <f t="array" ref="R974">_xlfn._xlws.FILTER(AnalysisMethods!$H$2:$H$31,AnalysisMethods!$E$2:$E$31=AnalysisResults!P974,"")</f>
        <v>( XX.X)</v>
      </c>
      <c r="S974">
        <v>1.1904999999999999</v>
      </c>
      <c r="T974" s="7" t="s">
        <v>273</v>
      </c>
      <c r="U974" t="s">
        <v>1378</v>
      </c>
    </row>
    <row r="975" spans="1:21" x14ac:dyDescent="0.45">
      <c r="A975" t="s">
        <v>732</v>
      </c>
      <c r="B975" s="4" t="str" cm="1">
        <f t="array" ref="B975">_xlfn._xlws.FILTER(AnalysisSets!B:B,AnalysisSets!A:A=_xlfn._xlws.FILTER(Analyses!E:E,Analyses!A:A=AnalysisResults!A975,""),"")</f>
        <v>Safety Population</v>
      </c>
      <c r="C975" t="s">
        <v>33</v>
      </c>
      <c r="D975" t="s">
        <v>40</v>
      </c>
      <c r="E975" s="4" t="str" cm="1">
        <f t="array" ref="E975">_xlfn._xlws.FILTER(AnalysisGroupings!$G$2:$G$20,AnalysisGroupings!$F$2:$F$20=AnalysisResults!D975,"")</f>
        <v>Xanomeline Low Dose</v>
      </c>
      <c r="G975" t="s">
        <v>108</v>
      </c>
      <c r="I975" s="4" t="str" cm="1">
        <f t="array" ref="I975">_xlfn._xlws.FILTER(AnalysisGroupings!$G$2:$G$36,(AnalysisGroupings!$F$2:$F$36=AnalysisResults!H975)*LEN(H975)&gt;0,"")</f>
        <v/>
      </c>
      <c r="J975" t="s">
        <v>339</v>
      </c>
      <c r="K975" t="s">
        <v>111</v>
      </c>
      <c r="M975" s="4" t="str" cm="1">
        <f t="array" ref="M975">_xlfn._xlws.FILTER(AnalysisGroupings!$G$2:$G$36,(AnalysisGroupings!$F$2:$F$36=AnalysisResults!L975)*LEN(L975)&gt;0,"")</f>
        <v/>
      </c>
      <c r="N975" t="s">
        <v>544</v>
      </c>
      <c r="O975" t="s">
        <v>296</v>
      </c>
      <c r="P975" t="s">
        <v>636</v>
      </c>
      <c r="Q975" s="4" t="str" cm="1">
        <f t="array" ref="Q975">_xlfn._xlws.FILTER(AnalysisMethods!$G$2:$G$31,AnalysisMethods!$E$2:$E$31=AnalysisResults!P975,"")</f>
        <v>n</v>
      </c>
      <c r="R975" s="4" t="str" cm="1">
        <f t="array" ref="R975">_xlfn._xlws.FILTER(AnalysisMethods!$H$2:$H$31,AnalysisMethods!$E$2:$E$31=AnalysisResults!P975,"")</f>
        <v>XX</v>
      </c>
      <c r="S975">
        <v>0</v>
      </c>
      <c r="T975" s="7" t="s">
        <v>266</v>
      </c>
      <c r="U975" t="s">
        <v>1378</v>
      </c>
    </row>
    <row r="976" spans="1:21" x14ac:dyDescent="0.45">
      <c r="A976" t="s">
        <v>732</v>
      </c>
      <c r="B976" s="4" t="str" cm="1">
        <f t="array" ref="B976">_xlfn._xlws.FILTER(AnalysisSets!B:B,AnalysisSets!A:A=_xlfn._xlws.FILTER(Analyses!E:E,Analyses!A:A=AnalysisResults!A976,""),"")</f>
        <v>Safety Population</v>
      </c>
      <c r="C976" t="s">
        <v>33</v>
      </c>
      <c r="D976" t="s">
        <v>40</v>
      </c>
      <c r="E976" s="4" t="str" cm="1">
        <f t="array" ref="E976">_xlfn._xlws.FILTER(AnalysisGroupings!$G$2:$G$20,AnalysisGroupings!$F$2:$F$20=AnalysisResults!D976,"")</f>
        <v>Xanomeline Low Dose</v>
      </c>
      <c r="G976" t="s">
        <v>108</v>
      </c>
      <c r="I976" s="4" t="str" cm="1">
        <f t="array" ref="I976">_xlfn._xlws.FILTER(AnalysisGroupings!$G$2:$G$36,(AnalysisGroupings!$F$2:$F$36=AnalysisResults!H976)*LEN(H976)&gt;0,"")</f>
        <v/>
      </c>
      <c r="J976" t="s">
        <v>339</v>
      </c>
      <c r="K976" t="s">
        <v>111</v>
      </c>
      <c r="M976" s="4" t="str" cm="1">
        <f t="array" ref="M976">_xlfn._xlws.FILTER(AnalysisGroupings!$G$2:$G$36,(AnalysisGroupings!$F$2:$F$36=AnalysisResults!L976)*LEN(L976)&gt;0,"")</f>
        <v/>
      </c>
      <c r="N976" t="s">
        <v>544</v>
      </c>
      <c r="O976" t="s">
        <v>296</v>
      </c>
      <c r="P976" t="s">
        <v>639</v>
      </c>
      <c r="Q976" s="4" t="str" cm="1">
        <f t="array" ref="Q976">_xlfn._xlws.FILTER(AnalysisMethods!$G$2:$G$31,AnalysisMethods!$E$2:$E$31=AnalysisResults!P976,"")</f>
        <v>%</v>
      </c>
      <c r="R976" s="4" t="str" cm="1">
        <f t="array" ref="R976">_xlfn._xlws.FILTER(AnalysisMethods!$H$2:$H$31,AnalysisMethods!$E$2:$E$31=AnalysisResults!P976,"")</f>
        <v>( XX.X)</v>
      </c>
      <c r="S976">
        <v>0</v>
      </c>
      <c r="T976" s="7" t="s">
        <v>270</v>
      </c>
      <c r="U976" t="s">
        <v>1378</v>
      </c>
    </row>
    <row r="977" spans="1:21" x14ac:dyDescent="0.45">
      <c r="A977" t="s">
        <v>732</v>
      </c>
      <c r="B977" s="4" t="str" cm="1">
        <f t="array" ref="B977">_xlfn._xlws.FILTER(AnalysisSets!B:B,AnalysisSets!A:A=_xlfn._xlws.FILTER(Analyses!E:E,Analyses!A:A=AnalysisResults!A977,""),"")</f>
        <v>Safety Population</v>
      </c>
      <c r="C977" t="s">
        <v>33</v>
      </c>
      <c r="D977" t="s">
        <v>40</v>
      </c>
      <c r="E977" s="4" t="str" cm="1">
        <f t="array" ref="E977">_xlfn._xlws.FILTER(AnalysisGroupings!$G$2:$G$20,AnalysisGroupings!$F$2:$F$20=AnalysisResults!D977,"")</f>
        <v>Xanomeline Low Dose</v>
      </c>
      <c r="G977" t="s">
        <v>108</v>
      </c>
      <c r="I977" s="4" t="str" cm="1">
        <f t="array" ref="I977">_xlfn._xlws.FILTER(AnalysisGroupings!$G$2:$G$36,(AnalysisGroupings!$F$2:$F$36=AnalysisResults!H977)*LEN(H977)&gt;0,"")</f>
        <v/>
      </c>
      <c r="J977" t="s">
        <v>339</v>
      </c>
      <c r="K977" t="s">
        <v>111</v>
      </c>
      <c r="M977" s="4" t="str" cm="1">
        <f t="array" ref="M977">_xlfn._xlws.FILTER(AnalysisGroupings!$G$2:$G$36,(AnalysisGroupings!$F$2:$F$36=AnalysisResults!L977)*LEN(L977)&gt;0,"")</f>
        <v/>
      </c>
      <c r="N977" t="s">
        <v>569</v>
      </c>
      <c r="O977" t="s">
        <v>296</v>
      </c>
      <c r="P977" t="s">
        <v>636</v>
      </c>
      <c r="Q977" s="4" t="str" cm="1">
        <f t="array" ref="Q977">_xlfn._xlws.FILTER(AnalysisMethods!$G$2:$G$31,AnalysisMethods!$E$2:$E$31=AnalysisResults!P977,"")</f>
        <v>n</v>
      </c>
      <c r="R977" s="4" t="str" cm="1">
        <f t="array" ref="R977">_xlfn._xlws.FILTER(AnalysisMethods!$H$2:$H$31,AnalysisMethods!$E$2:$E$31=AnalysisResults!P977,"")</f>
        <v>XX</v>
      </c>
      <c r="S977">
        <v>1</v>
      </c>
      <c r="T977" s="7" t="s">
        <v>267</v>
      </c>
      <c r="U977" t="s">
        <v>1378</v>
      </c>
    </row>
    <row r="978" spans="1:21" x14ac:dyDescent="0.45">
      <c r="A978" t="s">
        <v>732</v>
      </c>
      <c r="B978" s="4" t="str" cm="1">
        <f t="array" ref="B978">_xlfn._xlws.FILTER(AnalysisSets!B:B,AnalysisSets!A:A=_xlfn._xlws.FILTER(Analyses!E:E,Analyses!A:A=AnalysisResults!A978,""),"")</f>
        <v>Safety Population</v>
      </c>
      <c r="C978" t="s">
        <v>33</v>
      </c>
      <c r="D978" t="s">
        <v>40</v>
      </c>
      <c r="E978" s="4" t="str" cm="1">
        <f t="array" ref="E978">_xlfn._xlws.FILTER(AnalysisGroupings!$G$2:$G$20,AnalysisGroupings!$F$2:$F$20=AnalysisResults!D978,"")</f>
        <v>Xanomeline Low Dose</v>
      </c>
      <c r="G978" t="s">
        <v>108</v>
      </c>
      <c r="I978" s="4" t="str" cm="1">
        <f t="array" ref="I978">_xlfn._xlws.FILTER(AnalysisGroupings!$G$2:$G$36,(AnalysisGroupings!$F$2:$F$36=AnalysisResults!H978)*LEN(H978)&gt;0,"")</f>
        <v/>
      </c>
      <c r="J978" t="s">
        <v>339</v>
      </c>
      <c r="K978" t="s">
        <v>111</v>
      </c>
      <c r="M978" s="4" t="str" cm="1">
        <f t="array" ref="M978">_xlfn._xlws.FILTER(AnalysisGroupings!$G$2:$G$36,(AnalysisGroupings!$F$2:$F$36=AnalysisResults!L978)*LEN(L978)&gt;0,"")</f>
        <v/>
      </c>
      <c r="N978" t="s">
        <v>569</v>
      </c>
      <c r="O978" t="s">
        <v>296</v>
      </c>
      <c r="P978" t="s">
        <v>639</v>
      </c>
      <c r="Q978" s="4" t="str" cm="1">
        <f t="array" ref="Q978">_xlfn._xlws.FILTER(AnalysisMethods!$G$2:$G$31,AnalysisMethods!$E$2:$E$31=AnalysisResults!P978,"")</f>
        <v>%</v>
      </c>
      <c r="R978" s="4" t="str" cm="1">
        <f t="array" ref="R978">_xlfn._xlws.FILTER(AnalysisMethods!$H$2:$H$31,AnalysisMethods!$E$2:$E$31=AnalysisResults!P978,"")</f>
        <v>( XX.X)</v>
      </c>
      <c r="S978">
        <v>1.1904999999999999</v>
      </c>
      <c r="T978" s="7" t="s">
        <v>273</v>
      </c>
      <c r="U978" t="s">
        <v>1378</v>
      </c>
    </row>
    <row r="979" spans="1:21" x14ac:dyDescent="0.45">
      <c r="A979" t="s">
        <v>732</v>
      </c>
      <c r="B979" s="4" t="str" cm="1">
        <f t="array" ref="B979">_xlfn._xlws.FILTER(AnalysisSets!B:B,AnalysisSets!A:A=_xlfn._xlws.FILTER(Analyses!E:E,Analyses!A:A=AnalysisResults!A979,""),"")</f>
        <v>Safety Population</v>
      </c>
      <c r="C979" t="s">
        <v>33</v>
      </c>
      <c r="D979" t="s">
        <v>40</v>
      </c>
      <c r="E979" s="4" t="str" cm="1">
        <f t="array" ref="E979">_xlfn._xlws.FILTER(AnalysisGroupings!$G$2:$G$20,AnalysisGroupings!$F$2:$F$20=AnalysisResults!D979,"")</f>
        <v>Xanomeline Low Dose</v>
      </c>
      <c r="G979" t="s">
        <v>108</v>
      </c>
      <c r="I979" s="4" t="str" cm="1">
        <f t="array" ref="I979">_xlfn._xlws.FILTER(AnalysisGroupings!$G$2:$G$36,(AnalysisGroupings!$F$2:$F$36=AnalysisResults!H979)*LEN(H979)&gt;0,"")</f>
        <v/>
      </c>
      <c r="J979" t="s">
        <v>339</v>
      </c>
      <c r="K979" t="s">
        <v>111</v>
      </c>
      <c r="M979" s="4" t="str" cm="1">
        <f t="array" ref="M979">_xlfn._xlws.FILTER(AnalysisGroupings!$G$2:$G$36,(AnalysisGroupings!$F$2:$F$36=AnalysisResults!L979)*LEN(L979)&gt;0,"")</f>
        <v/>
      </c>
      <c r="N979" t="s">
        <v>570</v>
      </c>
      <c r="O979" t="s">
        <v>296</v>
      </c>
      <c r="P979" t="s">
        <v>636</v>
      </c>
      <c r="Q979" s="4" t="str" cm="1">
        <f t="array" ref="Q979">_xlfn._xlws.FILTER(AnalysisMethods!$G$2:$G$31,AnalysisMethods!$E$2:$E$31=AnalysisResults!P979,"")</f>
        <v>n</v>
      </c>
      <c r="R979" s="4" t="str" cm="1">
        <f t="array" ref="R979">_xlfn._xlws.FILTER(AnalysisMethods!$H$2:$H$31,AnalysisMethods!$E$2:$E$31=AnalysisResults!P979,"")</f>
        <v>XX</v>
      </c>
      <c r="S979">
        <v>0</v>
      </c>
      <c r="T979" s="7" t="s">
        <v>266</v>
      </c>
      <c r="U979" t="s">
        <v>1378</v>
      </c>
    </row>
    <row r="980" spans="1:21" x14ac:dyDescent="0.45">
      <c r="A980" t="s">
        <v>732</v>
      </c>
      <c r="B980" s="4" t="str" cm="1">
        <f t="array" ref="B980">_xlfn._xlws.FILTER(AnalysisSets!B:B,AnalysisSets!A:A=_xlfn._xlws.FILTER(Analyses!E:E,Analyses!A:A=AnalysisResults!A980,""),"")</f>
        <v>Safety Population</v>
      </c>
      <c r="C980" t="s">
        <v>33</v>
      </c>
      <c r="D980" t="s">
        <v>40</v>
      </c>
      <c r="E980" s="4" t="str" cm="1">
        <f t="array" ref="E980">_xlfn._xlws.FILTER(AnalysisGroupings!$G$2:$G$20,AnalysisGroupings!$F$2:$F$20=AnalysisResults!D980,"")</f>
        <v>Xanomeline Low Dose</v>
      </c>
      <c r="G980" t="s">
        <v>108</v>
      </c>
      <c r="I980" s="4" t="str" cm="1">
        <f t="array" ref="I980">_xlfn._xlws.FILTER(AnalysisGroupings!$G$2:$G$36,(AnalysisGroupings!$F$2:$F$36=AnalysisResults!H980)*LEN(H980)&gt;0,"")</f>
        <v/>
      </c>
      <c r="J980" t="s">
        <v>339</v>
      </c>
      <c r="K980" t="s">
        <v>111</v>
      </c>
      <c r="M980" s="4" t="str" cm="1">
        <f t="array" ref="M980">_xlfn._xlws.FILTER(AnalysisGroupings!$G$2:$G$36,(AnalysisGroupings!$F$2:$F$36=AnalysisResults!L980)*LEN(L980)&gt;0,"")</f>
        <v/>
      </c>
      <c r="N980" t="s">
        <v>570</v>
      </c>
      <c r="O980" t="s">
        <v>296</v>
      </c>
      <c r="P980" t="s">
        <v>639</v>
      </c>
      <c r="Q980" s="4" t="str" cm="1">
        <f t="array" ref="Q980">_xlfn._xlws.FILTER(AnalysisMethods!$G$2:$G$31,AnalysisMethods!$E$2:$E$31=AnalysisResults!P980,"")</f>
        <v>%</v>
      </c>
      <c r="R980" s="4" t="str" cm="1">
        <f t="array" ref="R980">_xlfn._xlws.FILTER(AnalysisMethods!$H$2:$H$31,AnalysisMethods!$E$2:$E$31=AnalysisResults!P980,"")</f>
        <v>( XX.X)</v>
      </c>
      <c r="S980">
        <v>0</v>
      </c>
      <c r="T980" s="7" t="s">
        <v>270</v>
      </c>
      <c r="U980" t="s">
        <v>1378</v>
      </c>
    </row>
    <row r="981" spans="1:21" x14ac:dyDescent="0.45">
      <c r="A981" t="s">
        <v>732</v>
      </c>
      <c r="B981" s="4" t="str" cm="1">
        <f t="array" ref="B981">_xlfn._xlws.FILTER(AnalysisSets!B:B,AnalysisSets!A:A=_xlfn._xlws.FILTER(Analyses!E:E,Analyses!A:A=AnalysisResults!A981,""),"")</f>
        <v>Safety Population</v>
      </c>
      <c r="C981" t="s">
        <v>33</v>
      </c>
      <c r="D981" t="s">
        <v>40</v>
      </c>
      <c r="E981" s="4" t="str" cm="1">
        <f t="array" ref="E981">_xlfn._xlws.FILTER(AnalysisGroupings!$G$2:$G$20,AnalysisGroupings!$F$2:$F$20=AnalysisResults!D981,"")</f>
        <v>Xanomeline Low Dose</v>
      </c>
      <c r="G981" t="s">
        <v>108</v>
      </c>
      <c r="I981" s="4" t="str" cm="1">
        <f t="array" ref="I981">_xlfn._xlws.FILTER(AnalysisGroupings!$G$2:$G$36,(AnalysisGroupings!$F$2:$F$36=AnalysisResults!H981)*LEN(H981)&gt;0,"")</f>
        <v/>
      </c>
      <c r="J981" t="s">
        <v>339</v>
      </c>
      <c r="K981" t="s">
        <v>111</v>
      </c>
      <c r="M981" s="4" t="str" cm="1">
        <f t="array" ref="M981">_xlfn._xlws.FILTER(AnalysisGroupings!$G$2:$G$36,(AnalysisGroupings!$F$2:$F$36=AnalysisResults!L981)*LEN(L981)&gt;0,"")</f>
        <v/>
      </c>
      <c r="N981" t="s">
        <v>572</v>
      </c>
      <c r="O981" t="s">
        <v>296</v>
      </c>
      <c r="P981" t="s">
        <v>636</v>
      </c>
      <c r="Q981" s="4" t="str" cm="1">
        <f t="array" ref="Q981">_xlfn._xlws.FILTER(AnalysisMethods!$G$2:$G$31,AnalysisMethods!$E$2:$E$31=AnalysisResults!P981,"")</f>
        <v>n</v>
      </c>
      <c r="R981" s="4" t="str" cm="1">
        <f t="array" ref="R981">_xlfn._xlws.FILTER(AnalysisMethods!$H$2:$H$31,AnalysisMethods!$E$2:$E$31=AnalysisResults!P981,"")</f>
        <v>XX</v>
      </c>
      <c r="S981">
        <v>0</v>
      </c>
      <c r="T981" s="7" t="s">
        <v>266</v>
      </c>
      <c r="U981" t="s">
        <v>1378</v>
      </c>
    </row>
    <row r="982" spans="1:21" x14ac:dyDescent="0.45">
      <c r="A982" t="s">
        <v>732</v>
      </c>
      <c r="B982" s="4" t="str" cm="1">
        <f t="array" ref="B982">_xlfn._xlws.FILTER(AnalysisSets!B:B,AnalysisSets!A:A=_xlfn._xlws.FILTER(Analyses!E:E,Analyses!A:A=AnalysisResults!A982,""),"")</f>
        <v>Safety Population</v>
      </c>
      <c r="C982" t="s">
        <v>33</v>
      </c>
      <c r="D982" t="s">
        <v>40</v>
      </c>
      <c r="E982" s="4" t="str" cm="1">
        <f t="array" ref="E982">_xlfn._xlws.FILTER(AnalysisGroupings!$G$2:$G$20,AnalysisGroupings!$F$2:$F$20=AnalysisResults!D982,"")</f>
        <v>Xanomeline Low Dose</v>
      </c>
      <c r="G982" t="s">
        <v>108</v>
      </c>
      <c r="I982" s="4" t="str" cm="1">
        <f t="array" ref="I982">_xlfn._xlws.FILTER(AnalysisGroupings!$G$2:$G$36,(AnalysisGroupings!$F$2:$F$36=AnalysisResults!H982)*LEN(H982)&gt;0,"")</f>
        <v/>
      </c>
      <c r="J982" t="s">
        <v>339</v>
      </c>
      <c r="K982" t="s">
        <v>111</v>
      </c>
      <c r="M982" s="4" t="str" cm="1">
        <f t="array" ref="M982">_xlfn._xlws.FILTER(AnalysisGroupings!$G$2:$G$36,(AnalysisGroupings!$F$2:$F$36=AnalysisResults!L982)*LEN(L982)&gt;0,"")</f>
        <v/>
      </c>
      <c r="N982" t="s">
        <v>572</v>
      </c>
      <c r="O982" t="s">
        <v>296</v>
      </c>
      <c r="P982" t="s">
        <v>639</v>
      </c>
      <c r="Q982" s="4" t="str" cm="1">
        <f t="array" ref="Q982">_xlfn._xlws.FILTER(AnalysisMethods!$G$2:$G$31,AnalysisMethods!$E$2:$E$31=AnalysisResults!P982,"")</f>
        <v>%</v>
      </c>
      <c r="R982" s="4" t="str" cm="1">
        <f t="array" ref="R982">_xlfn._xlws.FILTER(AnalysisMethods!$H$2:$H$31,AnalysisMethods!$E$2:$E$31=AnalysisResults!P982,"")</f>
        <v>( XX.X)</v>
      </c>
      <c r="S982">
        <v>0</v>
      </c>
      <c r="T982" s="7" t="s">
        <v>270</v>
      </c>
      <c r="U982" t="s">
        <v>1378</v>
      </c>
    </row>
    <row r="983" spans="1:21" x14ac:dyDescent="0.45">
      <c r="A983" t="s">
        <v>732</v>
      </c>
      <c r="B983" s="4" t="str" cm="1">
        <f t="array" ref="B983">_xlfn._xlws.FILTER(AnalysisSets!B:B,AnalysisSets!A:A=_xlfn._xlws.FILTER(Analyses!E:E,Analyses!A:A=AnalysisResults!A983,""),"")</f>
        <v>Safety Population</v>
      </c>
      <c r="C983" t="s">
        <v>33</v>
      </c>
      <c r="D983" t="s">
        <v>40</v>
      </c>
      <c r="E983" s="4" t="str" cm="1">
        <f t="array" ref="E983">_xlfn._xlws.FILTER(AnalysisGroupings!$G$2:$G$20,AnalysisGroupings!$F$2:$F$20=AnalysisResults!D983,"")</f>
        <v>Xanomeline Low Dose</v>
      </c>
      <c r="G983" t="s">
        <v>108</v>
      </c>
      <c r="I983" s="4" t="str" cm="1">
        <f t="array" ref="I983">_xlfn._xlws.FILTER(AnalysisGroupings!$G$2:$G$36,(AnalysisGroupings!$F$2:$F$36=AnalysisResults!H983)*LEN(H983)&gt;0,"")</f>
        <v/>
      </c>
      <c r="J983" t="s">
        <v>339</v>
      </c>
      <c r="K983" t="s">
        <v>111</v>
      </c>
      <c r="M983" s="4" t="str" cm="1">
        <f t="array" ref="M983">_xlfn._xlws.FILTER(AnalysisGroupings!$G$2:$G$36,(AnalysisGroupings!$F$2:$F$36=AnalysisResults!L983)*LEN(L983)&gt;0,"")</f>
        <v/>
      </c>
      <c r="N983" t="s">
        <v>577</v>
      </c>
      <c r="O983" t="s">
        <v>296</v>
      </c>
      <c r="P983" t="s">
        <v>636</v>
      </c>
      <c r="Q983" s="4" t="str" cm="1">
        <f t="array" ref="Q983">_xlfn._xlws.FILTER(AnalysisMethods!$G$2:$G$31,AnalysisMethods!$E$2:$E$31=AnalysisResults!P983,"")</f>
        <v>n</v>
      </c>
      <c r="R983" s="4" t="str" cm="1">
        <f t="array" ref="R983">_xlfn._xlws.FILTER(AnalysisMethods!$H$2:$H$31,AnalysisMethods!$E$2:$E$31=AnalysisResults!P983,"")</f>
        <v>XX</v>
      </c>
      <c r="S983">
        <v>1</v>
      </c>
      <c r="T983" s="7" t="s">
        <v>267</v>
      </c>
      <c r="U983" t="s">
        <v>1378</v>
      </c>
    </row>
    <row r="984" spans="1:21" x14ac:dyDescent="0.45">
      <c r="A984" t="s">
        <v>732</v>
      </c>
      <c r="B984" s="4" t="str" cm="1">
        <f t="array" ref="B984">_xlfn._xlws.FILTER(AnalysisSets!B:B,AnalysisSets!A:A=_xlfn._xlws.FILTER(Analyses!E:E,Analyses!A:A=AnalysisResults!A984,""),"")</f>
        <v>Safety Population</v>
      </c>
      <c r="C984" t="s">
        <v>33</v>
      </c>
      <c r="D984" t="s">
        <v>40</v>
      </c>
      <c r="E984" s="4" t="str" cm="1">
        <f t="array" ref="E984">_xlfn._xlws.FILTER(AnalysisGroupings!$G$2:$G$20,AnalysisGroupings!$F$2:$F$20=AnalysisResults!D984,"")</f>
        <v>Xanomeline Low Dose</v>
      </c>
      <c r="G984" t="s">
        <v>108</v>
      </c>
      <c r="I984" s="4" t="str" cm="1">
        <f t="array" ref="I984">_xlfn._xlws.FILTER(AnalysisGroupings!$G$2:$G$36,(AnalysisGroupings!$F$2:$F$36=AnalysisResults!H984)*LEN(H984)&gt;0,"")</f>
        <v/>
      </c>
      <c r="J984" t="s">
        <v>339</v>
      </c>
      <c r="K984" t="s">
        <v>111</v>
      </c>
      <c r="M984" s="4" t="str" cm="1">
        <f t="array" ref="M984">_xlfn._xlws.FILTER(AnalysisGroupings!$G$2:$G$36,(AnalysisGroupings!$F$2:$F$36=AnalysisResults!L984)*LEN(L984)&gt;0,"")</f>
        <v/>
      </c>
      <c r="N984" t="s">
        <v>577</v>
      </c>
      <c r="O984" t="s">
        <v>296</v>
      </c>
      <c r="P984" t="s">
        <v>639</v>
      </c>
      <c r="Q984" s="4" t="str" cm="1">
        <f t="array" ref="Q984">_xlfn._xlws.FILTER(AnalysisMethods!$G$2:$G$31,AnalysisMethods!$E$2:$E$31=AnalysisResults!P984,"")</f>
        <v>%</v>
      </c>
      <c r="R984" s="4" t="str" cm="1">
        <f t="array" ref="R984">_xlfn._xlws.FILTER(AnalysisMethods!$H$2:$H$31,AnalysisMethods!$E$2:$E$31=AnalysisResults!P984,"")</f>
        <v>( XX.X)</v>
      </c>
      <c r="S984">
        <v>1.1904999999999999</v>
      </c>
      <c r="T984" s="7" t="s">
        <v>273</v>
      </c>
      <c r="U984" t="s">
        <v>1378</v>
      </c>
    </row>
    <row r="985" spans="1:21" x14ac:dyDescent="0.45">
      <c r="A985" t="s">
        <v>732</v>
      </c>
      <c r="B985" s="4" t="str" cm="1">
        <f t="array" ref="B985">_xlfn._xlws.FILTER(AnalysisSets!B:B,AnalysisSets!A:A=_xlfn._xlws.FILTER(Analyses!E:E,Analyses!A:A=AnalysisResults!A985,""),"")</f>
        <v>Safety Population</v>
      </c>
      <c r="C985" t="s">
        <v>33</v>
      </c>
      <c r="D985" t="s">
        <v>40</v>
      </c>
      <c r="E985" s="4" t="str" cm="1">
        <f t="array" ref="E985">_xlfn._xlws.FILTER(AnalysisGroupings!$G$2:$G$20,AnalysisGroupings!$F$2:$F$20=AnalysisResults!D985,"")</f>
        <v>Xanomeline Low Dose</v>
      </c>
      <c r="G985" t="s">
        <v>108</v>
      </c>
      <c r="I985" s="4" t="str" cm="1">
        <f t="array" ref="I985">_xlfn._xlws.FILTER(AnalysisGroupings!$G$2:$G$36,(AnalysisGroupings!$F$2:$F$36=AnalysisResults!H985)*LEN(H985)&gt;0,"")</f>
        <v/>
      </c>
      <c r="J985" t="s">
        <v>340</v>
      </c>
      <c r="K985" t="s">
        <v>111</v>
      </c>
      <c r="M985" s="4" t="str" cm="1">
        <f t="array" ref="M985">_xlfn._xlws.FILTER(AnalysisGroupings!$G$2:$G$36,(AnalysisGroupings!$F$2:$F$36=AnalysisResults!L985)*LEN(L985)&gt;0,"")</f>
        <v/>
      </c>
      <c r="N985" t="s">
        <v>424</v>
      </c>
      <c r="O985" t="s">
        <v>296</v>
      </c>
      <c r="P985" t="s">
        <v>636</v>
      </c>
      <c r="Q985" s="4" t="str" cm="1">
        <f t="array" ref="Q985">_xlfn._xlws.FILTER(AnalysisMethods!$G$2:$G$31,AnalysisMethods!$E$2:$E$31=AnalysisResults!P985,"")</f>
        <v>n</v>
      </c>
      <c r="R985" s="4" t="str" cm="1">
        <f t="array" ref="R985">_xlfn._xlws.FILTER(AnalysisMethods!$H$2:$H$31,AnalysisMethods!$E$2:$E$31=AnalysisResults!P985,"")</f>
        <v>XX</v>
      </c>
      <c r="S985">
        <v>1</v>
      </c>
      <c r="T985" s="7" t="s">
        <v>267</v>
      </c>
      <c r="U985" t="s">
        <v>1378</v>
      </c>
    </row>
    <row r="986" spans="1:21" x14ac:dyDescent="0.45">
      <c r="A986" t="s">
        <v>732</v>
      </c>
      <c r="B986" s="4" t="str" cm="1">
        <f t="array" ref="B986">_xlfn._xlws.FILTER(AnalysisSets!B:B,AnalysisSets!A:A=_xlfn._xlws.FILTER(Analyses!E:E,Analyses!A:A=AnalysisResults!A986,""),"")</f>
        <v>Safety Population</v>
      </c>
      <c r="C986" t="s">
        <v>33</v>
      </c>
      <c r="D986" t="s">
        <v>40</v>
      </c>
      <c r="E986" s="4" t="str" cm="1">
        <f t="array" ref="E986">_xlfn._xlws.FILTER(AnalysisGroupings!$G$2:$G$20,AnalysisGroupings!$F$2:$F$20=AnalysisResults!D986,"")</f>
        <v>Xanomeline Low Dose</v>
      </c>
      <c r="G986" t="s">
        <v>108</v>
      </c>
      <c r="I986" s="4" t="str" cm="1">
        <f t="array" ref="I986">_xlfn._xlws.FILTER(AnalysisGroupings!$G$2:$G$36,(AnalysisGroupings!$F$2:$F$36=AnalysisResults!H986)*LEN(H986)&gt;0,"")</f>
        <v/>
      </c>
      <c r="J986" t="s">
        <v>340</v>
      </c>
      <c r="K986" t="s">
        <v>111</v>
      </c>
      <c r="M986" s="4" t="str" cm="1">
        <f t="array" ref="M986">_xlfn._xlws.FILTER(AnalysisGroupings!$G$2:$G$36,(AnalysisGroupings!$F$2:$F$36=AnalysisResults!L986)*LEN(L986)&gt;0,"")</f>
        <v/>
      </c>
      <c r="N986" t="s">
        <v>424</v>
      </c>
      <c r="O986" t="s">
        <v>296</v>
      </c>
      <c r="P986" t="s">
        <v>639</v>
      </c>
      <c r="Q986" s="4" t="str" cm="1">
        <f t="array" ref="Q986">_xlfn._xlws.FILTER(AnalysisMethods!$G$2:$G$31,AnalysisMethods!$E$2:$E$31=AnalysisResults!P986,"")</f>
        <v>%</v>
      </c>
      <c r="R986" s="4" t="str" cm="1">
        <f t="array" ref="R986">_xlfn._xlws.FILTER(AnalysisMethods!$H$2:$H$31,AnalysisMethods!$E$2:$E$31=AnalysisResults!P986,"")</f>
        <v>( XX.X)</v>
      </c>
      <c r="S986">
        <v>1.1904999999999999</v>
      </c>
      <c r="T986" s="7" t="s">
        <v>273</v>
      </c>
      <c r="U986" t="s">
        <v>1378</v>
      </c>
    </row>
    <row r="987" spans="1:21" x14ac:dyDescent="0.45">
      <c r="A987" t="s">
        <v>732</v>
      </c>
      <c r="B987" s="4" t="str" cm="1">
        <f t="array" ref="B987">_xlfn._xlws.FILTER(AnalysisSets!B:B,AnalysisSets!A:A=_xlfn._xlws.FILTER(Analyses!E:E,Analyses!A:A=AnalysisResults!A987,""),"")</f>
        <v>Safety Population</v>
      </c>
      <c r="C987" t="s">
        <v>33</v>
      </c>
      <c r="D987" t="s">
        <v>40</v>
      </c>
      <c r="E987" s="4" t="str" cm="1">
        <f t="array" ref="E987">_xlfn._xlws.FILTER(AnalysisGroupings!$G$2:$G$20,AnalysisGroupings!$F$2:$F$20=AnalysisResults!D987,"")</f>
        <v>Xanomeline Low Dose</v>
      </c>
      <c r="G987" t="s">
        <v>108</v>
      </c>
      <c r="I987" s="4" t="str" cm="1">
        <f t="array" ref="I987">_xlfn._xlws.FILTER(AnalysisGroupings!$G$2:$G$36,(AnalysisGroupings!$F$2:$F$36=AnalysisResults!H987)*LEN(H987)&gt;0,"")</f>
        <v/>
      </c>
      <c r="J987" t="s">
        <v>340</v>
      </c>
      <c r="K987" t="s">
        <v>111</v>
      </c>
      <c r="M987" s="4" t="str" cm="1">
        <f t="array" ref="M987">_xlfn._xlws.FILTER(AnalysisGroupings!$G$2:$G$36,(AnalysisGroupings!$F$2:$F$36=AnalysisResults!L987)*LEN(L987)&gt;0,"")</f>
        <v/>
      </c>
      <c r="N987" t="s">
        <v>453</v>
      </c>
      <c r="O987" t="s">
        <v>296</v>
      </c>
      <c r="P987" t="s">
        <v>636</v>
      </c>
      <c r="Q987" s="4" t="str" cm="1">
        <f t="array" ref="Q987">_xlfn._xlws.FILTER(AnalysisMethods!$G$2:$G$31,AnalysisMethods!$E$2:$E$31=AnalysisResults!P987,"")</f>
        <v>n</v>
      </c>
      <c r="R987" s="4" t="str" cm="1">
        <f t="array" ref="R987">_xlfn._xlws.FILTER(AnalysisMethods!$H$2:$H$31,AnalysisMethods!$E$2:$E$31=AnalysisResults!P987,"")</f>
        <v>XX</v>
      </c>
      <c r="S987">
        <v>1</v>
      </c>
      <c r="T987" s="7" t="s">
        <v>267</v>
      </c>
      <c r="U987" t="s">
        <v>1378</v>
      </c>
    </row>
    <row r="988" spans="1:21" x14ac:dyDescent="0.45">
      <c r="A988" t="s">
        <v>732</v>
      </c>
      <c r="B988" s="4" t="str" cm="1">
        <f t="array" ref="B988">_xlfn._xlws.FILTER(AnalysisSets!B:B,AnalysisSets!A:A=_xlfn._xlws.FILTER(Analyses!E:E,Analyses!A:A=AnalysisResults!A988,""),"")</f>
        <v>Safety Population</v>
      </c>
      <c r="C988" t="s">
        <v>33</v>
      </c>
      <c r="D988" t="s">
        <v>40</v>
      </c>
      <c r="E988" s="4" t="str" cm="1">
        <f t="array" ref="E988">_xlfn._xlws.FILTER(AnalysisGroupings!$G$2:$G$20,AnalysisGroupings!$F$2:$F$20=AnalysisResults!D988,"")</f>
        <v>Xanomeline Low Dose</v>
      </c>
      <c r="G988" t="s">
        <v>108</v>
      </c>
      <c r="I988" s="4" t="str" cm="1">
        <f t="array" ref="I988">_xlfn._xlws.FILTER(AnalysisGroupings!$G$2:$G$36,(AnalysisGroupings!$F$2:$F$36=AnalysisResults!H988)*LEN(H988)&gt;0,"")</f>
        <v/>
      </c>
      <c r="J988" t="s">
        <v>340</v>
      </c>
      <c r="K988" t="s">
        <v>111</v>
      </c>
      <c r="M988" s="4" t="str" cm="1">
        <f t="array" ref="M988">_xlfn._xlws.FILTER(AnalysisGroupings!$G$2:$G$36,(AnalysisGroupings!$F$2:$F$36=AnalysisResults!L988)*LEN(L988)&gt;0,"")</f>
        <v/>
      </c>
      <c r="N988" t="s">
        <v>453</v>
      </c>
      <c r="O988" t="s">
        <v>296</v>
      </c>
      <c r="P988" t="s">
        <v>639</v>
      </c>
      <c r="Q988" s="4" t="str" cm="1">
        <f t="array" ref="Q988">_xlfn._xlws.FILTER(AnalysisMethods!$G$2:$G$31,AnalysisMethods!$E$2:$E$31=AnalysisResults!P988,"")</f>
        <v>%</v>
      </c>
      <c r="R988" s="4" t="str" cm="1">
        <f t="array" ref="R988">_xlfn._xlws.FILTER(AnalysisMethods!$H$2:$H$31,AnalysisMethods!$E$2:$E$31=AnalysisResults!P988,"")</f>
        <v>( XX.X)</v>
      </c>
      <c r="S988">
        <v>1.1904999999999999</v>
      </c>
      <c r="T988" s="7" t="s">
        <v>273</v>
      </c>
      <c r="U988" t="s">
        <v>1378</v>
      </c>
    </row>
    <row r="989" spans="1:21" x14ac:dyDescent="0.45">
      <c r="A989" t="s">
        <v>732</v>
      </c>
      <c r="B989" s="4" t="str" cm="1">
        <f t="array" ref="B989">_xlfn._xlws.FILTER(AnalysisSets!B:B,AnalysisSets!A:A=_xlfn._xlws.FILTER(Analyses!E:E,Analyses!A:A=AnalysisResults!A989,""),"")</f>
        <v>Safety Population</v>
      </c>
      <c r="C989" t="s">
        <v>33</v>
      </c>
      <c r="D989" t="s">
        <v>40</v>
      </c>
      <c r="E989" s="4" t="str" cm="1">
        <f t="array" ref="E989">_xlfn._xlws.FILTER(AnalysisGroupings!$G$2:$G$20,AnalysisGroupings!$F$2:$F$20=AnalysisResults!D989,"")</f>
        <v>Xanomeline Low Dose</v>
      </c>
      <c r="G989" t="s">
        <v>108</v>
      </c>
      <c r="I989" s="4" t="str" cm="1">
        <f t="array" ref="I989">_xlfn._xlws.FILTER(AnalysisGroupings!$G$2:$G$36,(AnalysisGroupings!$F$2:$F$36=AnalysisResults!H989)*LEN(H989)&gt;0,"")</f>
        <v/>
      </c>
      <c r="J989" t="s">
        <v>340</v>
      </c>
      <c r="K989" t="s">
        <v>111</v>
      </c>
      <c r="M989" s="4" t="str" cm="1">
        <f t="array" ref="M989">_xlfn._xlws.FILTER(AnalysisGroupings!$G$2:$G$36,(AnalysisGroupings!$F$2:$F$36=AnalysisResults!L989)*LEN(L989)&gt;0,"")</f>
        <v/>
      </c>
      <c r="N989" t="s">
        <v>458</v>
      </c>
      <c r="O989" t="s">
        <v>296</v>
      </c>
      <c r="P989" t="s">
        <v>636</v>
      </c>
      <c r="Q989" s="4" t="str" cm="1">
        <f t="array" ref="Q989">_xlfn._xlws.FILTER(AnalysisMethods!$G$2:$G$31,AnalysisMethods!$E$2:$E$31=AnalysisResults!P989,"")</f>
        <v>n</v>
      </c>
      <c r="R989" s="4" t="str" cm="1">
        <f t="array" ref="R989">_xlfn._xlws.FILTER(AnalysisMethods!$H$2:$H$31,AnalysisMethods!$E$2:$E$31=AnalysisResults!P989,"")</f>
        <v>XX</v>
      </c>
      <c r="S989">
        <v>0</v>
      </c>
      <c r="T989" s="7" t="s">
        <v>266</v>
      </c>
      <c r="U989" t="s">
        <v>1378</v>
      </c>
    </row>
    <row r="990" spans="1:21" x14ac:dyDescent="0.45">
      <c r="A990" t="s">
        <v>732</v>
      </c>
      <c r="B990" s="4" t="str" cm="1">
        <f t="array" ref="B990">_xlfn._xlws.FILTER(AnalysisSets!B:B,AnalysisSets!A:A=_xlfn._xlws.FILTER(Analyses!E:E,Analyses!A:A=AnalysisResults!A990,""),"")</f>
        <v>Safety Population</v>
      </c>
      <c r="C990" t="s">
        <v>33</v>
      </c>
      <c r="D990" t="s">
        <v>40</v>
      </c>
      <c r="E990" s="4" t="str" cm="1">
        <f t="array" ref="E990">_xlfn._xlws.FILTER(AnalysisGroupings!$G$2:$G$20,AnalysisGroupings!$F$2:$F$20=AnalysisResults!D990,"")</f>
        <v>Xanomeline Low Dose</v>
      </c>
      <c r="G990" t="s">
        <v>108</v>
      </c>
      <c r="I990" s="4" t="str" cm="1">
        <f t="array" ref="I990">_xlfn._xlws.FILTER(AnalysisGroupings!$G$2:$G$36,(AnalysisGroupings!$F$2:$F$36=AnalysisResults!H990)*LEN(H990)&gt;0,"")</f>
        <v/>
      </c>
      <c r="J990" t="s">
        <v>340</v>
      </c>
      <c r="K990" t="s">
        <v>111</v>
      </c>
      <c r="M990" s="4" t="str" cm="1">
        <f t="array" ref="M990">_xlfn._xlws.FILTER(AnalysisGroupings!$G$2:$G$36,(AnalysisGroupings!$F$2:$F$36=AnalysisResults!L990)*LEN(L990)&gt;0,"")</f>
        <v/>
      </c>
      <c r="N990" t="s">
        <v>458</v>
      </c>
      <c r="O990" t="s">
        <v>296</v>
      </c>
      <c r="P990" t="s">
        <v>639</v>
      </c>
      <c r="Q990" s="4" t="str" cm="1">
        <f t="array" ref="Q990">_xlfn._xlws.FILTER(AnalysisMethods!$G$2:$G$31,AnalysisMethods!$E$2:$E$31=AnalysisResults!P990,"")</f>
        <v>%</v>
      </c>
      <c r="R990" s="4" t="str" cm="1">
        <f t="array" ref="R990">_xlfn._xlws.FILTER(AnalysisMethods!$H$2:$H$31,AnalysisMethods!$E$2:$E$31=AnalysisResults!P990,"")</f>
        <v>( XX.X)</v>
      </c>
      <c r="S990">
        <v>0</v>
      </c>
      <c r="T990" s="7" t="s">
        <v>270</v>
      </c>
      <c r="U990" t="s">
        <v>1378</v>
      </c>
    </row>
    <row r="991" spans="1:21" x14ac:dyDescent="0.45">
      <c r="A991" t="s">
        <v>732</v>
      </c>
      <c r="B991" s="4" t="str" cm="1">
        <f t="array" ref="B991">_xlfn._xlws.FILTER(AnalysisSets!B:B,AnalysisSets!A:A=_xlfn._xlws.FILTER(Analyses!E:E,Analyses!A:A=AnalysisResults!A991,""),"")</f>
        <v>Safety Population</v>
      </c>
      <c r="C991" t="s">
        <v>33</v>
      </c>
      <c r="D991" t="s">
        <v>40</v>
      </c>
      <c r="E991" s="4" t="str" cm="1">
        <f t="array" ref="E991">_xlfn._xlws.FILTER(AnalysisGroupings!$G$2:$G$20,AnalysisGroupings!$F$2:$F$20=AnalysisResults!D991,"")</f>
        <v>Xanomeline Low Dose</v>
      </c>
      <c r="G991" t="s">
        <v>108</v>
      </c>
      <c r="I991" s="4" t="str" cm="1">
        <f t="array" ref="I991">_xlfn._xlws.FILTER(AnalysisGroupings!$G$2:$G$36,(AnalysisGroupings!$F$2:$F$36=AnalysisResults!H991)*LEN(H991)&gt;0,"")</f>
        <v/>
      </c>
      <c r="J991" t="s">
        <v>340</v>
      </c>
      <c r="K991" t="s">
        <v>111</v>
      </c>
      <c r="M991" s="4" t="str" cm="1">
        <f t="array" ref="M991">_xlfn._xlws.FILTER(AnalysisGroupings!$G$2:$G$36,(AnalysisGroupings!$F$2:$F$36=AnalysisResults!L991)*LEN(L991)&gt;0,"")</f>
        <v/>
      </c>
      <c r="N991" t="s">
        <v>459</v>
      </c>
      <c r="O991" t="s">
        <v>296</v>
      </c>
      <c r="P991" t="s">
        <v>636</v>
      </c>
      <c r="Q991" s="4" t="str" cm="1">
        <f t="array" ref="Q991">_xlfn._xlws.FILTER(AnalysisMethods!$G$2:$G$31,AnalysisMethods!$E$2:$E$31=AnalysisResults!P991,"")</f>
        <v>n</v>
      </c>
      <c r="R991" s="4" t="str" cm="1">
        <f t="array" ref="R991">_xlfn._xlws.FILTER(AnalysisMethods!$H$2:$H$31,AnalysisMethods!$E$2:$E$31=AnalysisResults!P991,"")</f>
        <v>XX</v>
      </c>
      <c r="S991">
        <v>2</v>
      </c>
      <c r="T991" s="7" t="s">
        <v>592</v>
      </c>
      <c r="U991" t="s">
        <v>1378</v>
      </c>
    </row>
    <row r="992" spans="1:21" x14ac:dyDescent="0.45">
      <c r="A992" t="s">
        <v>732</v>
      </c>
      <c r="B992" s="4" t="str" cm="1">
        <f t="array" ref="B992">_xlfn._xlws.FILTER(AnalysisSets!B:B,AnalysisSets!A:A=_xlfn._xlws.FILTER(Analyses!E:E,Analyses!A:A=AnalysisResults!A992,""),"")</f>
        <v>Safety Population</v>
      </c>
      <c r="C992" t="s">
        <v>33</v>
      </c>
      <c r="D992" t="s">
        <v>40</v>
      </c>
      <c r="E992" s="4" t="str" cm="1">
        <f t="array" ref="E992">_xlfn._xlws.FILTER(AnalysisGroupings!$G$2:$G$20,AnalysisGroupings!$F$2:$F$20=AnalysisResults!D992,"")</f>
        <v>Xanomeline Low Dose</v>
      </c>
      <c r="G992" t="s">
        <v>108</v>
      </c>
      <c r="I992" s="4" t="str" cm="1">
        <f t="array" ref="I992">_xlfn._xlws.FILTER(AnalysisGroupings!$G$2:$G$36,(AnalysisGroupings!$F$2:$F$36=AnalysisResults!H992)*LEN(H992)&gt;0,"")</f>
        <v/>
      </c>
      <c r="J992" t="s">
        <v>340</v>
      </c>
      <c r="K992" t="s">
        <v>111</v>
      </c>
      <c r="M992" s="4" t="str" cm="1">
        <f t="array" ref="M992">_xlfn._xlws.FILTER(AnalysisGroupings!$G$2:$G$36,(AnalysisGroupings!$F$2:$F$36=AnalysisResults!L992)*LEN(L992)&gt;0,"")</f>
        <v/>
      </c>
      <c r="N992" t="s">
        <v>459</v>
      </c>
      <c r="O992" t="s">
        <v>296</v>
      </c>
      <c r="P992" t="s">
        <v>639</v>
      </c>
      <c r="Q992" s="4" t="str" cm="1">
        <f t="array" ref="Q992">_xlfn._xlws.FILTER(AnalysisMethods!$G$2:$G$31,AnalysisMethods!$E$2:$E$31=AnalysisResults!P992,"")</f>
        <v>%</v>
      </c>
      <c r="R992" s="4" t="str" cm="1">
        <f t="array" ref="R992">_xlfn._xlws.FILTER(AnalysisMethods!$H$2:$H$31,AnalysisMethods!$E$2:$E$31=AnalysisResults!P992,"")</f>
        <v>( XX.X)</v>
      </c>
      <c r="S992">
        <v>2.3809999999999998</v>
      </c>
      <c r="T992" s="7" t="s">
        <v>609</v>
      </c>
      <c r="U992" t="s">
        <v>1378</v>
      </c>
    </row>
    <row r="993" spans="1:21" x14ac:dyDescent="0.45">
      <c r="A993" t="s">
        <v>732</v>
      </c>
      <c r="B993" s="4" t="str" cm="1">
        <f t="array" ref="B993">_xlfn._xlws.FILTER(AnalysisSets!B:B,AnalysisSets!A:A=_xlfn._xlws.FILTER(Analyses!E:E,Analyses!A:A=AnalysisResults!A993,""),"")</f>
        <v>Safety Population</v>
      </c>
      <c r="C993" t="s">
        <v>33</v>
      </c>
      <c r="D993" t="s">
        <v>40</v>
      </c>
      <c r="E993" s="4" t="str" cm="1">
        <f t="array" ref="E993">_xlfn._xlws.FILTER(AnalysisGroupings!$G$2:$G$20,AnalysisGroupings!$F$2:$F$20=AnalysisResults!D993,"")</f>
        <v>Xanomeline Low Dose</v>
      </c>
      <c r="G993" t="s">
        <v>108</v>
      </c>
      <c r="I993" s="4" t="str" cm="1">
        <f t="array" ref="I993">_xlfn._xlws.FILTER(AnalysisGroupings!$G$2:$G$36,(AnalysisGroupings!$F$2:$F$36=AnalysisResults!H993)*LEN(H993)&gt;0,"")</f>
        <v/>
      </c>
      <c r="J993" t="s">
        <v>340</v>
      </c>
      <c r="K993" t="s">
        <v>111</v>
      </c>
      <c r="M993" s="4" t="str" cm="1">
        <f t="array" ref="M993">_xlfn._xlws.FILTER(AnalysisGroupings!$G$2:$G$36,(AnalysisGroupings!$F$2:$F$36=AnalysisResults!L993)*LEN(L993)&gt;0,"")</f>
        <v/>
      </c>
      <c r="N993" t="s">
        <v>478</v>
      </c>
      <c r="O993" t="s">
        <v>296</v>
      </c>
      <c r="P993" t="s">
        <v>636</v>
      </c>
      <c r="Q993" s="4" t="str" cm="1">
        <f t="array" ref="Q993">_xlfn._xlws.FILTER(AnalysisMethods!$G$2:$G$31,AnalysisMethods!$E$2:$E$31=AnalysisResults!P993,"")</f>
        <v>n</v>
      </c>
      <c r="R993" s="4" t="str" cm="1">
        <f t="array" ref="R993">_xlfn._xlws.FILTER(AnalysisMethods!$H$2:$H$31,AnalysisMethods!$E$2:$E$31=AnalysisResults!P993,"")</f>
        <v>XX</v>
      </c>
      <c r="S993">
        <v>0</v>
      </c>
      <c r="T993" s="7" t="s">
        <v>266</v>
      </c>
      <c r="U993" t="s">
        <v>1378</v>
      </c>
    </row>
    <row r="994" spans="1:21" x14ac:dyDescent="0.45">
      <c r="A994" t="s">
        <v>732</v>
      </c>
      <c r="B994" s="4" t="str" cm="1">
        <f t="array" ref="B994">_xlfn._xlws.FILTER(AnalysisSets!B:B,AnalysisSets!A:A=_xlfn._xlws.FILTER(Analyses!E:E,Analyses!A:A=AnalysisResults!A994,""),"")</f>
        <v>Safety Population</v>
      </c>
      <c r="C994" t="s">
        <v>33</v>
      </c>
      <c r="D994" t="s">
        <v>40</v>
      </c>
      <c r="E994" s="4" t="str" cm="1">
        <f t="array" ref="E994">_xlfn._xlws.FILTER(AnalysisGroupings!$G$2:$G$20,AnalysisGroupings!$F$2:$F$20=AnalysisResults!D994,"")</f>
        <v>Xanomeline Low Dose</v>
      </c>
      <c r="G994" t="s">
        <v>108</v>
      </c>
      <c r="I994" s="4" t="str" cm="1">
        <f t="array" ref="I994">_xlfn._xlws.FILTER(AnalysisGroupings!$G$2:$G$36,(AnalysisGroupings!$F$2:$F$36=AnalysisResults!H994)*LEN(H994)&gt;0,"")</f>
        <v/>
      </c>
      <c r="J994" t="s">
        <v>340</v>
      </c>
      <c r="K994" t="s">
        <v>111</v>
      </c>
      <c r="M994" s="4" t="str" cm="1">
        <f t="array" ref="M994">_xlfn._xlws.FILTER(AnalysisGroupings!$G$2:$G$36,(AnalysisGroupings!$F$2:$F$36=AnalysisResults!L994)*LEN(L994)&gt;0,"")</f>
        <v/>
      </c>
      <c r="N994" t="s">
        <v>478</v>
      </c>
      <c r="O994" t="s">
        <v>296</v>
      </c>
      <c r="P994" t="s">
        <v>639</v>
      </c>
      <c r="Q994" s="4" t="str" cm="1">
        <f t="array" ref="Q994">_xlfn._xlws.FILTER(AnalysisMethods!$G$2:$G$31,AnalysisMethods!$E$2:$E$31=AnalysisResults!P994,"")</f>
        <v>%</v>
      </c>
      <c r="R994" s="4" t="str" cm="1">
        <f t="array" ref="R994">_xlfn._xlws.FILTER(AnalysisMethods!$H$2:$H$31,AnalysisMethods!$E$2:$E$31=AnalysisResults!P994,"")</f>
        <v>( XX.X)</v>
      </c>
      <c r="S994">
        <v>0</v>
      </c>
      <c r="T994" s="7" t="s">
        <v>270</v>
      </c>
      <c r="U994" t="s">
        <v>1378</v>
      </c>
    </row>
    <row r="995" spans="1:21" x14ac:dyDescent="0.45">
      <c r="A995" t="s">
        <v>732</v>
      </c>
      <c r="B995" s="4" t="str" cm="1">
        <f t="array" ref="B995">_xlfn._xlws.FILTER(AnalysisSets!B:B,AnalysisSets!A:A=_xlfn._xlws.FILTER(Analyses!E:E,Analyses!A:A=AnalysisResults!A995,""),"")</f>
        <v>Safety Population</v>
      </c>
      <c r="C995" t="s">
        <v>33</v>
      </c>
      <c r="D995" t="s">
        <v>40</v>
      </c>
      <c r="E995" s="4" t="str" cm="1">
        <f t="array" ref="E995">_xlfn._xlws.FILTER(AnalysisGroupings!$G$2:$G$20,AnalysisGroupings!$F$2:$F$20=AnalysisResults!D995,"")</f>
        <v>Xanomeline Low Dose</v>
      </c>
      <c r="G995" t="s">
        <v>108</v>
      </c>
      <c r="I995" s="4" t="str" cm="1">
        <f t="array" ref="I995">_xlfn._xlws.FILTER(AnalysisGroupings!$G$2:$G$36,(AnalysisGroupings!$F$2:$F$36=AnalysisResults!H995)*LEN(H995)&gt;0,"")</f>
        <v/>
      </c>
      <c r="J995" t="s">
        <v>340</v>
      </c>
      <c r="K995" t="s">
        <v>111</v>
      </c>
      <c r="M995" s="4" t="str" cm="1">
        <f t="array" ref="M995">_xlfn._xlws.FILTER(AnalysisGroupings!$G$2:$G$36,(AnalysisGroupings!$F$2:$F$36=AnalysisResults!L995)*LEN(L995)&gt;0,"")</f>
        <v/>
      </c>
      <c r="N995" t="s">
        <v>494</v>
      </c>
      <c r="O995" t="s">
        <v>296</v>
      </c>
      <c r="P995" t="s">
        <v>636</v>
      </c>
      <c r="Q995" s="4" t="str" cm="1">
        <f t="array" ref="Q995">_xlfn._xlws.FILTER(AnalysisMethods!$G$2:$G$31,AnalysisMethods!$E$2:$E$31=AnalysisResults!P995,"")</f>
        <v>n</v>
      </c>
      <c r="R995" s="4" t="str" cm="1">
        <f t="array" ref="R995">_xlfn._xlws.FILTER(AnalysisMethods!$H$2:$H$31,AnalysisMethods!$E$2:$E$31=AnalysisResults!P995,"")</f>
        <v>XX</v>
      </c>
      <c r="S995">
        <v>1</v>
      </c>
      <c r="T995" s="7" t="s">
        <v>267</v>
      </c>
      <c r="U995" t="s">
        <v>1378</v>
      </c>
    </row>
    <row r="996" spans="1:21" x14ac:dyDescent="0.45">
      <c r="A996" t="s">
        <v>732</v>
      </c>
      <c r="B996" s="4" t="str" cm="1">
        <f t="array" ref="B996">_xlfn._xlws.FILTER(AnalysisSets!B:B,AnalysisSets!A:A=_xlfn._xlws.FILTER(Analyses!E:E,Analyses!A:A=AnalysisResults!A996,""),"")</f>
        <v>Safety Population</v>
      </c>
      <c r="C996" t="s">
        <v>33</v>
      </c>
      <c r="D996" t="s">
        <v>40</v>
      </c>
      <c r="E996" s="4" t="str" cm="1">
        <f t="array" ref="E996">_xlfn._xlws.FILTER(AnalysisGroupings!$G$2:$G$20,AnalysisGroupings!$F$2:$F$20=AnalysisResults!D996,"")</f>
        <v>Xanomeline Low Dose</v>
      </c>
      <c r="G996" t="s">
        <v>108</v>
      </c>
      <c r="I996" s="4" t="str" cm="1">
        <f t="array" ref="I996">_xlfn._xlws.FILTER(AnalysisGroupings!$G$2:$G$36,(AnalysisGroupings!$F$2:$F$36=AnalysisResults!H996)*LEN(H996)&gt;0,"")</f>
        <v/>
      </c>
      <c r="J996" t="s">
        <v>340</v>
      </c>
      <c r="K996" t="s">
        <v>111</v>
      </c>
      <c r="M996" s="4" t="str" cm="1">
        <f t="array" ref="M996">_xlfn._xlws.FILTER(AnalysisGroupings!$G$2:$G$36,(AnalysisGroupings!$F$2:$F$36=AnalysisResults!L996)*LEN(L996)&gt;0,"")</f>
        <v/>
      </c>
      <c r="N996" t="s">
        <v>494</v>
      </c>
      <c r="O996" t="s">
        <v>296</v>
      </c>
      <c r="P996" t="s">
        <v>639</v>
      </c>
      <c r="Q996" s="4" t="str" cm="1">
        <f t="array" ref="Q996">_xlfn._xlws.FILTER(AnalysisMethods!$G$2:$G$31,AnalysisMethods!$E$2:$E$31=AnalysisResults!P996,"")</f>
        <v>%</v>
      </c>
      <c r="R996" s="4" t="str" cm="1">
        <f t="array" ref="R996">_xlfn._xlws.FILTER(AnalysisMethods!$H$2:$H$31,AnalysisMethods!$E$2:$E$31=AnalysisResults!P996,"")</f>
        <v>( XX.X)</v>
      </c>
      <c r="S996">
        <v>1.1904999999999999</v>
      </c>
      <c r="T996" s="7" t="s">
        <v>273</v>
      </c>
      <c r="U996" t="s">
        <v>1378</v>
      </c>
    </row>
    <row r="997" spans="1:21" x14ac:dyDescent="0.45">
      <c r="A997" t="s">
        <v>732</v>
      </c>
      <c r="B997" s="4" t="str" cm="1">
        <f t="array" ref="B997">_xlfn._xlws.FILTER(AnalysisSets!B:B,AnalysisSets!A:A=_xlfn._xlws.FILTER(Analyses!E:E,Analyses!A:A=AnalysisResults!A997,""),"")</f>
        <v>Safety Population</v>
      </c>
      <c r="C997" t="s">
        <v>33</v>
      </c>
      <c r="D997" t="s">
        <v>40</v>
      </c>
      <c r="E997" s="4" t="str" cm="1">
        <f t="array" ref="E997">_xlfn._xlws.FILTER(AnalysisGroupings!$G$2:$G$20,AnalysisGroupings!$F$2:$F$20=AnalysisResults!D997,"")</f>
        <v>Xanomeline Low Dose</v>
      </c>
      <c r="G997" t="s">
        <v>108</v>
      </c>
      <c r="I997" s="4" t="str" cm="1">
        <f t="array" ref="I997">_xlfn._xlws.FILTER(AnalysisGroupings!$G$2:$G$36,(AnalysisGroupings!$F$2:$F$36=AnalysisResults!H997)*LEN(H997)&gt;0,"")</f>
        <v/>
      </c>
      <c r="J997" t="s">
        <v>340</v>
      </c>
      <c r="K997" t="s">
        <v>111</v>
      </c>
      <c r="M997" s="4" t="str" cm="1">
        <f t="array" ref="M997">_xlfn._xlws.FILTER(AnalysisGroupings!$G$2:$G$36,(AnalysisGroupings!$F$2:$F$36=AnalysisResults!L997)*LEN(L997)&gt;0,"")</f>
        <v/>
      </c>
      <c r="N997" t="s">
        <v>553</v>
      </c>
      <c r="O997" t="s">
        <v>296</v>
      </c>
      <c r="P997" t="s">
        <v>636</v>
      </c>
      <c r="Q997" s="4" t="str" cm="1">
        <f t="array" ref="Q997">_xlfn._xlws.FILTER(AnalysisMethods!$G$2:$G$31,AnalysisMethods!$E$2:$E$31=AnalysisResults!P997,"")</f>
        <v>n</v>
      </c>
      <c r="R997" s="4" t="str" cm="1">
        <f t="array" ref="R997">_xlfn._xlws.FILTER(AnalysisMethods!$H$2:$H$31,AnalysisMethods!$E$2:$E$31=AnalysisResults!P997,"")</f>
        <v>XX</v>
      </c>
      <c r="S997">
        <v>2</v>
      </c>
      <c r="T997" s="7" t="s">
        <v>592</v>
      </c>
      <c r="U997" t="s">
        <v>1378</v>
      </c>
    </row>
    <row r="998" spans="1:21" x14ac:dyDescent="0.45">
      <c r="A998" t="s">
        <v>732</v>
      </c>
      <c r="B998" s="4" t="str" cm="1">
        <f t="array" ref="B998">_xlfn._xlws.FILTER(AnalysisSets!B:B,AnalysisSets!A:A=_xlfn._xlws.FILTER(Analyses!E:E,Analyses!A:A=AnalysisResults!A998,""),"")</f>
        <v>Safety Population</v>
      </c>
      <c r="C998" t="s">
        <v>33</v>
      </c>
      <c r="D998" t="s">
        <v>40</v>
      </c>
      <c r="E998" s="4" t="str" cm="1">
        <f t="array" ref="E998">_xlfn._xlws.FILTER(AnalysisGroupings!$G$2:$G$20,AnalysisGroupings!$F$2:$F$20=AnalysisResults!D998,"")</f>
        <v>Xanomeline Low Dose</v>
      </c>
      <c r="G998" t="s">
        <v>108</v>
      </c>
      <c r="I998" s="4" t="str" cm="1">
        <f t="array" ref="I998">_xlfn._xlws.FILTER(AnalysisGroupings!$G$2:$G$36,(AnalysisGroupings!$F$2:$F$36=AnalysisResults!H998)*LEN(H998)&gt;0,"")</f>
        <v/>
      </c>
      <c r="J998" t="s">
        <v>340</v>
      </c>
      <c r="K998" t="s">
        <v>111</v>
      </c>
      <c r="M998" s="4" t="str" cm="1">
        <f t="array" ref="M998">_xlfn._xlws.FILTER(AnalysisGroupings!$G$2:$G$36,(AnalysisGroupings!$F$2:$F$36=AnalysisResults!L998)*LEN(L998)&gt;0,"")</f>
        <v/>
      </c>
      <c r="N998" t="s">
        <v>553</v>
      </c>
      <c r="O998" t="s">
        <v>296</v>
      </c>
      <c r="P998" t="s">
        <v>639</v>
      </c>
      <c r="Q998" s="4" t="str" cm="1">
        <f t="array" ref="Q998">_xlfn._xlws.FILTER(AnalysisMethods!$G$2:$G$31,AnalysisMethods!$E$2:$E$31=AnalysisResults!P998,"")</f>
        <v>%</v>
      </c>
      <c r="R998" s="4" t="str" cm="1">
        <f t="array" ref="R998">_xlfn._xlws.FILTER(AnalysisMethods!$H$2:$H$31,AnalysisMethods!$E$2:$E$31=AnalysisResults!P998,"")</f>
        <v>( XX.X)</v>
      </c>
      <c r="S998">
        <v>2.3809999999999998</v>
      </c>
      <c r="T998" s="7" t="s">
        <v>609</v>
      </c>
      <c r="U998" t="s">
        <v>1378</v>
      </c>
    </row>
    <row r="999" spans="1:21" x14ac:dyDescent="0.45">
      <c r="A999" t="s">
        <v>732</v>
      </c>
      <c r="B999" s="4" t="str" cm="1">
        <f t="array" ref="B999">_xlfn._xlws.FILTER(AnalysisSets!B:B,AnalysisSets!A:A=_xlfn._xlws.FILTER(Analyses!E:E,Analyses!A:A=AnalysisResults!A999,""),"")</f>
        <v>Safety Population</v>
      </c>
      <c r="C999" t="s">
        <v>33</v>
      </c>
      <c r="D999" t="s">
        <v>40</v>
      </c>
      <c r="E999" s="4" t="str" cm="1">
        <f t="array" ref="E999">_xlfn._xlws.FILTER(AnalysisGroupings!$G$2:$G$20,AnalysisGroupings!$F$2:$F$20=AnalysisResults!D999,"")</f>
        <v>Xanomeline Low Dose</v>
      </c>
      <c r="G999" t="s">
        <v>108</v>
      </c>
      <c r="I999" s="4" t="str" cm="1">
        <f t="array" ref="I999">_xlfn._xlws.FILTER(AnalysisGroupings!$G$2:$G$36,(AnalysisGroupings!$F$2:$F$36=AnalysisResults!H999)*LEN(H999)&gt;0,"")</f>
        <v/>
      </c>
      <c r="J999" t="s">
        <v>340</v>
      </c>
      <c r="K999" t="s">
        <v>111</v>
      </c>
      <c r="M999" s="4" t="str" cm="1">
        <f t="array" ref="M999">_xlfn._xlws.FILTER(AnalysisGroupings!$G$2:$G$36,(AnalysisGroupings!$F$2:$F$36=AnalysisResults!L999)*LEN(L999)&gt;0,"")</f>
        <v/>
      </c>
      <c r="N999" t="s">
        <v>582</v>
      </c>
      <c r="O999" t="s">
        <v>296</v>
      </c>
      <c r="P999" t="s">
        <v>636</v>
      </c>
      <c r="Q999" s="4" t="str" cm="1">
        <f t="array" ref="Q999">_xlfn._xlws.FILTER(AnalysisMethods!$G$2:$G$31,AnalysisMethods!$E$2:$E$31=AnalysisResults!P999,"")</f>
        <v>n</v>
      </c>
      <c r="R999" s="4" t="str" cm="1">
        <f t="array" ref="R999">_xlfn._xlws.FILTER(AnalysisMethods!$H$2:$H$31,AnalysisMethods!$E$2:$E$31=AnalysisResults!P999,"")</f>
        <v>XX</v>
      </c>
      <c r="S999">
        <v>1</v>
      </c>
      <c r="T999" s="7" t="s">
        <v>267</v>
      </c>
      <c r="U999" t="s">
        <v>1378</v>
      </c>
    </row>
    <row r="1000" spans="1:21" x14ac:dyDescent="0.45">
      <c r="A1000" t="s">
        <v>732</v>
      </c>
      <c r="B1000" s="4" t="str" cm="1">
        <f t="array" ref="B1000">_xlfn._xlws.FILTER(AnalysisSets!B:B,AnalysisSets!A:A=_xlfn._xlws.FILTER(Analyses!E:E,Analyses!A:A=AnalysisResults!A1000,""),"")</f>
        <v>Safety Population</v>
      </c>
      <c r="C1000" t="s">
        <v>33</v>
      </c>
      <c r="D1000" t="s">
        <v>40</v>
      </c>
      <c r="E1000" s="4" t="str" cm="1">
        <f t="array" ref="E1000">_xlfn._xlws.FILTER(AnalysisGroupings!$G$2:$G$20,AnalysisGroupings!$F$2:$F$20=AnalysisResults!D1000,"")</f>
        <v>Xanomeline Low Dose</v>
      </c>
      <c r="G1000" t="s">
        <v>108</v>
      </c>
      <c r="I1000" s="4" t="str" cm="1">
        <f t="array" ref="I1000">_xlfn._xlws.FILTER(AnalysisGroupings!$G$2:$G$36,(AnalysisGroupings!$F$2:$F$36=AnalysisResults!H1000)*LEN(H1000)&gt;0,"")</f>
        <v/>
      </c>
      <c r="J1000" t="s">
        <v>340</v>
      </c>
      <c r="K1000" t="s">
        <v>111</v>
      </c>
      <c r="M1000" s="4" t="str" cm="1">
        <f t="array" ref="M1000">_xlfn._xlws.FILTER(AnalysisGroupings!$G$2:$G$36,(AnalysisGroupings!$F$2:$F$36=AnalysisResults!L1000)*LEN(L1000)&gt;0,"")</f>
        <v/>
      </c>
      <c r="N1000" t="s">
        <v>582</v>
      </c>
      <c r="O1000" t="s">
        <v>296</v>
      </c>
      <c r="P1000" t="s">
        <v>639</v>
      </c>
      <c r="Q1000" s="4" t="str" cm="1">
        <f t="array" ref="Q1000">_xlfn._xlws.FILTER(AnalysisMethods!$G$2:$G$31,AnalysisMethods!$E$2:$E$31=AnalysisResults!P1000,"")</f>
        <v>%</v>
      </c>
      <c r="R1000" s="4" t="str" cm="1">
        <f t="array" ref="R1000">_xlfn._xlws.FILTER(AnalysisMethods!$H$2:$H$31,AnalysisMethods!$E$2:$E$31=AnalysisResults!P1000,"")</f>
        <v>( XX.X)</v>
      </c>
      <c r="S1000">
        <v>1.1904999999999999</v>
      </c>
      <c r="T1000" s="7" t="s">
        <v>273</v>
      </c>
      <c r="U1000" t="s">
        <v>1378</v>
      </c>
    </row>
    <row r="1001" spans="1:21" x14ac:dyDescent="0.45">
      <c r="A1001" t="s">
        <v>732</v>
      </c>
      <c r="B1001" s="4" t="str" cm="1">
        <f t="array" ref="B1001">_xlfn._xlws.FILTER(AnalysisSets!B:B,AnalysisSets!A:A=_xlfn._xlws.FILTER(Analyses!E:E,Analyses!A:A=AnalysisResults!A1001,""),"")</f>
        <v>Safety Population</v>
      </c>
      <c r="C1001" t="s">
        <v>33</v>
      </c>
      <c r="D1001" t="s">
        <v>40</v>
      </c>
      <c r="E1001" s="4" t="str" cm="1">
        <f t="array" ref="E1001">_xlfn._xlws.FILTER(AnalysisGroupings!$G$2:$G$20,AnalysisGroupings!$F$2:$F$20=AnalysisResults!D1001,"")</f>
        <v>Xanomeline Low Dose</v>
      </c>
      <c r="G1001" t="s">
        <v>108</v>
      </c>
      <c r="I1001" s="4" t="str" cm="1">
        <f t="array" ref="I1001">_xlfn._xlws.FILTER(AnalysisGroupings!$G$2:$G$36,(AnalysisGroupings!$F$2:$F$36=AnalysisResults!H1001)*LEN(H1001)&gt;0,"")</f>
        <v/>
      </c>
      <c r="J1001" t="s">
        <v>341</v>
      </c>
      <c r="K1001" t="s">
        <v>111</v>
      </c>
      <c r="M1001" s="4" t="str" cm="1">
        <f t="array" ref="M1001">_xlfn._xlws.FILTER(AnalysisGroupings!$G$2:$G$36,(AnalysisGroupings!$F$2:$F$36=AnalysisResults!L1001)*LEN(L1001)&gt;0,"")</f>
        <v/>
      </c>
      <c r="N1001" t="s">
        <v>391</v>
      </c>
      <c r="O1001" t="s">
        <v>296</v>
      </c>
      <c r="P1001" t="s">
        <v>636</v>
      </c>
      <c r="Q1001" s="4" t="str" cm="1">
        <f t="array" ref="Q1001">_xlfn._xlws.FILTER(AnalysisMethods!$G$2:$G$31,AnalysisMethods!$E$2:$E$31=AnalysisResults!P1001,"")</f>
        <v>n</v>
      </c>
      <c r="R1001" s="4" t="str" cm="1">
        <f t="array" ref="R1001">_xlfn._xlws.FILTER(AnalysisMethods!$H$2:$H$31,AnalysisMethods!$E$2:$E$31=AnalysisResults!P1001,"")</f>
        <v>XX</v>
      </c>
      <c r="S1001">
        <v>0</v>
      </c>
      <c r="T1001" s="7" t="s">
        <v>266</v>
      </c>
      <c r="U1001" t="s">
        <v>1378</v>
      </c>
    </row>
    <row r="1002" spans="1:21" x14ac:dyDescent="0.45">
      <c r="A1002" t="s">
        <v>732</v>
      </c>
      <c r="B1002" s="4" t="str" cm="1">
        <f t="array" ref="B1002">_xlfn._xlws.FILTER(AnalysisSets!B:B,AnalysisSets!A:A=_xlfn._xlws.FILTER(Analyses!E:E,Analyses!A:A=AnalysisResults!A1002,""),"")</f>
        <v>Safety Population</v>
      </c>
      <c r="C1002" t="s">
        <v>33</v>
      </c>
      <c r="D1002" t="s">
        <v>40</v>
      </c>
      <c r="E1002" s="4" t="str" cm="1">
        <f t="array" ref="E1002">_xlfn._xlws.FILTER(AnalysisGroupings!$G$2:$G$20,AnalysisGroupings!$F$2:$F$20=AnalysisResults!D1002,"")</f>
        <v>Xanomeline Low Dose</v>
      </c>
      <c r="G1002" t="s">
        <v>108</v>
      </c>
      <c r="I1002" s="4" t="str" cm="1">
        <f t="array" ref="I1002">_xlfn._xlws.FILTER(AnalysisGroupings!$G$2:$G$36,(AnalysisGroupings!$F$2:$F$36=AnalysisResults!H1002)*LEN(H1002)&gt;0,"")</f>
        <v/>
      </c>
      <c r="J1002" t="s">
        <v>341</v>
      </c>
      <c r="K1002" t="s">
        <v>111</v>
      </c>
      <c r="M1002" s="4" t="str" cm="1">
        <f t="array" ref="M1002">_xlfn._xlws.FILTER(AnalysisGroupings!$G$2:$G$36,(AnalysisGroupings!$F$2:$F$36=AnalysisResults!L1002)*LEN(L1002)&gt;0,"")</f>
        <v/>
      </c>
      <c r="N1002" t="s">
        <v>391</v>
      </c>
      <c r="O1002" t="s">
        <v>296</v>
      </c>
      <c r="P1002" t="s">
        <v>639</v>
      </c>
      <c r="Q1002" s="4" t="str" cm="1">
        <f t="array" ref="Q1002">_xlfn._xlws.FILTER(AnalysisMethods!$G$2:$G$31,AnalysisMethods!$E$2:$E$31=AnalysisResults!P1002,"")</f>
        <v>%</v>
      </c>
      <c r="R1002" s="4" t="str" cm="1">
        <f t="array" ref="R1002">_xlfn._xlws.FILTER(AnalysisMethods!$H$2:$H$31,AnalysisMethods!$E$2:$E$31=AnalysisResults!P1002,"")</f>
        <v>( XX.X)</v>
      </c>
      <c r="S1002">
        <v>0</v>
      </c>
      <c r="T1002" s="7" t="s">
        <v>270</v>
      </c>
      <c r="U1002" t="s">
        <v>1378</v>
      </c>
    </row>
    <row r="1003" spans="1:21" x14ac:dyDescent="0.45">
      <c r="A1003" t="s">
        <v>732</v>
      </c>
      <c r="B1003" s="4" t="str" cm="1">
        <f t="array" ref="B1003">_xlfn._xlws.FILTER(AnalysisSets!B:B,AnalysisSets!A:A=_xlfn._xlws.FILTER(Analyses!E:E,Analyses!A:A=AnalysisResults!A1003,""),"")</f>
        <v>Safety Population</v>
      </c>
      <c r="C1003" t="s">
        <v>33</v>
      </c>
      <c r="D1003" t="s">
        <v>40</v>
      </c>
      <c r="E1003" s="4" t="str" cm="1">
        <f t="array" ref="E1003">_xlfn._xlws.FILTER(AnalysisGroupings!$G$2:$G$20,AnalysisGroupings!$F$2:$F$20=AnalysisResults!D1003,"")</f>
        <v>Xanomeline Low Dose</v>
      </c>
      <c r="G1003" t="s">
        <v>108</v>
      </c>
      <c r="I1003" s="4" t="str" cm="1">
        <f t="array" ref="I1003">_xlfn._xlws.FILTER(AnalysisGroupings!$G$2:$G$36,(AnalysisGroupings!$F$2:$F$36=AnalysisResults!H1003)*LEN(H1003)&gt;0,"")</f>
        <v/>
      </c>
      <c r="J1003" t="s">
        <v>341</v>
      </c>
      <c r="K1003" t="s">
        <v>111</v>
      </c>
      <c r="M1003" s="4" t="str" cm="1">
        <f t="array" ref="M1003">_xlfn._xlws.FILTER(AnalysisGroupings!$G$2:$G$36,(AnalysisGroupings!$F$2:$F$36=AnalysisResults!L1003)*LEN(L1003)&gt;0,"")</f>
        <v/>
      </c>
      <c r="N1003" t="s">
        <v>392</v>
      </c>
      <c r="O1003" t="s">
        <v>296</v>
      </c>
      <c r="P1003" t="s">
        <v>636</v>
      </c>
      <c r="Q1003" s="4" t="str" cm="1">
        <f t="array" ref="Q1003">_xlfn._xlws.FILTER(AnalysisMethods!$G$2:$G$31,AnalysisMethods!$E$2:$E$31=AnalysisResults!P1003,"")</f>
        <v>n</v>
      </c>
      <c r="R1003" s="4" t="str" cm="1">
        <f t="array" ref="R1003">_xlfn._xlws.FILTER(AnalysisMethods!$H$2:$H$31,AnalysisMethods!$E$2:$E$31=AnalysisResults!P1003,"")</f>
        <v>XX</v>
      </c>
      <c r="S1003">
        <v>0</v>
      </c>
      <c r="T1003" s="7" t="s">
        <v>266</v>
      </c>
      <c r="U1003" t="s">
        <v>1378</v>
      </c>
    </row>
    <row r="1004" spans="1:21" x14ac:dyDescent="0.45">
      <c r="A1004" t="s">
        <v>732</v>
      </c>
      <c r="B1004" s="4" t="str" cm="1">
        <f t="array" ref="B1004">_xlfn._xlws.FILTER(AnalysisSets!B:B,AnalysisSets!A:A=_xlfn._xlws.FILTER(Analyses!E:E,Analyses!A:A=AnalysisResults!A1004,""),"")</f>
        <v>Safety Population</v>
      </c>
      <c r="C1004" t="s">
        <v>33</v>
      </c>
      <c r="D1004" t="s">
        <v>40</v>
      </c>
      <c r="E1004" s="4" t="str" cm="1">
        <f t="array" ref="E1004">_xlfn._xlws.FILTER(AnalysisGroupings!$G$2:$G$20,AnalysisGroupings!$F$2:$F$20=AnalysisResults!D1004,"")</f>
        <v>Xanomeline Low Dose</v>
      </c>
      <c r="G1004" t="s">
        <v>108</v>
      </c>
      <c r="I1004" s="4" t="str" cm="1">
        <f t="array" ref="I1004">_xlfn._xlws.FILTER(AnalysisGroupings!$G$2:$G$36,(AnalysisGroupings!$F$2:$F$36=AnalysisResults!H1004)*LEN(H1004)&gt;0,"")</f>
        <v/>
      </c>
      <c r="J1004" t="s">
        <v>341</v>
      </c>
      <c r="K1004" t="s">
        <v>111</v>
      </c>
      <c r="M1004" s="4" t="str" cm="1">
        <f t="array" ref="M1004">_xlfn._xlws.FILTER(AnalysisGroupings!$G$2:$G$36,(AnalysisGroupings!$F$2:$F$36=AnalysisResults!L1004)*LEN(L1004)&gt;0,"")</f>
        <v/>
      </c>
      <c r="N1004" t="s">
        <v>392</v>
      </c>
      <c r="O1004" t="s">
        <v>296</v>
      </c>
      <c r="P1004" t="s">
        <v>639</v>
      </c>
      <c r="Q1004" s="4" t="str" cm="1">
        <f t="array" ref="Q1004">_xlfn._xlws.FILTER(AnalysisMethods!$G$2:$G$31,AnalysisMethods!$E$2:$E$31=AnalysisResults!P1004,"")</f>
        <v>%</v>
      </c>
      <c r="R1004" s="4" t="str" cm="1">
        <f t="array" ref="R1004">_xlfn._xlws.FILTER(AnalysisMethods!$H$2:$H$31,AnalysisMethods!$E$2:$E$31=AnalysisResults!P1004,"")</f>
        <v>( XX.X)</v>
      </c>
      <c r="S1004">
        <v>0</v>
      </c>
      <c r="T1004" s="7" t="s">
        <v>270</v>
      </c>
      <c r="U1004" t="s">
        <v>1378</v>
      </c>
    </row>
    <row r="1005" spans="1:21" x14ac:dyDescent="0.45">
      <c r="A1005" t="s">
        <v>732</v>
      </c>
      <c r="B1005" s="4" t="str" cm="1">
        <f t="array" ref="B1005">_xlfn._xlws.FILTER(AnalysisSets!B:B,AnalysisSets!A:A=_xlfn._xlws.FILTER(Analyses!E:E,Analyses!A:A=AnalysisResults!A1005,""),"")</f>
        <v>Safety Population</v>
      </c>
      <c r="C1005" t="s">
        <v>33</v>
      </c>
      <c r="D1005" t="s">
        <v>40</v>
      </c>
      <c r="E1005" s="4" t="str" cm="1">
        <f t="array" ref="E1005">_xlfn._xlws.FILTER(AnalysisGroupings!$G$2:$G$20,AnalysisGroupings!$F$2:$F$20=AnalysisResults!D1005,"")</f>
        <v>Xanomeline Low Dose</v>
      </c>
      <c r="G1005" t="s">
        <v>108</v>
      </c>
      <c r="I1005" s="4" t="str" cm="1">
        <f t="array" ref="I1005">_xlfn._xlws.FILTER(AnalysisGroupings!$G$2:$G$36,(AnalysisGroupings!$F$2:$F$36=AnalysisResults!H1005)*LEN(H1005)&gt;0,"")</f>
        <v/>
      </c>
      <c r="J1005" t="s">
        <v>341</v>
      </c>
      <c r="K1005" t="s">
        <v>111</v>
      </c>
      <c r="M1005" s="4" t="str" cm="1">
        <f t="array" ref="M1005">_xlfn._xlws.FILTER(AnalysisGroupings!$G$2:$G$36,(AnalysisGroupings!$F$2:$F$36=AnalysisResults!L1005)*LEN(L1005)&gt;0,"")</f>
        <v/>
      </c>
      <c r="N1005" t="s">
        <v>394</v>
      </c>
      <c r="O1005" t="s">
        <v>296</v>
      </c>
      <c r="P1005" t="s">
        <v>636</v>
      </c>
      <c r="Q1005" s="4" t="str" cm="1">
        <f t="array" ref="Q1005">_xlfn._xlws.FILTER(AnalysisMethods!$G$2:$G$31,AnalysisMethods!$E$2:$E$31=AnalysisResults!P1005,"")</f>
        <v>n</v>
      </c>
      <c r="R1005" s="4" t="str" cm="1">
        <f t="array" ref="R1005">_xlfn._xlws.FILTER(AnalysisMethods!$H$2:$H$31,AnalysisMethods!$E$2:$E$31=AnalysisResults!P1005,"")</f>
        <v>XX</v>
      </c>
      <c r="S1005">
        <v>0</v>
      </c>
      <c r="T1005" s="7" t="s">
        <v>266</v>
      </c>
      <c r="U1005" t="s">
        <v>1378</v>
      </c>
    </row>
    <row r="1006" spans="1:21" x14ac:dyDescent="0.45">
      <c r="A1006" t="s">
        <v>732</v>
      </c>
      <c r="B1006" s="4" t="str" cm="1">
        <f t="array" ref="B1006">_xlfn._xlws.FILTER(AnalysisSets!B:B,AnalysisSets!A:A=_xlfn._xlws.FILTER(Analyses!E:E,Analyses!A:A=AnalysisResults!A1006,""),"")</f>
        <v>Safety Population</v>
      </c>
      <c r="C1006" t="s">
        <v>33</v>
      </c>
      <c r="D1006" t="s">
        <v>40</v>
      </c>
      <c r="E1006" s="4" t="str" cm="1">
        <f t="array" ref="E1006">_xlfn._xlws.FILTER(AnalysisGroupings!$G$2:$G$20,AnalysisGroupings!$F$2:$F$20=AnalysisResults!D1006,"")</f>
        <v>Xanomeline Low Dose</v>
      </c>
      <c r="G1006" t="s">
        <v>108</v>
      </c>
      <c r="I1006" s="4" t="str" cm="1">
        <f t="array" ref="I1006">_xlfn._xlws.FILTER(AnalysisGroupings!$G$2:$G$36,(AnalysisGroupings!$F$2:$F$36=AnalysisResults!H1006)*LEN(H1006)&gt;0,"")</f>
        <v/>
      </c>
      <c r="J1006" t="s">
        <v>341</v>
      </c>
      <c r="K1006" t="s">
        <v>111</v>
      </c>
      <c r="M1006" s="4" t="str" cm="1">
        <f t="array" ref="M1006">_xlfn._xlws.FILTER(AnalysisGroupings!$G$2:$G$36,(AnalysisGroupings!$F$2:$F$36=AnalysisResults!L1006)*LEN(L1006)&gt;0,"")</f>
        <v/>
      </c>
      <c r="N1006" t="s">
        <v>394</v>
      </c>
      <c r="O1006" t="s">
        <v>296</v>
      </c>
      <c r="P1006" t="s">
        <v>639</v>
      </c>
      <c r="Q1006" s="4" t="str" cm="1">
        <f t="array" ref="Q1006">_xlfn._xlws.FILTER(AnalysisMethods!$G$2:$G$31,AnalysisMethods!$E$2:$E$31=AnalysisResults!P1006,"")</f>
        <v>%</v>
      </c>
      <c r="R1006" s="4" t="str" cm="1">
        <f t="array" ref="R1006">_xlfn._xlws.FILTER(AnalysisMethods!$H$2:$H$31,AnalysisMethods!$E$2:$E$31=AnalysisResults!P1006,"")</f>
        <v>( XX.X)</v>
      </c>
      <c r="S1006">
        <v>0</v>
      </c>
      <c r="T1006" s="7" t="s">
        <v>270</v>
      </c>
      <c r="U1006" t="s">
        <v>1378</v>
      </c>
    </row>
    <row r="1007" spans="1:21" x14ac:dyDescent="0.45">
      <c r="A1007" t="s">
        <v>732</v>
      </c>
      <c r="B1007" s="4" t="str" cm="1">
        <f t="array" ref="B1007">_xlfn._xlws.FILTER(AnalysisSets!B:B,AnalysisSets!A:A=_xlfn._xlws.FILTER(Analyses!E:E,Analyses!A:A=AnalysisResults!A1007,""),"")</f>
        <v>Safety Population</v>
      </c>
      <c r="C1007" t="s">
        <v>33</v>
      </c>
      <c r="D1007" t="s">
        <v>40</v>
      </c>
      <c r="E1007" s="4" t="str" cm="1">
        <f t="array" ref="E1007">_xlfn._xlws.FILTER(AnalysisGroupings!$G$2:$G$20,AnalysisGroupings!$F$2:$F$20=AnalysisResults!D1007,"")</f>
        <v>Xanomeline Low Dose</v>
      </c>
      <c r="G1007" t="s">
        <v>108</v>
      </c>
      <c r="I1007" s="4" t="str" cm="1">
        <f t="array" ref="I1007">_xlfn._xlws.FILTER(AnalysisGroupings!$G$2:$G$36,(AnalysisGroupings!$F$2:$F$36=AnalysisResults!H1007)*LEN(H1007)&gt;0,"")</f>
        <v/>
      </c>
      <c r="J1007" t="s">
        <v>341</v>
      </c>
      <c r="K1007" t="s">
        <v>111</v>
      </c>
      <c r="M1007" s="4" t="str" cm="1">
        <f t="array" ref="M1007">_xlfn._xlws.FILTER(AnalysisGroupings!$G$2:$G$36,(AnalysisGroupings!$F$2:$F$36=AnalysisResults!L1007)*LEN(L1007)&gt;0,"")</f>
        <v/>
      </c>
      <c r="N1007" t="s">
        <v>395</v>
      </c>
      <c r="O1007" t="s">
        <v>296</v>
      </c>
      <c r="P1007" t="s">
        <v>636</v>
      </c>
      <c r="Q1007" s="4" t="str" cm="1">
        <f t="array" ref="Q1007">_xlfn._xlws.FILTER(AnalysisMethods!$G$2:$G$31,AnalysisMethods!$E$2:$E$31=AnalysisResults!P1007,"")</f>
        <v>n</v>
      </c>
      <c r="R1007" s="4" t="str" cm="1">
        <f t="array" ref="R1007">_xlfn._xlws.FILTER(AnalysisMethods!$H$2:$H$31,AnalysisMethods!$E$2:$E$31=AnalysisResults!P1007,"")</f>
        <v>XX</v>
      </c>
      <c r="S1007">
        <v>0</v>
      </c>
      <c r="T1007" s="7" t="s">
        <v>266</v>
      </c>
      <c r="U1007" t="s">
        <v>1378</v>
      </c>
    </row>
    <row r="1008" spans="1:21" x14ac:dyDescent="0.45">
      <c r="A1008" t="s">
        <v>732</v>
      </c>
      <c r="B1008" s="4" t="str" cm="1">
        <f t="array" ref="B1008">_xlfn._xlws.FILTER(AnalysisSets!B:B,AnalysisSets!A:A=_xlfn._xlws.FILTER(Analyses!E:E,Analyses!A:A=AnalysisResults!A1008,""),"")</f>
        <v>Safety Population</v>
      </c>
      <c r="C1008" t="s">
        <v>33</v>
      </c>
      <c r="D1008" t="s">
        <v>40</v>
      </c>
      <c r="E1008" s="4" t="str" cm="1">
        <f t="array" ref="E1008">_xlfn._xlws.FILTER(AnalysisGroupings!$G$2:$G$20,AnalysisGroupings!$F$2:$F$20=AnalysisResults!D1008,"")</f>
        <v>Xanomeline Low Dose</v>
      </c>
      <c r="G1008" t="s">
        <v>108</v>
      </c>
      <c r="I1008" s="4" t="str" cm="1">
        <f t="array" ref="I1008">_xlfn._xlws.FILTER(AnalysisGroupings!$G$2:$G$36,(AnalysisGroupings!$F$2:$F$36=AnalysisResults!H1008)*LEN(H1008)&gt;0,"")</f>
        <v/>
      </c>
      <c r="J1008" t="s">
        <v>341</v>
      </c>
      <c r="K1008" t="s">
        <v>111</v>
      </c>
      <c r="M1008" s="4" t="str" cm="1">
        <f t="array" ref="M1008">_xlfn._xlws.FILTER(AnalysisGroupings!$G$2:$G$36,(AnalysisGroupings!$F$2:$F$36=AnalysisResults!L1008)*LEN(L1008)&gt;0,"")</f>
        <v/>
      </c>
      <c r="N1008" t="s">
        <v>395</v>
      </c>
      <c r="O1008" t="s">
        <v>296</v>
      </c>
      <c r="P1008" t="s">
        <v>639</v>
      </c>
      <c r="Q1008" s="4" t="str" cm="1">
        <f t="array" ref="Q1008">_xlfn._xlws.FILTER(AnalysisMethods!$G$2:$G$31,AnalysisMethods!$E$2:$E$31=AnalysisResults!P1008,"")</f>
        <v>%</v>
      </c>
      <c r="R1008" s="4" t="str" cm="1">
        <f t="array" ref="R1008">_xlfn._xlws.FILTER(AnalysisMethods!$H$2:$H$31,AnalysisMethods!$E$2:$E$31=AnalysisResults!P1008,"")</f>
        <v>( XX.X)</v>
      </c>
      <c r="S1008">
        <v>0</v>
      </c>
      <c r="T1008" s="7" t="s">
        <v>270</v>
      </c>
      <c r="U1008" t="s">
        <v>1378</v>
      </c>
    </row>
    <row r="1009" spans="1:21" x14ac:dyDescent="0.45">
      <c r="A1009" t="s">
        <v>732</v>
      </c>
      <c r="B1009" s="4" t="str" cm="1">
        <f t="array" ref="B1009">_xlfn._xlws.FILTER(AnalysisSets!B:B,AnalysisSets!A:A=_xlfn._xlws.FILTER(Analyses!E:E,Analyses!A:A=AnalysisResults!A1009,""),"")</f>
        <v>Safety Population</v>
      </c>
      <c r="C1009" t="s">
        <v>33</v>
      </c>
      <c r="D1009" t="s">
        <v>40</v>
      </c>
      <c r="E1009" s="4" t="str" cm="1">
        <f t="array" ref="E1009">_xlfn._xlws.FILTER(AnalysisGroupings!$G$2:$G$20,AnalysisGroupings!$F$2:$F$20=AnalysisResults!D1009,"")</f>
        <v>Xanomeline Low Dose</v>
      </c>
      <c r="G1009" t="s">
        <v>108</v>
      </c>
      <c r="I1009" s="4" t="str" cm="1">
        <f t="array" ref="I1009">_xlfn._xlws.FILTER(AnalysisGroupings!$G$2:$G$36,(AnalysisGroupings!$F$2:$F$36=AnalysisResults!H1009)*LEN(H1009)&gt;0,"")</f>
        <v/>
      </c>
      <c r="J1009" t="s">
        <v>341</v>
      </c>
      <c r="K1009" t="s">
        <v>111</v>
      </c>
      <c r="M1009" s="4" t="str" cm="1">
        <f t="array" ref="M1009">_xlfn._xlws.FILTER(AnalysisGroupings!$G$2:$G$36,(AnalysisGroupings!$F$2:$F$36=AnalysisResults!L1009)*LEN(L1009)&gt;0,"")</f>
        <v/>
      </c>
      <c r="N1009" t="s">
        <v>396</v>
      </c>
      <c r="O1009" t="s">
        <v>296</v>
      </c>
      <c r="P1009" t="s">
        <v>636</v>
      </c>
      <c r="Q1009" s="4" t="str" cm="1">
        <f t="array" ref="Q1009">_xlfn._xlws.FILTER(AnalysisMethods!$G$2:$G$31,AnalysisMethods!$E$2:$E$31=AnalysisResults!P1009,"")</f>
        <v>n</v>
      </c>
      <c r="R1009" s="4" t="str" cm="1">
        <f t="array" ref="R1009">_xlfn._xlws.FILTER(AnalysisMethods!$H$2:$H$31,AnalysisMethods!$E$2:$E$31=AnalysisResults!P1009,"")</f>
        <v>XX</v>
      </c>
      <c r="S1009">
        <v>0</v>
      </c>
      <c r="T1009" s="7" t="s">
        <v>266</v>
      </c>
      <c r="U1009" t="s">
        <v>1378</v>
      </c>
    </row>
    <row r="1010" spans="1:21" x14ac:dyDescent="0.45">
      <c r="A1010" t="s">
        <v>732</v>
      </c>
      <c r="B1010" s="4" t="str" cm="1">
        <f t="array" ref="B1010">_xlfn._xlws.FILTER(AnalysisSets!B:B,AnalysisSets!A:A=_xlfn._xlws.FILTER(Analyses!E:E,Analyses!A:A=AnalysisResults!A1010,""),"")</f>
        <v>Safety Population</v>
      </c>
      <c r="C1010" t="s">
        <v>33</v>
      </c>
      <c r="D1010" t="s">
        <v>40</v>
      </c>
      <c r="E1010" s="4" t="str" cm="1">
        <f t="array" ref="E1010">_xlfn._xlws.FILTER(AnalysisGroupings!$G$2:$G$20,AnalysisGroupings!$F$2:$F$20=AnalysisResults!D1010,"")</f>
        <v>Xanomeline Low Dose</v>
      </c>
      <c r="G1010" t="s">
        <v>108</v>
      </c>
      <c r="I1010" s="4" t="str" cm="1">
        <f t="array" ref="I1010">_xlfn._xlws.FILTER(AnalysisGroupings!$G$2:$G$36,(AnalysisGroupings!$F$2:$F$36=AnalysisResults!H1010)*LEN(H1010)&gt;0,"")</f>
        <v/>
      </c>
      <c r="J1010" t="s">
        <v>341</v>
      </c>
      <c r="K1010" t="s">
        <v>111</v>
      </c>
      <c r="M1010" s="4" t="str" cm="1">
        <f t="array" ref="M1010">_xlfn._xlws.FILTER(AnalysisGroupings!$G$2:$G$36,(AnalysisGroupings!$F$2:$F$36=AnalysisResults!L1010)*LEN(L1010)&gt;0,"")</f>
        <v/>
      </c>
      <c r="N1010" t="s">
        <v>396</v>
      </c>
      <c r="O1010" t="s">
        <v>296</v>
      </c>
      <c r="P1010" t="s">
        <v>639</v>
      </c>
      <c r="Q1010" s="4" t="str" cm="1">
        <f t="array" ref="Q1010">_xlfn._xlws.FILTER(AnalysisMethods!$G$2:$G$31,AnalysisMethods!$E$2:$E$31=AnalysisResults!P1010,"")</f>
        <v>%</v>
      </c>
      <c r="R1010" s="4" t="str" cm="1">
        <f t="array" ref="R1010">_xlfn._xlws.FILTER(AnalysisMethods!$H$2:$H$31,AnalysisMethods!$E$2:$E$31=AnalysisResults!P1010,"")</f>
        <v>( XX.X)</v>
      </c>
      <c r="S1010">
        <v>0</v>
      </c>
      <c r="T1010" s="7" t="s">
        <v>270</v>
      </c>
      <c r="U1010" t="s">
        <v>1378</v>
      </c>
    </row>
    <row r="1011" spans="1:21" x14ac:dyDescent="0.45">
      <c r="A1011" t="s">
        <v>732</v>
      </c>
      <c r="B1011" s="4" t="str" cm="1">
        <f t="array" ref="B1011">_xlfn._xlws.FILTER(AnalysisSets!B:B,AnalysisSets!A:A=_xlfn._xlws.FILTER(Analyses!E:E,Analyses!A:A=AnalysisResults!A1011,""),"")</f>
        <v>Safety Population</v>
      </c>
      <c r="C1011" t="s">
        <v>33</v>
      </c>
      <c r="D1011" t="s">
        <v>40</v>
      </c>
      <c r="E1011" s="4" t="str" cm="1">
        <f t="array" ref="E1011">_xlfn._xlws.FILTER(AnalysisGroupings!$G$2:$G$20,AnalysisGroupings!$F$2:$F$20=AnalysisResults!D1011,"")</f>
        <v>Xanomeline Low Dose</v>
      </c>
      <c r="G1011" t="s">
        <v>108</v>
      </c>
      <c r="I1011" s="4" t="str" cm="1">
        <f t="array" ref="I1011">_xlfn._xlws.FILTER(AnalysisGroupings!$G$2:$G$36,(AnalysisGroupings!$F$2:$F$36=AnalysisResults!H1011)*LEN(H1011)&gt;0,"")</f>
        <v/>
      </c>
      <c r="J1011" t="s">
        <v>341</v>
      </c>
      <c r="K1011" t="s">
        <v>111</v>
      </c>
      <c r="M1011" s="4" t="str" cm="1">
        <f t="array" ref="M1011">_xlfn._xlws.FILTER(AnalysisGroupings!$G$2:$G$36,(AnalysisGroupings!$F$2:$F$36=AnalysisResults!L1011)*LEN(L1011)&gt;0,"")</f>
        <v/>
      </c>
      <c r="N1011" t="s">
        <v>397</v>
      </c>
      <c r="O1011" t="s">
        <v>296</v>
      </c>
      <c r="P1011" t="s">
        <v>636</v>
      </c>
      <c r="Q1011" s="4" t="str" cm="1">
        <f t="array" ref="Q1011">_xlfn._xlws.FILTER(AnalysisMethods!$G$2:$G$31,AnalysisMethods!$E$2:$E$31=AnalysisResults!P1011,"")</f>
        <v>n</v>
      </c>
      <c r="R1011" s="4" t="str" cm="1">
        <f t="array" ref="R1011">_xlfn._xlws.FILTER(AnalysisMethods!$H$2:$H$31,AnalysisMethods!$E$2:$E$31=AnalysisResults!P1011,"")</f>
        <v>XX</v>
      </c>
      <c r="S1011">
        <v>1</v>
      </c>
      <c r="T1011" s="7" t="s">
        <v>267</v>
      </c>
      <c r="U1011" t="s">
        <v>1378</v>
      </c>
    </row>
    <row r="1012" spans="1:21" x14ac:dyDescent="0.45">
      <c r="A1012" t="s">
        <v>732</v>
      </c>
      <c r="B1012" s="4" t="str" cm="1">
        <f t="array" ref="B1012">_xlfn._xlws.FILTER(AnalysisSets!B:B,AnalysisSets!A:A=_xlfn._xlws.FILTER(Analyses!E:E,Analyses!A:A=AnalysisResults!A1012,""),"")</f>
        <v>Safety Population</v>
      </c>
      <c r="C1012" t="s">
        <v>33</v>
      </c>
      <c r="D1012" t="s">
        <v>40</v>
      </c>
      <c r="E1012" s="4" t="str" cm="1">
        <f t="array" ref="E1012">_xlfn._xlws.FILTER(AnalysisGroupings!$G$2:$G$20,AnalysisGroupings!$F$2:$F$20=AnalysisResults!D1012,"")</f>
        <v>Xanomeline Low Dose</v>
      </c>
      <c r="G1012" t="s">
        <v>108</v>
      </c>
      <c r="I1012" s="4" t="str" cm="1">
        <f t="array" ref="I1012">_xlfn._xlws.FILTER(AnalysisGroupings!$G$2:$G$36,(AnalysisGroupings!$F$2:$F$36=AnalysisResults!H1012)*LEN(H1012)&gt;0,"")</f>
        <v/>
      </c>
      <c r="J1012" t="s">
        <v>341</v>
      </c>
      <c r="K1012" t="s">
        <v>111</v>
      </c>
      <c r="M1012" s="4" t="str" cm="1">
        <f t="array" ref="M1012">_xlfn._xlws.FILTER(AnalysisGroupings!$G$2:$G$36,(AnalysisGroupings!$F$2:$F$36=AnalysisResults!L1012)*LEN(L1012)&gt;0,"")</f>
        <v/>
      </c>
      <c r="N1012" t="s">
        <v>397</v>
      </c>
      <c r="O1012" t="s">
        <v>296</v>
      </c>
      <c r="P1012" t="s">
        <v>639</v>
      </c>
      <c r="Q1012" s="4" t="str" cm="1">
        <f t="array" ref="Q1012">_xlfn._xlws.FILTER(AnalysisMethods!$G$2:$G$31,AnalysisMethods!$E$2:$E$31=AnalysisResults!P1012,"")</f>
        <v>%</v>
      </c>
      <c r="R1012" s="4" t="str" cm="1">
        <f t="array" ref="R1012">_xlfn._xlws.FILTER(AnalysisMethods!$H$2:$H$31,AnalysisMethods!$E$2:$E$31=AnalysisResults!P1012,"")</f>
        <v>( XX.X)</v>
      </c>
      <c r="S1012">
        <v>1.1904999999999999</v>
      </c>
      <c r="T1012" s="7" t="s">
        <v>273</v>
      </c>
      <c r="U1012" t="s">
        <v>1378</v>
      </c>
    </row>
    <row r="1013" spans="1:21" x14ac:dyDescent="0.45">
      <c r="A1013" t="s">
        <v>732</v>
      </c>
      <c r="B1013" s="4" t="str" cm="1">
        <f t="array" ref="B1013">_xlfn._xlws.FILTER(AnalysisSets!B:B,AnalysisSets!A:A=_xlfn._xlws.FILTER(Analyses!E:E,Analyses!A:A=AnalysisResults!A1013,""),"")</f>
        <v>Safety Population</v>
      </c>
      <c r="C1013" t="s">
        <v>33</v>
      </c>
      <c r="D1013" t="s">
        <v>40</v>
      </c>
      <c r="E1013" s="4" t="str" cm="1">
        <f t="array" ref="E1013">_xlfn._xlws.FILTER(AnalysisGroupings!$G$2:$G$20,AnalysisGroupings!$F$2:$F$20=AnalysisResults!D1013,"")</f>
        <v>Xanomeline Low Dose</v>
      </c>
      <c r="G1013" t="s">
        <v>108</v>
      </c>
      <c r="I1013" s="4" t="str" cm="1">
        <f t="array" ref="I1013">_xlfn._xlws.FILTER(AnalysisGroupings!$G$2:$G$36,(AnalysisGroupings!$F$2:$F$36=AnalysisResults!H1013)*LEN(H1013)&gt;0,"")</f>
        <v/>
      </c>
      <c r="J1013" t="s">
        <v>341</v>
      </c>
      <c r="K1013" t="s">
        <v>111</v>
      </c>
      <c r="M1013" s="4" t="str" cm="1">
        <f t="array" ref="M1013">_xlfn._xlws.FILTER(AnalysisGroupings!$G$2:$G$36,(AnalysisGroupings!$F$2:$F$36=AnalysisResults!L1013)*LEN(L1013)&gt;0,"")</f>
        <v/>
      </c>
      <c r="N1013" t="s">
        <v>398</v>
      </c>
      <c r="O1013" t="s">
        <v>296</v>
      </c>
      <c r="P1013" t="s">
        <v>636</v>
      </c>
      <c r="Q1013" s="4" t="str" cm="1">
        <f t="array" ref="Q1013">_xlfn._xlws.FILTER(AnalysisMethods!$G$2:$G$31,AnalysisMethods!$E$2:$E$31=AnalysisResults!P1013,"")</f>
        <v>n</v>
      </c>
      <c r="R1013" s="4" t="str" cm="1">
        <f t="array" ref="R1013">_xlfn._xlws.FILTER(AnalysisMethods!$H$2:$H$31,AnalysisMethods!$E$2:$E$31=AnalysisResults!P1013,"")</f>
        <v>XX</v>
      </c>
      <c r="S1013">
        <v>0</v>
      </c>
      <c r="T1013" s="7" t="s">
        <v>266</v>
      </c>
      <c r="U1013" t="s">
        <v>1378</v>
      </c>
    </row>
    <row r="1014" spans="1:21" x14ac:dyDescent="0.45">
      <c r="A1014" t="s">
        <v>732</v>
      </c>
      <c r="B1014" s="4" t="str" cm="1">
        <f t="array" ref="B1014">_xlfn._xlws.FILTER(AnalysisSets!B:B,AnalysisSets!A:A=_xlfn._xlws.FILTER(Analyses!E:E,Analyses!A:A=AnalysisResults!A1014,""),"")</f>
        <v>Safety Population</v>
      </c>
      <c r="C1014" t="s">
        <v>33</v>
      </c>
      <c r="D1014" t="s">
        <v>40</v>
      </c>
      <c r="E1014" s="4" t="str" cm="1">
        <f t="array" ref="E1014">_xlfn._xlws.FILTER(AnalysisGroupings!$G$2:$G$20,AnalysisGroupings!$F$2:$F$20=AnalysisResults!D1014,"")</f>
        <v>Xanomeline Low Dose</v>
      </c>
      <c r="G1014" t="s">
        <v>108</v>
      </c>
      <c r="I1014" s="4" t="str" cm="1">
        <f t="array" ref="I1014">_xlfn._xlws.FILTER(AnalysisGroupings!$G$2:$G$36,(AnalysisGroupings!$F$2:$F$36=AnalysisResults!H1014)*LEN(H1014)&gt;0,"")</f>
        <v/>
      </c>
      <c r="J1014" t="s">
        <v>341</v>
      </c>
      <c r="K1014" t="s">
        <v>111</v>
      </c>
      <c r="M1014" s="4" t="str" cm="1">
        <f t="array" ref="M1014">_xlfn._xlws.FILTER(AnalysisGroupings!$G$2:$G$36,(AnalysisGroupings!$F$2:$F$36=AnalysisResults!L1014)*LEN(L1014)&gt;0,"")</f>
        <v/>
      </c>
      <c r="N1014" t="s">
        <v>398</v>
      </c>
      <c r="O1014" t="s">
        <v>296</v>
      </c>
      <c r="P1014" t="s">
        <v>639</v>
      </c>
      <c r="Q1014" s="4" t="str" cm="1">
        <f t="array" ref="Q1014">_xlfn._xlws.FILTER(AnalysisMethods!$G$2:$G$31,AnalysisMethods!$E$2:$E$31=AnalysisResults!P1014,"")</f>
        <v>%</v>
      </c>
      <c r="R1014" s="4" t="str" cm="1">
        <f t="array" ref="R1014">_xlfn._xlws.FILTER(AnalysisMethods!$H$2:$H$31,AnalysisMethods!$E$2:$E$31=AnalysisResults!P1014,"")</f>
        <v>( XX.X)</v>
      </c>
      <c r="S1014">
        <v>0</v>
      </c>
      <c r="T1014" s="7" t="s">
        <v>270</v>
      </c>
      <c r="U1014" t="s">
        <v>1378</v>
      </c>
    </row>
    <row r="1015" spans="1:21" x14ac:dyDescent="0.45">
      <c r="A1015" t="s">
        <v>732</v>
      </c>
      <c r="B1015" s="4" t="str" cm="1">
        <f t="array" ref="B1015">_xlfn._xlws.FILTER(AnalysisSets!B:B,AnalysisSets!A:A=_xlfn._xlws.FILTER(Analyses!E:E,Analyses!A:A=AnalysisResults!A1015,""),"")</f>
        <v>Safety Population</v>
      </c>
      <c r="C1015" t="s">
        <v>33</v>
      </c>
      <c r="D1015" t="s">
        <v>40</v>
      </c>
      <c r="E1015" s="4" t="str" cm="1">
        <f t="array" ref="E1015">_xlfn._xlws.FILTER(AnalysisGroupings!$G$2:$G$20,AnalysisGroupings!$F$2:$F$20=AnalysisResults!D1015,"")</f>
        <v>Xanomeline Low Dose</v>
      </c>
      <c r="G1015" t="s">
        <v>108</v>
      </c>
      <c r="I1015" s="4" t="str" cm="1">
        <f t="array" ref="I1015">_xlfn._xlws.FILTER(AnalysisGroupings!$G$2:$G$36,(AnalysisGroupings!$F$2:$F$36=AnalysisResults!H1015)*LEN(H1015)&gt;0,"")</f>
        <v/>
      </c>
      <c r="J1015" t="s">
        <v>341</v>
      </c>
      <c r="K1015" t="s">
        <v>111</v>
      </c>
      <c r="M1015" s="4" t="str" cm="1">
        <f t="array" ref="M1015">_xlfn._xlws.FILTER(AnalysisGroupings!$G$2:$G$36,(AnalysisGroupings!$F$2:$F$36=AnalysisResults!L1015)*LEN(L1015)&gt;0,"")</f>
        <v/>
      </c>
      <c r="N1015" t="s">
        <v>399</v>
      </c>
      <c r="O1015" t="s">
        <v>296</v>
      </c>
      <c r="P1015" t="s">
        <v>636</v>
      </c>
      <c r="Q1015" s="4" t="str" cm="1">
        <f t="array" ref="Q1015">_xlfn._xlws.FILTER(AnalysisMethods!$G$2:$G$31,AnalysisMethods!$E$2:$E$31=AnalysisResults!P1015,"")</f>
        <v>n</v>
      </c>
      <c r="R1015" s="4" t="str" cm="1">
        <f t="array" ref="R1015">_xlfn._xlws.FILTER(AnalysisMethods!$H$2:$H$31,AnalysisMethods!$E$2:$E$31=AnalysisResults!P1015,"")</f>
        <v>XX</v>
      </c>
      <c r="S1015">
        <v>1</v>
      </c>
      <c r="T1015" s="7" t="s">
        <v>267</v>
      </c>
      <c r="U1015" t="s">
        <v>1378</v>
      </c>
    </row>
    <row r="1016" spans="1:21" x14ac:dyDescent="0.45">
      <c r="A1016" t="s">
        <v>732</v>
      </c>
      <c r="B1016" s="4" t="str" cm="1">
        <f t="array" ref="B1016">_xlfn._xlws.FILTER(AnalysisSets!B:B,AnalysisSets!A:A=_xlfn._xlws.FILTER(Analyses!E:E,Analyses!A:A=AnalysisResults!A1016,""),"")</f>
        <v>Safety Population</v>
      </c>
      <c r="C1016" t="s">
        <v>33</v>
      </c>
      <c r="D1016" t="s">
        <v>40</v>
      </c>
      <c r="E1016" s="4" t="str" cm="1">
        <f t="array" ref="E1016">_xlfn._xlws.FILTER(AnalysisGroupings!$G$2:$G$20,AnalysisGroupings!$F$2:$F$20=AnalysisResults!D1016,"")</f>
        <v>Xanomeline Low Dose</v>
      </c>
      <c r="G1016" t="s">
        <v>108</v>
      </c>
      <c r="I1016" s="4" t="str" cm="1">
        <f t="array" ref="I1016">_xlfn._xlws.FILTER(AnalysisGroupings!$G$2:$G$36,(AnalysisGroupings!$F$2:$F$36=AnalysisResults!H1016)*LEN(H1016)&gt;0,"")</f>
        <v/>
      </c>
      <c r="J1016" t="s">
        <v>341</v>
      </c>
      <c r="K1016" t="s">
        <v>111</v>
      </c>
      <c r="M1016" s="4" t="str" cm="1">
        <f t="array" ref="M1016">_xlfn._xlws.FILTER(AnalysisGroupings!$G$2:$G$36,(AnalysisGroupings!$F$2:$F$36=AnalysisResults!L1016)*LEN(L1016)&gt;0,"")</f>
        <v/>
      </c>
      <c r="N1016" t="s">
        <v>399</v>
      </c>
      <c r="O1016" t="s">
        <v>296</v>
      </c>
      <c r="P1016" t="s">
        <v>639</v>
      </c>
      <c r="Q1016" s="4" t="str" cm="1">
        <f t="array" ref="Q1016">_xlfn._xlws.FILTER(AnalysisMethods!$G$2:$G$31,AnalysisMethods!$E$2:$E$31=AnalysisResults!P1016,"")</f>
        <v>%</v>
      </c>
      <c r="R1016" s="4" t="str" cm="1">
        <f t="array" ref="R1016">_xlfn._xlws.FILTER(AnalysisMethods!$H$2:$H$31,AnalysisMethods!$E$2:$E$31=AnalysisResults!P1016,"")</f>
        <v>( XX.X)</v>
      </c>
      <c r="S1016">
        <v>1.1904999999999999</v>
      </c>
      <c r="T1016" s="7" t="s">
        <v>273</v>
      </c>
      <c r="U1016" t="s">
        <v>1378</v>
      </c>
    </row>
    <row r="1017" spans="1:21" x14ac:dyDescent="0.45">
      <c r="A1017" t="s">
        <v>732</v>
      </c>
      <c r="B1017" s="4" t="str" cm="1">
        <f t="array" ref="B1017">_xlfn._xlws.FILTER(AnalysisSets!B:B,AnalysisSets!A:A=_xlfn._xlws.FILTER(Analyses!E:E,Analyses!A:A=AnalysisResults!A1017,""),"")</f>
        <v>Safety Population</v>
      </c>
      <c r="C1017" t="s">
        <v>33</v>
      </c>
      <c r="D1017" t="s">
        <v>40</v>
      </c>
      <c r="E1017" s="4" t="str" cm="1">
        <f t="array" ref="E1017">_xlfn._xlws.FILTER(AnalysisGroupings!$G$2:$G$20,AnalysisGroupings!$F$2:$F$20=AnalysisResults!D1017,"")</f>
        <v>Xanomeline Low Dose</v>
      </c>
      <c r="G1017" t="s">
        <v>108</v>
      </c>
      <c r="I1017" s="4" t="str" cm="1">
        <f t="array" ref="I1017">_xlfn._xlws.FILTER(AnalysisGroupings!$G$2:$G$36,(AnalysisGroupings!$F$2:$F$36=AnalysisResults!H1017)*LEN(H1017)&gt;0,"")</f>
        <v/>
      </c>
      <c r="J1017" t="s">
        <v>341</v>
      </c>
      <c r="K1017" t="s">
        <v>111</v>
      </c>
      <c r="M1017" s="4" t="str" cm="1">
        <f t="array" ref="M1017">_xlfn._xlws.FILTER(AnalysisGroupings!$G$2:$G$36,(AnalysisGroupings!$F$2:$F$36=AnalysisResults!L1017)*LEN(L1017)&gt;0,"")</f>
        <v/>
      </c>
      <c r="N1017" t="s">
        <v>428</v>
      </c>
      <c r="O1017" t="s">
        <v>296</v>
      </c>
      <c r="P1017" t="s">
        <v>636</v>
      </c>
      <c r="Q1017" s="4" t="str" cm="1">
        <f t="array" ref="Q1017">_xlfn._xlws.FILTER(AnalysisMethods!$G$2:$G$31,AnalysisMethods!$E$2:$E$31=AnalysisResults!P1017,"")</f>
        <v>n</v>
      </c>
      <c r="R1017" s="4" t="str" cm="1">
        <f t="array" ref="R1017">_xlfn._xlws.FILTER(AnalysisMethods!$H$2:$H$31,AnalysisMethods!$E$2:$E$31=AnalysisResults!P1017,"")</f>
        <v>XX</v>
      </c>
      <c r="S1017">
        <v>0</v>
      </c>
      <c r="T1017" s="7" t="s">
        <v>266</v>
      </c>
      <c r="U1017" t="s">
        <v>1378</v>
      </c>
    </row>
    <row r="1018" spans="1:21" x14ac:dyDescent="0.45">
      <c r="A1018" t="s">
        <v>732</v>
      </c>
      <c r="B1018" s="4" t="str" cm="1">
        <f t="array" ref="B1018">_xlfn._xlws.FILTER(AnalysisSets!B:B,AnalysisSets!A:A=_xlfn._xlws.FILTER(Analyses!E:E,Analyses!A:A=AnalysisResults!A1018,""),"")</f>
        <v>Safety Population</v>
      </c>
      <c r="C1018" t="s">
        <v>33</v>
      </c>
      <c r="D1018" t="s">
        <v>40</v>
      </c>
      <c r="E1018" s="4" t="str" cm="1">
        <f t="array" ref="E1018">_xlfn._xlws.FILTER(AnalysisGroupings!$G$2:$G$20,AnalysisGroupings!$F$2:$F$20=AnalysisResults!D1018,"")</f>
        <v>Xanomeline Low Dose</v>
      </c>
      <c r="G1018" t="s">
        <v>108</v>
      </c>
      <c r="I1018" s="4" t="str" cm="1">
        <f t="array" ref="I1018">_xlfn._xlws.FILTER(AnalysisGroupings!$G$2:$G$36,(AnalysisGroupings!$F$2:$F$36=AnalysisResults!H1018)*LEN(H1018)&gt;0,"")</f>
        <v/>
      </c>
      <c r="J1018" t="s">
        <v>341</v>
      </c>
      <c r="K1018" t="s">
        <v>111</v>
      </c>
      <c r="M1018" s="4" t="str" cm="1">
        <f t="array" ref="M1018">_xlfn._xlws.FILTER(AnalysisGroupings!$G$2:$G$36,(AnalysisGroupings!$F$2:$F$36=AnalysisResults!L1018)*LEN(L1018)&gt;0,"")</f>
        <v/>
      </c>
      <c r="N1018" t="s">
        <v>428</v>
      </c>
      <c r="O1018" t="s">
        <v>296</v>
      </c>
      <c r="P1018" t="s">
        <v>639</v>
      </c>
      <c r="Q1018" s="4" t="str" cm="1">
        <f t="array" ref="Q1018">_xlfn._xlws.FILTER(AnalysisMethods!$G$2:$G$31,AnalysisMethods!$E$2:$E$31=AnalysisResults!P1018,"")</f>
        <v>%</v>
      </c>
      <c r="R1018" s="4" t="str" cm="1">
        <f t="array" ref="R1018">_xlfn._xlws.FILTER(AnalysisMethods!$H$2:$H$31,AnalysisMethods!$E$2:$E$31=AnalysisResults!P1018,"")</f>
        <v>( XX.X)</v>
      </c>
      <c r="S1018">
        <v>0</v>
      </c>
      <c r="T1018" s="7" t="s">
        <v>270</v>
      </c>
      <c r="U1018" t="s">
        <v>1378</v>
      </c>
    </row>
    <row r="1019" spans="1:21" x14ac:dyDescent="0.45">
      <c r="A1019" t="s">
        <v>732</v>
      </c>
      <c r="B1019" s="4" t="str" cm="1">
        <f t="array" ref="B1019">_xlfn._xlws.FILTER(AnalysisSets!B:B,AnalysisSets!A:A=_xlfn._xlws.FILTER(Analyses!E:E,Analyses!A:A=AnalysisResults!A1019,""),"")</f>
        <v>Safety Population</v>
      </c>
      <c r="C1019" t="s">
        <v>33</v>
      </c>
      <c r="D1019" t="s">
        <v>40</v>
      </c>
      <c r="E1019" s="4" t="str" cm="1">
        <f t="array" ref="E1019">_xlfn._xlws.FILTER(AnalysisGroupings!$G$2:$G$20,AnalysisGroupings!$F$2:$F$20=AnalysisResults!D1019,"")</f>
        <v>Xanomeline Low Dose</v>
      </c>
      <c r="G1019" t="s">
        <v>108</v>
      </c>
      <c r="I1019" s="4" t="str" cm="1">
        <f t="array" ref="I1019">_xlfn._xlws.FILTER(AnalysisGroupings!$G$2:$G$36,(AnalysisGroupings!$F$2:$F$36=AnalysisResults!H1019)*LEN(H1019)&gt;0,"")</f>
        <v/>
      </c>
      <c r="J1019" t="s">
        <v>341</v>
      </c>
      <c r="K1019" t="s">
        <v>111</v>
      </c>
      <c r="M1019" s="4" t="str" cm="1">
        <f t="array" ref="M1019">_xlfn._xlws.FILTER(AnalysisGroupings!$G$2:$G$36,(AnalysisGroupings!$F$2:$F$36=AnalysisResults!L1019)*LEN(L1019)&gt;0,"")</f>
        <v/>
      </c>
      <c r="N1019" t="s">
        <v>447</v>
      </c>
      <c r="O1019" t="s">
        <v>296</v>
      </c>
      <c r="P1019" t="s">
        <v>636</v>
      </c>
      <c r="Q1019" s="4" t="str" cm="1">
        <f t="array" ref="Q1019">_xlfn._xlws.FILTER(AnalysisMethods!$G$2:$G$31,AnalysisMethods!$E$2:$E$31=AnalysisResults!P1019,"")</f>
        <v>n</v>
      </c>
      <c r="R1019" s="4" t="str" cm="1">
        <f t="array" ref="R1019">_xlfn._xlws.FILTER(AnalysisMethods!$H$2:$H$31,AnalysisMethods!$E$2:$E$31=AnalysisResults!P1019,"")</f>
        <v>XX</v>
      </c>
      <c r="S1019">
        <v>1</v>
      </c>
      <c r="T1019" s="7" t="s">
        <v>267</v>
      </c>
      <c r="U1019" t="s">
        <v>1378</v>
      </c>
    </row>
    <row r="1020" spans="1:21" x14ac:dyDescent="0.45">
      <c r="A1020" t="s">
        <v>732</v>
      </c>
      <c r="B1020" s="4" t="str" cm="1">
        <f t="array" ref="B1020">_xlfn._xlws.FILTER(AnalysisSets!B:B,AnalysisSets!A:A=_xlfn._xlws.FILTER(Analyses!E:E,Analyses!A:A=AnalysisResults!A1020,""),"")</f>
        <v>Safety Population</v>
      </c>
      <c r="C1020" t="s">
        <v>33</v>
      </c>
      <c r="D1020" t="s">
        <v>40</v>
      </c>
      <c r="E1020" s="4" t="str" cm="1">
        <f t="array" ref="E1020">_xlfn._xlws.FILTER(AnalysisGroupings!$G$2:$G$20,AnalysisGroupings!$F$2:$F$20=AnalysisResults!D1020,"")</f>
        <v>Xanomeline Low Dose</v>
      </c>
      <c r="G1020" t="s">
        <v>108</v>
      </c>
      <c r="I1020" s="4" t="str" cm="1">
        <f t="array" ref="I1020">_xlfn._xlws.FILTER(AnalysisGroupings!$G$2:$G$36,(AnalysisGroupings!$F$2:$F$36=AnalysisResults!H1020)*LEN(H1020)&gt;0,"")</f>
        <v/>
      </c>
      <c r="J1020" t="s">
        <v>341</v>
      </c>
      <c r="K1020" t="s">
        <v>111</v>
      </c>
      <c r="M1020" s="4" t="str" cm="1">
        <f t="array" ref="M1020">_xlfn._xlws.FILTER(AnalysisGroupings!$G$2:$G$36,(AnalysisGroupings!$F$2:$F$36=AnalysisResults!L1020)*LEN(L1020)&gt;0,"")</f>
        <v/>
      </c>
      <c r="N1020" t="s">
        <v>447</v>
      </c>
      <c r="O1020" t="s">
        <v>296</v>
      </c>
      <c r="P1020" t="s">
        <v>639</v>
      </c>
      <c r="Q1020" s="4" t="str" cm="1">
        <f t="array" ref="Q1020">_xlfn._xlws.FILTER(AnalysisMethods!$G$2:$G$31,AnalysisMethods!$E$2:$E$31=AnalysisResults!P1020,"")</f>
        <v>%</v>
      </c>
      <c r="R1020" s="4" t="str" cm="1">
        <f t="array" ref="R1020">_xlfn._xlws.FILTER(AnalysisMethods!$H$2:$H$31,AnalysisMethods!$E$2:$E$31=AnalysisResults!P1020,"")</f>
        <v>( XX.X)</v>
      </c>
      <c r="S1020">
        <v>1.1904999999999999</v>
      </c>
      <c r="T1020" s="7" t="s">
        <v>273</v>
      </c>
      <c r="U1020" t="s">
        <v>1378</v>
      </c>
    </row>
    <row r="1021" spans="1:21" x14ac:dyDescent="0.45">
      <c r="A1021" t="s">
        <v>732</v>
      </c>
      <c r="B1021" s="4" t="str" cm="1">
        <f t="array" ref="B1021">_xlfn._xlws.FILTER(AnalysisSets!B:B,AnalysisSets!A:A=_xlfn._xlws.FILTER(Analyses!E:E,Analyses!A:A=AnalysisResults!A1021,""),"")</f>
        <v>Safety Population</v>
      </c>
      <c r="C1021" t="s">
        <v>33</v>
      </c>
      <c r="D1021" t="s">
        <v>40</v>
      </c>
      <c r="E1021" s="4" t="str" cm="1">
        <f t="array" ref="E1021">_xlfn._xlws.FILTER(AnalysisGroupings!$G$2:$G$20,AnalysisGroupings!$F$2:$F$20=AnalysisResults!D1021,"")</f>
        <v>Xanomeline Low Dose</v>
      </c>
      <c r="G1021" t="s">
        <v>108</v>
      </c>
      <c r="I1021" s="4" t="str" cm="1">
        <f t="array" ref="I1021">_xlfn._xlws.FILTER(AnalysisGroupings!$G$2:$G$36,(AnalysisGroupings!$F$2:$F$36=AnalysisResults!H1021)*LEN(H1021)&gt;0,"")</f>
        <v/>
      </c>
      <c r="J1021" t="s">
        <v>341</v>
      </c>
      <c r="K1021" t="s">
        <v>111</v>
      </c>
      <c r="M1021" s="4" t="str" cm="1">
        <f t="array" ref="M1021">_xlfn._xlws.FILTER(AnalysisGroupings!$G$2:$G$36,(AnalysisGroupings!$F$2:$F$36=AnalysisResults!L1021)*LEN(L1021)&gt;0,"")</f>
        <v/>
      </c>
      <c r="N1021" t="s">
        <v>448</v>
      </c>
      <c r="O1021" t="s">
        <v>296</v>
      </c>
      <c r="P1021" t="s">
        <v>636</v>
      </c>
      <c r="Q1021" s="4" t="str" cm="1">
        <f t="array" ref="Q1021">_xlfn._xlws.FILTER(AnalysisMethods!$G$2:$G$31,AnalysisMethods!$E$2:$E$31=AnalysisResults!P1021,"")</f>
        <v>n</v>
      </c>
      <c r="R1021" s="4" t="str" cm="1">
        <f t="array" ref="R1021">_xlfn._xlws.FILTER(AnalysisMethods!$H$2:$H$31,AnalysisMethods!$E$2:$E$31=AnalysisResults!P1021,"")</f>
        <v>XX</v>
      </c>
      <c r="S1021">
        <v>1</v>
      </c>
      <c r="T1021" s="7" t="s">
        <v>267</v>
      </c>
      <c r="U1021" t="s">
        <v>1378</v>
      </c>
    </row>
    <row r="1022" spans="1:21" x14ac:dyDescent="0.45">
      <c r="A1022" t="s">
        <v>732</v>
      </c>
      <c r="B1022" s="4" t="str" cm="1">
        <f t="array" ref="B1022">_xlfn._xlws.FILTER(AnalysisSets!B:B,AnalysisSets!A:A=_xlfn._xlws.FILTER(Analyses!E:E,Analyses!A:A=AnalysisResults!A1022,""),"")</f>
        <v>Safety Population</v>
      </c>
      <c r="C1022" t="s">
        <v>33</v>
      </c>
      <c r="D1022" t="s">
        <v>40</v>
      </c>
      <c r="E1022" s="4" t="str" cm="1">
        <f t="array" ref="E1022">_xlfn._xlws.FILTER(AnalysisGroupings!$G$2:$G$20,AnalysisGroupings!$F$2:$F$20=AnalysisResults!D1022,"")</f>
        <v>Xanomeline Low Dose</v>
      </c>
      <c r="G1022" t="s">
        <v>108</v>
      </c>
      <c r="I1022" s="4" t="str" cm="1">
        <f t="array" ref="I1022">_xlfn._xlws.FILTER(AnalysisGroupings!$G$2:$G$36,(AnalysisGroupings!$F$2:$F$36=AnalysisResults!H1022)*LEN(H1022)&gt;0,"")</f>
        <v/>
      </c>
      <c r="J1022" t="s">
        <v>341</v>
      </c>
      <c r="K1022" t="s">
        <v>111</v>
      </c>
      <c r="M1022" s="4" t="str" cm="1">
        <f t="array" ref="M1022">_xlfn._xlws.FILTER(AnalysisGroupings!$G$2:$G$36,(AnalysisGroupings!$F$2:$F$36=AnalysisResults!L1022)*LEN(L1022)&gt;0,"")</f>
        <v/>
      </c>
      <c r="N1022" t="s">
        <v>448</v>
      </c>
      <c r="O1022" t="s">
        <v>296</v>
      </c>
      <c r="P1022" t="s">
        <v>639</v>
      </c>
      <c r="Q1022" s="4" t="str" cm="1">
        <f t="array" ref="Q1022">_xlfn._xlws.FILTER(AnalysisMethods!$G$2:$G$31,AnalysisMethods!$E$2:$E$31=AnalysisResults!P1022,"")</f>
        <v>%</v>
      </c>
      <c r="R1022" s="4" t="str" cm="1">
        <f t="array" ref="R1022">_xlfn._xlws.FILTER(AnalysisMethods!$H$2:$H$31,AnalysisMethods!$E$2:$E$31=AnalysisResults!P1022,"")</f>
        <v>( XX.X)</v>
      </c>
      <c r="S1022">
        <v>1.1904999999999999</v>
      </c>
      <c r="T1022" s="7" t="s">
        <v>273</v>
      </c>
      <c r="U1022" t="s">
        <v>1378</v>
      </c>
    </row>
    <row r="1023" spans="1:21" x14ac:dyDescent="0.45">
      <c r="A1023" t="s">
        <v>732</v>
      </c>
      <c r="B1023" s="4" t="str" cm="1">
        <f t="array" ref="B1023">_xlfn._xlws.FILTER(AnalysisSets!B:B,AnalysisSets!A:A=_xlfn._xlws.FILTER(Analyses!E:E,Analyses!A:A=AnalysisResults!A1023,""),"")</f>
        <v>Safety Population</v>
      </c>
      <c r="C1023" t="s">
        <v>33</v>
      </c>
      <c r="D1023" t="s">
        <v>40</v>
      </c>
      <c r="E1023" s="4" t="str" cm="1">
        <f t="array" ref="E1023">_xlfn._xlws.FILTER(AnalysisGroupings!$G$2:$G$20,AnalysisGroupings!$F$2:$F$20=AnalysisResults!D1023,"")</f>
        <v>Xanomeline Low Dose</v>
      </c>
      <c r="G1023" t="s">
        <v>108</v>
      </c>
      <c r="I1023" s="4" t="str" cm="1">
        <f t="array" ref="I1023">_xlfn._xlws.FILTER(AnalysisGroupings!$G$2:$G$36,(AnalysisGroupings!$F$2:$F$36=AnalysisResults!H1023)*LEN(H1023)&gt;0,"")</f>
        <v/>
      </c>
      <c r="J1023" t="s">
        <v>341</v>
      </c>
      <c r="K1023" t="s">
        <v>111</v>
      </c>
      <c r="M1023" s="4" t="str" cm="1">
        <f t="array" ref="M1023">_xlfn._xlws.FILTER(AnalysisGroupings!$G$2:$G$36,(AnalysisGroupings!$F$2:$F$36=AnalysisResults!L1023)*LEN(L1023)&gt;0,"")</f>
        <v/>
      </c>
      <c r="N1023" t="s">
        <v>449</v>
      </c>
      <c r="O1023" t="s">
        <v>296</v>
      </c>
      <c r="P1023" t="s">
        <v>636</v>
      </c>
      <c r="Q1023" s="4" t="str" cm="1">
        <f t="array" ref="Q1023">_xlfn._xlws.FILTER(AnalysisMethods!$G$2:$G$31,AnalysisMethods!$E$2:$E$31=AnalysisResults!P1023,"")</f>
        <v>n</v>
      </c>
      <c r="R1023" s="4" t="str" cm="1">
        <f t="array" ref="R1023">_xlfn._xlws.FILTER(AnalysisMethods!$H$2:$H$31,AnalysisMethods!$E$2:$E$31=AnalysisResults!P1023,"")</f>
        <v>XX</v>
      </c>
      <c r="S1023">
        <v>1</v>
      </c>
      <c r="T1023" s="7" t="s">
        <v>267</v>
      </c>
      <c r="U1023" t="s">
        <v>1378</v>
      </c>
    </row>
    <row r="1024" spans="1:21" x14ac:dyDescent="0.45">
      <c r="A1024" t="s">
        <v>732</v>
      </c>
      <c r="B1024" s="4" t="str" cm="1">
        <f t="array" ref="B1024">_xlfn._xlws.FILTER(AnalysisSets!B:B,AnalysisSets!A:A=_xlfn._xlws.FILTER(Analyses!E:E,Analyses!A:A=AnalysisResults!A1024,""),"")</f>
        <v>Safety Population</v>
      </c>
      <c r="C1024" t="s">
        <v>33</v>
      </c>
      <c r="D1024" t="s">
        <v>40</v>
      </c>
      <c r="E1024" s="4" t="str" cm="1">
        <f t="array" ref="E1024">_xlfn._xlws.FILTER(AnalysisGroupings!$G$2:$G$20,AnalysisGroupings!$F$2:$F$20=AnalysisResults!D1024,"")</f>
        <v>Xanomeline Low Dose</v>
      </c>
      <c r="G1024" t="s">
        <v>108</v>
      </c>
      <c r="I1024" s="4" t="str" cm="1">
        <f t="array" ref="I1024">_xlfn._xlws.FILTER(AnalysisGroupings!$G$2:$G$36,(AnalysisGroupings!$F$2:$F$36=AnalysisResults!H1024)*LEN(H1024)&gt;0,"")</f>
        <v/>
      </c>
      <c r="J1024" t="s">
        <v>341</v>
      </c>
      <c r="K1024" t="s">
        <v>111</v>
      </c>
      <c r="M1024" s="4" t="str" cm="1">
        <f t="array" ref="M1024">_xlfn._xlws.FILTER(AnalysisGroupings!$G$2:$G$36,(AnalysisGroupings!$F$2:$F$36=AnalysisResults!L1024)*LEN(L1024)&gt;0,"")</f>
        <v/>
      </c>
      <c r="N1024" t="s">
        <v>449</v>
      </c>
      <c r="O1024" t="s">
        <v>296</v>
      </c>
      <c r="P1024" t="s">
        <v>639</v>
      </c>
      <c r="Q1024" s="4" t="str" cm="1">
        <f t="array" ref="Q1024">_xlfn._xlws.FILTER(AnalysisMethods!$G$2:$G$31,AnalysisMethods!$E$2:$E$31=AnalysisResults!P1024,"")</f>
        <v>%</v>
      </c>
      <c r="R1024" s="4" t="str" cm="1">
        <f t="array" ref="R1024">_xlfn._xlws.FILTER(AnalysisMethods!$H$2:$H$31,AnalysisMethods!$E$2:$E$31=AnalysisResults!P1024,"")</f>
        <v>( XX.X)</v>
      </c>
      <c r="S1024">
        <v>1.1904999999999999</v>
      </c>
      <c r="T1024" s="7" t="s">
        <v>273</v>
      </c>
      <c r="U1024" t="s">
        <v>1378</v>
      </c>
    </row>
    <row r="1025" spans="1:21" x14ac:dyDescent="0.45">
      <c r="A1025" t="s">
        <v>732</v>
      </c>
      <c r="B1025" s="4" t="str" cm="1">
        <f t="array" ref="B1025">_xlfn._xlws.FILTER(AnalysisSets!B:B,AnalysisSets!A:A=_xlfn._xlws.FILTER(Analyses!E:E,Analyses!A:A=AnalysisResults!A1025,""),"")</f>
        <v>Safety Population</v>
      </c>
      <c r="C1025" t="s">
        <v>33</v>
      </c>
      <c r="D1025" t="s">
        <v>40</v>
      </c>
      <c r="E1025" s="4" t="str" cm="1">
        <f t="array" ref="E1025">_xlfn._xlws.FILTER(AnalysisGroupings!$G$2:$G$20,AnalysisGroupings!$F$2:$F$20=AnalysisResults!D1025,"")</f>
        <v>Xanomeline Low Dose</v>
      </c>
      <c r="G1025" t="s">
        <v>108</v>
      </c>
      <c r="I1025" s="4" t="str" cm="1">
        <f t="array" ref="I1025">_xlfn._xlws.FILTER(AnalysisGroupings!$G$2:$G$36,(AnalysisGroupings!$F$2:$F$36=AnalysisResults!H1025)*LEN(H1025)&gt;0,"")</f>
        <v/>
      </c>
      <c r="J1025" t="s">
        <v>341</v>
      </c>
      <c r="K1025" t="s">
        <v>111</v>
      </c>
      <c r="M1025" s="4" t="str" cm="1">
        <f t="array" ref="M1025">_xlfn._xlws.FILTER(AnalysisGroupings!$G$2:$G$36,(AnalysisGroupings!$F$2:$F$36=AnalysisResults!L1025)*LEN(L1025)&gt;0,"")</f>
        <v/>
      </c>
      <c r="N1025" t="s">
        <v>474</v>
      </c>
      <c r="O1025" t="s">
        <v>296</v>
      </c>
      <c r="P1025" t="s">
        <v>636</v>
      </c>
      <c r="Q1025" s="4" t="str" cm="1">
        <f t="array" ref="Q1025">_xlfn._xlws.FILTER(AnalysisMethods!$G$2:$G$31,AnalysisMethods!$E$2:$E$31=AnalysisResults!P1025,"")</f>
        <v>n</v>
      </c>
      <c r="R1025" s="4" t="str" cm="1">
        <f t="array" ref="R1025">_xlfn._xlws.FILTER(AnalysisMethods!$H$2:$H$31,AnalysisMethods!$E$2:$E$31=AnalysisResults!P1025,"")</f>
        <v>XX</v>
      </c>
      <c r="S1025">
        <v>0</v>
      </c>
      <c r="T1025" s="7" t="s">
        <v>266</v>
      </c>
      <c r="U1025" t="s">
        <v>1378</v>
      </c>
    </row>
    <row r="1026" spans="1:21" x14ac:dyDescent="0.45">
      <c r="A1026" t="s">
        <v>732</v>
      </c>
      <c r="B1026" s="4" t="str" cm="1">
        <f t="array" ref="B1026">_xlfn._xlws.FILTER(AnalysisSets!B:B,AnalysisSets!A:A=_xlfn._xlws.FILTER(Analyses!E:E,Analyses!A:A=AnalysisResults!A1026,""),"")</f>
        <v>Safety Population</v>
      </c>
      <c r="C1026" t="s">
        <v>33</v>
      </c>
      <c r="D1026" t="s">
        <v>40</v>
      </c>
      <c r="E1026" s="4" t="str" cm="1">
        <f t="array" ref="E1026">_xlfn._xlws.FILTER(AnalysisGroupings!$G$2:$G$20,AnalysisGroupings!$F$2:$F$20=AnalysisResults!D1026,"")</f>
        <v>Xanomeline Low Dose</v>
      </c>
      <c r="G1026" t="s">
        <v>108</v>
      </c>
      <c r="I1026" s="4" t="str" cm="1">
        <f t="array" ref="I1026">_xlfn._xlws.FILTER(AnalysisGroupings!$G$2:$G$36,(AnalysisGroupings!$F$2:$F$36=AnalysisResults!H1026)*LEN(H1026)&gt;0,"")</f>
        <v/>
      </c>
      <c r="J1026" t="s">
        <v>341</v>
      </c>
      <c r="K1026" t="s">
        <v>111</v>
      </c>
      <c r="M1026" s="4" t="str" cm="1">
        <f t="array" ref="M1026">_xlfn._xlws.FILTER(AnalysisGroupings!$G$2:$G$36,(AnalysisGroupings!$F$2:$F$36=AnalysisResults!L1026)*LEN(L1026)&gt;0,"")</f>
        <v/>
      </c>
      <c r="N1026" t="s">
        <v>474</v>
      </c>
      <c r="O1026" t="s">
        <v>296</v>
      </c>
      <c r="P1026" t="s">
        <v>639</v>
      </c>
      <c r="Q1026" s="4" t="str" cm="1">
        <f t="array" ref="Q1026">_xlfn._xlws.FILTER(AnalysisMethods!$G$2:$G$31,AnalysisMethods!$E$2:$E$31=AnalysisResults!P1026,"")</f>
        <v>%</v>
      </c>
      <c r="R1026" s="4" t="str" cm="1">
        <f t="array" ref="R1026">_xlfn._xlws.FILTER(AnalysisMethods!$H$2:$H$31,AnalysisMethods!$E$2:$E$31=AnalysisResults!P1026,"")</f>
        <v>( XX.X)</v>
      </c>
      <c r="S1026">
        <v>0</v>
      </c>
      <c r="T1026" s="7" t="s">
        <v>270</v>
      </c>
      <c r="U1026" t="s">
        <v>1378</v>
      </c>
    </row>
    <row r="1027" spans="1:21" x14ac:dyDescent="0.45">
      <c r="A1027" t="s">
        <v>732</v>
      </c>
      <c r="B1027" s="4" t="str" cm="1">
        <f t="array" ref="B1027">_xlfn._xlws.FILTER(AnalysisSets!B:B,AnalysisSets!A:A=_xlfn._xlws.FILTER(Analyses!E:E,Analyses!A:A=AnalysisResults!A1027,""),"")</f>
        <v>Safety Population</v>
      </c>
      <c r="C1027" t="s">
        <v>33</v>
      </c>
      <c r="D1027" t="s">
        <v>40</v>
      </c>
      <c r="E1027" s="4" t="str" cm="1">
        <f t="array" ref="E1027">_xlfn._xlws.FILTER(AnalysisGroupings!$G$2:$G$20,AnalysisGroupings!$F$2:$F$20=AnalysisResults!D1027,"")</f>
        <v>Xanomeline Low Dose</v>
      </c>
      <c r="G1027" t="s">
        <v>108</v>
      </c>
      <c r="I1027" s="4" t="str" cm="1">
        <f t="array" ref="I1027">_xlfn._xlws.FILTER(AnalysisGroupings!$G$2:$G$36,(AnalysisGroupings!$F$2:$F$36=AnalysisResults!H1027)*LEN(H1027)&gt;0,"")</f>
        <v/>
      </c>
      <c r="J1027" t="s">
        <v>341</v>
      </c>
      <c r="K1027" t="s">
        <v>111</v>
      </c>
      <c r="M1027" s="4" t="str" cm="1">
        <f t="array" ref="M1027">_xlfn._xlws.FILTER(AnalysisGroupings!$G$2:$G$36,(AnalysisGroupings!$F$2:$F$36=AnalysisResults!L1027)*LEN(L1027)&gt;0,"")</f>
        <v/>
      </c>
      <c r="N1027" t="s">
        <v>475</v>
      </c>
      <c r="O1027" t="s">
        <v>296</v>
      </c>
      <c r="P1027" t="s">
        <v>636</v>
      </c>
      <c r="Q1027" s="4" t="str" cm="1">
        <f t="array" ref="Q1027">_xlfn._xlws.FILTER(AnalysisMethods!$G$2:$G$31,AnalysisMethods!$E$2:$E$31=AnalysisResults!P1027,"")</f>
        <v>n</v>
      </c>
      <c r="R1027" s="4" t="str" cm="1">
        <f t="array" ref="R1027">_xlfn._xlws.FILTER(AnalysisMethods!$H$2:$H$31,AnalysisMethods!$E$2:$E$31=AnalysisResults!P1027,"")</f>
        <v>XX</v>
      </c>
      <c r="S1027">
        <v>0</v>
      </c>
      <c r="T1027" s="7" t="s">
        <v>266</v>
      </c>
      <c r="U1027" t="s">
        <v>1378</v>
      </c>
    </row>
    <row r="1028" spans="1:21" x14ac:dyDescent="0.45">
      <c r="A1028" t="s">
        <v>732</v>
      </c>
      <c r="B1028" s="4" t="str" cm="1">
        <f t="array" ref="B1028">_xlfn._xlws.FILTER(AnalysisSets!B:B,AnalysisSets!A:A=_xlfn._xlws.FILTER(Analyses!E:E,Analyses!A:A=AnalysisResults!A1028,""),"")</f>
        <v>Safety Population</v>
      </c>
      <c r="C1028" t="s">
        <v>33</v>
      </c>
      <c r="D1028" t="s">
        <v>40</v>
      </c>
      <c r="E1028" s="4" t="str" cm="1">
        <f t="array" ref="E1028">_xlfn._xlws.FILTER(AnalysisGroupings!$G$2:$G$20,AnalysisGroupings!$F$2:$F$20=AnalysisResults!D1028,"")</f>
        <v>Xanomeline Low Dose</v>
      </c>
      <c r="G1028" t="s">
        <v>108</v>
      </c>
      <c r="I1028" s="4" t="str" cm="1">
        <f t="array" ref="I1028">_xlfn._xlws.FILTER(AnalysisGroupings!$G$2:$G$36,(AnalysisGroupings!$F$2:$F$36=AnalysisResults!H1028)*LEN(H1028)&gt;0,"")</f>
        <v/>
      </c>
      <c r="J1028" t="s">
        <v>341</v>
      </c>
      <c r="K1028" t="s">
        <v>111</v>
      </c>
      <c r="M1028" s="4" t="str" cm="1">
        <f t="array" ref="M1028">_xlfn._xlws.FILTER(AnalysisGroupings!$G$2:$G$36,(AnalysisGroupings!$F$2:$F$36=AnalysisResults!L1028)*LEN(L1028)&gt;0,"")</f>
        <v/>
      </c>
      <c r="N1028" t="s">
        <v>475</v>
      </c>
      <c r="O1028" t="s">
        <v>296</v>
      </c>
      <c r="P1028" t="s">
        <v>639</v>
      </c>
      <c r="Q1028" s="4" t="str" cm="1">
        <f t="array" ref="Q1028">_xlfn._xlws.FILTER(AnalysisMethods!$G$2:$G$31,AnalysisMethods!$E$2:$E$31=AnalysisResults!P1028,"")</f>
        <v>%</v>
      </c>
      <c r="R1028" s="4" t="str" cm="1">
        <f t="array" ref="R1028">_xlfn._xlws.FILTER(AnalysisMethods!$H$2:$H$31,AnalysisMethods!$E$2:$E$31=AnalysisResults!P1028,"")</f>
        <v>( XX.X)</v>
      </c>
      <c r="S1028">
        <v>0</v>
      </c>
      <c r="T1028" s="7" t="s">
        <v>270</v>
      </c>
      <c r="U1028" t="s">
        <v>1378</v>
      </c>
    </row>
    <row r="1029" spans="1:21" x14ac:dyDescent="0.45">
      <c r="A1029" t="s">
        <v>732</v>
      </c>
      <c r="B1029" s="4" t="str" cm="1">
        <f t="array" ref="B1029">_xlfn._xlws.FILTER(AnalysisSets!B:B,AnalysisSets!A:A=_xlfn._xlws.FILTER(Analyses!E:E,Analyses!A:A=AnalysisResults!A1029,""),"")</f>
        <v>Safety Population</v>
      </c>
      <c r="C1029" t="s">
        <v>33</v>
      </c>
      <c r="D1029" t="s">
        <v>40</v>
      </c>
      <c r="E1029" s="4" t="str" cm="1">
        <f t="array" ref="E1029">_xlfn._xlws.FILTER(AnalysisGroupings!$G$2:$G$20,AnalysisGroupings!$F$2:$F$20=AnalysisResults!D1029,"")</f>
        <v>Xanomeline Low Dose</v>
      </c>
      <c r="G1029" t="s">
        <v>108</v>
      </c>
      <c r="I1029" s="4" t="str" cm="1">
        <f t="array" ref="I1029">_xlfn._xlws.FILTER(AnalysisGroupings!$G$2:$G$36,(AnalysisGroupings!$F$2:$F$36=AnalysisResults!H1029)*LEN(H1029)&gt;0,"")</f>
        <v/>
      </c>
      <c r="J1029" t="s">
        <v>341</v>
      </c>
      <c r="K1029" t="s">
        <v>111</v>
      </c>
      <c r="M1029" s="4" t="str" cm="1">
        <f t="array" ref="M1029">_xlfn._xlws.FILTER(AnalysisGroupings!$G$2:$G$36,(AnalysisGroupings!$F$2:$F$36=AnalysisResults!L1029)*LEN(L1029)&gt;0,"")</f>
        <v/>
      </c>
      <c r="N1029" t="s">
        <v>508</v>
      </c>
      <c r="O1029" t="s">
        <v>296</v>
      </c>
      <c r="P1029" t="s">
        <v>636</v>
      </c>
      <c r="Q1029" s="4" t="str" cm="1">
        <f t="array" ref="Q1029">_xlfn._xlws.FILTER(AnalysisMethods!$G$2:$G$31,AnalysisMethods!$E$2:$E$31=AnalysisResults!P1029,"")</f>
        <v>n</v>
      </c>
      <c r="R1029" s="4" t="str" cm="1">
        <f t="array" ref="R1029">_xlfn._xlws.FILTER(AnalysisMethods!$H$2:$H$31,AnalysisMethods!$E$2:$E$31=AnalysisResults!P1029,"")</f>
        <v>XX</v>
      </c>
      <c r="S1029">
        <v>1</v>
      </c>
      <c r="T1029" s="7" t="s">
        <v>267</v>
      </c>
      <c r="U1029" t="s">
        <v>1378</v>
      </c>
    </row>
    <row r="1030" spans="1:21" x14ac:dyDescent="0.45">
      <c r="A1030" t="s">
        <v>732</v>
      </c>
      <c r="B1030" s="4" t="str" cm="1">
        <f t="array" ref="B1030">_xlfn._xlws.FILTER(AnalysisSets!B:B,AnalysisSets!A:A=_xlfn._xlws.FILTER(Analyses!E:E,Analyses!A:A=AnalysisResults!A1030,""),"")</f>
        <v>Safety Population</v>
      </c>
      <c r="C1030" t="s">
        <v>33</v>
      </c>
      <c r="D1030" t="s">
        <v>40</v>
      </c>
      <c r="E1030" s="4" t="str" cm="1">
        <f t="array" ref="E1030">_xlfn._xlws.FILTER(AnalysisGroupings!$G$2:$G$20,AnalysisGroupings!$F$2:$F$20=AnalysisResults!D1030,"")</f>
        <v>Xanomeline Low Dose</v>
      </c>
      <c r="G1030" t="s">
        <v>108</v>
      </c>
      <c r="I1030" s="4" t="str" cm="1">
        <f t="array" ref="I1030">_xlfn._xlws.FILTER(AnalysisGroupings!$G$2:$G$36,(AnalysisGroupings!$F$2:$F$36=AnalysisResults!H1030)*LEN(H1030)&gt;0,"")</f>
        <v/>
      </c>
      <c r="J1030" t="s">
        <v>341</v>
      </c>
      <c r="K1030" t="s">
        <v>111</v>
      </c>
      <c r="M1030" s="4" t="str" cm="1">
        <f t="array" ref="M1030">_xlfn._xlws.FILTER(AnalysisGroupings!$G$2:$G$36,(AnalysisGroupings!$F$2:$F$36=AnalysisResults!L1030)*LEN(L1030)&gt;0,"")</f>
        <v/>
      </c>
      <c r="N1030" t="s">
        <v>508</v>
      </c>
      <c r="O1030" t="s">
        <v>296</v>
      </c>
      <c r="P1030" t="s">
        <v>639</v>
      </c>
      <c r="Q1030" s="4" t="str" cm="1">
        <f t="array" ref="Q1030">_xlfn._xlws.FILTER(AnalysisMethods!$G$2:$G$31,AnalysisMethods!$E$2:$E$31=AnalysisResults!P1030,"")</f>
        <v>%</v>
      </c>
      <c r="R1030" s="4" t="str" cm="1">
        <f t="array" ref="R1030">_xlfn._xlws.FILTER(AnalysisMethods!$H$2:$H$31,AnalysisMethods!$E$2:$E$31=AnalysisResults!P1030,"")</f>
        <v>( XX.X)</v>
      </c>
      <c r="S1030">
        <v>1.1904999999999999</v>
      </c>
      <c r="T1030" s="7" t="s">
        <v>273</v>
      </c>
      <c r="U1030" t="s">
        <v>1378</v>
      </c>
    </row>
    <row r="1031" spans="1:21" x14ac:dyDescent="0.45">
      <c r="A1031" t="s">
        <v>732</v>
      </c>
      <c r="B1031" s="4" t="str" cm="1">
        <f t="array" ref="B1031">_xlfn._xlws.FILTER(AnalysisSets!B:B,AnalysisSets!A:A=_xlfn._xlws.FILTER(Analyses!E:E,Analyses!A:A=AnalysisResults!A1031,""),"")</f>
        <v>Safety Population</v>
      </c>
      <c r="C1031" t="s">
        <v>33</v>
      </c>
      <c r="D1031" t="s">
        <v>40</v>
      </c>
      <c r="E1031" s="4" t="str" cm="1">
        <f t="array" ref="E1031">_xlfn._xlws.FILTER(AnalysisGroupings!$G$2:$G$20,AnalysisGroupings!$F$2:$F$20=AnalysisResults!D1031,"")</f>
        <v>Xanomeline Low Dose</v>
      </c>
      <c r="G1031" t="s">
        <v>108</v>
      </c>
      <c r="I1031" s="4" t="str" cm="1">
        <f t="array" ref="I1031">_xlfn._xlws.FILTER(AnalysisGroupings!$G$2:$G$36,(AnalysisGroupings!$F$2:$F$36=AnalysisResults!H1031)*LEN(H1031)&gt;0,"")</f>
        <v/>
      </c>
      <c r="J1031" t="s">
        <v>341</v>
      </c>
      <c r="K1031" t="s">
        <v>111</v>
      </c>
      <c r="M1031" s="4" t="str" cm="1">
        <f t="array" ref="M1031">_xlfn._xlws.FILTER(AnalysisGroupings!$G$2:$G$36,(AnalysisGroupings!$F$2:$F$36=AnalysisResults!L1031)*LEN(L1031)&gt;0,"")</f>
        <v/>
      </c>
      <c r="N1031" t="s">
        <v>580</v>
      </c>
      <c r="O1031" t="s">
        <v>296</v>
      </c>
      <c r="P1031" t="s">
        <v>636</v>
      </c>
      <c r="Q1031" s="4" t="str" cm="1">
        <f t="array" ref="Q1031">_xlfn._xlws.FILTER(AnalysisMethods!$G$2:$G$31,AnalysisMethods!$E$2:$E$31=AnalysisResults!P1031,"")</f>
        <v>n</v>
      </c>
      <c r="R1031" s="4" t="str" cm="1">
        <f t="array" ref="R1031">_xlfn._xlws.FILTER(AnalysisMethods!$H$2:$H$31,AnalysisMethods!$E$2:$E$31=AnalysisResults!P1031,"")</f>
        <v>XX</v>
      </c>
      <c r="S1031">
        <v>0</v>
      </c>
      <c r="T1031" s="7" t="s">
        <v>266</v>
      </c>
      <c r="U1031" t="s">
        <v>1378</v>
      </c>
    </row>
    <row r="1032" spans="1:21" x14ac:dyDescent="0.45">
      <c r="A1032" t="s">
        <v>732</v>
      </c>
      <c r="B1032" s="4" t="str" cm="1">
        <f t="array" ref="B1032">_xlfn._xlws.FILTER(AnalysisSets!B:B,AnalysisSets!A:A=_xlfn._xlws.FILTER(Analyses!E:E,Analyses!A:A=AnalysisResults!A1032,""),"")</f>
        <v>Safety Population</v>
      </c>
      <c r="C1032" t="s">
        <v>33</v>
      </c>
      <c r="D1032" t="s">
        <v>40</v>
      </c>
      <c r="E1032" s="4" t="str" cm="1">
        <f t="array" ref="E1032">_xlfn._xlws.FILTER(AnalysisGroupings!$G$2:$G$20,AnalysisGroupings!$F$2:$F$20=AnalysisResults!D1032,"")</f>
        <v>Xanomeline Low Dose</v>
      </c>
      <c r="G1032" t="s">
        <v>108</v>
      </c>
      <c r="I1032" s="4" t="str" cm="1">
        <f t="array" ref="I1032">_xlfn._xlws.FILTER(AnalysisGroupings!$G$2:$G$36,(AnalysisGroupings!$F$2:$F$36=AnalysisResults!H1032)*LEN(H1032)&gt;0,"")</f>
        <v/>
      </c>
      <c r="J1032" t="s">
        <v>341</v>
      </c>
      <c r="K1032" t="s">
        <v>111</v>
      </c>
      <c r="M1032" s="4" t="str" cm="1">
        <f t="array" ref="M1032">_xlfn._xlws.FILTER(AnalysisGroupings!$G$2:$G$36,(AnalysisGroupings!$F$2:$F$36=AnalysisResults!L1032)*LEN(L1032)&gt;0,"")</f>
        <v/>
      </c>
      <c r="N1032" t="s">
        <v>580</v>
      </c>
      <c r="O1032" t="s">
        <v>296</v>
      </c>
      <c r="P1032" t="s">
        <v>639</v>
      </c>
      <c r="Q1032" s="4" t="str" cm="1">
        <f t="array" ref="Q1032">_xlfn._xlws.FILTER(AnalysisMethods!$G$2:$G$31,AnalysisMethods!$E$2:$E$31=AnalysisResults!P1032,"")</f>
        <v>%</v>
      </c>
      <c r="R1032" s="4" t="str" cm="1">
        <f t="array" ref="R1032">_xlfn._xlws.FILTER(AnalysisMethods!$H$2:$H$31,AnalysisMethods!$E$2:$E$31=AnalysisResults!P1032,"")</f>
        <v>( XX.X)</v>
      </c>
      <c r="S1032">
        <v>0</v>
      </c>
      <c r="T1032" s="7" t="s">
        <v>270</v>
      </c>
      <c r="U1032" t="s">
        <v>1378</v>
      </c>
    </row>
    <row r="1033" spans="1:21" x14ac:dyDescent="0.45">
      <c r="A1033" t="s">
        <v>732</v>
      </c>
      <c r="B1033" s="4" t="str" cm="1">
        <f t="array" ref="B1033">_xlfn._xlws.FILTER(AnalysisSets!B:B,AnalysisSets!A:A=_xlfn._xlws.FILTER(Analyses!E:E,Analyses!A:A=AnalysisResults!A1033,""),"")</f>
        <v>Safety Population</v>
      </c>
      <c r="C1033" t="s">
        <v>33</v>
      </c>
      <c r="D1033" t="s">
        <v>40</v>
      </c>
      <c r="E1033" s="4" t="str" cm="1">
        <f t="array" ref="E1033">_xlfn._xlws.FILTER(AnalysisGroupings!$G$2:$G$20,AnalysisGroupings!$F$2:$F$20=AnalysisResults!D1033,"")</f>
        <v>Xanomeline Low Dose</v>
      </c>
      <c r="G1033" t="s">
        <v>108</v>
      </c>
      <c r="I1033" s="4" t="str" cm="1">
        <f t="array" ref="I1033">_xlfn._xlws.FILTER(AnalysisGroupings!$G$2:$G$36,(AnalysisGroupings!$F$2:$F$36=AnalysisResults!H1033)*LEN(H1033)&gt;0,"")</f>
        <v/>
      </c>
      <c r="J1033" t="s">
        <v>342</v>
      </c>
      <c r="K1033" t="s">
        <v>111</v>
      </c>
      <c r="M1033" s="4" t="str" cm="1">
        <f t="array" ref="M1033">_xlfn._xlws.FILTER(AnalysisGroupings!$G$2:$G$36,(AnalysisGroupings!$F$2:$F$36=AnalysisResults!L1033)*LEN(L1033)&gt;0,"")</f>
        <v/>
      </c>
      <c r="N1033" t="s">
        <v>429</v>
      </c>
      <c r="O1033" t="s">
        <v>296</v>
      </c>
      <c r="P1033" t="s">
        <v>636</v>
      </c>
      <c r="Q1033" s="4" t="str" cm="1">
        <f t="array" ref="Q1033">_xlfn._xlws.FILTER(AnalysisMethods!$G$2:$G$31,AnalysisMethods!$E$2:$E$31=AnalysisResults!P1033,"")</f>
        <v>n</v>
      </c>
      <c r="R1033" s="4" t="str" cm="1">
        <f t="array" ref="R1033">_xlfn._xlws.FILTER(AnalysisMethods!$H$2:$H$31,AnalysisMethods!$E$2:$E$31=AnalysisResults!P1033,"")</f>
        <v>XX</v>
      </c>
      <c r="S1033">
        <v>0</v>
      </c>
      <c r="T1033" s="7" t="s">
        <v>266</v>
      </c>
      <c r="U1033" t="s">
        <v>1378</v>
      </c>
    </row>
    <row r="1034" spans="1:21" x14ac:dyDescent="0.45">
      <c r="A1034" t="s">
        <v>732</v>
      </c>
      <c r="B1034" s="4" t="str" cm="1">
        <f t="array" ref="B1034">_xlfn._xlws.FILTER(AnalysisSets!B:B,AnalysisSets!A:A=_xlfn._xlws.FILTER(Analyses!E:E,Analyses!A:A=AnalysisResults!A1034,""),"")</f>
        <v>Safety Population</v>
      </c>
      <c r="C1034" t="s">
        <v>33</v>
      </c>
      <c r="D1034" t="s">
        <v>40</v>
      </c>
      <c r="E1034" s="4" t="str" cm="1">
        <f t="array" ref="E1034">_xlfn._xlws.FILTER(AnalysisGroupings!$G$2:$G$20,AnalysisGroupings!$F$2:$F$20=AnalysisResults!D1034,"")</f>
        <v>Xanomeline Low Dose</v>
      </c>
      <c r="G1034" t="s">
        <v>108</v>
      </c>
      <c r="I1034" s="4" t="str" cm="1">
        <f t="array" ref="I1034">_xlfn._xlws.FILTER(AnalysisGroupings!$G$2:$G$36,(AnalysisGroupings!$F$2:$F$36=AnalysisResults!H1034)*LEN(H1034)&gt;0,"")</f>
        <v/>
      </c>
      <c r="J1034" t="s">
        <v>342</v>
      </c>
      <c r="K1034" t="s">
        <v>111</v>
      </c>
      <c r="M1034" s="4" t="str" cm="1">
        <f t="array" ref="M1034">_xlfn._xlws.FILTER(AnalysisGroupings!$G$2:$G$36,(AnalysisGroupings!$F$2:$F$36=AnalysisResults!L1034)*LEN(L1034)&gt;0,"")</f>
        <v/>
      </c>
      <c r="N1034" t="s">
        <v>429</v>
      </c>
      <c r="O1034" t="s">
        <v>296</v>
      </c>
      <c r="P1034" t="s">
        <v>639</v>
      </c>
      <c r="Q1034" s="4" t="str" cm="1">
        <f t="array" ref="Q1034">_xlfn._xlws.FILTER(AnalysisMethods!$G$2:$G$31,AnalysisMethods!$E$2:$E$31=AnalysisResults!P1034,"")</f>
        <v>%</v>
      </c>
      <c r="R1034" s="4" t="str" cm="1">
        <f t="array" ref="R1034">_xlfn._xlws.FILTER(AnalysisMethods!$H$2:$H$31,AnalysisMethods!$E$2:$E$31=AnalysisResults!P1034,"")</f>
        <v>( XX.X)</v>
      </c>
      <c r="S1034">
        <v>0</v>
      </c>
      <c r="T1034" s="7" t="s">
        <v>270</v>
      </c>
      <c r="U1034" t="s">
        <v>1378</v>
      </c>
    </row>
    <row r="1035" spans="1:21" x14ac:dyDescent="0.45">
      <c r="A1035" t="s">
        <v>732</v>
      </c>
      <c r="B1035" s="4" t="str" cm="1">
        <f t="array" ref="B1035">_xlfn._xlws.FILTER(AnalysisSets!B:B,AnalysisSets!A:A=_xlfn._xlws.FILTER(Analyses!E:E,Analyses!A:A=AnalysisResults!A1035,""),"")</f>
        <v>Safety Population</v>
      </c>
      <c r="C1035" t="s">
        <v>33</v>
      </c>
      <c r="D1035" t="s">
        <v>40</v>
      </c>
      <c r="E1035" s="4" t="str" cm="1">
        <f t="array" ref="E1035">_xlfn._xlws.FILTER(AnalysisGroupings!$G$2:$G$20,AnalysisGroupings!$F$2:$F$20=AnalysisResults!D1035,"")</f>
        <v>Xanomeline Low Dose</v>
      </c>
      <c r="G1035" t="s">
        <v>108</v>
      </c>
      <c r="I1035" s="4" t="str" cm="1">
        <f t="array" ref="I1035">_xlfn._xlws.FILTER(AnalysisGroupings!$G$2:$G$36,(AnalysisGroupings!$F$2:$F$36=AnalysisResults!H1035)*LEN(H1035)&gt;0,"")</f>
        <v/>
      </c>
      <c r="J1035" t="s">
        <v>342</v>
      </c>
      <c r="K1035" t="s">
        <v>111</v>
      </c>
      <c r="M1035" s="4" t="str" cm="1">
        <f t="array" ref="M1035">_xlfn._xlws.FILTER(AnalysisGroupings!$G$2:$G$36,(AnalysisGroupings!$F$2:$F$36=AnalysisResults!L1035)*LEN(L1035)&gt;0,"")</f>
        <v/>
      </c>
      <c r="N1035" t="s">
        <v>430</v>
      </c>
      <c r="O1035" t="s">
        <v>296</v>
      </c>
      <c r="P1035" t="s">
        <v>636</v>
      </c>
      <c r="Q1035" s="4" t="str" cm="1">
        <f t="array" ref="Q1035">_xlfn._xlws.FILTER(AnalysisMethods!$G$2:$G$31,AnalysisMethods!$E$2:$E$31=AnalysisResults!P1035,"")</f>
        <v>n</v>
      </c>
      <c r="R1035" s="4" t="str" cm="1">
        <f t="array" ref="R1035">_xlfn._xlws.FILTER(AnalysisMethods!$H$2:$H$31,AnalysisMethods!$E$2:$E$31=AnalysisResults!P1035,"")</f>
        <v>XX</v>
      </c>
      <c r="S1035">
        <v>0</v>
      </c>
      <c r="T1035" s="7" t="s">
        <v>266</v>
      </c>
      <c r="U1035" t="s">
        <v>1378</v>
      </c>
    </row>
    <row r="1036" spans="1:21" x14ac:dyDescent="0.45">
      <c r="A1036" t="s">
        <v>732</v>
      </c>
      <c r="B1036" s="4" t="str" cm="1">
        <f t="array" ref="B1036">_xlfn._xlws.FILTER(AnalysisSets!B:B,AnalysisSets!A:A=_xlfn._xlws.FILTER(Analyses!E:E,Analyses!A:A=AnalysisResults!A1036,""),"")</f>
        <v>Safety Population</v>
      </c>
      <c r="C1036" t="s">
        <v>33</v>
      </c>
      <c r="D1036" t="s">
        <v>40</v>
      </c>
      <c r="E1036" s="4" t="str" cm="1">
        <f t="array" ref="E1036">_xlfn._xlws.FILTER(AnalysisGroupings!$G$2:$G$20,AnalysisGroupings!$F$2:$F$20=AnalysisResults!D1036,"")</f>
        <v>Xanomeline Low Dose</v>
      </c>
      <c r="G1036" t="s">
        <v>108</v>
      </c>
      <c r="I1036" s="4" t="str" cm="1">
        <f t="array" ref="I1036">_xlfn._xlws.FILTER(AnalysisGroupings!$G$2:$G$36,(AnalysisGroupings!$F$2:$F$36=AnalysisResults!H1036)*LEN(H1036)&gt;0,"")</f>
        <v/>
      </c>
      <c r="J1036" t="s">
        <v>342</v>
      </c>
      <c r="K1036" t="s">
        <v>111</v>
      </c>
      <c r="M1036" s="4" t="str" cm="1">
        <f t="array" ref="M1036">_xlfn._xlws.FILTER(AnalysisGroupings!$G$2:$G$36,(AnalysisGroupings!$F$2:$F$36=AnalysisResults!L1036)*LEN(L1036)&gt;0,"")</f>
        <v/>
      </c>
      <c r="N1036" t="s">
        <v>430</v>
      </c>
      <c r="O1036" t="s">
        <v>296</v>
      </c>
      <c r="P1036" t="s">
        <v>639</v>
      </c>
      <c r="Q1036" s="4" t="str" cm="1">
        <f t="array" ref="Q1036">_xlfn._xlws.FILTER(AnalysisMethods!$G$2:$G$31,AnalysisMethods!$E$2:$E$31=AnalysisResults!P1036,"")</f>
        <v>%</v>
      </c>
      <c r="R1036" s="4" t="str" cm="1">
        <f t="array" ref="R1036">_xlfn._xlws.FILTER(AnalysisMethods!$H$2:$H$31,AnalysisMethods!$E$2:$E$31=AnalysisResults!P1036,"")</f>
        <v>( XX.X)</v>
      </c>
      <c r="S1036">
        <v>0</v>
      </c>
      <c r="T1036" s="7" t="s">
        <v>270</v>
      </c>
      <c r="U1036" t="s">
        <v>1378</v>
      </c>
    </row>
    <row r="1037" spans="1:21" x14ac:dyDescent="0.45">
      <c r="A1037" t="s">
        <v>732</v>
      </c>
      <c r="B1037" s="4" t="str" cm="1">
        <f t="array" ref="B1037">_xlfn._xlws.FILTER(AnalysisSets!B:B,AnalysisSets!A:A=_xlfn._xlws.FILTER(Analyses!E:E,Analyses!A:A=AnalysisResults!A1037,""),"")</f>
        <v>Safety Population</v>
      </c>
      <c r="C1037" t="s">
        <v>33</v>
      </c>
      <c r="D1037" t="s">
        <v>40</v>
      </c>
      <c r="E1037" s="4" t="str" cm="1">
        <f t="array" ref="E1037">_xlfn._xlws.FILTER(AnalysisGroupings!$G$2:$G$20,AnalysisGroupings!$F$2:$F$20=AnalysisResults!D1037,"")</f>
        <v>Xanomeline Low Dose</v>
      </c>
      <c r="G1037" t="s">
        <v>108</v>
      </c>
      <c r="I1037" s="4" t="str" cm="1">
        <f t="array" ref="I1037">_xlfn._xlws.FILTER(AnalysisGroupings!$G$2:$G$36,(AnalysisGroupings!$F$2:$F$36=AnalysisResults!H1037)*LEN(H1037)&gt;0,"")</f>
        <v/>
      </c>
      <c r="J1037" t="s">
        <v>342</v>
      </c>
      <c r="K1037" t="s">
        <v>111</v>
      </c>
      <c r="M1037" s="4" t="str" cm="1">
        <f t="array" ref="M1037">_xlfn._xlws.FILTER(AnalysisGroupings!$G$2:$G$36,(AnalysisGroupings!$F$2:$F$36=AnalysisResults!L1037)*LEN(L1037)&gt;0,"")</f>
        <v/>
      </c>
      <c r="N1037" t="s">
        <v>435</v>
      </c>
      <c r="O1037" t="s">
        <v>296</v>
      </c>
      <c r="P1037" t="s">
        <v>636</v>
      </c>
      <c r="Q1037" s="4" t="str" cm="1">
        <f t="array" ref="Q1037">_xlfn._xlws.FILTER(AnalysisMethods!$G$2:$G$31,AnalysisMethods!$E$2:$E$31=AnalysisResults!P1037,"")</f>
        <v>n</v>
      </c>
      <c r="R1037" s="4" t="str" cm="1">
        <f t="array" ref="R1037">_xlfn._xlws.FILTER(AnalysisMethods!$H$2:$H$31,AnalysisMethods!$E$2:$E$31=AnalysisResults!P1037,"")</f>
        <v>XX</v>
      </c>
      <c r="S1037">
        <v>0</v>
      </c>
      <c r="T1037" s="7" t="s">
        <v>266</v>
      </c>
      <c r="U1037" t="s">
        <v>1378</v>
      </c>
    </row>
    <row r="1038" spans="1:21" x14ac:dyDescent="0.45">
      <c r="A1038" t="s">
        <v>732</v>
      </c>
      <c r="B1038" s="4" t="str" cm="1">
        <f t="array" ref="B1038">_xlfn._xlws.FILTER(AnalysisSets!B:B,AnalysisSets!A:A=_xlfn._xlws.FILTER(Analyses!E:E,Analyses!A:A=AnalysisResults!A1038,""),"")</f>
        <v>Safety Population</v>
      </c>
      <c r="C1038" t="s">
        <v>33</v>
      </c>
      <c r="D1038" t="s">
        <v>40</v>
      </c>
      <c r="E1038" s="4" t="str" cm="1">
        <f t="array" ref="E1038">_xlfn._xlws.FILTER(AnalysisGroupings!$G$2:$G$20,AnalysisGroupings!$F$2:$F$20=AnalysisResults!D1038,"")</f>
        <v>Xanomeline Low Dose</v>
      </c>
      <c r="G1038" t="s">
        <v>108</v>
      </c>
      <c r="I1038" s="4" t="str" cm="1">
        <f t="array" ref="I1038">_xlfn._xlws.FILTER(AnalysisGroupings!$G$2:$G$36,(AnalysisGroupings!$F$2:$F$36=AnalysisResults!H1038)*LEN(H1038)&gt;0,"")</f>
        <v/>
      </c>
      <c r="J1038" t="s">
        <v>342</v>
      </c>
      <c r="K1038" t="s">
        <v>111</v>
      </c>
      <c r="M1038" s="4" t="str" cm="1">
        <f t="array" ref="M1038">_xlfn._xlws.FILTER(AnalysisGroupings!$G$2:$G$36,(AnalysisGroupings!$F$2:$F$36=AnalysisResults!L1038)*LEN(L1038)&gt;0,"")</f>
        <v/>
      </c>
      <c r="N1038" t="s">
        <v>435</v>
      </c>
      <c r="O1038" t="s">
        <v>296</v>
      </c>
      <c r="P1038" t="s">
        <v>639</v>
      </c>
      <c r="Q1038" s="4" t="str" cm="1">
        <f t="array" ref="Q1038">_xlfn._xlws.FILTER(AnalysisMethods!$G$2:$G$31,AnalysisMethods!$E$2:$E$31=AnalysisResults!P1038,"")</f>
        <v>%</v>
      </c>
      <c r="R1038" s="4" t="str" cm="1">
        <f t="array" ref="R1038">_xlfn._xlws.FILTER(AnalysisMethods!$H$2:$H$31,AnalysisMethods!$E$2:$E$31=AnalysisResults!P1038,"")</f>
        <v>( XX.X)</v>
      </c>
      <c r="S1038">
        <v>0</v>
      </c>
      <c r="T1038" s="7" t="s">
        <v>270</v>
      </c>
      <c r="U1038" t="s">
        <v>1378</v>
      </c>
    </row>
    <row r="1039" spans="1:21" x14ac:dyDescent="0.45">
      <c r="A1039" t="s">
        <v>732</v>
      </c>
      <c r="B1039" s="4" t="str" cm="1">
        <f t="array" ref="B1039">_xlfn._xlws.FILTER(AnalysisSets!B:B,AnalysisSets!A:A=_xlfn._xlws.FILTER(Analyses!E:E,Analyses!A:A=AnalysisResults!A1039,""),"")</f>
        <v>Safety Population</v>
      </c>
      <c r="C1039" t="s">
        <v>33</v>
      </c>
      <c r="D1039" t="s">
        <v>40</v>
      </c>
      <c r="E1039" s="4" t="str" cm="1">
        <f t="array" ref="E1039">_xlfn._xlws.FILTER(AnalysisGroupings!$G$2:$G$20,AnalysisGroupings!$F$2:$F$20=AnalysisResults!D1039,"")</f>
        <v>Xanomeline Low Dose</v>
      </c>
      <c r="G1039" t="s">
        <v>108</v>
      </c>
      <c r="I1039" s="4" t="str" cm="1">
        <f t="array" ref="I1039">_xlfn._xlws.FILTER(AnalysisGroupings!$G$2:$G$36,(AnalysisGroupings!$F$2:$F$36=AnalysisResults!H1039)*LEN(H1039)&gt;0,"")</f>
        <v/>
      </c>
      <c r="J1039" t="s">
        <v>342</v>
      </c>
      <c r="K1039" t="s">
        <v>111</v>
      </c>
      <c r="M1039" s="4" t="str" cm="1">
        <f t="array" ref="M1039">_xlfn._xlws.FILTER(AnalysisGroupings!$G$2:$G$36,(AnalysisGroupings!$F$2:$F$36=AnalysisResults!L1039)*LEN(L1039)&gt;0,"")</f>
        <v/>
      </c>
      <c r="N1039" t="s">
        <v>465</v>
      </c>
      <c r="O1039" t="s">
        <v>296</v>
      </c>
      <c r="P1039" t="s">
        <v>636</v>
      </c>
      <c r="Q1039" s="4" t="str" cm="1">
        <f t="array" ref="Q1039">_xlfn._xlws.FILTER(AnalysisMethods!$G$2:$G$31,AnalysisMethods!$E$2:$E$31=AnalysisResults!P1039,"")</f>
        <v>n</v>
      </c>
      <c r="R1039" s="4" t="str" cm="1">
        <f t="array" ref="R1039">_xlfn._xlws.FILTER(AnalysisMethods!$H$2:$H$31,AnalysisMethods!$E$2:$E$31=AnalysisResults!P1039,"")</f>
        <v>XX</v>
      </c>
      <c r="S1039">
        <v>1</v>
      </c>
      <c r="T1039" s="7" t="s">
        <v>267</v>
      </c>
      <c r="U1039" t="s">
        <v>1378</v>
      </c>
    </row>
    <row r="1040" spans="1:21" x14ac:dyDescent="0.45">
      <c r="A1040" t="s">
        <v>732</v>
      </c>
      <c r="B1040" s="4" t="str" cm="1">
        <f t="array" ref="B1040">_xlfn._xlws.FILTER(AnalysisSets!B:B,AnalysisSets!A:A=_xlfn._xlws.FILTER(Analyses!E:E,Analyses!A:A=AnalysisResults!A1040,""),"")</f>
        <v>Safety Population</v>
      </c>
      <c r="C1040" t="s">
        <v>33</v>
      </c>
      <c r="D1040" t="s">
        <v>40</v>
      </c>
      <c r="E1040" s="4" t="str" cm="1">
        <f t="array" ref="E1040">_xlfn._xlws.FILTER(AnalysisGroupings!$G$2:$G$20,AnalysisGroupings!$F$2:$F$20=AnalysisResults!D1040,"")</f>
        <v>Xanomeline Low Dose</v>
      </c>
      <c r="G1040" t="s">
        <v>108</v>
      </c>
      <c r="I1040" s="4" t="str" cm="1">
        <f t="array" ref="I1040">_xlfn._xlws.FILTER(AnalysisGroupings!$G$2:$G$36,(AnalysisGroupings!$F$2:$F$36=AnalysisResults!H1040)*LEN(H1040)&gt;0,"")</f>
        <v/>
      </c>
      <c r="J1040" t="s">
        <v>342</v>
      </c>
      <c r="K1040" t="s">
        <v>111</v>
      </c>
      <c r="M1040" s="4" t="str" cm="1">
        <f t="array" ref="M1040">_xlfn._xlws.FILTER(AnalysisGroupings!$G$2:$G$36,(AnalysisGroupings!$F$2:$F$36=AnalysisResults!L1040)*LEN(L1040)&gt;0,"")</f>
        <v/>
      </c>
      <c r="N1040" t="s">
        <v>465</v>
      </c>
      <c r="O1040" t="s">
        <v>296</v>
      </c>
      <c r="P1040" t="s">
        <v>639</v>
      </c>
      <c r="Q1040" s="4" t="str" cm="1">
        <f t="array" ref="Q1040">_xlfn._xlws.FILTER(AnalysisMethods!$G$2:$G$31,AnalysisMethods!$E$2:$E$31=AnalysisResults!P1040,"")</f>
        <v>%</v>
      </c>
      <c r="R1040" s="4" t="str" cm="1">
        <f t="array" ref="R1040">_xlfn._xlws.FILTER(AnalysisMethods!$H$2:$H$31,AnalysisMethods!$E$2:$E$31=AnalysisResults!P1040,"")</f>
        <v>( XX.X)</v>
      </c>
      <c r="S1040">
        <v>1.1904999999999999</v>
      </c>
      <c r="T1040" s="7" t="s">
        <v>273</v>
      </c>
      <c r="U1040" t="s">
        <v>1378</v>
      </c>
    </row>
    <row r="1041" spans="1:21" x14ac:dyDescent="0.45">
      <c r="A1041" t="s">
        <v>732</v>
      </c>
      <c r="B1041" s="4" t="str" cm="1">
        <f t="array" ref="B1041">_xlfn._xlws.FILTER(AnalysisSets!B:B,AnalysisSets!A:A=_xlfn._xlws.FILTER(Analyses!E:E,Analyses!A:A=AnalysisResults!A1041,""),"")</f>
        <v>Safety Population</v>
      </c>
      <c r="C1041" t="s">
        <v>33</v>
      </c>
      <c r="D1041" t="s">
        <v>40</v>
      </c>
      <c r="E1041" s="4" t="str" cm="1">
        <f t="array" ref="E1041">_xlfn._xlws.FILTER(AnalysisGroupings!$G$2:$G$20,AnalysisGroupings!$F$2:$F$20=AnalysisResults!D1041,"")</f>
        <v>Xanomeline Low Dose</v>
      </c>
      <c r="G1041" t="s">
        <v>108</v>
      </c>
      <c r="I1041" s="4" t="str" cm="1">
        <f t="array" ref="I1041">_xlfn._xlws.FILTER(AnalysisGroupings!$G$2:$G$36,(AnalysisGroupings!$F$2:$F$36=AnalysisResults!H1041)*LEN(H1041)&gt;0,"")</f>
        <v/>
      </c>
      <c r="J1041" t="s">
        <v>342</v>
      </c>
      <c r="K1041" t="s">
        <v>111</v>
      </c>
      <c r="M1041" s="4" t="str" cm="1">
        <f t="array" ref="M1041">_xlfn._xlws.FILTER(AnalysisGroupings!$G$2:$G$36,(AnalysisGroupings!$F$2:$F$36=AnalysisResults!L1041)*LEN(L1041)&gt;0,"")</f>
        <v/>
      </c>
      <c r="N1041" t="s">
        <v>486</v>
      </c>
      <c r="O1041" t="s">
        <v>296</v>
      </c>
      <c r="P1041" t="s">
        <v>636</v>
      </c>
      <c r="Q1041" s="4" t="str" cm="1">
        <f t="array" ref="Q1041">_xlfn._xlws.FILTER(AnalysisMethods!$G$2:$G$31,AnalysisMethods!$E$2:$E$31=AnalysisResults!P1041,"")</f>
        <v>n</v>
      </c>
      <c r="R1041" s="4" t="str" cm="1">
        <f t="array" ref="R1041">_xlfn._xlws.FILTER(AnalysisMethods!$H$2:$H$31,AnalysisMethods!$E$2:$E$31=AnalysisResults!P1041,"")</f>
        <v>XX</v>
      </c>
      <c r="S1041">
        <v>0</v>
      </c>
      <c r="T1041" s="7" t="s">
        <v>266</v>
      </c>
      <c r="U1041" t="s">
        <v>1378</v>
      </c>
    </row>
    <row r="1042" spans="1:21" x14ac:dyDescent="0.45">
      <c r="A1042" t="s">
        <v>732</v>
      </c>
      <c r="B1042" s="4" t="str" cm="1">
        <f t="array" ref="B1042">_xlfn._xlws.FILTER(AnalysisSets!B:B,AnalysisSets!A:A=_xlfn._xlws.FILTER(Analyses!E:E,Analyses!A:A=AnalysisResults!A1042,""),"")</f>
        <v>Safety Population</v>
      </c>
      <c r="C1042" t="s">
        <v>33</v>
      </c>
      <c r="D1042" t="s">
        <v>40</v>
      </c>
      <c r="E1042" s="4" t="str" cm="1">
        <f t="array" ref="E1042">_xlfn._xlws.FILTER(AnalysisGroupings!$G$2:$G$20,AnalysisGroupings!$F$2:$F$20=AnalysisResults!D1042,"")</f>
        <v>Xanomeline Low Dose</v>
      </c>
      <c r="G1042" t="s">
        <v>108</v>
      </c>
      <c r="I1042" s="4" t="str" cm="1">
        <f t="array" ref="I1042">_xlfn._xlws.FILTER(AnalysisGroupings!$G$2:$G$36,(AnalysisGroupings!$F$2:$F$36=AnalysisResults!H1042)*LEN(H1042)&gt;0,"")</f>
        <v/>
      </c>
      <c r="J1042" t="s">
        <v>342</v>
      </c>
      <c r="K1042" t="s">
        <v>111</v>
      </c>
      <c r="M1042" s="4" t="str" cm="1">
        <f t="array" ref="M1042">_xlfn._xlws.FILTER(AnalysisGroupings!$G$2:$G$36,(AnalysisGroupings!$F$2:$F$36=AnalysisResults!L1042)*LEN(L1042)&gt;0,"")</f>
        <v/>
      </c>
      <c r="N1042" t="s">
        <v>486</v>
      </c>
      <c r="O1042" t="s">
        <v>296</v>
      </c>
      <c r="P1042" t="s">
        <v>639</v>
      </c>
      <c r="Q1042" s="4" t="str" cm="1">
        <f t="array" ref="Q1042">_xlfn._xlws.FILTER(AnalysisMethods!$G$2:$G$31,AnalysisMethods!$E$2:$E$31=AnalysisResults!P1042,"")</f>
        <v>%</v>
      </c>
      <c r="R1042" s="4" t="str" cm="1">
        <f t="array" ref="R1042">_xlfn._xlws.FILTER(AnalysisMethods!$H$2:$H$31,AnalysisMethods!$E$2:$E$31=AnalysisResults!P1042,"")</f>
        <v>( XX.X)</v>
      </c>
      <c r="S1042">
        <v>0</v>
      </c>
      <c r="T1042" s="7" t="s">
        <v>270</v>
      </c>
      <c r="U1042" t="s">
        <v>1378</v>
      </c>
    </row>
    <row r="1043" spans="1:21" x14ac:dyDescent="0.45">
      <c r="A1043" t="s">
        <v>732</v>
      </c>
      <c r="B1043" s="4" t="str" cm="1">
        <f t="array" ref="B1043">_xlfn._xlws.FILTER(AnalysisSets!B:B,AnalysisSets!A:A=_xlfn._xlws.FILTER(Analyses!E:E,Analyses!A:A=AnalysisResults!A1043,""),"")</f>
        <v>Safety Population</v>
      </c>
      <c r="C1043" t="s">
        <v>33</v>
      </c>
      <c r="D1043" t="s">
        <v>40</v>
      </c>
      <c r="E1043" s="4" t="str" cm="1">
        <f t="array" ref="E1043">_xlfn._xlws.FILTER(AnalysisGroupings!$G$2:$G$20,AnalysisGroupings!$F$2:$F$20=AnalysisResults!D1043,"")</f>
        <v>Xanomeline Low Dose</v>
      </c>
      <c r="G1043" t="s">
        <v>108</v>
      </c>
      <c r="I1043" s="4" t="str" cm="1">
        <f t="array" ref="I1043">_xlfn._xlws.FILTER(AnalysisGroupings!$G$2:$G$36,(AnalysisGroupings!$F$2:$F$36=AnalysisResults!H1043)*LEN(H1043)&gt;0,"")</f>
        <v/>
      </c>
      <c r="J1043" t="s">
        <v>342</v>
      </c>
      <c r="K1043" t="s">
        <v>111</v>
      </c>
      <c r="M1043" s="4" t="str" cm="1">
        <f t="array" ref="M1043">_xlfn._xlws.FILTER(AnalysisGroupings!$G$2:$G$36,(AnalysisGroupings!$F$2:$F$36=AnalysisResults!L1043)*LEN(L1043)&gt;0,"")</f>
        <v/>
      </c>
      <c r="N1043" t="s">
        <v>489</v>
      </c>
      <c r="O1043" t="s">
        <v>296</v>
      </c>
      <c r="P1043" t="s">
        <v>636</v>
      </c>
      <c r="Q1043" s="4" t="str" cm="1">
        <f t="array" ref="Q1043">_xlfn._xlws.FILTER(AnalysisMethods!$G$2:$G$31,AnalysisMethods!$E$2:$E$31=AnalysisResults!P1043,"")</f>
        <v>n</v>
      </c>
      <c r="R1043" s="4" t="str" cm="1">
        <f t="array" ref="R1043">_xlfn._xlws.FILTER(AnalysisMethods!$H$2:$H$31,AnalysisMethods!$E$2:$E$31=AnalysisResults!P1043,"")</f>
        <v>XX</v>
      </c>
      <c r="S1043">
        <v>0</v>
      </c>
      <c r="T1043" s="7" t="s">
        <v>266</v>
      </c>
      <c r="U1043" t="s">
        <v>1378</v>
      </c>
    </row>
    <row r="1044" spans="1:21" x14ac:dyDescent="0.45">
      <c r="A1044" t="s">
        <v>732</v>
      </c>
      <c r="B1044" s="4" t="str" cm="1">
        <f t="array" ref="B1044">_xlfn._xlws.FILTER(AnalysisSets!B:B,AnalysisSets!A:A=_xlfn._xlws.FILTER(Analyses!E:E,Analyses!A:A=AnalysisResults!A1044,""),"")</f>
        <v>Safety Population</v>
      </c>
      <c r="C1044" t="s">
        <v>33</v>
      </c>
      <c r="D1044" t="s">
        <v>40</v>
      </c>
      <c r="E1044" s="4" t="str" cm="1">
        <f t="array" ref="E1044">_xlfn._xlws.FILTER(AnalysisGroupings!$G$2:$G$20,AnalysisGroupings!$F$2:$F$20=AnalysisResults!D1044,"")</f>
        <v>Xanomeline Low Dose</v>
      </c>
      <c r="G1044" t="s">
        <v>108</v>
      </c>
      <c r="I1044" s="4" t="str" cm="1">
        <f t="array" ref="I1044">_xlfn._xlws.FILTER(AnalysisGroupings!$G$2:$G$36,(AnalysisGroupings!$F$2:$F$36=AnalysisResults!H1044)*LEN(H1044)&gt;0,"")</f>
        <v/>
      </c>
      <c r="J1044" t="s">
        <v>342</v>
      </c>
      <c r="K1044" t="s">
        <v>111</v>
      </c>
      <c r="M1044" s="4" t="str" cm="1">
        <f t="array" ref="M1044">_xlfn._xlws.FILTER(AnalysisGroupings!$G$2:$G$36,(AnalysisGroupings!$F$2:$F$36=AnalysisResults!L1044)*LEN(L1044)&gt;0,"")</f>
        <v/>
      </c>
      <c r="N1044" t="s">
        <v>489</v>
      </c>
      <c r="O1044" t="s">
        <v>296</v>
      </c>
      <c r="P1044" t="s">
        <v>639</v>
      </c>
      <c r="Q1044" s="4" t="str" cm="1">
        <f t="array" ref="Q1044">_xlfn._xlws.FILTER(AnalysisMethods!$G$2:$G$31,AnalysisMethods!$E$2:$E$31=AnalysisResults!P1044,"")</f>
        <v>%</v>
      </c>
      <c r="R1044" s="4" t="str" cm="1">
        <f t="array" ref="R1044">_xlfn._xlws.FILTER(AnalysisMethods!$H$2:$H$31,AnalysisMethods!$E$2:$E$31=AnalysisResults!P1044,"")</f>
        <v>( XX.X)</v>
      </c>
      <c r="S1044">
        <v>0</v>
      </c>
      <c r="T1044" s="7" t="s">
        <v>270</v>
      </c>
      <c r="U1044" t="s">
        <v>1378</v>
      </c>
    </row>
    <row r="1045" spans="1:21" x14ac:dyDescent="0.45">
      <c r="A1045" t="s">
        <v>732</v>
      </c>
      <c r="B1045" s="4" t="str" cm="1">
        <f t="array" ref="B1045">_xlfn._xlws.FILTER(AnalysisSets!B:B,AnalysisSets!A:A=_xlfn._xlws.FILTER(Analyses!E:E,Analyses!A:A=AnalysisResults!A1045,""),"")</f>
        <v>Safety Population</v>
      </c>
      <c r="C1045" t="s">
        <v>33</v>
      </c>
      <c r="D1045" t="s">
        <v>40</v>
      </c>
      <c r="E1045" s="4" t="str" cm="1">
        <f t="array" ref="E1045">_xlfn._xlws.FILTER(AnalysisGroupings!$G$2:$G$20,AnalysisGroupings!$F$2:$F$20=AnalysisResults!D1045,"")</f>
        <v>Xanomeline Low Dose</v>
      </c>
      <c r="G1045" t="s">
        <v>108</v>
      </c>
      <c r="I1045" s="4" t="str" cm="1">
        <f t="array" ref="I1045">_xlfn._xlws.FILTER(AnalysisGroupings!$G$2:$G$36,(AnalysisGroupings!$F$2:$F$36=AnalysisResults!H1045)*LEN(H1045)&gt;0,"")</f>
        <v/>
      </c>
      <c r="J1045" t="s">
        <v>343</v>
      </c>
      <c r="K1045" t="s">
        <v>111</v>
      </c>
      <c r="M1045" s="4" t="str" cm="1">
        <f t="array" ref="M1045">_xlfn._xlws.FILTER(AnalysisGroupings!$G$2:$G$36,(AnalysisGroupings!$F$2:$F$36=AnalysisResults!L1045)*LEN(L1045)&gt;0,"")</f>
        <v/>
      </c>
      <c r="N1045" t="s">
        <v>380</v>
      </c>
      <c r="O1045" t="s">
        <v>296</v>
      </c>
      <c r="P1045" t="s">
        <v>636</v>
      </c>
      <c r="Q1045" s="4" t="str" cm="1">
        <f t="array" ref="Q1045">_xlfn._xlws.FILTER(AnalysisMethods!$G$2:$G$31,AnalysisMethods!$E$2:$E$31=AnalysisResults!P1045,"")</f>
        <v>n</v>
      </c>
      <c r="R1045" s="4" t="str" cm="1">
        <f t="array" ref="R1045">_xlfn._xlws.FILTER(AnalysisMethods!$H$2:$H$31,AnalysisMethods!$E$2:$E$31=AnalysisResults!P1045,"")</f>
        <v>XX</v>
      </c>
      <c r="S1045">
        <v>2</v>
      </c>
      <c r="T1045" s="7" t="s">
        <v>592</v>
      </c>
      <c r="U1045" t="s">
        <v>1378</v>
      </c>
    </row>
    <row r="1046" spans="1:21" x14ac:dyDescent="0.45">
      <c r="A1046" t="s">
        <v>732</v>
      </c>
      <c r="B1046" s="4" t="str" cm="1">
        <f t="array" ref="B1046">_xlfn._xlws.FILTER(AnalysisSets!B:B,AnalysisSets!A:A=_xlfn._xlws.FILTER(Analyses!E:E,Analyses!A:A=AnalysisResults!A1046,""),"")</f>
        <v>Safety Population</v>
      </c>
      <c r="C1046" t="s">
        <v>33</v>
      </c>
      <c r="D1046" t="s">
        <v>40</v>
      </c>
      <c r="E1046" s="4" t="str" cm="1">
        <f t="array" ref="E1046">_xlfn._xlws.FILTER(AnalysisGroupings!$G$2:$G$20,AnalysisGroupings!$F$2:$F$20=AnalysisResults!D1046,"")</f>
        <v>Xanomeline Low Dose</v>
      </c>
      <c r="G1046" t="s">
        <v>108</v>
      </c>
      <c r="I1046" s="4" t="str" cm="1">
        <f t="array" ref="I1046">_xlfn._xlws.FILTER(AnalysisGroupings!$G$2:$G$36,(AnalysisGroupings!$F$2:$F$36=AnalysisResults!H1046)*LEN(H1046)&gt;0,"")</f>
        <v/>
      </c>
      <c r="J1046" t="s">
        <v>343</v>
      </c>
      <c r="K1046" t="s">
        <v>111</v>
      </c>
      <c r="M1046" s="4" t="str" cm="1">
        <f t="array" ref="M1046">_xlfn._xlws.FILTER(AnalysisGroupings!$G$2:$G$36,(AnalysisGroupings!$F$2:$F$36=AnalysisResults!L1046)*LEN(L1046)&gt;0,"")</f>
        <v/>
      </c>
      <c r="N1046" t="s">
        <v>380</v>
      </c>
      <c r="O1046" t="s">
        <v>296</v>
      </c>
      <c r="P1046" t="s">
        <v>639</v>
      </c>
      <c r="Q1046" s="4" t="str" cm="1">
        <f t="array" ref="Q1046">_xlfn._xlws.FILTER(AnalysisMethods!$G$2:$G$31,AnalysisMethods!$E$2:$E$31=AnalysisResults!P1046,"")</f>
        <v>%</v>
      </c>
      <c r="R1046" s="4" t="str" cm="1">
        <f t="array" ref="R1046">_xlfn._xlws.FILTER(AnalysisMethods!$H$2:$H$31,AnalysisMethods!$E$2:$E$31=AnalysisResults!P1046,"")</f>
        <v>( XX.X)</v>
      </c>
      <c r="S1046">
        <v>2.3809999999999998</v>
      </c>
      <c r="T1046" s="7" t="s">
        <v>609</v>
      </c>
      <c r="U1046" t="s">
        <v>1378</v>
      </c>
    </row>
    <row r="1047" spans="1:21" x14ac:dyDescent="0.45">
      <c r="A1047" t="s">
        <v>732</v>
      </c>
      <c r="B1047" s="4" t="str" cm="1">
        <f t="array" ref="B1047">_xlfn._xlws.FILTER(AnalysisSets!B:B,AnalysisSets!A:A=_xlfn._xlws.FILTER(Analyses!E:E,Analyses!A:A=AnalysisResults!A1047,""),"")</f>
        <v>Safety Population</v>
      </c>
      <c r="C1047" t="s">
        <v>33</v>
      </c>
      <c r="D1047" t="s">
        <v>40</v>
      </c>
      <c r="E1047" s="4" t="str" cm="1">
        <f t="array" ref="E1047">_xlfn._xlws.FILTER(AnalysisGroupings!$G$2:$G$20,AnalysisGroupings!$F$2:$F$20=AnalysisResults!D1047,"")</f>
        <v>Xanomeline Low Dose</v>
      </c>
      <c r="G1047" t="s">
        <v>108</v>
      </c>
      <c r="I1047" s="4" t="str" cm="1">
        <f t="array" ref="I1047">_xlfn._xlws.FILTER(AnalysisGroupings!$G$2:$G$36,(AnalysisGroupings!$F$2:$F$36=AnalysisResults!H1047)*LEN(H1047)&gt;0,"")</f>
        <v/>
      </c>
      <c r="J1047" t="s">
        <v>343</v>
      </c>
      <c r="K1047" t="s">
        <v>111</v>
      </c>
      <c r="M1047" s="4" t="str" cm="1">
        <f t="array" ref="M1047">_xlfn._xlws.FILTER(AnalysisGroupings!$G$2:$G$36,(AnalysisGroupings!$F$2:$F$36=AnalysisResults!L1047)*LEN(L1047)&gt;0,"")</f>
        <v/>
      </c>
      <c r="N1047" t="s">
        <v>381</v>
      </c>
      <c r="O1047" t="s">
        <v>296</v>
      </c>
      <c r="P1047" t="s">
        <v>636</v>
      </c>
      <c r="Q1047" s="4" t="str" cm="1">
        <f t="array" ref="Q1047">_xlfn._xlws.FILTER(AnalysisMethods!$G$2:$G$31,AnalysisMethods!$E$2:$E$31=AnalysisResults!P1047,"")</f>
        <v>n</v>
      </c>
      <c r="R1047" s="4" t="str" cm="1">
        <f t="array" ref="R1047">_xlfn._xlws.FILTER(AnalysisMethods!$H$2:$H$31,AnalysisMethods!$E$2:$E$31=AnalysisResults!P1047,"")</f>
        <v>XX</v>
      </c>
      <c r="S1047">
        <v>0</v>
      </c>
      <c r="T1047" s="7" t="s">
        <v>266</v>
      </c>
      <c r="U1047" t="s">
        <v>1378</v>
      </c>
    </row>
    <row r="1048" spans="1:21" x14ac:dyDescent="0.45">
      <c r="A1048" t="s">
        <v>732</v>
      </c>
      <c r="B1048" s="4" t="str" cm="1">
        <f t="array" ref="B1048">_xlfn._xlws.FILTER(AnalysisSets!B:B,AnalysisSets!A:A=_xlfn._xlws.FILTER(Analyses!E:E,Analyses!A:A=AnalysisResults!A1048,""),"")</f>
        <v>Safety Population</v>
      </c>
      <c r="C1048" t="s">
        <v>33</v>
      </c>
      <c r="D1048" t="s">
        <v>40</v>
      </c>
      <c r="E1048" s="4" t="str" cm="1">
        <f t="array" ref="E1048">_xlfn._xlws.FILTER(AnalysisGroupings!$G$2:$G$20,AnalysisGroupings!$F$2:$F$20=AnalysisResults!D1048,"")</f>
        <v>Xanomeline Low Dose</v>
      </c>
      <c r="G1048" t="s">
        <v>108</v>
      </c>
      <c r="I1048" s="4" t="str" cm="1">
        <f t="array" ref="I1048">_xlfn._xlws.FILTER(AnalysisGroupings!$G$2:$G$36,(AnalysisGroupings!$F$2:$F$36=AnalysisResults!H1048)*LEN(H1048)&gt;0,"")</f>
        <v/>
      </c>
      <c r="J1048" t="s">
        <v>343</v>
      </c>
      <c r="K1048" t="s">
        <v>111</v>
      </c>
      <c r="M1048" s="4" t="str" cm="1">
        <f t="array" ref="M1048">_xlfn._xlws.FILTER(AnalysisGroupings!$G$2:$G$36,(AnalysisGroupings!$F$2:$F$36=AnalysisResults!L1048)*LEN(L1048)&gt;0,"")</f>
        <v/>
      </c>
      <c r="N1048" t="s">
        <v>381</v>
      </c>
      <c r="O1048" t="s">
        <v>296</v>
      </c>
      <c r="P1048" t="s">
        <v>639</v>
      </c>
      <c r="Q1048" s="4" t="str" cm="1">
        <f t="array" ref="Q1048">_xlfn._xlws.FILTER(AnalysisMethods!$G$2:$G$31,AnalysisMethods!$E$2:$E$31=AnalysisResults!P1048,"")</f>
        <v>%</v>
      </c>
      <c r="R1048" s="4" t="str" cm="1">
        <f t="array" ref="R1048">_xlfn._xlws.FILTER(AnalysisMethods!$H$2:$H$31,AnalysisMethods!$E$2:$E$31=AnalysisResults!P1048,"")</f>
        <v>( XX.X)</v>
      </c>
      <c r="S1048">
        <v>0</v>
      </c>
      <c r="T1048" s="7" t="s">
        <v>270</v>
      </c>
      <c r="U1048" t="s">
        <v>1378</v>
      </c>
    </row>
    <row r="1049" spans="1:21" x14ac:dyDescent="0.45">
      <c r="A1049" t="s">
        <v>732</v>
      </c>
      <c r="B1049" s="4" t="str" cm="1">
        <f t="array" ref="B1049">_xlfn._xlws.FILTER(AnalysisSets!B:B,AnalysisSets!A:A=_xlfn._xlws.FILTER(Analyses!E:E,Analyses!A:A=AnalysisResults!A1049,""),"")</f>
        <v>Safety Population</v>
      </c>
      <c r="C1049" t="s">
        <v>33</v>
      </c>
      <c r="D1049" t="s">
        <v>40</v>
      </c>
      <c r="E1049" s="4" t="str" cm="1">
        <f t="array" ref="E1049">_xlfn._xlws.FILTER(AnalysisGroupings!$G$2:$G$20,AnalysisGroupings!$F$2:$F$20=AnalysisResults!D1049,"")</f>
        <v>Xanomeline Low Dose</v>
      </c>
      <c r="G1049" t="s">
        <v>108</v>
      </c>
      <c r="I1049" s="4" t="str" cm="1">
        <f t="array" ref="I1049">_xlfn._xlws.FILTER(AnalysisGroupings!$G$2:$G$36,(AnalysisGroupings!$F$2:$F$36=AnalysisResults!H1049)*LEN(H1049)&gt;0,"")</f>
        <v/>
      </c>
      <c r="J1049" t="s">
        <v>343</v>
      </c>
      <c r="K1049" t="s">
        <v>111</v>
      </c>
      <c r="M1049" s="4" t="str" cm="1">
        <f t="array" ref="M1049">_xlfn._xlws.FILTER(AnalysisGroupings!$G$2:$G$36,(AnalysisGroupings!$F$2:$F$36=AnalysisResults!L1049)*LEN(L1049)&gt;0,"")</f>
        <v/>
      </c>
      <c r="N1049" t="s">
        <v>388</v>
      </c>
      <c r="O1049" t="s">
        <v>296</v>
      </c>
      <c r="P1049" t="s">
        <v>636</v>
      </c>
      <c r="Q1049" s="4" t="str" cm="1">
        <f t="array" ref="Q1049">_xlfn._xlws.FILTER(AnalysisMethods!$G$2:$G$31,AnalysisMethods!$E$2:$E$31=AnalysisResults!P1049,"")</f>
        <v>n</v>
      </c>
      <c r="R1049" s="4" t="str" cm="1">
        <f t="array" ref="R1049">_xlfn._xlws.FILTER(AnalysisMethods!$H$2:$H$31,AnalysisMethods!$E$2:$E$31=AnalysisResults!P1049,"")</f>
        <v>XX</v>
      </c>
      <c r="S1049">
        <v>1</v>
      </c>
      <c r="T1049" s="7" t="s">
        <v>267</v>
      </c>
      <c r="U1049" t="s">
        <v>1378</v>
      </c>
    </row>
    <row r="1050" spans="1:21" x14ac:dyDescent="0.45">
      <c r="A1050" t="s">
        <v>732</v>
      </c>
      <c r="B1050" s="4" t="str" cm="1">
        <f t="array" ref="B1050">_xlfn._xlws.FILTER(AnalysisSets!B:B,AnalysisSets!A:A=_xlfn._xlws.FILTER(Analyses!E:E,Analyses!A:A=AnalysisResults!A1050,""),"")</f>
        <v>Safety Population</v>
      </c>
      <c r="C1050" t="s">
        <v>33</v>
      </c>
      <c r="D1050" t="s">
        <v>40</v>
      </c>
      <c r="E1050" s="4" t="str" cm="1">
        <f t="array" ref="E1050">_xlfn._xlws.FILTER(AnalysisGroupings!$G$2:$G$20,AnalysisGroupings!$F$2:$F$20=AnalysisResults!D1050,"")</f>
        <v>Xanomeline Low Dose</v>
      </c>
      <c r="G1050" t="s">
        <v>108</v>
      </c>
      <c r="I1050" s="4" t="str" cm="1">
        <f t="array" ref="I1050">_xlfn._xlws.FILTER(AnalysisGroupings!$G$2:$G$36,(AnalysisGroupings!$F$2:$F$36=AnalysisResults!H1050)*LEN(H1050)&gt;0,"")</f>
        <v/>
      </c>
      <c r="J1050" t="s">
        <v>343</v>
      </c>
      <c r="K1050" t="s">
        <v>111</v>
      </c>
      <c r="M1050" s="4" t="str" cm="1">
        <f t="array" ref="M1050">_xlfn._xlws.FILTER(AnalysisGroupings!$G$2:$G$36,(AnalysisGroupings!$F$2:$F$36=AnalysisResults!L1050)*LEN(L1050)&gt;0,"")</f>
        <v/>
      </c>
      <c r="N1050" t="s">
        <v>388</v>
      </c>
      <c r="O1050" t="s">
        <v>296</v>
      </c>
      <c r="P1050" t="s">
        <v>639</v>
      </c>
      <c r="Q1050" s="4" t="str" cm="1">
        <f t="array" ref="Q1050">_xlfn._xlws.FILTER(AnalysisMethods!$G$2:$G$31,AnalysisMethods!$E$2:$E$31=AnalysisResults!P1050,"")</f>
        <v>%</v>
      </c>
      <c r="R1050" s="4" t="str" cm="1">
        <f t="array" ref="R1050">_xlfn._xlws.FILTER(AnalysisMethods!$H$2:$H$31,AnalysisMethods!$E$2:$E$31=AnalysisResults!P1050,"")</f>
        <v>( XX.X)</v>
      </c>
      <c r="S1050">
        <v>1.1904999999999999</v>
      </c>
      <c r="T1050" s="7" t="s">
        <v>273</v>
      </c>
      <c r="U1050" t="s">
        <v>1378</v>
      </c>
    </row>
    <row r="1051" spans="1:21" x14ac:dyDescent="0.45">
      <c r="A1051" t="s">
        <v>732</v>
      </c>
      <c r="B1051" s="4" t="str" cm="1">
        <f t="array" ref="B1051">_xlfn._xlws.FILTER(AnalysisSets!B:B,AnalysisSets!A:A=_xlfn._xlws.FILTER(Analyses!E:E,Analyses!A:A=AnalysisResults!A1051,""),"")</f>
        <v>Safety Population</v>
      </c>
      <c r="C1051" t="s">
        <v>33</v>
      </c>
      <c r="D1051" t="s">
        <v>40</v>
      </c>
      <c r="E1051" s="4" t="str" cm="1">
        <f t="array" ref="E1051">_xlfn._xlws.FILTER(AnalysisGroupings!$G$2:$G$20,AnalysisGroupings!$F$2:$F$20=AnalysisResults!D1051,"")</f>
        <v>Xanomeline Low Dose</v>
      </c>
      <c r="G1051" t="s">
        <v>108</v>
      </c>
      <c r="I1051" s="4" t="str" cm="1">
        <f t="array" ref="I1051">_xlfn._xlws.FILTER(AnalysisGroupings!$G$2:$G$36,(AnalysisGroupings!$F$2:$F$36=AnalysisResults!H1051)*LEN(H1051)&gt;0,"")</f>
        <v/>
      </c>
      <c r="J1051" t="s">
        <v>343</v>
      </c>
      <c r="K1051" t="s">
        <v>111</v>
      </c>
      <c r="M1051" s="4" t="str" cm="1">
        <f t="array" ref="M1051">_xlfn._xlws.FILTER(AnalysisGroupings!$G$2:$G$36,(AnalysisGroupings!$F$2:$F$36=AnalysisResults!L1051)*LEN(L1051)&gt;0,"")</f>
        <v/>
      </c>
      <c r="N1051" t="s">
        <v>463</v>
      </c>
      <c r="O1051" t="s">
        <v>296</v>
      </c>
      <c r="P1051" t="s">
        <v>636</v>
      </c>
      <c r="Q1051" s="4" t="str" cm="1">
        <f t="array" ref="Q1051">_xlfn._xlws.FILTER(AnalysisMethods!$G$2:$G$31,AnalysisMethods!$E$2:$E$31=AnalysisResults!P1051,"")</f>
        <v>n</v>
      </c>
      <c r="R1051" s="4" t="str" cm="1">
        <f t="array" ref="R1051">_xlfn._xlws.FILTER(AnalysisMethods!$H$2:$H$31,AnalysisMethods!$E$2:$E$31=AnalysisResults!P1051,"")</f>
        <v>XX</v>
      </c>
      <c r="S1051">
        <v>0</v>
      </c>
      <c r="T1051" s="7" t="s">
        <v>266</v>
      </c>
      <c r="U1051" t="s">
        <v>1378</v>
      </c>
    </row>
    <row r="1052" spans="1:21" x14ac:dyDescent="0.45">
      <c r="A1052" t="s">
        <v>732</v>
      </c>
      <c r="B1052" s="4" t="str" cm="1">
        <f t="array" ref="B1052">_xlfn._xlws.FILTER(AnalysisSets!B:B,AnalysisSets!A:A=_xlfn._xlws.FILTER(Analyses!E:E,Analyses!A:A=AnalysisResults!A1052,""),"")</f>
        <v>Safety Population</v>
      </c>
      <c r="C1052" t="s">
        <v>33</v>
      </c>
      <c r="D1052" t="s">
        <v>40</v>
      </c>
      <c r="E1052" s="4" t="str" cm="1">
        <f t="array" ref="E1052">_xlfn._xlws.FILTER(AnalysisGroupings!$G$2:$G$20,AnalysisGroupings!$F$2:$F$20=AnalysisResults!D1052,"")</f>
        <v>Xanomeline Low Dose</v>
      </c>
      <c r="G1052" t="s">
        <v>108</v>
      </c>
      <c r="I1052" s="4" t="str" cm="1">
        <f t="array" ref="I1052">_xlfn._xlws.FILTER(AnalysisGroupings!$G$2:$G$36,(AnalysisGroupings!$F$2:$F$36=AnalysisResults!H1052)*LEN(H1052)&gt;0,"")</f>
        <v/>
      </c>
      <c r="J1052" t="s">
        <v>343</v>
      </c>
      <c r="K1052" t="s">
        <v>111</v>
      </c>
      <c r="M1052" s="4" t="str" cm="1">
        <f t="array" ref="M1052">_xlfn._xlws.FILTER(AnalysisGroupings!$G$2:$G$36,(AnalysisGroupings!$F$2:$F$36=AnalysisResults!L1052)*LEN(L1052)&gt;0,"")</f>
        <v/>
      </c>
      <c r="N1052" t="s">
        <v>463</v>
      </c>
      <c r="O1052" t="s">
        <v>296</v>
      </c>
      <c r="P1052" t="s">
        <v>639</v>
      </c>
      <c r="Q1052" s="4" t="str" cm="1">
        <f t="array" ref="Q1052">_xlfn._xlws.FILTER(AnalysisMethods!$G$2:$G$31,AnalysisMethods!$E$2:$E$31=AnalysisResults!P1052,"")</f>
        <v>%</v>
      </c>
      <c r="R1052" s="4" t="str" cm="1">
        <f t="array" ref="R1052">_xlfn._xlws.FILTER(AnalysisMethods!$H$2:$H$31,AnalysisMethods!$E$2:$E$31=AnalysisResults!P1052,"")</f>
        <v>( XX.X)</v>
      </c>
      <c r="S1052">
        <v>0</v>
      </c>
      <c r="T1052" s="7" t="s">
        <v>270</v>
      </c>
      <c r="U1052" t="s">
        <v>1378</v>
      </c>
    </row>
    <row r="1053" spans="1:21" x14ac:dyDescent="0.45">
      <c r="A1053" t="s">
        <v>732</v>
      </c>
      <c r="B1053" s="4" t="str" cm="1">
        <f t="array" ref="B1053">_xlfn._xlws.FILTER(AnalysisSets!B:B,AnalysisSets!A:A=_xlfn._xlws.FILTER(Analyses!E:E,Analyses!A:A=AnalysisResults!A1053,""),"")</f>
        <v>Safety Population</v>
      </c>
      <c r="C1053" t="s">
        <v>33</v>
      </c>
      <c r="D1053" t="s">
        <v>40</v>
      </c>
      <c r="E1053" s="4" t="str" cm="1">
        <f t="array" ref="E1053">_xlfn._xlws.FILTER(AnalysisGroupings!$G$2:$G$20,AnalysisGroupings!$F$2:$F$20=AnalysisResults!D1053,"")</f>
        <v>Xanomeline Low Dose</v>
      </c>
      <c r="G1053" t="s">
        <v>108</v>
      </c>
      <c r="I1053" s="4" t="str" cm="1">
        <f t="array" ref="I1053">_xlfn._xlws.FILTER(AnalysisGroupings!$G$2:$G$36,(AnalysisGroupings!$F$2:$F$36=AnalysisResults!H1053)*LEN(H1053)&gt;0,"")</f>
        <v/>
      </c>
      <c r="J1053" t="s">
        <v>343</v>
      </c>
      <c r="K1053" t="s">
        <v>111</v>
      </c>
      <c r="M1053" s="4" t="str" cm="1">
        <f t="array" ref="M1053">_xlfn._xlws.FILTER(AnalysisGroupings!$G$2:$G$36,(AnalysisGroupings!$F$2:$F$36=AnalysisResults!L1053)*LEN(L1053)&gt;0,"")</f>
        <v/>
      </c>
      <c r="N1053" t="s">
        <v>503</v>
      </c>
      <c r="O1053" t="s">
        <v>296</v>
      </c>
      <c r="P1053" t="s">
        <v>636</v>
      </c>
      <c r="Q1053" s="4" t="str" cm="1">
        <f t="array" ref="Q1053">_xlfn._xlws.FILTER(AnalysisMethods!$G$2:$G$31,AnalysisMethods!$E$2:$E$31=AnalysisResults!P1053,"")</f>
        <v>n</v>
      </c>
      <c r="R1053" s="4" t="str" cm="1">
        <f t="array" ref="R1053">_xlfn._xlws.FILTER(AnalysisMethods!$H$2:$H$31,AnalysisMethods!$E$2:$E$31=AnalysisResults!P1053,"")</f>
        <v>XX</v>
      </c>
      <c r="S1053">
        <v>1</v>
      </c>
      <c r="T1053" s="7" t="s">
        <v>267</v>
      </c>
      <c r="U1053" t="s">
        <v>1378</v>
      </c>
    </row>
    <row r="1054" spans="1:21" x14ac:dyDescent="0.45">
      <c r="A1054" t="s">
        <v>732</v>
      </c>
      <c r="B1054" s="4" t="str" cm="1">
        <f t="array" ref="B1054">_xlfn._xlws.FILTER(AnalysisSets!B:B,AnalysisSets!A:A=_xlfn._xlws.FILTER(Analyses!E:E,Analyses!A:A=AnalysisResults!A1054,""),"")</f>
        <v>Safety Population</v>
      </c>
      <c r="C1054" t="s">
        <v>33</v>
      </c>
      <c r="D1054" t="s">
        <v>40</v>
      </c>
      <c r="E1054" s="4" t="str" cm="1">
        <f t="array" ref="E1054">_xlfn._xlws.FILTER(AnalysisGroupings!$G$2:$G$20,AnalysisGroupings!$F$2:$F$20=AnalysisResults!D1054,"")</f>
        <v>Xanomeline Low Dose</v>
      </c>
      <c r="G1054" t="s">
        <v>108</v>
      </c>
      <c r="I1054" s="4" t="str" cm="1">
        <f t="array" ref="I1054">_xlfn._xlws.FILTER(AnalysisGroupings!$G$2:$G$36,(AnalysisGroupings!$F$2:$F$36=AnalysisResults!H1054)*LEN(H1054)&gt;0,"")</f>
        <v/>
      </c>
      <c r="J1054" t="s">
        <v>343</v>
      </c>
      <c r="K1054" t="s">
        <v>111</v>
      </c>
      <c r="M1054" s="4" t="str" cm="1">
        <f t="array" ref="M1054">_xlfn._xlws.FILTER(AnalysisGroupings!$G$2:$G$36,(AnalysisGroupings!$F$2:$F$36=AnalysisResults!L1054)*LEN(L1054)&gt;0,"")</f>
        <v/>
      </c>
      <c r="N1054" t="s">
        <v>503</v>
      </c>
      <c r="O1054" t="s">
        <v>296</v>
      </c>
      <c r="P1054" t="s">
        <v>639</v>
      </c>
      <c r="Q1054" s="4" t="str" cm="1">
        <f t="array" ref="Q1054">_xlfn._xlws.FILTER(AnalysisMethods!$G$2:$G$31,AnalysisMethods!$E$2:$E$31=AnalysisResults!P1054,"")</f>
        <v>%</v>
      </c>
      <c r="R1054" s="4" t="str" cm="1">
        <f t="array" ref="R1054">_xlfn._xlws.FILTER(AnalysisMethods!$H$2:$H$31,AnalysisMethods!$E$2:$E$31=AnalysisResults!P1054,"")</f>
        <v>( XX.X)</v>
      </c>
      <c r="S1054">
        <v>1.1904999999999999</v>
      </c>
      <c r="T1054" s="7" t="s">
        <v>273</v>
      </c>
      <c r="U1054" t="s">
        <v>1378</v>
      </c>
    </row>
    <row r="1055" spans="1:21" x14ac:dyDescent="0.45">
      <c r="A1055" t="s">
        <v>732</v>
      </c>
      <c r="B1055" s="4" t="str" cm="1">
        <f t="array" ref="B1055">_xlfn._xlws.FILTER(AnalysisSets!B:B,AnalysisSets!A:A=_xlfn._xlws.FILTER(Analyses!E:E,Analyses!A:A=AnalysisResults!A1055,""),"")</f>
        <v>Safety Population</v>
      </c>
      <c r="C1055" t="s">
        <v>33</v>
      </c>
      <c r="D1055" t="s">
        <v>40</v>
      </c>
      <c r="E1055" s="4" t="str" cm="1">
        <f t="array" ref="E1055">_xlfn._xlws.FILTER(AnalysisGroupings!$G$2:$G$20,AnalysisGroupings!$F$2:$F$20=AnalysisResults!D1055,"")</f>
        <v>Xanomeline Low Dose</v>
      </c>
      <c r="G1055" t="s">
        <v>108</v>
      </c>
      <c r="I1055" s="4" t="str" cm="1">
        <f t="array" ref="I1055">_xlfn._xlws.FILTER(AnalysisGroupings!$G$2:$G$36,(AnalysisGroupings!$F$2:$F$36=AnalysisResults!H1055)*LEN(H1055)&gt;0,"")</f>
        <v/>
      </c>
      <c r="J1055" t="s">
        <v>343</v>
      </c>
      <c r="K1055" t="s">
        <v>111</v>
      </c>
      <c r="M1055" s="4" t="str" cm="1">
        <f t="array" ref="M1055">_xlfn._xlws.FILTER(AnalysisGroupings!$G$2:$G$36,(AnalysisGroupings!$F$2:$F$36=AnalysisResults!L1055)*LEN(L1055)&gt;0,"")</f>
        <v/>
      </c>
      <c r="N1055" t="s">
        <v>504</v>
      </c>
      <c r="O1055" t="s">
        <v>296</v>
      </c>
      <c r="P1055" t="s">
        <v>636</v>
      </c>
      <c r="Q1055" s="4" t="str" cm="1">
        <f t="array" ref="Q1055">_xlfn._xlws.FILTER(AnalysisMethods!$G$2:$G$31,AnalysisMethods!$E$2:$E$31=AnalysisResults!P1055,"")</f>
        <v>n</v>
      </c>
      <c r="R1055" s="4" t="str" cm="1">
        <f t="array" ref="R1055">_xlfn._xlws.FILTER(AnalysisMethods!$H$2:$H$31,AnalysisMethods!$E$2:$E$31=AnalysisResults!P1055,"")</f>
        <v>XX</v>
      </c>
      <c r="S1055">
        <v>1</v>
      </c>
      <c r="T1055" s="7" t="s">
        <v>267</v>
      </c>
      <c r="U1055" t="s">
        <v>1378</v>
      </c>
    </row>
    <row r="1056" spans="1:21" x14ac:dyDescent="0.45">
      <c r="A1056" t="s">
        <v>732</v>
      </c>
      <c r="B1056" s="4" t="str" cm="1">
        <f t="array" ref="B1056">_xlfn._xlws.FILTER(AnalysisSets!B:B,AnalysisSets!A:A=_xlfn._xlws.FILTER(Analyses!E:E,Analyses!A:A=AnalysisResults!A1056,""),"")</f>
        <v>Safety Population</v>
      </c>
      <c r="C1056" t="s">
        <v>33</v>
      </c>
      <c r="D1056" t="s">
        <v>40</v>
      </c>
      <c r="E1056" s="4" t="str" cm="1">
        <f t="array" ref="E1056">_xlfn._xlws.FILTER(AnalysisGroupings!$G$2:$G$20,AnalysisGroupings!$F$2:$F$20=AnalysisResults!D1056,"")</f>
        <v>Xanomeline Low Dose</v>
      </c>
      <c r="G1056" t="s">
        <v>108</v>
      </c>
      <c r="I1056" s="4" t="str" cm="1">
        <f t="array" ref="I1056">_xlfn._xlws.FILTER(AnalysisGroupings!$G$2:$G$36,(AnalysisGroupings!$F$2:$F$36=AnalysisResults!H1056)*LEN(H1056)&gt;0,"")</f>
        <v/>
      </c>
      <c r="J1056" t="s">
        <v>343</v>
      </c>
      <c r="K1056" t="s">
        <v>111</v>
      </c>
      <c r="M1056" s="4" t="str" cm="1">
        <f t="array" ref="M1056">_xlfn._xlws.FILTER(AnalysisGroupings!$G$2:$G$36,(AnalysisGroupings!$F$2:$F$36=AnalysisResults!L1056)*LEN(L1056)&gt;0,"")</f>
        <v/>
      </c>
      <c r="N1056" t="s">
        <v>504</v>
      </c>
      <c r="O1056" t="s">
        <v>296</v>
      </c>
      <c r="P1056" t="s">
        <v>639</v>
      </c>
      <c r="Q1056" s="4" t="str" cm="1">
        <f t="array" ref="Q1056">_xlfn._xlws.FILTER(AnalysisMethods!$G$2:$G$31,AnalysisMethods!$E$2:$E$31=AnalysisResults!P1056,"")</f>
        <v>%</v>
      </c>
      <c r="R1056" s="4" t="str" cm="1">
        <f t="array" ref="R1056">_xlfn._xlws.FILTER(AnalysisMethods!$H$2:$H$31,AnalysisMethods!$E$2:$E$31=AnalysisResults!P1056,"")</f>
        <v>( XX.X)</v>
      </c>
      <c r="S1056">
        <v>1.1904999999999999</v>
      </c>
      <c r="T1056" s="7" t="s">
        <v>273</v>
      </c>
      <c r="U1056" t="s">
        <v>1378</v>
      </c>
    </row>
    <row r="1057" spans="1:21" x14ac:dyDescent="0.45">
      <c r="A1057" t="s">
        <v>732</v>
      </c>
      <c r="B1057" s="4" t="str" cm="1">
        <f t="array" ref="B1057">_xlfn._xlws.FILTER(AnalysisSets!B:B,AnalysisSets!A:A=_xlfn._xlws.FILTER(Analyses!E:E,Analyses!A:A=AnalysisResults!A1057,""),"")</f>
        <v>Safety Population</v>
      </c>
      <c r="C1057" t="s">
        <v>33</v>
      </c>
      <c r="D1057" t="s">
        <v>40</v>
      </c>
      <c r="E1057" s="4" t="str" cm="1">
        <f t="array" ref="E1057">_xlfn._xlws.FILTER(AnalysisGroupings!$G$2:$G$20,AnalysisGroupings!$F$2:$F$20=AnalysisResults!D1057,"")</f>
        <v>Xanomeline Low Dose</v>
      </c>
      <c r="G1057" t="s">
        <v>108</v>
      </c>
      <c r="I1057" s="4" t="str" cm="1">
        <f t="array" ref="I1057">_xlfn._xlws.FILTER(AnalysisGroupings!$G$2:$G$36,(AnalysisGroupings!$F$2:$F$36=AnalysisResults!H1057)*LEN(H1057)&gt;0,"")</f>
        <v/>
      </c>
      <c r="J1057" t="s">
        <v>343</v>
      </c>
      <c r="K1057" t="s">
        <v>111</v>
      </c>
      <c r="M1057" s="4" t="str" cm="1">
        <f t="array" ref="M1057">_xlfn._xlws.FILTER(AnalysisGroupings!$G$2:$G$36,(AnalysisGroupings!$F$2:$F$36=AnalysisResults!L1057)*LEN(L1057)&gt;0,"")</f>
        <v/>
      </c>
      <c r="N1057" t="s">
        <v>505</v>
      </c>
      <c r="O1057" t="s">
        <v>296</v>
      </c>
      <c r="P1057" t="s">
        <v>636</v>
      </c>
      <c r="Q1057" s="4" t="str" cm="1">
        <f t="array" ref="Q1057">_xlfn._xlws.FILTER(AnalysisMethods!$G$2:$G$31,AnalysisMethods!$E$2:$E$31=AnalysisResults!P1057,"")</f>
        <v>n</v>
      </c>
      <c r="R1057" s="4" t="str" cm="1">
        <f t="array" ref="R1057">_xlfn._xlws.FILTER(AnalysisMethods!$H$2:$H$31,AnalysisMethods!$E$2:$E$31=AnalysisResults!P1057,"")</f>
        <v>XX</v>
      </c>
      <c r="S1057">
        <v>0</v>
      </c>
      <c r="T1057" s="7" t="s">
        <v>266</v>
      </c>
      <c r="U1057" t="s">
        <v>1378</v>
      </c>
    </row>
    <row r="1058" spans="1:21" x14ac:dyDescent="0.45">
      <c r="A1058" t="s">
        <v>732</v>
      </c>
      <c r="B1058" s="4" t="str" cm="1">
        <f t="array" ref="B1058">_xlfn._xlws.FILTER(AnalysisSets!B:B,AnalysisSets!A:A=_xlfn._xlws.FILTER(Analyses!E:E,Analyses!A:A=AnalysisResults!A1058,""),"")</f>
        <v>Safety Population</v>
      </c>
      <c r="C1058" t="s">
        <v>33</v>
      </c>
      <c r="D1058" t="s">
        <v>40</v>
      </c>
      <c r="E1058" s="4" t="str" cm="1">
        <f t="array" ref="E1058">_xlfn._xlws.FILTER(AnalysisGroupings!$G$2:$G$20,AnalysisGroupings!$F$2:$F$20=AnalysisResults!D1058,"")</f>
        <v>Xanomeline Low Dose</v>
      </c>
      <c r="G1058" t="s">
        <v>108</v>
      </c>
      <c r="I1058" s="4" t="str" cm="1">
        <f t="array" ref="I1058">_xlfn._xlws.FILTER(AnalysisGroupings!$G$2:$G$36,(AnalysisGroupings!$F$2:$F$36=AnalysisResults!H1058)*LEN(H1058)&gt;0,"")</f>
        <v/>
      </c>
      <c r="J1058" t="s">
        <v>343</v>
      </c>
      <c r="K1058" t="s">
        <v>111</v>
      </c>
      <c r="M1058" s="4" t="str" cm="1">
        <f t="array" ref="M1058">_xlfn._xlws.FILTER(AnalysisGroupings!$G$2:$G$36,(AnalysisGroupings!$F$2:$F$36=AnalysisResults!L1058)*LEN(L1058)&gt;0,"")</f>
        <v/>
      </c>
      <c r="N1058" t="s">
        <v>505</v>
      </c>
      <c r="O1058" t="s">
        <v>296</v>
      </c>
      <c r="P1058" t="s">
        <v>639</v>
      </c>
      <c r="Q1058" s="4" t="str" cm="1">
        <f t="array" ref="Q1058">_xlfn._xlws.FILTER(AnalysisMethods!$G$2:$G$31,AnalysisMethods!$E$2:$E$31=AnalysisResults!P1058,"")</f>
        <v>%</v>
      </c>
      <c r="R1058" s="4" t="str" cm="1">
        <f t="array" ref="R1058">_xlfn._xlws.FILTER(AnalysisMethods!$H$2:$H$31,AnalysisMethods!$E$2:$E$31=AnalysisResults!P1058,"")</f>
        <v>( XX.X)</v>
      </c>
      <c r="S1058">
        <v>0</v>
      </c>
      <c r="T1058" s="7" t="s">
        <v>270</v>
      </c>
      <c r="U1058" t="s">
        <v>1378</v>
      </c>
    </row>
    <row r="1059" spans="1:21" x14ac:dyDescent="0.45">
      <c r="A1059" t="s">
        <v>732</v>
      </c>
      <c r="B1059" s="4" t="str" cm="1">
        <f t="array" ref="B1059">_xlfn._xlws.FILTER(AnalysisSets!B:B,AnalysisSets!A:A=_xlfn._xlws.FILTER(Analyses!E:E,Analyses!A:A=AnalysisResults!A1059,""),"")</f>
        <v>Safety Population</v>
      </c>
      <c r="C1059" t="s">
        <v>33</v>
      </c>
      <c r="D1059" t="s">
        <v>40</v>
      </c>
      <c r="E1059" s="4" t="str" cm="1">
        <f t="array" ref="E1059">_xlfn._xlws.FILTER(AnalysisGroupings!$G$2:$G$20,AnalysisGroupings!$F$2:$F$20=AnalysisResults!D1059,"")</f>
        <v>Xanomeline Low Dose</v>
      </c>
      <c r="G1059" t="s">
        <v>108</v>
      </c>
      <c r="I1059" s="4" t="str" cm="1">
        <f t="array" ref="I1059">_xlfn._xlws.FILTER(AnalysisGroupings!$G$2:$G$36,(AnalysisGroupings!$F$2:$F$36=AnalysisResults!H1059)*LEN(H1059)&gt;0,"")</f>
        <v/>
      </c>
      <c r="J1059" t="s">
        <v>343</v>
      </c>
      <c r="K1059" t="s">
        <v>111</v>
      </c>
      <c r="M1059" s="4" t="str" cm="1">
        <f t="array" ref="M1059">_xlfn._xlws.FILTER(AnalysisGroupings!$G$2:$G$36,(AnalysisGroupings!$F$2:$F$36=AnalysisResults!L1059)*LEN(L1059)&gt;0,"")</f>
        <v/>
      </c>
      <c r="N1059" t="s">
        <v>517</v>
      </c>
      <c r="O1059" t="s">
        <v>296</v>
      </c>
      <c r="P1059" t="s">
        <v>636</v>
      </c>
      <c r="Q1059" s="4" t="str" cm="1">
        <f t="array" ref="Q1059">_xlfn._xlws.FILTER(AnalysisMethods!$G$2:$G$31,AnalysisMethods!$E$2:$E$31=AnalysisResults!P1059,"")</f>
        <v>n</v>
      </c>
      <c r="R1059" s="4" t="str" cm="1">
        <f t="array" ref="R1059">_xlfn._xlws.FILTER(AnalysisMethods!$H$2:$H$31,AnalysisMethods!$E$2:$E$31=AnalysisResults!P1059,"")</f>
        <v>XX</v>
      </c>
      <c r="S1059">
        <v>0</v>
      </c>
      <c r="T1059" s="7" t="s">
        <v>266</v>
      </c>
      <c r="U1059" t="s">
        <v>1378</v>
      </c>
    </row>
    <row r="1060" spans="1:21" x14ac:dyDescent="0.45">
      <c r="A1060" t="s">
        <v>732</v>
      </c>
      <c r="B1060" s="4" t="str" cm="1">
        <f t="array" ref="B1060">_xlfn._xlws.FILTER(AnalysisSets!B:B,AnalysisSets!A:A=_xlfn._xlws.FILTER(Analyses!E:E,Analyses!A:A=AnalysisResults!A1060,""),"")</f>
        <v>Safety Population</v>
      </c>
      <c r="C1060" t="s">
        <v>33</v>
      </c>
      <c r="D1060" t="s">
        <v>40</v>
      </c>
      <c r="E1060" s="4" t="str" cm="1">
        <f t="array" ref="E1060">_xlfn._xlws.FILTER(AnalysisGroupings!$G$2:$G$20,AnalysisGroupings!$F$2:$F$20=AnalysisResults!D1060,"")</f>
        <v>Xanomeline Low Dose</v>
      </c>
      <c r="G1060" t="s">
        <v>108</v>
      </c>
      <c r="I1060" s="4" t="str" cm="1">
        <f t="array" ref="I1060">_xlfn._xlws.FILTER(AnalysisGroupings!$G$2:$G$36,(AnalysisGroupings!$F$2:$F$36=AnalysisResults!H1060)*LEN(H1060)&gt;0,"")</f>
        <v/>
      </c>
      <c r="J1060" t="s">
        <v>343</v>
      </c>
      <c r="K1060" t="s">
        <v>111</v>
      </c>
      <c r="M1060" s="4" t="str" cm="1">
        <f t="array" ref="M1060">_xlfn._xlws.FILTER(AnalysisGroupings!$G$2:$G$36,(AnalysisGroupings!$F$2:$F$36=AnalysisResults!L1060)*LEN(L1060)&gt;0,"")</f>
        <v/>
      </c>
      <c r="N1060" t="s">
        <v>517</v>
      </c>
      <c r="O1060" t="s">
        <v>296</v>
      </c>
      <c r="P1060" t="s">
        <v>639</v>
      </c>
      <c r="Q1060" s="4" t="str" cm="1">
        <f t="array" ref="Q1060">_xlfn._xlws.FILTER(AnalysisMethods!$G$2:$G$31,AnalysisMethods!$E$2:$E$31=AnalysisResults!P1060,"")</f>
        <v>%</v>
      </c>
      <c r="R1060" s="4" t="str" cm="1">
        <f t="array" ref="R1060">_xlfn._xlws.FILTER(AnalysisMethods!$H$2:$H$31,AnalysisMethods!$E$2:$E$31=AnalysisResults!P1060,"")</f>
        <v>( XX.X)</v>
      </c>
      <c r="S1060">
        <v>0</v>
      </c>
      <c r="T1060" s="7" t="s">
        <v>270</v>
      </c>
      <c r="U1060" t="s">
        <v>1378</v>
      </c>
    </row>
    <row r="1061" spans="1:21" x14ac:dyDescent="0.45">
      <c r="A1061" t="s">
        <v>732</v>
      </c>
      <c r="B1061" s="4" t="str" cm="1">
        <f t="array" ref="B1061">_xlfn._xlws.FILTER(AnalysisSets!B:B,AnalysisSets!A:A=_xlfn._xlws.FILTER(Analyses!E:E,Analyses!A:A=AnalysisResults!A1061,""),"")</f>
        <v>Safety Population</v>
      </c>
      <c r="C1061" t="s">
        <v>33</v>
      </c>
      <c r="D1061" t="s">
        <v>40</v>
      </c>
      <c r="E1061" s="4" t="str" cm="1">
        <f t="array" ref="E1061">_xlfn._xlws.FILTER(AnalysisGroupings!$G$2:$G$20,AnalysisGroupings!$F$2:$F$20=AnalysisResults!D1061,"")</f>
        <v>Xanomeline Low Dose</v>
      </c>
      <c r="G1061" t="s">
        <v>108</v>
      </c>
      <c r="I1061" s="4" t="str" cm="1">
        <f t="array" ref="I1061">_xlfn._xlws.FILTER(AnalysisGroupings!$G$2:$G$36,(AnalysisGroupings!$F$2:$F$36=AnalysisResults!H1061)*LEN(H1061)&gt;0,"")</f>
        <v/>
      </c>
      <c r="J1061" t="s">
        <v>343</v>
      </c>
      <c r="K1061" t="s">
        <v>111</v>
      </c>
      <c r="M1061" s="4" t="str" cm="1">
        <f t="array" ref="M1061">_xlfn._xlws.FILTER(AnalysisGroupings!$G$2:$G$36,(AnalysisGroupings!$F$2:$F$36=AnalysisResults!L1061)*LEN(L1061)&gt;0,"")</f>
        <v/>
      </c>
      <c r="N1061" t="s">
        <v>548</v>
      </c>
      <c r="O1061" t="s">
        <v>296</v>
      </c>
      <c r="P1061" t="s">
        <v>636</v>
      </c>
      <c r="Q1061" s="4" t="str" cm="1">
        <f t="array" ref="Q1061">_xlfn._xlws.FILTER(AnalysisMethods!$G$2:$G$31,AnalysisMethods!$E$2:$E$31=AnalysisResults!P1061,"")</f>
        <v>n</v>
      </c>
      <c r="R1061" s="4" t="str" cm="1">
        <f t="array" ref="R1061">_xlfn._xlws.FILTER(AnalysisMethods!$H$2:$H$31,AnalysisMethods!$E$2:$E$31=AnalysisResults!P1061,"")</f>
        <v>XX</v>
      </c>
      <c r="S1061">
        <v>2</v>
      </c>
      <c r="T1061" s="7" t="s">
        <v>592</v>
      </c>
      <c r="U1061" t="s">
        <v>1378</v>
      </c>
    </row>
    <row r="1062" spans="1:21" x14ac:dyDescent="0.45">
      <c r="A1062" t="s">
        <v>732</v>
      </c>
      <c r="B1062" s="4" t="str" cm="1">
        <f t="array" ref="B1062">_xlfn._xlws.FILTER(AnalysisSets!B:B,AnalysisSets!A:A=_xlfn._xlws.FILTER(Analyses!E:E,Analyses!A:A=AnalysisResults!A1062,""),"")</f>
        <v>Safety Population</v>
      </c>
      <c r="C1062" t="s">
        <v>33</v>
      </c>
      <c r="D1062" t="s">
        <v>40</v>
      </c>
      <c r="E1062" s="4" t="str" cm="1">
        <f t="array" ref="E1062">_xlfn._xlws.FILTER(AnalysisGroupings!$G$2:$G$20,AnalysisGroupings!$F$2:$F$20=AnalysisResults!D1062,"")</f>
        <v>Xanomeline Low Dose</v>
      </c>
      <c r="G1062" t="s">
        <v>108</v>
      </c>
      <c r="I1062" s="4" t="str" cm="1">
        <f t="array" ref="I1062">_xlfn._xlws.FILTER(AnalysisGroupings!$G$2:$G$36,(AnalysisGroupings!$F$2:$F$36=AnalysisResults!H1062)*LEN(H1062)&gt;0,"")</f>
        <v/>
      </c>
      <c r="J1062" t="s">
        <v>343</v>
      </c>
      <c r="K1062" t="s">
        <v>111</v>
      </c>
      <c r="M1062" s="4" t="str" cm="1">
        <f t="array" ref="M1062">_xlfn._xlws.FILTER(AnalysisGroupings!$G$2:$G$36,(AnalysisGroupings!$F$2:$F$36=AnalysisResults!L1062)*LEN(L1062)&gt;0,"")</f>
        <v/>
      </c>
      <c r="N1062" t="s">
        <v>548</v>
      </c>
      <c r="O1062" t="s">
        <v>296</v>
      </c>
      <c r="P1062" t="s">
        <v>639</v>
      </c>
      <c r="Q1062" s="4" t="str" cm="1">
        <f t="array" ref="Q1062">_xlfn._xlws.FILTER(AnalysisMethods!$G$2:$G$31,AnalysisMethods!$E$2:$E$31=AnalysisResults!P1062,"")</f>
        <v>%</v>
      </c>
      <c r="R1062" s="4" t="str" cm="1">
        <f t="array" ref="R1062">_xlfn._xlws.FILTER(AnalysisMethods!$H$2:$H$31,AnalysisMethods!$E$2:$E$31=AnalysisResults!P1062,"")</f>
        <v>( XX.X)</v>
      </c>
      <c r="S1062">
        <v>2.3809999999999998</v>
      </c>
      <c r="T1062" s="7" t="s">
        <v>609</v>
      </c>
      <c r="U1062" t="s">
        <v>1378</v>
      </c>
    </row>
    <row r="1063" spans="1:21" x14ac:dyDescent="0.45">
      <c r="A1063" t="s">
        <v>732</v>
      </c>
      <c r="B1063" s="4" t="str" cm="1">
        <f t="array" ref="B1063">_xlfn._xlws.FILTER(AnalysisSets!B:B,AnalysisSets!A:A=_xlfn._xlws.FILTER(Analyses!E:E,Analyses!A:A=AnalysisResults!A1063,""),"")</f>
        <v>Safety Population</v>
      </c>
      <c r="C1063" t="s">
        <v>33</v>
      </c>
      <c r="D1063" t="s">
        <v>40</v>
      </c>
      <c r="E1063" s="4" t="str" cm="1">
        <f t="array" ref="E1063">_xlfn._xlws.FILTER(AnalysisGroupings!$G$2:$G$20,AnalysisGroupings!$F$2:$F$20=AnalysisResults!D1063,"")</f>
        <v>Xanomeline Low Dose</v>
      </c>
      <c r="G1063" t="s">
        <v>108</v>
      </c>
      <c r="I1063" s="4" t="str" cm="1">
        <f t="array" ref="I1063">_xlfn._xlws.FILTER(AnalysisGroupings!$G$2:$G$36,(AnalysisGroupings!$F$2:$F$36=AnalysisResults!H1063)*LEN(H1063)&gt;0,"")</f>
        <v/>
      </c>
      <c r="J1063" t="s">
        <v>344</v>
      </c>
      <c r="K1063" t="s">
        <v>111</v>
      </c>
      <c r="M1063" s="4" t="str" cm="1">
        <f t="array" ref="M1063">_xlfn._xlws.FILTER(AnalysisGroupings!$G$2:$G$36,(AnalysisGroupings!$F$2:$F$36=AnalysisResults!L1063)*LEN(L1063)&gt;0,"")</f>
        <v/>
      </c>
      <c r="N1063" t="s">
        <v>417</v>
      </c>
      <c r="O1063" t="s">
        <v>296</v>
      </c>
      <c r="P1063" t="s">
        <v>636</v>
      </c>
      <c r="Q1063" s="4" t="str" cm="1">
        <f t="array" ref="Q1063">_xlfn._xlws.FILTER(AnalysisMethods!$G$2:$G$31,AnalysisMethods!$E$2:$E$31=AnalysisResults!P1063,"")</f>
        <v>n</v>
      </c>
      <c r="R1063" s="4" t="str" cm="1">
        <f t="array" ref="R1063">_xlfn._xlws.FILTER(AnalysisMethods!$H$2:$H$31,AnalysisMethods!$E$2:$E$31=AnalysisResults!P1063,"")</f>
        <v>XX</v>
      </c>
      <c r="S1063">
        <v>1</v>
      </c>
      <c r="T1063" s="7" t="s">
        <v>267</v>
      </c>
      <c r="U1063" t="s">
        <v>1378</v>
      </c>
    </row>
    <row r="1064" spans="1:21" x14ac:dyDescent="0.45">
      <c r="A1064" t="s">
        <v>732</v>
      </c>
      <c r="B1064" s="4" t="str" cm="1">
        <f t="array" ref="B1064">_xlfn._xlws.FILTER(AnalysisSets!B:B,AnalysisSets!A:A=_xlfn._xlws.FILTER(Analyses!E:E,Analyses!A:A=AnalysisResults!A1064,""),"")</f>
        <v>Safety Population</v>
      </c>
      <c r="C1064" t="s">
        <v>33</v>
      </c>
      <c r="D1064" t="s">
        <v>40</v>
      </c>
      <c r="E1064" s="4" t="str" cm="1">
        <f t="array" ref="E1064">_xlfn._xlws.FILTER(AnalysisGroupings!$G$2:$G$20,AnalysisGroupings!$F$2:$F$20=AnalysisResults!D1064,"")</f>
        <v>Xanomeline Low Dose</v>
      </c>
      <c r="G1064" t="s">
        <v>108</v>
      </c>
      <c r="I1064" s="4" t="str" cm="1">
        <f t="array" ref="I1064">_xlfn._xlws.FILTER(AnalysisGroupings!$G$2:$G$36,(AnalysisGroupings!$F$2:$F$36=AnalysisResults!H1064)*LEN(H1064)&gt;0,"")</f>
        <v/>
      </c>
      <c r="J1064" t="s">
        <v>344</v>
      </c>
      <c r="K1064" t="s">
        <v>111</v>
      </c>
      <c r="M1064" s="4" t="str" cm="1">
        <f t="array" ref="M1064">_xlfn._xlws.FILTER(AnalysisGroupings!$G$2:$G$36,(AnalysisGroupings!$F$2:$F$36=AnalysisResults!L1064)*LEN(L1064)&gt;0,"")</f>
        <v/>
      </c>
      <c r="N1064" t="s">
        <v>417</v>
      </c>
      <c r="O1064" t="s">
        <v>296</v>
      </c>
      <c r="P1064" t="s">
        <v>639</v>
      </c>
      <c r="Q1064" s="4" t="str" cm="1">
        <f t="array" ref="Q1064">_xlfn._xlws.FILTER(AnalysisMethods!$G$2:$G$31,AnalysisMethods!$E$2:$E$31=AnalysisResults!P1064,"")</f>
        <v>%</v>
      </c>
      <c r="R1064" s="4" t="str" cm="1">
        <f t="array" ref="R1064">_xlfn._xlws.FILTER(AnalysisMethods!$H$2:$H$31,AnalysisMethods!$E$2:$E$31=AnalysisResults!P1064,"")</f>
        <v>( XX.X)</v>
      </c>
      <c r="S1064">
        <v>1.1904999999999999</v>
      </c>
      <c r="T1064" s="7" t="s">
        <v>273</v>
      </c>
      <c r="U1064" t="s">
        <v>1378</v>
      </c>
    </row>
    <row r="1065" spans="1:21" x14ac:dyDescent="0.45">
      <c r="A1065" t="s">
        <v>732</v>
      </c>
      <c r="B1065" s="4" t="str" cm="1">
        <f t="array" ref="B1065">_xlfn._xlws.FILTER(AnalysisSets!B:B,AnalysisSets!A:A=_xlfn._xlws.FILTER(Analyses!E:E,Analyses!A:A=AnalysisResults!A1065,""),"")</f>
        <v>Safety Population</v>
      </c>
      <c r="C1065" t="s">
        <v>33</v>
      </c>
      <c r="D1065" t="s">
        <v>40</v>
      </c>
      <c r="E1065" s="4" t="str" cm="1">
        <f t="array" ref="E1065">_xlfn._xlws.FILTER(AnalysisGroupings!$G$2:$G$20,AnalysisGroupings!$F$2:$F$20=AnalysisResults!D1065,"")</f>
        <v>Xanomeline Low Dose</v>
      </c>
      <c r="G1065" t="s">
        <v>108</v>
      </c>
      <c r="I1065" s="4" t="str" cm="1">
        <f t="array" ref="I1065">_xlfn._xlws.FILTER(AnalysisGroupings!$G$2:$G$36,(AnalysisGroupings!$F$2:$F$36=AnalysisResults!H1065)*LEN(H1065)&gt;0,"")</f>
        <v/>
      </c>
      <c r="J1065" t="s">
        <v>344</v>
      </c>
      <c r="K1065" t="s">
        <v>111</v>
      </c>
      <c r="M1065" s="4" t="str" cm="1">
        <f t="array" ref="M1065">_xlfn._xlws.FILTER(AnalysisGroupings!$G$2:$G$36,(AnalysisGroupings!$F$2:$F$36=AnalysisResults!L1065)*LEN(L1065)&gt;0,"")</f>
        <v/>
      </c>
      <c r="N1065" t="s">
        <v>501</v>
      </c>
      <c r="O1065" t="s">
        <v>296</v>
      </c>
      <c r="P1065" t="s">
        <v>636</v>
      </c>
      <c r="Q1065" s="4" t="str" cm="1">
        <f t="array" ref="Q1065">_xlfn._xlws.FILTER(AnalysisMethods!$G$2:$G$31,AnalysisMethods!$E$2:$E$31=AnalysisResults!P1065,"")</f>
        <v>n</v>
      </c>
      <c r="R1065" s="4" t="str" cm="1">
        <f t="array" ref="R1065">_xlfn._xlws.FILTER(AnalysisMethods!$H$2:$H$31,AnalysisMethods!$E$2:$E$31=AnalysisResults!P1065,"")</f>
        <v>XX</v>
      </c>
      <c r="S1065">
        <v>1</v>
      </c>
      <c r="T1065" s="7" t="s">
        <v>267</v>
      </c>
      <c r="U1065" t="s">
        <v>1378</v>
      </c>
    </row>
    <row r="1066" spans="1:21" x14ac:dyDescent="0.45">
      <c r="A1066" t="s">
        <v>732</v>
      </c>
      <c r="B1066" s="4" t="str" cm="1">
        <f t="array" ref="B1066">_xlfn._xlws.FILTER(AnalysisSets!B:B,AnalysisSets!A:A=_xlfn._xlws.FILTER(Analyses!E:E,Analyses!A:A=AnalysisResults!A1066,""),"")</f>
        <v>Safety Population</v>
      </c>
      <c r="C1066" t="s">
        <v>33</v>
      </c>
      <c r="D1066" t="s">
        <v>40</v>
      </c>
      <c r="E1066" s="4" t="str" cm="1">
        <f t="array" ref="E1066">_xlfn._xlws.FILTER(AnalysisGroupings!$G$2:$G$20,AnalysisGroupings!$F$2:$F$20=AnalysisResults!D1066,"")</f>
        <v>Xanomeline Low Dose</v>
      </c>
      <c r="G1066" t="s">
        <v>108</v>
      </c>
      <c r="I1066" s="4" t="str" cm="1">
        <f t="array" ref="I1066">_xlfn._xlws.FILTER(AnalysisGroupings!$G$2:$G$36,(AnalysisGroupings!$F$2:$F$36=AnalysisResults!H1066)*LEN(H1066)&gt;0,"")</f>
        <v/>
      </c>
      <c r="J1066" t="s">
        <v>344</v>
      </c>
      <c r="K1066" t="s">
        <v>111</v>
      </c>
      <c r="M1066" s="4" t="str" cm="1">
        <f t="array" ref="M1066">_xlfn._xlws.FILTER(AnalysisGroupings!$G$2:$G$36,(AnalysisGroupings!$F$2:$F$36=AnalysisResults!L1066)*LEN(L1066)&gt;0,"")</f>
        <v/>
      </c>
      <c r="N1066" t="s">
        <v>501</v>
      </c>
      <c r="O1066" t="s">
        <v>296</v>
      </c>
      <c r="P1066" t="s">
        <v>639</v>
      </c>
      <c r="Q1066" s="4" t="str" cm="1">
        <f t="array" ref="Q1066">_xlfn._xlws.FILTER(AnalysisMethods!$G$2:$G$31,AnalysisMethods!$E$2:$E$31=AnalysisResults!P1066,"")</f>
        <v>%</v>
      </c>
      <c r="R1066" s="4" t="str" cm="1">
        <f t="array" ref="R1066">_xlfn._xlws.FILTER(AnalysisMethods!$H$2:$H$31,AnalysisMethods!$E$2:$E$31=AnalysisResults!P1066,"")</f>
        <v>( XX.X)</v>
      </c>
      <c r="S1066">
        <v>1.1904999999999999</v>
      </c>
      <c r="T1066" s="7" t="s">
        <v>273</v>
      </c>
      <c r="U1066" t="s">
        <v>1378</v>
      </c>
    </row>
    <row r="1067" spans="1:21" x14ac:dyDescent="0.45">
      <c r="A1067" t="s">
        <v>732</v>
      </c>
      <c r="B1067" s="4" t="str" cm="1">
        <f t="array" ref="B1067">_xlfn._xlws.FILTER(AnalysisSets!B:B,AnalysisSets!A:A=_xlfn._xlws.FILTER(Analyses!E:E,Analyses!A:A=AnalysisResults!A1067,""),"")</f>
        <v>Safety Population</v>
      </c>
      <c r="C1067" t="s">
        <v>33</v>
      </c>
      <c r="D1067" t="s">
        <v>40</v>
      </c>
      <c r="E1067" s="4" t="str" cm="1">
        <f t="array" ref="E1067">_xlfn._xlws.FILTER(AnalysisGroupings!$G$2:$G$20,AnalysisGroupings!$F$2:$F$20=AnalysisResults!D1067,"")</f>
        <v>Xanomeline Low Dose</v>
      </c>
      <c r="G1067" t="s">
        <v>108</v>
      </c>
      <c r="I1067" s="4" t="str" cm="1">
        <f t="array" ref="I1067">_xlfn._xlws.FILTER(AnalysisGroupings!$G$2:$G$36,(AnalysisGroupings!$F$2:$F$36=AnalysisResults!H1067)*LEN(H1067)&gt;0,"")</f>
        <v/>
      </c>
      <c r="J1067" t="s">
        <v>344</v>
      </c>
      <c r="K1067" t="s">
        <v>111</v>
      </c>
      <c r="M1067" s="4" t="str" cm="1">
        <f t="array" ref="M1067">_xlfn._xlws.FILTER(AnalysisGroupings!$G$2:$G$36,(AnalysisGroupings!$F$2:$F$36=AnalysisResults!L1067)*LEN(L1067)&gt;0,"")</f>
        <v/>
      </c>
      <c r="N1067" t="s">
        <v>531</v>
      </c>
      <c r="O1067" t="s">
        <v>296</v>
      </c>
      <c r="P1067" t="s">
        <v>636</v>
      </c>
      <c r="Q1067" s="4" t="str" cm="1">
        <f t="array" ref="Q1067">_xlfn._xlws.FILTER(AnalysisMethods!$G$2:$G$31,AnalysisMethods!$E$2:$E$31=AnalysisResults!P1067,"")</f>
        <v>n</v>
      </c>
      <c r="R1067" s="4" t="str" cm="1">
        <f t="array" ref="R1067">_xlfn._xlws.FILTER(AnalysisMethods!$H$2:$H$31,AnalysisMethods!$E$2:$E$31=AnalysisResults!P1067,"")</f>
        <v>XX</v>
      </c>
      <c r="S1067">
        <v>0</v>
      </c>
      <c r="T1067" s="7" t="s">
        <v>266</v>
      </c>
      <c r="U1067" t="s">
        <v>1378</v>
      </c>
    </row>
    <row r="1068" spans="1:21" x14ac:dyDescent="0.45">
      <c r="A1068" t="s">
        <v>732</v>
      </c>
      <c r="B1068" s="4" t="str" cm="1">
        <f t="array" ref="B1068">_xlfn._xlws.FILTER(AnalysisSets!B:B,AnalysisSets!A:A=_xlfn._xlws.FILTER(Analyses!E:E,Analyses!A:A=AnalysisResults!A1068,""),"")</f>
        <v>Safety Population</v>
      </c>
      <c r="C1068" t="s">
        <v>33</v>
      </c>
      <c r="D1068" t="s">
        <v>40</v>
      </c>
      <c r="E1068" s="4" t="str" cm="1">
        <f t="array" ref="E1068">_xlfn._xlws.FILTER(AnalysisGroupings!$G$2:$G$20,AnalysisGroupings!$F$2:$F$20=AnalysisResults!D1068,"")</f>
        <v>Xanomeline Low Dose</v>
      </c>
      <c r="G1068" t="s">
        <v>108</v>
      </c>
      <c r="I1068" s="4" t="str" cm="1">
        <f t="array" ref="I1068">_xlfn._xlws.FILTER(AnalysisGroupings!$G$2:$G$36,(AnalysisGroupings!$F$2:$F$36=AnalysisResults!H1068)*LEN(H1068)&gt;0,"")</f>
        <v/>
      </c>
      <c r="J1068" t="s">
        <v>344</v>
      </c>
      <c r="K1068" t="s">
        <v>111</v>
      </c>
      <c r="M1068" s="4" t="str" cm="1">
        <f t="array" ref="M1068">_xlfn._xlws.FILTER(AnalysisGroupings!$G$2:$G$36,(AnalysisGroupings!$F$2:$F$36=AnalysisResults!L1068)*LEN(L1068)&gt;0,"")</f>
        <v/>
      </c>
      <c r="N1068" t="s">
        <v>531</v>
      </c>
      <c r="O1068" t="s">
        <v>296</v>
      </c>
      <c r="P1068" t="s">
        <v>639</v>
      </c>
      <c r="Q1068" s="4" t="str" cm="1">
        <f t="array" ref="Q1068">_xlfn._xlws.FILTER(AnalysisMethods!$G$2:$G$31,AnalysisMethods!$E$2:$E$31=AnalysisResults!P1068,"")</f>
        <v>%</v>
      </c>
      <c r="R1068" s="4" t="str" cm="1">
        <f t="array" ref="R1068">_xlfn._xlws.FILTER(AnalysisMethods!$H$2:$H$31,AnalysisMethods!$E$2:$E$31=AnalysisResults!P1068,"")</f>
        <v>( XX.X)</v>
      </c>
      <c r="S1068">
        <v>0</v>
      </c>
      <c r="T1068" s="7" t="s">
        <v>270</v>
      </c>
      <c r="U1068" t="s">
        <v>1378</v>
      </c>
    </row>
    <row r="1069" spans="1:21" x14ac:dyDescent="0.45">
      <c r="A1069" t="s">
        <v>732</v>
      </c>
      <c r="B1069" s="4" t="str" cm="1">
        <f t="array" ref="B1069">_xlfn._xlws.FILTER(AnalysisSets!B:B,AnalysisSets!A:A=_xlfn._xlws.FILTER(Analyses!E:E,Analyses!A:A=AnalysisResults!A1069,""),"")</f>
        <v>Safety Population</v>
      </c>
      <c r="C1069" t="s">
        <v>33</v>
      </c>
      <c r="D1069" t="s">
        <v>40</v>
      </c>
      <c r="E1069" s="4" t="str" cm="1">
        <f t="array" ref="E1069">_xlfn._xlws.FILTER(AnalysisGroupings!$G$2:$G$20,AnalysisGroupings!$F$2:$F$20=AnalysisResults!D1069,"")</f>
        <v>Xanomeline Low Dose</v>
      </c>
      <c r="G1069" t="s">
        <v>108</v>
      </c>
      <c r="I1069" s="4" t="str" cm="1">
        <f t="array" ref="I1069">_xlfn._xlws.FILTER(AnalysisGroupings!$G$2:$G$36,(AnalysisGroupings!$F$2:$F$36=AnalysisResults!H1069)*LEN(H1069)&gt;0,"")</f>
        <v/>
      </c>
      <c r="J1069" t="s">
        <v>345</v>
      </c>
      <c r="K1069" t="s">
        <v>111</v>
      </c>
      <c r="M1069" s="4" t="str" cm="1">
        <f t="array" ref="M1069">_xlfn._xlws.FILTER(AnalysisGroupings!$G$2:$G$36,(AnalysisGroupings!$F$2:$F$36=AnalysisResults!L1069)*LEN(L1069)&gt;0,"")</f>
        <v/>
      </c>
      <c r="N1069" t="s">
        <v>362</v>
      </c>
      <c r="O1069" t="s">
        <v>296</v>
      </c>
      <c r="P1069" t="s">
        <v>636</v>
      </c>
      <c r="Q1069" s="4" t="str" cm="1">
        <f t="array" ref="Q1069">_xlfn._xlws.FILTER(AnalysisMethods!$G$2:$G$31,AnalysisMethods!$E$2:$E$31=AnalysisResults!P1069,"")</f>
        <v>n</v>
      </c>
      <c r="R1069" s="4" t="str" cm="1">
        <f t="array" ref="R1069">_xlfn._xlws.FILTER(AnalysisMethods!$H$2:$H$31,AnalysisMethods!$E$2:$E$31=AnalysisResults!P1069,"")</f>
        <v>XX</v>
      </c>
      <c r="S1069">
        <v>0</v>
      </c>
      <c r="T1069" s="7" t="s">
        <v>266</v>
      </c>
      <c r="U1069" t="s">
        <v>1378</v>
      </c>
    </row>
    <row r="1070" spans="1:21" x14ac:dyDescent="0.45">
      <c r="A1070" t="s">
        <v>732</v>
      </c>
      <c r="B1070" s="4" t="str" cm="1">
        <f t="array" ref="B1070">_xlfn._xlws.FILTER(AnalysisSets!B:B,AnalysisSets!A:A=_xlfn._xlws.FILTER(Analyses!E:E,Analyses!A:A=AnalysisResults!A1070,""),"")</f>
        <v>Safety Population</v>
      </c>
      <c r="C1070" t="s">
        <v>33</v>
      </c>
      <c r="D1070" t="s">
        <v>40</v>
      </c>
      <c r="E1070" s="4" t="str" cm="1">
        <f t="array" ref="E1070">_xlfn._xlws.FILTER(AnalysisGroupings!$G$2:$G$20,AnalysisGroupings!$F$2:$F$20=AnalysisResults!D1070,"")</f>
        <v>Xanomeline Low Dose</v>
      </c>
      <c r="G1070" t="s">
        <v>108</v>
      </c>
      <c r="I1070" s="4" t="str" cm="1">
        <f t="array" ref="I1070">_xlfn._xlws.FILTER(AnalysisGroupings!$G$2:$G$36,(AnalysisGroupings!$F$2:$F$36=AnalysisResults!H1070)*LEN(H1070)&gt;0,"")</f>
        <v/>
      </c>
      <c r="J1070" t="s">
        <v>345</v>
      </c>
      <c r="K1070" t="s">
        <v>111</v>
      </c>
      <c r="M1070" s="4" t="str" cm="1">
        <f t="array" ref="M1070">_xlfn._xlws.FILTER(AnalysisGroupings!$G$2:$G$36,(AnalysisGroupings!$F$2:$F$36=AnalysisResults!L1070)*LEN(L1070)&gt;0,"")</f>
        <v/>
      </c>
      <c r="N1070" t="s">
        <v>362</v>
      </c>
      <c r="O1070" t="s">
        <v>296</v>
      </c>
      <c r="P1070" t="s">
        <v>639</v>
      </c>
      <c r="Q1070" s="4" t="str" cm="1">
        <f t="array" ref="Q1070">_xlfn._xlws.FILTER(AnalysisMethods!$G$2:$G$31,AnalysisMethods!$E$2:$E$31=AnalysisResults!P1070,"")</f>
        <v>%</v>
      </c>
      <c r="R1070" s="4" t="str" cm="1">
        <f t="array" ref="R1070">_xlfn._xlws.FILTER(AnalysisMethods!$H$2:$H$31,AnalysisMethods!$E$2:$E$31=AnalysisResults!P1070,"")</f>
        <v>( XX.X)</v>
      </c>
      <c r="S1070">
        <v>0</v>
      </c>
      <c r="T1070" s="7" t="s">
        <v>270</v>
      </c>
      <c r="U1070" t="s">
        <v>1378</v>
      </c>
    </row>
    <row r="1071" spans="1:21" x14ac:dyDescent="0.45">
      <c r="A1071" t="s">
        <v>732</v>
      </c>
      <c r="B1071" s="4" t="str" cm="1">
        <f t="array" ref="B1071">_xlfn._xlws.FILTER(AnalysisSets!B:B,AnalysisSets!A:A=_xlfn._xlws.FILTER(Analyses!E:E,Analyses!A:A=AnalysisResults!A1071,""),"")</f>
        <v>Safety Population</v>
      </c>
      <c r="C1071" t="s">
        <v>33</v>
      </c>
      <c r="D1071" t="s">
        <v>40</v>
      </c>
      <c r="E1071" s="4" t="str" cm="1">
        <f t="array" ref="E1071">_xlfn._xlws.FILTER(AnalysisGroupings!$G$2:$G$20,AnalysisGroupings!$F$2:$F$20=AnalysisResults!D1071,"")</f>
        <v>Xanomeline Low Dose</v>
      </c>
      <c r="G1071" t="s">
        <v>108</v>
      </c>
      <c r="I1071" s="4" t="str" cm="1">
        <f t="array" ref="I1071">_xlfn._xlws.FILTER(AnalysisGroupings!$G$2:$G$36,(AnalysisGroupings!$F$2:$F$36=AnalysisResults!H1071)*LEN(H1071)&gt;0,"")</f>
        <v/>
      </c>
      <c r="J1071" t="s">
        <v>345</v>
      </c>
      <c r="K1071" t="s">
        <v>111</v>
      </c>
      <c r="M1071" s="4" t="str" cm="1">
        <f t="array" ref="M1071">_xlfn._xlws.FILTER(AnalysisGroupings!$G$2:$G$36,(AnalysisGroupings!$F$2:$F$36=AnalysisResults!L1071)*LEN(L1071)&gt;0,"")</f>
        <v/>
      </c>
      <c r="N1071" t="s">
        <v>389</v>
      </c>
      <c r="O1071" t="s">
        <v>296</v>
      </c>
      <c r="P1071" t="s">
        <v>636</v>
      </c>
      <c r="Q1071" s="4" t="str" cm="1">
        <f t="array" ref="Q1071">_xlfn._xlws.FILTER(AnalysisMethods!$G$2:$G$31,AnalysisMethods!$E$2:$E$31=AnalysisResults!P1071,"")</f>
        <v>n</v>
      </c>
      <c r="R1071" s="4" t="str" cm="1">
        <f t="array" ref="R1071">_xlfn._xlws.FILTER(AnalysisMethods!$H$2:$H$31,AnalysisMethods!$E$2:$E$31=AnalysisResults!P1071,"")</f>
        <v>XX</v>
      </c>
      <c r="S1071">
        <v>1</v>
      </c>
      <c r="T1071" s="7" t="s">
        <v>267</v>
      </c>
      <c r="U1071" t="s">
        <v>1378</v>
      </c>
    </row>
    <row r="1072" spans="1:21" x14ac:dyDescent="0.45">
      <c r="A1072" t="s">
        <v>732</v>
      </c>
      <c r="B1072" s="4" t="str" cm="1">
        <f t="array" ref="B1072">_xlfn._xlws.FILTER(AnalysisSets!B:B,AnalysisSets!A:A=_xlfn._xlws.FILTER(Analyses!E:E,Analyses!A:A=AnalysisResults!A1072,""),"")</f>
        <v>Safety Population</v>
      </c>
      <c r="C1072" t="s">
        <v>33</v>
      </c>
      <c r="D1072" t="s">
        <v>40</v>
      </c>
      <c r="E1072" s="4" t="str" cm="1">
        <f t="array" ref="E1072">_xlfn._xlws.FILTER(AnalysisGroupings!$G$2:$G$20,AnalysisGroupings!$F$2:$F$20=AnalysisResults!D1072,"")</f>
        <v>Xanomeline Low Dose</v>
      </c>
      <c r="G1072" t="s">
        <v>108</v>
      </c>
      <c r="I1072" s="4" t="str" cm="1">
        <f t="array" ref="I1072">_xlfn._xlws.FILTER(AnalysisGroupings!$G$2:$G$36,(AnalysisGroupings!$F$2:$F$36=AnalysisResults!H1072)*LEN(H1072)&gt;0,"")</f>
        <v/>
      </c>
      <c r="J1072" t="s">
        <v>345</v>
      </c>
      <c r="K1072" t="s">
        <v>111</v>
      </c>
      <c r="M1072" s="4" t="str" cm="1">
        <f t="array" ref="M1072">_xlfn._xlws.FILTER(AnalysisGroupings!$G$2:$G$36,(AnalysisGroupings!$F$2:$F$36=AnalysisResults!L1072)*LEN(L1072)&gt;0,"")</f>
        <v/>
      </c>
      <c r="N1072" t="s">
        <v>389</v>
      </c>
      <c r="O1072" t="s">
        <v>296</v>
      </c>
      <c r="P1072" t="s">
        <v>639</v>
      </c>
      <c r="Q1072" s="4" t="str" cm="1">
        <f t="array" ref="Q1072">_xlfn._xlws.FILTER(AnalysisMethods!$G$2:$G$31,AnalysisMethods!$E$2:$E$31=AnalysisResults!P1072,"")</f>
        <v>%</v>
      </c>
      <c r="R1072" s="4" t="str" cm="1">
        <f t="array" ref="R1072">_xlfn._xlws.FILTER(AnalysisMethods!$H$2:$H$31,AnalysisMethods!$E$2:$E$31=AnalysisResults!P1072,"")</f>
        <v>( XX.X)</v>
      </c>
      <c r="S1072">
        <v>1.1904999999999999</v>
      </c>
      <c r="T1072" s="7" t="s">
        <v>273</v>
      </c>
      <c r="U1072" t="s">
        <v>1378</v>
      </c>
    </row>
    <row r="1073" spans="1:21" x14ac:dyDescent="0.45">
      <c r="A1073" t="s">
        <v>732</v>
      </c>
      <c r="B1073" s="4" t="str" cm="1">
        <f t="array" ref="B1073">_xlfn._xlws.FILTER(AnalysisSets!B:B,AnalysisSets!A:A=_xlfn._xlws.FILTER(Analyses!E:E,Analyses!A:A=AnalysisResults!A1073,""),"")</f>
        <v>Safety Population</v>
      </c>
      <c r="C1073" t="s">
        <v>33</v>
      </c>
      <c r="D1073" t="s">
        <v>40</v>
      </c>
      <c r="E1073" s="4" t="str" cm="1">
        <f t="array" ref="E1073">_xlfn._xlws.FILTER(AnalysisGroupings!$G$2:$G$20,AnalysisGroupings!$F$2:$F$20=AnalysisResults!D1073,"")</f>
        <v>Xanomeline Low Dose</v>
      </c>
      <c r="G1073" t="s">
        <v>108</v>
      </c>
      <c r="I1073" s="4" t="str" cm="1">
        <f t="array" ref="I1073">_xlfn._xlws.FILTER(AnalysisGroupings!$G$2:$G$36,(AnalysisGroupings!$F$2:$F$36=AnalysisResults!H1073)*LEN(H1073)&gt;0,"")</f>
        <v/>
      </c>
      <c r="J1073" t="s">
        <v>345</v>
      </c>
      <c r="K1073" t="s">
        <v>111</v>
      </c>
      <c r="M1073" s="4" t="str" cm="1">
        <f t="array" ref="M1073">_xlfn._xlws.FILTER(AnalysisGroupings!$G$2:$G$36,(AnalysisGroupings!$F$2:$F$36=AnalysisResults!L1073)*LEN(L1073)&gt;0,"")</f>
        <v/>
      </c>
      <c r="N1073" t="s">
        <v>404</v>
      </c>
      <c r="O1073" t="s">
        <v>296</v>
      </c>
      <c r="P1073" t="s">
        <v>636</v>
      </c>
      <c r="Q1073" s="4" t="str" cm="1">
        <f t="array" ref="Q1073">_xlfn._xlws.FILTER(AnalysisMethods!$G$2:$G$31,AnalysisMethods!$E$2:$E$31=AnalysisResults!P1073,"")</f>
        <v>n</v>
      </c>
      <c r="R1073" s="4" t="str" cm="1">
        <f t="array" ref="R1073">_xlfn._xlws.FILTER(AnalysisMethods!$H$2:$H$31,AnalysisMethods!$E$2:$E$31=AnalysisResults!P1073,"")</f>
        <v>XX</v>
      </c>
      <c r="S1073">
        <v>0</v>
      </c>
      <c r="T1073" s="7" t="s">
        <v>266</v>
      </c>
      <c r="U1073" t="s">
        <v>1378</v>
      </c>
    </row>
    <row r="1074" spans="1:21" x14ac:dyDescent="0.45">
      <c r="A1074" t="s">
        <v>732</v>
      </c>
      <c r="B1074" s="4" t="str" cm="1">
        <f t="array" ref="B1074">_xlfn._xlws.FILTER(AnalysisSets!B:B,AnalysisSets!A:A=_xlfn._xlws.FILTER(Analyses!E:E,Analyses!A:A=AnalysisResults!A1074,""),"")</f>
        <v>Safety Population</v>
      </c>
      <c r="C1074" t="s">
        <v>33</v>
      </c>
      <c r="D1074" t="s">
        <v>40</v>
      </c>
      <c r="E1074" s="4" t="str" cm="1">
        <f t="array" ref="E1074">_xlfn._xlws.FILTER(AnalysisGroupings!$G$2:$G$20,AnalysisGroupings!$F$2:$F$20=AnalysisResults!D1074,"")</f>
        <v>Xanomeline Low Dose</v>
      </c>
      <c r="G1074" t="s">
        <v>108</v>
      </c>
      <c r="I1074" s="4" t="str" cm="1">
        <f t="array" ref="I1074">_xlfn._xlws.FILTER(AnalysisGroupings!$G$2:$G$36,(AnalysisGroupings!$F$2:$F$36=AnalysisResults!H1074)*LEN(H1074)&gt;0,"")</f>
        <v/>
      </c>
      <c r="J1074" t="s">
        <v>345</v>
      </c>
      <c r="K1074" t="s">
        <v>111</v>
      </c>
      <c r="M1074" s="4" t="str" cm="1">
        <f t="array" ref="M1074">_xlfn._xlws.FILTER(AnalysisGroupings!$G$2:$G$36,(AnalysisGroupings!$F$2:$F$36=AnalysisResults!L1074)*LEN(L1074)&gt;0,"")</f>
        <v/>
      </c>
      <c r="N1074" t="s">
        <v>404</v>
      </c>
      <c r="O1074" t="s">
        <v>296</v>
      </c>
      <c r="P1074" t="s">
        <v>639</v>
      </c>
      <c r="Q1074" s="4" t="str" cm="1">
        <f t="array" ref="Q1074">_xlfn._xlws.FILTER(AnalysisMethods!$G$2:$G$31,AnalysisMethods!$E$2:$E$31=AnalysisResults!P1074,"")</f>
        <v>%</v>
      </c>
      <c r="R1074" s="4" t="str" cm="1">
        <f t="array" ref="R1074">_xlfn._xlws.FILTER(AnalysisMethods!$H$2:$H$31,AnalysisMethods!$E$2:$E$31=AnalysisResults!P1074,"")</f>
        <v>( XX.X)</v>
      </c>
      <c r="S1074">
        <v>0</v>
      </c>
      <c r="T1074" s="7" t="s">
        <v>270</v>
      </c>
      <c r="U1074" t="s">
        <v>1378</v>
      </c>
    </row>
    <row r="1075" spans="1:21" x14ac:dyDescent="0.45">
      <c r="A1075" t="s">
        <v>732</v>
      </c>
      <c r="B1075" s="4" t="str" cm="1">
        <f t="array" ref="B1075">_xlfn._xlws.FILTER(AnalysisSets!B:B,AnalysisSets!A:A=_xlfn._xlws.FILTER(Analyses!E:E,Analyses!A:A=AnalysisResults!A1075,""),"")</f>
        <v>Safety Population</v>
      </c>
      <c r="C1075" t="s">
        <v>33</v>
      </c>
      <c r="D1075" t="s">
        <v>40</v>
      </c>
      <c r="E1075" s="4" t="str" cm="1">
        <f t="array" ref="E1075">_xlfn._xlws.FILTER(AnalysisGroupings!$G$2:$G$20,AnalysisGroupings!$F$2:$F$20=AnalysisResults!D1075,"")</f>
        <v>Xanomeline Low Dose</v>
      </c>
      <c r="G1075" t="s">
        <v>108</v>
      </c>
      <c r="I1075" s="4" t="str" cm="1">
        <f t="array" ref="I1075">_xlfn._xlws.FILTER(AnalysisGroupings!$G$2:$G$36,(AnalysisGroupings!$F$2:$F$36=AnalysisResults!H1075)*LEN(H1075)&gt;0,"")</f>
        <v/>
      </c>
      <c r="J1075" t="s">
        <v>345</v>
      </c>
      <c r="K1075" t="s">
        <v>111</v>
      </c>
      <c r="M1075" s="4" t="str" cm="1">
        <f t="array" ref="M1075">_xlfn._xlws.FILTER(AnalysisGroupings!$G$2:$G$36,(AnalysisGroupings!$F$2:$F$36=AnalysisResults!L1075)*LEN(L1075)&gt;0,"")</f>
        <v/>
      </c>
      <c r="N1075" t="s">
        <v>415</v>
      </c>
      <c r="O1075" t="s">
        <v>296</v>
      </c>
      <c r="P1075" t="s">
        <v>636</v>
      </c>
      <c r="Q1075" s="4" t="str" cm="1">
        <f t="array" ref="Q1075">_xlfn._xlws.FILTER(AnalysisMethods!$G$2:$G$31,AnalysisMethods!$E$2:$E$31=AnalysisResults!P1075,"")</f>
        <v>n</v>
      </c>
      <c r="R1075" s="4" t="str" cm="1">
        <f t="array" ref="R1075">_xlfn._xlws.FILTER(AnalysisMethods!$H$2:$H$31,AnalysisMethods!$E$2:$E$31=AnalysisResults!P1075,"")</f>
        <v>XX</v>
      </c>
      <c r="S1075">
        <v>0</v>
      </c>
      <c r="T1075" s="7" t="s">
        <v>266</v>
      </c>
      <c r="U1075" t="s">
        <v>1378</v>
      </c>
    </row>
    <row r="1076" spans="1:21" x14ac:dyDescent="0.45">
      <c r="A1076" t="s">
        <v>732</v>
      </c>
      <c r="B1076" s="4" t="str" cm="1">
        <f t="array" ref="B1076">_xlfn._xlws.FILTER(AnalysisSets!B:B,AnalysisSets!A:A=_xlfn._xlws.FILTER(Analyses!E:E,Analyses!A:A=AnalysisResults!A1076,""),"")</f>
        <v>Safety Population</v>
      </c>
      <c r="C1076" t="s">
        <v>33</v>
      </c>
      <c r="D1076" t="s">
        <v>40</v>
      </c>
      <c r="E1076" s="4" t="str" cm="1">
        <f t="array" ref="E1076">_xlfn._xlws.FILTER(AnalysisGroupings!$G$2:$G$20,AnalysisGroupings!$F$2:$F$20=AnalysisResults!D1076,"")</f>
        <v>Xanomeline Low Dose</v>
      </c>
      <c r="G1076" t="s">
        <v>108</v>
      </c>
      <c r="I1076" s="4" t="str" cm="1">
        <f t="array" ref="I1076">_xlfn._xlws.FILTER(AnalysisGroupings!$G$2:$G$36,(AnalysisGroupings!$F$2:$F$36=AnalysisResults!H1076)*LEN(H1076)&gt;0,"")</f>
        <v/>
      </c>
      <c r="J1076" t="s">
        <v>345</v>
      </c>
      <c r="K1076" t="s">
        <v>111</v>
      </c>
      <c r="M1076" s="4" t="str" cm="1">
        <f t="array" ref="M1076">_xlfn._xlws.FILTER(AnalysisGroupings!$G$2:$G$36,(AnalysisGroupings!$F$2:$F$36=AnalysisResults!L1076)*LEN(L1076)&gt;0,"")</f>
        <v/>
      </c>
      <c r="N1076" t="s">
        <v>415</v>
      </c>
      <c r="O1076" t="s">
        <v>296</v>
      </c>
      <c r="P1076" t="s">
        <v>639</v>
      </c>
      <c r="Q1076" s="4" t="str" cm="1">
        <f t="array" ref="Q1076">_xlfn._xlws.FILTER(AnalysisMethods!$G$2:$G$31,AnalysisMethods!$E$2:$E$31=AnalysisResults!P1076,"")</f>
        <v>%</v>
      </c>
      <c r="R1076" s="4" t="str" cm="1">
        <f t="array" ref="R1076">_xlfn._xlws.FILTER(AnalysisMethods!$H$2:$H$31,AnalysisMethods!$E$2:$E$31=AnalysisResults!P1076,"")</f>
        <v>( XX.X)</v>
      </c>
      <c r="S1076">
        <v>0</v>
      </c>
      <c r="T1076" s="7" t="s">
        <v>270</v>
      </c>
      <c r="U1076" t="s">
        <v>1378</v>
      </c>
    </row>
    <row r="1077" spans="1:21" x14ac:dyDescent="0.45">
      <c r="A1077" t="s">
        <v>732</v>
      </c>
      <c r="B1077" s="4" t="str" cm="1">
        <f t="array" ref="B1077">_xlfn._xlws.FILTER(AnalysisSets!B:B,AnalysisSets!A:A=_xlfn._xlws.FILTER(Analyses!E:E,Analyses!A:A=AnalysisResults!A1077,""),"")</f>
        <v>Safety Population</v>
      </c>
      <c r="C1077" t="s">
        <v>33</v>
      </c>
      <c r="D1077" t="s">
        <v>40</v>
      </c>
      <c r="E1077" s="4" t="str" cm="1">
        <f t="array" ref="E1077">_xlfn._xlws.FILTER(AnalysisGroupings!$G$2:$G$20,AnalysisGroupings!$F$2:$F$20=AnalysisResults!D1077,"")</f>
        <v>Xanomeline Low Dose</v>
      </c>
      <c r="G1077" t="s">
        <v>108</v>
      </c>
      <c r="I1077" s="4" t="str" cm="1">
        <f t="array" ref="I1077">_xlfn._xlws.FILTER(AnalysisGroupings!$G$2:$G$36,(AnalysisGroupings!$F$2:$F$36=AnalysisResults!H1077)*LEN(H1077)&gt;0,"")</f>
        <v/>
      </c>
      <c r="J1077" t="s">
        <v>345</v>
      </c>
      <c r="K1077" t="s">
        <v>111</v>
      </c>
      <c r="M1077" s="4" t="str" cm="1">
        <f t="array" ref="M1077">_xlfn._xlws.FILTER(AnalysisGroupings!$G$2:$G$36,(AnalysisGroupings!$F$2:$F$36=AnalysisResults!L1077)*LEN(L1077)&gt;0,"")</f>
        <v/>
      </c>
      <c r="N1077" t="s">
        <v>419</v>
      </c>
      <c r="O1077" t="s">
        <v>296</v>
      </c>
      <c r="P1077" t="s">
        <v>636</v>
      </c>
      <c r="Q1077" s="4" t="str" cm="1">
        <f t="array" ref="Q1077">_xlfn._xlws.FILTER(AnalysisMethods!$G$2:$G$31,AnalysisMethods!$E$2:$E$31=AnalysisResults!P1077,"")</f>
        <v>n</v>
      </c>
      <c r="R1077" s="4" t="str" cm="1">
        <f t="array" ref="R1077">_xlfn._xlws.FILTER(AnalysisMethods!$H$2:$H$31,AnalysisMethods!$E$2:$E$31=AnalysisResults!P1077,"")</f>
        <v>XX</v>
      </c>
      <c r="S1077">
        <v>1</v>
      </c>
      <c r="T1077" s="7" t="s">
        <v>267</v>
      </c>
      <c r="U1077" t="s">
        <v>1378</v>
      </c>
    </row>
    <row r="1078" spans="1:21" x14ac:dyDescent="0.45">
      <c r="A1078" t="s">
        <v>732</v>
      </c>
      <c r="B1078" s="4" t="str" cm="1">
        <f t="array" ref="B1078">_xlfn._xlws.FILTER(AnalysisSets!B:B,AnalysisSets!A:A=_xlfn._xlws.FILTER(Analyses!E:E,Analyses!A:A=AnalysisResults!A1078,""),"")</f>
        <v>Safety Population</v>
      </c>
      <c r="C1078" t="s">
        <v>33</v>
      </c>
      <c r="D1078" t="s">
        <v>40</v>
      </c>
      <c r="E1078" s="4" t="str" cm="1">
        <f t="array" ref="E1078">_xlfn._xlws.FILTER(AnalysisGroupings!$G$2:$G$20,AnalysisGroupings!$F$2:$F$20=AnalysisResults!D1078,"")</f>
        <v>Xanomeline Low Dose</v>
      </c>
      <c r="G1078" t="s">
        <v>108</v>
      </c>
      <c r="I1078" s="4" t="str" cm="1">
        <f t="array" ref="I1078">_xlfn._xlws.FILTER(AnalysisGroupings!$G$2:$G$36,(AnalysisGroupings!$F$2:$F$36=AnalysisResults!H1078)*LEN(H1078)&gt;0,"")</f>
        <v/>
      </c>
      <c r="J1078" t="s">
        <v>345</v>
      </c>
      <c r="K1078" t="s">
        <v>111</v>
      </c>
      <c r="M1078" s="4" t="str" cm="1">
        <f t="array" ref="M1078">_xlfn._xlws.FILTER(AnalysisGroupings!$G$2:$G$36,(AnalysisGroupings!$F$2:$F$36=AnalysisResults!L1078)*LEN(L1078)&gt;0,"")</f>
        <v/>
      </c>
      <c r="N1078" t="s">
        <v>419</v>
      </c>
      <c r="O1078" t="s">
        <v>296</v>
      </c>
      <c r="P1078" t="s">
        <v>639</v>
      </c>
      <c r="Q1078" s="4" t="str" cm="1">
        <f t="array" ref="Q1078">_xlfn._xlws.FILTER(AnalysisMethods!$G$2:$G$31,AnalysisMethods!$E$2:$E$31=AnalysisResults!P1078,"")</f>
        <v>%</v>
      </c>
      <c r="R1078" s="4" t="str" cm="1">
        <f t="array" ref="R1078">_xlfn._xlws.FILTER(AnalysisMethods!$H$2:$H$31,AnalysisMethods!$E$2:$E$31=AnalysisResults!P1078,"")</f>
        <v>( XX.X)</v>
      </c>
      <c r="S1078">
        <v>1.1904999999999999</v>
      </c>
      <c r="T1078" s="7" t="s">
        <v>273</v>
      </c>
      <c r="U1078" t="s">
        <v>1378</v>
      </c>
    </row>
    <row r="1079" spans="1:21" x14ac:dyDescent="0.45">
      <c r="A1079" t="s">
        <v>732</v>
      </c>
      <c r="B1079" s="4" t="str" cm="1">
        <f t="array" ref="B1079">_xlfn._xlws.FILTER(AnalysisSets!B:B,AnalysisSets!A:A=_xlfn._xlws.FILTER(Analyses!E:E,Analyses!A:A=AnalysisResults!A1079,""),"")</f>
        <v>Safety Population</v>
      </c>
      <c r="C1079" t="s">
        <v>33</v>
      </c>
      <c r="D1079" t="s">
        <v>40</v>
      </c>
      <c r="E1079" s="4" t="str" cm="1">
        <f t="array" ref="E1079">_xlfn._xlws.FILTER(AnalysisGroupings!$G$2:$G$20,AnalysisGroupings!$F$2:$F$20=AnalysisResults!D1079,"")</f>
        <v>Xanomeline Low Dose</v>
      </c>
      <c r="G1079" t="s">
        <v>108</v>
      </c>
      <c r="I1079" s="4" t="str" cm="1">
        <f t="array" ref="I1079">_xlfn._xlws.FILTER(AnalysisGroupings!$G$2:$G$36,(AnalysisGroupings!$F$2:$F$36=AnalysisResults!H1079)*LEN(H1079)&gt;0,"")</f>
        <v/>
      </c>
      <c r="J1079" t="s">
        <v>345</v>
      </c>
      <c r="K1079" t="s">
        <v>111</v>
      </c>
      <c r="M1079" s="4" t="str" cm="1">
        <f t="array" ref="M1079">_xlfn._xlws.FILTER(AnalysisGroupings!$G$2:$G$36,(AnalysisGroupings!$F$2:$F$36=AnalysisResults!L1079)*LEN(L1079)&gt;0,"")</f>
        <v/>
      </c>
      <c r="N1079" t="s">
        <v>425</v>
      </c>
      <c r="O1079" t="s">
        <v>296</v>
      </c>
      <c r="P1079" t="s">
        <v>636</v>
      </c>
      <c r="Q1079" s="4" t="str" cm="1">
        <f t="array" ref="Q1079">_xlfn._xlws.FILTER(AnalysisMethods!$G$2:$G$31,AnalysisMethods!$E$2:$E$31=AnalysisResults!P1079,"")</f>
        <v>n</v>
      </c>
      <c r="R1079" s="4" t="str" cm="1">
        <f t="array" ref="R1079">_xlfn._xlws.FILTER(AnalysisMethods!$H$2:$H$31,AnalysisMethods!$E$2:$E$31=AnalysisResults!P1079,"")</f>
        <v>XX</v>
      </c>
      <c r="S1079">
        <v>1</v>
      </c>
      <c r="T1079" s="7" t="s">
        <v>267</v>
      </c>
      <c r="U1079" t="s">
        <v>1378</v>
      </c>
    </row>
    <row r="1080" spans="1:21" x14ac:dyDescent="0.45">
      <c r="A1080" t="s">
        <v>732</v>
      </c>
      <c r="B1080" s="4" t="str" cm="1">
        <f t="array" ref="B1080">_xlfn._xlws.FILTER(AnalysisSets!B:B,AnalysisSets!A:A=_xlfn._xlws.FILTER(Analyses!E:E,Analyses!A:A=AnalysisResults!A1080,""),"")</f>
        <v>Safety Population</v>
      </c>
      <c r="C1080" t="s">
        <v>33</v>
      </c>
      <c r="D1080" t="s">
        <v>40</v>
      </c>
      <c r="E1080" s="4" t="str" cm="1">
        <f t="array" ref="E1080">_xlfn._xlws.FILTER(AnalysisGroupings!$G$2:$G$20,AnalysisGroupings!$F$2:$F$20=AnalysisResults!D1080,"")</f>
        <v>Xanomeline Low Dose</v>
      </c>
      <c r="G1080" t="s">
        <v>108</v>
      </c>
      <c r="I1080" s="4" t="str" cm="1">
        <f t="array" ref="I1080">_xlfn._xlws.FILTER(AnalysisGroupings!$G$2:$G$36,(AnalysisGroupings!$F$2:$F$36=AnalysisResults!H1080)*LEN(H1080)&gt;0,"")</f>
        <v/>
      </c>
      <c r="J1080" t="s">
        <v>345</v>
      </c>
      <c r="K1080" t="s">
        <v>111</v>
      </c>
      <c r="M1080" s="4" t="str" cm="1">
        <f t="array" ref="M1080">_xlfn._xlws.FILTER(AnalysisGroupings!$G$2:$G$36,(AnalysisGroupings!$F$2:$F$36=AnalysisResults!L1080)*LEN(L1080)&gt;0,"")</f>
        <v/>
      </c>
      <c r="N1080" t="s">
        <v>425</v>
      </c>
      <c r="O1080" t="s">
        <v>296</v>
      </c>
      <c r="P1080" t="s">
        <v>639</v>
      </c>
      <c r="Q1080" s="4" t="str" cm="1">
        <f t="array" ref="Q1080">_xlfn._xlws.FILTER(AnalysisMethods!$G$2:$G$31,AnalysisMethods!$E$2:$E$31=AnalysisResults!P1080,"")</f>
        <v>%</v>
      </c>
      <c r="R1080" s="4" t="str" cm="1">
        <f t="array" ref="R1080">_xlfn._xlws.FILTER(AnalysisMethods!$H$2:$H$31,AnalysisMethods!$E$2:$E$31=AnalysisResults!P1080,"")</f>
        <v>( XX.X)</v>
      </c>
      <c r="S1080">
        <v>1.1904999999999999</v>
      </c>
      <c r="T1080" s="7" t="s">
        <v>273</v>
      </c>
      <c r="U1080" t="s">
        <v>1378</v>
      </c>
    </row>
    <row r="1081" spans="1:21" x14ac:dyDescent="0.45">
      <c r="A1081" t="s">
        <v>732</v>
      </c>
      <c r="B1081" s="4" t="str" cm="1">
        <f t="array" ref="B1081">_xlfn._xlws.FILTER(AnalysisSets!B:B,AnalysisSets!A:A=_xlfn._xlws.FILTER(Analyses!E:E,Analyses!A:A=AnalysisResults!A1081,""),"")</f>
        <v>Safety Population</v>
      </c>
      <c r="C1081" t="s">
        <v>33</v>
      </c>
      <c r="D1081" t="s">
        <v>40</v>
      </c>
      <c r="E1081" s="4" t="str" cm="1">
        <f t="array" ref="E1081">_xlfn._xlws.FILTER(AnalysisGroupings!$G$2:$G$20,AnalysisGroupings!$F$2:$F$20=AnalysisResults!D1081,"")</f>
        <v>Xanomeline Low Dose</v>
      </c>
      <c r="G1081" t="s">
        <v>108</v>
      </c>
      <c r="I1081" s="4" t="str" cm="1">
        <f t="array" ref="I1081">_xlfn._xlws.FILTER(AnalysisGroupings!$G$2:$G$36,(AnalysisGroupings!$F$2:$F$36=AnalysisResults!H1081)*LEN(H1081)&gt;0,"")</f>
        <v/>
      </c>
      <c r="J1081" t="s">
        <v>345</v>
      </c>
      <c r="K1081" t="s">
        <v>111</v>
      </c>
      <c r="M1081" s="4" t="str" cm="1">
        <f t="array" ref="M1081">_xlfn._xlws.FILTER(AnalysisGroupings!$G$2:$G$36,(AnalysisGroupings!$F$2:$F$36=AnalysisResults!L1081)*LEN(L1081)&gt;0,"")</f>
        <v/>
      </c>
      <c r="N1081" t="s">
        <v>438</v>
      </c>
      <c r="O1081" t="s">
        <v>296</v>
      </c>
      <c r="P1081" t="s">
        <v>636</v>
      </c>
      <c r="Q1081" s="4" t="str" cm="1">
        <f t="array" ref="Q1081">_xlfn._xlws.FILTER(AnalysisMethods!$G$2:$G$31,AnalysisMethods!$E$2:$E$31=AnalysisResults!P1081,"")</f>
        <v>n</v>
      </c>
      <c r="R1081" s="4" t="str" cm="1">
        <f t="array" ref="R1081">_xlfn._xlws.FILTER(AnalysisMethods!$H$2:$H$31,AnalysisMethods!$E$2:$E$31=AnalysisResults!P1081,"")</f>
        <v>XX</v>
      </c>
      <c r="S1081">
        <v>8</v>
      </c>
      <c r="T1081" s="7" t="s">
        <v>233</v>
      </c>
      <c r="U1081" t="s">
        <v>1378</v>
      </c>
    </row>
    <row r="1082" spans="1:21" x14ac:dyDescent="0.45">
      <c r="A1082" t="s">
        <v>732</v>
      </c>
      <c r="B1082" s="4" t="str" cm="1">
        <f t="array" ref="B1082">_xlfn._xlws.FILTER(AnalysisSets!B:B,AnalysisSets!A:A=_xlfn._xlws.FILTER(Analyses!E:E,Analyses!A:A=AnalysisResults!A1082,""),"")</f>
        <v>Safety Population</v>
      </c>
      <c r="C1082" t="s">
        <v>33</v>
      </c>
      <c r="D1082" t="s">
        <v>40</v>
      </c>
      <c r="E1082" s="4" t="str" cm="1">
        <f t="array" ref="E1082">_xlfn._xlws.FILTER(AnalysisGroupings!$G$2:$G$20,AnalysisGroupings!$F$2:$F$20=AnalysisResults!D1082,"")</f>
        <v>Xanomeline Low Dose</v>
      </c>
      <c r="G1082" t="s">
        <v>108</v>
      </c>
      <c r="I1082" s="4" t="str" cm="1">
        <f t="array" ref="I1082">_xlfn._xlws.FILTER(AnalysisGroupings!$G$2:$G$36,(AnalysisGroupings!$F$2:$F$36=AnalysisResults!H1082)*LEN(H1082)&gt;0,"")</f>
        <v/>
      </c>
      <c r="J1082" t="s">
        <v>345</v>
      </c>
      <c r="K1082" t="s">
        <v>111</v>
      </c>
      <c r="M1082" s="4" t="str" cm="1">
        <f t="array" ref="M1082">_xlfn._xlws.FILTER(AnalysisGroupings!$G$2:$G$36,(AnalysisGroupings!$F$2:$F$36=AnalysisResults!L1082)*LEN(L1082)&gt;0,"")</f>
        <v/>
      </c>
      <c r="N1082" t="s">
        <v>438</v>
      </c>
      <c r="O1082" t="s">
        <v>296</v>
      </c>
      <c r="P1082" t="s">
        <v>639</v>
      </c>
      <c r="Q1082" s="4" t="str" cm="1">
        <f t="array" ref="Q1082">_xlfn._xlws.FILTER(AnalysisMethods!$G$2:$G$31,AnalysisMethods!$E$2:$E$31=AnalysisResults!P1082,"")</f>
        <v>%</v>
      </c>
      <c r="R1082" s="4" t="str" cm="1">
        <f t="array" ref="R1082">_xlfn._xlws.FILTER(AnalysisMethods!$H$2:$H$31,AnalysisMethods!$E$2:$E$31=AnalysisResults!P1082,"")</f>
        <v>( XX.X)</v>
      </c>
      <c r="S1082">
        <v>9.5237999999999996</v>
      </c>
      <c r="T1082" s="7" t="s">
        <v>239</v>
      </c>
      <c r="U1082" t="s">
        <v>1378</v>
      </c>
    </row>
    <row r="1083" spans="1:21" x14ac:dyDescent="0.45">
      <c r="A1083" t="s">
        <v>732</v>
      </c>
      <c r="B1083" s="4" t="str" cm="1">
        <f t="array" ref="B1083">_xlfn._xlws.FILTER(AnalysisSets!B:B,AnalysisSets!A:A=_xlfn._xlws.FILTER(Analyses!E:E,Analyses!A:A=AnalysisResults!A1083,""),"")</f>
        <v>Safety Population</v>
      </c>
      <c r="C1083" t="s">
        <v>33</v>
      </c>
      <c r="D1083" t="s">
        <v>40</v>
      </c>
      <c r="E1083" s="4" t="str" cm="1">
        <f t="array" ref="E1083">_xlfn._xlws.FILTER(AnalysisGroupings!$G$2:$G$20,AnalysisGroupings!$F$2:$F$20=AnalysisResults!D1083,"")</f>
        <v>Xanomeline Low Dose</v>
      </c>
      <c r="G1083" t="s">
        <v>108</v>
      </c>
      <c r="I1083" s="4" t="str" cm="1">
        <f t="array" ref="I1083">_xlfn._xlws.FILTER(AnalysisGroupings!$G$2:$G$36,(AnalysisGroupings!$F$2:$F$36=AnalysisResults!H1083)*LEN(H1083)&gt;0,"")</f>
        <v/>
      </c>
      <c r="J1083" t="s">
        <v>345</v>
      </c>
      <c r="K1083" t="s">
        <v>111</v>
      </c>
      <c r="M1083" s="4" t="str" cm="1">
        <f t="array" ref="M1083">_xlfn._xlws.FILTER(AnalysisGroupings!$G$2:$G$36,(AnalysisGroupings!$F$2:$F$36=AnalysisResults!L1083)*LEN(L1083)&gt;0,"")</f>
        <v/>
      </c>
      <c r="N1083" t="s">
        <v>473</v>
      </c>
      <c r="O1083" t="s">
        <v>296</v>
      </c>
      <c r="P1083" t="s">
        <v>636</v>
      </c>
      <c r="Q1083" s="4" t="str" cm="1">
        <f t="array" ref="Q1083">_xlfn._xlws.FILTER(AnalysisMethods!$G$2:$G$31,AnalysisMethods!$E$2:$E$31=AnalysisResults!P1083,"")</f>
        <v>n</v>
      </c>
      <c r="R1083" s="4" t="str" cm="1">
        <f t="array" ref="R1083">_xlfn._xlws.FILTER(AnalysisMethods!$H$2:$H$31,AnalysisMethods!$E$2:$E$31=AnalysisResults!P1083,"")</f>
        <v>XX</v>
      </c>
      <c r="S1083">
        <v>3</v>
      </c>
      <c r="T1083" s="7" t="s">
        <v>255</v>
      </c>
      <c r="U1083" t="s">
        <v>1378</v>
      </c>
    </row>
    <row r="1084" spans="1:21" x14ac:dyDescent="0.45">
      <c r="A1084" t="s">
        <v>732</v>
      </c>
      <c r="B1084" s="4" t="str" cm="1">
        <f t="array" ref="B1084">_xlfn._xlws.FILTER(AnalysisSets!B:B,AnalysisSets!A:A=_xlfn._xlws.FILTER(Analyses!E:E,Analyses!A:A=AnalysisResults!A1084,""),"")</f>
        <v>Safety Population</v>
      </c>
      <c r="C1084" t="s">
        <v>33</v>
      </c>
      <c r="D1084" t="s">
        <v>40</v>
      </c>
      <c r="E1084" s="4" t="str" cm="1">
        <f t="array" ref="E1084">_xlfn._xlws.FILTER(AnalysisGroupings!$G$2:$G$20,AnalysisGroupings!$F$2:$F$20=AnalysisResults!D1084,"")</f>
        <v>Xanomeline Low Dose</v>
      </c>
      <c r="G1084" t="s">
        <v>108</v>
      </c>
      <c r="I1084" s="4" t="str" cm="1">
        <f t="array" ref="I1084">_xlfn._xlws.FILTER(AnalysisGroupings!$G$2:$G$36,(AnalysisGroupings!$F$2:$F$36=AnalysisResults!H1084)*LEN(H1084)&gt;0,"")</f>
        <v/>
      </c>
      <c r="J1084" t="s">
        <v>345</v>
      </c>
      <c r="K1084" t="s">
        <v>111</v>
      </c>
      <c r="M1084" s="4" t="str" cm="1">
        <f t="array" ref="M1084">_xlfn._xlws.FILTER(AnalysisGroupings!$G$2:$G$36,(AnalysisGroupings!$F$2:$F$36=AnalysisResults!L1084)*LEN(L1084)&gt;0,"")</f>
        <v/>
      </c>
      <c r="N1084" t="s">
        <v>473</v>
      </c>
      <c r="O1084" t="s">
        <v>296</v>
      </c>
      <c r="P1084" t="s">
        <v>639</v>
      </c>
      <c r="Q1084" s="4" t="str" cm="1">
        <f t="array" ref="Q1084">_xlfn._xlws.FILTER(AnalysisMethods!$G$2:$G$31,AnalysisMethods!$E$2:$E$31=AnalysisResults!P1084,"")</f>
        <v>%</v>
      </c>
      <c r="R1084" s="4" t="str" cm="1">
        <f t="array" ref="R1084">_xlfn._xlws.FILTER(AnalysisMethods!$H$2:$H$31,AnalysisMethods!$E$2:$E$31=AnalysisResults!P1084,"")</f>
        <v>( XX.X)</v>
      </c>
      <c r="S1084">
        <v>3.5714000000000001</v>
      </c>
      <c r="T1084" s="7" t="s">
        <v>262</v>
      </c>
      <c r="U1084" t="s">
        <v>1378</v>
      </c>
    </row>
    <row r="1085" spans="1:21" x14ac:dyDescent="0.45">
      <c r="A1085" t="s">
        <v>732</v>
      </c>
      <c r="B1085" s="4" t="str" cm="1">
        <f t="array" ref="B1085">_xlfn._xlws.FILTER(AnalysisSets!B:B,AnalysisSets!A:A=_xlfn._xlws.FILTER(Analyses!E:E,Analyses!A:A=AnalysisResults!A1085,""),"")</f>
        <v>Safety Population</v>
      </c>
      <c r="C1085" t="s">
        <v>33</v>
      </c>
      <c r="D1085" t="s">
        <v>40</v>
      </c>
      <c r="E1085" s="4" t="str" cm="1">
        <f t="array" ref="E1085">_xlfn._xlws.FILTER(AnalysisGroupings!$G$2:$G$20,AnalysisGroupings!$F$2:$F$20=AnalysisResults!D1085,"")</f>
        <v>Xanomeline Low Dose</v>
      </c>
      <c r="G1085" t="s">
        <v>108</v>
      </c>
      <c r="I1085" s="4" t="str" cm="1">
        <f t="array" ref="I1085">_xlfn._xlws.FILTER(AnalysisGroupings!$G$2:$G$36,(AnalysisGroupings!$F$2:$F$36=AnalysisResults!H1085)*LEN(H1085)&gt;0,"")</f>
        <v/>
      </c>
      <c r="J1085" t="s">
        <v>345</v>
      </c>
      <c r="K1085" t="s">
        <v>111</v>
      </c>
      <c r="M1085" s="4" t="str" cm="1">
        <f t="array" ref="M1085">_xlfn._xlws.FILTER(AnalysisGroupings!$G$2:$G$36,(AnalysisGroupings!$F$2:$F$36=AnalysisResults!L1085)*LEN(L1085)&gt;0,"")</f>
        <v/>
      </c>
      <c r="N1085" t="s">
        <v>476</v>
      </c>
      <c r="O1085" t="s">
        <v>296</v>
      </c>
      <c r="P1085" t="s">
        <v>636</v>
      </c>
      <c r="Q1085" s="4" t="str" cm="1">
        <f t="array" ref="Q1085">_xlfn._xlws.FILTER(AnalysisMethods!$G$2:$G$31,AnalysisMethods!$E$2:$E$31=AnalysisResults!P1085,"")</f>
        <v>n</v>
      </c>
      <c r="R1085" s="4" t="str" cm="1">
        <f t="array" ref="R1085">_xlfn._xlws.FILTER(AnalysisMethods!$H$2:$H$31,AnalysisMethods!$E$2:$E$31=AnalysisResults!P1085,"")</f>
        <v>XX</v>
      </c>
      <c r="S1085">
        <v>1</v>
      </c>
      <c r="T1085" s="7" t="s">
        <v>267</v>
      </c>
      <c r="U1085" t="s">
        <v>1378</v>
      </c>
    </row>
    <row r="1086" spans="1:21" x14ac:dyDescent="0.45">
      <c r="A1086" t="s">
        <v>732</v>
      </c>
      <c r="B1086" s="4" t="str" cm="1">
        <f t="array" ref="B1086">_xlfn._xlws.FILTER(AnalysisSets!B:B,AnalysisSets!A:A=_xlfn._xlws.FILTER(Analyses!E:E,Analyses!A:A=AnalysisResults!A1086,""),"")</f>
        <v>Safety Population</v>
      </c>
      <c r="C1086" t="s">
        <v>33</v>
      </c>
      <c r="D1086" t="s">
        <v>40</v>
      </c>
      <c r="E1086" s="4" t="str" cm="1">
        <f t="array" ref="E1086">_xlfn._xlws.FILTER(AnalysisGroupings!$G$2:$G$20,AnalysisGroupings!$F$2:$F$20=AnalysisResults!D1086,"")</f>
        <v>Xanomeline Low Dose</v>
      </c>
      <c r="G1086" t="s">
        <v>108</v>
      </c>
      <c r="I1086" s="4" t="str" cm="1">
        <f t="array" ref="I1086">_xlfn._xlws.FILTER(AnalysisGroupings!$G$2:$G$36,(AnalysisGroupings!$F$2:$F$36=AnalysisResults!H1086)*LEN(H1086)&gt;0,"")</f>
        <v/>
      </c>
      <c r="J1086" t="s">
        <v>345</v>
      </c>
      <c r="K1086" t="s">
        <v>111</v>
      </c>
      <c r="M1086" s="4" t="str" cm="1">
        <f t="array" ref="M1086">_xlfn._xlws.FILTER(AnalysisGroupings!$G$2:$G$36,(AnalysisGroupings!$F$2:$F$36=AnalysisResults!L1086)*LEN(L1086)&gt;0,"")</f>
        <v/>
      </c>
      <c r="N1086" t="s">
        <v>476</v>
      </c>
      <c r="O1086" t="s">
        <v>296</v>
      </c>
      <c r="P1086" t="s">
        <v>639</v>
      </c>
      <c r="Q1086" s="4" t="str" cm="1">
        <f t="array" ref="Q1086">_xlfn._xlws.FILTER(AnalysisMethods!$G$2:$G$31,AnalysisMethods!$E$2:$E$31=AnalysisResults!P1086,"")</f>
        <v>%</v>
      </c>
      <c r="R1086" s="4" t="str" cm="1">
        <f t="array" ref="R1086">_xlfn._xlws.FILTER(AnalysisMethods!$H$2:$H$31,AnalysisMethods!$E$2:$E$31=AnalysisResults!P1086,"")</f>
        <v>( XX.X)</v>
      </c>
      <c r="S1086">
        <v>1.1904999999999999</v>
      </c>
      <c r="T1086" s="7" t="s">
        <v>273</v>
      </c>
      <c r="U1086" t="s">
        <v>1378</v>
      </c>
    </row>
    <row r="1087" spans="1:21" x14ac:dyDescent="0.45">
      <c r="A1087" t="s">
        <v>732</v>
      </c>
      <c r="B1087" s="4" t="str" cm="1">
        <f t="array" ref="B1087">_xlfn._xlws.FILTER(AnalysisSets!B:B,AnalysisSets!A:A=_xlfn._xlws.FILTER(Analyses!E:E,Analyses!A:A=AnalysisResults!A1087,""),"")</f>
        <v>Safety Population</v>
      </c>
      <c r="C1087" t="s">
        <v>33</v>
      </c>
      <c r="D1087" t="s">
        <v>40</v>
      </c>
      <c r="E1087" s="4" t="str" cm="1">
        <f t="array" ref="E1087">_xlfn._xlws.FILTER(AnalysisGroupings!$G$2:$G$20,AnalysisGroupings!$F$2:$F$20=AnalysisResults!D1087,"")</f>
        <v>Xanomeline Low Dose</v>
      </c>
      <c r="G1087" t="s">
        <v>108</v>
      </c>
      <c r="I1087" s="4" t="str" cm="1">
        <f t="array" ref="I1087">_xlfn._xlws.FILTER(AnalysisGroupings!$G$2:$G$36,(AnalysisGroupings!$F$2:$F$36=AnalysisResults!H1087)*LEN(H1087)&gt;0,"")</f>
        <v/>
      </c>
      <c r="J1087" t="s">
        <v>345</v>
      </c>
      <c r="K1087" t="s">
        <v>111</v>
      </c>
      <c r="M1087" s="4" t="str" cm="1">
        <f t="array" ref="M1087">_xlfn._xlws.FILTER(AnalysisGroupings!$G$2:$G$36,(AnalysisGroupings!$F$2:$F$36=AnalysisResults!L1087)*LEN(L1087)&gt;0,"")</f>
        <v/>
      </c>
      <c r="N1087" t="s">
        <v>484</v>
      </c>
      <c r="O1087" t="s">
        <v>296</v>
      </c>
      <c r="P1087" t="s">
        <v>636</v>
      </c>
      <c r="Q1087" s="4" t="str" cm="1">
        <f t="array" ref="Q1087">_xlfn._xlws.FILTER(AnalysisMethods!$G$2:$G$31,AnalysisMethods!$E$2:$E$31=AnalysisResults!P1087,"")</f>
        <v>n</v>
      </c>
      <c r="R1087" s="4" t="str" cm="1">
        <f t="array" ref="R1087">_xlfn._xlws.FILTER(AnalysisMethods!$H$2:$H$31,AnalysisMethods!$E$2:$E$31=AnalysisResults!P1087,"")</f>
        <v>XX</v>
      </c>
      <c r="S1087">
        <v>0</v>
      </c>
      <c r="T1087" s="7" t="s">
        <v>266</v>
      </c>
      <c r="U1087" t="s">
        <v>1378</v>
      </c>
    </row>
    <row r="1088" spans="1:21" x14ac:dyDescent="0.45">
      <c r="A1088" t="s">
        <v>732</v>
      </c>
      <c r="B1088" s="4" t="str" cm="1">
        <f t="array" ref="B1088">_xlfn._xlws.FILTER(AnalysisSets!B:B,AnalysisSets!A:A=_xlfn._xlws.FILTER(Analyses!E:E,Analyses!A:A=AnalysisResults!A1088,""),"")</f>
        <v>Safety Population</v>
      </c>
      <c r="C1088" t="s">
        <v>33</v>
      </c>
      <c r="D1088" t="s">
        <v>40</v>
      </c>
      <c r="E1088" s="4" t="str" cm="1">
        <f t="array" ref="E1088">_xlfn._xlws.FILTER(AnalysisGroupings!$G$2:$G$20,AnalysisGroupings!$F$2:$F$20=AnalysisResults!D1088,"")</f>
        <v>Xanomeline Low Dose</v>
      </c>
      <c r="G1088" t="s">
        <v>108</v>
      </c>
      <c r="I1088" s="4" t="str" cm="1">
        <f t="array" ref="I1088">_xlfn._xlws.FILTER(AnalysisGroupings!$G$2:$G$36,(AnalysisGroupings!$F$2:$F$36=AnalysisResults!H1088)*LEN(H1088)&gt;0,"")</f>
        <v/>
      </c>
      <c r="J1088" t="s">
        <v>345</v>
      </c>
      <c r="K1088" t="s">
        <v>111</v>
      </c>
      <c r="M1088" s="4" t="str" cm="1">
        <f t="array" ref="M1088">_xlfn._xlws.FILTER(AnalysisGroupings!$G$2:$G$36,(AnalysisGroupings!$F$2:$F$36=AnalysisResults!L1088)*LEN(L1088)&gt;0,"")</f>
        <v/>
      </c>
      <c r="N1088" t="s">
        <v>484</v>
      </c>
      <c r="O1088" t="s">
        <v>296</v>
      </c>
      <c r="P1088" t="s">
        <v>639</v>
      </c>
      <c r="Q1088" s="4" t="str" cm="1">
        <f t="array" ref="Q1088">_xlfn._xlws.FILTER(AnalysisMethods!$G$2:$G$31,AnalysisMethods!$E$2:$E$31=AnalysisResults!P1088,"")</f>
        <v>%</v>
      </c>
      <c r="R1088" s="4" t="str" cm="1">
        <f t="array" ref="R1088">_xlfn._xlws.FILTER(AnalysisMethods!$H$2:$H$31,AnalysisMethods!$E$2:$E$31=AnalysisResults!P1088,"")</f>
        <v>( XX.X)</v>
      </c>
      <c r="S1088">
        <v>0</v>
      </c>
      <c r="T1088" s="7" t="s">
        <v>270</v>
      </c>
      <c r="U1088" t="s">
        <v>1378</v>
      </c>
    </row>
    <row r="1089" spans="1:21" x14ac:dyDescent="0.45">
      <c r="A1089" t="s">
        <v>732</v>
      </c>
      <c r="B1089" s="4" t="str" cm="1">
        <f t="array" ref="B1089">_xlfn._xlws.FILTER(AnalysisSets!B:B,AnalysisSets!A:A=_xlfn._xlws.FILTER(Analyses!E:E,Analyses!A:A=AnalysisResults!A1089,""),"")</f>
        <v>Safety Population</v>
      </c>
      <c r="C1089" t="s">
        <v>33</v>
      </c>
      <c r="D1089" t="s">
        <v>40</v>
      </c>
      <c r="E1089" s="4" t="str" cm="1">
        <f t="array" ref="E1089">_xlfn._xlws.FILTER(AnalysisGroupings!$G$2:$G$20,AnalysisGroupings!$F$2:$F$20=AnalysisResults!D1089,"")</f>
        <v>Xanomeline Low Dose</v>
      </c>
      <c r="G1089" t="s">
        <v>108</v>
      </c>
      <c r="I1089" s="4" t="str" cm="1">
        <f t="array" ref="I1089">_xlfn._xlws.FILTER(AnalysisGroupings!$G$2:$G$36,(AnalysisGroupings!$F$2:$F$36=AnalysisResults!H1089)*LEN(H1089)&gt;0,"")</f>
        <v/>
      </c>
      <c r="J1089" t="s">
        <v>345</v>
      </c>
      <c r="K1089" t="s">
        <v>111</v>
      </c>
      <c r="M1089" s="4" t="str" cm="1">
        <f t="array" ref="M1089">_xlfn._xlws.FILTER(AnalysisGroupings!$G$2:$G$36,(AnalysisGroupings!$F$2:$F$36=AnalysisResults!L1089)*LEN(L1089)&gt;0,"")</f>
        <v/>
      </c>
      <c r="N1089" t="s">
        <v>495</v>
      </c>
      <c r="O1089" t="s">
        <v>296</v>
      </c>
      <c r="P1089" t="s">
        <v>636</v>
      </c>
      <c r="Q1089" s="4" t="str" cm="1">
        <f t="array" ref="Q1089">_xlfn._xlws.FILTER(AnalysisMethods!$G$2:$G$31,AnalysisMethods!$E$2:$E$31=AnalysisResults!P1089,"")</f>
        <v>n</v>
      </c>
      <c r="R1089" s="4" t="str" cm="1">
        <f t="array" ref="R1089">_xlfn._xlws.FILTER(AnalysisMethods!$H$2:$H$31,AnalysisMethods!$E$2:$E$31=AnalysisResults!P1089,"")</f>
        <v>XX</v>
      </c>
      <c r="S1089">
        <v>1</v>
      </c>
      <c r="T1089" s="7" t="s">
        <v>267</v>
      </c>
      <c r="U1089" t="s">
        <v>1378</v>
      </c>
    </row>
    <row r="1090" spans="1:21" x14ac:dyDescent="0.45">
      <c r="A1090" t="s">
        <v>732</v>
      </c>
      <c r="B1090" s="4" t="str" cm="1">
        <f t="array" ref="B1090">_xlfn._xlws.FILTER(AnalysisSets!B:B,AnalysisSets!A:A=_xlfn._xlws.FILTER(Analyses!E:E,Analyses!A:A=AnalysisResults!A1090,""),"")</f>
        <v>Safety Population</v>
      </c>
      <c r="C1090" t="s">
        <v>33</v>
      </c>
      <c r="D1090" t="s">
        <v>40</v>
      </c>
      <c r="E1090" s="4" t="str" cm="1">
        <f t="array" ref="E1090">_xlfn._xlws.FILTER(AnalysisGroupings!$G$2:$G$20,AnalysisGroupings!$F$2:$F$20=AnalysisResults!D1090,"")</f>
        <v>Xanomeline Low Dose</v>
      </c>
      <c r="G1090" t="s">
        <v>108</v>
      </c>
      <c r="I1090" s="4" t="str" cm="1">
        <f t="array" ref="I1090">_xlfn._xlws.FILTER(AnalysisGroupings!$G$2:$G$36,(AnalysisGroupings!$F$2:$F$36=AnalysisResults!H1090)*LEN(H1090)&gt;0,"")</f>
        <v/>
      </c>
      <c r="J1090" t="s">
        <v>345</v>
      </c>
      <c r="K1090" t="s">
        <v>111</v>
      </c>
      <c r="M1090" s="4" t="str" cm="1">
        <f t="array" ref="M1090">_xlfn._xlws.FILTER(AnalysisGroupings!$G$2:$G$36,(AnalysisGroupings!$F$2:$F$36=AnalysisResults!L1090)*LEN(L1090)&gt;0,"")</f>
        <v/>
      </c>
      <c r="N1090" t="s">
        <v>495</v>
      </c>
      <c r="O1090" t="s">
        <v>296</v>
      </c>
      <c r="P1090" t="s">
        <v>639</v>
      </c>
      <c r="Q1090" s="4" t="str" cm="1">
        <f t="array" ref="Q1090">_xlfn._xlws.FILTER(AnalysisMethods!$G$2:$G$31,AnalysisMethods!$E$2:$E$31=AnalysisResults!P1090,"")</f>
        <v>%</v>
      </c>
      <c r="R1090" s="4" t="str" cm="1">
        <f t="array" ref="R1090">_xlfn._xlws.FILTER(AnalysisMethods!$H$2:$H$31,AnalysisMethods!$E$2:$E$31=AnalysisResults!P1090,"")</f>
        <v>( XX.X)</v>
      </c>
      <c r="S1090">
        <v>1.1904999999999999</v>
      </c>
      <c r="T1090" s="7" t="s">
        <v>273</v>
      </c>
      <c r="U1090" t="s">
        <v>1378</v>
      </c>
    </row>
    <row r="1091" spans="1:21" x14ac:dyDescent="0.45">
      <c r="A1091" t="s">
        <v>732</v>
      </c>
      <c r="B1091" s="4" t="str" cm="1">
        <f t="array" ref="B1091">_xlfn._xlws.FILTER(AnalysisSets!B:B,AnalysisSets!A:A=_xlfn._xlws.FILTER(Analyses!E:E,Analyses!A:A=AnalysisResults!A1091,""),"")</f>
        <v>Safety Population</v>
      </c>
      <c r="C1091" t="s">
        <v>33</v>
      </c>
      <c r="D1091" t="s">
        <v>40</v>
      </c>
      <c r="E1091" s="4" t="str" cm="1">
        <f t="array" ref="E1091">_xlfn._xlws.FILTER(AnalysisGroupings!$G$2:$G$20,AnalysisGroupings!$F$2:$F$20=AnalysisResults!D1091,"")</f>
        <v>Xanomeline Low Dose</v>
      </c>
      <c r="G1091" t="s">
        <v>108</v>
      </c>
      <c r="I1091" s="4" t="str" cm="1">
        <f t="array" ref="I1091">_xlfn._xlws.FILTER(AnalysisGroupings!$G$2:$G$36,(AnalysisGroupings!$F$2:$F$36=AnalysisResults!H1091)*LEN(H1091)&gt;0,"")</f>
        <v/>
      </c>
      <c r="J1091" t="s">
        <v>345</v>
      </c>
      <c r="K1091" t="s">
        <v>111</v>
      </c>
      <c r="M1091" s="4" t="str" cm="1">
        <f t="array" ref="M1091">_xlfn._xlws.FILTER(AnalysisGroupings!$G$2:$G$36,(AnalysisGroupings!$F$2:$F$36=AnalysisResults!L1091)*LEN(L1091)&gt;0,"")</f>
        <v/>
      </c>
      <c r="N1091" t="s">
        <v>519</v>
      </c>
      <c r="O1091" t="s">
        <v>296</v>
      </c>
      <c r="P1091" t="s">
        <v>636</v>
      </c>
      <c r="Q1091" s="4" t="str" cm="1">
        <f t="array" ref="Q1091">_xlfn._xlws.FILTER(AnalysisMethods!$G$2:$G$31,AnalysisMethods!$E$2:$E$31=AnalysisResults!P1091,"")</f>
        <v>n</v>
      </c>
      <c r="R1091" s="4" t="str" cm="1">
        <f t="array" ref="R1091">_xlfn._xlws.FILTER(AnalysisMethods!$H$2:$H$31,AnalysisMethods!$E$2:$E$31=AnalysisResults!P1091,"")</f>
        <v>XX</v>
      </c>
      <c r="S1091">
        <v>0</v>
      </c>
      <c r="T1091" s="7" t="s">
        <v>266</v>
      </c>
      <c r="U1091" t="s">
        <v>1378</v>
      </c>
    </row>
    <row r="1092" spans="1:21" x14ac:dyDescent="0.45">
      <c r="A1092" t="s">
        <v>732</v>
      </c>
      <c r="B1092" s="4" t="str" cm="1">
        <f t="array" ref="B1092">_xlfn._xlws.FILTER(AnalysisSets!B:B,AnalysisSets!A:A=_xlfn._xlws.FILTER(Analyses!E:E,Analyses!A:A=AnalysisResults!A1092,""),"")</f>
        <v>Safety Population</v>
      </c>
      <c r="C1092" t="s">
        <v>33</v>
      </c>
      <c r="D1092" t="s">
        <v>40</v>
      </c>
      <c r="E1092" s="4" t="str" cm="1">
        <f t="array" ref="E1092">_xlfn._xlws.FILTER(AnalysisGroupings!$G$2:$G$20,AnalysisGroupings!$F$2:$F$20=AnalysisResults!D1092,"")</f>
        <v>Xanomeline Low Dose</v>
      </c>
      <c r="G1092" t="s">
        <v>108</v>
      </c>
      <c r="I1092" s="4" t="str" cm="1">
        <f t="array" ref="I1092">_xlfn._xlws.FILTER(AnalysisGroupings!$G$2:$G$36,(AnalysisGroupings!$F$2:$F$36=AnalysisResults!H1092)*LEN(H1092)&gt;0,"")</f>
        <v/>
      </c>
      <c r="J1092" t="s">
        <v>345</v>
      </c>
      <c r="K1092" t="s">
        <v>111</v>
      </c>
      <c r="M1092" s="4" t="str" cm="1">
        <f t="array" ref="M1092">_xlfn._xlws.FILTER(AnalysisGroupings!$G$2:$G$36,(AnalysisGroupings!$F$2:$F$36=AnalysisResults!L1092)*LEN(L1092)&gt;0,"")</f>
        <v/>
      </c>
      <c r="N1092" t="s">
        <v>519</v>
      </c>
      <c r="O1092" t="s">
        <v>296</v>
      </c>
      <c r="P1092" t="s">
        <v>639</v>
      </c>
      <c r="Q1092" s="4" t="str" cm="1">
        <f t="array" ref="Q1092">_xlfn._xlws.FILTER(AnalysisMethods!$G$2:$G$31,AnalysisMethods!$E$2:$E$31=AnalysisResults!P1092,"")</f>
        <v>%</v>
      </c>
      <c r="R1092" s="4" t="str" cm="1">
        <f t="array" ref="R1092">_xlfn._xlws.FILTER(AnalysisMethods!$H$2:$H$31,AnalysisMethods!$E$2:$E$31=AnalysisResults!P1092,"")</f>
        <v>( XX.X)</v>
      </c>
      <c r="S1092">
        <v>0</v>
      </c>
      <c r="T1092" s="7" t="s">
        <v>270</v>
      </c>
      <c r="U1092" t="s">
        <v>1378</v>
      </c>
    </row>
    <row r="1093" spans="1:21" x14ac:dyDescent="0.45">
      <c r="A1093" t="s">
        <v>732</v>
      </c>
      <c r="B1093" s="4" t="str" cm="1">
        <f t="array" ref="B1093">_xlfn._xlws.FILTER(AnalysisSets!B:B,AnalysisSets!A:A=_xlfn._xlws.FILTER(Analyses!E:E,Analyses!A:A=AnalysisResults!A1093,""),"")</f>
        <v>Safety Population</v>
      </c>
      <c r="C1093" t="s">
        <v>33</v>
      </c>
      <c r="D1093" t="s">
        <v>40</v>
      </c>
      <c r="E1093" s="4" t="str" cm="1">
        <f t="array" ref="E1093">_xlfn._xlws.FILTER(AnalysisGroupings!$G$2:$G$20,AnalysisGroupings!$F$2:$F$20=AnalysisResults!D1093,"")</f>
        <v>Xanomeline Low Dose</v>
      </c>
      <c r="G1093" t="s">
        <v>108</v>
      </c>
      <c r="I1093" s="4" t="str" cm="1">
        <f t="array" ref="I1093">_xlfn._xlws.FILTER(AnalysisGroupings!$G$2:$G$36,(AnalysisGroupings!$F$2:$F$36=AnalysisResults!H1093)*LEN(H1093)&gt;0,"")</f>
        <v/>
      </c>
      <c r="J1093" t="s">
        <v>345</v>
      </c>
      <c r="K1093" t="s">
        <v>111</v>
      </c>
      <c r="M1093" s="4" t="str" cm="1">
        <f t="array" ref="M1093">_xlfn._xlws.FILTER(AnalysisGroupings!$G$2:$G$36,(AnalysisGroupings!$F$2:$F$36=AnalysisResults!L1093)*LEN(L1093)&gt;0,"")</f>
        <v/>
      </c>
      <c r="N1093" t="s">
        <v>520</v>
      </c>
      <c r="O1093" t="s">
        <v>296</v>
      </c>
      <c r="P1093" t="s">
        <v>636</v>
      </c>
      <c r="Q1093" s="4" t="str" cm="1">
        <f t="array" ref="Q1093">_xlfn._xlws.FILTER(AnalysisMethods!$G$2:$G$31,AnalysisMethods!$E$2:$E$31=AnalysisResults!P1093,"")</f>
        <v>n</v>
      </c>
      <c r="R1093" s="4" t="str" cm="1">
        <f t="array" ref="R1093">_xlfn._xlws.FILTER(AnalysisMethods!$H$2:$H$31,AnalysisMethods!$E$2:$E$31=AnalysisResults!P1093,"")</f>
        <v>XX</v>
      </c>
      <c r="S1093">
        <v>1</v>
      </c>
      <c r="T1093" s="7" t="s">
        <v>267</v>
      </c>
      <c r="U1093" t="s">
        <v>1378</v>
      </c>
    </row>
    <row r="1094" spans="1:21" x14ac:dyDescent="0.45">
      <c r="A1094" t="s">
        <v>732</v>
      </c>
      <c r="B1094" s="4" t="str" cm="1">
        <f t="array" ref="B1094">_xlfn._xlws.FILTER(AnalysisSets!B:B,AnalysisSets!A:A=_xlfn._xlws.FILTER(Analyses!E:E,Analyses!A:A=AnalysisResults!A1094,""),"")</f>
        <v>Safety Population</v>
      </c>
      <c r="C1094" t="s">
        <v>33</v>
      </c>
      <c r="D1094" t="s">
        <v>40</v>
      </c>
      <c r="E1094" s="4" t="str" cm="1">
        <f t="array" ref="E1094">_xlfn._xlws.FILTER(AnalysisGroupings!$G$2:$G$20,AnalysisGroupings!$F$2:$F$20=AnalysisResults!D1094,"")</f>
        <v>Xanomeline Low Dose</v>
      </c>
      <c r="G1094" t="s">
        <v>108</v>
      </c>
      <c r="I1094" s="4" t="str" cm="1">
        <f t="array" ref="I1094">_xlfn._xlws.FILTER(AnalysisGroupings!$G$2:$G$36,(AnalysisGroupings!$F$2:$F$36=AnalysisResults!H1094)*LEN(H1094)&gt;0,"")</f>
        <v/>
      </c>
      <c r="J1094" t="s">
        <v>345</v>
      </c>
      <c r="K1094" t="s">
        <v>111</v>
      </c>
      <c r="M1094" s="4" t="str" cm="1">
        <f t="array" ref="M1094">_xlfn._xlws.FILTER(AnalysisGroupings!$G$2:$G$36,(AnalysisGroupings!$F$2:$F$36=AnalysisResults!L1094)*LEN(L1094)&gt;0,"")</f>
        <v/>
      </c>
      <c r="N1094" t="s">
        <v>520</v>
      </c>
      <c r="O1094" t="s">
        <v>296</v>
      </c>
      <c r="P1094" t="s">
        <v>639</v>
      </c>
      <c r="Q1094" s="4" t="str" cm="1">
        <f t="array" ref="Q1094">_xlfn._xlws.FILTER(AnalysisMethods!$G$2:$G$31,AnalysisMethods!$E$2:$E$31=AnalysisResults!P1094,"")</f>
        <v>%</v>
      </c>
      <c r="R1094" s="4" t="str" cm="1">
        <f t="array" ref="R1094">_xlfn._xlws.FILTER(AnalysisMethods!$H$2:$H$31,AnalysisMethods!$E$2:$E$31=AnalysisResults!P1094,"")</f>
        <v>( XX.X)</v>
      </c>
      <c r="S1094">
        <v>1.1904999999999999</v>
      </c>
      <c r="T1094" s="7" t="s">
        <v>273</v>
      </c>
      <c r="U1094" t="s">
        <v>1378</v>
      </c>
    </row>
    <row r="1095" spans="1:21" x14ac:dyDescent="0.45">
      <c r="A1095" t="s">
        <v>732</v>
      </c>
      <c r="B1095" s="4" t="str" cm="1">
        <f t="array" ref="B1095">_xlfn._xlws.FILTER(AnalysisSets!B:B,AnalysisSets!A:A=_xlfn._xlws.FILTER(Analyses!E:E,Analyses!A:A=AnalysisResults!A1095,""),"")</f>
        <v>Safety Population</v>
      </c>
      <c r="C1095" t="s">
        <v>33</v>
      </c>
      <c r="D1095" t="s">
        <v>40</v>
      </c>
      <c r="E1095" s="4" t="str" cm="1">
        <f t="array" ref="E1095">_xlfn._xlws.FILTER(AnalysisGroupings!$G$2:$G$20,AnalysisGroupings!$F$2:$F$20=AnalysisResults!D1095,"")</f>
        <v>Xanomeline Low Dose</v>
      </c>
      <c r="G1095" t="s">
        <v>108</v>
      </c>
      <c r="I1095" s="4" t="str" cm="1">
        <f t="array" ref="I1095">_xlfn._xlws.FILTER(AnalysisGroupings!$G$2:$G$36,(AnalysisGroupings!$F$2:$F$36=AnalysisResults!H1095)*LEN(H1095)&gt;0,"")</f>
        <v/>
      </c>
      <c r="J1095" t="s">
        <v>345</v>
      </c>
      <c r="K1095" t="s">
        <v>111</v>
      </c>
      <c r="M1095" s="4" t="str" cm="1">
        <f t="array" ref="M1095">_xlfn._xlws.FILTER(AnalysisGroupings!$G$2:$G$36,(AnalysisGroupings!$F$2:$F$36=AnalysisResults!L1095)*LEN(L1095)&gt;0,"")</f>
        <v/>
      </c>
      <c r="N1095" t="s">
        <v>521</v>
      </c>
      <c r="O1095" t="s">
        <v>296</v>
      </c>
      <c r="P1095" t="s">
        <v>636</v>
      </c>
      <c r="Q1095" s="4" t="str" cm="1">
        <f t="array" ref="Q1095">_xlfn._xlws.FILTER(AnalysisMethods!$G$2:$G$31,AnalysisMethods!$E$2:$E$31=AnalysisResults!P1095,"")</f>
        <v>n</v>
      </c>
      <c r="R1095" s="4" t="str" cm="1">
        <f t="array" ref="R1095">_xlfn._xlws.FILTER(AnalysisMethods!$H$2:$H$31,AnalysisMethods!$E$2:$E$31=AnalysisResults!P1095,"")</f>
        <v>XX</v>
      </c>
      <c r="S1095">
        <v>0</v>
      </c>
      <c r="T1095" s="7" t="s">
        <v>266</v>
      </c>
      <c r="U1095" t="s">
        <v>1378</v>
      </c>
    </row>
    <row r="1096" spans="1:21" x14ac:dyDescent="0.45">
      <c r="A1096" t="s">
        <v>732</v>
      </c>
      <c r="B1096" s="4" t="str" cm="1">
        <f t="array" ref="B1096">_xlfn._xlws.FILTER(AnalysisSets!B:B,AnalysisSets!A:A=_xlfn._xlws.FILTER(Analyses!E:E,Analyses!A:A=AnalysisResults!A1096,""),"")</f>
        <v>Safety Population</v>
      </c>
      <c r="C1096" t="s">
        <v>33</v>
      </c>
      <c r="D1096" t="s">
        <v>40</v>
      </c>
      <c r="E1096" s="4" t="str" cm="1">
        <f t="array" ref="E1096">_xlfn._xlws.FILTER(AnalysisGroupings!$G$2:$G$20,AnalysisGroupings!$F$2:$F$20=AnalysisResults!D1096,"")</f>
        <v>Xanomeline Low Dose</v>
      </c>
      <c r="G1096" t="s">
        <v>108</v>
      </c>
      <c r="I1096" s="4" t="str" cm="1">
        <f t="array" ref="I1096">_xlfn._xlws.FILTER(AnalysisGroupings!$G$2:$G$36,(AnalysisGroupings!$F$2:$F$36=AnalysisResults!H1096)*LEN(H1096)&gt;0,"")</f>
        <v/>
      </c>
      <c r="J1096" t="s">
        <v>345</v>
      </c>
      <c r="K1096" t="s">
        <v>111</v>
      </c>
      <c r="M1096" s="4" t="str" cm="1">
        <f t="array" ref="M1096">_xlfn._xlws.FILTER(AnalysisGroupings!$G$2:$G$36,(AnalysisGroupings!$F$2:$F$36=AnalysisResults!L1096)*LEN(L1096)&gt;0,"")</f>
        <v/>
      </c>
      <c r="N1096" t="s">
        <v>521</v>
      </c>
      <c r="O1096" t="s">
        <v>296</v>
      </c>
      <c r="P1096" t="s">
        <v>639</v>
      </c>
      <c r="Q1096" s="4" t="str" cm="1">
        <f t="array" ref="Q1096">_xlfn._xlws.FILTER(AnalysisMethods!$G$2:$G$31,AnalysisMethods!$E$2:$E$31=AnalysisResults!P1096,"")</f>
        <v>%</v>
      </c>
      <c r="R1096" s="4" t="str" cm="1">
        <f t="array" ref="R1096">_xlfn._xlws.FILTER(AnalysisMethods!$H$2:$H$31,AnalysisMethods!$E$2:$E$31=AnalysisResults!P1096,"")</f>
        <v>( XX.X)</v>
      </c>
      <c r="S1096">
        <v>0</v>
      </c>
      <c r="T1096" s="7" t="s">
        <v>270</v>
      </c>
      <c r="U1096" t="s">
        <v>1378</v>
      </c>
    </row>
    <row r="1097" spans="1:21" x14ac:dyDescent="0.45">
      <c r="A1097" t="s">
        <v>732</v>
      </c>
      <c r="B1097" s="4" t="str" cm="1">
        <f t="array" ref="B1097">_xlfn._xlws.FILTER(AnalysisSets!B:B,AnalysisSets!A:A=_xlfn._xlws.FILTER(Analyses!E:E,Analyses!A:A=AnalysisResults!A1097,""),"")</f>
        <v>Safety Population</v>
      </c>
      <c r="C1097" t="s">
        <v>33</v>
      </c>
      <c r="D1097" t="s">
        <v>40</v>
      </c>
      <c r="E1097" s="4" t="str" cm="1">
        <f t="array" ref="E1097">_xlfn._xlws.FILTER(AnalysisGroupings!$G$2:$G$20,AnalysisGroupings!$F$2:$F$20=AnalysisResults!D1097,"")</f>
        <v>Xanomeline Low Dose</v>
      </c>
      <c r="G1097" t="s">
        <v>108</v>
      </c>
      <c r="I1097" s="4" t="str" cm="1">
        <f t="array" ref="I1097">_xlfn._xlws.FILTER(AnalysisGroupings!$G$2:$G$36,(AnalysisGroupings!$F$2:$F$36=AnalysisResults!H1097)*LEN(H1097)&gt;0,"")</f>
        <v/>
      </c>
      <c r="J1097" t="s">
        <v>345</v>
      </c>
      <c r="K1097" t="s">
        <v>111</v>
      </c>
      <c r="M1097" s="4" t="str" cm="1">
        <f t="array" ref="M1097">_xlfn._xlws.FILTER(AnalysisGroupings!$G$2:$G$36,(AnalysisGroupings!$F$2:$F$36=AnalysisResults!L1097)*LEN(L1097)&gt;0,"")</f>
        <v/>
      </c>
      <c r="N1097" t="s">
        <v>522</v>
      </c>
      <c r="O1097" t="s">
        <v>296</v>
      </c>
      <c r="P1097" t="s">
        <v>636</v>
      </c>
      <c r="Q1097" s="4" t="str" cm="1">
        <f t="array" ref="Q1097">_xlfn._xlws.FILTER(AnalysisMethods!$G$2:$G$31,AnalysisMethods!$E$2:$E$31=AnalysisResults!P1097,"")</f>
        <v>n</v>
      </c>
      <c r="R1097" s="4" t="str" cm="1">
        <f t="array" ref="R1097">_xlfn._xlws.FILTER(AnalysisMethods!$H$2:$H$31,AnalysisMethods!$E$2:$E$31=AnalysisResults!P1097,"")</f>
        <v>XX</v>
      </c>
      <c r="S1097">
        <v>0</v>
      </c>
      <c r="T1097" s="7" t="s">
        <v>266</v>
      </c>
      <c r="U1097" t="s">
        <v>1378</v>
      </c>
    </row>
    <row r="1098" spans="1:21" x14ac:dyDescent="0.45">
      <c r="A1098" t="s">
        <v>732</v>
      </c>
      <c r="B1098" s="4" t="str" cm="1">
        <f t="array" ref="B1098">_xlfn._xlws.FILTER(AnalysisSets!B:B,AnalysisSets!A:A=_xlfn._xlws.FILTER(Analyses!E:E,Analyses!A:A=AnalysisResults!A1098,""),"")</f>
        <v>Safety Population</v>
      </c>
      <c r="C1098" t="s">
        <v>33</v>
      </c>
      <c r="D1098" t="s">
        <v>40</v>
      </c>
      <c r="E1098" s="4" t="str" cm="1">
        <f t="array" ref="E1098">_xlfn._xlws.FILTER(AnalysisGroupings!$G$2:$G$20,AnalysisGroupings!$F$2:$F$20=AnalysisResults!D1098,"")</f>
        <v>Xanomeline Low Dose</v>
      </c>
      <c r="G1098" t="s">
        <v>108</v>
      </c>
      <c r="I1098" s="4" t="str" cm="1">
        <f t="array" ref="I1098">_xlfn._xlws.FILTER(AnalysisGroupings!$G$2:$G$36,(AnalysisGroupings!$F$2:$F$36=AnalysisResults!H1098)*LEN(H1098)&gt;0,"")</f>
        <v/>
      </c>
      <c r="J1098" t="s">
        <v>345</v>
      </c>
      <c r="K1098" t="s">
        <v>111</v>
      </c>
      <c r="M1098" s="4" t="str" cm="1">
        <f t="array" ref="M1098">_xlfn._xlws.FILTER(AnalysisGroupings!$G$2:$G$36,(AnalysisGroupings!$F$2:$F$36=AnalysisResults!L1098)*LEN(L1098)&gt;0,"")</f>
        <v/>
      </c>
      <c r="N1098" t="s">
        <v>522</v>
      </c>
      <c r="O1098" t="s">
        <v>296</v>
      </c>
      <c r="P1098" t="s">
        <v>639</v>
      </c>
      <c r="Q1098" s="4" t="str" cm="1">
        <f t="array" ref="Q1098">_xlfn._xlws.FILTER(AnalysisMethods!$G$2:$G$31,AnalysisMethods!$E$2:$E$31=AnalysisResults!P1098,"")</f>
        <v>%</v>
      </c>
      <c r="R1098" s="4" t="str" cm="1">
        <f t="array" ref="R1098">_xlfn._xlws.FILTER(AnalysisMethods!$H$2:$H$31,AnalysisMethods!$E$2:$E$31=AnalysisResults!P1098,"")</f>
        <v>( XX.X)</v>
      </c>
      <c r="S1098">
        <v>0</v>
      </c>
      <c r="T1098" s="7" t="s">
        <v>270</v>
      </c>
      <c r="U1098" t="s">
        <v>1378</v>
      </c>
    </row>
    <row r="1099" spans="1:21" x14ac:dyDescent="0.45">
      <c r="A1099" t="s">
        <v>732</v>
      </c>
      <c r="B1099" s="4" t="str" cm="1">
        <f t="array" ref="B1099">_xlfn._xlws.FILTER(AnalysisSets!B:B,AnalysisSets!A:A=_xlfn._xlws.FILTER(Analyses!E:E,Analyses!A:A=AnalysisResults!A1099,""),"")</f>
        <v>Safety Population</v>
      </c>
      <c r="C1099" t="s">
        <v>33</v>
      </c>
      <c r="D1099" t="s">
        <v>40</v>
      </c>
      <c r="E1099" s="4" t="str" cm="1">
        <f t="array" ref="E1099">_xlfn._xlws.FILTER(AnalysisGroupings!$G$2:$G$20,AnalysisGroupings!$F$2:$F$20=AnalysisResults!D1099,"")</f>
        <v>Xanomeline Low Dose</v>
      </c>
      <c r="G1099" t="s">
        <v>108</v>
      </c>
      <c r="I1099" s="4" t="str" cm="1">
        <f t="array" ref="I1099">_xlfn._xlws.FILTER(AnalysisGroupings!$G$2:$G$36,(AnalysisGroupings!$F$2:$F$36=AnalysisResults!H1099)*LEN(H1099)&gt;0,"")</f>
        <v/>
      </c>
      <c r="J1099" t="s">
        <v>345</v>
      </c>
      <c r="K1099" t="s">
        <v>111</v>
      </c>
      <c r="M1099" s="4" t="str" cm="1">
        <f t="array" ref="M1099">_xlfn._xlws.FILTER(AnalysisGroupings!$G$2:$G$36,(AnalysisGroupings!$F$2:$F$36=AnalysisResults!L1099)*LEN(L1099)&gt;0,"")</f>
        <v/>
      </c>
      <c r="N1099" t="s">
        <v>523</v>
      </c>
      <c r="O1099" t="s">
        <v>296</v>
      </c>
      <c r="P1099" t="s">
        <v>636</v>
      </c>
      <c r="Q1099" s="4" t="str" cm="1">
        <f t="array" ref="Q1099">_xlfn._xlws.FILTER(AnalysisMethods!$G$2:$G$31,AnalysisMethods!$E$2:$E$31=AnalysisResults!P1099,"")</f>
        <v>n</v>
      </c>
      <c r="R1099" s="4" t="str" cm="1">
        <f t="array" ref="R1099">_xlfn._xlws.FILTER(AnalysisMethods!$H$2:$H$31,AnalysisMethods!$E$2:$E$31=AnalysisResults!P1099,"")</f>
        <v>XX</v>
      </c>
      <c r="S1099">
        <v>0</v>
      </c>
      <c r="T1099" s="7" t="s">
        <v>266</v>
      </c>
      <c r="U1099" t="s">
        <v>1378</v>
      </c>
    </row>
    <row r="1100" spans="1:21" x14ac:dyDescent="0.45">
      <c r="A1100" t="s">
        <v>732</v>
      </c>
      <c r="B1100" s="4" t="str" cm="1">
        <f t="array" ref="B1100">_xlfn._xlws.FILTER(AnalysisSets!B:B,AnalysisSets!A:A=_xlfn._xlws.FILTER(Analyses!E:E,Analyses!A:A=AnalysisResults!A1100,""),"")</f>
        <v>Safety Population</v>
      </c>
      <c r="C1100" t="s">
        <v>33</v>
      </c>
      <c r="D1100" t="s">
        <v>40</v>
      </c>
      <c r="E1100" s="4" t="str" cm="1">
        <f t="array" ref="E1100">_xlfn._xlws.FILTER(AnalysisGroupings!$G$2:$G$20,AnalysisGroupings!$F$2:$F$20=AnalysisResults!D1100,"")</f>
        <v>Xanomeline Low Dose</v>
      </c>
      <c r="G1100" t="s">
        <v>108</v>
      </c>
      <c r="I1100" s="4" t="str" cm="1">
        <f t="array" ref="I1100">_xlfn._xlws.FILTER(AnalysisGroupings!$G$2:$G$36,(AnalysisGroupings!$F$2:$F$36=AnalysisResults!H1100)*LEN(H1100)&gt;0,"")</f>
        <v/>
      </c>
      <c r="J1100" t="s">
        <v>345</v>
      </c>
      <c r="K1100" t="s">
        <v>111</v>
      </c>
      <c r="M1100" s="4" t="str" cm="1">
        <f t="array" ref="M1100">_xlfn._xlws.FILTER(AnalysisGroupings!$G$2:$G$36,(AnalysisGroupings!$F$2:$F$36=AnalysisResults!L1100)*LEN(L1100)&gt;0,"")</f>
        <v/>
      </c>
      <c r="N1100" t="s">
        <v>523</v>
      </c>
      <c r="O1100" t="s">
        <v>296</v>
      </c>
      <c r="P1100" t="s">
        <v>639</v>
      </c>
      <c r="Q1100" s="4" t="str" cm="1">
        <f t="array" ref="Q1100">_xlfn._xlws.FILTER(AnalysisMethods!$G$2:$G$31,AnalysisMethods!$E$2:$E$31=AnalysisResults!P1100,"")</f>
        <v>%</v>
      </c>
      <c r="R1100" s="4" t="str" cm="1">
        <f t="array" ref="R1100">_xlfn._xlws.FILTER(AnalysisMethods!$H$2:$H$31,AnalysisMethods!$E$2:$E$31=AnalysisResults!P1100,"")</f>
        <v>( XX.X)</v>
      </c>
      <c r="S1100">
        <v>0</v>
      </c>
      <c r="T1100" s="7" t="s">
        <v>270</v>
      </c>
      <c r="U1100" t="s">
        <v>1378</v>
      </c>
    </row>
    <row r="1101" spans="1:21" x14ac:dyDescent="0.45">
      <c r="A1101" t="s">
        <v>732</v>
      </c>
      <c r="B1101" s="4" t="str" cm="1">
        <f t="array" ref="B1101">_xlfn._xlws.FILTER(AnalysisSets!B:B,AnalysisSets!A:A=_xlfn._xlws.FILTER(Analyses!E:E,Analyses!A:A=AnalysisResults!A1101,""),"")</f>
        <v>Safety Population</v>
      </c>
      <c r="C1101" t="s">
        <v>33</v>
      </c>
      <c r="D1101" t="s">
        <v>40</v>
      </c>
      <c r="E1101" s="4" t="str" cm="1">
        <f t="array" ref="E1101">_xlfn._xlws.FILTER(AnalysisGroupings!$G$2:$G$20,AnalysisGroupings!$F$2:$F$20=AnalysisResults!D1101,"")</f>
        <v>Xanomeline Low Dose</v>
      </c>
      <c r="G1101" t="s">
        <v>108</v>
      </c>
      <c r="I1101" s="4" t="str" cm="1">
        <f t="array" ref="I1101">_xlfn._xlws.FILTER(AnalysisGroupings!$G$2:$G$36,(AnalysisGroupings!$F$2:$F$36=AnalysisResults!H1101)*LEN(H1101)&gt;0,"")</f>
        <v/>
      </c>
      <c r="J1101" t="s">
        <v>345</v>
      </c>
      <c r="K1101" t="s">
        <v>111</v>
      </c>
      <c r="M1101" s="4" t="str" cm="1">
        <f t="array" ref="M1101">_xlfn._xlws.FILTER(AnalysisGroupings!$G$2:$G$36,(AnalysisGroupings!$F$2:$F$36=AnalysisResults!L1101)*LEN(L1101)&gt;0,"")</f>
        <v/>
      </c>
      <c r="N1101" t="s">
        <v>534</v>
      </c>
      <c r="O1101" t="s">
        <v>296</v>
      </c>
      <c r="P1101" t="s">
        <v>636</v>
      </c>
      <c r="Q1101" s="4" t="str" cm="1">
        <f t="array" ref="Q1101">_xlfn._xlws.FILTER(AnalysisMethods!$G$2:$G$31,AnalysisMethods!$E$2:$E$31=AnalysisResults!P1101,"")</f>
        <v>n</v>
      </c>
      <c r="R1101" s="4" t="str" cm="1">
        <f t="array" ref="R1101">_xlfn._xlws.FILTER(AnalysisMethods!$H$2:$H$31,AnalysisMethods!$E$2:$E$31=AnalysisResults!P1101,"")</f>
        <v>XX</v>
      </c>
      <c r="S1101">
        <v>0</v>
      </c>
      <c r="T1101" s="7" t="s">
        <v>266</v>
      </c>
      <c r="U1101" t="s">
        <v>1378</v>
      </c>
    </row>
    <row r="1102" spans="1:21" x14ac:dyDescent="0.45">
      <c r="A1102" t="s">
        <v>732</v>
      </c>
      <c r="B1102" s="4" t="str" cm="1">
        <f t="array" ref="B1102">_xlfn._xlws.FILTER(AnalysisSets!B:B,AnalysisSets!A:A=_xlfn._xlws.FILTER(Analyses!E:E,Analyses!A:A=AnalysisResults!A1102,""),"")</f>
        <v>Safety Population</v>
      </c>
      <c r="C1102" t="s">
        <v>33</v>
      </c>
      <c r="D1102" t="s">
        <v>40</v>
      </c>
      <c r="E1102" s="4" t="str" cm="1">
        <f t="array" ref="E1102">_xlfn._xlws.FILTER(AnalysisGroupings!$G$2:$G$20,AnalysisGroupings!$F$2:$F$20=AnalysisResults!D1102,"")</f>
        <v>Xanomeline Low Dose</v>
      </c>
      <c r="G1102" t="s">
        <v>108</v>
      </c>
      <c r="I1102" s="4" t="str" cm="1">
        <f t="array" ref="I1102">_xlfn._xlws.FILTER(AnalysisGroupings!$G$2:$G$36,(AnalysisGroupings!$F$2:$F$36=AnalysisResults!H1102)*LEN(H1102)&gt;0,"")</f>
        <v/>
      </c>
      <c r="J1102" t="s">
        <v>345</v>
      </c>
      <c r="K1102" t="s">
        <v>111</v>
      </c>
      <c r="M1102" s="4" t="str" cm="1">
        <f t="array" ref="M1102">_xlfn._xlws.FILTER(AnalysisGroupings!$G$2:$G$36,(AnalysisGroupings!$F$2:$F$36=AnalysisResults!L1102)*LEN(L1102)&gt;0,"")</f>
        <v/>
      </c>
      <c r="N1102" t="s">
        <v>534</v>
      </c>
      <c r="O1102" t="s">
        <v>296</v>
      </c>
      <c r="P1102" t="s">
        <v>639</v>
      </c>
      <c r="Q1102" s="4" t="str" cm="1">
        <f t="array" ref="Q1102">_xlfn._xlws.FILTER(AnalysisMethods!$G$2:$G$31,AnalysisMethods!$E$2:$E$31=AnalysisResults!P1102,"")</f>
        <v>%</v>
      </c>
      <c r="R1102" s="4" t="str" cm="1">
        <f t="array" ref="R1102">_xlfn._xlws.FILTER(AnalysisMethods!$H$2:$H$31,AnalysisMethods!$E$2:$E$31=AnalysisResults!P1102,"")</f>
        <v>( XX.X)</v>
      </c>
      <c r="S1102">
        <v>0</v>
      </c>
      <c r="T1102" s="7" t="s">
        <v>270</v>
      </c>
      <c r="U1102" t="s">
        <v>1378</v>
      </c>
    </row>
    <row r="1103" spans="1:21" x14ac:dyDescent="0.45">
      <c r="A1103" t="s">
        <v>732</v>
      </c>
      <c r="B1103" s="4" t="str" cm="1">
        <f t="array" ref="B1103">_xlfn._xlws.FILTER(AnalysisSets!B:B,AnalysisSets!A:A=_xlfn._xlws.FILTER(Analyses!E:E,Analyses!A:A=AnalysisResults!A1103,""),"")</f>
        <v>Safety Population</v>
      </c>
      <c r="C1103" t="s">
        <v>33</v>
      </c>
      <c r="D1103" t="s">
        <v>40</v>
      </c>
      <c r="E1103" s="4" t="str" cm="1">
        <f t="array" ref="E1103">_xlfn._xlws.FILTER(AnalysisGroupings!$G$2:$G$20,AnalysisGroupings!$F$2:$F$20=AnalysisResults!D1103,"")</f>
        <v>Xanomeline Low Dose</v>
      </c>
      <c r="G1103" t="s">
        <v>108</v>
      </c>
      <c r="I1103" s="4" t="str" cm="1">
        <f t="array" ref="I1103">_xlfn._xlws.FILTER(AnalysisGroupings!$G$2:$G$36,(AnalysisGroupings!$F$2:$F$36=AnalysisResults!H1103)*LEN(H1103)&gt;0,"")</f>
        <v/>
      </c>
      <c r="J1103" t="s">
        <v>345</v>
      </c>
      <c r="K1103" t="s">
        <v>111</v>
      </c>
      <c r="M1103" s="4" t="str" cm="1">
        <f t="array" ref="M1103">_xlfn._xlws.FILTER(AnalysisGroupings!$G$2:$G$36,(AnalysisGroupings!$F$2:$F$36=AnalysisResults!L1103)*LEN(L1103)&gt;0,"")</f>
        <v/>
      </c>
      <c r="N1103" t="s">
        <v>557</v>
      </c>
      <c r="O1103" t="s">
        <v>296</v>
      </c>
      <c r="P1103" t="s">
        <v>636</v>
      </c>
      <c r="Q1103" s="4" t="str" cm="1">
        <f t="array" ref="Q1103">_xlfn._xlws.FILTER(AnalysisMethods!$G$2:$G$31,AnalysisMethods!$E$2:$E$31=AnalysisResults!P1103,"")</f>
        <v>n</v>
      </c>
      <c r="R1103" s="4" t="str" cm="1">
        <f t="array" ref="R1103">_xlfn._xlws.FILTER(AnalysisMethods!$H$2:$H$31,AnalysisMethods!$E$2:$E$31=AnalysisResults!P1103,"")</f>
        <v>XX</v>
      </c>
      <c r="S1103">
        <v>3</v>
      </c>
      <c r="T1103" s="7" t="s">
        <v>255</v>
      </c>
      <c r="U1103" t="s">
        <v>1378</v>
      </c>
    </row>
    <row r="1104" spans="1:21" x14ac:dyDescent="0.45">
      <c r="A1104" t="s">
        <v>732</v>
      </c>
      <c r="B1104" s="4" t="str" cm="1">
        <f t="array" ref="B1104">_xlfn._xlws.FILTER(AnalysisSets!B:B,AnalysisSets!A:A=_xlfn._xlws.FILTER(Analyses!E:E,Analyses!A:A=AnalysisResults!A1104,""),"")</f>
        <v>Safety Population</v>
      </c>
      <c r="C1104" t="s">
        <v>33</v>
      </c>
      <c r="D1104" t="s">
        <v>40</v>
      </c>
      <c r="E1104" s="4" t="str" cm="1">
        <f t="array" ref="E1104">_xlfn._xlws.FILTER(AnalysisGroupings!$G$2:$G$20,AnalysisGroupings!$F$2:$F$20=AnalysisResults!D1104,"")</f>
        <v>Xanomeline Low Dose</v>
      </c>
      <c r="G1104" t="s">
        <v>108</v>
      </c>
      <c r="I1104" s="4" t="str" cm="1">
        <f t="array" ref="I1104">_xlfn._xlws.FILTER(AnalysisGroupings!$G$2:$G$36,(AnalysisGroupings!$F$2:$F$36=AnalysisResults!H1104)*LEN(H1104)&gt;0,"")</f>
        <v/>
      </c>
      <c r="J1104" t="s">
        <v>345</v>
      </c>
      <c r="K1104" t="s">
        <v>111</v>
      </c>
      <c r="M1104" s="4" t="str" cm="1">
        <f t="array" ref="M1104">_xlfn._xlws.FILTER(AnalysisGroupings!$G$2:$G$36,(AnalysisGroupings!$F$2:$F$36=AnalysisResults!L1104)*LEN(L1104)&gt;0,"")</f>
        <v/>
      </c>
      <c r="N1104" t="s">
        <v>557</v>
      </c>
      <c r="O1104" t="s">
        <v>296</v>
      </c>
      <c r="P1104" t="s">
        <v>639</v>
      </c>
      <c r="Q1104" s="4" t="str" cm="1">
        <f t="array" ref="Q1104">_xlfn._xlws.FILTER(AnalysisMethods!$G$2:$G$31,AnalysisMethods!$E$2:$E$31=AnalysisResults!P1104,"")</f>
        <v>%</v>
      </c>
      <c r="R1104" s="4" t="str" cm="1">
        <f t="array" ref="R1104">_xlfn._xlws.FILTER(AnalysisMethods!$H$2:$H$31,AnalysisMethods!$E$2:$E$31=AnalysisResults!P1104,"")</f>
        <v>( XX.X)</v>
      </c>
      <c r="S1104">
        <v>3.5714000000000001</v>
      </c>
      <c r="T1104" s="7" t="s">
        <v>262</v>
      </c>
      <c r="U1104" t="s">
        <v>1378</v>
      </c>
    </row>
    <row r="1105" spans="1:21" x14ac:dyDescent="0.45">
      <c r="A1105" t="s">
        <v>732</v>
      </c>
      <c r="B1105" s="4" t="str" cm="1">
        <f t="array" ref="B1105">_xlfn._xlws.FILTER(AnalysisSets!B:B,AnalysisSets!A:A=_xlfn._xlws.FILTER(Analyses!E:E,Analyses!A:A=AnalysisResults!A1105,""),"")</f>
        <v>Safety Population</v>
      </c>
      <c r="C1105" t="s">
        <v>33</v>
      </c>
      <c r="D1105" t="s">
        <v>40</v>
      </c>
      <c r="E1105" s="4" t="str" cm="1">
        <f t="array" ref="E1105">_xlfn._xlws.FILTER(AnalysisGroupings!$G$2:$G$20,AnalysisGroupings!$F$2:$F$20=AnalysisResults!D1105,"")</f>
        <v>Xanomeline Low Dose</v>
      </c>
      <c r="G1105" t="s">
        <v>108</v>
      </c>
      <c r="I1105" s="4" t="str" cm="1">
        <f t="array" ref="I1105">_xlfn._xlws.FILTER(AnalysisGroupings!$G$2:$G$36,(AnalysisGroupings!$F$2:$F$36=AnalysisResults!H1105)*LEN(H1105)&gt;0,"")</f>
        <v/>
      </c>
      <c r="J1105" t="s">
        <v>345</v>
      </c>
      <c r="K1105" t="s">
        <v>111</v>
      </c>
      <c r="M1105" s="4" t="str" cm="1">
        <f t="array" ref="M1105">_xlfn._xlws.FILTER(AnalysisGroupings!$G$2:$G$36,(AnalysisGroupings!$F$2:$F$36=AnalysisResults!L1105)*LEN(L1105)&gt;0,"")</f>
        <v/>
      </c>
      <c r="N1105" t="s">
        <v>559</v>
      </c>
      <c r="O1105" t="s">
        <v>296</v>
      </c>
      <c r="P1105" t="s">
        <v>636</v>
      </c>
      <c r="Q1105" s="4" t="str" cm="1">
        <f t="array" ref="Q1105">_xlfn._xlws.FILTER(AnalysisMethods!$G$2:$G$31,AnalysisMethods!$E$2:$E$31=AnalysisResults!P1105,"")</f>
        <v>n</v>
      </c>
      <c r="R1105" s="4" t="str" cm="1">
        <f t="array" ref="R1105">_xlfn._xlws.FILTER(AnalysisMethods!$H$2:$H$31,AnalysisMethods!$E$2:$E$31=AnalysisResults!P1105,"")</f>
        <v>XX</v>
      </c>
      <c r="S1105">
        <v>1</v>
      </c>
      <c r="T1105" s="7" t="s">
        <v>267</v>
      </c>
      <c r="U1105" t="s">
        <v>1378</v>
      </c>
    </row>
    <row r="1106" spans="1:21" x14ac:dyDescent="0.45">
      <c r="A1106" t="s">
        <v>732</v>
      </c>
      <c r="B1106" s="4" t="str" cm="1">
        <f t="array" ref="B1106">_xlfn._xlws.FILTER(AnalysisSets!B:B,AnalysisSets!A:A=_xlfn._xlws.FILTER(Analyses!E:E,Analyses!A:A=AnalysisResults!A1106,""),"")</f>
        <v>Safety Population</v>
      </c>
      <c r="C1106" t="s">
        <v>33</v>
      </c>
      <c r="D1106" t="s">
        <v>40</v>
      </c>
      <c r="E1106" s="4" t="str" cm="1">
        <f t="array" ref="E1106">_xlfn._xlws.FILTER(AnalysisGroupings!$G$2:$G$20,AnalysisGroupings!$F$2:$F$20=AnalysisResults!D1106,"")</f>
        <v>Xanomeline Low Dose</v>
      </c>
      <c r="G1106" t="s">
        <v>108</v>
      </c>
      <c r="I1106" s="4" t="str" cm="1">
        <f t="array" ref="I1106">_xlfn._xlws.FILTER(AnalysisGroupings!$G$2:$G$36,(AnalysisGroupings!$F$2:$F$36=AnalysisResults!H1106)*LEN(H1106)&gt;0,"")</f>
        <v/>
      </c>
      <c r="J1106" t="s">
        <v>345</v>
      </c>
      <c r="K1106" t="s">
        <v>111</v>
      </c>
      <c r="M1106" s="4" t="str" cm="1">
        <f t="array" ref="M1106">_xlfn._xlws.FILTER(AnalysisGroupings!$G$2:$G$36,(AnalysisGroupings!$F$2:$F$36=AnalysisResults!L1106)*LEN(L1106)&gt;0,"")</f>
        <v/>
      </c>
      <c r="N1106" t="s">
        <v>559</v>
      </c>
      <c r="O1106" t="s">
        <v>296</v>
      </c>
      <c r="P1106" t="s">
        <v>639</v>
      </c>
      <c r="Q1106" s="4" t="str" cm="1">
        <f t="array" ref="Q1106">_xlfn._xlws.FILTER(AnalysisMethods!$G$2:$G$31,AnalysisMethods!$E$2:$E$31=AnalysisResults!P1106,"")</f>
        <v>%</v>
      </c>
      <c r="R1106" s="4" t="str" cm="1">
        <f t="array" ref="R1106">_xlfn._xlws.FILTER(AnalysisMethods!$H$2:$H$31,AnalysisMethods!$E$2:$E$31=AnalysisResults!P1106,"")</f>
        <v>( XX.X)</v>
      </c>
      <c r="S1106">
        <v>1.1904999999999999</v>
      </c>
      <c r="T1106" s="7" t="s">
        <v>273</v>
      </c>
      <c r="U1106" t="s">
        <v>1378</v>
      </c>
    </row>
    <row r="1107" spans="1:21" x14ac:dyDescent="0.45">
      <c r="A1107" t="s">
        <v>732</v>
      </c>
      <c r="B1107" s="4" t="str" cm="1">
        <f t="array" ref="B1107">_xlfn._xlws.FILTER(AnalysisSets!B:B,AnalysisSets!A:A=_xlfn._xlws.FILTER(Analyses!E:E,Analyses!A:A=AnalysisResults!A1107,""),"")</f>
        <v>Safety Population</v>
      </c>
      <c r="C1107" t="s">
        <v>33</v>
      </c>
      <c r="D1107" t="s">
        <v>40</v>
      </c>
      <c r="E1107" s="4" t="str" cm="1">
        <f t="array" ref="E1107">_xlfn._xlws.FILTER(AnalysisGroupings!$G$2:$G$20,AnalysisGroupings!$F$2:$F$20=AnalysisResults!D1107,"")</f>
        <v>Xanomeline Low Dose</v>
      </c>
      <c r="G1107" t="s">
        <v>108</v>
      </c>
      <c r="I1107" s="4" t="str" cm="1">
        <f t="array" ref="I1107">_xlfn._xlws.FILTER(AnalysisGroupings!$G$2:$G$36,(AnalysisGroupings!$F$2:$F$36=AnalysisResults!H1107)*LEN(H1107)&gt;0,"")</f>
        <v/>
      </c>
      <c r="J1107" t="s">
        <v>345</v>
      </c>
      <c r="K1107" t="s">
        <v>111</v>
      </c>
      <c r="M1107" s="4" t="str" cm="1">
        <f t="array" ref="M1107">_xlfn._xlws.FILTER(AnalysisGroupings!$G$2:$G$36,(AnalysisGroupings!$F$2:$F$36=AnalysisResults!L1107)*LEN(L1107)&gt;0,"")</f>
        <v/>
      </c>
      <c r="N1107" t="s">
        <v>564</v>
      </c>
      <c r="O1107" t="s">
        <v>296</v>
      </c>
      <c r="P1107" t="s">
        <v>636</v>
      </c>
      <c r="Q1107" s="4" t="str" cm="1">
        <f t="array" ref="Q1107">_xlfn._xlws.FILTER(AnalysisMethods!$G$2:$G$31,AnalysisMethods!$E$2:$E$31=AnalysisResults!P1107,"")</f>
        <v>n</v>
      </c>
      <c r="R1107" s="4" t="str" cm="1">
        <f t="array" ref="R1107">_xlfn._xlws.FILTER(AnalysisMethods!$H$2:$H$31,AnalysisMethods!$E$2:$E$31=AnalysisResults!P1107,"")</f>
        <v>XX</v>
      </c>
      <c r="S1107">
        <v>4</v>
      </c>
      <c r="T1107" s="7" t="s">
        <v>600</v>
      </c>
      <c r="U1107" t="s">
        <v>1378</v>
      </c>
    </row>
    <row r="1108" spans="1:21" x14ac:dyDescent="0.45">
      <c r="A1108" t="s">
        <v>732</v>
      </c>
      <c r="B1108" s="4" t="str" cm="1">
        <f t="array" ref="B1108">_xlfn._xlws.FILTER(AnalysisSets!B:B,AnalysisSets!A:A=_xlfn._xlws.FILTER(Analyses!E:E,Analyses!A:A=AnalysisResults!A1108,""),"")</f>
        <v>Safety Population</v>
      </c>
      <c r="C1108" t="s">
        <v>33</v>
      </c>
      <c r="D1108" t="s">
        <v>40</v>
      </c>
      <c r="E1108" s="4" t="str" cm="1">
        <f t="array" ref="E1108">_xlfn._xlws.FILTER(AnalysisGroupings!$G$2:$G$20,AnalysisGroupings!$F$2:$F$20=AnalysisResults!D1108,"")</f>
        <v>Xanomeline Low Dose</v>
      </c>
      <c r="G1108" t="s">
        <v>108</v>
      </c>
      <c r="I1108" s="4" t="str" cm="1">
        <f t="array" ref="I1108">_xlfn._xlws.FILTER(AnalysisGroupings!$G$2:$G$36,(AnalysisGroupings!$F$2:$F$36=AnalysisResults!H1108)*LEN(H1108)&gt;0,"")</f>
        <v/>
      </c>
      <c r="J1108" t="s">
        <v>345</v>
      </c>
      <c r="K1108" t="s">
        <v>111</v>
      </c>
      <c r="M1108" s="4" t="str" cm="1">
        <f t="array" ref="M1108">_xlfn._xlws.FILTER(AnalysisGroupings!$G$2:$G$36,(AnalysisGroupings!$F$2:$F$36=AnalysisResults!L1108)*LEN(L1108)&gt;0,"")</f>
        <v/>
      </c>
      <c r="N1108" t="s">
        <v>564</v>
      </c>
      <c r="O1108" t="s">
        <v>296</v>
      </c>
      <c r="P1108" t="s">
        <v>639</v>
      </c>
      <c r="Q1108" s="4" t="str" cm="1">
        <f t="array" ref="Q1108">_xlfn._xlws.FILTER(AnalysisMethods!$G$2:$G$31,AnalysisMethods!$E$2:$E$31=AnalysisResults!P1108,"")</f>
        <v>%</v>
      </c>
      <c r="R1108" s="4" t="str" cm="1">
        <f t="array" ref="R1108">_xlfn._xlws.FILTER(AnalysisMethods!$H$2:$H$31,AnalysisMethods!$E$2:$E$31=AnalysisResults!P1108,"")</f>
        <v>( XX.X)</v>
      </c>
      <c r="S1108">
        <v>4.7618999999999998</v>
      </c>
      <c r="T1108" s="7" t="s">
        <v>627</v>
      </c>
      <c r="U1108" t="s">
        <v>1378</v>
      </c>
    </row>
    <row r="1109" spans="1:21" x14ac:dyDescent="0.45">
      <c r="A1109" t="s">
        <v>732</v>
      </c>
      <c r="B1109" s="4" t="str" cm="1">
        <f t="array" ref="B1109">_xlfn._xlws.FILTER(AnalysisSets!B:B,AnalysisSets!A:A=_xlfn._xlws.FILTER(Analyses!E:E,Analyses!A:A=AnalysisResults!A1109,""),"")</f>
        <v>Safety Population</v>
      </c>
      <c r="C1109" t="s">
        <v>33</v>
      </c>
      <c r="D1109" t="s">
        <v>40</v>
      </c>
      <c r="E1109" s="4" t="str" cm="1">
        <f t="array" ref="E1109">_xlfn._xlws.FILTER(AnalysisGroupings!$G$2:$G$20,AnalysisGroupings!$F$2:$F$20=AnalysisResults!D1109,"")</f>
        <v>Xanomeline Low Dose</v>
      </c>
      <c r="G1109" t="s">
        <v>108</v>
      </c>
      <c r="I1109" s="4" t="str" cm="1">
        <f t="array" ref="I1109">_xlfn._xlws.FILTER(AnalysisGroupings!$G$2:$G$36,(AnalysisGroupings!$F$2:$F$36=AnalysisResults!H1109)*LEN(H1109)&gt;0,"")</f>
        <v/>
      </c>
      <c r="J1109" t="s">
        <v>345</v>
      </c>
      <c r="K1109" t="s">
        <v>111</v>
      </c>
      <c r="M1109" s="4" t="str" cm="1">
        <f t="array" ref="M1109">_xlfn._xlws.FILTER(AnalysisGroupings!$G$2:$G$36,(AnalysisGroupings!$F$2:$F$36=AnalysisResults!L1109)*LEN(L1109)&gt;0,"")</f>
        <v/>
      </c>
      <c r="N1109" t="s">
        <v>565</v>
      </c>
      <c r="O1109" t="s">
        <v>296</v>
      </c>
      <c r="P1109" t="s">
        <v>636</v>
      </c>
      <c r="Q1109" s="4" t="str" cm="1">
        <f t="array" ref="Q1109">_xlfn._xlws.FILTER(AnalysisMethods!$G$2:$G$31,AnalysisMethods!$E$2:$E$31=AnalysisResults!P1109,"")</f>
        <v>n</v>
      </c>
      <c r="R1109" s="4" t="str" cm="1">
        <f t="array" ref="R1109">_xlfn._xlws.FILTER(AnalysisMethods!$H$2:$H$31,AnalysisMethods!$E$2:$E$31=AnalysisResults!P1109,"")</f>
        <v>XX</v>
      </c>
      <c r="S1109">
        <v>0</v>
      </c>
      <c r="T1109" s="7" t="s">
        <v>266</v>
      </c>
      <c r="U1109" t="s">
        <v>1378</v>
      </c>
    </row>
    <row r="1110" spans="1:21" x14ac:dyDescent="0.45">
      <c r="A1110" t="s">
        <v>732</v>
      </c>
      <c r="B1110" s="4" t="str" cm="1">
        <f t="array" ref="B1110">_xlfn._xlws.FILTER(AnalysisSets!B:B,AnalysisSets!A:A=_xlfn._xlws.FILTER(Analyses!E:E,Analyses!A:A=AnalysisResults!A1110,""),"")</f>
        <v>Safety Population</v>
      </c>
      <c r="C1110" t="s">
        <v>33</v>
      </c>
      <c r="D1110" t="s">
        <v>40</v>
      </c>
      <c r="E1110" s="4" t="str" cm="1">
        <f t="array" ref="E1110">_xlfn._xlws.FILTER(AnalysisGroupings!$G$2:$G$20,AnalysisGroupings!$F$2:$F$20=AnalysisResults!D1110,"")</f>
        <v>Xanomeline Low Dose</v>
      </c>
      <c r="G1110" t="s">
        <v>108</v>
      </c>
      <c r="I1110" s="4" t="str" cm="1">
        <f t="array" ref="I1110">_xlfn._xlws.FILTER(AnalysisGroupings!$G$2:$G$36,(AnalysisGroupings!$F$2:$F$36=AnalysisResults!H1110)*LEN(H1110)&gt;0,"")</f>
        <v/>
      </c>
      <c r="J1110" t="s">
        <v>345</v>
      </c>
      <c r="K1110" t="s">
        <v>111</v>
      </c>
      <c r="M1110" s="4" t="str" cm="1">
        <f t="array" ref="M1110">_xlfn._xlws.FILTER(AnalysisGroupings!$G$2:$G$36,(AnalysisGroupings!$F$2:$F$36=AnalysisResults!L1110)*LEN(L1110)&gt;0,"")</f>
        <v/>
      </c>
      <c r="N1110" t="s">
        <v>565</v>
      </c>
      <c r="O1110" t="s">
        <v>296</v>
      </c>
      <c r="P1110" t="s">
        <v>639</v>
      </c>
      <c r="Q1110" s="4" t="str" cm="1">
        <f t="array" ref="Q1110">_xlfn._xlws.FILTER(AnalysisMethods!$G$2:$G$31,AnalysisMethods!$E$2:$E$31=AnalysisResults!P1110,"")</f>
        <v>%</v>
      </c>
      <c r="R1110" s="4" t="str" cm="1">
        <f t="array" ref="R1110">_xlfn._xlws.FILTER(AnalysisMethods!$H$2:$H$31,AnalysisMethods!$E$2:$E$31=AnalysisResults!P1110,"")</f>
        <v>( XX.X)</v>
      </c>
      <c r="S1110">
        <v>0</v>
      </c>
      <c r="T1110" s="7" t="s">
        <v>270</v>
      </c>
      <c r="U1110" t="s">
        <v>1378</v>
      </c>
    </row>
    <row r="1111" spans="1:21" x14ac:dyDescent="0.45">
      <c r="A1111" t="s">
        <v>732</v>
      </c>
      <c r="B1111" s="4" t="str" cm="1">
        <f t="array" ref="B1111">_xlfn._xlws.FILTER(AnalysisSets!B:B,AnalysisSets!A:A=_xlfn._xlws.FILTER(Analyses!E:E,Analyses!A:A=AnalysisResults!A1111,""),"")</f>
        <v>Safety Population</v>
      </c>
      <c r="C1111" t="s">
        <v>33</v>
      </c>
      <c r="D1111" t="s">
        <v>40</v>
      </c>
      <c r="E1111" s="4" t="str" cm="1">
        <f t="array" ref="E1111">_xlfn._xlws.FILTER(AnalysisGroupings!$G$2:$G$20,AnalysisGroupings!$F$2:$F$20=AnalysisResults!D1111,"")</f>
        <v>Xanomeline Low Dose</v>
      </c>
      <c r="G1111" t="s">
        <v>108</v>
      </c>
      <c r="I1111" s="4" t="str" cm="1">
        <f t="array" ref="I1111">_xlfn._xlws.FILTER(AnalysisGroupings!$G$2:$G$36,(AnalysisGroupings!$F$2:$F$36=AnalysisResults!H1111)*LEN(H1111)&gt;0,"")</f>
        <v/>
      </c>
      <c r="J1111" t="s">
        <v>345</v>
      </c>
      <c r="K1111" t="s">
        <v>111</v>
      </c>
      <c r="M1111" s="4" t="str" cm="1">
        <f t="array" ref="M1111">_xlfn._xlws.FILTER(AnalysisGroupings!$G$2:$G$36,(AnalysisGroupings!$F$2:$F$36=AnalysisResults!L1111)*LEN(L1111)&gt;0,"")</f>
        <v/>
      </c>
      <c r="N1111" t="s">
        <v>567</v>
      </c>
      <c r="O1111" t="s">
        <v>296</v>
      </c>
      <c r="P1111" t="s">
        <v>636</v>
      </c>
      <c r="Q1111" s="4" t="str" cm="1">
        <f t="array" ref="Q1111">_xlfn._xlws.FILTER(AnalysisMethods!$G$2:$G$31,AnalysisMethods!$E$2:$E$31=AnalysisResults!P1111,"")</f>
        <v>n</v>
      </c>
      <c r="R1111" s="4" t="str" cm="1">
        <f t="array" ref="R1111">_xlfn._xlws.FILTER(AnalysisMethods!$H$2:$H$31,AnalysisMethods!$E$2:$E$31=AnalysisResults!P1111,"")</f>
        <v>XX</v>
      </c>
      <c r="S1111">
        <v>2</v>
      </c>
      <c r="T1111" s="7" t="s">
        <v>592</v>
      </c>
      <c r="U1111" t="s">
        <v>1378</v>
      </c>
    </row>
    <row r="1112" spans="1:21" x14ac:dyDescent="0.45">
      <c r="A1112" t="s">
        <v>732</v>
      </c>
      <c r="B1112" s="4" t="str" cm="1">
        <f t="array" ref="B1112">_xlfn._xlws.FILTER(AnalysisSets!B:B,AnalysisSets!A:A=_xlfn._xlws.FILTER(Analyses!E:E,Analyses!A:A=AnalysisResults!A1112,""),"")</f>
        <v>Safety Population</v>
      </c>
      <c r="C1112" t="s">
        <v>33</v>
      </c>
      <c r="D1112" t="s">
        <v>40</v>
      </c>
      <c r="E1112" s="4" t="str" cm="1">
        <f t="array" ref="E1112">_xlfn._xlws.FILTER(AnalysisGroupings!$G$2:$G$20,AnalysisGroupings!$F$2:$F$20=AnalysisResults!D1112,"")</f>
        <v>Xanomeline Low Dose</v>
      </c>
      <c r="G1112" t="s">
        <v>108</v>
      </c>
      <c r="I1112" s="4" t="str" cm="1">
        <f t="array" ref="I1112">_xlfn._xlws.FILTER(AnalysisGroupings!$G$2:$G$36,(AnalysisGroupings!$F$2:$F$36=AnalysisResults!H1112)*LEN(H1112)&gt;0,"")</f>
        <v/>
      </c>
      <c r="J1112" t="s">
        <v>345</v>
      </c>
      <c r="K1112" t="s">
        <v>111</v>
      </c>
      <c r="M1112" s="4" t="str" cm="1">
        <f t="array" ref="M1112">_xlfn._xlws.FILTER(AnalysisGroupings!$G$2:$G$36,(AnalysisGroupings!$F$2:$F$36=AnalysisResults!L1112)*LEN(L1112)&gt;0,"")</f>
        <v/>
      </c>
      <c r="N1112" t="s">
        <v>567</v>
      </c>
      <c r="O1112" t="s">
        <v>296</v>
      </c>
      <c r="P1112" t="s">
        <v>639</v>
      </c>
      <c r="Q1112" s="4" t="str" cm="1">
        <f t="array" ref="Q1112">_xlfn._xlws.FILTER(AnalysisMethods!$G$2:$G$31,AnalysisMethods!$E$2:$E$31=AnalysisResults!P1112,"")</f>
        <v>%</v>
      </c>
      <c r="R1112" s="4" t="str" cm="1">
        <f t="array" ref="R1112">_xlfn._xlws.FILTER(AnalysisMethods!$H$2:$H$31,AnalysisMethods!$E$2:$E$31=AnalysisResults!P1112,"")</f>
        <v>( XX.X)</v>
      </c>
      <c r="S1112">
        <v>2.3809999999999998</v>
      </c>
      <c r="T1112" s="7" t="s">
        <v>609</v>
      </c>
      <c r="U1112" t="s">
        <v>1378</v>
      </c>
    </row>
    <row r="1113" spans="1:21" x14ac:dyDescent="0.45">
      <c r="A1113" t="s">
        <v>732</v>
      </c>
      <c r="B1113" s="4" t="str" cm="1">
        <f t="array" ref="B1113">_xlfn._xlws.FILTER(AnalysisSets!B:B,AnalysisSets!A:A=_xlfn._xlws.FILTER(Analyses!E:E,Analyses!A:A=AnalysisResults!A1113,""),"")</f>
        <v>Safety Population</v>
      </c>
      <c r="C1113" t="s">
        <v>33</v>
      </c>
      <c r="D1113" t="s">
        <v>40</v>
      </c>
      <c r="E1113" s="4" t="str" cm="1">
        <f t="array" ref="E1113">_xlfn._xlws.FILTER(AnalysisGroupings!$G$2:$G$20,AnalysisGroupings!$F$2:$F$20=AnalysisResults!D1113,"")</f>
        <v>Xanomeline Low Dose</v>
      </c>
      <c r="G1113" t="s">
        <v>108</v>
      </c>
      <c r="I1113" s="4" t="str" cm="1">
        <f t="array" ref="I1113">_xlfn._xlws.FILTER(AnalysisGroupings!$G$2:$G$36,(AnalysisGroupings!$F$2:$F$36=AnalysisResults!H1113)*LEN(H1113)&gt;0,"")</f>
        <v/>
      </c>
      <c r="J1113" t="s">
        <v>346</v>
      </c>
      <c r="K1113" t="s">
        <v>111</v>
      </c>
      <c r="M1113" s="4" t="str" cm="1">
        <f t="array" ref="M1113">_xlfn._xlws.FILTER(AnalysisGroupings!$G$2:$G$36,(AnalysisGroupings!$F$2:$F$36=AnalysisResults!L1113)*LEN(L1113)&gt;0,"")</f>
        <v/>
      </c>
      <c r="N1113" t="s">
        <v>358</v>
      </c>
      <c r="O1113" t="s">
        <v>296</v>
      </c>
      <c r="P1113" t="s">
        <v>636</v>
      </c>
      <c r="Q1113" s="4" t="str" cm="1">
        <f t="array" ref="Q1113">_xlfn._xlws.FILTER(AnalysisMethods!$G$2:$G$31,AnalysisMethods!$E$2:$E$31=AnalysisResults!P1113,"")</f>
        <v>n</v>
      </c>
      <c r="R1113" s="4" t="str" cm="1">
        <f t="array" ref="R1113">_xlfn._xlws.FILTER(AnalysisMethods!$H$2:$H$31,AnalysisMethods!$E$2:$E$31=AnalysisResults!P1113,"")</f>
        <v>XX</v>
      </c>
      <c r="S1113">
        <v>2</v>
      </c>
      <c r="T1113" s="7" t="s">
        <v>592</v>
      </c>
      <c r="U1113" t="s">
        <v>1378</v>
      </c>
    </row>
    <row r="1114" spans="1:21" x14ac:dyDescent="0.45">
      <c r="A1114" t="s">
        <v>732</v>
      </c>
      <c r="B1114" s="4" t="str" cm="1">
        <f t="array" ref="B1114">_xlfn._xlws.FILTER(AnalysisSets!B:B,AnalysisSets!A:A=_xlfn._xlws.FILTER(Analyses!E:E,Analyses!A:A=AnalysisResults!A1114,""),"")</f>
        <v>Safety Population</v>
      </c>
      <c r="C1114" t="s">
        <v>33</v>
      </c>
      <c r="D1114" t="s">
        <v>40</v>
      </c>
      <c r="E1114" s="4" t="str" cm="1">
        <f t="array" ref="E1114">_xlfn._xlws.FILTER(AnalysisGroupings!$G$2:$G$20,AnalysisGroupings!$F$2:$F$20=AnalysisResults!D1114,"")</f>
        <v>Xanomeline Low Dose</v>
      </c>
      <c r="G1114" t="s">
        <v>108</v>
      </c>
      <c r="I1114" s="4" t="str" cm="1">
        <f t="array" ref="I1114">_xlfn._xlws.FILTER(AnalysisGroupings!$G$2:$G$36,(AnalysisGroupings!$F$2:$F$36=AnalysisResults!H1114)*LEN(H1114)&gt;0,"")</f>
        <v/>
      </c>
      <c r="J1114" t="s">
        <v>346</v>
      </c>
      <c r="K1114" t="s">
        <v>111</v>
      </c>
      <c r="M1114" s="4" t="str" cm="1">
        <f t="array" ref="M1114">_xlfn._xlws.FILTER(AnalysisGroupings!$G$2:$G$36,(AnalysisGroupings!$F$2:$F$36=AnalysisResults!L1114)*LEN(L1114)&gt;0,"")</f>
        <v/>
      </c>
      <c r="N1114" t="s">
        <v>358</v>
      </c>
      <c r="O1114" t="s">
        <v>296</v>
      </c>
      <c r="P1114" t="s">
        <v>639</v>
      </c>
      <c r="Q1114" s="4" t="str" cm="1">
        <f t="array" ref="Q1114">_xlfn._xlws.FILTER(AnalysisMethods!$G$2:$G$31,AnalysisMethods!$E$2:$E$31=AnalysisResults!P1114,"")</f>
        <v>%</v>
      </c>
      <c r="R1114" s="4" t="str" cm="1">
        <f t="array" ref="R1114">_xlfn._xlws.FILTER(AnalysisMethods!$H$2:$H$31,AnalysisMethods!$E$2:$E$31=AnalysisResults!P1114,"")</f>
        <v>( XX.X)</v>
      </c>
      <c r="S1114">
        <v>2.3809999999999998</v>
      </c>
      <c r="T1114" s="7" t="s">
        <v>609</v>
      </c>
      <c r="U1114" t="s">
        <v>1378</v>
      </c>
    </row>
    <row r="1115" spans="1:21" x14ac:dyDescent="0.45">
      <c r="A1115" t="s">
        <v>732</v>
      </c>
      <c r="B1115" s="4" t="str" cm="1">
        <f t="array" ref="B1115">_xlfn._xlws.FILTER(AnalysisSets!B:B,AnalysisSets!A:A=_xlfn._xlws.FILTER(Analyses!E:E,Analyses!A:A=AnalysisResults!A1115,""),"")</f>
        <v>Safety Population</v>
      </c>
      <c r="C1115" t="s">
        <v>33</v>
      </c>
      <c r="D1115" t="s">
        <v>40</v>
      </c>
      <c r="E1115" s="4" t="str" cm="1">
        <f t="array" ref="E1115">_xlfn._xlws.FILTER(AnalysisGroupings!$G$2:$G$20,AnalysisGroupings!$F$2:$F$20=AnalysisResults!D1115,"")</f>
        <v>Xanomeline Low Dose</v>
      </c>
      <c r="G1115" t="s">
        <v>108</v>
      </c>
      <c r="I1115" s="4" t="str" cm="1">
        <f t="array" ref="I1115">_xlfn._xlws.FILTER(AnalysisGroupings!$G$2:$G$36,(AnalysisGroupings!$F$2:$F$36=AnalysisResults!H1115)*LEN(H1115)&gt;0,"")</f>
        <v/>
      </c>
      <c r="J1115" t="s">
        <v>346</v>
      </c>
      <c r="K1115" t="s">
        <v>111</v>
      </c>
      <c r="M1115" s="4" t="str" cm="1">
        <f t="array" ref="M1115">_xlfn._xlws.FILTER(AnalysisGroupings!$G$2:$G$36,(AnalysisGroupings!$F$2:$F$36=AnalysisResults!L1115)*LEN(L1115)&gt;0,"")</f>
        <v/>
      </c>
      <c r="N1115" t="s">
        <v>363</v>
      </c>
      <c r="O1115" t="s">
        <v>296</v>
      </c>
      <c r="P1115" t="s">
        <v>636</v>
      </c>
      <c r="Q1115" s="4" t="str" cm="1">
        <f t="array" ref="Q1115">_xlfn._xlws.FILTER(AnalysisMethods!$G$2:$G$31,AnalysisMethods!$E$2:$E$31=AnalysisResults!P1115,"")</f>
        <v>n</v>
      </c>
      <c r="R1115" s="4" t="str" cm="1">
        <f t="array" ref="R1115">_xlfn._xlws.FILTER(AnalysisMethods!$H$2:$H$31,AnalysisMethods!$E$2:$E$31=AnalysisResults!P1115,"")</f>
        <v>XX</v>
      </c>
      <c r="S1115">
        <v>3</v>
      </c>
      <c r="T1115" s="7" t="s">
        <v>255</v>
      </c>
      <c r="U1115" t="s">
        <v>1378</v>
      </c>
    </row>
    <row r="1116" spans="1:21" x14ac:dyDescent="0.45">
      <c r="A1116" t="s">
        <v>732</v>
      </c>
      <c r="B1116" s="4" t="str" cm="1">
        <f t="array" ref="B1116">_xlfn._xlws.FILTER(AnalysisSets!B:B,AnalysisSets!A:A=_xlfn._xlws.FILTER(Analyses!E:E,Analyses!A:A=AnalysisResults!A1116,""),"")</f>
        <v>Safety Population</v>
      </c>
      <c r="C1116" t="s">
        <v>33</v>
      </c>
      <c r="D1116" t="s">
        <v>40</v>
      </c>
      <c r="E1116" s="4" t="str" cm="1">
        <f t="array" ref="E1116">_xlfn._xlws.FILTER(AnalysisGroupings!$G$2:$G$20,AnalysisGroupings!$F$2:$F$20=AnalysisResults!D1116,"")</f>
        <v>Xanomeline Low Dose</v>
      </c>
      <c r="G1116" t="s">
        <v>108</v>
      </c>
      <c r="I1116" s="4" t="str" cm="1">
        <f t="array" ref="I1116">_xlfn._xlws.FILTER(AnalysisGroupings!$G$2:$G$36,(AnalysisGroupings!$F$2:$F$36=AnalysisResults!H1116)*LEN(H1116)&gt;0,"")</f>
        <v/>
      </c>
      <c r="J1116" t="s">
        <v>346</v>
      </c>
      <c r="K1116" t="s">
        <v>111</v>
      </c>
      <c r="M1116" s="4" t="str" cm="1">
        <f t="array" ref="M1116">_xlfn._xlws.FILTER(AnalysisGroupings!$G$2:$G$36,(AnalysisGroupings!$F$2:$F$36=AnalysisResults!L1116)*LEN(L1116)&gt;0,"")</f>
        <v/>
      </c>
      <c r="N1116" t="s">
        <v>363</v>
      </c>
      <c r="O1116" t="s">
        <v>296</v>
      </c>
      <c r="P1116" t="s">
        <v>639</v>
      </c>
      <c r="Q1116" s="4" t="str" cm="1">
        <f t="array" ref="Q1116">_xlfn._xlws.FILTER(AnalysisMethods!$G$2:$G$31,AnalysisMethods!$E$2:$E$31=AnalysisResults!P1116,"")</f>
        <v>%</v>
      </c>
      <c r="R1116" s="4" t="str" cm="1">
        <f t="array" ref="R1116">_xlfn._xlws.FILTER(AnalysisMethods!$H$2:$H$31,AnalysisMethods!$E$2:$E$31=AnalysisResults!P1116,"")</f>
        <v>( XX.X)</v>
      </c>
      <c r="S1116">
        <v>3.5714000000000001</v>
      </c>
      <c r="T1116" s="7" t="s">
        <v>262</v>
      </c>
      <c r="U1116" t="s">
        <v>1378</v>
      </c>
    </row>
    <row r="1117" spans="1:21" x14ac:dyDescent="0.45">
      <c r="A1117" t="s">
        <v>732</v>
      </c>
      <c r="B1117" s="4" t="str" cm="1">
        <f t="array" ref="B1117">_xlfn._xlws.FILTER(AnalysisSets!B:B,AnalysisSets!A:A=_xlfn._xlws.FILTER(Analyses!E:E,Analyses!A:A=AnalysisResults!A1117,""),"")</f>
        <v>Safety Population</v>
      </c>
      <c r="C1117" t="s">
        <v>33</v>
      </c>
      <c r="D1117" t="s">
        <v>40</v>
      </c>
      <c r="E1117" s="4" t="str" cm="1">
        <f t="array" ref="E1117">_xlfn._xlws.FILTER(AnalysisGroupings!$G$2:$G$20,AnalysisGroupings!$F$2:$F$20=AnalysisResults!D1117,"")</f>
        <v>Xanomeline Low Dose</v>
      </c>
      <c r="G1117" t="s">
        <v>108</v>
      </c>
      <c r="I1117" s="4" t="str" cm="1">
        <f t="array" ref="I1117">_xlfn._xlws.FILTER(AnalysisGroupings!$G$2:$G$36,(AnalysisGroupings!$F$2:$F$36=AnalysisResults!H1117)*LEN(H1117)&gt;0,"")</f>
        <v/>
      </c>
      <c r="J1117" t="s">
        <v>346</v>
      </c>
      <c r="K1117" t="s">
        <v>111</v>
      </c>
      <c r="M1117" s="4" t="str" cm="1">
        <f t="array" ref="M1117">_xlfn._xlws.FILTER(AnalysisGroupings!$G$2:$G$36,(AnalysisGroupings!$F$2:$F$36=AnalysisResults!L1117)*LEN(L1117)&gt;0,"")</f>
        <v/>
      </c>
      <c r="N1117" t="s">
        <v>418</v>
      </c>
      <c r="O1117" t="s">
        <v>296</v>
      </c>
      <c r="P1117" t="s">
        <v>636</v>
      </c>
      <c r="Q1117" s="4" t="str" cm="1">
        <f t="array" ref="Q1117">_xlfn._xlws.FILTER(AnalysisMethods!$G$2:$G$31,AnalysisMethods!$E$2:$E$31=AnalysisResults!P1117,"")</f>
        <v>n</v>
      </c>
      <c r="R1117" s="4" t="str" cm="1">
        <f t="array" ref="R1117">_xlfn._xlws.FILTER(AnalysisMethods!$H$2:$H$31,AnalysisMethods!$E$2:$E$31=AnalysisResults!P1117,"")</f>
        <v>XX</v>
      </c>
      <c r="S1117">
        <v>0</v>
      </c>
      <c r="T1117" s="7" t="s">
        <v>266</v>
      </c>
      <c r="U1117" t="s">
        <v>1378</v>
      </c>
    </row>
    <row r="1118" spans="1:21" x14ac:dyDescent="0.45">
      <c r="A1118" t="s">
        <v>732</v>
      </c>
      <c r="B1118" s="4" t="str" cm="1">
        <f t="array" ref="B1118">_xlfn._xlws.FILTER(AnalysisSets!B:B,AnalysisSets!A:A=_xlfn._xlws.FILTER(Analyses!E:E,Analyses!A:A=AnalysisResults!A1118,""),"")</f>
        <v>Safety Population</v>
      </c>
      <c r="C1118" t="s">
        <v>33</v>
      </c>
      <c r="D1118" t="s">
        <v>40</v>
      </c>
      <c r="E1118" s="4" t="str" cm="1">
        <f t="array" ref="E1118">_xlfn._xlws.FILTER(AnalysisGroupings!$G$2:$G$20,AnalysisGroupings!$F$2:$F$20=AnalysisResults!D1118,"")</f>
        <v>Xanomeline Low Dose</v>
      </c>
      <c r="G1118" t="s">
        <v>108</v>
      </c>
      <c r="I1118" s="4" t="str" cm="1">
        <f t="array" ref="I1118">_xlfn._xlws.FILTER(AnalysisGroupings!$G$2:$G$36,(AnalysisGroupings!$F$2:$F$36=AnalysisResults!H1118)*LEN(H1118)&gt;0,"")</f>
        <v/>
      </c>
      <c r="J1118" t="s">
        <v>346</v>
      </c>
      <c r="K1118" t="s">
        <v>111</v>
      </c>
      <c r="M1118" s="4" t="str" cm="1">
        <f t="array" ref="M1118">_xlfn._xlws.FILTER(AnalysisGroupings!$G$2:$G$36,(AnalysisGroupings!$F$2:$F$36=AnalysisResults!L1118)*LEN(L1118)&gt;0,"")</f>
        <v/>
      </c>
      <c r="N1118" t="s">
        <v>418</v>
      </c>
      <c r="O1118" t="s">
        <v>296</v>
      </c>
      <c r="P1118" t="s">
        <v>639</v>
      </c>
      <c r="Q1118" s="4" t="str" cm="1">
        <f t="array" ref="Q1118">_xlfn._xlws.FILTER(AnalysisMethods!$G$2:$G$31,AnalysisMethods!$E$2:$E$31=AnalysisResults!P1118,"")</f>
        <v>%</v>
      </c>
      <c r="R1118" s="4" t="str" cm="1">
        <f t="array" ref="R1118">_xlfn._xlws.FILTER(AnalysisMethods!$H$2:$H$31,AnalysisMethods!$E$2:$E$31=AnalysisResults!P1118,"")</f>
        <v>( XX.X)</v>
      </c>
      <c r="S1118">
        <v>0</v>
      </c>
      <c r="T1118" s="7" t="s">
        <v>270</v>
      </c>
      <c r="U1118" t="s">
        <v>1378</v>
      </c>
    </row>
    <row r="1119" spans="1:21" x14ac:dyDescent="0.45">
      <c r="A1119" t="s">
        <v>732</v>
      </c>
      <c r="B1119" s="4" t="str" cm="1">
        <f t="array" ref="B1119">_xlfn._xlws.FILTER(AnalysisSets!B:B,AnalysisSets!A:A=_xlfn._xlws.FILTER(Analyses!E:E,Analyses!A:A=AnalysisResults!A1119,""),"")</f>
        <v>Safety Population</v>
      </c>
      <c r="C1119" t="s">
        <v>33</v>
      </c>
      <c r="D1119" t="s">
        <v>40</v>
      </c>
      <c r="E1119" s="4" t="str" cm="1">
        <f t="array" ref="E1119">_xlfn._xlws.FILTER(AnalysisGroupings!$G$2:$G$20,AnalysisGroupings!$F$2:$F$20=AnalysisResults!D1119,"")</f>
        <v>Xanomeline Low Dose</v>
      </c>
      <c r="G1119" t="s">
        <v>108</v>
      </c>
      <c r="I1119" s="4" t="str" cm="1">
        <f t="array" ref="I1119">_xlfn._xlws.FILTER(AnalysisGroupings!$G$2:$G$36,(AnalysisGroupings!$F$2:$F$36=AnalysisResults!H1119)*LEN(H1119)&gt;0,"")</f>
        <v/>
      </c>
      <c r="J1119" t="s">
        <v>346</v>
      </c>
      <c r="K1119" t="s">
        <v>111</v>
      </c>
      <c r="M1119" s="4" t="str" cm="1">
        <f t="array" ref="M1119">_xlfn._xlws.FILTER(AnalysisGroupings!$G$2:$G$36,(AnalysisGroupings!$F$2:$F$36=AnalysisResults!L1119)*LEN(L1119)&gt;0,"")</f>
        <v/>
      </c>
      <c r="N1119" t="s">
        <v>420</v>
      </c>
      <c r="O1119" t="s">
        <v>296</v>
      </c>
      <c r="P1119" t="s">
        <v>636</v>
      </c>
      <c r="Q1119" s="4" t="str" cm="1">
        <f t="array" ref="Q1119">_xlfn._xlws.FILTER(AnalysisMethods!$G$2:$G$31,AnalysisMethods!$E$2:$E$31=AnalysisResults!P1119,"")</f>
        <v>n</v>
      </c>
      <c r="R1119" s="4" t="str" cm="1">
        <f t="array" ref="R1119">_xlfn._xlws.FILTER(AnalysisMethods!$H$2:$H$31,AnalysisMethods!$E$2:$E$31=AnalysisResults!P1119,"")</f>
        <v>XX</v>
      </c>
      <c r="S1119">
        <v>3</v>
      </c>
      <c r="T1119" s="7" t="s">
        <v>255</v>
      </c>
      <c r="U1119" t="s">
        <v>1378</v>
      </c>
    </row>
    <row r="1120" spans="1:21" x14ac:dyDescent="0.45">
      <c r="A1120" t="s">
        <v>732</v>
      </c>
      <c r="B1120" s="4" t="str" cm="1">
        <f t="array" ref="B1120">_xlfn._xlws.FILTER(AnalysisSets!B:B,AnalysisSets!A:A=_xlfn._xlws.FILTER(Analyses!E:E,Analyses!A:A=AnalysisResults!A1120,""),"")</f>
        <v>Safety Population</v>
      </c>
      <c r="C1120" t="s">
        <v>33</v>
      </c>
      <c r="D1120" t="s">
        <v>40</v>
      </c>
      <c r="E1120" s="4" t="str" cm="1">
        <f t="array" ref="E1120">_xlfn._xlws.FILTER(AnalysisGroupings!$G$2:$G$20,AnalysisGroupings!$F$2:$F$20=AnalysisResults!D1120,"")</f>
        <v>Xanomeline Low Dose</v>
      </c>
      <c r="G1120" t="s">
        <v>108</v>
      </c>
      <c r="I1120" s="4" t="str" cm="1">
        <f t="array" ref="I1120">_xlfn._xlws.FILTER(AnalysisGroupings!$G$2:$G$36,(AnalysisGroupings!$F$2:$F$36=AnalysisResults!H1120)*LEN(H1120)&gt;0,"")</f>
        <v/>
      </c>
      <c r="J1120" t="s">
        <v>346</v>
      </c>
      <c r="K1120" t="s">
        <v>111</v>
      </c>
      <c r="M1120" s="4" t="str" cm="1">
        <f t="array" ref="M1120">_xlfn._xlws.FILTER(AnalysisGroupings!$G$2:$G$36,(AnalysisGroupings!$F$2:$F$36=AnalysisResults!L1120)*LEN(L1120)&gt;0,"")</f>
        <v/>
      </c>
      <c r="N1120" t="s">
        <v>420</v>
      </c>
      <c r="O1120" t="s">
        <v>296</v>
      </c>
      <c r="P1120" t="s">
        <v>639</v>
      </c>
      <c r="Q1120" s="4" t="str" cm="1">
        <f t="array" ref="Q1120">_xlfn._xlws.FILTER(AnalysisMethods!$G$2:$G$31,AnalysisMethods!$E$2:$E$31=AnalysisResults!P1120,"")</f>
        <v>%</v>
      </c>
      <c r="R1120" s="4" t="str" cm="1">
        <f t="array" ref="R1120">_xlfn._xlws.FILTER(AnalysisMethods!$H$2:$H$31,AnalysisMethods!$E$2:$E$31=AnalysisResults!P1120,"")</f>
        <v>( XX.X)</v>
      </c>
      <c r="S1120">
        <v>3.5714000000000001</v>
      </c>
      <c r="T1120" s="7" t="s">
        <v>262</v>
      </c>
      <c r="U1120" t="s">
        <v>1378</v>
      </c>
    </row>
    <row r="1121" spans="1:21" x14ac:dyDescent="0.45">
      <c r="A1121" t="s">
        <v>732</v>
      </c>
      <c r="B1121" s="4" t="str" cm="1">
        <f t="array" ref="B1121">_xlfn._xlws.FILTER(AnalysisSets!B:B,AnalysisSets!A:A=_xlfn._xlws.FILTER(Analyses!E:E,Analyses!A:A=AnalysisResults!A1121,""),"")</f>
        <v>Safety Population</v>
      </c>
      <c r="C1121" t="s">
        <v>33</v>
      </c>
      <c r="D1121" t="s">
        <v>40</v>
      </c>
      <c r="E1121" s="4" t="str" cm="1">
        <f t="array" ref="E1121">_xlfn._xlws.FILTER(AnalysisGroupings!$G$2:$G$20,AnalysisGroupings!$F$2:$F$20=AnalysisResults!D1121,"")</f>
        <v>Xanomeline Low Dose</v>
      </c>
      <c r="G1121" t="s">
        <v>108</v>
      </c>
      <c r="I1121" s="4" t="str" cm="1">
        <f t="array" ref="I1121">_xlfn._xlws.FILTER(AnalysisGroupings!$G$2:$G$36,(AnalysisGroupings!$F$2:$F$36=AnalysisResults!H1121)*LEN(H1121)&gt;0,"")</f>
        <v/>
      </c>
      <c r="J1121" t="s">
        <v>346</v>
      </c>
      <c r="K1121" t="s">
        <v>111</v>
      </c>
      <c r="M1121" s="4" t="str" cm="1">
        <f t="array" ref="M1121">_xlfn._xlws.FILTER(AnalysisGroupings!$G$2:$G$36,(AnalysisGroupings!$F$2:$F$36=AnalysisResults!L1121)*LEN(L1121)&gt;0,"")</f>
        <v/>
      </c>
      <c r="N1121" t="s">
        <v>431</v>
      </c>
      <c r="O1121" t="s">
        <v>296</v>
      </c>
      <c r="P1121" t="s">
        <v>636</v>
      </c>
      <c r="Q1121" s="4" t="str" cm="1">
        <f t="array" ref="Q1121">_xlfn._xlws.FILTER(AnalysisMethods!$G$2:$G$31,AnalysisMethods!$E$2:$E$31=AnalysisResults!P1121,"")</f>
        <v>n</v>
      </c>
      <c r="R1121" s="4" t="str" cm="1">
        <f t="array" ref="R1121">_xlfn._xlws.FILTER(AnalysisMethods!$H$2:$H$31,AnalysisMethods!$E$2:$E$31=AnalysisResults!P1121,"")</f>
        <v>XX</v>
      </c>
      <c r="S1121">
        <v>0</v>
      </c>
      <c r="T1121" s="7" t="s">
        <v>266</v>
      </c>
      <c r="U1121" t="s">
        <v>1378</v>
      </c>
    </row>
    <row r="1122" spans="1:21" x14ac:dyDescent="0.45">
      <c r="A1122" t="s">
        <v>732</v>
      </c>
      <c r="B1122" s="4" t="str" cm="1">
        <f t="array" ref="B1122">_xlfn._xlws.FILTER(AnalysisSets!B:B,AnalysisSets!A:A=_xlfn._xlws.FILTER(Analyses!E:E,Analyses!A:A=AnalysisResults!A1122,""),"")</f>
        <v>Safety Population</v>
      </c>
      <c r="C1122" t="s">
        <v>33</v>
      </c>
      <c r="D1122" t="s">
        <v>40</v>
      </c>
      <c r="E1122" s="4" t="str" cm="1">
        <f t="array" ref="E1122">_xlfn._xlws.FILTER(AnalysisGroupings!$G$2:$G$20,AnalysisGroupings!$F$2:$F$20=AnalysisResults!D1122,"")</f>
        <v>Xanomeline Low Dose</v>
      </c>
      <c r="G1122" t="s">
        <v>108</v>
      </c>
      <c r="I1122" s="4" t="str" cm="1">
        <f t="array" ref="I1122">_xlfn._xlws.FILTER(AnalysisGroupings!$G$2:$G$36,(AnalysisGroupings!$F$2:$F$36=AnalysisResults!H1122)*LEN(H1122)&gt;0,"")</f>
        <v/>
      </c>
      <c r="J1122" t="s">
        <v>346</v>
      </c>
      <c r="K1122" t="s">
        <v>111</v>
      </c>
      <c r="M1122" s="4" t="str" cm="1">
        <f t="array" ref="M1122">_xlfn._xlws.FILTER(AnalysisGroupings!$G$2:$G$36,(AnalysisGroupings!$F$2:$F$36=AnalysisResults!L1122)*LEN(L1122)&gt;0,"")</f>
        <v/>
      </c>
      <c r="N1122" t="s">
        <v>431</v>
      </c>
      <c r="O1122" t="s">
        <v>296</v>
      </c>
      <c r="P1122" t="s">
        <v>639</v>
      </c>
      <c r="Q1122" s="4" t="str" cm="1">
        <f t="array" ref="Q1122">_xlfn._xlws.FILTER(AnalysisMethods!$G$2:$G$31,AnalysisMethods!$E$2:$E$31=AnalysisResults!P1122,"")</f>
        <v>%</v>
      </c>
      <c r="R1122" s="4" t="str" cm="1">
        <f t="array" ref="R1122">_xlfn._xlws.FILTER(AnalysisMethods!$H$2:$H$31,AnalysisMethods!$E$2:$E$31=AnalysisResults!P1122,"")</f>
        <v>( XX.X)</v>
      </c>
      <c r="S1122">
        <v>0</v>
      </c>
      <c r="T1122" s="7" t="s">
        <v>270</v>
      </c>
      <c r="U1122" t="s">
        <v>1378</v>
      </c>
    </row>
    <row r="1123" spans="1:21" x14ac:dyDescent="0.45">
      <c r="A1123" t="s">
        <v>732</v>
      </c>
      <c r="B1123" s="4" t="str" cm="1">
        <f t="array" ref="B1123">_xlfn._xlws.FILTER(AnalysisSets!B:B,AnalysisSets!A:A=_xlfn._xlws.FILTER(Analyses!E:E,Analyses!A:A=AnalysisResults!A1123,""),"")</f>
        <v>Safety Population</v>
      </c>
      <c r="C1123" t="s">
        <v>33</v>
      </c>
      <c r="D1123" t="s">
        <v>40</v>
      </c>
      <c r="E1123" s="4" t="str" cm="1">
        <f t="array" ref="E1123">_xlfn._xlws.FILTER(AnalysisGroupings!$G$2:$G$20,AnalysisGroupings!$F$2:$F$20=AnalysisResults!D1123,"")</f>
        <v>Xanomeline Low Dose</v>
      </c>
      <c r="G1123" t="s">
        <v>108</v>
      </c>
      <c r="I1123" s="4" t="str" cm="1">
        <f t="array" ref="I1123">_xlfn._xlws.FILTER(AnalysisGroupings!$G$2:$G$36,(AnalysisGroupings!$F$2:$F$36=AnalysisResults!H1123)*LEN(H1123)&gt;0,"")</f>
        <v/>
      </c>
      <c r="J1123" t="s">
        <v>346</v>
      </c>
      <c r="K1123" t="s">
        <v>111</v>
      </c>
      <c r="M1123" s="4" t="str" cm="1">
        <f t="array" ref="M1123">_xlfn._xlws.FILTER(AnalysisGroupings!$G$2:$G$36,(AnalysisGroupings!$F$2:$F$36=AnalysisResults!L1123)*LEN(L1123)&gt;0,"")</f>
        <v/>
      </c>
      <c r="N1123" t="s">
        <v>432</v>
      </c>
      <c r="O1123" t="s">
        <v>296</v>
      </c>
      <c r="P1123" t="s">
        <v>636</v>
      </c>
      <c r="Q1123" s="4" t="str" cm="1">
        <f t="array" ref="Q1123">_xlfn._xlws.FILTER(AnalysisMethods!$G$2:$G$31,AnalysisMethods!$E$2:$E$31=AnalysisResults!P1123,"")</f>
        <v>n</v>
      </c>
      <c r="R1123" s="4" t="str" cm="1">
        <f t="array" ref="R1123">_xlfn._xlws.FILTER(AnalysisMethods!$H$2:$H$31,AnalysisMethods!$E$2:$E$31=AnalysisResults!P1123,"")</f>
        <v>XX</v>
      </c>
      <c r="S1123">
        <v>0</v>
      </c>
      <c r="T1123" s="7" t="s">
        <v>266</v>
      </c>
      <c r="U1123" t="s">
        <v>1378</v>
      </c>
    </row>
    <row r="1124" spans="1:21" x14ac:dyDescent="0.45">
      <c r="A1124" t="s">
        <v>732</v>
      </c>
      <c r="B1124" s="4" t="str" cm="1">
        <f t="array" ref="B1124">_xlfn._xlws.FILTER(AnalysisSets!B:B,AnalysisSets!A:A=_xlfn._xlws.FILTER(Analyses!E:E,Analyses!A:A=AnalysisResults!A1124,""),"")</f>
        <v>Safety Population</v>
      </c>
      <c r="C1124" t="s">
        <v>33</v>
      </c>
      <c r="D1124" t="s">
        <v>40</v>
      </c>
      <c r="E1124" s="4" t="str" cm="1">
        <f t="array" ref="E1124">_xlfn._xlws.FILTER(AnalysisGroupings!$G$2:$G$20,AnalysisGroupings!$F$2:$F$20=AnalysisResults!D1124,"")</f>
        <v>Xanomeline Low Dose</v>
      </c>
      <c r="G1124" t="s">
        <v>108</v>
      </c>
      <c r="I1124" s="4" t="str" cm="1">
        <f t="array" ref="I1124">_xlfn._xlws.FILTER(AnalysisGroupings!$G$2:$G$36,(AnalysisGroupings!$F$2:$F$36=AnalysisResults!H1124)*LEN(H1124)&gt;0,"")</f>
        <v/>
      </c>
      <c r="J1124" t="s">
        <v>346</v>
      </c>
      <c r="K1124" t="s">
        <v>111</v>
      </c>
      <c r="M1124" s="4" t="str" cm="1">
        <f t="array" ref="M1124">_xlfn._xlws.FILTER(AnalysisGroupings!$G$2:$G$36,(AnalysisGroupings!$F$2:$F$36=AnalysisResults!L1124)*LEN(L1124)&gt;0,"")</f>
        <v/>
      </c>
      <c r="N1124" t="s">
        <v>432</v>
      </c>
      <c r="O1124" t="s">
        <v>296</v>
      </c>
      <c r="P1124" t="s">
        <v>639</v>
      </c>
      <c r="Q1124" s="4" t="str" cm="1">
        <f t="array" ref="Q1124">_xlfn._xlws.FILTER(AnalysisMethods!$G$2:$G$31,AnalysisMethods!$E$2:$E$31=AnalysisResults!P1124,"")</f>
        <v>%</v>
      </c>
      <c r="R1124" s="4" t="str" cm="1">
        <f t="array" ref="R1124">_xlfn._xlws.FILTER(AnalysisMethods!$H$2:$H$31,AnalysisMethods!$E$2:$E$31=AnalysisResults!P1124,"")</f>
        <v>( XX.X)</v>
      </c>
      <c r="S1124">
        <v>0</v>
      </c>
      <c r="T1124" s="7" t="s">
        <v>270</v>
      </c>
      <c r="U1124" t="s">
        <v>1378</v>
      </c>
    </row>
    <row r="1125" spans="1:21" x14ac:dyDescent="0.45">
      <c r="A1125" t="s">
        <v>732</v>
      </c>
      <c r="B1125" s="4" t="str" cm="1">
        <f t="array" ref="B1125">_xlfn._xlws.FILTER(AnalysisSets!B:B,AnalysisSets!A:A=_xlfn._xlws.FILTER(Analyses!E:E,Analyses!A:A=AnalysisResults!A1125,""),"")</f>
        <v>Safety Population</v>
      </c>
      <c r="C1125" t="s">
        <v>33</v>
      </c>
      <c r="D1125" t="s">
        <v>40</v>
      </c>
      <c r="E1125" s="4" t="str" cm="1">
        <f t="array" ref="E1125">_xlfn._xlws.FILTER(AnalysisGroupings!$G$2:$G$20,AnalysisGroupings!$F$2:$F$20=AnalysisResults!D1125,"")</f>
        <v>Xanomeline Low Dose</v>
      </c>
      <c r="G1125" t="s">
        <v>108</v>
      </c>
      <c r="I1125" s="4" t="str" cm="1">
        <f t="array" ref="I1125">_xlfn._xlws.FILTER(AnalysisGroupings!$G$2:$G$36,(AnalysisGroupings!$F$2:$F$36=AnalysisResults!H1125)*LEN(H1125)&gt;0,"")</f>
        <v/>
      </c>
      <c r="J1125" t="s">
        <v>346</v>
      </c>
      <c r="K1125" t="s">
        <v>111</v>
      </c>
      <c r="M1125" s="4" t="str" cm="1">
        <f t="array" ref="M1125">_xlfn._xlws.FILTER(AnalysisGroupings!$G$2:$G$36,(AnalysisGroupings!$F$2:$F$36=AnalysisResults!L1125)*LEN(L1125)&gt;0,"")</f>
        <v/>
      </c>
      <c r="N1125" t="s">
        <v>433</v>
      </c>
      <c r="O1125" t="s">
        <v>296</v>
      </c>
      <c r="P1125" t="s">
        <v>636</v>
      </c>
      <c r="Q1125" s="4" t="str" cm="1">
        <f t="array" ref="Q1125">_xlfn._xlws.FILTER(AnalysisMethods!$G$2:$G$31,AnalysisMethods!$E$2:$E$31=AnalysisResults!P1125,"")</f>
        <v>n</v>
      </c>
      <c r="R1125" s="4" t="str" cm="1">
        <f t="array" ref="R1125">_xlfn._xlws.FILTER(AnalysisMethods!$H$2:$H$31,AnalysisMethods!$E$2:$E$31=AnalysisResults!P1125,"")</f>
        <v>XX</v>
      </c>
      <c r="S1125">
        <v>1</v>
      </c>
      <c r="T1125" s="7" t="s">
        <v>267</v>
      </c>
      <c r="U1125" t="s">
        <v>1378</v>
      </c>
    </row>
    <row r="1126" spans="1:21" x14ac:dyDescent="0.45">
      <c r="A1126" t="s">
        <v>732</v>
      </c>
      <c r="B1126" s="4" t="str" cm="1">
        <f t="array" ref="B1126">_xlfn._xlws.FILTER(AnalysisSets!B:B,AnalysisSets!A:A=_xlfn._xlws.FILTER(Analyses!E:E,Analyses!A:A=AnalysisResults!A1126,""),"")</f>
        <v>Safety Population</v>
      </c>
      <c r="C1126" t="s">
        <v>33</v>
      </c>
      <c r="D1126" t="s">
        <v>40</v>
      </c>
      <c r="E1126" s="4" t="str" cm="1">
        <f t="array" ref="E1126">_xlfn._xlws.FILTER(AnalysisGroupings!$G$2:$G$20,AnalysisGroupings!$F$2:$F$20=AnalysisResults!D1126,"")</f>
        <v>Xanomeline Low Dose</v>
      </c>
      <c r="G1126" t="s">
        <v>108</v>
      </c>
      <c r="I1126" s="4" t="str" cm="1">
        <f t="array" ref="I1126">_xlfn._xlws.FILTER(AnalysisGroupings!$G$2:$G$36,(AnalysisGroupings!$F$2:$F$36=AnalysisResults!H1126)*LEN(H1126)&gt;0,"")</f>
        <v/>
      </c>
      <c r="J1126" t="s">
        <v>346</v>
      </c>
      <c r="K1126" t="s">
        <v>111</v>
      </c>
      <c r="M1126" s="4" t="str" cm="1">
        <f t="array" ref="M1126">_xlfn._xlws.FILTER(AnalysisGroupings!$G$2:$G$36,(AnalysisGroupings!$F$2:$F$36=AnalysisResults!L1126)*LEN(L1126)&gt;0,"")</f>
        <v/>
      </c>
      <c r="N1126" t="s">
        <v>433</v>
      </c>
      <c r="O1126" t="s">
        <v>296</v>
      </c>
      <c r="P1126" t="s">
        <v>639</v>
      </c>
      <c r="Q1126" s="4" t="str" cm="1">
        <f t="array" ref="Q1126">_xlfn._xlws.FILTER(AnalysisMethods!$G$2:$G$31,AnalysisMethods!$E$2:$E$31=AnalysisResults!P1126,"")</f>
        <v>%</v>
      </c>
      <c r="R1126" s="4" t="str" cm="1">
        <f t="array" ref="R1126">_xlfn._xlws.FILTER(AnalysisMethods!$H$2:$H$31,AnalysisMethods!$E$2:$E$31=AnalysisResults!P1126,"")</f>
        <v>( XX.X)</v>
      </c>
      <c r="S1126">
        <v>1.1904999999999999</v>
      </c>
      <c r="T1126" s="7" t="s">
        <v>273</v>
      </c>
      <c r="U1126" t="s">
        <v>1378</v>
      </c>
    </row>
    <row r="1127" spans="1:21" x14ac:dyDescent="0.45">
      <c r="A1127" t="s">
        <v>732</v>
      </c>
      <c r="B1127" s="4" t="str" cm="1">
        <f t="array" ref="B1127">_xlfn._xlws.FILTER(AnalysisSets!B:B,AnalysisSets!A:A=_xlfn._xlws.FILTER(Analyses!E:E,Analyses!A:A=AnalysisResults!A1127,""),"")</f>
        <v>Safety Population</v>
      </c>
      <c r="C1127" t="s">
        <v>33</v>
      </c>
      <c r="D1127" t="s">
        <v>40</v>
      </c>
      <c r="E1127" s="4" t="str" cm="1">
        <f t="array" ref="E1127">_xlfn._xlws.FILTER(AnalysisGroupings!$G$2:$G$20,AnalysisGroupings!$F$2:$F$20=AnalysisResults!D1127,"")</f>
        <v>Xanomeline Low Dose</v>
      </c>
      <c r="G1127" t="s">
        <v>108</v>
      </c>
      <c r="I1127" s="4" t="str" cm="1">
        <f t="array" ref="I1127">_xlfn._xlws.FILTER(AnalysisGroupings!$G$2:$G$36,(AnalysisGroupings!$F$2:$F$36=AnalysisResults!H1127)*LEN(H1127)&gt;0,"")</f>
        <v/>
      </c>
      <c r="J1127" t="s">
        <v>346</v>
      </c>
      <c r="K1127" t="s">
        <v>111</v>
      </c>
      <c r="M1127" s="4" t="str" cm="1">
        <f t="array" ref="M1127">_xlfn._xlws.FILTER(AnalysisGroupings!$G$2:$G$36,(AnalysisGroupings!$F$2:$F$36=AnalysisResults!L1127)*LEN(L1127)&gt;0,"")</f>
        <v/>
      </c>
      <c r="N1127" t="s">
        <v>437</v>
      </c>
      <c r="O1127" t="s">
        <v>296</v>
      </c>
      <c r="P1127" t="s">
        <v>636</v>
      </c>
      <c r="Q1127" s="4" t="str" cm="1">
        <f t="array" ref="Q1127">_xlfn._xlws.FILTER(AnalysisMethods!$G$2:$G$31,AnalysisMethods!$E$2:$E$31=AnalysisResults!P1127,"")</f>
        <v>n</v>
      </c>
      <c r="R1127" s="4" t="str" cm="1">
        <f t="array" ref="R1127">_xlfn._xlws.FILTER(AnalysisMethods!$H$2:$H$31,AnalysisMethods!$E$2:$E$31=AnalysisResults!P1127,"")</f>
        <v>XX</v>
      </c>
      <c r="S1127">
        <v>0</v>
      </c>
      <c r="T1127" s="7" t="s">
        <v>266</v>
      </c>
      <c r="U1127" t="s">
        <v>1378</v>
      </c>
    </row>
    <row r="1128" spans="1:21" x14ac:dyDescent="0.45">
      <c r="A1128" t="s">
        <v>732</v>
      </c>
      <c r="B1128" s="4" t="str" cm="1">
        <f t="array" ref="B1128">_xlfn._xlws.FILTER(AnalysisSets!B:B,AnalysisSets!A:A=_xlfn._xlws.FILTER(Analyses!E:E,Analyses!A:A=AnalysisResults!A1128,""),"")</f>
        <v>Safety Population</v>
      </c>
      <c r="C1128" t="s">
        <v>33</v>
      </c>
      <c r="D1128" t="s">
        <v>40</v>
      </c>
      <c r="E1128" s="4" t="str" cm="1">
        <f t="array" ref="E1128">_xlfn._xlws.FILTER(AnalysisGroupings!$G$2:$G$20,AnalysisGroupings!$F$2:$F$20=AnalysisResults!D1128,"")</f>
        <v>Xanomeline Low Dose</v>
      </c>
      <c r="G1128" t="s">
        <v>108</v>
      </c>
      <c r="I1128" s="4" t="str" cm="1">
        <f t="array" ref="I1128">_xlfn._xlws.FILTER(AnalysisGroupings!$G$2:$G$36,(AnalysisGroupings!$F$2:$F$36=AnalysisResults!H1128)*LEN(H1128)&gt;0,"")</f>
        <v/>
      </c>
      <c r="J1128" t="s">
        <v>346</v>
      </c>
      <c r="K1128" t="s">
        <v>111</v>
      </c>
      <c r="M1128" s="4" t="str" cm="1">
        <f t="array" ref="M1128">_xlfn._xlws.FILTER(AnalysisGroupings!$G$2:$G$36,(AnalysisGroupings!$F$2:$F$36=AnalysisResults!L1128)*LEN(L1128)&gt;0,"")</f>
        <v/>
      </c>
      <c r="N1128" t="s">
        <v>437</v>
      </c>
      <c r="O1128" t="s">
        <v>296</v>
      </c>
      <c r="P1128" t="s">
        <v>639</v>
      </c>
      <c r="Q1128" s="4" t="str" cm="1">
        <f t="array" ref="Q1128">_xlfn._xlws.FILTER(AnalysisMethods!$G$2:$G$31,AnalysisMethods!$E$2:$E$31=AnalysisResults!P1128,"")</f>
        <v>%</v>
      </c>
      <c r="R1128" s="4" t="str" cm="1">
        <f t="array" ref="R1128">_xlfn._xlws.FILTER(AnalysisMethods!$H$2:$H$31,AnalysisMethods!$E$2:$E$31=AnalysisResults!P1128,"")</f>
        <v>( XX.X)</v>
      </c>
      <c r="S1128">
        <v>0</v>
      </c>
      <c r="T1128" s="7" t="s">
        <v>270</v>
      </c>
      <c r="U1128" t="s">
        <v>1378</v>
      </c>
    </row>
    <row r="1129" spans="1:21" x14ac:dyDescent="0.45">
      <c r="A1129" t="s">
        <v>732</v>
      </c>
      <c r="B1129" s="4" t="str" cm="1">
        <f t="array" ref="B1129">_xlfn._xlws.FILTER(AnalysisSets!B:B,AnalysisSets!A:A=_xlfn._xlws.FILTER(Analyses!E:E,Analyses!A:A=AnalysisResults!A1129,""),"")</f>
        <v>Safety Population</v>
      </c>
      <c r="C1129" t="s">
        <v>33</v>
      </c>
      <c r="D1129" t="s">
        <v>40</v>
      </c>
      <c r="E1129" s="4" t="str" cm="1">
        <f t="array" ref="E1129">_xlfn._xlws.FILTER(AnalysisGroupings!$G$2:$G$20,AnalysisGroupings!$F$2:$F$20=AnalysisResults!D1129,"")</f>
        <v>Xanomeline Low Dose</v>
      </c>
      <c r="G1129" t="s">
        <v>108</v>
      </c>
      <c r="I1129" s="4" t="str" cm="1">
        <f t="array" ref="I1129">_xlfn._xlws.FILTER(AnalysisGroupings!$G$2:$G$36,(AnalysisGroupings!$F$2:$F$36=AnalysisResults!H1129)*LEN(H1129)&gt;0,"")</f>
        <v/>
      </c>
      <c r="J1129" t="s">
        <v>346</v>
      </c>
      <c r="K1129" t="s">
        <v>111</v>
      </c>
      <c r="M1129" s="4" t="str" cm="1">
        <f t="array" ref="M1129">_xlfn._xlws.FILTER(AnalysisGroupings!$G$2:$G$36,(AnalysisGroupings!$F$2:$F$36=AnalysisResults!L1129)*LEN(L1129)&gt;0,"")</f>
        <v/>
      </c>
      <c r="N1129" t="s">
        <v>471</v>
      </c>
      <c r="O1129" t="s">
        <v>296</v>
      </c>
      <c r="P1129" t="s">
        <v>636</v>
      </c>
      <c r="Q1129" s="4" t="str" cm="1">
        <f t="array" ref="Q1129">_xlfn._xlws.FILTER(AnalysisMethods!$G$2:$G$31,AnalysisMethods!$E$2:$E$31=AnalysisResults!P1129,"")</f>
        <v>n</v>
      </c>
      <c r="R1129" s="4" t="str" cm="1">
        <f t="array" ref="R1129">_xlfn._xlws.FILTER(AnalysisMethods!$H$2:$H$31,AnalysisMethods!$E$2:$E$31=AnalysisResults!P1129,"")</f>
        <v>XX</v>
      </c>
      <c r="S1129">
        <v>0</v>
      </c>
      <c r="T1129" s="7" t="s">
        <v>266</v>
      </c>
      <c r="U1129" t="s">
        <v>1378</v>
      </c>
    </row>
    <row r="1130" spans="1:21" x14ac:dyDescent="0.45">
      <c r="A1130" t="s">
        <v>732</v>
      </c>
      <c r="B1130" s="4" t="str" cm="1">
        <f t="array" ref="B1130">_xlfn._xlws.FILTER(AnalysisSets!B:B,AnalysisSets!A:A=_xlfn._xlws.FILTER(Analyses!E:E,Analyses!A:A=AnalysisResults!A1130,""),"")</f>
        <v>Safety Population</v>
      </c>
      <c r="C1130" t="s">
        <v>33</v>
      </c>
      <c r="D1130" t="s">
        <v>40</v>
      </c>
      <c r="E1130" s="4" t="str" cm="1">
        <f t="array" ref="E1130">_xlfn._xlws.FILTER(AnalysisGroupings!$G$2:$G$20,AnalysisGroupings!$F$2:$F$20=AnalysisResults!D1130,"")</f>
        <v>Xanomeline Low Dose</v>
      </c>
      <c r="G1130" t="s">
        <v>108</v>
      </c>
      <c r="I1130" s="4" t="str" cm="1">
        <f t="array" ref="I1130">_xlfn._xlws.FILTER(AnalysisGroupings!$G$2:$G$36,(AnalysisGroupings!$F$2:$F$36=AnalysisResults!H1130)*LEN(H1130)&gt;0,"")</f>
        <v/>
      </c>
      <c r="J1130" t="s">
        <v>346</v>
      </c>
      <c r="K1130" t="s">
        <v>111</v>
      </c>
      <c r="M1130" s="4" t="str" cm="1">
        <f t="array" ref="M1130">_xlfn._xlws.FILTER(AnalysisGroupings!$G$2:$G$36,(AnalysisGroupings!$F$2:$F$36=AnalysisResults!L1130)*LEN(L1130)&gt;0,"")</f>
        <v/>
      </c>
      <c r="N1130" t="s">
        <v>471</v>
      </c>
      <c r="O1130" t="s">
        <v>296</v>
      </c>
      <c r="P1130" t="s">
        <v>639</v>
      </c>
      <c r="Q1130" s="4" t="str" cm="1">
        <f t="array" ref="Q1130">_xlfn._xlws.FILTER(AnalysisMethods!$G$2:$G$31,AnalysisMethods!$E$2:$E$31=AnalysisResults!P1130,"")</f>
        <v>%</v>
      </c>
      <c r="R1130" s="4" t="str" cm="1">
        <f t="array" ref="R1130">_xlfn._xlws.FILTER(AnalysisMethods!$H$2:$H$31,AnalysisMethods!$E$2:$E$31=AnalysisResults!P1130,"")</f>
        <v>( XX.X)</v>
      </c>
      <c r="S1130">
        <v>0</v>
      </c>
      <c r="T1130" s="7" t="s">
        <v>270</v>
      </c>
      <c r="U1130" t="s">
        <v>1378</v>
      </c>
    </row>
    <row r="1131" spans="1:21" x14ac:dyDescent="0.45">
      <c r="A1131" t="s">
        <v>732</v>
      </c>
      <c r="B1131" s="4" t="str" cm="1">
        <f t="array" ref="B1131">_xlfn._xlws.FILTER(AnalysisSets!B:B,AnalysisSets!A:A=_xlfn._xlws.FILTER(Analyses!E:E,Analyses!A:A=AnalysisResults!A1131,""),"")</f>
        <v>Safety Population</v>
      </c>
      <c r="C1131" t="s">
        <v>33</v>
      </c>
      <c r="D1131" t="s">
        <v>40</v>
      </c>
      <c r="E1131" s="4" t="str" cm="1">
        <f t="array" ref="E1131">_xlfn._xlws.FILTER(AnalysisGroupings!$G$2:$G$20,AnalysisGroupings!$F$2:$F$20=AnalysisResults!D1131,"")</f>
        <v>Xanomeline Low Dose</v>
      </c>
      <c r="G1131" t="s">
        <v>108</v>
      </c>
      <c r="I1131" s="4" t="str" cm="1">
        <f t="array" ref="I1131">_xlfn._xlws.FILTER(AnalysisGroupings!$G$2:$G$36,(AnalysisGroupings!$F$2:$F$36=AnalysisResults!H1131)*LEN(H1131)&gt;0,"")</f>
        <v/>
      </c>
      <c r="J1131" t="s">
        <v>346</v>
      </c>
      <c r="K1131" t="s">
        <v>111</v>
      </c>
      <c r="M1131" s="4" t="str" cm="1">
        <f t="array" ref="M1131">_xlfn._xlws.FILTER(AnalysisGroupings!$G$2:$G$36,(AnalysisGroupings!$F$2:$F$36=AnalysisResults!L1131)*LEN(L1131)&gt;0,"")</f>
        <v/>
      </c>
      <c r="N1131" t="s">
        <v>472</v>
      </c>
      <c r="O1131" t="s">
        <v>296</v>
      </c>
      <c r="P1131" t="s">
        <v>636</v>
      </c>
      <c r="Q1131" s="4" t="str" cm="1">
        <f t="array" ref="Q1131">_xlfn._xlws.FILTER(AnalysisMethods!$G$2:$G$31,AnalysisMethods!$E$2:$E$31=AnalysisResults!P1131,"")</f>
        <v>n</v>
      </c>
      <c r="R1131" s="4" t="str" cm="1">
        <f t="array" ref="R1131">_xlfn._xlws.FILTER(AnalysisMethods!$H$2:$H$31,AnalysisMethods!$E$2:$E$31=AnalysisResults!P1131,"")</f>
        <v>XX</v>
      </c>
      <c r="S1131">
        <v>0</v>
      </c>
      <c r="T1131" s="7" t="s">
        <v>266</v>
      </c>
      <c r="U1131" t="s">
        <v>1378</v>
      </c>
    </row>
    <row r="1132" spans="1:21" x14ac:dyDescent="0.45">
      <c r="A1132" t="s">
        <v>732</v>
      </c>
      <c r="B1132" s="4" t="str" cm="1">
        <f t="array" ref="B1132">_xlfn._xlws.FILTER(AnalysisSets!B:B,AnalysisSets!A:A=_xlfn._xlws.FILTER(Analyses!E:E,Analyses!A:A=AnalysisResults!A1132,""),"")</f>
        <v>Safety Population</v>
      </c>
      <c r="C1132" t="s">
        <v>33</v>
      </c>
      <c r="D1132" t="s">
        <v>40</v>
      </c>
      <c r="E1132" s="4" t="str" cm="1">
        <f t="array" ref="E1132">_xlfn._xlws.FILTER(AnalysisGroupings!$G$2:$G$20,AnalysisGroupings!$F$2:$F$20=AnalysisResults!D1132,"")</f>
        <v>Xanomeline Low Dose</v>
      </c>
      <c r="G1132" t="s">
        <v>108</v>
      </c>
      <c r="I1132" s="4" t="str" cm="1">
        <f t="array" ref="I1132">_xlfn._xlws.FILTER(AnalysisGroupings!$G$2:$G$36,(AnalysisGroupings!$F$2:$F$36=AnalysisResults!H1132)*LEN(H1132)&gt;0,"")</f>
        <v/>
      </c>
      <c r="J1132" t="s">
        <v>346</v>
      </c>
      <c r="K1132" t="s">
        <v>111</v>
      </c>
      <c r="M1132" s="4" t="str" cm="1">
        <f t="array" ref="M1132">_xlfn._xlws.FILTER(AnalysisGroupings!$G$2:$G$36,(AnalysisGroupings!$F$2:$F$36=AnalysisResults!L1132)*LEN(L1132)&gt;0,"")</f>
        <v/>
      </c>
      <c r="N1132" t="s">
        <v>472</v>
      </c>
      <c r="O1132" t="s">
        <v>296</v>
      </c>
      <c r="P1132" t="s">
        <v>639</v>
      </c>
      <c r="Q1132" s="4" t="str" cm="1">
        <f t="array" ref="Q1132">_xlfn._xlws.FILTER(AnalysisMethods!$G$2:$G$31,AnalysisMethods!$E$2:$E$31=AnalysisResults!P1132,"")</f>
        <v>%</v>
      </c>
      <c r="R1132" s="4" t="str" cm="1">
        <f t="array" ref="R1132">_xlfn._xlws.FILTER(AnalysisMethods!$H$2:$H$31,AnalysisMethods!$E$2:$E$31=AnalysisResults!P1132,"")</f>
        <v>( XX.X)</v>
      </c>
      <c r="S1132">
        <v>0</v>
      </c>
      <c r="T1132" s="7" t="s">
        <v>270</v>
      </c>
      <c r="U1132" t="s">
        <v>1378</v>
      </c>
    </row>
    <row r="1133" spans="1:21" x14ac:dyDescent="0.45">
      <c r="A1133" t="s">
        <v>732</v>
      </c>
      <c r="B1133" s="4" t="str" cm="1">
        <f t="array" ref="B1133">_xlfn._xlws.FILTER(AnalysisSets!B:B,AnalysisSets!A:A=_xlfn._xlws.FILTER(Analyses!E:E,Analyses!A:A=AnalysisResults!A1133,""),"")</f>
        <v>Safety Population</v>
      </c>
      <c r="C1133" t="s">
        <v>33</v>
      </c>
      <c r="D1133" t="s">
        <v>40</v>
      </c>
      <c r="E1133" s="4" t="str" cm="1">
        <f t="array" ref="E1133">_xlfn._xlws.FILTER(AnalysisGroupings!$G$2:$G$20,AnalysisGroupings!$F$2:$F$20=AnalysisResults!D1133,"")</f>
        <v>Xanomeline Low Dose</v>
      </c>
      <c r="G1133" t="s">
        <v>108</v>
      </c>
      <c r="I1133" s="4" t="str" cm="1">
        <f t="array" ref="I1133">_xlfn._xlws.FILTER(AnalysisGroupings!$G$2:$G$36,(AnalysisGroupings!$F$2:$F$36=AnalysisResults!H1133)*LEN(H1133)&gt;0,"")</f>
        <v/>
      </c>
      <c r="J1133" t="s">
        <v>346</v>
      </c>
      <c r="K1133" t="s">
        <v>111</v>
      </c>
      <c r="M1133" s="4" t="str" cm="1">
        <f t="array" ref="M1133">_xlfn._xlws.FILTER(AnalysisGroupings!$G$2:$G$36,(AnalysisGroupings!$F$2:$F$36=AnalysisResults!L1133)*LEN(L1133)&gt;0,"")</f>
        <v/>
      </c>
      <c r="N1133" t="s">
        <v>492</v>
      </c>
      <c r="O1133" t="s">
        <v>296</v>
      </c>
      <c r="P1133" t="s">
        <v>636</v>
      </c>
      <c r="Q1133" s="4" t="str" cm="1">
        <f t="array" ref="Q1133">_xlfn._xlws.FILTER(AnalysisMethods!$G$2:$G$31,AnalysisMethods!$E$2:$E$31=AnalysisResults!P1133,"")</f>
        <v>n</v>
      </c>
      <c r="R1133" s="4" t="str" cm="1">
        <f t="array" ref="R1133">_xlfn._xlws.FILTER(AnalysisMethods!$H$2:$H$31,AnalysisMethods!$E$2:$E$31=AnalysisResults!P1133,"")</f>
        <v>XX</v>
      </c>
      <c r="S1133">
        <v>0</v>
      </c>
      <c r="T1133" s="7" t="s">
        <v>266</v>
      </c>
      <c r="U1133" t="s">
        <v>1378</v>
      </c>
    </row>
    <row r="1134" spans="1:21" x14ac:dyDescent="0.45">
      <c r="A1134" t="s">
        <v>732</v>
      </c>
      <c r="B1134" s="4" t="str" cm="1">
        <f t="array" ref="B1134">_xlfn._xlws.FILTER(AnalysisSets!B:B,AnalysisSets!A:A=_xlfn._xlws.FILTER(Analyses!E:E,Analyses!A:A=AnalysisResults!A1134,""),"")</f>
        <v>Safety Population</v>
      </c>
      <c r="C1134" t="s">
        <v>33</v>
      </c>
      <c r="D1134" t="s">
        <v>40</v>
      </c>
      <c r="E1134" s="4" t="str" cm="1">
        <f t="array" ref="E1134">_xlfn._xlws.FILTER(AnalysisGroupings!$G$2:$G$20,AnalysisGroupings!$F$2:$F$20=AnalysisResults!D1134,"")</f>
        <v>Xanomeline Low Dose</v>
      </c>
      <c r="G1134" t="s">
        <v>108</v>
      </c>
      <c r="I1134" s="4" t="str" cm="1">
        <f t="array" ref="I1134">_xlfn._xlws.FILTER(AnalysisGroupings!$G$2:$G$36,(AnalysisGroupings!$F$2:$F$36=AnalysisResults!H1134)*LEN(H1134)&gt;0,"")</f>
        <v/>
      </c>
      <c r="J1134" t="s">
        <v>346</v>
      </c>
      <c r="K1134" t="s">
        <v>111</v>
      </c>
      <c r="M1134" s="4" t="str" cm="1">
        <f t="array" ref="M1134">_xlfn._xlws.FILTER(AnalysisGroupings!$G$2:$G$36,(AnalysisGroupings!$F$2:$F$36=AnalysisResults!L1134)*LEN(L1134)&gt;0,"")</f>
        <v/>
      </c>
      <c r="N1134" t="s">
        <v>492</v>
      </c>
      <c r="O1134" t="s">
        <v>296</v>
      </c>
      <c r="P1134" t="s">
        <v>639</v>
      </c>
      <c r="Q1134" s="4" t="str" cm="1">
        <f t="array" ref="Q1134">_xlfn._xlws.FILTER(AnalysisMethods!$G$2:$G$31,AnalysisMethods!$E$2:$E$31=AnalysisResults!P1134,"")</f>
        <v>%</v>
      </c>
      <c r="R1134" s="4" t="str" cm="1">
        <f t="array" ref="R1134">_xlfn._xlws.FILTER(AnalysisMethods!$H$2:$H$31,AnalysisMethods!$E$2:$E$31=AnalysisResults!P1134,"")</f>
        <v>( XX.X)</v>
      </c>
      <c r="S1134">
        <v>0</v>
      </c>
      <c r="T1134" s="7" t="s">
        <v>270</v>
      </c>
      <c r="U1134" t="s">
        <v>1378</v>
      </c>
    </row>
    <row r="1135" spans="1:21" x14ac:dyDescent="0.45">
      <c r="A1135" t="s">
        <v>732</v>
      </c>
      <c r="B1135" s="4" t="str" cm="1">
        <f t="array" ref="B1135">_xlfn._xlws.FILTER(AnalysisSets!B:B,AnalysisSets!A:A=_xlfn._xlws.FILTER(Analyses!E:E,Analyses!A:A=AnalysisResults!A1135,""),"")</f>
        <v>Safety Population</v>
      </c>
      <c r="C1135" t="s">
        <v>33</v>
      </c>
      <c r="D1135" t="s">
        <v>40</v>
      </c>
      <c r="E1135" s="4" t="str" cm="1">
        <f t="array" ref="E1135">_xlfn._xlws.FILTER(AnalysisGroupings!$G$2:$G$20,AnalysisGroupings!$F$2:$F$20=AnalysisResults!D1135,"")</f>
        <v>Xanomeline Low Dose</v>
      </c>
      <c r="G1135" t="s">
        <v>108</v>
      </c>
      <c r="I1135" s="4" t="str" cm="1">
        <f t="array" ref="I1135">_xlfn._xlws.FILTER(AnalysisGroupings!$G$2:$G$36,(AnalysisGroupings!$F$2:$F$36=AnalysisResults!H1135)*LEN(H1135)&gt;0,"")</f>
        <v/>
      </c>
      <c r="J1135" t="s">
        <v>346</v>
      </c>
      <c r="K1135" t="s">
        <v>111</v>
      </c>
      <c r="M1135" s="4" t="str" cm="1">
        <f t="array" ref="M1135">_xlfn._xlws.FILTER(AnalysisGroupings!$G$2:$G$36,(AnalysisGroupings!$F$2:$F$36=AnalysisResults!L1135)*LEN(L1135)&gt;0,"")</f>
        <v/>
      </c>
      <c r="N1135" t="s">
        <v>493</v>
      </c>
      <c r="O1135" t="s">
        <v>296</v>
      </c>
      <c r="P1135" t="s">
        <v>636</v>
      </c>
      <c r="Q1135" s="4" t="str" cm="1">
        <f t="array" ref="Q1135">_xlfn._xlws.FILTER(AnalysisMethods!$G$2:$G$31,AnalysisMethods!$E$2:$E$31=AnalysisResults!P1135,"")</f>
        <v>n</v>
      </c>
      <c r="R1135" s="4" t="str" cm="1">
        <f t="array" ref="R1135">_xlfn._xlws.FILTER(AnalysisMethods!$H$2:$H$31,AnalysisMethods!$E$2:$E$31=AnalysisResults!P1135,"")</f>
        <v>XX</v>
      </c>
      <c r="S1135">
        <v>1</v>
      </c>
      <c r="T1135" s="7" t="s">
        <v>267</v>
      </c>
      <c r="U1135" t="s">
        <v>1378</v>
      </c>
    </row>
    <row r="1136" spans="1:21" x14ac:dyDescent="0.45">
      <c r="A1136" t="s">
        <v>732</v>
      </c>
      <c r="B1136" s="4" t="str" cm="1">
        <f t="array" ref="B1136">_xlfn._xlws.FILTER(AnalysisSets!B:B,AnalysisSets!A:A=_xlfn._xlws.FILTER(Analyses!E:E,Analyses!A:A=AnalysisResults!A1136,""),"")</f>
        <v>Safety Population</v>
      </c>
      <c r="C1136" t="s">
        <v>33</v>
      </c>
      <c r="D1136" t="s">
        <v>40</v>
      </c>
      <c r="E1136" s="4" t="str" cm="1">
        <f t="array" ref="E1136">_xlfn._xlws.FILTER(AnalysisGroupings!$G$2:$G$20,AnalysisGroupings!$F$2:$F$20=AnalysisResults!D1136,"")</f>
        <v>Xanomeline Low Dose</v>
      </c>
      <c r="G1136" t="s">
        <v>108</v>
      </c>
      <c r="I1136" s="4" t="str" cm="1">
        <f t="array" ref="I1136">_xlfn._xlws.FILTER(AnalysisGroupings!$G$2:$G$36,(AnalysisGroupings!$F$2:$F$36=AnalysisResults!H1136)*LEN(H1136)&gt;0,"")</f>
        <v/>
      </c>
      <c r="J1136" t="s">
        <v>346</v>
      </c>
      <c r="K1136" t="s">
        <v>111</v>
      </c>
      <c r="M1136" s="4" t="str" cm="1">
        <f t="array" ref="M1136">_xlfn._xlws.FILTER(AnalysisGroupings!$G$2:$G$36,(AnalysisGroupings!$F$2:$F$36=AnalysisResults!L1136)*LEN(L1136)&gt;0,"")</f>
        <v/>
      </c>
      <c r="N1136" t="s">
        <v>493</v>
      </c>
      <c r="O1136" t="s">
        <v>296</v>
      </c>
      <c r="P1136" t="s">
        <v>639</v>
      </c>
      <c r="Q1136" s="4" t="str" cm="1">
        <f t="array" ref="Q1136">_xlfn._xlws.FILTER(AnalysisMethods!$G$2:$G$31,AnalysisMethods!$E$2:$E$31=AnalysisResults!P1136,"")</f>
        <v>%</v>
      </c>
      <c r="R1136" s="4" t="str" cm="1">
        <f t="array" ref="R1136">_xlfn._xlws.FILTER(AnalysisMethods!$H$2:$H$31,AnalysisMethods!$E$2:$E$31=AnalysisResults!P1136,"")</f>
        <v>( XX.X)</v>
      </c>
      <c r="S1136">
        <v>1.1904999999999999</v>
      </c>
      <c r="T1136" s="7" t="s">
        <v>273</v>
      </c>
      <c r="U1136" t="s">
        <v>1378</v>
      </c>
    </row>
    <row r="1137" spans="1:21" x14ac:dyDescent="0.45">
      <c r="A1137" t="s">
        <v>732</v>
      </c>
      <c r="B1137" s="4" t="str" cm="1">
        <f t="array" ref="B1137">_xlfn._xlws.FILTER(AnalysisSets!B:B,AnalysisSets!A:A=_xlfn._xlws.FILTER(Analyses!E:E,Analyses!A:A=AnalysisResults!A1137,""),"")</f>
        <v>Safety Population</v>
      </c>
      <c r="C1137" t="s">
        <v>33</v>
      </c>
      <c r="D1137" t="s">
        <v>40</v>
      </c>
      <c r="E1137" s="4" t="str" cm="1">
        <f t="array" ref="E1137">_xlfn._xlws.FILTER(AnalysisGroupings!$G$2:$G$20,AnalysisGroupings!$F$2:$F$20=AnalysisResults!D1137,"")</f>
        <v>Xanomeline Low Dose</v>
      </c>
      <c r="G1137" t="s">
        <v>108</v>
      </c>
      <c r="I1137" s="4" t="str" cm="1">
        <f t="array" ref="I1137">_xlfn._xlws.FILTER(AnalysisGroupings!$G$2:$G$36,(AnalysisGroupings!$F$2:$F$36=AnalysisResults!H1137)*LEN(H1137)&gt;0,"")</f>
        <v/>
      </c>
      <c r="J1137" t="s">
        <v>346</v>
      </c>
      <c r="K1137" t="s">
        <v>111</v>
      </c>
      <c r="M1137" s="4" t="str" cm="1">
        <f t="array" ref="M1137">_xlfn._xlws.FILTER(AnalysisGroupings!$G$2:$G$36,(AnalysisGroupings!$F$2:$F$36=AnalysisResults!L1137)*LEN(L1137)&gt;0,"")</f>
        <v/>
      </c>
      <c r="N1137" t="s">
        <v>496</v>
      </c>
      <c r="O1137" t="s">
        <v>296</v>
      </c>
      <c r="P1137" t="s">
        <v>636</v>
      </c>
      <c r="Q1137" s="4" t="str" cm="1">
        <f t="array" ref="Q1137">_xlfn._xlws.FILTER(AnalysisMethods!$G$2:$G$31,AnalysisMethods!$E$2:$E$31=AnalysisResults!P1137,"")</f>
        <v>n</v>
      </c>
      <c r="R1137" s="4" t="str" cm="1">
        <f t="array" ref="R1137">_xlfn._xlws.FILTER(AnalysisMethods!$H$2:$H$31,AnalysisMethods!$E$2:$E$31=AnalysisResults!P1137,"")</f>
        <v>XX</v>
      </c>
      <c r="S1137">
        <v>0</v>
      </c>
      <c r="T1137" s="7" t="s">
        <v>266</v>
      </c>
      <c r="U1137" t="s">
        <v>1378</v>
      </c>
    </row>
    <row r="1138" spans="1:21" x14ac:dyDescent="0.45">
      <c r="A1138" t="s">
        <v>732</v>
      </c>
      <c r="B1138" s="4" t="str" cm="1">
        <f t="array" ref="B1138">_xlfn._xlws.FILTER(AnalysisSets!B:B,AnalysisSets!A:A=_xlfn._xlws.FILTER(Analyses!E:E,Analyses!A:A=AnalysisResults!A1138,""),"")</f>
        <v>Safety Population</v>
      </c>
      <c r="C1138" t="s">
        <v>33</v>
      </c>
      <c r="D1138" t="s">
        <v>40</v>
      </c>
      <c r="E1138" s="4" t="str" cm="1">
        <f t="array" ref="E1138">_xlfn._xlws.FILTER(AnalysisGroupings!$G$2:$G$20,AnalysisGroupings!$F$2:$F$20=AnalysisResults!D1138,"")</f>
        <v>Xanomeline Low Dose</v>
      </c>
      <c r="G1138" t="s">
        <v>108</v>
      </c>
      <c r="I1138" s="4" t="str" cm="1">
        <f t="array" ref="I1138">_xlfn._xlws.FILTER(AnalysisGroupings!$G$2:$G$36,(AnalysisGroupings!$F$2:$F$36=AnalysisResults!H1138)*LEN(H1138)&gt;0,"")</f>
        <v/>
      </c>
      <c r="J1138" t="s">
        <v>346</v>
      </c>
      <c r="K1138" t="s">
        <v>111</v>
      </c>
      <c r="M1138" s="4" t="str" cm="1">
        <f t="array" ref="M1138">_xlfn._xlws.FILTER(AnalysisGroupings!$G$2:$G$36,(AnalysisGroupings!$F$2:$F$36=AnalysisResults!L1138)*LEN(L1138)&gt;0,"")</f>
        <v/>
      </c>
      <c r="N1138" t="s">
        <v>496</v>
      </c>
      <c r="O1138" t="s">
        <v>296</v>
      </c>
      <c r="P1138" t="s">
        <v>639</v>
      </c>
      <c r="Q1138" s="4" t="str" cm="1">
        <f t="array" ref="Q1138">_xlfn._xlws.FILTER(AnalysisMethods!$G$2:$G$31,AnalysisMethods!$E$2:$E$31=AnalysisResults!P1138,"")</f>
        <v>%</v>
      </c>
      <c r="R1138" s="4" t="str" cm="1">
        <f t="array" ref="R1138">_xlfn._xlws.FILTER(AnalysisMethods!$H$2:$H$31,AnalysisMethods!$E$2:$E$31=AnalysisResults!P1138,"")</f>
        <v>( XX.X)</v>
      </c>
      <c r="S1138">
        <v>0</v>
      </c>
      <c r="T1138" s="7" t="s">
        <v>270</v>
      </c>
      <c r="U1138" t="s">
        <v>1378</v>
      </c>
    </row>
    <row r="1139" spans="1:21" x14ac:dyDescent="0.45">
      <c r="A1139" t="s">
        <v>732</v>
      </c>
      <c r="B1139" s="4" t="str" cm="1">
        <f t="array" ref="B1139">_xlfn._xlws.FILTER(AnalysisSets!B:B,AnalysisSets!A:A=_xlfn._xlws.FILTER(Analyses!E:E,Analyses!A:A=AnalysisResults!A1139,""),"")</f>
        <v>Safety Population</v>
      </c>
      <c r="C1139" t="s">
        <v>33</v>
      </c>
      <c r="D1139" t="s">
        <v>40</v>
      </c>
      <c r="E1139" s="4" t="str" cm="1">
        <f t="array" ref="E1139">_xlfn._xlws.FILTER(AnalysisGroupings!$G$2:$G$20,AnalysisGroupings!$F$2:$F$20=AnalysisResults!D1139,"")</f>
        <v>Xanomeline Low Dose</v>
      </c>
      <c r="G1139" t="s">
        <v>108</v>
      </c>
      <c r="I1139" s="4" t="str" cm="1">
        <f t="array" ref="I1139">_xlfn._xlws.FILTER(AnalysisGroupings!$G$2:$G$36,(AnalysisGroupings!$F$2:$F$36=AnalysisResults!H1139)*LEN(H1139)&gt;0,"")</f>
        <v/>
      </c>
      <c r="J1139" t="s">
        <v>346</v>
      </c>
      <c r="K1139" t="s">
        <v>111</v>
      </c>
      <c r="M1139" s="4" t="str" cm="1">
        <f t="array" ref="M1139">_xlfn._xlws.FILTER(AnalysisGroupings!$G$2:$G$36,(AnalysisGroupings!$F$2:$F$36=AnalysisResults!L1139)*LEN(L1139)&gt;0,"")</f>
        <v/>
      </c>
      <c r="N1139" t="s">
        <v>497</v>
      </c>
      <c r="O1139" t="s">
        <v>296</v>
      </c>
      <c r="P1139" t="s">
        <v>636</v>
      </c>
      <c r="Q1139" s="4" t="str" cm="1">
        <f t="array" ref="Q1139">_xlfn._xlws.FILTER(AnalysisMethods!$G$2:$G$31,AnalysisMethods!$E$2:$E$31=AnalysisResults!P1139,"")</f>
        <v>n</v>
      </c>
      <c r="R1139" s="4" t="str" cm="1">
        <f t="array" ref="R1139">_xlfn._xlws.FILTER(AnalysisMethods!$H$2:$H$31,AnalysisMethods!$E$2:$E$31=AnalysisResults!P1139,"")</f>
        <v>XX</v>
      </c>
      <c r="S1139">
        <v>0</v>
      </c>
      <c r="T1139" s="7" t="s">
        <v>266</v>
      </c>
      <c r="U1139" t="s">
        <v>1378</v>
      </c>
    </row>
    <row r="1140" spans="1:21" x14ac:dyDescent="0.45">
      <c r="A1140" t="s">
        <v>732</v>
      </c>
      <c r="B1140" s="4" t="str" cm="1">
        <f t="array" ref="B1140">_xlfn._xlws.FILTER(AnalysisSets!B:B,AnalysisSets!A:A=_xlfn._xlws.FILTER(Analyses!E:E,Analyses!A:A=AnalysisResults!A1140,""),"")</f>
        <v>Safety Population</v>
      </c>
      <c r="C1140" t="s">
        <v>33</v>
      </c>
      <c r="D1140" t="s">
        <v>40</v>
      </c>
      <c r="E1140" s="4" t="str" cm="1">
        <f t="array" ref="E1140">_xlfn._xlws.FILTER(AnalysisGroupings!$G$2:$G$20,AnalysisGroupings!$F$2:$F$20=AnalysisResults!D1140,"")</f>
        <v>Xanomeline Low Dose</v>
      </c>
      <c r="G1140" t="s">
        <v>108</v>
      </c>
      <c r="I1140" s="4" t="str" cm="1">
        <f t="array" ref="I1140">_xlfn._xlws.FILTER(AnalysisGroupings!$G$2:$G$36,(AnalysisGroupings!$F$2:$F$36=AnalysisResults!H1140)*LEN(H1140)&gt;0,"")</f>
        <v/>
      </c>
      <c r="J1140" t="s">
        <v>346</v>
      </c>
      <c r="K1140" t="s">
        <v>111</v>
      </c>
      <c r="M1140" s="4" t="str" cm="1">
        <f t="array" ref="M1140">_xlfn._xlws.FILTER(AnalysisGroupings!$G$2:$G$36,(AnalysisGroupings!$F$2:$F$36=AnalysisResults!L1140)*LEN(L1140)&gt;0,"")</f>
        <v/>
      </c>
      <c r="N1140" t="s">
        <v>497</v>
      </c>
      <c r="O1140" t="s">
        <v>296</v>
      </c>
      <c r="P1140" t="s">
        <v>639</v>
      </c>
      <c r="Q1140" s="4" t="str" cm="1">
        <f t="array" ref="Q1140">_xlfn._xlws.FILTER(AnalysisMethods!$G$2:$G$31,AnalysisMethods!$E$2:$E$31=AnalysisResults!P1140,"")</f>
        <v>%</v>
      </c>
      <c r="R1140" s="4" t="str" cm="1">
        <f t="array" ref="R1140">_xlfn._xlws.FILTER(AnalysisMethods!$H$2:$H$31,AnalysisMethods!$E$2:$E$31=AnalysisResults!P1140,"")</f>
        <v>( XX.X)</v>
      </c>
      <c r="S1140">
        <v>0</v>
      </c>
      <c r="T1140" s="7" t="s">
        <v>270</v>
      </c>
      <c r="U1140" t="s">
        <v>1378</v>
      </c>
    </row>
    <row r="1141" spans="1:21" x14ac:dyDescent="0.45">
      <c r="A1141" t="s">
        <v>732</v>
      </c>
      <c r="B1141" s="4" t="str" cm="1">
        <f t="array" ref="B1141">_xlfn._xlws.FILTER(AnalysisSets!B:B,AnalysisSets!A:A=_xlfn._xlws.FILTER(Analyses!E:E,Analyses!A:A=AnalysisResults!A1141,""),"")</f>
        <v>Safety Population</v>
      </c>
      <c r="C1141" t="s">
        <v>33</v>
      </c>
      <c r="D1141" t="s">
        <v>40</v>
      </c>
      <c r="E1141" s="4" t="str" cm="1">
        <f t="array" ref="E1141">_xlfn._xlws.FILTER(AnalysisGroupings!$G$2:$G$20,AnalysisGroupings!$F$2:$F$20=AnalysisResults!D1141,"")</f>
        <v>Xanomeline Low Dose</v>
      </c>
      <c r="G1141" t="s">
        <v>108</v>
      </c>
      <c r="I1141" s="4" t="str" cm="1">
        <f t="array" ref="I1141">_xlfn._xlws.FILTER(AnalysisGroupings!$G$2:$G$36,(AnalysisGroupings!$F$2:$F$36=AnalysisResults!H1141)*LEN(H1141)&gt;0,"")</f>
        <v/>
      </c>
      <c r="J1141" t="s">
        <v>346</v>
      </c>
      <c r="K1141" t="s">
        <v>111</v>
      </c>
      <c r="M1141" s="4" t="str" cm="1">
        <f t="array" ref="M1141">_xlfn._xlws.FILTER(AnalysisGroupings!$G$2:$G$36,(AnalysisGroupings!$F$2:$F$36=AnalysisResults!L1141)*LEN(L1141)&gt;0,"")</f>
        <v/>
      </c>
      <c r="N1141" t="s">
        <v>512</v>
      </c>
      <c r="O1141" t="s">
        <v>296</v>
      </c>
      <c r="P1141" t="s">
        <v>636</v>
      </c>
      <c r="Q1141" s="4" t="str" cm="1">
        <f t="array" ref="Q1141">_xlfn._xlws.FILTER(AnalysisMethods!$G$2:$G$31,AnalysisMethods!$E$2:$E$31=AnalysisResults!P1141,"")</f>
        <v>n</v>
      </c>
      <c r="R1141" s="4" t="str" cm="1">
        <f t="array" ref="R1141">_xlfn._xlws.FILTER(AnalysisMethods!$H$2:$H$31,AnalysisMethods!$E$2:$E$31=AnalysisResults!P1141,"")</f>
        <v>XX</v>
      </c>
      <c r="S1141">
        <v>0</v>
      </c>
      <c r="T1141" s="7" t="s">
        <v>266</v>
      </c>
      <c r="U1141" t="s">
        <v>1378</v>
      </c>
    </row>
    <row r="1142" spans="1:21" x14ac:dyDescent="0.45">
      <c r="A1142" t="s">
        <v>732</v>
      </c>
      <c r="B1142" s="4" t="str" cm="1">
        <f t="array" ref="B1142">_xlfn._xlws.FILTER(AnalysisSets!B:B,AnalysisSets!A:A=_xlfn._xlws.FILTER(Analyses!E:E,Analyses!A:A=AnalysisResults!A1142,""),"")</f>
        <v>Safety Population</v>
      </c>
      <c r="C1142" t="s">
        <v>33</v>
      </c>
      <c r="D1142" t="s">
        <v>40</v>
      </c>
      <c r="E1142" s="4" t="str" cm="1">
        <f t="array" ref="E1142">_xlfn._xlws.FILTER(AnalysisGroupings!$G$2:$G$20,AnalysisGroupings!$F$2:$F$20=AnalysisResults!D1142,"")</f>
        <v>Xanomeline Low Dose</v>
      </c>
      <c r="G1142" t="s">
        <v>108</v>
      </c>
      <c r="I1142" s="4" t="str" cm="1">
        <f t="array" ref="I1142">_xlfn._xlws.FILTER(AnalysisGroupings!$G$2:$G$36,(AnalysisGroupings!$F$2:$F$36=AnalysisResults!H1142)*LEN(H1142)&gt;0,"")</f>
        <v/>
      </c>
      <c r="J1142" t="s">
        <v>346</v>
      </c>
      <c r="K1142" t="s">
        <v>111</v>
      </c>
      <c r="M1142" s="4" t="str" cm="1">
        <f t="array" ref="M1142">_xlfn._xlws.FILTER(AnalysisGroupings!$G$2:$G$36,(AnalysisGroupings!$F$2:$F$36=AnalysisResults!L1142)*LEN(L1142)&gt;0,"")</f>
        <v/>
      </c>
      <c r="N1142" t="s">
        <v>512</v>
      </c>
      <c r="O1142" t="s">
        <v>296</v>
      </c>
      <c r="P1142" t="s">
        <v>639</v>
      </c>
      <c r="Q1142" s="4" t="str" cm="1">
        <f t="array" ref="Q1142">_xlfn._xlws.FILTER(AnalysisMethods!$G$2:$G$31,AnalysisMethods!$E$2:$E$31=AnalysisResults!P1142,"")</f>
        <v>%</v>
      </c>
      <c r="R1142" s="4" t="str" cm="1">
        <f t="array" ref="R1142">_xlfn._xlws.FILTER(AnalysisMethods!$H$2:$H$31,AnalysisMethods!$E$2:$E$31=AnalysisResults!P1142,"")</f>
        <v>( XX.X)</v>
      </c>
      <c r="S1142">
        <v>0</v>
      </c>
      <c r="T1142" s="7" t="s">
        <v>270</v>
      </c>
      <c r="U1142" t="s">
        <v>1378</v>
      </c>
    </row>
    <row r="1143" spans="1:21" x14ac:dyDescent="0.45">
      <c r="A1143" t="s">
        <v>732</v>
      </c>
      <c r="B1143" s="4" t="str" cm="1">
        <f t="array" ref="B1143">_xlfn._xlws.FILTER(AnalysisSets!B:B,AnalysisSets!A:A=_xlfn._xlws.FILTER(Analyses!E:E,Analyses!A:A=AnalysisResults!A1143,""),"")</f>
        <v>Safety Population</v>
      </c>
      <c r="C1143" t="s">
        <v>33</v>
      </c>
      <c r="D1143" t="s">
        <v>40</v>
      </c>
      <c r="E1143" s="4" t="str" cm="1">
        <f t="array" ref="E1143">_xlfn._xlws.FILTER(AnalysisGroupings!$G$2:$G$20,AnalysisGroupings!$F$2:$F$20=AnalysisResults!D1143,"")</f>
        <v>Xanomeline Low Dose</v>
      </c>
      <c r="G1143" t="s">
        <v>108</v>
      </c>
      <c r="I1143" s="4" t="str" cm="1">
        <f t="array" ref="I1143">_xlfn._xlws.FILTER(AnalysisGroupings!$G$2:$G$36,(AnalysisGroupings!$F$2:$F$36=AnalysisResults!H1143)*LEN(H1143)&gt;0,"")</f>
        <v/>
      </c>
      <c r="J1143" t="s">
        <v>346</v>
      </c>
      <c r="K1143" t="s">
        <v>111</v>
      </c>
      <c r="M1143" s="4" t="str" cm="1">
        <f t="array" ref="M1143">_xlfn._xlws.FILTER(AnalysisGroupings!$G$2:$G$36,(AnalysisGroupings!$F$2:$F$36=AnalysisResults!L1143)*LEN(L1143)&gt;0,"")</f>
        <v/>
      </c>
      <c r="N1143" t="s">
        <v>543</v>
      </c>
      <c r="O1143" t="s">
        <v>296</v>
      </c>
      <c r="P1143" t="s">
        <v>636</v>
      </c>
      <c r="Q1143" s="4" t="str" cm="1">
        <f t="array" ref="Q1143">_xlfn._xlws.FILTER(AnalysisMethods!$G$2:$G$31,AnalysisMethods!$E$2:$E$31=AnalysisResults!P1143,"")</f>
        <v>n</v>
      </c>
      <c r="R1143" s="4" t="str" cm="1">
        <f t="array" ref="R1143">_xlfn._xlws.FILTER(AnalysisMethods!$H$2:$H$31,AnalysisMethods!$E$2:$E$31=AnalysisResults!P1143,"")</f>
        <v>XX</v>
      </c>
      <c r="S1143">
        <v>1</v>
      </c>
      <c r="T1143" s="7" t="s">
        <v>267</v>
      </c>
      <c r="U1143" t="s">
        <v>1378</v>
      </c>
    </row>
    <row r="1144" spans="1:21" x14ac:dyDescent="0.45">
      <c r="A1144" t="s">
        <v>732</v>
      </c>
      <c r="B1144" s="4" t="str" cm="1">
        <f t="array" ref="B1144">_xlfn._xlws.FILTER(AnalysisSets!B:B,AnalysisSets!A:A=_xlfn._xlws.FILTER(Analyses!E:E,Analyses!A:A=AnalysisResults!A1144,""),"")</f>
        <v>Safety Population</v>
      </c>
      <c r="C1144" t="s">
        <v>33</v>
      </c>
      <c r="D1144" t="s">
        <v>40</v>
      </c>
      <c r="E1144" s="4" t="str" cm="1">
        <f t="array" ref="E1144">_xlfn._xlws.FILTER(AnalysisGroupings!$G$2:$G$20,AnalysisGroupings!$F$2:$F$20=AnalysisResults!D1144,"")</f>
        <v>Xanomeline Low Dose</v>
      </c>
      <c r="G1144" t="s">
        <v>108</v>
      </c>
      <c r="I1144" s="4" t="str" cm="1">
        <f t="array" ref="I1144">_xlfn._xlws.FILTER(AnalysisGroupings!$G$2:$G$36,(AnalysisGroupings!$F$2:$F$36=AnalysisResults!H1144)*LEN(H1144)&gt;0,"")</f>
        <v/>
      </c>
      <c r="J1144" t="s">
        <v>346</v>
      </c>
      <c r="K1144" t="s">
        <v>111</v>
      </c>
      <c r="M1144" s="4" t="str" cm="1">
        <f t="array" ref="M1144">_xlfn._xlws.FILTER(AnalysisGroupings!$G$2:$G$36,(AnalysisGroupings!$F$2:$F$36=AnalysisResults!L1144)*LEN(L1144)&gt;0,"")</f>
        <v/>
      </c>
      <c r="N1144" t="s">
        <v>543</v>
      </c>
      <c r="O1144" t="s">
        <v>296</v>
      </c>
      <c r="P1144" t="s">
        <v>639</v>
      </c>
      <c r="Q1144" s="4" t="str" cm="1">
        <f t="array" ref="Q1144">_xlfn._xlws.FILTER(AnalysisMethods!$G$2:$G$31,AnalysisMethods!$E$2:$E$31=AnalysisResults!P1144,"")</f>
        <v>%</v>
      </c>
      <c r="R1144" s="4" t="str" cm="1">
        <f t="array" ref="R1144">_xlfn._xlws.FILTER(AnalysisMethods!$H$2:$H$31,AnalysisMethods!$E$2:$E$31=AnalysisResults!P1144,"")</f>
        <v>( XX.X)</v>
      </c>
      <c r="S1144">
        <v>1.1904999999999999</v>
      </c>
      <c r="T1144" s="7" t="s">
        <v>273</v>
      </c>
      <c r="U1144" t="s">
        <v>1378</v>
      </c>
    </row>
    <row r="1145" spans="1:21" x14ac:dyDescent="0.45">
      <c r="A1145" t="s">
        <v>732</v>
      </c>
      <c r="B1145" s="4" t="str" cm="1">
        <f t="array" ref="B1145">_xlfn._xlws.FILTER(AnalysisSets!B:B,AnalysisSets!A:A=_xlfn._xlws.FILTER(Analyses!E:E,Analyses!A:A=AnalysisResults!A1145,""),"")</f>
        <v>Safety Population</v>
      </c>
      <c r="C1145" t="s">
        <v>33</v>
      </c>
      <c r="D1145" t="s">
        <v>40</v>
      </c>
      <c r="E1145" s="4" t="str" cm="1">
        <f t="array" ref="E1145">_xlfn._xlws.FILTER(AnalysisGroupings!$G$2:$G$20,AnalysisGroupings!$F$2:$F$20=AnalysisResults!D1145,"")</f>
        <v>Xanomeline Low Dose</v>
      </c>
      <c r="G1145" t="s">
        <v>108</v>
      </c>
      <c r="I1145" s="4" t="str" cm="1">
        <f t="array" ref="I1145">_xlfn._xlws.FILTER(AnalysisGroupings!$G$2:$G$36,(AnalysisGroupings!$F$2:$F$36=AnalysisResults!H1145)*LEN(H1145)&gt;0,"")</f>
        <v/>
      </c>
      <c r="J1145" t="s">
        <v>347</v>
      </c>
      <c r="K1145" t="s">
        <v>111</v>
      </c>
      <c r="M1145" s="4" t="str" cm="1">
        <f t="array" ref="M1145">_xlfn._xlws.FILTER(AnalysisGroupings!$G$2:$G$36,(AnalysisGroupings!$F$2:$F$36=AnalysisResults!L1145)*LEN(L1145)&gt;0,"")</f>
        <v/>
      </c>
      <c r="N1145" t="s">
        <v>405</v>
      </c>
      <c r="O1145" t="s">
        <v>296</v>
      </c>
      <c r="P1145" t="s">
        <v>636</v>
      </c>
      <c r="Q1145" s="4" t="str" cm="1">
        <f t="array" ref="Q1145">_xlfn._xlws.FILTER(AnalysisMethods!$G$2:$G$31,AnalysisMethods!$E$2:$E$31=AnalysisResults!P1145,"")</f>
        <v>n</v>
      </c>
      <c r="R1145" s="4" t="str" cm="1">
        <f t="array" ref="R1145">_xlfn._xlws.FILTER(AnalysisMethods!$H$2:$H$31,AnalysisMethods!$E$2:$E$31=AnalysisResults!P1145,"")</f>
        <v>XX</v>
      </c>
      <c r="S1145">
        <v>0</v>
      </c>
      <c r="T1145" s="7" t="s">
        <v>266</v>
      </c>
      <c r="U1145" t="s">
        <v>1378</v>
      </c>
    </row>
    <row r="1146" spans="1:21" x14ac:dyDescent="0.45">
      <c r="A1146" t="s">
        <v>732</v>
      </c>
      <c r="B1146" s="4" t="str" cm="1">
        <f t="array" ref="B1146">_xlfn._xlws.FILTER(AnalysisSets!B:B,AnalysisSets!A:A=_xlfn._xlws.FILTER(Analyses!E:E,Analyses!A:A=AnalysisResults!A1146,""),"")</f>
        <v>Safety Population</v>
      </c>
      <c r="C1146" t="s">
        <v>33</v>
      </c>
      <c r="D1146" t="s">
        <v>40</v>
      </c>
      <c r="E1146" s="4" t="str" cm="1">
        <f t="array" ref="E1146">_xlfn._xlws.FILTER(AnalysisGroupings!$G$2:$G$20,AnalysisGroupings!$F$2:$F$20=AnalysisResults!D1146,"")</f>
        <v>Xanomeline Low Dose</v>
      </c>
      <c r="G1146" t="s">
        <v>108</v>
      </c>
      <c r="I1146" s="4" t="str" cm="1">
        <f t="array" ref="I1146">_xlfn._xlws.FILTER(AnalysisGroupings!$G$2:$G$36,(AnalysisGroupings!$F$2:$F$36=AnalysisResults!H1146)*LEN(H1146)&gt;0,"")</f>
        <v/>
      </c>
      <c r="J1146" t="s">
        <v>347</v>
      </c>
      <c r="K1146" t="s">
        <v>111</v>
      </c>
      <c r="M1146" s="4" t="str" cm="1">
        <f t="array" ref="M1146">_xlfn._xlws.FILTER(AnalysisGroupings!$G$2:$G$36,(AnalysisGroupings!$F$2:$F$36=AnalysisResults!L1146)*LEN(L1146)&gt;0,"")</f>
        <v/>
      </c>
      <c r="N1146" t="s">
        <v>405</v>
      </c>
      <c r="O1146" t="s">
        <v>296</v>
      </c>
      <c r="P1146" t="s">
        <v>639</v>
      </c>
      <c r="Q1146" s="4" t="str" cm="1">
        <f t="array" ref="Q1146">_xlfn._xlws.FILTER(AnalysisMethods!$G$2:$G$31,AnalysisMethods!$E$2:$E$31=AnalysisResults!P1146,"")</f>
        <v>%</v>
      </c>
      <c r="R1146" s="4" t="str" cm="1">
        <f t="array" ref="R1146">_xlfn._xlws.FILTER(AnalysisMethods!$H$2:$H$31,AnalysisMethods!$E$2:$E$31=AnalysisResults!P1146,"")</f>
        <v>( XX.X)</v>
      </c>
      <c r="S1146">
        <v>0</v>
      </c>
      <c r="T1146" s="7" t="s">
        <v>270</v>
      </c>
      <c r="U1146" t="s">
        <v>1378</v>
      </c>
    </row>
    <row r="1147" spans="1:21" x14ac:dyDescent="0.45">
      <c r="A1147" t="s">
        <v>732</v>
      </c>
      <c r="B1147" s="4" t="str" cm="1">
        <f t="array" ref="B1147">_xlfn._xlws.FILTER(AnalysisSets!B:B,AnalysisSets!A:A=_xlfn._xlws.FILTER(Analyses!E:E,Analyses!A:A=AnalysisResults!A1147,""),"")</f>
        <v>Safety Population</v>
      </c>
      <c r="C1147" t="s">
        <v>33</v>
      </c>
      <c r="D1147" t="s">
        <v>40</v>
      </c>
      <c r="E1147" s="4" t="str" cm="1">
        <f t="array" ref="E1147">_xlfn._xlws.FILTER(AnalysisGroupings!$G$2:$G$20,AnalysisGroupings!$F$2:$F$20=AnalysisResults!D1147,"")</f>
        <v>Xanomeline Low Dose</v>
      </c>
      <c r="G1147" t="s">
        <v>108</v>
      </c>
      <c r="I1147" s="4" t="str" cm="1">
        <f t="array" ref="I1147">_xlfn._xlws.FILTER(AnalysisGroupings!$G$2:$G$36,(AnalysisGroupings!$F$2:$F$36=AnalysisResults!H1147)*LEN(H1147)&gt;0,"")</f>
        <v/>
      </c>
      <c r="J1147" t="s">
        <v>347</v>
      </c>
      <c r="K1147" t="s">
        <v>111</v>
      </c>
      <c r="M1147" s="4" t="str" cm="1">
        <f t="array" ref="M1147">_xlfn._xlws.FILTER(AnalysisGroupings!$G$2:$G$36,(AnalysisGroupings!$F$2:$F$36=AnalysisResults!L1147)*LEN(L1147)&gt;0,"")</f>
        <v/>
      </c>
      <c r="N1147" t="s">
        <v>444</v>
      </c>
      <c r="O1147" t="s">
        <v>296</v>
      </c>
      <c r="P1147" t="s">
        <v>636</v>
      </c>
      <c r="Q1147" s="4" t="str" cm="1">
        <f t="array" ref="Q1147">_xlfn._xlws.FILTER(AnalysisMethods!$G$2:$G$31,AnalysisMethods!$E$2:$E$31=AnalysisResults!P1147,"")</f>
        <v>n</v>
      </c>
      <c r="R1147" s="4" t="str" cm="1">
        <f t="array" ref="R1147">_xlfn._xlws.FILTER(AnalysisMethods!$H$2:$H$31,AnalysisMethods!$E$2:$E$31=AnalysisResults!P1147,"")</f>
        <v>XX</v>
      </c>
      <c r="S1147">
        <v>1</v>
      </c>
      <c r="T1147" s="7" t="s">
        <v>267</v>
      </c>
      <c r="U1147" t="s">
        <v>1378</v>
      </c>
    </row>
    <row r="1148" spans="1:21" x14ac:dyDescent="0.45">
      <c r="A1148" t="s">
        <v>732</v>
      </c>
      <c r="B1148" s="4" t="str" cm="1">
        <f t="array" ref="B1148">_xlfn._xlws.FILTER(AnalysisSets!B:B,AnalysisSets!A:A=_xlfn._xlws.FILTER(Analyses!E:E,Analyses!A:A=AnalysisResults!A1148,""),"")</f>
        <v>Safety Population</v>
      </c>
      <c r="C1148" t="s">
        <v>33</v>
      </c>
      <c r="D1148" t="s">
        <v>40</v>
      </c>
      <c r="E1148" s="4" t="str" cm="1">
        <f t="array" ref="E1148">_xlfn._xlws.FILTER(AnalysisGroupings!$G$2:$G$20,AnalysisGroupings!$F$2:$F$20=AnalysisResults!D1148,"")</f>
        <v>Xanomeline Low Dose</v>
      </c>
      <c r="G1148" t="s">
        <v>108</v>
      </c>
      <c r="I1148" s="4" t="str" cm="1">
        <f t="array" ref="I1148">_xlfn._xlws.FILTER(AnalysisGroupings!$G$2:$G$36,(AnalysisGroupings!$F$2:$F$36=AnalysisResults!H1148)*LEN(H1148)&gt;0,"")</f>
        <v/>
      </c>
      <c r="J1148" t="s">
        <v>347</v>
      </c>
      <c r="K1148" t="s">
        <v>111</v>
      </c>
      <c r="M1148" s="4" t="str" cm="1">
        <f t="array" ref="M1148">_xlfn._xlws.FILTER(AnalysisGroupings!$G$2:$G$36,(AnalysisGroupings!$F$2:$F$36=AnalysisResults!L1148)*LEN(L1148)&gt;0,"")</f>
        <v/>
      </c>
      <c r="N1148" t="s">
        <v>444</v>
      </c>
      <c r="O1148" t="s">
        <v>296</v>
      </c>
      <c r="P1148" t="s">
        <v>639</v>
      </c>
      <c r="Q1148" s="4" t="str" cm="1">
        <f t="array" ref="Q1148">_xlfn._xlws.FILTER(AnalysisMethods!$G$2:$G$31,AnalysisMethods!$E$2:$E$31=AnalysisResults!P1148,"")</f>
        <v>%</v>
      </c>
      <c r="R1148" s="4" t="str" cm="1">
        <f t="array" ref="R1148">_xlfn._xlws.FILTER(AnalysisMethods!$H$2:$H$31,AnalysisMethods!$E$2:$E$31=AnalysisResults!P1148,"")</f>
        <v>( XX.X)</v>
      </c>
      <c r="S1148">
        <v>1.1904999999999999</v>
      </c>
      <c r="T1148" s="7" t="s">
        <v>273</v>
      </c>
      <c r="U1148" t="s">
        <v>1378</v>
      </c>
    </row>
    <row r="1149" spans="1:21" x14ac:dyDescent="0.45">
      <c r="A1149" t="s">
        <v>732</v>
      </c>
      <c r="B1149" s="4" t="str" cm="1">
        <f t="array" ref="B1149">_xlfn._xlws.FILTER(AnalysisSets!B:B,AnalysisSets!A:A=_xlfn._xlws.FILTER(Analyses!E:E,Analyses!A:A=AnalysisResults!A1149,""),"")</f>
        <v>Safety Population</v>
      </c>
      <c r="C1149" t="s">
        <v>33</v>
      </c>
      <c r="D1149" t="s">
        <v>40</v>
      </c>
      <c r="E1149" s="4" t="str" cm="1">
        <f t="array" ref="E1149">_xlfn._xlws.FILTER(AnalysisGroupings!$G$2:$G$20,AnalysisGroupings!$F$2:$F$20=AnalysisResults!D1149,"")</f>
        <v>Xanomeline Low Dose</v>
      </c>
      <c r="G1149" t="s">
        <v>108</v>
      </c>
      <c r="I1149" s="4" t="str" cm="1">
        <f t="array" ref="I1149">_xlfn._xlws.FILTER(AnalysisGroupings!$G$2:$G$36,(AnalysisGroupings!$F$2:$F$36=AnalysisResults!H1149)*LEN(H1149)&gt;0,"")</f>
        <v/>
      </c>
      <c r="J1149" t="s">
        <v>347</v>
      </c>
      <c r="K1149" t="s">
        <v>111</v>
      </c>
      <c r="M1149" s="4" t="str" cm="1">
        <f t="array" ref="M1149">_xlfn._xlws.FILTER(AnalysisGroupings!$G$2:$G$36,(AnalysisGroupings!$F$2:$F$36=AnalysisResults!L1149)*LEN(L1149)&gt;0,"")</f>
        <v/>
      </c>
      <c r="N1149" t="s">
        <v>488</v>
      </c>
      <c r="O1149" t="s">
        <v>296</v>
      </c>
      <c r="P1149" t="s">
        <v>636</v>
      </c>
      <c r="Q1149" s="4" t="str" cm="1">
        <f t="array" ref="Q1149">_xlfn._xlws.FILTER(AnalysisMethods!$G$2:$G$31,AnalysisMethods!$E$2:$E$31=AnalysisResults!P1149,"")</f>
        <v>n</v>
      </c>
      <c r="R1149" s="4" t="str" cm="1">
        <f t="array" ref="R1149">_xlfn._xlws.FILTER(AnalysisMethods!$H$2:$H$31,AnalysisMethods!$E$2:$E$31=AnalysisResults!P1149,"")</f>
        <v>XX</v>
      </c>
      <c r="S1149">
        <v>1</v>
      </c>
      <c r="T1149" s="7" t="s">
        <v>267</v>
      </c>
      <c r="U1149" t="s">
        <v>1378</v>
      </c>
    </row>
    <row r="1150" spans="1:21" x14ac:dyDescent="0.45">
      <c r="A1150" t="s">
        <v>732</v>
      </c>
      <c r="B1150" s="4" t="str" cm="1">
        <f t="array" ref="B1150">_xlfn._xlws.FILTER(AnalysisSets!B:B,AnalysisSets!A:A=_xlfn._xlws.FILTER(Analyses!E:E,Analyses!A:A=AnalysisResults!A1150,""),"")</f>
        <v>Safety Population</v>
      </c>
      <c r="C1150" t="s">
        <v>33</v>
      </c>
      <c r="D1150" t="s">
        <v>40</v>
      </c>
      <c r="E1150" s="4" t="str" cm="1">
        <f t="array" ref="E1150">_xlfn._xlws.FILTER(AnalysisGroupings!$G$2:$G$20,AnalysisGroupings!$F$2:$F$20=AnalysisResults!D1150,"")</f>
        <v>Xanomeline Low Dose</v>
      </c>
      <c r="G1150" t="s">
        <v>108</v>
      </c>
      <c r="I1150" s="4" t="str" cm="1">
        <f t="array" ref="I1150">_xlfn._xlws.FILTER(AnalysisGroupings!$G$2:$G$36,(AnalysisGroupings!$F$2:$F$36=AnalysisResults!H1150)*LEN(H1150)&gt;0,"")</f>
        <v/>
      </c>
      <c r="J1150" t="s">
        <v>347</v>
      </c>
      <c r="K1150" t="s">
        <v>111</v>
      </c>
      <c r="M1150" s="4" t="str" cm="1">
        <f t="array" ref="M1150">_xlfn._xlws.FILTER(AnalysisGroupings!$G$2:$G$36,(AnalysisGroupings!$F$2:$F$36=AnalysisResults!L1150)*LEN(L1150)&gt;0,"")</f>
        <v/>
      </c>
      <c r="N1150" t="s">
        <v>488</v>
      </c>
      <c r="O1150" t="s">
        <v>296</v>
      </c>
      <c r="P1150" t="s">
        <v>639</v>
      </c>
      <c r="Q1150" s="4" t="str" cm="1">
        <f t="array" ref="Q1150">_xlfn._xlws.FILTER(AnalysisMethods!$G$2:$G$31,AnalysisMethods!$E$2:$E$31=AnalysisResults!P1150,"")</f>
        <v>%</v>
      </c>
      <c r="R1150" s="4" t="str" cm="1">
        <f t="array" ref="R1150">_xlfn._xlws.FILTER(AnalysisMethods!$H$2:$H$31,AnalysisMethods!$E$2:$E$31=AnalysisResults!P1150,"")</f>
        <v>( XX.X)</v>
      </c>
      <c r="S1150">
        <v>1.1904999999999999</v>
      </c>
      <c r="T1150" s="7" t="s">
        <v>273</v>
      </c>
      <c r="U1150" t="s">
        <v>1378</v>
      </c>
    </row>
    <row r="1151" spans="1:21" x14ac:dyDescent="0.45">
      <c r="A1151" t="s">
        <v>732</v>
      </c>
      <c r="B1151" s="4" t="str" cm="1">
        <f t="array" ref="B1151">_xlfn._xlws.FILTER(AnalysisSets!B:B,AnalysisSets!A:A=_xlfn._xlws.FILTER(Analyses!E:E,Analyses!A:A=AnalysisResults!A1151,""),"")</f>
        <v>Safety Population</v>
      </c>
      <c r="C1151" t="s">
        <v>33</v>
      </c>
      <c r="D1151" t="s">
        <v>40</v>
      </c>
      <c r="E1151" s="4" t="str" cm="1">
        <f t="array" ref="E1151">_xlfn._xlws.FILTER(AnalysisGroupings!$G$2:$G$20,AnalysisGroupings!$F$2:$F$20=AnalysisResults!D1151,"")</f>
        <v>Xanomeline Low Dose</v>
      </c>
      <c r="G1151" t="s">
        <v>108</v>
      </c>
      <c r="I1151" s="4" t="str" cm="1">
        <f t="array" ref="I1151">_xlfn._xlws.FILTER(AnalysisGroupings!$G$2:$G$36,(AnalysisGroupings!$F$2:$F$36=AnalysisResults!H1151)*LEN(H1151)&gt;0,"")</f>
        <v/>
      </c>
      <c r="J1151" t="s">
        <v>347</v>
      </c>
      <c r="K1151" t="s">
        <v>111</v>
      </c>
      <c r="M1151" s="4" t="str" cm="1">
        <f t="array" ref="M1151">_xlfn._xlws.FILTER(AnalysisGroupings!$G$2:$G$36,(AnalysisGroupings!$F$2:$F$36=AnalysisResults!L1151)*LEN(L1151)&gt;0,"")</f>
        <v/>
      </c>
      <c r="N1151" t="s">
        <v>502</v>
      </c>
      <c r="O1151" t="s">
        <v>296</v>
      </c>
      <c r="P1151" t="s">
        <v>636</v>
      </c>
      <c r="Q1151" s="4" t="str" cm="1">
        <f t="array" ref="Q1151">_xlfn._xlws.FILTER(AnalysisMethods!$G$2:$G$31,AnalysisMethods!$E$2:$E$31=AnalysisResults!P1151,"")</f>
        <v>n</v>
      </c>
      <c r="R1151" s="4" t="str" cm="1">
        <f t="array" ref="R1151">_xlfn._xlws.FILTER(AnalysisMethods!$H$2:$H$31,AnalysisMethods!$E$2:$E$31=AnalysisResults!P1151,"")</f>
        <v>XX</v>
      </c>
      <c r="S1151">
        <v>1</v>
      </c>
      <c r="T1151" s="7" t="s">
        <v>267</v>
      </c>
      <c r="U1151" t="s">
        <v>1378</v>
      </c>
    </row>
    <row r="1152" spans="1:21" x14ac:dyDescent="0.45">
      <c r="A1152" t="s">
        <v>732</v>
      </c>
      <c r="B1152" s="4" t="str" cm="1">
        <f t="array" ref="B1152">_xlfn._xlws.FILTER(AnalysisSets!B:B,AnalysisSets!A:A=_xlfn._xlws.FILTER(Analyses!E:E,Analyses!A:A=AnalysisResults!A1152,""),"")</f>
        <v>Safety Population</v>
      </c>
      <c r="C1152" t="s">
        <v>33</v>
      </c>
      <c r="D1152" t="s">
        <v>40</v>
      </c>
      <c r="E1152" s="4" t="str" cm="1">
        <f t="array" ref="E1152">_xlfn._xlws.FILTER(AnalysisGroupings!$G$2:$G$20,AnalysisGroupings!$F$2:$F$20=AnalysisResults!D1152,"")</f>
        <v>Xanomeline Low Dose</v>
      </c>
      <c r="G1152" t="s">
        <v>108</v>
      </c>
      <c r="I1152" s="4" t="str" cm="1">
        <f t="array" ref="I1152">_xlfn._xlws.FILTER(AnalysisGroupings!$G$2:$G$36,(AnalysisGroupings!$F$2:$F$36=AnalysisResults!H1152)*LEN(H1152)&gt;0,"")</f>
        <v/>
      </c>
      <c r="J1152" t="s">
        <v>347</v>
      </c>
      <c r="K1152" t="s">
        <v>111</v>
      </c>
      <c r="M1152" s="4" t="str" cm="1">
        <f t="array" ref="M1152">_xlfn._xlws.FILTER(AnalysisGroupings!$G$2:$G$36,(AnalysisGroupings!$F$2:$F$36=AnalysisResults!L1152)*LEN(L1152)&gt;0,"")</f>
        <v/>
      </c>
      <c r="N1152" t="s">
        <v>502</v>
      </c>
      <c r="O1152" t="s">
        <v>296</v>
      </c>
      <c r="P1152" t="s">
        <v>639</v>
      </c>
      <c r="Q1152" s="4" t="str" cm="1">
        <f t="array" ref="Q1152">_xlfn._xlws.FILTER(AnalysisMethods!$G$2:$G$31,AnalysisMethods!$E$2:$E$31=AnalysisResults!P1152,"")</f>
        <v>%</v>
      </c>
      <c r="R1152" s="4" t="str" cm="1">
        <f t="array" ref="R1152">_xlfn._xlws.FILTER(AnalysisMethods!$H$2:$H$31,AnalysisMethods!$E$2:$E$31=AnalysisResults!P1152,"")</f>
        <v>( XX.X)</v>
      </c>
      <c r="S1152">
        <v>1.1904999999999999</v>
      </c>
      <c r="T1152" s="7" t="s">
        <v>273</v>
      </c>
      <c r="U1152" t="s">
        <v>1378</v>
      </c>
    </row>
    <row r="1153" spans="1:21" x14ac:dyDescent="0.45">
      <c r="A1153" t="s">
        <v>732</v>
      </c>
      <c r="B1153" s="4" t="str" cm="1">
        <f t="array" ref="B1153">_xlfn._xlws.FILTER(AnalysisSets!B:B,AnalysisSets!A:A=_xlfn._xlws.FILTER(Analyses!E:E,Analyses!A:A=AnalysisResults!A1153,""),"")</f>
        <v>Safety Population</v>
      </c>
      <c r="C1153" t="s">
        <v>33</v>
      </c>
      <c r="D1153" t="s">
        <v>40</v>
      </c>
      <c r="E1153" s="4" t="str" cm="1">
        <f t="array" ref="E1153">_xlfn._xlws.FILTER(AnalysisGroupings!$G$2:$G$20,AnalysisGroupings!$F$2:$F$20=AnalysisResults!D1153,"")</f>
        <v>Xanomeline Low Dose</v>
      </c>
      <c r="G1153" t="s">
        <v>108</v>
      </c>
      <c r="I1153" s="4" t="str" cm="1">
        <f t="array" ref="I1153">_xlfn._xlws.FILTER(AnalysisGroupings!$G$2:$G$36,(AnalysisGroupings!$F$2:$F$36=AnalysisResults!H1153)*LEN(H1153)&gt;0,"")</f>
        <v/>
      </c>
      <c r="J1153" t="s">
        <v>347</v>
      </c>
      <c r="K1153" t="s">
        <v>111</v>
      </c>
      <c r="M1153" s="4" t="str" cm="1">
        <f t="array" ref="M1153">_xlfn._xlws.FILTER(AnalysisGroupings!$G$2:$G$36,(AnalysisGroupings!$F$2:$F$36=AnalysisResults!L1153)*LEN(L1153)&gt;0,"")</f>
        <v/>
      </c>
      <c r="N1153" t="s">
        <v>511</v>
      </c>
      <c r="O1153" t="s">
        <v>296</v>
      </c>
      <c r="P1153" t="s">
        <v>636</v>
      </c>
      <c r="Q1153" s="4" t="str" cm="1">
        <f t="array" ref="Q1153">_xlfn._xlws.FILTER(AnalysisMethods!$G$2:$G$31,AnalysisMethods!$E$2:$E$31=AnalysisResults!P1153,"")</f>
        <v>n</v>
      </c>
      <c r="R1153" s="4" t="str" cm="1">
        <f t="array" ref="R1153">_xlfn._xlws.FILTER(AnalysisMethods!$H$2:$H$31,AnalysisMethods!$E$2:$E$31=AnalysisResults!P1153,"")</f>
        <v>XX</v>
      </c>
      <c r="S1153">
        <v>0</v>
      </c>
      <c r="T1153" s="7" t="s">
        <v>266</v>
      </c>
      <c r="U1153" t="s">
        <v>1378</v>
      </c>
    </row>
    <row r="1154" spans="1:21" x14ac:dyDescent="0.45">
      <c r="A1154" t="s">
        <v>732</v>
      </c>
      <c r="B1154" s="4" t="str" cm="1">
        <f t="array" ref="B1154">_xlfn._xlws.FILTER(AnalysisSets!B:B,AnalysisSets!A:A=_xlfn._xlws.FILTER(Analyses!E:E,Analyses!A:A=AnalysisResults!A1154,""),"")</f>
        <v>Safety Population</v>
      </c>
      <c r="C1154" t="s">
        <v>33</v>
      </c>
      <c r="D1154" t="s">
        <v>40</v>
      </c>
      <c r="E1154" s="4" t="str" cm="1">
        <f t="array" ref="E1154">_xlfn._xlws.FILTER(AnalysisGroupings!$G$2:$G$20,AnalysisGroupings!$F$2:$F$20=AnalysisResults!D1154,"")</f>
        <v>Xanomeline Low Dose</v>
      </c>
      <c r="G1154" t="s">
        <v>108</v>
      </c>
      <c r="I1154" s="4" t="str" cm="1">
        <f t="array" ref="I1154">_xlfn._xlws.FILTER(AnalysisGroupings!$G$2:$G$36,(AnalysisGroupings!$F$2:$F$36=AnalysisResults!H1154)*LEN(H1154)&gt;0,"")</f>
        <v/>
      </c>
      <c r="J1154" t="s">
        <v>347</v>
      </c>
      <c r="K1154" t="s">
        <v>111</v>
      </c>
      <c r="M1154" s="4" t="str" cm="1">
        <f t="array" ref="M1154">_xlfn._xlws.FILTER(AnalysisGroupings!$G$2:$G$36,(AnalysisGroupings!$F$2:$F$36=AnalysisResults!L1154)*LEN(L1154)&gt;0,"")</f>
        <v/>
      </c>
      <c r="N1154" t="s">
        <v>511</v>
      </c>
      <c r="O1154" t="s">
        <v>296</v>
      </c>
      <c r="P1154" t="s">
        <v>639</v>
      </c>
      <c r="Q1154" s="4" t="str" cm="1">
        <f t="array" ref="Q1154">_xlfn._xlws.FILTER(AnalysisMethods!$G$2:$G$31,AnalysisMethods!$E$2:$E$31=AnalysisResults!P1154,"")</f>
        <v>%</v>
      </c>
      <c r="R1154" s="4" t="str" cm="1">
        <f t="array" ref="R1154">_xlfn._xlws.FILTER(AnalysisMethods!$H$2:$H$31,AnalysisMethods!$E$2:$E$31=AnalysisResults!P1154,"")</f>
        <v>( XX.X)</v>
      </c>
      <c r="S1154">
        <v>0</v>
      </c>
      <c r="T1154" s="7" t="s">
        <v>270</v>
      </c>
      <c r="U1154" t="s">
        <v>1378</v>
      </c>
    </row>
    <row r="1155" spans="1:21" x14ac:dyDescent="0.45">
      <c r="A1155" t="s">
        <v>732</v>
      </c>
      <c r="B1155" s="4" t="str" cm="1">
        <f t="array" ref="B1155">_xlfn._xlws.FILTER(AnalysisSets!B:B,AnalysisSets!A:A=_xlfn._xlws.FILTER(Analyses!E:E,Analyses!A:A=AnalysisResults!A1155,""),"")</f>
        <v>Safety Population</v>
      </c>
      <c r="C1155" t="s">
        <v>33</v>
      </c>
      <c r="D1155" t="s">
        <v>40</v>
      </c>
      <c r="E1155" s="4" t="str" cm="1">
        <f t="array" ref="E1155">_xlfn._xlws.FILTER(AnalysisGroupings!$G$2:$G$20,AnalysisGroupings!$F$2:$F$20=AnalysisResults!D1155,"")</f>
        <v>Xanomeline Low Dose</v>
      </c>
      <c r="G1155" t="s">
        <v>108</v>
      </c>
      <c r="I1155" s="4" t="str" cm="1">
        <f t="array" ref="I1155">_xlfn._xlws.FILTER(AnalysisGroupings!$G$2:$G$36,(AnalysisGroupings!$F$2:$F$36=AnalysisResults!H1155)*LEN(H1155)&gt;0,"")</f>
        <v/>
      </c>
      <c r="J1155" t="s">
        <v>347</v>
      </c>
      <c r="K1155" t="s">
        <v>111</v>
      </c>
      <c r="M1155" s="4" t="str" cm="1">
        <f t="array" ref="M1155">_xlfn._xlws.FILTER(AnalysisGroupings!$G$2:$G$36,(AnalysisGroupings!$F$2:$F$36=AnalysisResults!L1155)*LEN(L1155)&gt;0,"")</f>
        <v/>
      </c>
      <c r="N1155" t="s">
        <v>528</v>
      </c>
      <c r="O1155" t="s">
        <v>296</v>
      </c>
      <c r="P1155" t="s">
        <v>636</v>
      </c>
      <c r="Q1155" s="4" t="str" cm="1">
        <f t="array" ref="Q1155">_xlfn._xlws.FILTER(AnalysisMethods!$G$2:$G$31,AnalysisMethods!$E$2:$E$31=AnalysisResults!P1155,"")</f>
        <v>n</v>
      </c>
      <c r="R1155" s="4" t="str" cm="1">
        <f t="array" ref="R1155">_xlfn._xlws.FILTER(AnalysisMethods!$H$2:$H$31,AnalysisMethods!$E$2:$E$31=AnalysisResults!P1155,"")</f>
        <v>XX</v>
      </c>
      <c r="S1155">
        <v>0</v>
      </c>
      <c r="T1155" s="7" t="s">
        <v>266</v>
      </c>
      <c r="U1155" t="s">
        <v>1378</v>
      </c>
    </row>
    <row r="1156" spans="1:21" x14ac:dyDescent="0.45">
      <c r="A1156" t="s">
        <v>732</v>
      </c>
      <c r="B1156" s="4" t="str" cm="1">
        <f t="array" ref="B1156">_xlfn._xlws.FILTER(AnalysisSets!B:B,AnalysisSets!A:A=_xlfn._xlws.FILTER(Analyses!E:E,Analyses!A:A=AnalysisResults!A1156,""),"")</f>
        <v>Safety Population</v>
      </c>
      <c r="C1156" t="s">
        <v>33</v>
      </c>
      <c r="D1156" t="s">
        <v>40</v>
      </c>
      <c r="E1156" s="4" t="str" cm="1">
        <f t="array" ref="E1156">_xlfn._xlws.FILTER(AnalysisGroupings!$G$2:$G$20,AnalysisGroupings!$F$2:$F$20=AnalysisResults!D1156,"")</f>
        <v>Xanomeline Low Dose</v>
      </c>
      <c r="G1156" t="s">
        <v>108</v>
      </c>
      <c r="I1156" s="4" t="str" cm="1">
        <f t="array" ref="I1156">_xlfn._xlws.FILTER(AnalysisGroupings!$G$2:$G$36,(AnalysisGroupings!$F$2:$F$36=AnalysisResults!H1156)*LEN(H1156)&gt;0,"")</f>
        <v/>
      </c>
      <c r="J1156" t="s">
        <v>347</v>
      </c>
      <c r="K1156" t="s">
        <v>111</v>
      </c>
      <c r="M1156" s="4" t="str" cm="1">
        <f t="array" ref="M1156">_xlfn._xlws.FILTER(AnalysisGroupings!$G$2:$G$36,(AnalysisGroupings!$F$2:$F$36=AnalysisResults!L1156)*LEN(L1156)&gt;0,"")</f>
        <v/>
      </c>
      <c r="N1156" t="s">
        <v>528</v>
      </c>
      <c r="O1156" t="s">
        <v>296</v>
      </c>
      <c r="P1156" t="s">
        <v>639</v>
      </c>
      <c r="Q1156" s="4" t="str" cm="1">
        <f t="array" ref="Q1156">_xlfn._xlws.FILTER(AnalysisMethods!$G$2:$G$31,AnalysisMethods!$E$2:$E$31=AnalysisResults!P1156,"")</f>
        <v>%</v>
      </c>
      <c r="R1156" s="4" t="str" cm="1">
        <f t="array" ref="R1156">_xlfn._xlws.FILTER(AnalysisMethods!$H$2:$H$31,AnalysisMethods!$E$2:$E$31=AnalysisResults!P1156,"")</f>
        <v>( XX.X)</v>
      </c>
      <c r="S1156">
        <v>0</v>
      </c>
      <c r="T1156" s="7" t="s">
        <v>270</v>
      </c>
      <c r="U1156" t="s">
        <v>1378</v>
      </c>
    </row>
    <row r="1157" spans="1:21" x14ac:dyDescent="0.45">
      <c r="A1157" t="s">
        <v>732</v>
      </c>
      <c r="B1157" s="4" t="str" cm="1">
        <f t="array" ref="B1157">_xlfn._xlws.FILTER(AnalysisSets!B:B,AnalysisSets!A:A=_xlfn._xlws.FILTER(Analyses!E:E,Analyses!A:A=AnalysisResults!A1157,""),"")</f>
        <v>Safety Population</v>
      </c>
      <c r="C1157" t="s">
        <v>33</v>
      </c>
      <c r="D1157" t="s">
        <v>40</v>
      </c>
      <c r="E1157" s="4" t="str" cm="1">
        <f t="array" ref="E1157">_xlfn._xlws.FILTER(AnalysisGroupings!$G$2:$G$20,AnalysisGroupings!$F$2:$F$20=AnalysisResults!D1157,"")</f>
        <v>Xanomeline Low Dose</v>
      </c>
      <c r="G1157" t="s">
        <v>108</v>
      </c>
      <c r="I1157" s="4" t="str" cm="1">
        <f t="array" ref="I1157">_xlfn._xlws.FILTER(AnalysisGroupings!$G$2:$G$36,(AnalysisGroupings!$F$2:$F$36=AnalysisResults!H1157)*LEN(H1157)&gt;0,"")</f>
        <v/>
      </c>
      <c r="J1157" t="s">
        <v>348</v>
      </c>
      <c r="K1157" t="s">
        <v>111</v>
      </c>
      <c r="M1157" s="4" t="str" cm="1">
        <f t="array" ref="M1157">_xlfn._xlws.FILTER(AnalysisGroupings!$G$2:$G$36,(AnalysisGroupings!$F$2:$F$36=AnalysisResults!L1157)*LEN(L1157)&gt;0,"")</f>
        <v/>
      </c>
      <c r="N1157" t="s">
        <v>390</v>
      </c>
      <c r="O1157" t="s">
        <v>296</v>
      </c>
      <c r="P1157" t="s">
        <v>636</v>
      </c>
      <c r="Q1157" s="4" t="str" cm="1">
        <f t="array" ref="Q1157">_xlfn._xlws.FILTER(AnalysisMethods!$G$2:$G$31,AnalysisMethods!$E$2:$E$31=AnalysisResults!P1157,"")</f>
        <v>n</v>
      </c>
      <c r="R1157" s="4" t="str" cm="1">
        <f t="array" ref="R1157">_xlfn._xlws.FILTER(AnalysisMethods!$H$2:$H$31,AnalysisMethods!$E$2:$E$31=AnalysisResults!P1157,"")</f>
        <v>XX</v>
      </c>
      <c r="S1157">
        <v>0</v>
      </c>
      <c r="T1157" s="7" t="s">
        <v>266</v>
      </c>
      <c r="U1157" t="s">
        <v>1378</v>
      </c>
    </row>
    <row r="1158" spans="1:21" x14ac:dyDescent="0.45">
      <c r="A1158" t="s">
        <v>732</v>
      </c>
      <c r="B1158" s="4" t="str" cm="1">
        <f t="array" ref="B1158">_xlfn._xlws.FILTER(AnalysisSets!B:B,AnalysisSets!A:A=_xlfn._xlws.FILTER(Analyses!E:E,Analyses!A:A=AnalysisResults!A1158,""),"")</f>
        <v>Safety Population</v>
      </c>
      <c r="C1158" t="s">
        <v>33</v>
      </c>
      <c r="D1158" t="s">
        <v>40</v>
      </c>
      <c r="E1158" s="4" t="str" cm="1">
        <f t="array" ref="E1158">_xlfn._xlws.FILTER(AnalysisGroupings!$G$2:$G$20,AnalysisGroupings!$F$2:$F$20=AnalysisResults!D1158,"")</f>
        <v>Xanomeline Low Dose</v>
      </c>
      <c r="G1158" t="s">
        <v>108</v>
      </c>
      <c r="I1158" s="4" t="str" cm="1">
        <f t="array" ref="I1158">_xlfn._xlws.FILTER(AnalysisGroupings!$G$2:$G$36,(AnalysisGroupings!$F$2:$F$36=AnalysisResults!H1158)*LEN(H1158)&gt;0,"")</f>
        <v/>
      </c>
      <c r="J1158" t="s">
        <v>348</v>
      </c>
      <c r="K1158" t="s">
        <v>111</v>
      </c>
      <c r="M1158" s="4" t="str" cm="1">
        <f t="array" ref="M1158">_xlfn._xlws.FILTER(AnalysisGroupings!$G$2:$G$36,(AnalysisGroupings!$F$2:$F$36=AnalysisResults!L1158)*LEN(L1158)&gt;0,"")</f>
        <v/>
      </c>
      <c r="N1158" t="s">
        <v>390</v>
      </c>
      <c r="O1158" t="s">
        <v>296</v>
      </c>
      <c r="P1158" t="s">
        <v>639</v>
      </c>
      <c r="Q1158" s="4" t="str" cm="1">
        <f t="array" ref="Q1158">_xlfn._xlws.FILTER(AnalysisMethods!$G$2:$G$31,AnalysisMethods!$E$2:$E$31=AnalysisResults!P1158,"")</f>
        <v>%</v>
      </c>
      <c r="R1158" s="4" t="str" cm="1">
        <f t="array" ref="R1158">_xlfn._xlws.FILTER(AnalysisMethods!$H$2:$H$31,AnalysisMethods!$E$2:$E$31=AnalysisResults!P1158,"")</f>
        <v>( XX.X)</v>
      </c>
      <c r="S1158">
        <v>0</v>
      </c>
      <c r="T1158" s="7" t="s">
        <v>270</v>
      </c>
      <c r="U1158" t="s">
        <v>1378</v>
      </c>
    </row>
    <row r="1159" spans="1:21" x14ac:dyDescent="0.45">
      <c r="A1159" t="s">
        <v>732</v>
      </c>
      <c r="B1159" s="4" t="str" cm="1">
        <f t="array" ref="B1159">_xlfn._xlws.FILTER(AnalysisSets!B:B,AnalysisSets!A:A=_xlfn._xlws.FILTER(Analyses!E:E,Analyses!A:A=AnalysisResults!A1159,""),"")</f>
        <v>Safety Population</v>
      </c>
      <c r="C1159" t="s">
        <v>33</v>
      </c>
      <c r="D1159" t="s">
        <v>40</v>
      </c>
      <c r="E1159" s="4" t="str" cm="1">
        <f t="array" ref="E1159">_xlfn._xlws.FILTER(AnalysisGroupings!$G$2:$G$20,AnalysisGroupings!$F$2:$F$20=AnalysisResults!D1159,"")</f>
        <v>Xanomeline Low Dose</v>
      </c>
      <c r="G1159" t="s">
        <v>108</v>
      </c>
      <c r="I1159" s="4" t="str" cm="1">
        <f t="array" ref="I1159">_xlfn._xlws.FILTER(AnalysisGroupings!$G$2:$G$36,(AnalysisGroupings!$F$2:$F$36=AnalysisResults!H1159)*LEN(H1159)&gt;0,"")</f>
        <v/>
      </c>
      <c r="J1159" t="s">
        <v>348</v>
      </c>
      <c r="K1159" t="s">
        <v>111</v>
      </c>
      <c r="M1159" s="4" t="str" cm="1">
        <f t="array" ref="M1159">_xlfn._xlws.FILTER(AnalysisGroupings!$G$2:$G$36,(AnalysisGroupings!$F$2:$F$36=AnalysisResults!L1159)*LEN(L1159)&gt;0,"")</f>
        <v/>
      </c>
      <c r="N1159" t="s">
        <v>524</v>
      </c>
      <c r="O1159" t="s">
        <v>296</v>
      </c>
      <c r="P1159" t="s">
        <v>636</v>
      </c>
      <c r="Q1159" s="4" t="str" cm="1">
        <f t="array" ref="Q1159">_xlfn._xlws.FILTER(AnalysisMethods!$G$2:$G$31,AnalysisMethods!$E$2:$E$31=AnalysisResults!P1159,"")</f>
        <v>n</v>
      </c>
      <c r="R1159" s="4" t="str" cm="1">
        <f t="array" ref="R1159">_xlfn._xlws.FILTER(AnalysisMethods!$H$2:$H$31,AnalysisMethods!$E$2:$E$31=AnalysisResults!P1159,"")</f>
        <v>XX</v>
      </c>
      <c r="S1159">
        <v>0</v>
      </c>
      <c r="T1159" s="7" t="s">
        <v>266</v>
      </c>
      <c r="U1159" t="s">
        <v>1378</v>
      </c>
    </row>
    <row r="1160" spans="1:21" x14ac:dyDescent="0.45">
      <c r="A1160" t="s">
        <v>732</v>
      </c>
      <c r="B1160" s="4" t="str" cm="1">
        <f t="array" ref="B1160">_xlfn._xlws.FILTER(AnalysisSets!B:B,AnalysisSets!A:A=_xlfn._xlws.FILTER(Analyses!E:E,Analyses!A:A=AnalysisResults!A1160,""),"")</f>
        <v>Safety Population</v>
      </c>
      <c r="C1160" t="s">
        <v>33</v>
      </c>
      <c r="D1160" t="s">
        <v>40</v>
      </c>
      <c r="E1160" s="4" t="str" cm="1">
        <f t="array" ref="E1160">_xlfn._xlws.FILTER(AnalysisGroupings!$G$2:$G$20,AnalysisGroupings!$F$2:$F$20=AnalysisResults!D1160,"")</f>
        <v>Xanomeline Low Dose</v>
      </c>
      <c r="G1160" t="s">
        <v>108</v>
      </c>
      <c r="I1160" s="4" t="str" cm="1">
        <f t="array" ref="I1160">_xlfn._xlws.FILTER(AnalysisGroupings!$G$2:$G$36,(AnalysisGroupings!$F$2:$F$36=AnalysisResults!H1160)*LEN(H1160)&gt;0,"")</f>
        <v/>
      </c>
      <c r="J1160" t="s">
        <v>348</v>
      </c>
      <c r="K1160" t="s">
        <v>111</v>
      </c>
      <c r="M1160" s="4" t="str" cm="1">
        <f t="array" ref="M1160">_xlfn._xlws.FILTER(AnalysisGroupings!$G$2:$G$36,(AnalysisGroupings!$F$2:$F$36=AnalysisResults!L1160)*LEN(L1160)&gt;0,"")</f>
        <v/>
      </c>
      <c r="N1160" t="s">
        <v>524</v>
      </c>
      <c r="O1160" t="s">
        <v>296</v>
      </c>
      <c r="P1160" t="s">
        <v>639</v>
      </c>
      <c r="Q1160" s="4" t="str" cm="1">
        <f t="array" ref="Q1160">_xlfn._xlws.FILTER(AnalysisMethods!$G$2:$G$31,AnalysisMethods!$E$2:$E$31=AnalysisResults!P1160,"")</f>
        <v>%</v>
      </c>
      <c r="R1160" s="4" t="str" cm="1">
        <f t="array" ref="R1160">_xlfn._xlws.FILTER(AnalysisMethods!$H$2:$H$31,AnalysisMethods!$E$2:$E$31=AnalysisResults!P1160,"")</f>
        <v>( XX.X)</v>
      </c>
      <c r="S1160">
        <v>0</v>
      </c>
      <c r="T1160" s="7" t="s">
        <v>270</v>
      </c>
      <c r="U1160" t="s">
        <v>1378</v>
      </c>
    </row>
    <row r="1161" spans="1:21" x14ac:dyDescent="0.45">
      <c r="A1161" t="s">
        <v>732</v>
      </c>
      <c r="B1161" s="4" t="str" cm="1">
        <f t="array" ref="B1161">_xlfn._xlws.FILTER(AnalysisSets!B:B,AnalysisSets!A:A=_xlfn._xlws.FILTER(Analyses!E:E,Analyses!A:A=AnalysisResults!A1161,""),"")</f>
        <v>Safety Population</v>
      </c>
      <c r="C1161" t="s">
        <v>33</v>
      </c>
      <c r="D1161" t="s">
        <v>40</v>
      </c>
      <c r="E1161" s="4" t="str" cm="1">
        <f t="array" ref="E1161">_xlfn._xlws.FILTER(AnalysisGroupings!$G$2:$G$20,AnalysisGroupings!$F$2:$F$20=AnalysisResults!D1161,"")</f>
        <v>Xanomeline Low Dose</v>
      </c>
      <c r="G1161" t="s">
        <v>108</v>
      </c>
      <c r="I1161" s="4" t="str" cm="1">
        <f t="array" ref="I1161">_xlfn._xlws.FILTER(AnalysisGroupings!$G$2:$G$36,(AnalysisGroupings!$F$2:$F$36=AnalysisResults!H1161)*LEN(H1161)&gt;0,"")</f>
        <v/>
      </c>
      <c r="J1161" t="s">
        <v>349</v>
      </c>
      <c r="K1161" t="s">
        <v>111</v>
      </c>
      <c r="M1161" s="4" t="str" cm="1">
        <f t="array" ref="M1161">_xlfn._xlws.FILTER(AnalysisGroupings!$G$2:$G$36,(AnalysisGroupings!$F$2:$F$36=AnalysisResults!L1161)*LEN(L1161)&gt;0,"")</f>
        <v/>
      </c>
      <c r="N1161" t="s">
        <v>360</v>
      </c>
      <c r="O1161" t="s">
        <v>296</v>
      </c>
      <c r="P1161" t="s">
        <v>636</v>
      </c>
      <c r="Q1161" s="4" t="str" cm="1">
        <f t="array" ref="Q1161">_xlfn._xlws.FILTER(AnalysisMethods!$G$2:$G$31,AnalysisMethods!$E$2:$E$31=AnalysisResults!P1161,"")</f>
        <v>n</v>
      </c>
      <c r="R1161" s="4" t="str" cm="1">
        <f t="array" ref="R1161">_xlfn._xlws.FILTER(AnalysisMethods!$H$2:$H$31,AnalysisMethods!$E$2:$E$31=AnalysisResults!P1161,"")</f>
        <v>XX</v>
      </c>
      <c r="S1161">
        <v>0</v>
      </c>
      <c r="T1161" s="7" t="s">
        <v>266</v>
      </c>
      <c r="U1161" t="s">
        <v>1378</v>
      </c>
    </row>
    <row r="1162" spans="1:21" x14ac:dyDescent="0.45">
      <c r="A1162" t="s">
        <v>732</v>
      </c>
      <c r="B1162" s="4" t="str" cm="1">
        <f t="array" ref="B1162">_xlfn._xlws.FILTER(AnalysisSets!B:B,AnalysisSets!A:A=_xlfn._xlws.FILTER(Analyses!E:E,Analyses!A:A=AnalysisResults!A1162,""),"")</f>
        <v>Safety Population</v>
      </c>
      <c r="C1162" t="s">
        <v>33</v>
      </c>
      <c r="D1162" t="s">
        <v>40</v>
      </c>
      <c r="E1162" s="4" t="str" cm="1">
        <f t="array" ref="E1162">_xlfn._xlws.FILTER(AnalysisGroupings!$G$2:$G$20,AnalysisGroupings!$F$2:$F$20=AnalysisResults!D1162,"")</f>
        <v>Xanomeline Low Dose</v>
      </c>
      <c r="G1162" t="s">
        <v>108</v>
      </c>
      <c r="I1162" s="4" t="str" cm="1">
        <f t="array" ref="I1162">_xlfn._xlws.FILTER(AnalysisGroupings!$G$2:$G$36,(AnalysisGroupings!$F$2:$F$36=AnalysisResults!H1162)*LEN(H1162)&gt;0,"")</f>
        <v/>
      </c>
      <c r="J1162" t="s">
        <v>349</v>
      </c>
      <c r="K1162" t="s">
        <v>111</v>
      </c>
      <c r="M1162" s="4" t="str" cm="1">
        <f t="array" ref="M1162">_xlfn._xlws.FILTER(AnalysisGroupings!$G$2:$G$36,(AnalysisGroupings!$F$2:$F$36=AnalysisResults!L1162)*LEN(L1162)&gt;0,"")</f>
        <v/>
      </c>
      <c r="N1162" t="s">
        <v>360</v>
      </c>
      <c r="O1162" t="s">
        <v>296</v>
      </c>
      <c r="P1162" t="s">
        <v>639</v>
      </c>
      <c r="Q1162" s="4" t="str" cm="1">
        <f t="array" ref="Q1162">_xlfn._xlws.FILTER(AnalysisMethods!$G$2:$G$31,AnalysisMethods!$E$2:$E$31=AnalysisResults!P1162,"")</f>
        <v>%</v>
      </c>
      <c r="R1162" s="4" t="str" cm="1">
        <f t="array" ref="R1162">_xlfn._xlws.FILTER(AnalysisMethods!$H$2:$H$31,AnalysisMethods!$E$2:$E$31=AnalysisResults!P1162,"")</f>
        <v>( XX.X)</v>
      </c>
      <c r="S1162">
        <v>0</v>
      </c>
      <c r="T1162" s="7" t="s">
        <v>270</v>
      </c>
      <c r="U1162" t="s">
        <v>1378</v>
      </c>
    </row>
    <row r="1163" spans="1:21" x14ac:dyDescent="0.45">
      <c r="A1163" t="s">
        <v>732</v>
      </c>
      <c r="B1163" s="4" t="str" cm="1">
        <f t="array" ref="B1163">_xlfn._xlws.FILTER(AnalysisSets!B:B,AnalysisSets!A:A=_xlfn._xlws.FILTER(Analyses!E:E,Analyses!A:A=AnalysisResults!A1163,""),"")</f>
        <v>Safety Population</v>
      </c>
      <c r="C1163" t="s">
        <v>33</v>
      </c>
      <c r="D1163" t="s">
        <v>40</v>
      </c>
      <c r="E1163" s="4" t="str" cm="1">
        <f t="array" ref="E1163">_xlfn._xlws.FILTER(AnalysisGroupings!$G$2:$G$20,AnalysisGroupings!$F$2:$F$20=AnalysisResults!D1163,"")</f>
        <v>Xanomeline Low Dose</v>
      </c>
      <c r="G1163" t="s">
        <v>108</v>
      </c>
      <c r="I1163" s="4" t="str" cm="1">
        <f t="array" ref="I1163">_xlfn._xlws.FILTER(AnalysisGroupings!$G$2:$G$36,(AnalysisGroupings!$F$2:$F$36=AnalysisResults!H1163)*LEN(H1163)&gt;0,"")</f>
        <v/>
      </c>
      <c r="J1163" t="s">
        <v>349</v>
      </c>
      <c r="K1163" t="s">
        <v>111</v>
      </c>
      <c r="M1163" s="4" t="str" cm="1">
        <f t="array" ref="M1163">_xlfn._xlws.FILTER(AnalysisGroupings!$G$2:$G$36,(AnalysisGroupings!$F$2:$F$36=AnalysisResults!L1163)*LEN(L1163)&gt;0,"")</f>
        <v/>
      </c>
      <c r="N1163" t="s">
        <v>426</v>
      </c>
      <c r="O1163" t="s">
        <v>296</v>
      </c>
      <c r="P1163" t="s">
        <v>636</v>
      </c>
      <c r="Q1163" s="4" t="str" cm="1">
        <f t="array" ref="Q1163">_xlfn._xlws.FILTER(AnalysisMethods!$G$2:$G$31,AnalysisMethods!$E$2:$E$31=AnalysisResults!P1163,"")</f>
        <v>n</v>
      </c>
      <c r="R1163" s="4" t="str" cm="1">
        <f t="array" ref="R1163">_xlfn._xlws.FILTER(AnalysisMethods!$H$2:$H$31,AnalysisMethods!$E$2:$E$31=AnalysisResults!P1163,"")</f>
        <v>XX</v>
      </c>
      <c r="S1163">
        <v>5</v>
      </c>
      <c r="T1163" s="7" t="s">
        <v>613</v>
      </c>
      <c r="U1163" t="s">
        <v>1378</v>
      </c>
    </row>
    <row r="1164" spans="1:21" x14ac:dyDescent="0.45">
      <c r="A1164" t="s">
        <v>732</v>
      </c>
      <c r="B1164" s="4" t="str" cm="1">
        <f t="array" ref="B1164">_xlfn._xlws.FILTER(AnalysisSets!B:B,AnalysisSets!A:A=_xlfn._xlws.FILTER(Analyses!E:E,Analyses!A:A=AnalysisResults!A1164,""),"")</f>
        <v>Safety Population</v>
      </c>
      <c r="C1164" t="s">
        <v>33</v>
      </c>
      <c r="D1164" t="s">
        <v>40</v>
      </c>
      <c r="E1164" s="4" t="str" cm="1">
        <f t="array" ref="E1164">_xlfn._xlws.FILTER(AnalysisGroupings!$G$2:$G$20,AnalysisGroupings!$F$2:$F$20=AnalysisResults!D1164,"")</f>
        <v>Xanomeline Low Dose</v>
      </c>
      <c r="G1164" t="s">
        <v>108</v>
      </c>
      <c r="I1164" s="4" t="str" cm="1">
        <f t="array" ref="I1164">_xlfn._xlws.FILTER(AnalysisGroupings!$G$2:$G$36,(AnalysisGroupings!$F$2:$F$36=AnalysisResults!H1164)*LEN(H1164)&gt;0,"")</f>
        <v/>
      </c>
      <c r="J1164" t="s">
        <v>349</v>
      </c>
      <c r="K1164" t="s">
        <v>111</v>
      </c>
      <c r="M1164" s="4" t="str" cm="1">
        <f t="array" ref="M1164">_xlfn._xlws.FILTER(AnalysisGroupings!$G$2:$G$36,(AnalysisGroupings!$F$2:$F$36=AnalysisResults!L1164)*LEN(L1164)&gt;0,"")</f>
        <v/>
      </c>
      <c r="N1164" t="s">
        <v>426</v>
      </c>
      <c r="O1164" t="s">
        <v>296</v>
      </c>
      <c r="P1164" t="s">
        <v>639</v>
      </c>
      <c r="Q1164" s="4" t="str" cm="1">
        <f t="array" ref="Q1164">_xlfn._xlws.FILTER(AnalysisMethods!$G$2:$G$31,AnalysisMethods!$E$2:$E$31=AnalysisResults!P1164,"")</f>
        <v>%</v>
      </c>
      <c r="R1164" s="4" t="str" cm="1">
        <f t="array" ref="R1164">_xlfn._xlws.FILTER(AnalysisMethods!$H$2:$H$31,AnalysisMethods!$E$2:$E$31=AnalysisResults!P1164,"")</f>
        <v>( XX.X)</v>
      </c>
      <c r="S1164">
        <v>5.9523999999999999</v>
      </c>
      <c r="T1164" s="7" t="s">
        <v>614</v>
      </c>
      <c r="U1164" t="s">
        <v>1378</v>
      </c>
    </row>
    <row r="1165" spans="1:21" x14ac:dyDescent="0.45">
      <c r="A1165" t="s">
        <v>732</v>
      </c>
      <c r="B1165" s="4" t="str" cm="1">
        <f t="array" ref="B1165">_xlfn._xlws.FILTER(AnalysisSets!B:B,AnalysisSets!A:A=_xlfn._xlws.FILTER(Analyses!E:E,Analyses!A:A=AnalysisResults!A1165,""),"")</f>
        <v>Safety Population</v>
      </c>
      <c r="C1165" t="s">
        <v>33</v>
      </c>
      <c r="D1165" t="s">
        <v>40</v>
      </c>
      <c r="E1165" s="4" t="str" cm="1">
        <f t="array" ref="E1165">_xlfn._xlws.FILTER(AnalysisGroupings!$G$2:$G$20,AnalysisGroupings!$F$2:$F$20=AnalysisResults!D1165,"")</f>
        <v>Xanomeline Low Dose</v>
      </c>
      <c r="G1165" t="s">
        <v>108</v>
      </c>
      <c r="I1165" s="4" t="str" cm="1">
        <f t="array" ref="I1165">_xlfn._xlws.FILTER(AnalysisGroupings!$G$2:$G$36,(AnalysisGroupings!$F$2:$F$36=AnalysisResults!H1165)*LEN(H1165)&gt;0,"")</f>
        <v/>
      </c>
      <c r="J1165" t="s">
        <v>349</v>
      </c>
      <c r="K1165" t="s">
        <v>111</v>
      </c>
      <c r="M1165" s="4" t="str" cm="1">
        <f t="array" ref="M1165">_xlfn._xlws.FILTER(AnalysisGroupings!$G$2:$G$36,(AnalysisGroupings!$F$2:$F$36=AnalysisResults!L1165)*LEN(L1165)&gt;0,"")</f>
        <v/>
      </c>
      <c r="N1165" t="s">
        <v>442</v>
      </c>
      <c r="O1165" t="s">
        <v>296</v>
      </c>
      <c r="P1165" t="s">
        <v>636</v>
      </c>
      <c r="Q1165" s="4" t="str" cm="1">
        <f t="array" ref="Q1165">_xlfn._xlws.FILTER(AnalysisMethods!$G$2:$G$31,AnalysisMethods!$E$2:$E$31=AnalysisResults!P1165,"")</f>
        <v>n</v>
      </c>
      <c r="R1165" s="4" t="str" cm="1">
        <f t="array" ref="R1165">_xlfn._xlws.FILTER(AnalysisMethods!$H$2:$H$31,AnalysisMethods!$E$2:$E$31=AnalysisResults!P1165,"")</f>
        <v>XX</v>
      </c>
      <c r="S1165">
        <v>1</v>
      </c>
      <c r="T1165" s="7" t="s">
        <v>267</v>
      </c>
      <c r="U1165" t="s">
        <v>1378</v>
      </c>
    </row>
    <row r="1166" spans="1:21" x14ac:dyDescent="0.45">
      <c r="A1166" t="s">
        <v>732</v>
      </c>
      <c r="B1166" s="4" t="str" cm="1">
        <f t="array" ref="B1166">_xlfn._xlws.FILTER(AnalysisSets!B:B,AnalysisSets!A:A=_xlfn._xlws.FILTER(Analyses!E:E,Analyses!A:A=AnalysisResults!A1166,""),"")</f>
        <v>Safety Population</v>
      </c>
      <c r="C1166" t="s">
        <v>33</v>
      </c>
      <c r="D1166" t="s">
        <v>40</v>
      </c>
      <c r="E1166" s="4" t="str" cm="1">
        <f t="array" ref="E1166">_xlfn._xlws.FILTER(AnalysisGroupings!$G$2:$G$20,AnalysisGroupings!$F$2:$F$20=AnalysisResults!D1166,"")</f>
        <v>Xanomeline Low Dose</v>
      </c>
      <c r="G1166" t="s">
        <v>108</v>
      </c>
      <c r="I1166" s="4" t="str" cm="1">
        <f t="array" ref="I1166">_xlfn._xlws.FILTER(AnalysisGroupings!$G$2:$G$36,(AnalysisGroupings!$F$2:$F$36=AnalysisResults!H1166)*LEN(H1166)&gt;0,"")</f>
        <v/>
      </c>
      <c r="J1166" t="s">
        <v>349</v>
      </c>
      <c r="K1166" t="s">
        <v>111</v>
      </c>
      <c r="M1166" s="4" t="str" cm="1">
        <f t="array" ref="M1166">_xlfn._xlws.FILTER(AnalysisGroupings!$G$2:$G$36,(AnalysisGroupings!$F$2:$F$36=AnalysisResults!L1166)*LEN(L1166)&gt;0,"")</f>
        <v/>
      </c>
      <c r="N1166" t="s">
        <v>442</v>
      </c>
      <c r="O1166" t="s">
        <v>296</v>
      </c>
      <c r="P1166" t="s">
        <v>639</v>
      </c>
      <c r="Q1166" s="4" t="str" cm="1">
        <f t="array" ref="Q1166">_xlfn._xlws.FILTER(AnalysisMethods!$G$2:$G$31,AnalysisMethods!$E$2:$E$31=AnalysisResults!P1166,"")</f>
        <v>%</v>
      </c>
      <c r="R1166" s="4" t="str" cm="1">
        <f t="array" ref="R1166">_xlfn._xlws.FILTER(AnalysisMethods!$H$2:$H$31,AnalysisMethods!$E$2:$E$31=AnalysisResults!P1166,"")</f>
        <v>( XX.X)</v>
      </c>
      <c r="S1166">
        <v>1.1904999999999999</v>
      </c>
      <c r="T1166" s="7" t="s">
        <v>273</v>
      </c>
      <c r="U1166" t="s">
        <v>1378</v>
      </c>
    </row>
    <row r="1167" spans="1:21" x14ac:dyDescent="0.45">
      <c r="A1167" t="s">
        <v>732</v>
      </c>
      <c r="B1167" s="4" t="str" cm="1">
        <f t="array" ref="B1167">_xlfn._xlws.FILTER(AnalysisSets!B:B,AnalysisSets!A:A=_xlfn._xlws.FILTER(Analyses!E:E,Analyses!A:A=AnalysisResults!A1167,""),"")</f>
        <v>Safety Population</v>
      </c>
      <c r="C1167" t="s">
        <v>33</v>
      </c>
      <c r="D1167" t="s">
        <v>40</v>
      </c>
      <c r="E1167" s="4" t="str" cm="1">
        <f t="array" ref="E1167">_xlfn._xlws.FILTER(AnalysisGroupings!$G$2:$G$20,AnalysisGroupings!$F$2:$F$20=AnalysisResults!D1167,"")</f>
        <v>Xanomeline Low Dose</v>
      </c>
      <c r="G1167" t="s">
        <v>108</v>
      </c>
      <c r="I1167" s="4" t="str" cm="1">
        <f t="array" ref="I1167">_xlfn._xlws.FILTER(AnalysisGroupings!$G$2:$G$36,(AnalysisGroupings!$F$2:$F$36=AnalysisResults!H1167)*LEN(H1167)&gt;0,"")</f>
        <v/>
      </c>
      <c r="J1167" t="s">
        <v>349</v>
      </c>
      <c r="K1167" t="s">
        <v>111</v>
      </c>
      <c r="M1167" s="4" t="str" cm="1">
        <f t="array" ref="M1167">_xlfn._xlws.FILTER(AnalysisGroupings!$G$2:$G$36,(AnalysisGroupings!$F$2:$F$36=AnalysisResults!L1167)*LEN(L1167)&gt;0,"")</f>
        <v/>
      </c>
      <c r="N1167" t="s">
        <v>443</v>
      </c>
      <c r="O1167" t="s">
        <v>296</v>
      </c>
      <c r="P1167" t="s">
        <v>636</v>
      </c>
      <c r="Q1167" s="4" t="str" cm="1">
        <f t="array" ref="Q1167">_xlfn._xlws.FILTER(AnalysisMethods!$G$2:$G$31,AnalysisMethods!$E$2:$E$31=AnalysisResults!P1167,"")</f>
        <v>n</v>
      </c>
      <c r="R1167" s="4" t="str" cm="1">
        <f t="array" ref="R1167">_xlfn._xlws.FILTER(AnalysisMethods!$H$2:$H$31,AnalysisMethods!$E$2:$E$31=AnalysisResults!P1167,"")</f>
        <v>XX</v>
      </c>
      <c r="S1167">
        <v>1</v>
      </c>
      <c r="T1167" s="7" t="s">
        <v>267</v>
      </c>
      <c r="U1167" t="s">
        <v>1378</v>
      </c>
    </row>
    <row r="1168" spans="1:21" x14ac:dyDescent="0.45">
      <c r="A1168" t="s">
        <v>732</v>
      </c>
      <c r="B1168" s="4" t="str" cm="1">
        <f t="array" ref="B1168">_xlfn._xlws.FILTER(AnalysisSets!B:B,AnalysisSets!A:A=_xlfn._xlws.FILTER(Analyses!E:E,Analyses!A:A=AnalysisResults!A1168,""),"")</f>
        <v>Safety Population</v>
      </c>
      <c r="C1168" t="s">
        <v>33</v>
      </c>
      <c r="D1168" t="s">
        <v>40</v>
      </c>
      <c r="E1168" s="4" t="str" cm="1">
        <f t="array" ref="E1168">_xlfn._xlws.FILTER(AnalysisGroupings!$G$2:$G$20,AnalysisGroupings!$F$2:$F$20=AnalysisResults!D1168,"")</f>
        <v>Xanomeline Low Dose</v>
      </c>
      <c r="G1168" t="s">
        <v>108</v>
      </c>
      <c r="I1168" s="4" t="str" cm="1">
        <f t="array" ref="I1168">_xlfn._xlws.FILTER(AnalysisGroupings!$G$2:$G$36,(AnalysisGroupings!$F$2:$F$36=AnalysisResults!H1168)*LEN(H1168)&gt;0,"")</f>
        <v/>
      </c>
      <c r="J1168" t="s">
        <v>349</v>
      </c>
      <c r="K1168" t="s">
        <v>111</v>
      </c>
      <c r="M1168" s="4" t="str" cm="1">
        <f t="array" ref="M1168">_xlfn._xlws.FILTER(AnalysisGroupings!$G$2:$G$36,(AnalysisGroupings!$F$2:$F$36=AnalysisResults!L1168)*LEN(L1168)&gt;0,"")</f>
        <v/>
      </c>
      <c r="N1168" t="s">
        <v>443</v>
      </c>
      <c r="O1168" t="s">
        <v>296</v>
      </c>
      <c r="P1168" t="s">
        <v>639</v>
      </c>
      <c r="Q1168" s="4" t="str" cm="1">
        <f t="array" ref="Q1168">_xlfn._xlws.FILTER(AnalysisMethods!$G$2:$G$31,AnalysisMethods!$E$2:$E$31=AnalysisResults!P1168,"")</f>
        <v>%</v>
      </c>
      <c r="R1168" s="4" t="str" cm="1">
        <f t="array" ref="R1168">_xlfn._xlws.FILTER(AnalysisMethods!$H$2:$H$31,AnalysisMethods!$E$2:$E$31=AnalysisResults!P1168,"")</f>
        <v>( XX.X)</v>
      </c>
      <c r="S1168">
        <v>1.1904999999999999</v>
      </c>
      <c r="T1168" s="7" t="s">
        <v>273</v>
      </c>
      <c r="U1168" t="s">
        <v>1378</v>
      </c>
    </row>
    <row r="1169" spans="1:21" x14ac:dyDescent="0.45">
      <c r="A1169" t="s">
        <v>732</v>
      </c>
      <c r="B1169" s="4" t="str" cm="1">
        <f t="array" ref="B1169">_xlfn._xlws.FILTER(AnalysisSets!B:B,AnalysisSets!A:A=_xlfn._xlws.FILTER(Analyses!E:E,Analyses!A:A=AnalysisResults!A1169,""),"")</f>
        <v>Safety Population</v>
      </c>
      <c r="C1169" t="s">
        <v>33</v>
      </c>
      <c r="D1169" t="s">
        <v>40</v>
      </c>
      <c r="E1169" s="4" t="str" cm="1">
        <f t="array" ref="E1169">_xlfn._xlws.FILTER(AnalysisGroupings!$G$2:$G$20,AnalysisGroupings!$F$2:$F$20=AnalysisResults!D1169,"")</f>
        <v>Xanomeline Low Dose</v>
      </c>
      <c r="G1169" t="s">
        <v>108</v>
      </c>
      <c r="I1169" s="4" t="str" cm="1">
        <f t="array" ref="I1169">_xlfn._xlws.FILTER(AnalysisGroupings!$G$2:$G$36,(AnalysisGroupings!$F$2:$F$36=AnalysisResults!H1169)*LEN(H1169)&gt;0,"")</f>
        <v/>
      </c>
      <c r="J1169" t="s">
        <v>349</v>
      </c>
      <c r="K1169" t="s">
        <v>111</v>
      </c>
      <c r="M1169" s="4" t="str" cm="1">
        <f t="array" ref="M1169">_xlfn._xlws.FILTER(AnalysisGroupings!$G$2:$G$36,(AnalysisGroupings!$F$2:$F$36=AnalysisResults!L1169)*LEN(L1169)&gt;0,"")</f>
        <v/>
      </c>
      <c r="N1169" t="s">
        <v>450</v>
      </c>
      <c r="O1169" t="s">
        <v>296</v>
      </c>
      <c r="P1169" t="s">
        <v>636</v>
      </c>
      <c r="Q1169" s="4" t="str" cm="1">
        <f t="array" ref="Q1169">_xlfn._xlws.FILTER(AnalysisMethods!$G$2:$G$31,AnalysisMethods!$E$2:$E$31=AnalysisResults!P1169,"")</f>
        <v>n</v>
      </c>
      <c r="R1169" s="4" t="str" cm="1">
        <f t="array" ref="R1169">_xlfn._xlws.FILTER(AnalysisMethods!$H$2:$H$31,AnalysisMethods!$E$2:$E$31=AnalysisResults!P1169,"")</f>
        <v>XX</v>
      </c>
      <c r="S1169">
        <v>0</v>
      </c>
      <c r="T1169" s="7" t="s">
        <v>266</v>
      </c>
      <c r="U1169" t="s">
        <v>1378</v>
      </c>
    </row>
    <row r="1170" spans="1:21" x14ac:dyDescent="0.45">
      <c r="A1170" t="s">
        <v>732</v>
      </c>
      <c r="B1170" s="4" t="str" cm="1">
        <f t="array" ref="B1170">_xlfn._xlws.FILTER(AnalysisSets!B:B,AnalysisSets!A:A=_xlfn._xlws.FILTER(Analyses!E:E,Analyses!A:A=AnalysisResults!A1170,""),"")</f>
        <v>Safety Population</v>
      </c>
      <c r="C1170" t="s">
        <v>33</v>
      </c>
      <c r="D1170" t="s">
        <v>40</v>
      </c>
      <c r="E1170" s="4" t="str" cm="1">
        <f t="array" ref="E1170">_xlfn._xlws.FILTER(AnalysisGroupings!$G$2:$G$20,AnalysisGroupings!$F$2:$F$20=AnalysisResults!D1170,"")</f>
        <v>Xanomeline Low Dose</v>
      </c>
      <c r="G1170" t="s">
        <v>108</v>
      </c>
      <c r="I1170" s="4" t="str" cm="1">
        <f t="array" ref="I1170">_xlfn._xlws.FILTER(AnalysisGroupings!$G$2:$G$36,(AnalysisGroupings!$F$2:$F$36=AnalysisResults!H1170)*LEN(H1170)&gt;0,"")</f>
        <v/>
      </c>
      <c r="J1170" t="s">
        <v>349</v>
      </c>
      <c r="K1170" t="s">
        <v>111</v>
      </c>
      <c r="M1170" s="4" t="str" cm="1">
        <f t="array" ref="M1170">_xlfn._xlws.FILTER(AnalysisGroupings!$G$2:$G$36,(AnalysisGroupings!$F$2:$F$36=AnalysisResults!L1170)*LEN(L1170)&gt;0,"")</f>
        <v/>
      </c>
      <c r="N1170" t="s">
        <v>450</v>
      </c>
      <c r="O1170" t="s">
        <v>296</v>
      </c>
      <c r="P1170" t="s">
        <v>639</v>
      </c>
      <c r="Q1170" s="4" t="str" cm="1">
        <f t="array" ref="Q1170">_xlfn._xlws.FILTER(AnalysisMethods!$G$2:$G$31,AnalysisMethods!$E$2:$E$31=AnalysisResults!P1170,"")</f>
        <v>%</v>
      </c>
      <c r="R1170" s="4" t="str" cm="1">
        <f t="array" ref="R1170">_xlfn._xlws.FILTER(AnalysisMethods!$H$2:$H$31,AnalysisMethods!$E$2:$E$31=AnalysisResults!P1170,"")</f>
        <v>( XX.X)</v>
      </c>
      <c r="S1170">
        <v>0</v>
      </c>
      <c r="T1170" s="7" t="s">
        <v>270</v>
      </c>
      <c r="U1170" t="s">
        <v>1378</v>
      </c>
    </row>
    <row r="1171" spans="1:21" x14ac:dyDescent="0.45">
      <c r="A1171" t="s">
        <v>732</v>
      </c>
      <c r="B1171" s="4" t="str" cm="1">
        <f t="array" ref="B1171">_xlfn._xlws.FILTER(AnalysisSets!B:B,AnalysisSets!A:A=_xlfn._xlws.FILTER(Analyses!E:E,Analyses!A:A=AnalysisResults!A1171,""),"")</f>
        <v>Safety Population</v>
      </c>
      <c r="C1171" t="s">
        <v>33</v>
      </c>
      <c r="D1171" t="s">
        <v>40</v>
      </c>
      <c r="E1171" s="4" t="str" cm="1">
        <f t="array" ref="E1171">_xlfn._xlws.FILTER(AnalysisGroupings!$G$2:$G$20,AnalysisGroupings!$F$2:$F$20=AnalysisResults!D1171,"")</f>
        <v>Xanomeline Low Dose</v>
      </c>
      <c r="G1171" t="s">
        <v>108</v>
      </c>
      <c r="I1171" s="4" t="str" cm="1">
        <f t="array" ref="I1171">_xlfn._xlws.FILTER(AnalysisGroupings!$G$2:$G$36,(AnalysisGroupings!$F$2:$F$36=AnalysisResults!H1171)*LEN(H1171)&gt;0,"")</f>
        <v/>
      </c>
      <c r="J1171" t="s">
        <v>349</v>
      </c>
      <c r="K1171" t="s">
        <v>111</v>
      </c>
      <c r="M1171" s="4" t="str" cm="1">
        <f t="array" ref="M1171">_xlfn._xlws.FILTER(AnalysisGroupings!$G$2:$G$36,(AnalysisGroupings!$F$2:$F$36=AnalysisResults!L1171)*LEN(L1171)&gt;0,"")</f>
        <v/>
      </c>
      <c r="N1171" t="s">
        <v>451</v>
      </c>
      <c r="O1171" t="s">
        <v>296</v>
      </c>
      <c r="P1171" t="s">
        <v>636</v>
      </c>
      <c r="Q1171" s="4" t="str" cm="1">
        <f t="array" ref="Q1171">_xlfn._xlws.FILTER(AnalysisMethods!$G$2:$G$31,AnalysisMethods!$E$2:$E$31=AnalysisResults!P1171,"")</f>
        <v>n</v>
      </c>
      <c r="R1171" s="4" t="str" cm="1">
        <f t="array" ref="R1171">_xlfn._xlws.FILTER(AnalysisMethods!$H$2:$H$31,AnalysisMethods!$E$2:$E$31=AnalysisResults!P1171,"")</f>
        <v>XX</v>
      </c>
      <c r="S1171">
        <v>1</v>
      </c>
      <c r="T1171" s="7" t="s">
        <v>267</v>
      </c>
      <c r="U1171" t="s">
        <v>1378</v>
      </c>
    </row>
    <row r="1172" spans="1:21" x14ac:dyDescent="0.45">
      <c r="A1172" t="s">
        <v>732</v>
      </c>
      <c r="B1172" s="4" t="str" cm="1">
        <f t="array" ref="B1172">_xlfn._xlws.FILTER(AnalysisSets!B:B,AnalysisSets!A:A=_xlfn._xlws.FILTER(Analyses!E:E,Analyses!A:A=AnalysisResults!A1172,""),"")</f>
        <v>Safety Population</v>
      </c>
      <c r="C1172" t="s">
        <v>33</v>
      </c>
      <c r="D1172" t="s">
        <v>40</v>
      </c>
      <c r="E1172" s="4" t="str" cm="1">
        <f t="array" ref="E1172">_xlfn._xlws.FILTER(AnalysisGroupings!$G$2:$G$20,AnalysisGroupings!$F$2:$F$20=AnalysisResults!D1172,"")</f>
        <v>Xanomeline Low Dose</v>
      </c>
      <c r="G1172" t="s">
        <v>108</v>
      </c>
      <c r="I1172" s="4" t="str" cm="1">
        <f t="array" ref="I1172">_xlfn._xlws.FILTER(AnalysisGroupings!$G$2:$G$36,(AnalysisGroupings!$F$2:$F$36=AnalysisResults!H1172)*LEN(H1172)&gt;0,"")</f>
        <v/>
      </c>
      <c r="J1172" t="s">
        <v>349</v>
      </c>
      <c r="K1172" t="s">
        <v>111</v>
      </c>
      <c r="M1172" s="4" t="str" cm="1">
        <f t="array" ref="M1172">_xlfn._xlws.FILTER(AnalysisGroupings!$G$2:$G$36,(AnalysisGroupings!$F$2:$F$36=AnalysisResults!L1172)*LEN(L1172)&gt;0,"")</f>
        <v/>
      </c>
      <c r="N1172" t="s">
        <v>451</v>
      </c>
      <c r="O1172" t="s">
        <v>296</v>
      </c>
      <c r="P1172" t="s">
        <v>639</v>
      </c>
      <c r="Q1172" s="4" t="str" cm="1">
        <f t="array" ref="Q1172">_xlfn._xlws.FILTER(AnalysisMethods!$G$2:$G$31,AnalysisMethods!$E$2:$E$31=AnalysisResults!P1172,"")</f>
        <v>%</v>
      </c>
      <c r="R1172" s="4" t="str" cm="1">
        <f t="array" ref="R1172">_xlfn._xlws.FILTER(AnalysisMethods!$H$2:$H$31,AnalysisMethods!$E$2:$E$31=AnalysisResults!P1172,"")</f>
        <v>( XX.X)</v>
      </c>
      <c r="S1172">
        <v>1.1904999999999999</v>
      </c>
      <c r="T1172" s="7" t="s">
        <v>273</v>
      </c>
      <c r="U1172" t="s">
        <v>1378</v>
      </c>
    </row>
    <row r="1173" spans="1:21" x14ac:dyDescent="0.45">
      <c r="A1173" t="s">
        <v>732</v>
      </c>
      <c r="B1173" s="4" t="str" cm="1">
        <f t="array" ref="B1173">_xlfn._xlws.FILTER(AnalysisSets!B:B,AnalysisSets!A:A=_xlfn._xlws.FILTER(Analyses!E:E,Analyses!A:A=AnalysisResults!A1173,""),"")</f>
        <v>Safety Population</v>
      </c>
      <c r="C1173" t="s">
        <v>33</v>
      </c>
      <c r="D1173" t="s">
        <v>40</v>
      </c>
      <c r="E1173" s="4" t="str" cm="1">
        <f t="array" ref="E1173">_xlfn._xlws.FILTER(AnalysisGroupings!$G$2:$G$20,AnalysisGroupings!$F$2:$F$20=AnalysisResults!D1173,"")</f>
        <v>Xanomeline Low Dose</v>
      </c>
      <c r="G1173" t="s">
        <v>108</v>
      </c>
      <c r="I1173" s="4" t="str" cm="1">
        <f t="array" ref="I1173">_xlfn._xlws.FILTER(AnalysisGroupings!$G$2:$G$36,(AnalysisGroupings!$F$2:$F$36=AnalysisResults!H1173)*LEN(H1173)&gt;0,"")</f>
        <v/>
      </c>
      <c r="J1173" t="s">
        <v>349</v>
      </c>
      <c r="K1173" t="s">
        <v>111</v>
      </c>
      <c r="M1173" s="4" t="str" cm="1">
        <f t="array" ref="M1173">_xlfn._xlws.FILTER(AnalysisGroupings!$G$2:$G$36,(AnalysisGroupings!$F$2:$F$36=AnalysisResults!L1173)*LEN(L1173)&gt;0,"")</f>
        <v/>
      </c>
      <c r="N1173" t="s">
        <v>470</v>
      </c>
      <c r="O1173" t="s">
        <v>296</v>
      </c>
      <c r="P1173" t="s">
        <v>636</v>
      </c>
      <c r="Q1173" s="4" t="str" cm="1">
        <f t="array" ref="Q1173">_xlfn._xlws.FILTER(AnalysisMethods!$G$2:$G$31,AnalysisMethods!$E$2:$E$31=AnalysisResults!P1173,"")</f>
        <v>n</v>
      </c>
      <c r="R1173" s="4" t="str" cm="1">
        <f t="array" ref="R1173">_xlfn._xlws.FILTER(AnalysisMethods!$H$2:$H$31,AnalysisMethods!$E$2:$E$31=AnalysisResults!P1173,"")</f>
        <v>XX</v>
      </c>
      <c r="S1173">
        <v>0</v>
      </c>
      <c r="T1173" s="7" t="s">
        <v>266</v>
      </c>
      <c r="U1173" t="s">
        <v>1378</v>
      </c>
    </row>
    <row r="1174" spans="1:21" x14ac:dyDescent="0.45">
      <c r="A1174" t="s">
        <v>732</v>
      </c>
      <c r="B1174" s="4" t="str" cm="1">
        <f t="array" ref="B1174">_xlfn._xlws.FILTER(AnalysisSets!B:B,AnalysisSets!A:A=_xlfn._xlws.FILTER(Analyses!E:E,Analyses!A:A=AnalysisResults!A1174,""),"")</f>
        <v>Safety Population</v>
      </c>
      <c r="C1174" t="s">
        <v>33</v>
      </c>
      <c r="D1174" t="s">
        <v>40</v>
      </c>
      <c r="E1174" s="4" t="str" cm="1">
        <f t="array" ref="E1174">_xlfn._xlws.FILTER(AnalysisGroupings!$G$2:$G$20,AnalysisGroupings!$F$2:$F$20=AnalysisResults!D1174,"")</f>
        <v>Xanomeline Low Dose</v>
      </c>
      <c r="G1174" t="s">
        <v>108</v>
      </c>
      <c r="I1174" s="4" t="str" cm="1">
        <f t="array" ref="I1174">_xlfn._xlws.FILTER(AnalysisGroupings!$G$2:$G$36,(AnalysisGroupings!$F$2:$F$36=AnalysisResults!H1174)*LEN(H1174)&gt;0,"")</f>
        <v/>
      </c>
      <c r="J1174" t="s">
        <v>349</v>
      </c>
      <c r="K1174" t="s">
        <v>111</v>
      </c>
      <c r="M1174" s="4" t="str" cm="1">
        <f t="array" ref="M1174">_xlfn._xlws.FILTER(AnalysisGroupings!$G$2:$G$36,(AnalysisGroupings!$F$2:$F$36=AnalysisResults!L1174)*LEN(L1174)&gt;0,"")</f>
        <v/>
      </c>
      <c r="N1174" t="s">
        <v>470</v>
      </c>
      <c r="O1174" t="s">
        <v>296</v>
      </c>
      <c r="P1174" t="s">
        <v>639</v>
      </c>
      <c r="Q1174" s="4" t="str" cm="1">
        <f t="array" ref="Q1174">_xlfn._xlws.FILTER(AnalysisMethods!$G$2:$G$31,AnalysisMethods!$E$2:$E$31=AnalysisResults!P1174,"")</f>
        <v>%</v>
      </c>
      <c r="R1174" s="4" t="str" cm="1">
        <f t="array" ref="R1174">_xlfn._xlws.FILTER(AnalysisMethods!$H$2:$H$31,AnalysisMethods!$E$2:$E$31=AnalysisResults!P1174,"")</f>
        <v>( XX.X)</v>
      </c>
      <c r="S1174">
        <v>0</v>
      </c>
      <c r="T1174" s="7" t="s">
        <v>270</v>
      </c>
      <c r="U1174" t="s">
        <v>1378</v>
      </c>
    </row>
    <row r="1175" spans="1:21" x14ac:dyDescent="0.45">
      <c r="A1175" t="s">
        <v>732</v>
      </c>
      <c r="B1175" s="4" t="str" cm="1">
        <f t="array" ref="B1175">_xlfn._xlws.FILTER(AnalysisSets!B:B,AnalysisSets!A:A=_xlfn._xlws.FILTER(Analyses!E:E,Analyses!A:A=AnalysisResults!A1175,""),"")</f>
        <v>Safety Population</v>
      </c>
      <c r="C1175" t="s">
        <v>33</v>
      </c>
      <c r="D1175" t="s">
        <v>40</v>
      </c>
      <c r="E1175" s="4" t="str" cm="1">
        <f t="array" ref="E1175">_xlfn._xlws.FILTER(AnalysisGroupings!$G$2:$G$20,AnalysisGroupings!$F$2:$F$20=AnalysisResults!D1175,"")</f>
        <v>Xanomeline Low Dose</v>
      </c>
      <c r="G1175" t="s">
        <v>108</v>
      </c>
      <c r="I1175" s="4" t="str" cm="1">
        <f t="array" ref="I1175">_xlfn._xlws.FILTER(AnalysisGroupings!$G$2:$G$36,(AnalysisGroupings!$F$2:$F$36=AnalysisResults!H1175)*LEN(H1175)&gt;0,"")</f>
        <v/>
      </c>
      <c r="J1175" t="s">
        <v>349</v>
      </c>
      <c r="K1175" t="s">
        <v>111</v>
      </c>
      <c r="M1175" s="4" t="str" cm="1">
        <f t="array" ref="M1175">_xlfn._xlws.FILTER(AnalysisGroupings!$G$2:$G$36,(AnalysisGroupings!$F$2:$F$36=AnalysisResults!L1175)*LEN(L1175)&gt;0,"")</f>
        <v/>
      </c>
      <c r="N1175" t="s">
        <v>507</v>
      </c>
      <c r="O1175" t="s">
        <v>296</v>
      </c>
      <c r="P1175" t="s">
        <v>636</v>
      </c>
      <c r="Q1175" s="4" t="str" cm="1">
        <f t="array" ref="Q1175">_xlfn._xlws.FILTER(AnalysisMethods!$G$2:$G$31,AnalysisMethods!$E$2:$E$31=AnalysisResults!P1175,"")</f>
        <v>n</v>
      </c>
      <c r="R1175" s="4" t="str" cm="1">
        <f t="array" ref="R1175">_xlfn._xlws.FILTER(AnalysisMethods!$H$2:$H$31,AnalysisMethods!$E$2:$E$31=AnalysisResults!P1175,"")</f>
        <v>XX</v>
      </c>
      <c r="S1175">
        <v>1</v>
      </c>
      <c r="T1175" s="7" t="s">
        <v>267</v>
      </c>
      <c r="U1175" t="s">
        <v>1378</v>
      </c>
    </row>
    <row r="1176" spans="1:21" x14ac:dyDescent="0.45">
      <c r="A1176" t="s">
        <v>732</v>
      </c>
      <c r="B1176" s="4" t="str" cm="1">
        <f t="array" ref="B1176">_xlfn._xlws.FILTER(AnalysisSets!B:B,AnalysisSets!A:A=_xlfn._xlws.FILTER(Analyses!E:E,Analyses!A:A=AnalysisResults!A1176,""),"")</f>
        <v>Safety Population</v>
      </c>
      <c r="C1176" t="s">
        <v>33</v>
      </c>
      <c r="D1176" t="s">
        <v>40</v>
      </c>
      <c r="E1176" s="4" t="str" cm="1">
        <f t="array" ref="E1176">_xlfn._xlws.FILTER(AnalysisGroupings!$G$2:$G$20,AnalysisGroupings!$F$2:$F$20=AnalysisResults!D1176,"")</f>
        <v>Xanomeline Low Dose</v>
      </c>
      <c r="G1176" t="s">
        <v>108</v>
      </c>
      <c r="I1176" s="4" t="str" cm="1">
        <f t="array" ref="I1176">_xlfn._xlws.FILTER(AnalysisGroupings!$G$2:$G$36,(AnalysisGroupings!$F$2:$F$36=AnalysisResults!H1176)*LEN(H1176)&gt;0,"")</f>
        <v/>
      </c>
      <c r="J1176" t="s">
        <v>349</v>
      </c>
      <c r="K1176" t="s">
        <v>111</v>
      </c>
      <c r="M1176" s="4" t="str" cm="1">
        <f t="array" ref="M1176">_xlfn._xlws.FILTER(AnalysisGroupings!$G$2:$G$36,(AnalysisGroupings!$F$2:$F$36=AnalysisResults!L1176)*LEN(L1176)&gt;0,"")</f>
        <v/>
      </c>
      <c r="N1176" t="s">
        <v>507</v>
      </c>
      <c r="O1176" t="s">
        <v>296</v>
      </c>
      <c r="P1176" t="s">
        <v>639</v>
      </c>
      <c r="Q1176" s="4" t="str" cm="1">
        <f t="array" ref="Q1176">_xlfn._xlws.FILTER(AnalysisMethods!$G$2:$G$31,AnalysisMethods!$E$2:$E$31=AnalysisResults!P1176,"")</f>
        <v>%</v>
      </c>
      <c r="R1176" s="4" t="str" cm="1">
        <f t="array" ref="R1176">_xlfn._xlws.FILTER(AnalysisMethods!$H$2:$H$31,AnalysisMethods!$E$2:$E$31=AnalysisResults!P1176,"")</f>
        <v>( XX.X)</v>
      </c>
      <c r="S1176">
        <v>1.1904999999999999</v>
      </c>
      <c r="T1176" s="7" t="s">
        <v>273</v>
      </c>
      <c r="U1176" t="s">
        <v>1378</v>
      </c>
    </row>
    <row r="1177" spans="1:21" x14ac:dyDescent="0.45">
      <c r="A1177" t="s">
        <v>732</v>
      </c>
      <c r="B1177" s="4" t="str" cm="1">
        <f t="array" ref="B1177">_xlfn._xlws.FILTER(AnalysisSets!B:B,AnalysisSets!A:A=_xlfn._xlws.FILTER(Analyses!E:E,Analyses!A:A=AnalysisResults!A1177,""),"")</f>
        <v>Safety Population</v>
      </c>
      <c r="C1177" t="s">
        <v>33</v>
      </c>
      <c r="D1177" t="s">
        <v>40</v>
      </c>
      <c r="E1177" s="4" t="str" cm="1">
        <f t="array" ref="E1177">_xlfn._xlws.FILTER(AnalysisGroupings!$G$2:$G$20,AnalysisGroupings!$F$2:$F$20=AnalysisResults!D1177,"")</f>
        <v>Xanomeline Low Dose</v>
      </c>
      <c r="G1177" t="s">
        <v>108</v>
      </c>
      <c r="I1177" s="4" t="str" cm="1">
        <f t="array" ref="I1177">_xlfn._xlws.FILTER(AnalysisGroupings!$G$2:$G$36,(AnalysisGroupings!$F$2:$F$36=AnalysisResults!H1177)*LEN(H1177)&gt;0,"")</f>
        <v/>
      </c>
      <c r="J1177" t="s">
        <v>349</v>
      </c>
      <c r="K1177" t="s">
        <v>111</v>
      </c>
      <c r="M1177" s="4" t="str" cm="1">
        <f t="array" ref="M1177">_xlfn._xlws.FILTER(AnalysisGroupings!$G$2:$G$36,(AnalysisGroupings!$F$2:$F$36=AnalysisResults!L1177)*LEN(L1177)&gt;0,"")</f>
        <v/>
      </c>
      <c r="N1177" t="s">
        <v>525</v>
      </c>
      <c r="O1177" t="s">
        <v>296</v>
      </c>
      <c r="P1177" t="s">
        <v>636</v>
      </c>
      <c r="Q1177" s="4" t="str" cm="1">
        <f t="array" ref="Q1177">_xlfn._xlws.FILTER(AnalysisMethods!$G$2:$G$31,AnalysisMethods!$E$2:$E$31=AnalysisResults!P1177,"")</f>
        <v>n</v>
      </c>
      <c r="R1177" s="4" t="str" cm="1">
        <f t="array" ref="R1177">_xlfn._xlws.FILTER(AnalysisMethods!$H$2:$H$31,AnalysisMethods!$E$2:$E$31=AnalysisResults!P1177,"")</f>
        <v>XX</v>
      </c>
      <c r="S1177">
        <v>0</v>
      </c>
      <c r="T1177" s="7" t="s">
        <v>266</v>
      </c>
      <c r="U1177" t="s">
        <v>1378</v>
      </c>
    </row>
    <row r="1178" spans="1:21" x14ac:dyDescent="0.45">
      <c r="A1178" t="s">
        <v>732</v>
      </c>
      <c r="B1178" s="4" t="str" cm="1">
        <f t="array" ref="B1178">_xlfn._xlws.FILTER(AnalysisSets!B:B,AnalysisSets!A:A=_xlfn._xlws.FILTER(Analyses!E:E,Analyses!A:A=AnalysisResults!A1178,""),"")</f>
        <v>Safety Population</v>
      </c>
      <c r="C1178" t="s">
        <v>33</v>
      </c>
      <c r="D1178" t="s">
        <v>40</v>
      </c>
      <c r="E1178" s="4" t="str" cm="1">
        <f t="array" ref="E1178">_xlfn._xlws.FILTER(AnalysisGroupings!$G$2:$G$20,AnalysisGroupings!$F$2:$F$20=AnalysisResults!D1178,"")</f>
        <v>Xanomeline Low Dose</v>
      </c>
      <c r="G1178" t="s">
        <v>108</v>
      </c>
      <c r="I1178" s="4" t="str" cm="1">
        <f t="array" ref="I1178">_xlfn._xlws.FILTER(AnalysisGroupings!$G$2:$G$36,(AnalysisGroupings!$F$2:$F$36=AnalysisResults!H1178)*LEN(H1178)&gt;0,"")</f>
        <v/>
      </c>
      <c r="J1178" t="s">
        <v>349</v>
      </c>
      <c r="K1178" t="s">
        <v>111</v>
      </c>
      <c r="M1178" s="4" t="str" cm="1">
        <f t="array" ref="M1178">_xlfn._xlws.FILTER(AnalysisGroupings!$G$2:$G$36,(AnalysisGroupings!$F$2:$F$36=AnalysisResults!L1178)*LEN(L1178)&gt;0,"")</f>
        <v/>
      </c>
      <c r="N1178" t="s">
        <v>525</v>
      </c>
      <c r="O1178" t="s">
        <v>296</v>
      </c>
      <c r="P1178" t="s">
        <v>639</v>
      </c>
      <c r="Q1178" s="4" t="str" cm="1">
        <f t="array" ref="Q1178">_xlfn._xlws.FILTER(AnalysisMethods!$G$2:$G$31,AnalysisMethods!$E$2:$E$31=AnalysisResults!P1178,"")</f>
        <v>%</v>
      </c>
      <c r="R1178" s="4" t="str" cm="1">
        <f t="array" ref="R1178">_xlfn._xlws.FILTER(AnalysisMethods!$H$2:$H$31,AnalysisMethods!$E$2:$E$31=AnalysisResults!P1178,"")</f>
        <v>( XX.X)</v>
      </c>
      <c r="S1178">
        <v>0</v>
      </c>
      <c r="T1178" s="7" t="s">
        <v>270</v>
      </c>
      <c r="U1178" t="s">
        <v>1378</v>
      </c>
    </row>
    <row r="1179" spans="1:21" x14ac:dyDescent="0.45">
      <c r="A1179" t="s">
        <v>732</v>
      </c>
      <c r="B1179" s="4" t="str" cm="1">
        <f t="array" ref="B1179">_xlfn._xlws.FILTER(AnalysisSets!B:B,AnalysisSets!A:A=_xlfn._xlws.FILTER(Analyses!E:E,Analyses!A:A=AnalysisResults!A1179,""),"")</f>
        <v>Safety Population</v>
      </c>
      <c r="C1179" t="s">
        <v>33</v>
      </c>
      <c r="D1179" t="s">
        <v>40</v>
      </c>
      <c r="E1179" s="4" t="str" cm="1">
        <f t="array" ref="E1179">_xlfn._xlws.FILTER(AnalysisGroupings!$G$2:$G$20,AnalysisGroupings!$F$2:$F$20=AnalysisResults!D1179,"")</f>
        <v>Xanomeline Low Dose</v>
      </c>
      <c r="G1179" t="s">
        <v>108</v>
      </c>
      <c r="I1179" s="4" t="str" cm="1">
        <f t="array" ref="I1179">_xlfn._xlws.FILTER(AnalysisGroupings!$G$2:$G$36,(AnalysisGroupings!$F$2:$F$36=AnalysisResults!H1179)*LEN(H1179)&gt;0,"")</f>
        <v/>
      </c>
      <c r="J1179" t="s">
        <v>349</v>
      </c>
      <c r="K1179" t="s">
        <v>111</v>
      </c>
      <c r="M1179" s="4" t="str" cm="1">
        <f t="array" ref="M1179">_xlfn._xlws.FILTER(AnalysisGroupings!$G$2:$G$36,(AnalysisGroupings!$F$2:$F$36=AnalysisResults!L1179)*LEN(L1179)&gt;0,"")</f>
        <v/>
      </c>
      <c r="N1179" t="s">
        <v>526</v>
      </c>
      <c r="O1179" t="s">
        <v>296</v>
      </c>
      <c r="P1179" t="s">
        <v>636</v>
      </c>
      <c r="Q1179" s="4" t="str" cm="1">
        <f t="array" ref="Q1179">_xlfn._xlws.FILTER(AnalysisMethods!$G$2:$G$31,AnalysisMethods!$E$2:$E$31=AnalysisResults!P1179,"")</f>
        <v>n</v>
      </c>
      <c r="R1179" s="4" t="str" cm="1">
        <f t="array" ref="R1179">_xlfn._xlws.FILTER(AnalysisMethods!$H$2:$H$31,AnalysisMethods!$E$2:$E$31=AnalysisResults!P1179,"")</f>
        <v>XX</v>
      </c>
      <c r="S1179">
        <v>1</v>
      </c>
      <c r="T1179" s="7" t="s">
        <v>267</v>
      </c>
      <c r="U1179" t="s">
        <v>1378</v>
      </c>
    </row>
    <row r="1180" spans="1:21" x14ac:dyDescent="0.45">
      <c r="A1180" t="s">
        <v>732</v>
      </c>
      <c r="B1180" s="4" t="str" cm="1">
        <f t="array" ref="B1180">_xlfn._xlws.FILTER(AnalysisSets!B:B,AnalysisSets!A:A=_xlfn._xlws.FILTER(Analyses!E:E,Analyses!A:A=AnalysisResults!A1180,""),"")</f>
        <v>Safety Population</v>
      </c>
      <c r="C1180" t="s">
        <v>33</v>
      </c>
      <c r="D1180" t="s">
        <v>40</v>
      </c>
      <c r="E1180" s="4" t="str" cm="1">
        <f t="array" ref="E1180">_xlfn._xlws.FILTER(AnalysisGroupings!$G$2:$G$20,AnalysisGroupings!$F$2:$F$20=AnalysisResults!D1180,"")</f>
        <v>Xanomeline Low Dose</v>
      </c>
      <c r="G1180" t="s">
        <v>108</v>
      </c>
      <c r="I1180" s="4" t="str" cm="1">
        <f t="array" ref="I1180">_xlfn._xlws.FILTER(AnalysisGroupings!$G$2:$G$36,(AnalysisGroupings!$F$2:$F$36=AnalysisResults!H1180)*LEN(H1180)&gt;0,"")</f>
        <v/>
      </c>
      <c r="J1180" t="s">
        <v>349</v>
      </c>
      <c r="K1180" t="s">
        <v>111</v>
      </c>
      <c r="M1180" s="4" t="str" cm="1">
        <f t="array" ref="M1180">_xlfn._xlws.FILTER(AnalysisGroupings!$G$2:$G$36,(AnalysisGroupings!$F$2:$F$36=AnalysisResults!L1180)*LEN(L1180)&gt;0,"")</f>
        <v/>
      </c>
      <c r="N1180" t="s">
        <v>526</v>
      </c>
      <c r="O1180" t="s">
        <v>296</v>
      </c>
      <c r="P1180" t="s">
        <v>639</v>
      </c>
      <c r="Q1180" s="4" t="str" cm="1">
        <f t="array" ref="Q1180">_xlfn._xlws.FILTER(AnalysisMethods!$G$2:$G$31,AnalysisMethods!$E$2:$E$31=AnalysisResults!P1180,"")</f>
        <v>%</v>
      </c>
      <c r="R1180" s="4" t="str" cm="1">
        <f t="array" ref="R1180">_xlfn._xlws.FILTER(AnalysisMethods!$H$2:$H$31,AnalysisMethods!$E$2:$E$31=AnalysisResults!P1180,"")</f>
        <v>( XX.X)</v>
      </c>
      <c r="S1180">
        <v>1.1904999999999999</v>
      </c>
      <c r="T1180" s="7" t="s">
        <v>273</v>
      </c>
      <c r="U1180" t="s">
        <v>1378</v>
      </c>
    </row>
    <row r="1181" spans="1:21" x14ac:dyDescent="0.45">
      <c r="A1181" t="s">
        <v>732</v>
      </c>
      <c r="B1181" s="4" t="str" cm="1">
        <f t="array" ref="B1181">_xlfn._xlws.FILTER(AnalysisSets!B:B,AnalysisSets!A:A=_xlfn._xlws.FILTER(Analyses!E:E,Analyses!A:A=AnalysisResults!A1181,""),"")</f>
        <v>Safety Population</v>
      </c>
      <c r="C1181" t="s">
        <v>33</v>
      </c>
      <c r="D1181" t="s">
        <v>40</v>
      </c>
      <c r="E1181" s="4" t="str" cm="1">
        <f t="array" ref="E1181">_xlfn._xlws.FILTER(AnalysisGroupings!$G$2:$G$20,AnalysisGroupings!$F$2:$F$20=AnalysisResults!D1181,"")</f>
        <v>Xanomeline Low Dose</v>
      </c>
      <c r="G1181" t="s">
        <v>108</v>
      </c>
      <c r="I1181" s="4" t="str" cm="1">
        <f t="array" ref="I1181">_xlfn._xlws.FILTER(AnalysisGroupings!$G$2:$G$36,(AnalysisGroupings!$F$2:$F$36=AnalysisResults!H1181)*LEN(H1181)&gt;0,"")</f>
        <v/>
      </c>
      <c r="J1181" t="s">
        <v>349</v>
      </c>
      <c r="K1181" t="s">
        <v>111</v>
      </c>
      <c r="M1181" s="4" t="str" cm="1">
        <f t="array" ref="M1181">_xlfn._xlws.FILTER(AnalysisGroupings!$G$2:$G$36,(AnalysisGroupings!$F$2:$F$36=AnalysisResults!L1181)*LEN(L1181)&gt;0,"")</f>
        <v/>
      </c>
      <c r="N1181" t="s">
        <v>529</v>
      </c>
      <c r="O1181" t="s">
        <v>296</v>
      </c>
      <c r="P1181" t="s">
        <v>636</v>
      </c>
      <c r="Q1181" s="4" t="str" cm="1">
        <f t="array" ref="Q1181">_xlfn._xlws.FILTER(AnalysisMethods!$G$2:$G$31,AnalysisMethods!$E$2:$E$31=AnalysisResults!P1181,"")</f>
        <v>n</v>
      </c>
      <c r="R1181" s="4" t="str" cm="1">
        <f t="array" ref="R1181">_xlfn._xlws.FILTER(AnalysisMethods!$H$2:$H$31,AnalysisMethods!$E$2:$E$31=AnalysisResults!P1181,"")</f>
        <v>XX</v>
      </c>
      <c r="S1181">
        <v>0</v>
      </c>
      <c r="T1181" s="7" t="s">
        <v>266</v>
      </c>
      <c r="U1181" t="s">
        <v>1378</v>
      </c>
    </row>
    <row r="1182" spans="1:21" x14ac:dyDescent="0.45">
      <c r="A1182" t="s">
        <v>732</v>
      </c>
      <c r="B1182" s="4" t="str" cm="1">
        <f t="array" ref="B1182">_xlfn._xlws.FILTER(AnalysisSets!B:B,AnalysisSets!A:A=_xlfn._xlws.FILTER(Analyses!E:E,Analyses!A:A=AnalysisResults!A1182,""),"")</f>
        <v>Safety Population</v>
      </c>
      <c r="C1182" t="s">
        <v>33</v>
      </c>
      <c r="D1182" t="s">
        <v>40</v>
      </c>
      <c r="E1182" s="4" t="str" cm="1">
        <f t="array" ref="E1182">_xlfn._xlws.FILTER(AnalysisGroupings!$G$2:$G$20,AnalysisGroupings!$F$2:$F$20=AnalysisResults!D1182,"")</f>
        <v>Xanomeline Low Dose</v>
      </c>
      <c r="G1182" t="s">
        <v>108</v>
      </c>
      <c r="I1182" s="4" t="str" cm="1">
        <f t="array" ref="I1182">_xlfn._xlws.FILTER(AnalysisGroupings!$G$2:$G$36,(AnalysisGroupings!$F$2:$F$36=AnalysisResults!H1182)*LEN(H1182)&gt;0,"")</f>
        <v/>
      </c>
      <c r="J1182" t="s">
        <v>349</v>
      </c>
      <c r="K1182" t="s">
        <v>111</v>
      </c>
      <c r="M1182" s="4" t="str" cm="1">
        <f t="array" ref="M1182">_xlfn._xlws.FILTER(AnalysisGroupings!$G$2:$G$36,(AnalysisGroupings!$F$2:$F$36=AnalysisResults!L1182)*LEN(L1182)&gt;0,"")</f>
        <v/>
      </c>
      <c r="N1182" t="s">
        <v>529</v>
      </c>
      <c r="O1182" t="s">
        <v>296</v>
      </c>
      <c r="P1182" t="s">
        <v>639</v>
      </c>
      <c r="Q1182" s="4" t="str" cm="1">
        <f t="array" ref="Q1182">_xlfn._xlws.FILTER(AnalysisMethods!$G$2:$G$31,AnalysisMethods!$E$2:$E$31=AnalysisResults!P1182,"")</f>
        <v>%</v>
      </c>
      <c r="R1182" s="4" t="str" cm="1">
        <f t="array" ref="R1182">_xlfn._xlws.FILTER(AnalysisMethods!$H$2:$H$31,AnalysisMethods!$E$2:$E$31=AnalysisResults!P1182,"")</f>
        <v>( XX.X)</v>
      </c>
      <c r="S1182">
        <v>0</v>
      </c>
      <c r="T1182" s="7" t="s">
        <v>270</v>
      </c>
      <c r="U1182" t="s">
        <v>1378</v>
      </c>
    </row>
    <row r="1183" spans="1:21" x14ac:dyDescent="0.45">
      <c r="A1183" t="s">
        <v>732</v>
      </c>
      <c r="B1183" s="4" t="str" cm="1">
        <f t="array" ref="B1183">_xlfn._xlws.FILTER(AnalysisSets!B:B,AnalysisSets!A:A=_xlfn._xlws.FILTER(Analyses!E:E,Analyses!A:A=AnalysisResults!A1183,""),"")</f>
        <v>Safety Population</v>
      </c>
      <c r="C1183" t="s">
        <v>33</v>
      </c>
      <c r="D1183" t="s">
        <v>40</v>
      </c>
      <c r="E1183" s="4" t="str" cm="1">
        <f t="array" ref="E1183">_xlfn._xlws.FILTER(AnalysisGroupings!$G$2:$G$20,AnalysisGroupings!$F$2:$F$20=AnalysisResults!D1183,"")</f>
        <v>Xanomeline Low Dose</v>
      </c>
      <c r="G1183" t="s">
        <v>108</v>
      </c>
      <c r="I1183" s="4" t="str" cm="1">
        <f t="array" ref="I1183">_xlfn._xlws.FILTER(AnalysisGroupings!$G$2:$G$36,(AnalysisGroupings!$F$2:$F$36=AnalysisResults!H1183)*LEN(H1183)&gt;0,"")</f>
        <v/>
      </c>
      <c r="J1183" t="s">
        <v>349</v>
      </c>
      <c r="K1183" t="s">
        <v>111</v>
      </c>
      <c r="M1183" s="4" t="str" cm="1">
        <f t="array" ref="M1183">_xlfn._xlws.FILTER(AnalysisGroupings!$G$2:$G$36,(AnalysisGroupings!$F$2:$F$36=AnalysisResults!L1183)*LEN(L1183)&gt;0,"")</f>
        <v/>
      </c>
      <c r="N1183" t="s">
        <v>530</v>
      </c>
      <c r="O1183" t="s">
        <v>296</v>
      </c>
      <c r="P1183" t="s">
        <v>636</v>
      </c>
      <c r="Q1183" s="4" t="str" cm="1">
        <f t="array" ref="Q1183">_xlfn._xlws.FILTER(AnalysisMethods!$G$2:$G$31,AnalysisMethods!$E$2:$E$31=AnalysisResults!P1183,"")</f>
        <v>n</v>
      </c>
      <c r="R1183" s="4" t="str" cm="1">
        <f t="array" ref="R1183">_xlfn._xlws.FILTER(AnalysisMethods!$H$2:$H$31,AnalysisMethods!$E$2:$E$31=AnalysisResults!P1183,"")</f>
        <v>XX</v>
      </c>
      <c r="S1183">
        <v>0</v>
      </c>
      <c r="T1183" s="7" t="s">
        <v>266</v>
      </c>
      <c r="U1183" t="s">
        <v>1378</v>
      </c>
    </row>
    <row r="1184" spans="1:21" x14ac:dyDescent="0.45">
      <c r="A1184" t="s">
        <v>732</v>
      </c>
      <c r="B1184" s="4" t="str" cm="1">
        <f t="array" ref="B1184">_xlfn._xlws.FILTER(AnalysisSets!B:B,AnalysisSets!A:A=_xlfn._xlws.FILTER(Analyses!E:E,Analyses!A:A=AnalysisResults!A1184,""),"")</f>
        <v>Safety Population</v>
      </c>
      <c r="C1184" t="s">
        <v>33</v>
      </c>
      <c r="D1184" t="s">
        <v>40</v>
      </c>
      <c r="E1184" s="4" t="str" cm="1">
        <f t="array" ref="E1184">_xlfn._xlws.FILTER(AnalysisGroupings!$G$2:$G$20,AnalysisGroupings!$F$2:$F$20=AnalysisResults!D1184,"")</f>
        <v>Xanomeline Low Dose</v>
      </c>
      <c r="G1184" t="s">
        <v>108</v>
      </c>
      <c r="I1184" s="4" t="str" cm="1">
        <f t="array" ref="I1184">_xlfn._xlws.FILTER(AnalysisGroupings!$G$2:$G$36,(AnalysisGroupings!$F$2:$F$36=AnalysisResults!H1184)*LEN(H1184)&gt;0,"")</f>
        <v/>
      </c>
      <c r="J1184" t="s">
        <v>349</v>
      </c>
      <c r="K1184" t="s">
        <v>111</v>
      </c>
      <c r="M1184" s="4" t="str" cm="1">
        <f t="array" ref="M1184">_xlfn._xlws.FILTER(AnalysisGroupings!$G$2:$G$36,(AnalysisGroupings!$F$2:$F$36=AnalysisResults!L1184)*LEN(L1184)&gt;0,"")</f>
        <v/>
      </c>
      <c r="N1184" t="s">
        <v>530</v>
      </c>
      <c r="O1184" t="s">
        <v>296</v>
      </c>
      <c r="P1184" t="s">
        <v>639</v>
      </c>
      <c r="Q1184" s="4" t="str" cm="1">
        <f t="array" ref="Q1184">_xlfn._xlws.FILTER(AnalysisMethods!$G$2:$G$31,AnalysisMethods!$E$2:$E$31=AnalysisResults!P1184,"")</f>
        <v>%</v>
      </c>
      <c r="R1184" s="4" t="str" cm="1">
        <f t="array" ref="R1184">_xlfn._xlws.FILTER(AnalysisMethods!$H$2:$H$31,AnalysisMethods!$E$2:$E$31=AnalysisResults!P1184,"")</f>
        <v>( XX.X)</v>
      </c>
      <c r="S1184">
        <v>0</v>
      </c>
      <c r="T1184" s="7" t="s">
        <v>270</v>
      </c>
      <c r="U1184" t="s">
        <v>1378</v>
      </c>
    </row>
    <row r="1185" spans="1:21" x14ac:dyDescent="0.45">
      <c r="A1185" t="s">
        <v>732</v>
      </c>
      <c r="B1185" s="4" t="str" cm="1">
        <f t="array" ref="B1185">_xlfn._xlws.FILTER(AnalysisSets!B:B,AnalysisSets!A:A=_xlfn._xlws.FILTER(Analyses!E:E,Analyses!A:A=AnalysisResults!A1185,""),"")</f>
        <v>Safety Population</v>
      </c>
      <c r="C1185" t="s">
        <v>33</v>
      </c>
      <c r="D1185" t="s">
        <v>40</v>
      </c>
      <c r="E1185" s="4" t="str" cm="1">
        <f t="array" ref="E1185">_xlfn._xlws.FILTER(AnalysisGroupings!$G$2:$G$20,AnalysisGroupings!$F$2:$F$20=AnalysisResults!D1185,"")</f>
        <v>Xanomeline Low Dose</v>
      </c>
      <c r="G1185" t="s">
        <v>108</v>
      </c>
      <c r="I1185" s="4" t="str" cm="1">
        <f t="array" ref="I1185">_xlfn._xlws.FILTER(AnalysisGroupings!$G$2:$G$36,(AnalysisGroupings!$F$2:$F$36=AnalysisResults!H1185)*LEN(H1185)&gt;0,"")</f>
        <v/>
      </c>
      <c r="J1185" t="s">
        <v>349</v>
      </c>
      <c r="K1185" t="s">
        <v>111</v>
      </c>
      <c r="M1185" s="4" t="str" cm="1">
        <f t="array" ref="M1185">_xlfn._xlws.FILTER(AnalysisGroupings!$G$2:$G$36,(AnalysisGroupings!$F$2:$F$36=AnalysisResults!L1185)*LEN(L1185)&gt;0,"")</f>
        <v/>
      </c>
      <c r="N1185" t="s">
        <v>536</v>
      </c>
      <c r="O1185" t="s">
        <v>296</v>
      </c>
      <c r="P1185" t="s">
        <v>636</v>
      </c>
      <c r="Q1185" s="4" t="str" cm="1">
        <f t="array" ref="Q1185">_xlfn._xlws.FILTER(AnalysisMethods!$G$2:$G$31,AnalysisMethods!$E$2:$E$31=AnalysisResults!P1185,"")</f>
        <v>n</v>
      </c>
      <c r="R1185" s="4" t="str" cm="1">
        <f t="array" ref="R1185">_xlfn._xlws.FILTER(AnalysisMethods!$H$2:$H$31,AnalysisMethods!$E$2:$E$31=AnalysisResults!P1185,"")</f>
        <v>XX</v>
      </c>
      <c r="S1185">
        <v>0</v>
      </c>
      <c r="T1185" s="7" t="s">
        <v>266</v>
      </c>
      <c r="U1185" t="s">
        <v>1378</v>
      </c>
    </row>
    <row r="1186" spans="1:21" x14ac:dyDescent="0.45">
      <c r="A1186" t="s">
        <v>732</v>
      </c>
      <c r="B1186" s="4" t="str" cm="1">
        <f t="array" ref="B1186">_xlfn._xlws.FILTER(AnalysisSets!B:B,AnalysisSets!A:A=_xlfn._xlws.FILTER(Analyses!E:E,Analyses!A:A=AnalysisResults!A1186,""),"")</f>
        <v>Safety Population</v>
      </c>
      <c r="C1186" t="s">
        <v>33</v>
      </c>
      <c r="D1186" t="s">
        <v>40</v>
      </c>
      <c r="E1186" s="4" t="str" cm="1">
        <f t="array" ref="E1186">_xlfn._xlws.FILTER(AnalysisGroupings!$G$2:$G$20,AnalysisGroupings!$F$2:$F$20=AnalysisResults!D1186,"")</f>
        <v>Xanomeline Low Dose</v>
      </c>
      <c r="G1186" t="s">
        <v>108</v>
      </c>
      <c r="I1186" s="4" t="str" cm="1">
        <f t="array" ref="I1186">_xlfn._xlws.FILTER(AnalysisGroupings!$G$2:$G$36,(AnalysisGroupings!$F$2:$F$36=AnalysisResults!H1186)*LEN(H1186)&gt;0,"")</f>
        <v/>
      </c>
      <c r="J1186" t="s">
        <v>349</v>
      </c>
      <c r="K1186" t="s">
        <v>111</v>
      </c>
      <c r="M1186" s="4" t="str" cm="1">
        <f t="array" ref="M1186">_xlfn._xlws.FILTER(AnalysisGroupings!$G$2:$G$36,(AnalysisGroupings!$F$2:$F$36=AnalysisResults!L1186)*LEN(L1186)&gt;0,"")</f>
        <v/>
      </c>
      <c r="N1186" t="s">
        <v>536</v>
      </c>
      <c r="O1186" t="s">
        <v>296</v>
      </c>
      <c r="P1186" t="s">
        <v>639</v>
      </c>
      <c r="Q1186" s="4" t="str" cm="1">
        <f t="array" ref="Q1186">_xlfn._xlws.FILTER(AnalysisMethods!$G$2:$G$31,AnalysisMethods!$E$2:$E$31=AnalysisResults!P1186,"")</f>
        <v>%</v>
      </c>
      <c r="R1186" s="4" t="str" cm="1">
        <f t="array" ref="R1186">_xlfn._xlws.FILTER(AnalysisMethods!$H$2:$H$31,AnalysisMethods!$E$2:$E$31=AnalysisResults!P1186,"")</f>
        <v>( XX.X)</v>
      </c>
      <c r="S1186">
        <v>0</v>
      </c>
      <c r="T1186" s="7" t="s">
        <v>270</v>
      </c>
      <c r="U1186" t="s">
        <v>1378</v>
      </c>
    </row>
    <row r="1187" spans="1:21" x14ac:dyDescent="0.45">
      <c r="A1187" t="s">
        <v>732</v>
      </c>
      <c r="B1187" s="4" t="str" cm="1">
        <f t="array" ref="B1187">_xlfn._xlws.FILTER(AnalysisSets!B:B,AnalysisSets!A:A=_xlfn._xlws.FILTER(Analyses!E:E,Analyses!A:A=AnalysisResults!A1187,""),"")</f>
        <v>Safety Population</v>
      </c>
      <c r="C1187" t="s">
        <v>33</v>
      </c>
      <c r="D1187" t="s">
        <v>40</v>
      </c>
      <c r="E1187" s="4" t="str" cm="1">
        <f t="array" ref="E1187">_xlfn._xlws.FILTER(AnalysisGroupings!$G$2:$G$20,AnalysisGroupings!$F$2:$F$20=AnalysisResults!D1187,"")</f>
        <v>Xanomeline Low Dose</v>
      </c>
      <c r="G1187" t="s">
        <v>108</v>
      </c>
      <c r="I1187" s="4" t="str" cm="1">
        <f t="array" ref="I1187">_xlfn._xlws.FILTER(AnalysisGroupings!$G$2:$G$36,(AnalysisGroupings!$F$2:$F$36=AnalysisResults!H1187)*LEN(H1187)&gt;0,"")</f>
        <v/>
      </c>
      <c r="J1187" t="s">
        <v>349</v>
      </c>
      <c r="K1187" t="s">
        <v>111</v>
      </c>
      <c r="M1187" s="4" t="str" cm="1">
        <f t="array" ref="M1187">_xlfn._xlws.FILTER(AnalysisGroupings!$G$2:$G$36,(AnalysisGroupings!$F$2:$F$36=AnalysisResults!L1187)*LEN(L1187)&gt;0,"")</f>
        <v/>
      </c>
      <c r="N1187" t="s">
        <v>542</v>
      </c>
      <c r="O1187" t="s">
        <v>296</v>
      </c>
      <c r="P1187" t="s">
        <v>636</v>
      </c>
      <c r="Q1187" s="4" t="str" cm="1">
        <f t="array" ref="Q1187">_xlfn._xlws.FILTER(AnalysisMethods!$G$2:$G$31,AnalysisMethods!$E$2:$E$31=AnalysisResults!P1187,"")</f>
        <v>n</v>
      </c>
      <c r="R1187" s="4" t="str" cm="1">
        <f t="array" ref="R1187">_xlfn._xlws.FILTER(AnalysisMethods!$H$2:$H$31,AnalysisMethods!$E$2:$E$31=AnalysisResults!P1187,"")</f>
        <v>XX</v>
      </c>
      <c r="S1187">
        <v>0</v>
      </c>
      <c r="T1187" s="7" t="s">
        <v>266</v>
      </c>
      <c r="U1187" t="s">
        <v>1378</v>
      </c>
    </row>
    <row r="1188" spans="1:21" x14ac:dyDescent="0.45">
      <c r="A1188" t="s">
        <v>732</v>
      </c>
      <c r="B1188" s="4" t="str" cm="1">
        <f t="array" ref="B1188">_xlfn._xlws.FILTER(AnalysisSets!B:B,AnalysisSets!A:A=_xlfn._xlws.FILTER(Analyses!E:E,Analyses!A:A=AnalysisResults!A1188,""),"")</f>
        <v>Safety Population</v>
      </c>
      <c r="C1188" t="s">
        <v>33</v>
      </c>
      <c r="D1188" t="s">
        <v>40</v>
      </c>
      <c r="E1188" s="4" t="str" cm="1">
        <f t="array" ref="E1188">_xlfn._xlws.FILTER(AnalysisGroupings!$G$2:$G$20,AnalysisGroupings!$F$2:$F$20=AnalysisResults!D1188,"")</f>
        <v>Xanomeline Low Dose</v>
      </c>
      <c r="G1188" t="s">
        <v>108</v>
      </c>
      <c r="I1188" s="4" t="str" cm="1">
        <f t="array" ref="I1188">_xlfn._xlws.FILTER(AnalysisGroupings!$G$2:$G$36,(AnalysisGroupings!$F$2:$F$36=AnalysisResults!H1188)*LEN(H1188)&gt;0,"")</f>
        <v/>
      </c>
      <c r="J1188" t="s">
        <v>349</v>
      </c>
      <c r="K1188" t="s">
        <v>111</v>
      </c>
      <c r="M1188" s="4" t="str" cm="1">
        <f t="array" ref="M1188">_xlfn._xlws.FILTER(AnalysisGroupings!$G$2:$G$36,(AnalysisGroupings!$F$2:$F$36=AnalysisResults!L1188)*LEN(L1188)&gt;0,"")</f>
        <v/>
      </c>
      <c r="N1188" t="s">
        <v>542</v>
      </c>
      <c r="O1188" t="s">
        <v>296</v>
      </c>
      <c r="P1188" t="s">
        <v>639</v>
      </c>
      <c r="Q1188" s="4" t="str" cm="1">
        <f t="array" ref="Q1188">_xlfn._xlws.FILTER(AnalysisMethods!$G$2:$G$31,AnalysisMethods!$E$2:$E$31=AnalysisResults!P1188,"")</f>
        <v>%</v>
      </c>
      <c r="R1188" s="4" t="str" cm="1">
        <f t="array" ref="R1188">_xlfn._xlws.FILTER(AnalysisMethods!$H$2:$H$31,AnalysisMethods!$E$2:$E$31=AnalysisResults!P1188,"")</f>
        <v>( XX.X)</v>
      </c>
      <c r="S1188">
        <v>0</v>
      </c>
      <c r="T1188" s="7" t="s">
        <v>270</v>
      </c>
      <c r="U1188" t="s">
        <v>1378</v>
      </c>
    </row>
    <row r="1189" spans="1:21" x14ac:dyDescent="0.45">
      <c r="A1189" t="s">
        <v>732</v>
      </c>
      <c r="B1189" s="4" t="str" cm="1">
        <f t="array" ref="B1189">_xlfn._xlws.FILTER(AnalysisSets!B:B,AnalysisSets!A:A=_xlfn._xlws.FILTER(Analyses!E:E,Analyses!A:A=AnalysisResults!A1189,""),"")</f>
        <v>Safety Population</v>
      </c>
      <c r="C1189" t="s">
        <v>33</v>
      </c>
      <c r="D1189" t="s">
        <v>40</v>
      </c>
      <c r="E1189" s="4" t="str" cm="1">
        <f t="array" ref="E1189">_xlfn._xlws.FILTER(AnalysisGroupings!$G$2:$G$20,AnalysisGroupings!$F$2:$F$20=AnalysisResults!D1189,"")</f>
        <v>Xanomeline Low Dose</v>
      </c>
      <c r="G1189" t="s">
        <v>108</v>
      </c>
      <c r="I1189" s="4" t="str" cm="1">
        <f t="array" ref="I1189">_xlfn._xlws.FILTER(AnalysisGroupings!$G$2:$G$36,(AnalysisGroupings!$F$2:$F$36=AnalysisResults!H1189)*LEN(H1189)&gt;0,"")</f>
        <v/>
      </c>
      <c r="J1189" t="s">
        <v>349</v>
      </c>
      <c r="K1189" t="s">
        <v>111</v>
      </c>
      <c r="M1189" s="4" t="str" cm="1">
        <f t="array" ref="M1189">_xlfn._xlws.FILTER(AnalysisGroupings!$G$2:$G$36,(AnalysisGroupings!$F$2:$F$36=AnalysisResults!L1189)*LEN(L1189)&gt;0,"")</f>
        <v/>
      </c>
      <c r="N1189" t="s">
        <v>545</v>
      </c>
      <c r="O1189" t="s">
        <v>296</v>
      </c>
      <c r="P1189" t="s">
        <v>636</v>
      </c>
      <c r="Q1189" s="4" t="str" cm="1">
        <f t="array" ref="Q1189">_xlfn._xlws.FILTER(AnalysisMethods!$G$2:$G$31,AnalysisMethods!$E$2:$E$31=AnalysisResults!P1189,"")</f>
        <v>n</v>
      </c>
      <c r="R1189" s="4" t="str" cm="1">
        <f t="array" ref="R1189">_xlfn._xlws.FILTER(AnalysisMethods!$H$2:$H$31,AnalysisMethods!$E$2:$E$31=AnalysisResults!P1189,"")</f>
        <v>XX</v>
      </c>
      <c r="S1189">
        <v>1</v>
      </c>
      <c r="T1189" s="7" t="s">
        <v>267</v>
      </c>
      <c r="U1189" t="s">
        <v>1378</v>
      </c>
    </row>
    <row r="1190" spans="1:21" x14ac:dyDescent="0.45">
      <c r="A1190" t="s">
        <v>732</v>
      </c>
      <c r="B1190" s="4" t="str" cm="1">
        <f t="array" ref="B1190">_xlfn._xlws.FILTER(AnalysisSets!B:B,AnalysisSets!A:A=_xlfn._xlws.FILTER(Analyses!E:E,Analyses!A:A=AnalysisResults!A1190,""),"")</f>
        <v>Safety Population</v>
      </c>
      <c r="C1190" t="s">
        <v>33</v>
      </c>
      <c r="D1190" t="s">
        <v>40</v>
      </c>
      <c r="E1190" s="4" t="str" cm="1">
        <f t="array" ref="E1190">_xlfn._xlws.FILTER(AnalysisGroupings!$G$2:$G$20,AnalysisGroupings!$F$2:$F$20=AnalysisResults!D1190,"")</f>
        <v>Xanomeline Low Dose</v>
      </c>
      <c r="G1190" t="s">
        <v>108</v>
      </c>
      <c r="I1190" s="4" t="str" cm="1">
        <f t="array" ref="I1190">_xlfn._xlws.FILTER(AnalysisGroupings!$G$2:$G$36,(AnalysisGroupings!$F$2:$F$36=AnalysisResults!H1190)*LEN(H1190)&gt;0,"")</f>
        <v/>
      </c>
      <c r="J1190" t="s">
        <v>349</v>
      </c>
      <c r="K1190" t="s">
        <v>111</v>
      </c>
      <c r="M1190" s="4" t="str" cm="1">
        <f t="array" ref="M1190">_xlfn._xlws.FILTER(AnalysisGroupings!$G$2:$G$36,(AnalysisGroupings!$F$2:$F$36=AnalysisResults!L1190)*LEN(L1190)&gt;0,"")</f>
        <v/>
      </c>
      <c r="N1190" t="s">
        <v>545</v>
      </c>
      <c r="O1190" t="s">
        <v>296</v>
      </c>
      <c r="P1190" t="s">
        <v>639</v>
      </c>
      <c r="Q1190" s="4" t="str" cm="1">
        <f t="array" ref="Q1190">_xlfn._xlws.FILTER(AnalysisMethods!$G$2:$G$31,AnalysisMethods!$E$2:$E$31=AnalysisResults!P1190,"")</f>
        <v>%</v>
      </c>
      <c r="R1190" s="4" t="str" cm="1">
        <f t="array" ref="R1190">_xlfn._xlws.FILTER(AnalysisMethods!$H$2:$H$31,AnalysisMethods!$E$2:$E$31=AnalysisResults!P1190,"")</f>
        <v>( XX.X)</v>
      </c>
      <c r="S1190">
        <v>1.1904999999999999</v>
      </c>
      <c r="T1190" s="7" t="s">
        <v>273</v>
      </c>
      <c r="U1190" t="s">
        <v>1378</v>
      </c>
    </row>
    <row r="1191" spans="1:21" x14ac:dyDescent="0.45">
      <c r="A1191" t="s">
        <v>732</v>
      </c>
      <c r="B1191" s="4" t="str" cm="1">
        <f t="array" ref="B1191">_xlfn._xlws.FILTER(AnalysisSets!B:B,AnalysisSets!A:A=_xlfn._xlws.FILTER(Analyses!E:E,Analyses!A:A=AnalysisResults!A1191,""),"")</f>
        <v>Safety Population</v>
      </c>
      <c r="C1191" t="s">
        <v>33</v>
      </c>
      <c r="D1191" t="s">
        <v>40</v>
      </c>
      <c r="E1191" s="4" t="str" cm="1">
        <f t="array" ref="E1191">_xlfn._xlws.FILTER(AnalysisGroupings!$G$2:$G$20,AnalysisGroupings!$F$2:$F$20=AnalysisResults!D1191,"")</f>
        <v>Xanomeline Low Dose</v>
      </c>
      <c r="G1191" t="s">
        <v>108</v>
      </c>
      <c r="I1191" s="4" t="str" cm="1">
        <f t="array" ref="I1191">_xlfn._xlws.FILTER(AnalysisGroupings!$G$2:$G$36,(AnalysisGroupings!$F$2:$F$36=AnalysisResults!H1191)*LEN(H1191)&gt;0,"")</f>
        <v/>
      </c>
      <c r="J1191" t="s">
        <v>350</v>
      </c>
      <c r="K1191" t="s">
        <v>111</v>
      </c>
      <c r="M1191" s="4" t="str" cm="1">
        <f t="array" ref="M1191">_xlfn._xlws.FILTER(AnalysisGroupings!$G$2:$G$36,(AnalysisGroupings!$F$2:$F$36=AnalysisResults!L1191)*LEN(L1191)&gt;0,"")</f>
        <v/>
      </c>
      <c r="N1191" t="s">
        <v>357</v>
      </c>
      <c r="O1191" t="s">
        <v>296</v>
      </c>
      <c r="P1191" t="s">
        <v>636</v>
      </c>
      <c r="Q1191" s="4" t="str" cm="1">
        <f t="array" ref="Q1191">_xlfn._xlws.FILTER(AnalysisMethods!$G$2:$G$31,AnalysisMethods!$E$2:$E$31=AnalysisResults!P1191,"")</f>
        <v>n</v>
      </c>
      <c r="R1191" s="4" t="str" cm="1">
        <f t="array" ref="R1191">_xlfn._xlws.FILTER(AnalysisMethods!$H$2:$H$31,AnalysisMethods!$E$2:$E$31=AnalysisResults!P1191,"")</f>
        <v>XX</v>
      </c>
      <c r="S1191">
        <v>0</v>
      </c>
      <c r="T1191" s="7" t="s">
        <v>266</v>
      </c>
      <c r="U1191" t="s">
        <v>1378</v>
      </c>
    </row>
    <row r="1192" spans="1:21" x14ac:dyDescent="0.45">
      <c r="A1192" t="s">
        <v>732</v>
      </c>
      <c r="B1192" s="4" t="str" cm="1">
        <f t="array" ref="B1192">_xlfn._xlws.FILTER(AnalysisSets!B:B,AnalysisSets!A:A=_xlfn._xlws.FILTER(Analyses!E:E,Analyses!A:A=AnalysisResults!A1192,""),"")</f>
        <v>Safety Population</v>
      </c>
      <c r="C1192" t="s">
        <v>33</v>
      </c>
      <c r="D1192" t="s">
        <v>40</v>
      </c>
      <c r="E1192" s="4" t="str" cm="1">
        <f t="array" ref="E1192">_xlfn._xlws.FILTER(AnalysisGroupings!$G$2:$G$20,AnalysisGroupings!$F$2:$F$20=AnalysisResults!D1192,"")</f>
        <v>Xanomeline Low Dose</v>
      </c>
      <c r="G1192" t="s">
        <v>108</v>
      </c>
      <c r="I1192" s="4" t="str" cm="1">
        <f t="array" ref="I1192">_xlfn._xlws.FILTER(AnalysisGroupings!$G$2:$G$36,(AnalysisGroupings!$F$2:$F$36=AnalysisResults!H1192)*LEN(H1192)&gt;0,"")</f>
        <v/>
      </c>
      <c r="J1192" t="s">
        <v>350</v>
      </c>
      <c r="K1192" t="s">
        <v>111</v>
      </c>
      <c r="M1192" s="4" t="str" cm="1">
        <f t="array" ref="M1192">_xlfn._xlws.FILTER(AnalysisGroupings!$G$2:$G$36,(AnalysisGroupings!$F$2:$F$36=AnalysisResults!L1192)*LEN(L1192)&gt;0,"")</f>
        <v/>
      </c>
      <c r="N1192" t="s">
        <v>357</v>
      </c>
      <c r="O1192" t="s">
        <v>296</v>
      </c>
      <c r="P1192" t="s">
        <v>639</v>
      </c>
      <c r="Q1192" s="4" t="str" cm="1">
        <f t="array" ref="Q1192">_xlfn._xlws.FILTER(AnalysisMethods!$G$2:$G$31,AnalysisMethods!$E$2:$E$31=AnalysisResults!P1192,"")</f>
        <v>%</v>
      </c>
      <c r="R1192" s="4" t="str" cm="1">
        <f t="array" ref="R1192">_xlfn._xlws.FILTER(AnalysisMethods!$H$2:$H$31,AnalysisMethods!$E$2:$E$31=AnalysisResults!P1192,"")</f>
        <v>( XX.X)</v>
      </c>
      <c r="S1192">
        <v>0</v>
      </c>
      <c r="T1192" s="7" t="s">
        <v>270</v>
      </c>
      <c r="U1192" t="s">
        <v>1378</v>
      </c>
    </row>
    <row r="1193" spans="1:21" x14ac:dyDescent="0.45">
      <c r="A1193" t="s">
        <v>732</v>
      </c>
      <c r="B1193" s="4" t="str" cm="1">
        <f t="array" ref="B1193">_xlfn._xlws.FILTER(AnalysisSets!B:B,AnalysisSets!A:A=_xlfn._xlws.FILTER(Analyses!E:E,Analyses!A:A=AnalysisResults!A1193,""),"")</f>
        <v>Safety Population</v>
      </c>
      <c r="C1193" t="s">
        <v>33</v>
      </c>
      <c r="D1193" t="s">
        <v>40</v>
      </c>
      <c r="E1193" s="4" t="str" cm="1">
        <f t="array" ref="E1193">_xlfn._xlws.FILTER(AnalysisGroupings!$G$2:$G$20,AnalysisGroupings!$F$2:$F$20=AnalysisResults!D1193,"")</f>
        <v>Xanomeline Low Dose</v>
      </c>
      <c r="G1193" t="s">
        <v>108</v>
      </c>
      <c r="I1193" s="4" t="str" cm="1">
        <f t="array" ref="I1193">_xlfn._xlws.FILTER(AnalysisGroupings!$G$2:$G$36,(AnalysisGroupings!$F$2:$F$36=AnalysisResults!H1193)*LEN(H1193)&gt;0,"")</f>
        <v/>
      </c>
      <c r="J1193" t="s">
        <v>350</v>
      </c>
      <c r="K1193" t="s">
        <v>111</v>
      </c>
      <c r="M1193" s="4" t="str" cm="1">
        <f t="array" ref="M1193">_xlfn._xlws.FILTER(AnalysisGroupings!$G$2:$G$36,(AnalysisGroupings!$F$2:$F$36=AnalysisResults!L1193)*LEN(L1193)&gt;0,"")</f>
        <v/>
      </c>
      <c r="N1193" t="s">
        <v>361</v>
      </c>
      <c r="O1193" t="s">
        <v>296</v>
      </c>
      <c r="P1193" t="s">
        <v>636</v>
      </c>
      <c r="Q1193" s="4" t="str" cm="1">
        <f t="array" ref="Q1193">_xlfn._xlws.FILTER(AnalysisMethods!$G$2:$G$31,AnalysisMethods!$E$2:$E$31=AnalysisResults!P1193,"")</f>
        <v>n</v>
      </c>
      <c r="R1193" s="4" t="str" cm="1">
        <f t="array" ref="R1193">_xlfn._xlws.FILTER(AnalysisMethods!$H$2:$H$31,AnalysisMethods!$E$2:$E$31=AnalysisResults!P1193,"")</f>
        <v>XX</v>
      </c>
      <c r="S1193">
        <v>0</v>
      </c>
      <c r="T1193" s="7" t="s">
        <v>266</v>
      </c>
      <c r="U1193" t="s">
        <v>1378</v>
      </c>
    </row>
    <row r="1194" spans="1:21" x14ac:dyDescent="0.45">
      <c r="A1194" t="s">
        <v>732</v>
      </c>
      <c r="B1194" s="4" t="str" cm="1">
        <f t="array" ref="B1194">_xlfn._xlws.FILTER(AnalysisSets!B:B,AnalysisSets!A:A=_xlfn._xlws.FILTER(Analyses!E:E,Analyses!A:A=AnalysisResults!A1194,""),"")</f>
        <v>Safety Population</v>
      </c>
      <c r="C1194" t="s">
        <v>33</v>
      </c>
      <c r="D1194" t="s">
        <v>40</v>
      </c>
      <c r="E1194" s="4" t="str" cm="1">
        <f t="array" ref="E1194">_xlfn._xlws.FILTER(AnalysisGroupings!$G$2:$G$20,AnalysisGroupings!$F$2:$F$20=AnalysisResults!D1194,"")</f>
        <v>Xanomeline Low Dose</v>
      </c>
      <c r="G1194" t="s">
        <v>108</v>
      </c>
      <c r="I1194" s="4" t="str" cm="1">
        <f t="array" ref="I1194">_xlfn._xlws.FILTER(AnalysisGroupings!$G$2:$G$36,(AnalysisGroupings!$F$2:$F$36=AnalysisResults!H1194)*LEN(H1194)&gt;0,"")</f>
        <v/>
      </c>
      <c r="J1194" t="s">
        <v>350</v>
      </c>
      <c r="K1194" t="s">
        <v>111</v>
      </c>
      <c r="M1194" s="4" t="str" cm="1">
        <f t="array" ref="M1194">_xlfn._xlws.FILTER(AnalysisGroupings!$G$2:$G$36,(AnalysisGroupings!$F$2:$F$36=AnalysisResults!L1194)*LEN(L1194)&gt;0,"")</f>
        <v/>
      </c>
      <c r="N1194" t="s">
        <v>361</v>
      </c>
      <c r="O1194" t="s">
        <v>296</v>
      </c>
      <c r="P1194" t="s">
        <v>639</v>
      </c>
      <c r="Q1194" s="4" t="str" cm="1">
        <f t="array" ref="Q1194">_xlfn._xlws.FILTER(AnalysisMethods!$G$2:$G$31,AnalysisMethods!$E$2:$E$31=AnalysisResults!P1194,"")</f>
        <v>%</v>
      </c>
      <c r="R1194" s="4" t="str" cm="1">
        <f t="array" ref="R1194">_xlfn._xlws.FILTER(AnalysisMethods!$H$2:$H$31,AnalysisMethods!$E$2:$E$31=AnalysisResults!P1194,"")</f>
        <v>( XX.X)</v>
      </c>
      <c r="S1194">
        <v>0</v>
      </c>
      <c r="T1194" s="7" t="s">
        <v>270</v>
      </c>
      <c r="U1194" t="s">
        <v>1378</v>
      </c>
    </row>
    <row r="1195" spans="1:21" x14ac:dyDescent="0.45">
      <c r="A1195" t="s">
        <v>732</v>
      </c>
      <c r="B1195" s="4" t="str" cm="1">
        <f t="array" ref="B1195">_xlfn._xlws.FILTER(AnalysisSets!B:B,AnalysisSets!A:A=_xlfn._xlws.FILTER(Analyses!E:E,Analyses!A:A=AnalysisResults!A1195,""),"")</f>
        <v>Safety Population</v>
      </c>
      <c r="C1195" t="s">
        <v>33</v>
      </c>
      <c r="D1195" t="s">
        <v>40</v>
      </c>
      <c r="E1195" s="4" t="str" cm="1">
        <f t="array" ref="E1195">_xlfn._xlws.FILTER(AnalysisGroupings!$G$2:$G$20,AnalysisGroupings!$F$2:$F$20=AnalysisResults!D1195,"")</f>
        <v>Xanomeline Low Dose</v>
      </c>
      <c r="G1195" t="s">
        <v>108</v>
      </c>
      <c r="I1195" s="4" t="str" cm="1">
        <f t="array" ref="I1195">_xlfn._xlws.FILTER(AnalysisGroupings!$G$2:$G$36,(AnalysisGroupings!$F$2:$F$36=AnalysisResults!H1195)*LEN(H1195)&gt;0,"")</f>
        <v/>
      </c>
      <c r="J1195" t="s">
        <v>350</v>
      </c>
      <c r="K1195" t="s">
        <v>111</v>
      </c>
      <c r="M1195" s="4" t="str" cm="1">
        <f t="array" ref="M1195">_xlfn._xlws.FILTER(AnalysisGroupings!$G$2:$G$36,(AnalysisGroupings!$F$2:$F$36=AnalysisResults!L1195)*LEN(L1195)&gt;0,"")</f>
        <v/>
      </c>
      <c r="N1195" t="s">
        <v>393</v>
      </c>
      <c r="O1195" t="s">
        <v>296</v>
      </c>
      <c r="P1195" t="s">
        <v>636</v>
      </c>
      <c r="Q1195" s="4" t="str" cm="1">
        <f t="array" ref="Q1195">_xlfn._xlws.FILTER(AnalysisMethods!$G$2:$G$31,AnalysisMethods!$E$2:$E$31=AnalysisResults!P1195,"")</f>
        <v>n</v>
      </c>
      <c r="R1195" s="4" t="str" cm="1">
        <f t="array" ref="R1195">_xlfn._xlws.FILTER(AnalysisMethods!$H$2:$H$31,AnalysisMethods!$E$2:$E$31=AnalysisResults!P1195,"")</f>
        <v>XX</v>
      </c>
      <c r="S1195">
        <v>5</v>
      </c>
      <c r="T1195" s="7" t="s">
        <v>613</v>
      </c>
      <c r="U1195" t="s">
        <v>1378</v>
      </c>
    </row>
    <row r="1196" spans="1:21" x14ac:dyDescent="0.45">
      <c r="A1196" t="s">
        <v>732</v>
      </c>
      <c r="B1196" s="4" t="str" cm="1">
        <f t="array" ref="B1196">_xlfn._xlws.FILTER(AnalysisSets!B:B,AnalysisSets!A:A=_xlfn._xlws.FILTER(Analyses!E:E,Analyses!A:A=AnalysisResults!A1196,""),"")</f>
        <v>Safety Population</v>
      </c>
      <c r="C1196" t="s">
        <v>33</v>
      </c>
      <c r="D1196" t="s">
        <v>40</v>
      </c>
      <c r="E1196" s="4" t="str" cm="1">
        <f t="array" ref="E1196">_xlfn._xlws.FILTER(AnalysisGroupings!$G$2:$G$20,AnalysisGroupings!$F$2:$F$20=AnalysisResults!D1196,"")</f>
        <v>Xanomeline Low Dose</v>
      </c>
      <c r="G1196" t="s">
        <v>108</v>
      </c>
      <c r="I1196" s="4" t="str" cm="1">
        <f t="array" ref="I1196">_xlfn._xlws.FILTER(AnalysisGroupings!$G$2:$G$36,(AnalysisGroupings!$F$2:$F$36=AnalysisResults!H1196)*LEN(H1196)&gt;0,"")</f>
        <v/>
      </c>
      <c r="J1196" t="s">
        <v>350</v>
      </c>
      <c r="K1196" t="s">
        <v>111</v>
      </c>
      <c r="M1196" s="4" t="str" cm="1">
        <f t="array" ref="M1196">_xlfn._xlws.FILTER(AnalysisGroupings!$G$2:$G$36,(AnalysisGroupings!$F$2:$F$36=AnalysisResults!L1196)*LEN(L1196)&gt;0,"")</f>
        <v/>
      </c>
      <c r="N1196" t="s">
        <v>393</v>
      </c>
      <c r="O1196" t="s">
        <v>296</v>
      </c>
      <c r="P1196" t="s">
        <v>639</v>
      </c>
      <c r="Q1196" s="4" t="str" cm="1">
        <f t="array" ref="Q1196">_xlfn._xlws.FILTER(AnalysisMethods!$G$2:$G$31,AnalysisMethods!$E$2:$E$31=AnalysisResults!P1196,"")</f>
        <v>%</v>
      </c>
      <c r="R1196" s="4" t="str" cm="1">
        <f t="array" ref="R1196">_xlfn._xlws.FILTER(AnalysisMethods!$H$2:$H$31,AnalysisMethods!$E$2:$E$31=AnalysisResults!P1196,"")</f>
        <v>( XX.X)</v>
      </c>
      <c r="S1196">
        <v>5.9523999999999999</v>
      </c>
      <c r="T1196" s="7" t="s">
        <v>614</v>
      </c>
      <c r="U1196" t="s">
        <v>1378</v>
      </c>
    </row>
    <row r="1197" spans="1:21" x14ac:dyDescent="0.45">
      <c r="A1197" t="s">
        <v>732</v>
      </c>
      <c r="B1197" s="4" t="str" cm="1">
        <f t="array" ref="B1197">_xlfn._xlws.FILTER(AnalysisSets!B:B,AnalysisSets!A:A=_xlfn._xlws.FILTER(Analyses!E:E,Analyses!A:A=AnalysisResults!A1197,""),"")</f>
        <v>Safety Population</v>
      </c>
      <c r="C1197" t="s">
        <v>33</v>
      </c>
      <c r="D1197" t="s">
        <v>40</v>
      </c>
      <c r="E1197" s="4" t="str" cm="1">
        <f t="array" ref="E1197">_xlfn._xlws.FILTER(AnalysisGroupings!$G$2:$G$20,AnalysisGroupings!$F$2:$F$20=AnalysisResults!D1197,"")</f>
        <v>Xanomeline Low Dose</v>
      </c>
      <c r="G1197" t="s">
        <v>108</v>
      </c>
      <c r="I1197" s="4" t="str" cm="1">
        <f t="array" ref="I1197">_xlfn._xlws.FILTER(AnalysisGroupings!$G$2:$G$36,(AnalysisGroupings!$F$2:$F$36=AnalysisResults!H1197)*LEN(H1197)&gt;0,"")</f>
        <v/>
      </c>
      <c r="J1197" t="s">
        <v>350</v>
      </c>
      <c r="K1197" t="s">
        <v>111</v>
      </c>
      <c r="M1197" s="4" t="str" cm="1">
        <f t="array" ref="M1197">_xlfn._xlws.FILTER(AnalysisGroupings!$G$2:$G$36,(AnalysisGroupings!$F$2:$F$36=AnalysisResults!L1197)*LEN(L1197)&gt;0,"")</f>
        <v/>
      </c>
      <c r="N1197" t="s">
        <v>416</v>
      </c>
      <c r="O1197" t="s">
        <v>296</v>
      </c>
      <c r="P1197" t="s">
        <v>636</v>
      </c>
      <c r="Q1197" s="4" t="str" cm="1">
        <f t="array" ref="Q1197">_xlfn._xlws.FILTER(AnalysisMethods!$G$2:$G$31,AnalysisMethods!$E$2:$E$31=AnalysisResults!P1197,"")</f>
        <v>n</v>
      </c>
      <c r="R1197" s="4" t="str" cm="1">
        <f t="array" ref="R1197">_xlfn._xlws.FILTER(AnalysisMethods!$H$2:$H$31,AnalysisMethods!$E$2:$E$31=AnalysisResults!P1197,"")</f>
        <v>XX</v>
      </c>
      <c r="S1197">
        <v>0</v>
      </c>
      <c r="T1197" s="7" t="s">
        <v>266</v>
      </c>
      <c r="U1197" t="s">
        <v>1378</v>
      </c>
    </row>
    <row r="1198" spans="1:21" x14ac:dyDescent="0.45">
      <c r="A1198" t="s">
        <v>732</v>
      </c>
      <c r="B1198" s="4" t="str" cm="1">
        <f t="array" ref="B1198">_xlfn._xlws.FILTER(AnalysisSets!B:B,AnalysisSets!A:A=_xlfn._xlws.FILTER(Analyses!E:E,Analyses!A:A=AnalysisResults!A1198,""),"")</f>
        <v>Safety Population</v>
      </c>
      <c r="C1198" t="s">
        <v>33</v>
      </c>
      <c r="D1198" t="s">
        <v>40</v>
      </c>
      <c r="E1198" s="4" t="str" cm="1">
        <f t="array" ref="E1198">_xlfn._xlws.FILTER(AnalysisGroupings!$G$2:$G$20,AnalysisGroupings!$F$2:$F$20=AnalysisResults!D1198,"")</f>
        <v>Xanomeline Low Dose</v>
      </c>
      <c r="G1198" t="s">
        <v>108</v>
      </c>
      <c r="I1198" s="4" t="str" cm="1">
        <f t="array" ref="I1198">_xlfn._xlws.FILTER(AnalysisGroupings!$G$2:$G$36,(AnalysisGroupings!$F$2:$F$36=AnalysisResults!H1198)*LEN(H1198)&gt;0,"")</f>
        <v/>
      </c>
      <c r="J1198" t="s">
        <v>350</v>
      </c>
      <c r="K1198" t="s">
        <v>111</v>
      </c>
      <c r="M1198" s="4" t="str" cm="1">
        <f t="array" ref="M1198">_xlfn._xlws.FILTER(AnalysisGroupings!$G$2:$G$36,(AnalysisGroupings!$F$2:$F$36=AnalysisResults!L1198)*LEN(L1198)&gt;0,"")</f>
        <v/>
      </c>
      <c r="N1198" t="s">
        <v>416</v>
      </c>
      <c r="O1198" t="s">
        <v>296</v>
      </c>
      <c r="P1198" t="s">
        <v>639</v>
      </c>
      <c r="Q1198" s="4" t="str" cm="1">
        <f t="array" ref="Q1198">_xlfn._xlws.FILTER(AnalysisMethods!$G$2:$G$31,AnalysisMethods!$E$2:$E$31=AnalysisResults!P1198,"")</f>
        <v>%</v>
      </c>
      <c r="R1198" s="4" t="str" cm="1">
        <f t="array" ref="R1198">_xlfn._xlws.FILTER(AnalysisMethods!$H$2:$H$31,AnalysisMethods!$E$2:$E$31=AnalysisResults!P1198,"")</f>
        <v>( XX.X)</v>
      </c>
      <c r="S1198">
        <v>0</v>
      </c>
      <c r="T1198" s="7" t="s">
        <v>270</v>
      </c>
      <c r="U1198" t="s">
        <v>1378</v>
      </c>
    </row>
    <row r="1199" spans="1:21" x14ac:dyDescent="0.45">
      <c r="A1199" t="s">
        <v>732</v>
      </c>
      <c r="B1199" s="4" t="str" cm="1">
        <f t="array" ref="B1199">_xlfn._xlws.FILTER(AnalysisSets!B:B,AnalysisSets!A:A=_xlfn._xlws.FILTER(Analyses!E:E,Analyses!A:A=AnalysisResults!A1199,""),"")</f>
        <v>Safety Population</v>
      </c>
      <c r="C1199" t="s">
        <v>33</v>
      </c>
      <c r="D1199" t="s">
        <v>40</v>
      </c>
      <c r="E1199" s="4" t="str" cm="1">
        <f t="array" ref="E1199">_xlfn._xlws.FILTER(AnalysisGroupings!$G$2:$G$20,AnalysisGroupings!$F$2:$F$20=AnalysisResults!D1199,"")</f>
        <v>Xanomeline Low Dose</v>
      </c>
      <c r="G1199" t="s">
        <v>108</v>
      </c>
      <c r="I1199" s="4" t="str" cm="1">
        <f t="array" ref="I1199">_xlfn._xlws.FILTER(AnalysisGroupings!$G$2:$G$36,(AnalysisGroupings!$F$2:$F$36=AnalysisResults!H1199)*LEN(H1199)&gt;0,"")</f>
        <v/>
      </c>
      <c r="J1199" t="s">
        <v>350</v>
      </c>
      <c r="K1199" t="s">
        <v>111</v>
      </c>
      <c r="M1199" s="4" t="str" cm="1">
        <f t="array" ref="M1199">_xlfn._xlws.FILTER(AnalysisGroupings!$G$2:$G$36,(AnalysisGroupings!$F$2:$F$36=AnalysisResults!L1199)*LEN(L1199)&gt;0,"")</f>
        <v/>
      </c>
      <c r="N1199" t="s">
        <v>434</v>
      </c>
      <c r="O1199" t="s">
        <v>296</v>
      </c>
      <c r="P1199" t="s">
        <v>636</v>
      </c>
      <c r="Q1199" s="4" t="str" cm="1">
        <f t="array" ref="Q1199">_xlfn._xlws.FILTER(AnalysisMethods!$G$2:$G$31,AnalysisMethods!$E$2:$E$31=AnalysisResults!P1199,"")</f>
        <v>n</v>
      </c>
      <c r="R1199" s="4" t="str" cm="1">
        <f t="array" ref="R1199">_xlfn._xlws.FILTER(AnalysisMethods!$H$2:$H$31,AnalysisMethods!$E$2:$E$31=AnalysisResults!P1199,"")</f>
        <v>XX</v>
      </c>
      <c r="S1199">
        <v>1</v>
      </c>
      <c r="T1199" s="7" t="s">
        <v>267</v>
      </c>
      <c r="U1199" t="s">
        <v>1378</v>
      </c>
    </row>
    <row r="1200" spans="1:21" x14ac:dyDescent="0.45">
      <c r="A1200" t="s">
        <v>732</v>
      </c>
      <c r="B1200" s="4" t="str" cm="1">
        <f t="array" ref="B1200">_xlfn._xlws.FILTER(AnalysisSets!B:B,AnalysisSets!A:A=_xlfn._xlws.FILTER(Analyses!E:E,Analyses!A:A=AnalysisResults!A1200,""),"")</f>
        <v>Safety Population</v>
      </c>
      <c r="C1200" t="s">
        <v>33</v>
      </c>
      <c r="D1200" t="s">
        <v>40</v>
      </c>
      <c r="E1200" s="4" t="str" cm="1">
        <f t="array" ref="E1200">_xlfn._xlws.FILTER(AnalysisGroupings!$G$2:$G$20,AnalysisGroupings!$F$2:$F$20=AnalysisResults!D1200,"")</f>
        <v>Xanomeline Low Dose</v>
      </c>
      <c r="G1200" t="s">
        <v>108</v>
      </c>
      <c r="I1200" s="4" t="str" cm="1">
        <f t="array" ref="I1200">_xlfn._xlws.FILTER(AnalysisGroupings!$G$2:$G$36,(AnalysisGroupings!$F$2:$F$36=AnalysisResults!H1200)*LEN(H1200)&gt;0,"")</f>
        <v/>
      </c>
      <c r="J1200" t="s">
        <v>350</v>
      </c>
      <c r="K1200" t="s">
        <v>111</v>
      </c>
      <c r="M1200" s="4" t="str" cm="1">
        <f t="array" ref="M1200">_xlfn._xlws.FILTER(AnalysisGroupings!$G$2:$G$36,(AnalysisGroupings!$F$2:$F$36=AnalysisResults!L1200)*LEN(L1200)&gt;0,"")</f>
        <v/>
      </c>
      <c r="N1200" t="s">
        <v>434</v>
      </c>
      <c r="O1200" t="s">
        <v>296</v>
      </c>
      <c r="P1200" t="s">
        <v>639</v>
      </c>
      <c r="Q1200" s="4" t="str" cm="1">
        <f t="array" ref="Q1200">_xlfn._xlws.FILTER(AnalysisMethods!$G$2:$G$31,AnalysisMethods!$E$2:$E$31=AnalysisResults!P1200,"")</f>
        <v>%</v>
      </c>
      <c r="R1200" s="4" t="str" cm="1">
        <f t="array" ref="R1200">_xlfn._xlws.FILTER(AnalysisMethods!$H$2:$H$31,AnalysisMethods!$E$2:$E$31=AnalysisResults!P1200,"")</f>
        <v>( XX.X)</v>
      </c>
      <c r="S1200">
        <v>1.1904999999999999</v>
      </c>
      <c r="T1200" s="7" t="s">
        <v>273</v>
      </c>
      <c r="U1200" t="s">
        <v>1378</v>
      </c>
    </row>
    <row r="1201" spans="1:21" x14ac:dyDescent="0.45">
      <c r="A1201" t="s">
        <v>732</v>
      </c>
      <c r="B1201" s="4" t="str" cm="1">
        <f t="array" ref="B1201">_xlfn._xlws.FILTER(AnalysisSets!B:B,AnalysisSets!A:A=_xlfn._xlws.FILTER(Analyses!E:E,Analyses!A:A=AnalysisResults!A1201,""),"")</f>
        <v>Safety Population</v>
      </c>
      <c r="C1201" t="s">
        <v>33</v>
      </c>
      <c r="D1201" t="s">
        <v>40</v>
      </c>
      <c r="E1201" s="4" t="str" cm="1">
        <f t="array" ref="E1201">_xlfn._xlws.FILTER(AnalysisGroupings!$G$2:$G$20,AnalysisGroupings!$F$2:$F$20=AnalysisResults!D1201,"")</f>
        <v>Xanomeline Low Dose</v>
      </c>
      <c r="G1201" t="s">
        <v>108</v>
      </c>
      <c r="I1201" s="4" t="str" cm="1">
        <f t="array" ref="I1201">_xlfn._xlws.FILTER(AnalysisGroupings!$G$2:$G$36,(AnalysisGroupings!$F$2:$F$36=AnalysisResults!H1201)*LEN(H1201)&gt;0,"")</f>
        <v/>
      </c>
      <c r="J1201" t="s">
        <v>350</v>
      </c>
      <c r="K1201" t="s">
        <v>111</v>
      </c>
      <c r="M1201" s="4" t="str" cm="1">
        <f t="array" ref="M1201">_xlfn._xlws.FILTER(AnalysisGroupings!$G$2:$G$36,(AnalysisGroupings!$F$2:$F$36=AnalysisResults!L1201)*LEN(L1201)&gt;0,"")</f>
        <v/>
      </c>
      <c r="N1201" t="s">
        <v>439</v>
      </c>
      <c r="O1201" t="s">
        <v>296</v>
      </c>
      <c r="P1201" t="s">
        <v>636</v>
      </c>
      <c r="Q1201" s="4" t="str" cm="1">
        <f t="array" ref="Q1201">_xlfn._xlws.FILTER(AnalysisMethods!$G$2:$G$31,AnalysisMethods!$E$2:$E$31=AnalysisResults!P1201,"")</f>
        <v>n</v>
      </c>
      <c r="R1201" s="4" t="str" cm="1">
        <f t="array" ref="R1201">_xlfn._xlws.FILTER(AnalysisMethods!$H$2:$H$31,AnalysisMethods!$E$2:$E$31=AnalysisResults!P1201,"")</f>
        <v>XX</v>
      </c>
      <c r="S1201">
        <v>0</v>
      </c>
      <c r="T1201" s="7" t="s">
        <v>266</v>
      </c>
      <c r="U1201" t="s">
        <v>1378</v>
      </c>
    </row>
    <row r="1202" spans="1:21" x14ac:dyDescent="0.45">
      <c r="A1202" t="s">
        <v>732</v>
      </c>
      <c r="B1202" s="4" t="str" cm="1">
        <f t="array" ref="B1202">_xlfn._xlws.FILTER(AnalysisSets!B:B,AnalysisSets!A:A=_xlfn._xlws.FILTER(Analyses!E:E,Analyses!A:A=AnalysisResults!A1202,""),"")</f>
        <v>Safety Population</v>
      </c>
      <c r="C1202" t="s">
        <v>33</v>
      </c>
      <c r="D1202" t="s">
        <v>40</v>
      </c>
      <c r="E1202" s="4" t="str" cm="1">
        <f t="array" ref="E1202">_xlfn._xlws.FILTER(AnalysisGroupings!$G$2:$G$20,AnalysisGroupings!$F$2:$F$20=AnalysisResults!D1202,"")</f>
        <v>Xanomeline Low Dose</v>
      </c>
      <c r="G1202" t="s">
        <v>108</v>
      </c>
      <c r="I1202" s="4" t="str" cm="1">
        <f t="array" ref="I1202">_xlfn._xlws.FILTER(AnalysisGroupings!$G$2:$G$36,(AnalysisGroupings!$F$2:$F$36=AnalysisResults!H1202)*LEN(H1202)&gt;0,"")</f>
        <v/>
      </c>
      <c r="J1202" t="s">
        <v>350</v>
      </c>
      <c r="K1202" t="s">
        <v>111</v>
      </c>
      <c r="M1202" s="4" t="str" cm="1">
        <f t="array" ref="M1202">_xlfn._xlws.FILTER(AnalysisGroupings!$G$2:$G$36,(AnalysisGroupings!$F$2:$F$36=AnalysisResults!L1202)*LEN(L1202)&gt;0,"")</f>
        <v/>
      </c>
      <c r="N1202" t="s">
        <v>439</v>
      </c>
      <c r="O1202" t="s">
        <v>296</v>
      </c>
      <c r="P1202" t="s">
        <v>639</v>
      </c>
      <c r="Q1202" s="4" t="str" cm="1">
        <f t="array" ref="Q1202">_xlfn._xlws.FILTER(AnalysisMethods!$G$2:$G$31,AnalysisMethods!$E$2:$E$31=AnalysisResults!P1202,"")</f>
        <v>%</v>
      </c>
      <c r="R1202" s="4" t="str" cm="1">
        <f t="array" ref="R1202">_xlfn._xlws.FILTER(AnalysisMethods!$H$2:$H$31,AnalysisMethods!$E$2:$E$31=AnalysisResults!P1202,"")</f>
        <v>( XX.X)</v>
      </c>
      <c r="S1202">
        <v>0</v>
      </c>
      <c r="T1202" s="7" t="s">
        <v>270</v>
      </c>
      <c r="U1202" t="s">
        <v>1378</v>
      </c>
    </row>
    <row r="1203" spans="1:21" x14ac:dyDescent="0.45">
      <c r="A1203" t="s">
        <v>732</v>
      </c>
      <c r="B1203" s="4" t="str" cm="1">
        <f t="array" ref="B1203">_xlfn._xlws.FILTER(AnalysisSets!B:B,AnalysisSets!A:A=_xlfn._xlws.FILTER(Analyses!E:E,Analyses!A:A=AnalysisResults!A1203,""),"")</f>
        <v>Safety Population</v>
      </c>
      <c r="C1203" t="s">
        <v>33</v>
      </c>
      <c r="D1203" t="s">
        <v>40</v>
      </c>
      <c r="E1203" s="4" t="str" cm="1">
        <f t="array" ref="E1203">_xlfn._xlws.FILTER(AnalysisGroupings!$G$2:$G$20,AnalysisGroupings!$F$2:$F$20=AnalysisResults!D1203,"")</f>
        <v>Xanomeline Low Dose</v>
      </c>
      <c r="G1203" t="s">
        <v>108</v>
      </c>
      <c r="I1203" s="4" t="str" cm="1">
        <f t="array" ref="I1203">_xlfn._xlws.FILTER(AnalysisGroupings!$G$2:$G$36,(AnalysisGroupings!$F$2:$F$36=AnalysisResults!H1203)*LEN(H1203)&gt;0,"")</f>
        <v/>
      </c>
      <c r="J1203" t="s">
        <v>350</v>
      </c>
      <c r="K1203" t="s">
        <v>111</v>
      </c>
      <c r="M1203" s="4" t="str" cm="1">
        <f t="array" ref="M1203">_xlfn._xlws.FILTER(AnalysisGroupings!$G$2:$G$36,(AnalysisGroupings!$F$2:$F$36=AnalysisResults!L1203)*LEN(L1203)&gt;0,"")</f>
        <v/>
      </c>
      <c r="N1203" t="s">
        <v>452</v>
      </c>
      <c r="O1203" t="s">
        <v>296</v>
      </c>
      <c r="P1203" t="s">
        <v>636</v>
      </c>
      <c r="Q1203" s="4" t="str" cm="1">
        <f t="array" ref="Q1203">_xlfn._xlws.FILTER(AnalysisMethods!$G$2:$G$31,AnalysisMethods!$E$2:$E$31=AnalysisResults!P1203,"")</f>
        <v>n</v>
      </c>
      <c r="R1203" s="4" t="str" cm="1">
        <f t="array" ref="R1203">_xlfn._xlws.FILTER(AnalysisMethods!$H$2:$H$31,AnalysisMethods!$E$2:$E$31=AnalysisResults!P1203,"")</f>
        <v>XX</v>
      </c>
      <c r="S1203">
        <v>14</v>
      </c>
      <c r="T1203" s="7" t="s">
        <v>231</v>
      </c>
      <c r="U1203" t="s">
        <v>1378</v>
      </c>
    </row>
    <row r="1204" spans="1:21" x14ac:dyDescent="0.45">
      <c r="A1204" t="s">
        <v>732</v>
      </c>
      <c r="B1204" s="4" t="str" cm="1">
        <f t="array" ref="B1204">_xlfn._xlws.FILTER(AnalysisSets!B:B,AnalysisSets!A:A=_xlfn._xlws.FILTER(Analyses!E:E,Analyses!A:A=AnalysisResults!A1204,""),"")</f>
        <v>Safety Population</v>
      </c>
      <c r="C1204" t="s">
        <v>33</v>
      </c>
      <c r="D1204" t="s">
        <v>40</v>
      </c>
      <c r="E1204" s="4" t="str" cm="1">
        <f t="array" ref="E1204">_xlfn._xlws.FILTER(AnalysisGroupings!$G$2:$G$20,AnalysisGroupings!$F$2:$F$20=AnalysisResults!D1204,"")</f>
        <v>Xanomeline Low Dose</v>
      </c>
      <c r="G1204" t="s">
        <v>108</v>
      </c>
      <c r="I1204" s="4" t="str" cm="1">
        <f t="array" ref="I1204">_xlfn._xlws.FILTER(AnalysisGroupings!$G$2:$G$36,(AnalysisGroupings!$F$2:$F$36=AnalysisResults!H1204)*LEN(H1204)&gt;0,"")</f>
        <v/>
      </c>
      <c r="J1204" t="s">
        <v>350</v>
      </c>
      <c r="K1204" t="s">
        <v>111</v>
      </c>
      <c r="M1204" s="4" t="str" cm="1">
        <f t="array" ref="M1204">_xlfn._xlws.FILTER(AnalysisGroupings!$G$2:$G$36,(AnalysisGroupings!$F$2:$F$36=AnalysisResults!L1204)*LEN(L1204)&gt;0,"")</f>
        <v/>
      </c>
      <c r="N1204" t="s">
        <v>452</v>
      </c>
      <c r="O1204" t="s">
        <v>296</v>
      </c>
      <c r="P1204" t="s">
        <v>639</v>
      </c>
      <c r="Q1204" s="4" t="str" cm="1">
        <f t="array" ref="Q1204">_xlfn._xlws.FILTER(AnalysisMethods!$G$2:$G$31,AnalysisMethods!$E$2:$E$31=AnalysisResults!P1204,"")</f>
        <v>%</v>
      </c>
      <c r="R1204" s="4" t="str" cm="1">
        <f t="array" ref="R1204">_xlfn._xlws.FILTER(AnalysisMethods!$H$2:$H$31,AnalysisMethods!$E$2:$E$31=AnalysisResults!P1204,"")</f>
        <v>( XX.X)</v>
      </c>
      <c r="S1204">
        <v>16.666699999999999</v>
      </c>
      <c r="T1204" s="7" t="s">
        <v>610</v>
      </c>
      <c r="U1204" t="s">
        <v>1378</v>
      </c>
    </row>
    <row r="1205" spans="1:21" x14ac:dyDescent="0.45">
      <c r="A1205" t="s">
        <v>732</v>
      </c>
      <c r="B1205" s="4" t="str" cm="1">
        <f t="array" ref="B1205">_xlfn._xlws.FILTER(AnalysisSets!B:B,AnalysisSets!A:A=_xlfn._xlws.FILTER(Analyses!E:E,Analyses!A:A=AnalysisResults!A1205,""),"")</f>
        <v>Safety Population</v>
      </c>
      <c r="C1205" t="s">
        <v>33</v>
      </c>
      <c r="D1205" t="s">
        <v>40</v>
      </c>
      <c r="E1205" s="4" t="str" cm="1">
        <f t="array" ref="E1205">_xlfn._xlws.FILTER(AnalysisGroupings!$G$2:$G$20,AnalysisGroupings!$F$2:$F$20=AnalysisResults!D1205,"")</f>
        <v>Xanomeline Low Dose</v>
      </c>
      <c r="G1205" t="s">
        <v>108</v>
      </c>
      <c r="I1205" s="4" t="str" cm="1">
        <f t="array" ref="I1205">_xlfn._xlws.FILTER(AnalysisGroupings!$G$2:$G$36,(AnalysisGroupings!$F$2:$F$36=AnalysisResults!H1205)*LEN(H1205)&gt;0,"")</f>
        <v/>
      </c>
      <c r="J1205" t="s">
        <v>350</v>
      </c>
      <c r="K1205" t="s">
        <v>111</v>
      </c>
      <c r="M1205" s="4" t="str" cm="1">
        <f t="array" ref="M1205">_xlfn._xlws.FILTER(AnalysisGroupings!$G$2:$G$36,(AnalysisGroupings!$F$2:$F$36=AnalysisResults!L1205)*LEN(L1205)&gt;0,"")</f>
        <v/>
      </c>
      <c r="N1205" t="s">
        <v>482</v>
      </c>
      <c r="O1205" t="s">
        <v>296</v>
      </c>
      <c r="P1205" t="s">
        <v>636</v>
      </c>
      <c r="Q1205" s="4" t="str" cm="1">
        <f t="array" ref="Q1205">_xlfn._xlws.FILTER(AnalysisMethods!$G$2:$G$31,AnalysisMethods!$E$2:$E$31=AnalysisResults!P1205,"")</f>
        <v>n</v>
      </c>
      <c r="R1205" s="4" t="str" cm="1">
        <f t="array" ref="R1205">_xlfn._xlws.FILTER(AnalysisMethods!$H$2:$H$31,AnalysisMethods!$E$2:$E$31=AnalysisResults!P1205,"")</f>
        <v>XX</v>
      </c>
      <c r="S1205">
        <v>4</v>
      </c>
      <c r="T1205" s="7" t="s">
        <v>600</v>
      </c>
      <c r="U1205" t="s">
        <v>1378</v>
      </c>
    </row>
    <row r="1206" spans="1:21" x14ac:dyDescent="0.45">
      <c r="A1206" t="s">
        <v>732</v>
      </c>
      <c r="B1206" s="4" t="str" cm="1">
        <f t="array" ref="B1206">_xlfn._xlws.FILTER(AnalysisSets!B:B,AnalysisSets!A:A=_xlfn._xlws.FILTER(Analyses!E:E,Analyses!A:A=AnalysisResults!A1206,""),"")</f>
        <v>Safety Population</v>
      </c>
      <c r="C1206" t="s">
        <v>33</v>
      </c>
      <c r="D1206" t="s">
        <v>40</v>
      </c>
      <c r="E1206" s="4" t="str" cm="1">
        <f t="array" ref="E1206">_xlfn._xlws.FILTER(AnalysisGroupings!$G$2:$G$20,AnalysisGroupings!$F$2:$F$20=AnalysisResults!D1206,"")</f>
        <v>Xanomeline Low Dose</v>
      </c>
      <c r="G1206" t="s">
        <v>108</v>
      </c>
      <c r="I1206" s="4" t="str" cm="1">
        <f t="array" ref="I1206">_xlfn._xlws.FILTER(AnalysisGroupings!$G$2:$G$36,(AnalysisGroupings!$F$2:$F$36=AnalysisResults!H1206)*LEN(H1206)&gt;0,"")</f>
        <v/>
      </c>
      <c r="J1206" t="s">
        <v>350</v>
      </c>
      <c r="K1206" t="s">
        <v>111</v>
      </c>
      <c r="M1206" s="4" t="str" cm="1">
        <f t="array" ref="M1206">_xlfn._xlws.FILTER(AnalysisGroupings!$G$2:$G$36,(AnalysisGroupings!$F$2:$F$36=AnalysisResults!L1206)*LEN(L1206)&gt;0,"")</f>
        <v/>
      </c>
      <c r="N1206" t="s">
        <v>482</v>
      </c>
      <c r="O1206" t="s">
        <v>296</v>
      </c>
      <c r="P1206" t="s">
        <v>639</v>
      </c>
      <c r="Q1206" s="4" t="str" cm="1">
        <f t="array" ref="Q1206">_xlfn._xlws.FILTER(AnalysisMethods!$G$2:$G$31,AnalysisMethods!$E$2:$E$31=AnalysisResults!P1206,"")</f>
        <v>%</v>
      </c>
      <c r="R1206" s="4" t="str" cm="1">
        <f t="array" ref="R1206">_xlfn._xlws.FILTER(AnalysisMethods!$H$2:$H$31,AnalysisMethods!$E$2:$E$31=AnalysisResults!P1206,"")</f>
        <v>( XX.X)</v>
      </c>
      <c r="S1206">
        <v>4.7618999999999998</v>
      </c>
      <c r="T1206" s="7" t="s">
        <v>627</v>
      </c>
      <c r="U1206" t="s">
        <v>1378</v>
      </c>
    </row>
    <row r="1207" spans="1:21" x14ac:dyDescent="0.45">
      <c r="A1207" t="s">
        <v>732</v>
      </c>
      <c r="B1207" s="4" t="str" cm="1">
        <f t="array" ref="B1207">_xlfn._xlws.FILTER(AnalysisSets!B:B,AnalysisSets!A:A=_xlfn._xlws.FILTER(Analyses!E:E,Analyses!A:A=AnalysisResults!A1207,""),"")</f>
        <v>Safety Population</v>
      </c>
      <c r="C1207" t="s">
        <v>33</v>
      </c>
      <c r="D1207" t="s">
        <v>40</v>
      </c>
      <c r="E1207" s="4" t="str" cm="1">
        <f t="array" ref="E1207">_xlfn._xlws.FILTER(AnalysisGroupings!$G$2:$G$20,AnalysisGroupings!$F$2:$F$20=AnalysisResults!D1207,"")</f>
        <v>Xanomeline Low Dose</v>
      </c>
      <c r="G1207" t="s">
        <v>108</v>
      </c>
      <c r="I1207" s="4" t="str" cm="1">
        <f t="array" ref="I1207">_xlfn._xlws.FILTER(AnalysisGroupings!$G$2:$G$36,(AnalysisGroupings!$F$2:$F$36=AnalysisResults!H1207)*LEN(H1207)&gt;0,"")</f>
        <v/>
      </c>
      <c r="J1207" t="s">
        <v>350</v>
      </c>
      <c r="K1207" t="s">
        <v>111</v>
      </c>
      <c r="M1207" s="4" t="str" cm="1">
        <f t="array" ref="M1207">_xlfn._xlws.FILTER(AnalysisGroupings!$G$2:$G$36,(AnalysisGroupings!$F$2:$F$36=AnalysisResults!L1207)*LEN(L1207)&gt;0,"")</f>
        <v/>
      </c>
      <c r="N1207" t="s">
        <v>532</v>
      </c>
      <c r="O1207" t="s">
        <v>296</v>
      </c>
      <c r="P1207" t="s">
        <v>636</v>
      </c>
      <c r="Q1207" s="4" t="str" cm="1">
        <f t="array" ref="Q1207">_xlfn._xlws.FILTER(AnalysisMethods!$G$2:$G$31,AnalysisMethods!$E$2:$E$31=AnalysisResults!P1207,"")</f>
        <v>n</v>
      </c>
      <c r="R1207" s="4" t="str" cm="1">
        <f t="array" ref="R1207">_xlfn._xlws.FILTER(AnalysisMethods!$H$2:$H$31,AnalysisMethods!$E$2:$E$31=AnalysisResults!P1207,"")</f>
        <v>XX</v>
      </c>
      <c r="S1207">
        <v>21</v>
      </c>
      <c r="T1207" s="7" t="s">
        <v>596</v>
      </c>
      <c r="U1207" t="s">
        <v>1378</v>
      </c>
    </row>
    <row r="1208" spans="1:21" x14ac:dyDescent="0.45">
      <c r="A1208" t="s">
        <v>732</v>
      </c>
      <c r="B1208" s="4" t="str" cm="1">
        <f t="array" ref="B1208">_xlfn._xlws.FILTER(AnalysisSets!B:B,AnalysisSets!A:A=_xlfn._xlws.FILTER(Analyses!E:E,Analyses!A:A=AnalysisResults!A1208,""),"")</f>
        <v>Safety Population</v>
      </c>
      <c r="C1208" t="s">
        <v>33</v>
      </c>
      <c r="D1208" t="s">
        <v>40</v>
      </c>
      <c r="E1208" s="4" t="str" cm="1">
        <f t="array" ref="E1208">_xlfn._xlws.FILTER(AnalysisGroupings!$G$2:$G$20,AnalysisGroupings!$F$2:$F$20=AnalysisResults!D1208,"")</f>
        <v>Xanomeline Low Dose</v>
      </c>
      <c r="G1208" t="s">
        <v>108</v>
      </c>
      <c r="I1208" s="4" t="str" cm="1">
        <f t="array" ref="I1208">_xlfn._xlws.FILTER(AnalysisGroupings!$G$2:$G$36,(AnalysisGroupings!$F$2:$F$36=AnalysisResults!H1208)*LEN(H1208)&gt;0,"")</f>
        <v/>
      </c>
      <c r="J1208" t="s">
        <v>350</v>
      </c>
      <c r="K1208" t="s">
        <v>111</v>
      </c>
      <c r="M1208" s="4" t="str" cm="1">
        <f t="array" ref="M1208">_xlfn._xlws.FILTER(AnalysisGroupings!$G$2:$G$36,(AnalysisGroupings!$F$2:$F$36=AnalysisResults!L1208)*LEN(L1208)&gt;0,"")</f>
        <v/>
      </c>
      <c r="N1208" t="s">
        <v>532</v>
      </c>
      <c r="O1208" t="s">
        <v>296</v>
      </c>
      <c r="P1208" t="s">
        <v>639</v>
      </c>
      <c r="Q1208" s="4" t="str" cm="1">
        <f t="array" ref="Q1208">_xlfn._xlws.FILTER(AnalysisMethods!$G$2:$G$31,AnalysisMethods!$E$2:$E$31=AnalysisResults!P1208,"")</f>
        <v>%</v>
      </c>
      <c r="R1208" s="4" t="str" cm="1">
        <f t="array" ref="R1208">_xlfn._xlws.FILTER(AnalysisMethods!$H$2:$H$31,AnalysisMethods!$E$2:$E$31=AnalysisResults!P1208,"")</f>
        <v>( XX.X)</v>
      </c>
      <c r="S1208">
        <v>25</v>
      </c>
      <c r="T1208" s="7" t="s">
        <v>631</v>
      </c>
      <c r="U1208" t="s">
        <v>1378</v>
      </c>
    </row>
    <row r="1209" spans="1:21" x14ac:dyDescent="0.45">
      <c r="A1209" t="s">
        <v>732</v>
      </c>
      <c r="B1209" s="4" t="str" cm="1">
        <f t="array" ref="B1209">_xlfn._xlws.FILTER(AnalysisSets!B:B,AnalysisSets!A:A=_xlfn._xlws.FILTER(Analyses!E:E,Analyses!A:A=AnalysisResults!A1209,""),"")</f>
        <v>Safety Population</v>
      </c>
      <c r="C1209" t="s">
        <v>33</v>
      </c>
      <c r="D1209" t="s">
        <v>40</v>
      </c>
      <c r="E1209" s="4" t="str" cm="1">
        <f t="array" ref="E1209">_xlfn._xlws.FILTER(AnalysisGroupings!$G$2:$G$20,AnalysisGroupings!$F$2:$F$20=AnalysisResults!D1209,"")</f>
        <v>Xanomeline Low Dose</v>
      </c>
      <c r="G1209" t="s">
        <v>108</v>
      </c>
      <c r="I1209" s="4" t="str" cm="1">
        <f t="array" ref="I1209">_xlfn._xlws.FILTER(AnalysisGroupings!$G$2:$G$36,(AnalysisGroupings!$F$2:$F$36=AnalysisResults!H1209)*LEN(H1209)&gt;0,"")</f>
        <v/>
      </c>
      <c r="J1209" t="s">
        <v>350</v>
      </c>
      <c r="K1209" t="s">
        <v>111</v>
      </c>
      <c r="M1209" s="4" t="str" cm="1">
        <f t="array" ref="M1209">_xlfn._xlws.FILTER(AnalysisGroupings!$G$2:$G$36,(AnalysisGroupings!$F$2:$F$36=AnalysisResults!L1209)*LEN(L1209)&gt;0,"")</f>
        <v/>
      </c>
      <c r="N1209" t="s">
        <v>533</v>
      </c>
      <c r="O1209" t="s">
        <v>296</v>
      </c>
      <c r="P1209" t="s">
        <v>636</v>
      </c>
      <c r="Q1209" s="4" t="str" cm="1">
        <f t="array" ref="Q1209">_xlfn._xlws.FILTER(AnalysisMethods!$G$2:$G$31,AnalysisMethods!$E$2:$E$31=AnalysisResults!P1209,"")</f>
        <v>n</v>
      </c>
      <c r="R1209" s="4" t="str" cm="1">
        <f t="array" ref="R1209">_xlfn._xlws.FILTER(AnalysisMethods!$H$2:$H$31,AnalysisMethods!$E$2:$E$31=AnalysisResults!P1209,"")</f>
        <v>XX</v>
      </c>
      <c r="S1209">
        <v>1</v>
      </c>
      <c r="T1209" s="7" t="s">
        <v>267</v>
      </c>
      <c r="U1209" t="s">
        <v>1378</v>
      </c>
    </row>
    <row r="1210" spans="1:21" x14ac:dyDescent="0.45">
      <c r="A1210" t="s">
        <v>732</v>
      </c>
      <c r="B1210" s="4" t="str" cm="1">
        <f t="array" ref="B1210">_xlfn._xlws.FILTER(AnalysisSets!B:B,AnalysisSets!A:A=_xlfn._xlws.FILTER(Analyses!E:E,Analyses!A:A=AnalysisResults!A1210,""),"")</f>
        <v>Safety Population</v>
      </c>
      <c r="C1210" t="s">
        <v>33</v>
      </c>
      <c r="D1210" t="s">
        <v>40</v>
      </c>
      <c r="E1210" s="4" t="str" cm="1">
        <f t="array" ref="E1210">_xlfn._xlws.FILTER(AnalysisGroupings!$G$2:$G$20,AnalysisGroupings!$F$2:$F$20=AnalysisResults!D1210,"")</f>
        <v>Xanomeline Low Dose</v>
      </c>
      <c r="G1210" t="s">
        <v>108</v>
      </c>
      <c r="I1210" s="4" t="str" cm="1">
        <f t="array" ref="I1210">_xlfn._xlws.FILTER(AnalysisGroupings!$G$2:$G$36,(AnalysisGroupings!$F$2:$F$36=AnalysisResults!H1210)*LEN(H1210)&gt;0,"")</f>
        <v/>
      </c>
      <c r="J1210" t="s">
        <v>350</v>
      </c>
      <c r="K1210" t="s">
        <v>111</v>
      </c>
      <c r="M1210" s="4" t="str" cm="1">
        <f t="array" ref="M1210">_xlfn._xlws.FILTER(AnalysisGroupings!$G$2:$G$36,(AnalysisGroupings!$F$2:$F$36=AnalysisResults!L1210)*LEN(L1210)&gt;0,"")</f>
        <v/>
      </c>
      <c r="N1210" t="s">
        <v>533</v>
      </c>
      <c r="O1210" t="s">
        <v>296</v>
      </c>
      <c r="P1210" t="s">
        <v>639</v>
      </c>
      <c r="Q1210" s="4" t="str" cm="1">
        <f t="array" ref="Q1210">_xlfn._xlws.FILTER(AnalysisMethods!$G$2:$G$31,AnalysisMethods!$E$2:$E$31=AnalysisResults!P1210,"")</f>
        <v>%</v>
      </c>
      <c r="R1210" s="4" t="str" cm="1">
        <f t="array" ref="R1210">_xlfn._xlws.FILTER(AnalysisMethods!$H$2:$H$31,AnalysisMethods!$E$2:$E$31=AnalysisResults!P1210,"")</f>
        <v>( XX.X)</v>
      </c>
      <c r="S1210">
        <v>1.1904999999999999</v>
      </c>
      <c r="T1210" s="7" t="s">
        <v>273</v>
      </c>
      <c r="U1210" t="s">
        <v>1378</v>
      </c>
    </row>
    <row r="1211" spans="1:21" x14ac:dyDescent="0.45">
      <c r="A1211" t="s">
        <v>732</v>
      </c>
      <c r="B1211" s="4" t="str" cm="1">
        <f t="array" ref="B1211">_xlfn._xlws.FILTER(AnalysisSets!B:B,AnalysisSets!A:A=_xlfn._xlws.FILTER(Analyses!E:E,Analyses!A:A=AnalysisResults!A1211,""),"")</f>
        <v>Safety Population</v>
      </c>
      <c r="C1211" t="s">
        <v>33</v>
      </c>
      <c r="D1211" t="s">
        <v>40</v>
      </c>
      <c r="E1211" s="4" t="str" cm="1">
        <f t="array" ref="E1211">_xlfn._xlws.FILTER(AnalysisGroupings!$G$2:$G$20,AnalysisGroupings!$F$2:$F$20=AnalysisResults!D1211,"")</f>
        <v>Xanomeline Low Dose</v>
      </c>
      <c r="G1211" t="s">
        <v>108</v>
      </c>
      <c r="I1211" s="4" t="str" cm="1">
        <f t="array" ref="I1211">_xlfn._xlws.FILTER(AnalysisGroupings!$G$2:$G$36,(AnalysisGroupings!$F$2:$F$36=AnalysisResults!H1211)*LEN(H1211)&gt;0,"")</f>
        <v/>
      </c>
      <c r="J1211" t="s">
        <v>350</v>
      </c>
      <c r="K1211" t="s">
        <v>111</v>
      </c>
      <c r="M1211" s="4" t="str" cm="1">
        <f t="array" ref="M1211">_xlfn._xlws.FILTER(AnalysisGroupings!$G$2:$G$36,(AnalysisGroupings!$F$2:$F$36=AnalysisResults!L1211)*LEN(L1211)&gt;0,"")</f>
        <v/>
      </c>
      <c r="N1211" t="s">
        <v>537</v>
      </c>
      <c r="O1211" t="s">
        <v>296</v>
      </c>
      <c r="P1211" t="s">
        <v>636</v>
      </c>
      <c r="Q1211" s="4" t="str" cm="1">
        <f t="array" ref="Q1211">_xlfn._xlws.FILTER(AnalysisMethods!$G$2:$G$31,AnalysisMethods!$E$2:$E$31=AnalysisResults!P1211,"")</f>
        <v>n</v>
      </c>
      <c r="R1211" s="4" t="str" cm="1">
        <f t="array" ref="R1211">_xlfn._xlws.FILTER(AnalysisMethods!$H$2:$H$31,AnalysisMethods!$E$2:$E$31=AnalysisResults!P1211,"")</f>
        <v>XX</v>
      </c>
      <c r="S1211">
        <v>13</v>
      </c>
      <c r="T1211" s="7" t="s">
        <v>607</v>
      </c>
      <c r="U1211" t="s">
        <v>1378</v>
      </c>
    </row>
    <row r="1212" spans="1:21" x14ac:dyDescent="0.45">
      <c r="A1212" t="s">
        <v>732</v>
      </c>
      <c r="B1212" s="4" t="str" cm="1">
        <f t="array" ref="B1212">_xlfn._xlws.FILTER(AnalysisSets!B:B,AnalysisSets!A:A=_xlfn._xlws.FILTER(Analyses!E:E,Analyses!A:A=AnalysisResults!A1212,""),"")</f>
        <v>Safety Population</v>
      </c>
      <c r="C1212" t="s">
        <v>33</v>
      </c>
      <c r="D1212" t="s">
        <v>40</v>
      </c>
      <c r="E1212" s="4" t="str" cm="1">
        <f t="array" ref="E1212">_xlfn._xlws.FILTER(AnalysisGroupings!$G$2:$G$20,AnalysisGroupings!$F$2:$F$20=AnalysisResults!D1212,"")</f>
        <v>Xanomeline Low Dose</v>
      </c>
      <c r="G1212" t="s">
        <v>108</v>
      </c>
      <c r="I1212" s="4" t="str" cm="1">
        <f t="array" ref="I1212">_xlfn._xlws.FILTER(AnalysisGroupings!$G$2:$G$36,(AnalysisGroupings!$F$2:$F$36=AnalysisResults!H1212)*LEN(H1212)&gt;0,"")</f>
        <v/>
      </c>
      <c r="J1212" t="s">
        <v>350</v>
      </c>
      <c r="K1212" t="s">
        <v>111</v>
      </c>
      <c r="M1212" s="4" t="str" cm="1">
        <f t="array" ref="M1212">_xlfn._xlws.FILTER(AnalysisGroupings!$G$2:$G$36,(AnalysisGroupings!$F$2:$F$36=AnalysisResults!L1212)*LEN(L1212)&gt;0,"")</f>
        <v/>
      </c>
      <c r="N1212" t="s">
        <v>537</v>
      </c>
      <c r="O1212" t="s">
        <v>296</v>
      </c>
      <c r="P1212" t="s">
        <v>639</v>
      </c>
      <c r="Q1212" s="4" t="str" cm="1">
        <f t="array" ref="Q1212">_xlfn._xlws.FILTER(AnalysisMethods!$G$2:$G$31,AnalysisMethods!$E$2:$E$31=AnalysisResults!P1212,"")</f>
        <v>%</v>
      </c>
      <c r="R1212" s="4" t="str" cm="1">
        <f t="array" ref="R1212">_xlfn._xlws.FILTER(AnalysisMethods!$H$2:$H$31,AnalysisMethods!$E$2:$E$31=AnalysisResults!P1212,"")</f>
        <v>( XX.X)</v>
      </c>
      <c r="S1212">
        <v>15.4762</v>
      </c>
      <c r="T1212" s="7" t="s">
        <v>608</v>
      </c>
      <c r="U1212" t="s">
        <v>1378</v>
      </c>
    </row>
    <row r="1213" spans="1:21" x14ac:dyDescent="0.45">
      <c r="A1213" t="s">
        <v>732</v>
      </c>
      <c r="B1213" s="4" t="str" cm="1">
        <f t="array" ref="B1213">_xlfn._xlws.FILTER(AnalysisSets!B:B,AnalysisSets!A:A=_xlfn._xlws.FILTER(Analyses!E:E,Analyses!A:A=AnalysisResults!A1213,""),"")</f>
        <v>Safety Population</v>
      </c>
      <c r="C1213" t="s">
        <v>33</v>
      </c>
      <c r="D1213" t="s">
        <v>40</v>
      </c>
      <c r="E1213" s="4" t="str" cm="1">
        <f t="array" ref="E1213">_xlfn._xlws.FILTER(AnalysisGroupings!$G$2:$G$20,AnalysisGroupings!$F$2:$F$20=AnalysisResults!D1213,"")</f>
        <v>Xanomeline Low Dose</v>
      </c>
      <c r="G1213" t="s">
        <v>108</v>
      </c>
      <c r="I1213" s="4" t="str" cm="1">
        <f t="array" ref="I1213">_xlfn._xlws.FILTER(AnalysisGroupings!$G$2:$G$36,(AnalysisGroupings!$F$2:$F$36=AnalysisResults!H1213)*LEN(H1213)&gt;0,"")</f>
        <v/>
      </c>
      <c r="J1213" t="s">
        <v>350</v>
      </c>
      <c r="K1213" t="s">
        <v>111</v>
      </c>
      <c r="M1213" s="4" t="str" cm="1">
        <f t="array" ref="M1213">_xlfn._xlws.FILTER(AnalysisGroupings!$G$2:$G$36,(AnalysisGroupings!$F$2:$F$36=AnalysisResults!L1213)*LEN(L1213)&gt;0,"")</f>
        <v/>
      </c>
      <c r="N1213" t="s">
        <v>538</v>
      </c>
      <c r="O1213" t="s">
        <v>296</v>
      </c>
      <c r="P1213" t="s">
        <v>636</v>
      </c>
      <c r="Q1213" s="4" t="str" cm="1">
        <f t="array" ref="Q1213">_xlfn._xlws.FILTER(AnalysisMethods!$G$2:$G$31,AnalysisMethods!$E$2:$E$31=AnalysisResults!P1213,"")</f>
        <v>n</v>
      </c>
      <c r="R1213" s="4" t="str" cm="1">
        <f t="array" ref="R1213">_xlfn._xlws.FILTER(AnalysisMethods!$H$2:$H$31,AnalysisMethods!$E$2:$E$31=AnalysisResults!P1213,"")</f>
        <v>XX</v>
      </c>
      <c r="S1213">
        <v>1</v>
      </c>
      <c r="T1213" s="7" t="s">
        <v>267</v>
      </c>
      <c r="U1213" t="s">
        <v>1378</v>
      </c>
    </row>
    <row r="1214" spans="1:21" x14ac:dyDescent="0.45">
      <c r="A1214" t="s">
        <v>732</v>
      </c>
      <c r="B1214" s="4" t="str" cm="1">
        <f t="array" ref="B1214">_xlfn._xlws.FILTER(AnalysisSets!B:B,AnalysisSets!A:A=_xlfn._xlws.FILTER(Analyses!E:E,Analyses!A:A=AnalysisResults!A1214,""),"")</f>
        <v>Safety Population</v>
      </c>
      <c r="C1214" t="s">
        <v>33</v>
      </c>
      <c r="D1214" t="s">
        <v>40</v>
      </c>
      <c r="E1214" s="4" t="str" cm="1">
        <f t="array" ref="E1214">_xlfn._xlws.FILTER(AnalysisGroupings!$G$2:$G$20,AnalysisGroupings!$F$2:$F$20=AnalysisResults!D1214,"")</f>
        <v>Xanomeline Low Dose</v>
      </c>
      <c r="G1214" t="s">
        <v>108</v>
      </c>
      <c r="I1214" s="4" t="str" cm="1">
        <f t="array" ref="I1214">_xlfn._xlws.FILTER(AnalysisGroupings!$G$2:$G$36,(AnalysisGroupings!$F$2:$F$36=AnalysisResults!H1214)*LEN(H1214)&gt;0,"")</f>
        <v/>
      </c>
      <c r="J1214" t="s">
        <v>350</v>
      </c>
      <c r="K1214" t="s">
        <v>111</v>
      </c>
      <c r="M1214" s="4" t="str" cm="1">
        <f t="array" ref="M1214">_xlfn._xlws.FILTER(AnalysisGroupings!$G$2:$G$36,(AnalysisGroupings!$F$2:$F$36=AnalysisResults!L1214)*LEN(L1214)&gt;0,"")</f>
        <v/>
      </c>
      <c r="N1214" t="s">
        <v>538</v>
      </c>
      <c r="O1214" t="s">
        <v>296</v>
      </c>
      <c r="P1214" t="s">
        <v>639</v>
      </c>
      <c r="Q1214" s="4" t="str" cm="1">
        <f t="array" ref="Q1214">_xlfn._xlws.FILTER(AnalysisMethods!$G$2:$G$31,AnalysisMethods!$E$2:$E$31=AnalysisResults!P1214,"")</f>
        <v>%</v>
      </c>
      <c r="R1214" s="4" t="str" cm="1">
        <f t="array" ref="R1214">_xlfn._xlws.FILTER(AnalysisMethods!$H$2:$H$31,AnalysisMethods!$E$2:$E$31=AnalysisResults!P1214,"")</f>
        <v>( XX.X)</v>
      </c>
      <c r="S1214">
        <v>1.1904999999999999</v>
      </c>
      <c r="T1214" s="7" t="s">
        <v>273</v>
      </c>
      <c r="U1214" t="s">
        <v>1378</v>
      </c>
    </row>
    <row r="1215" spans="1:21" x14ac:dyDescent="0.45">
      <c r="A1215" t="s">
        <v>732</v>
      </c>
      <c r="B1215" s="4" t="str" cm="1">
        <f t="array" ref="B1215">_xlfn._xlws.FILTER(AnalysisSets!B:B,AnalysisSets!A:A=_xlfn._xlws.FILTER(Analyses!E:E,Analyses!A:A=AnalysisResults!A1215,""),"")</f>
        <v>Safety Population</v>
      </c>
      <c r="C1215" t="s">
        <v>33</v>
      </c>
      <c r="D1215" t="s">
        <v>40</v>
      </c>
      <c r="E1215" s="4" t="str" cm="1">
        <f t="array" ref="E1215">_xlfn._xlws.FILTER(AnalysisGroupings!$G$2:$G$20,AnalysisGroupings!$F$2:$F$20=AnalysisResults!D1215,"")</f>
        <v>Xanomeline Low Dose</v>
      </c>
      <c r="G1215" t="s">
        <v>108</v>
      </c>
      <c r="I1215" s="4" t="str" cm="1">
        <f t="array" ref="I1215">_xlfn._xlws.FILTER(AnalysisGroupings!$G$2:$G$36,(AnalysisGroupings!$F$2:$F$36=AnalysisResults!H1215)*LEN(H1215)&gt;0,"")</f>
        <v/>
      </c>
      <c r="J1215" t="s">
        <v>350</v>
      </c>
      <c r="K1215" t="s">
        <v>111</v>
      </c>
      <c r="M1215" s="4" t="str" cm="1">
        <f t="array" ref="M1215">_xlfn._xlws.FILTER(AnalysisGroupings!$G$2:$G$36,(AnalysisGroupings!$F$2:$F$36=AnalysisResults!L1215)*LEN(L1215)&gt;0,"")</f>
        <v/>
      </c>
      <c r="N1215" t="s">
        <v>539</v>
      </c>
      <c r="O1215" t="s">
        <v>296</v>
      </c>
      <c r="P1215" t="s">
        <v>636</v>
      </c>
      <c r="Q1215" s="4" t="str" cm="1">
        <f t="array" ref="Q1215">_xlfn._xlws.FILTER(AnalysisMethods!$G$2:$G$31,AnalysisMethods!$E$2:$E$31=AnalysisResults!P1215,"")</f>
        <v>n</v>
      </c>
      <c r="R1215" s="4" t="str" cm="1">
        <f t="array" ref="R1215">_xlfn._xlws.FILTER(AnalysisMethods!$H$2:$H$31,AnalysisMethods!$E$2:$E$31=AnalysisResults!P1215,"")</f>
        <v>XX</v>
      </c>
      <c r="S1215">
        <v>0</v>
      </c>
      <c r="T1215" s="7" t="s">
        <v>266</v>
      </c>
      <c r="U1215" t="s">
        <v>1378</v>
      </c>
    </row>
    <row r="1216" spans="1:21" x14ac:dyDescent="0.45">
      <c r="A1216" t="s">
        <v>732</v>
      </c>
      <c r="B1216" s="4" t="str" cm="1">
        <f t="array" ref="B1216">_xlfn._xlws.FILTER(AnalysisSets!B:B,AnalysisSets!A:A=_xlfn._xlws.FILTER(Analyses!E:E,Analyses!A:A=AnalysisResults!A1216,""),"")</f>
        <v>Safety Population</v>
      </c>
      <c r="C1216" t="s">
        <v>33</v>
      </c>
      <c r="D1216" t="s">
        <v>40</v>
      </c>
      <c r="E1216" s="4" t="str" cm="1">
        <f t="array" ref="E1216">_xlfn._xlws.FILTER(AnalysisGroupings!$G$2:$G$20,AnalysisGroupings!$F$2:$F$20=AnalysisResults!D1216,"")</f>
        <v>Xanomeline Low Dose</v>
      </c>
      <c r="G1216" t="s">
        <v>108</v>
      </c>
      <c r="I1216" s="4" t="str" cm="1">
        <f t="array" ref="I1216">_xlfn._xlws.FILTER(AnalysisGroupings!$G$2:$G$36,(AnalysisGroupings!$F$2:$F$36=AnalysisResults!H1216)*LEN(H1216)&gt;0,"")</f>
        <v/>
      </c>
      <c r="J1216" t="s">
        <v>350</v>
      </c>
      <c r="K1216" t="s">
        <v>111</v>
      </c>
      <c r="M1216" s="4" t="str" cm="1">
        <f t="array" ref="M1216">_xlfn._xlws.FILTER(AnalysisGroupings!$G$2:$G$36,(AnalysisGroupings!$F$2:$F$36=AnalysisResults!L1216)*LEN(L1216)&gt;0,"")</f>
        <v/>
      </c>
      <c r="N1216" t="s">
        <v>539</v>
      </c>
      <c r="O1216" t="s">
        <v>296</v>
      </c>
      <c r="P1216" t="s">
        <v>639</v>
      </c>
      <c r="Q1216" s="4" t="str" cm="1">
        <f t="array" ref="Q1216">_xlfn._xlws.FILTER(AnalysisMethods!$G$2:$G$31,AnalysisMethods!$E$2:$E$31=AnalysisResults!P1216,"")</f>
        <v>%</v>
      </c>
      <c r="R1216" s="4" t="str" cm="1">
        <f t="array" ref="R1216">_xlfn._xlws.FILTER(AnalysisMethods!$H$2:$H$31,AnalysisMethods!$E$2:$E$31=AnalysisResults!P1216,"")</f>
        <v>( XX.X)</v>
      </c>
      <c r="S1216">
        <v>0</v>
      </c>
      <c r="T1216" s="7" t="s">
        <v>270</v>
      </c>
      <c r="U1216" t="s">
        <v>1378</v>
      </c>
    </row>
    <row r="1217" spans="1:21" x14ac:dyDescent="0.45">
      <c r="A1217" t="s">
        <v>732</v>
      </c>
      <c r="B1217" s="4" t="str" cm="1">
        <f t="array" ref="B1217">_xlfn._xlws.FILTER(AnalysisSets!B:B,AnalysisSets!A:A=_xlfn._xlws.FILTER(Analyses!E:E,Analyses!A:A=AnalysisResults!A1217,""),"")</f>
        <v>Safety Population</v>
      </c>
      <c r="C1217" t="s">
        <v>33</v>
      </c>
      <c r="D1217" t="s">
        <v>40</v>
      </c>
      <c r="E1217" s="4" t="str" cm="1">
        <f t="array" ref="E1217">_xlfn._xlws.FILTER(AnalysisGroupings!$G$2:$G$20,AnalysisGroupings!$F$2:$F$20=AnalysisResults!D1217,"")</f>
        <v>Xanomeline Low Dose</v>
      </c>
      <c r="G1217" t="s">
        <v>108</v>
      </c>
      <c r="I1217" s="4" t="str" cm="1">
        <f t="array" ref="I1217">_xlfn._xlws.FILTER(AnalysisGroupings!$G$2:$G$36,(AnalysisGroupings!$F$2:$F$36=AnalysisResults!H1217)*LEN(H1217)&gt;0,"")</f>
        <v/>
      </c>
      <c r="J1217" t="s">
        <v>350</v>
      </c>
      <c r="K1217" t="s">
        <v>111</v>
      </c>
      <c r="M1217" s="4" t="str" cm="1">
        <f t="array" ref="M1217">_xlfn._xlws.FILTER(AnalysisGroupings!$G$2:$G$36,(AnalysisGroupings!$F$2:$F$36=AnalysisResults!L1217)*LEN(L1217)&gt;0,"")</f>
        <v/>
      </c>
      <c r="N1217" t="s">
        <v>540</v>
      </c>
      <c r="O1217" t="s">
        <v>296</v>
      </c>
      <c r="P1217" t="s">
        <v>636</v>
      </c>
      <c r="Q1217" s="4" t="str" cm="1">
        <f t="array" ref="Q1217">_xlfn._xlws.FILTER(AnalysisMethods!$G$2:$G$31,AnalysisMethods!$E$2:$E$31=AnalysisResults!P1217,"")</f>
        <v>n</v>
      </c>
      <c r="R1217" s="4" t="str" cm="1">
        <f t="array" ref="R1217">_xlfn._xlws.FILTER(AnalysisMethods!$H$2:$H$31,AnalysisMethods!$E$2:$E$31=AnalysisResults!P1217,"")</f>
        <v>XX</v>
      </c>
      <c r="S1217">
        <v>1</v>
      </c>
      <c r="T1217" s="7" t="s">
        <v>267</v>
      </c>
      <c r="U1217" t="s">
        <v>1378</v>
      </c>
    </row>
    <row r="1218" spans="1:21" x14ac:dyDescent="0.45">
      <c r="A1218" t="s">
        <v>732</v>
      </c>
      <c r="B1218" s="4" t="str" cm="1">
        <f t="array" ref="B1218">_xlfn._xlws.FILTER(AnalysisSets!B:B,AnalysisSets!A:A=_xlfn._xlws.FILTER(Analyses!E:E,Analyses!A:A=AnalysisResults!A1218,""),"")</f>
        <v>Safety Population</v>
      </c>
      <c r="C1218" t="s">
        <v>33</v>
      </c>
      <c r="D1218" t="s">
        <v>40</v>
      </c>
      <c r="E1218" s="4" t="str" cm="1">
        <f t="array" ref="E1218">_xlfn._xlws.FILTER(AnalysisGroupings!$G$2:$G$20,AnalysisGroupings!$F$2:$F$20=AnalysisResults!D1218,"")</f>
        <v>Xanomeline Low Dose</v>
      </c>
      <c r="G1218" t="s">
        <v>108</v>
      </c>
      <c r="I1218" s="4" t="str" cm="1">
        <f t="array" ref="I1218">_xlfn._xlws.FILTER(AnalysisGroupings!$G$2:$G$36,(AnalysisGroupings!$F$2:$F$36=AnalysisResults!H1218)*LEN(H1218)&gt;0,"")</f>
        <v/>
      </c>
      <c r="J1218" t="s">
        <v>350</v>
      </c>
      <c r="K1218" t="s">
        <v>111</v>
      </c>
      <c r="M1218" s="4" t="str" cm="1">
        <f t="array" ref="M1218">_xlfn._xlws.FILTER(AnalysisGroupings!$G$2:$G$36,(AnalysisGroupings!$F$2:$F$36=AnalysisResults!L1218)*LEN(L1218)&gt;0,"")</f>
        <v/>
      </c>
      <c r="N1218" t="s">
        <v>540</v>
      </c>
      <c r="O1218" t="s">
        <v>296</v>
      </c>
      <c r="P1218" t="s">
        <v>639</v>
      </c>
      <c r="Q1218" s="4" t="str" cm="1">
        <f t="array" ref="Q1218">_xlfn._xlws.FILTER(AnalysisMethods!$G$2:$G$31,AnalysisMethods!$E$2:$E$31=AnalysisResults!P1218,"")</f>
        <v>%</v>
      </c>
      <c r="R1218" s="4" t="str" cm="1">
        <f t="array" ref="R1218">_xlfn._xlws.FILTER(AnalysisMethods!$H$2:$H$31,AnalysisMethods!$E$2:$E$31=AnalysisResults!P1218,"")</f>
        <v>( XX.X)</v>
      </c>
      <c r="S1218">
        <v>1.1904999999999999</v>
      </c>
      <c r="T1218" s="7" t="s">
        <v>273</v>
      </c>
      <c r="U1218" t="s">
        <v>1378</v>
      </c>
    </row>
    <row r="1219" spans="1:21" x14ac:dyDescent="0.45">
      <c r="A1219" t="s">
        <v>732</v>
      </c>
      <c r="B1219" s="4" t="str" cm="1">
        <f t="array" ref="B1219">_xlfn._xlws.FILTER(AnalysisSets!B:B,AnalysisSets!A:A=_xlfn._xlws.FILTER(Analyses!E:E,Analyses!A:A=AnalysisResults!A1219,""),"")</f>
        <v>Safety Population</v>
      </c>
      <c r="C1219" t="s">
        <v>33</v>
      </c>
      <c r="D1219" t="s">
        <v>40</v>
      </c>
      <c r="E1219" s="4" t="str" cm="1">
        <f t="array" ref="E1219">_xlfn._xlws.FILTER(AnalysisGroupings!$G$2:$G$20,AnalysisGroupings!$F$2:$F$20=AnalysisResults!D1219,"")</f>
        <v>Xanomeline Low Dose</v>
      </c>
      <c r="G1219" t="s">
        <v>108</v>
      </c>
      <c r="I1219" s="4" t="str" cm="1">
        <f t="array" ref="I1219">_xlfn._xlws.FILTER(AnalysisGroupings!$G$2:$G$36,(AnalysisGroupings!$F$2:$F$36=AnalysisResults!H1219)*LEN(H1219)&gt;0,"")</f>
        <v/>
      </c>
      <c r="J1219" t="s">
        <v>350</v>
      </c>
      <c r="K1219" t="s">
        <v>111</v>
      </c>
      <c r="M1219" s="4" t="str" cm="1">
        <f t="array" ref="M1219">_xlfn._xlws.FILTER(AnalysisGroupings!$G$2:$G$36,(AnalysisGroupings!$F$2:$F$36=AnalysisResults!L1219)*LEN(L1219)&gt;0,"")</f>
        <v/>
      </c>
      <c r="N1219" t="s">
        <v>551</v>
      </c>
      <c r="O1219" t="s">
        <v>296</v>
      </c>
      <c r="P1219" t="s">
        <v>636</v>
      </c>
      <c r="Q1219" s="4" t="str" cm="1">
        <f t="array" ref="Q1219">_xlfn._xlws.FILTER(AnalysisMethods!$G$2:$G$31,AnalysisMethods!$E$2:$E$31=AnalysisResults!P1219,"")</f>
        <v>n</v>
      </c>
      <c r="R1219" s="4" t="str" cm="1">
        <f t="array" ref="R1219">_xlfn._xlws.FILTER(AnalysisMethods!$H$2:$H$31,AnalysisMethods!$E$2:$E$31=AnalysisResults!P1219,"")</f>
        <v>XX</v>
      </c>
      <c r="S1219">
        <v>1</v>
      </c>
      <c r="T1219" s="7" t="s">
        <v>267</v>
      </c>
      <c r="U1219" t="s">
        <v>1378</v>
      </c>
    </row>
    <row r="1220" spans="1:21" x14ac:dyDescent="0.45">
      <c r="A1220" t="s">
        <v>732</v>
      </c>
      <c r="B1220" s="4" t="str" cm="1">
        <f t="array" ref="B1220">_xlfn._xlws.FILTER(AnalysisSets!B:B,AnalysisSets!A:A=_xlfn._xlws.FILTER(Analyses!E:E,Analyses!A:A=AnalysisResults!A1220,""),"")</f>
        <v>Safety Population</v>
      </c>
      <c r="C1220" t="s">
        <v>33</v>
      </c>
      <c r="D1220" t="s">
        <v>40</v>
      </c>
      <c r="E1220" s="4" t="str" cm="1">
        <f t="array" ref="E1220">_xlfn._xlws.FILTER(AnalysisGroupings!$G$2:$G$20,AnalysisGroupings!$F$2:$F$20=AnalysisResults!D1220,"")</f>
        <v>Xanomeline Low Dose</v>
      </c>
      <c r="G1220" t="s">
        <v>108</v>
      </c>
      <c r="I1220" s="4" t="str" cm="1">
        <f t="array" ref="I1220">_xlfn._xlws.FILTER(AnalysisGroupings!$G$2:$G$36,(AnalysisGroupings!$F$2:$F$36=AnalysisResults!H1220)*LEN(H1220)&gt;0,"")</f>
        <v/>
      </c>
      <c r="J1220" t="s">
        <v>350</v>
      </c>
      <c r="K1220" t="s">
        <v>111</v>
      </c>
      <c r="M1220" s="4" t="str" cm="1">
        <f t="array" ref="M1220">_xlfn._xlws.FILTER(AnalysisGroupings!$G$2:$G$36,(AnalysisGroupings!$F$2:$F$36=AnalysisResults!L1220)*LEN(L1220)&gt;0,"")</f>
        <v/>
      </c>
      <c r="N1220" t="s">
        <v>551</v>
      </c>
      <c r="O1220" t="s">
        <v>296</v>
      </c>
      <c r="P1220" t="s">
        <v>639</v>
      </c>
      <c r="Q1220" s="4" t="str" cm="1">
        <f t="array" ref="Q1220">_xlfn._xlws.FILTER(AnalysisMethods!$G$2:$G$31,AnalysisMethods!$E$2:$E$31=AnalysisResults!P1220,"")</f>
        <v>%</v>
      </c>
      <c r="R1220" s="4" t="str" cm="1">
        <f t="array" ref="R1220">_xlfn._xlws.FILTER(AnalysisMethods!$H$2:$H$31,AnalysisMethods!$E$2:$E$31=AnalysisResults!P1220,"")</f>
        <v>( XX.X)</v>
      </c>
      <c r="S1220">
        <v>1.1904999999999999</v>
      </c>
      <c r="T1220" s="7" t="s">
        <v>273</v>
      </c>
      <c r="U1220" t="s">
        <v>1378</v>
      </c>
    </row>
    <row r="1221" spans="1:21" x14ac:dyDescent="0.45">
      <c r="A1221" t="s">
        <v>732</v>
      </c>
      <c r="B1221" s="4" t="str" cm="1">
        <f t="array" ref="B1221">_xlfn._xlws.FILTER(AnalysisSets!B:B,AnalysisSets!A:A=_xlfn._xlws.FILTER(Analyses!E:E,Analyses!A:A=AnalysisResults!A1221,""),"")</f>
        <v>Safety Population</v>
      </c>
      <c r="C1221" t="s">
        <v>33</v>
      </c>
      <c r="D1221" t="s">
        <v>40</v>
      </c>
      <c r="E1221" s="4" t="str" cm="1">
        <f t="array" ref="E1221">_xlfn._xlws.FILTER(AnalysisGroupings!$G$2:$G$20,AnalysisGroupings!$F$2:$F$20=AnalysisResults!D1221,"")</f>
        <v>Xanomeline Low Dose</v>
      </c>
      <c r="G1221" t="s">
        <v>108</v>
      </c>
      <c r="I1221" s="4" t="str" cm="1">
        <f t="array" ref="I1221">_xlfn._xlws.FILTER(AnalysisGroupings!$G$2:$G$36,(AnalysisGroupings!$F$2:$F$36=AnalysisResults!H1221)*LEN(H1221)&gt;0,"")</f>
        <v/>
      </c>
      <c r="J1221" t="s">
        <v>350</v>
      </c>
      <c r="K1221" t="s">
        <v>111</v>
      </c>
      <c r="M1221" s="4" t="str" cm="1">
        <f t="array" ref="M1221">_xlfn._xlws.FILTER(AnalysisGroupings!$G$2:$G$36,(AnalysisGroupings!$F$2:$F$36=AnalysisResults!L1221)*LEN(L1221)&gt;0,"")</f>
        <v/>
      </c>
      <c r="N1221" t="s">
        <v>552</v>
      </c>
      <c r="O1221" t="s">
        <v>296</v>
      </c>
      <c r="P1221" t="s">
        <v>636</v>
      </c>
      <c r="Q1221" s="4" t="str" cm="1">
        <f t="array" ref="Q1221">_xlfn._xlws.FILTER(AnalysisMethods!$G$2:$G$31,AnalysisMethods!$E$2:$E$31=AnalysisResults!P1221,"")</f>
        <v>n</v>
      </c>
      <c r="R1221" s="4" t="str" cm="1">
        <f t="array" ref="R1221">_xlfn._xlws.FILTER(AnalysisMethods!$H$2:$H$31,AnalysisMethods!$E$2:$E$31=AnalysisResults!P1221,"")</f>
        <v>XX</v>
      </c>
      <c r="S1221">
        <v>6</v>
      </c>
      <c r="T1221" s="7" t="s">
        <v>258</v>
      </c>
      <c r="U1221" t="s">
        <v>1378</v>
      </c>
    </row>
    <row r="1222" spans="1:21" x14ac:dyDescent="0.45">
      <c r="A1222" t="s">
        <v>732</v>
      </c>
      <c r="B1222" s="4" t="str" cm="1">
        <f t="array" ref="B1222">_xlfn._xlws.FILTER(AnalysisSets!B:B,AnalysisSets!A:A=_xlfn._xlws.FILTER(Analyses!E:E,Analyses!A:A=AnalysisResults!A1222,""),"")</f>
        <v>Safety Population</v>
      </c>
      <c r="C1222" t="s">
        <v>33</v>
      </c>
      <c r="D1222" t="s">
        <v>40</v>
      </c>
      <c r="E1222" s="4" t="str" cm="1">
        <f t="array" ref="E1222">_xlfn._xlws.FILTER(AnalysisGroupings!$G$2:$G$20,AnalysisGroupings!$F$2:$F$20=AnalysisResults!D1222,"")</f>
        <v>Xanomeline Low Dose</v>
      </c>
      <c r="G1222" t="s">
        <v>108</v>
      </c>
      <c r="I1222" s="4" t="str" cm="1">
        <f t="array" ref="I1222">_xlfn._xlws.FILTER(AnalysisGroupings!$G$2:$G$36,(AnalysisGroupings!$F$2:$F$36=AnalysisResults!H1222)*LEN(H1222)&gt;0,"")</f>
        <v/>
      </c>
      <c r="J1222" t="s">
        <v>350</v>
      </c>
      <c r="K1222" t="s">
        <v>111</v>
      </c>
      <c r="M1222" s="4" t="str" cm="1">
        <f t="array" ref="M1222">_xlfn._xlws.FILTER(AnalysisGroupings!$G$2:$G$36,(AnalysisGroupings!$F$2:$F$36=AnalysisResults!L1222)*LEN(L1222)&gt;0,"")</f>
        <v/>
      </c>
      <c r="N1222" t="s">
        <v>552</v>
      </c>
      <c r="O1222" t="s">
        <v>296</v>
      </c>
      <c r="P1222" t="s">
        <v>639</v>
      </c>
      <c r="Q1222" s="4" t="str" cm="1">
        <f t="array" ref="Q1222">_xlfn._xlws.FILTER(AnalysisMethods!$G$2:$G$31,AnalysisMethods!$E$2:$E$31=AnalysisResults!P1222,"")</f>
        <v>%</v>
      </c>
      <c r="R1222" s="4" t="str" cm="1">
        <f t="array" ref="R1222">_xlfn._xlws.FILTER(AnalysisMethods!$H$2:$H$31,AnalysisMethods!$E$2:$E$31=AnalysisResults!P1222,"")</f>
        <v>( XX.X)</v>
      </c>
      <c r="S1222">
        <v>7.1429</v>
      </c>
      <c r="T1222" s="7" t="s">
        <v>264</v>
      </c>
      <c r="U1222" t="s">
        <v>1378</v>
      </c>
    </row>
    <row r="1223" spans="1:21" x14ac:dyDescent="0.45">
      <c r="A1223" t="s">
        <v>732</v>
      </c>
      <c r="B1223" s="4" t="str" cm="1">
        <f t="array" ref="B1223">_xlfn._xlws.FILTER(AnalysisSets!B:B,AnalysisSets!A:A=_xlfn._xlws.FILTER(Analyses!E:E,Analyses!A:A=AnalysisResults!A1223,""),"")</f>
        <v>Safety Population</v>
      </c>
      <c r="C1223" t="s">
        <v>33</v>
      </c>
      <c r="D1223" t="s">
        <v>40</v>
      </c>
      <c r="E1223" s="4" t="str" cm="1">
        <f t="array" ref="E1223">_xlfn._xlws.FILTER(AnalysisGroupings!$G$2:$G$20,AnalysisGroupings!$F$2:$F$20=AnalysisResults!D1223,"")</f>
        <v>Xanomeline Low Dose</v>
      </c>
      <c r="G1223" t="s">
        <v>108</v>
      </c>
      <c r="I1223" s="4" t="str" cm="1">
        <f t="array" ref="I1223">_xlfn._xlws.FILTER(AnalysisGroupings!$G$2:$G$36,(AnalysisGroupings!$F$2:$F$36=AnalysisResults!H1223)*LEN(H1223)&gt;0,"")</f>
        <v/>
      </c>
      <c r="J1223" t="s">
        <v>350</v>
      </c>
      <c r="K1223" t="s">
        <v>111</v>
      </c>
      <c r="M1223" s="4" t="str" cm="1">
        <f t="array" ref="M1223">_xlfn._xlws.FILTER(AnalysisGroupings!$G$2:$G$36,(AnalysisGroupings!$F$2:$F$36=AnalysisResults!L1223)*LEN(L1223)&gt;0,"")</f>
        <v/>
      </c>
      <c r="N1223" t="s">
        <v>555</v>
      </c>
      <c r="O1223" t="s">
        <v>296</v>
      </c>
      <c r="P1223" t="s">
        <v>636</v>
      </c>
      <c r="Q1223" s="4" t="str" cm="1">
        <f t="array" ref="Q1223">_xlfn._xlws.FILTER(AnalysisMethods!$G$2:$G$31,AnalysisMethods!$E$2:$E$31=AnalysisResults!P1223,"")</f>
        <v>n</v>
      </c>
      <c r="R1223" s="4" t="str" cm="1">
        <f t="array" ref="R1223">_xlfn._xlws.FILTER(AnalysisMethods!$H$2:$H$31,AnalysisMethods!$E$2:$E$31=AnalysisResults!P1223,"")</f>
        <v>XX</v>
      </c>
      <c r="S1223">
        <v>0</v>
      </c>
      <c r="T1223" s="7" t="s">
        <v>266</v>
      </c>
      <c r="U1223" t="s">
        <v>1378</v>
      </c>
    </row>
    <row r="1224" spans="1:21" x14ac:dyDescent="0.45">
      <c r="A1224" t="s">
        <v>732</v>
      </c>
      <c r="B1224" s="4" t="str" cm="1">
        <f t="array" ref="B1224">_xlfn._xlws.FILTER(AnalysisSets!B:B,AnalysisSets!A:A=_xlfn._xlws.FILTER(Analyses!E:E,Analyses!A:A=AnalysisResults!A1224,""),"")</f>
        <v>Safety Population</v>
      </c>
      <c r="C1224" t="s">
        <v>33</v>
      </c>
      <c r="D1224" t="s">
        <v>40</v>
      </c>
      <c r="E1224" s="4" t="str" cm="1">
        <f t="array" ref="E1224">_xlfn._xlws.FILTER(AnalysisGroupings!$G$2:$G$20,AnalysisGroupings!$F$2:$F$20=AnalysisResults!D1224,"")</f>
        <v>Xanomeline Low Dose</v>
      </c>
      <c r="G1224" t="s">
        <v>108</v>
      </c>
      <c r="I1224" s="4" t="str" cm="1">
        <f t="array" ref="I1224">_xlfn._xlws.FILTER(AnalysisGroupings!$G$2:$G$36,(AnalysisGroupings!$F$2:$F$36=AnalysisResults!H1224)*LEN(H1224)&gt;0,"")</f>
        <v/>
      </c>
      <c r="J1224" t="s">
        <v>350</v>
      </c>
      <c r="K1224" t="s">
        <v>111</v>
      </c>
      <c r="M1224" s="4" t="str" cm="1">
        <f t="array" ref="M1224">_xlfn._xlws.FILTER(AnalysisGroupings!$G$2:$G$36,(AnalysisGroupings!$F$2:$F$36=AnalysisResults!L1224)*LEN(L1224)&gt;0,"")</f>
        <v/>
      </c>
      <c r="N1224" t="s">
        <v>555</v>
      </c>
      <c r="O1224" t="s">
        <v>296</v>
      </c>
      <c r="P1224" t="s">
        <v>639</v>
      </c>
      <c r="Q1224" s="4" t="str" cm="1">
        <f t="array" ref="Q1224">_xlfn._xlws.FILTER(AnalysisMethods!$G$2:$G$31,AnalysisMethods!$E$2:$E$31=AnalysisResults!P1224,"")</f>
        <v>%</v>
      </c>
      <c r="R1224" s="4" t="str" cm="1">
        <f t="array" ref="R1224">_xlfn._xlws.FILTER(AnalysisMethods!$H$2:$H$31,AnalysisMethods!$E$2:$E$31=AnalysisResults!P1224,"")</f>
        <v>( XX.X)</v>
      </c>
      <c r="S1224">
        <v>0</v>
      </c>
      <c r="T1224" s="7" t="s">
        <v>270</v>
      </c>
      <c r="U1224" t="s">
        <v>1378</v>
      </c>
    </row>
    <row r="1225" spans="1:21" x14ac:dyDescent="0.45">
      <c r="A1225" t="s">
        <v>732</v>
      </c>
      <c r="B1225" s="4" t="str" cm="1">
        <f t="array" ref="B1225">_xlfn._xlws.FILTER(AnalysisSets!B:B,AnalysisSets!A:A=_xlfn._xlws.FILTER(Analyses!E:E,Analyses!A:A=AnalysisResults!A1225,""),"")</f>
        <v>Safety Population</v>
      </c>
      <c r="C1225" t="s">
        <v>33</v>
      </c>
      <c r="D1225" t="s">
        <v>40</v>
      </c>
      <c r="E1225" s="4" t="str" cm="1">
        <f t="array" ref="E1225">_xlfn._xlws.FILTER(AnalysisGroupings!$G$2:$G$20,AnalysisGroupings!$F$2:$F$20=AnalysisResults!D1225,"")</f>
        <v>Xanomeline Low Dose</v>
      </c>
      <c r="G1225" t="s">
        <v>108</v>
      </c>
      <c r="I1225" s="4" t="str" cm="1">
        <f t="array" ref="I1225">_xlfn._xlws.FILTER(AnalysisGroupings!$G$2:$G$36,(AnalysisGroupings!$F$2:$F$36=AnalysisResults!H1225)*LEN(H1225)&gt;0,"")</f>
        <v/>
      </c>
      <c r="J1225" t="s">
        <v>350</v>
      </c>
      <c r="K1225" t="s">
        <v>111</v>
      </c>
      <c r="M1225" s="4" t="str" cm="1">
        <f t="array" ref="M1225">_xlfn._xlws.FILTER(AnalysisGroupings!$G$2:$G$36,(AnalysisGroupings!$F$2:$F$36=AnalysisResults!L1225)*LEN(L1225)&gt;0,"")</f>
        <v/>
      </c>
      <c r="N1225" t="s">
        <v>556</v>
      </c>
      <c r="O1225" t="s">
        <v>296</v>
      </c>
      <c r="P1225" t="s">
        <v>636</v>
      </c>
      <c r="Q1225" s="4" t="str" cm="1">
        <f t="array" ref="Q1225">_xlfn._xlws.FILTER(AnalysisMethods!$G$2:$G$31,AnalysisMethods!$E$2:$E$31=AnalysisResults!P1225,"")</f>
        <v>n</v>
      </c>
      <c r="R1225" s="4" t="str" cm="1">
        <f t="array" ref="R1225">_xlfn._xlws.FILTER(AnalysisMethods!$H$2:$H$31,AnalysisMethods!$E$2:$E$31=AnalysisResults!P1225,"")</f>
        <v>XX</v>
      </c>
      <c r="S1225">
        <v>0</v>
      </c>
      <c r="T1225" s="7" t="s">
        <v>266</v>
      </c>
      <c r="U1225" t="s">
        <v>1378</v>
      </c>
    </row>
    <row r="1226" spans="1:21" x14ac:dyDescent="0.45">
      <c r="A1226" t="s">
        <v>732</v>
      </c>
      <c r="B1226" s="4" t="str" cm="1">
        <f t="array" ref="B1226">_xlfn._xlws.FILTER(AnalysisSets!B:B,AnalysisSets!A:A=_xlfn._xlws.FILTER(Analyses!E:E,Analyses!A:A=AnalysisResults!A1226,""),"")</f>
        <v>Safety Population</v>
      </c>
      <c r="C1226" t="s">
        <v>33</v>
      </c>
      <c r="D1226" t="s">
        <v>40</v>
      </c>
      <c r="E1226" s="4" t="str" cm="1">
        <f t="array" ref="E1226">_xlfn._xlws.FILTER(AnalysisGroupings!$G$2:$G$20,AnalysisGroupings!$F$2:$F$20=AnalysisResults!D1226,"")</f>
        <v>Xanomeline Low Dose</v>
      </c>
      <c r="G1226" t="s">
        <v>108</v>
      </c>
      <c r="I1226" s="4" t="str" cm="1">
        <f t="array" ref="I1226">_xlfn._xlws.FILTER(AnalysisGroupings!$G$2:$G$36,(AnalysisGroupings!$F$2:$F$36=AnalysisResults!H1226)*LEN(H1226)&gt;0,"")</f>
        <v/>
      </c>
      <c r="J1226" t="s">
        <v>350</v>
      </c>
      <c r="K1226" t="s">
        <v>111</v>
      </c>
      <c r="M1226" s="4" t="str" cm="1">
        <f t="array" ref="M1226">_xlfn._xlws.FILTER(AnalysisGroupings!$G$2:$G$36,(AnalysisGroupings!$F$2:$F$36=AnalysisResults!L1226)*LEN(L1226)&gt;0,"")</f>
        <v/>
      </c>
      <c r="N1226" t="s">
        <v>556</v>
      </c>
      <c r="O1226" t="s">
        <v>296</v>
      </c>
      <c r="P1226" t="s">
        <v>639</v>
      </c>
      <c r="Q1226" s="4" t="str" cm="1">
        <f t="array" ref="Q1226">_xlfn._xlws.FILTER(AnalysisMethods!$G$2:$G$31,AnalysisMethods!$E$2:$E$31=AnalysisResults!P1226,"")</f>
        <v>%</v>
      </c>
      <c r="R1226" s="4" t="str" cm="1">
        <f t="array" ref="R1226">_xlfn._xlws.FILTER(AnalysisMethods!$H$2:$H$31,AnalysisMethods!$E$2:$E$31=AnalysisResults!P1226,"")</f>
        <v>( XX.X)</v>
      </c>
      <c r="S1226">
        <v>0</v>
      </c>
      <c r="T1226" s="7" t="s">
        <v>270</v>
      </c>
      <c r="U1226" t="s">
        <v>1378</v>
      </c>
    </row>
    <row r="1227" spans="1:21" x14ac:dyDescent="0.45">
      <c r="A1227" t="s">
        <v>732</v>
      </c>
      <c r="B1227" s="4" t="str" cm="1">
        <f t="array" ref="B1227">_xlfn._xlws.FILTER(AnalysisSets!B:B,AnalysisSets!A:A=_xlfn._xlws.FILTER(Analyses!E:E,Analyses!A:A=AnalysisResults!A1227,""),"")</f>
        <v>Safety Population</v>
      </c>
      <c r="C1227" t="s">
        <v>33</v>
      </c>
      <c r="D1227" t="s">
        <v>40</v>
      </c>
      <c r="E1227" s="4" t="str" cm="1">
        <f t="array" ref="E1227">_xlfn._xlws.FILTER(AnalysisGroupings!$G$2:$G$20,AnalysisGroupings!$F$2:$F$20=AnalysisResults!D1227,"")</f>
        <v>Xanomeline Low Dose</v>
      </c>
      <c r="G1227" t="s">
        <v>108</v>
      </c>
      <c r="I1227" s="4" t="str" cm="1">
        <f t="array" ref="I1227">_xlfn._xlws.FILTER(AnalysisGroupings!$G$2:$G$36,(AnalysisGroupings!$F$2:$F$36=AnalysisResults!H1227)*LEN(H1227)&gt;0,"")</f>
        <v/>
      </c>
      <c r="J1227" t="s">
        <v>350</v>
      </c>
      <c r="K1227" t="s">
        <v>111</v>
      </c>
      <c r="M1227" s="4" t="str" cm="1">
        <f t="array" ref="M1227">_xlfn._xlws.FILTER(AnalysisGroupings!$G$2:$G$36,(AnalysisGroupings!$F$2:$F$36=AnalysisResults!L1227)*LEN(L1227)&gt;0,"")</f>
        <v/>
      </c>
      <c r="N1227" t="s">
        <v>571</v>
      </c>
      <c r="O1227" t="s">
        <v>296</v>
      </c>
      <c r="P1227" t="s">
        <v>636</v>
      </c>
      <c r="Q1227" s="4" t="str" cm="1">
        <f t="array" ref="Q1227">_xlfn._xlws.FILTER(AnalysisMethods!$G$2:$G$31,AnalysisMethods!$E$2:$E$31=AnalysisResults!P1227,"")</f>
        <v>n</v>
      </c>
      <c r="R1227" s="4" t="str" cm="1">
        <f t="array" ref="R1227">_xlfn._xlws.FILTER(AnalysisMethods!$H$2:$H$31,AnalysisMethods!$E$2:$E$31=AnalysisResults!P1227,"")</f>
        <v>XX</v>
      </c>
      <c r="S1227">
        <v>1</v>
      </c>
      <c r="T1227" s="7" t="s">
        <v>267</v>
      </c>
      <c r="U1227" t="s">
        <v>1378</v>
      </c>
    </row>
    <row r="1228" spans="1:21" x14ac:dyDescent="0.45">
      <c r="A1228" t="s">
        <v>732</v>
      </c>
      <c r="B1228" s="4" t="str" cm="1">
        <f t="array" ref="B1228">_xlfn._xlws.FILTER(AnalysisSets!B:B,AnalysisSets!A:A=_xlfn._xlws.FILTER(Analyses!E:E,Analyses!A:A=AnalysisResults!A1228,""),"")</f>
        <v>Safety Population</v>
      </c>
      <c r="C1228" t="s">
        <v>33</v>
      </c>
      <c r="D1228" t="s">
        <v>40</v>
      </c>
      <c r="E1228" s="4" t="str" cm="1">
        <f t="array" ref="E1228">_xlfn._xlws.FILTER(AnalysisGroupings!$G$2:$G$20,AnalysisGroupings!$F$2:$F$20=AnalysisResults!D1228,"")</f>
        <v>Xanomeline Low Dose</v>
      </c>
      <c r="G1228" t="s">
        <v>108</v>
      </c>
      <c r="I1228" s="4" t="str" cm="1">
        <f t="array" ref="I1228">_xlfn._xlws.FILTER(AnalysisGroupings!$G$2:$G$36,(AnalysisGroupings!$F$2:$F$36=AnalysisResults!H1228)*LEN(H1228)&gt;0,"")</f>
        <v/>
      </c>
      <c r="J1228" t="s">
        <v>350</v>
      </c>
      <c r="K1228" t="s">
        <v>111</v>
      </c>
      <c r="M1228" s="4" t="str" cm="1">
        <f t="array" ref="M1228">_xlfn._xlws.FILTER(AnalysisGroupings!$G$2:$G$36,(AnalysisGroupings!$F$2:$F$36=AnalysisResults!L1228)*LEN(L1228)&gt;0,"")</f>
        <v/>
      </c>
      <c r="N1228" t="s">
        <v>571</v>
      </c>
      <c r="O1228" t="s">
        <v>296</v>
      </c>
      <c r="P1228" t="s">
        <v>639</v>
      </c>
      <c r="Q1228" s="4" t="str" cm="1">
        <f t="array" ref="Q1228">_xlfn._xlws.FILTER(AnalysisMethods!$G$2:$G$31,AnalysisMethods!$E$2:$E$31=AnalysisResults!P1228,"")</f>
        <v>%</v>
      </c>
      <c r="R1228" s="4" t="str" cm="1">
        <f t="array" ref="R1228">_xlfn._xlws.FILTER(AnalysisMethods!$H$2:$H$31,AnalysisMethods!$E$2:$E$31=AnalysisResults!P1228,"")</f>
        <v>( XX.X)</v>
      </c>
      <c r="S1228">
        <v>1.1904999999999999</v>
      </c>
      <c r="T1228" s="7" t="s">
        <v>273</v>
      </c>
      <c r="U1228" t="s">
        <v>1378</v>
      </c>
    </row>
    <row r="1229" spans="1:21" x14ac:dyDescent="0.45">
      <c r="A1229" t="s">
        <v>732</v>
      </c>
      <c r="B1229" s="4" t="str" cm="1">
        <f t="array" ref="B1229">_xlfn._xlws.FILTER(AnalysisSets!B:B,AnalysisSets!A:A=_xlfn._xlws.FILTER(Analyses!E:E,Analyses!A:A=AnalysisResults!A1229,""),"")</f>
        <v>Safety Population</v>
      </c>
      <c r="C1229" t="s">
        <v>33</v>
      </c>
      <c r="D1229" t="s">
        <v>40</v>
      </c>
      <c r="E1229" s="4" t="str" cm="1">
        <f t="array" ref="E1229">_xlfn._xlws.FILTER(AnalysisGroupings!$G$2:$G$20,AnalysisGroupings!$F$2:$F$20=AnalysisResults!D1229,"")</f>
        <v>Xanomeline Low Dose</v>
      </c>
      <c r="G1229" t="s">
        <v>108</v>
      </c>
      <c r="I1229" s="4" t="str" cm="1">
        <f t="array" ref="I1229">_xlfn._xlws.FILTER(AnalysisGroupings!$G$2:$G$36,(AnalysisGroupings!$F$2:$F$36=AnalysisResults!H1229)*LEN(H1229)&gt;0,"")</f>
        <v/>
      </c>
      <c r="J1229" t="s">
        <v>351</v>
      </c>
      <c r="K1229" t="s">
        <v>111</v>
      </c>
      <c r="M1229" s="4" t="str" cm="1">
        <f t="array" ref="M1229">_xlfn._xlws.FILTER(AnalysisGroupings!$G$2:$G$36,(AnalysisGroupings!$F$2:$F$36=AnalysisResults!L1229)*LEN(L1229)&gt;0,"")</f>
        <v/>
      </c>
      <c r="N1229" t="s">
        <v>359</v>
      </c>
      <c r="O1229" t="s">
        <v>296</v>
      </c>
      <c r="P1229" t="s">
        <v>636</v>
      </c>
      <c r="Q1229" s="4" t="str" cm="1">
        <f t="array" ref="Q1229">_xlfn._xlws.FILTER(AnalysisMethods!$G$2:$G$31,AnalysisMethods!$E$2:$E$31=AnalysisResults!P1229,"")</f>
        <v>n</v>
      </c>
      <c r="R1229" s="4" t="str" cm="1">
        <f t="array" ref="R1229">_xlfn._xlws.FILTER(AnalysisMethods!$H$2:$H$31,AnalysisMethods!$E$2:$E$31=AnalysisResults!P1229,"")</f>
        <v>XX</v>
      </c>
      <c r="S1229">
        <v>0</v>
      </c>
      <c r="T1229" s="7" t="s">
        <v>266</v>
      </c>
      <c r="U1229" t="s">
        <v>1378</v>
      </c>
    </row>
    <row r="1230" spans="1:21" x14ac:dyDescent="0.45">
      <c r="A1230" t="s">
        <v>732</v>
      </c>
      <c r="B1230" s="4" t="str" cm="1">
        <f t="array" ref="B1230">_xlfn._xlws.FILTER(AnalysisSets!B:B,AnalysisSets!A:A=_xlfn._xlws.FILTER(Analyses!E:E,Analyses!A:A=AnalysisResults!A1230,""),"")</f>
        <v>Safety Population</v>
      </c>
      <c r="C1230" t="s">
        <v>33</v>
      </c>
      <c r="D1230" t="s">
        <v>40</v>
      </c>
      <c r="E1230" s="4" t="str" cm="1">
        <f t="array" ref="E1230">_xlfn._xlws.FILTER(AnalysisGroupings!$G$2:$G$20,AnalysisGroupings!$F$2:$F$20=AnalysisResults!D1230,"")</f>
        <v>Xanomeline Low Dose</v>
      </c>
      <c r="G1230" t="s">
        <v>108</v>
      </c>
      <c r="I1230" s="4" t="str" cm="1">
        <f t="array" ref="I1230">_xlfn._xlws.FILTER(AnalysisGroupings!$G$2:$G$36,(AnalysisGroupings!$F$2:$F$36=AnalysisResults!H1230)*LEN(H1230)&gt;0,"")</f>
        <v/>
      </c>
      <c r="J1230" t="s">
        <v>351</v>
      </c>
      <c r="K1230" t="s">
        <v>111</v>
      </c>
      <c r="M1230" s="4" t="str" cm="1">
        <f t="array" ref="M1230">_xlfn._xlws.FILTER(AnalysisGroupings!$G$2:$G$36,(AnalysisGroupings!$F$2:$F$36=AnalysisResults!L1230)*LEN(L1230)&gt;0,"")</f>
        <v/>
      </c>
      <c r="N1230" t="s">
        <v>359</v>
      </c>
      <c r="O1230" t="s">
        <v>296</v>
      </c>
      <c r="P1230" t="s">
        <v>639</v>
      </c>
      <c r="Q1230" s="4" t="str" cm="1">
        <f t="array" ref="Q1230">_xlfn._xlws.FILTER(AnalysisMethods!$G$2:$G$31,AnalysisMethods!$E$2:$E$31=AnalysisResults!P1230,"")</f>
        <v>%</v>
      </c>
      <c r="R1230" s="4" t="str" cm="1">
        <f t="array" ref="R1230">_xlfn._xlws.FILTER(AnalysisMethods!$H$2:$H$31,AnalysisMethods!$E$2:$E$31=AnalysisResults!P1230,"")</f>
        <v>( XX.X)</v>
      </c>
      <c r="S1230">
        <v>0</v>
      </c>
      <c r="T1230" s="7" t="s">
        <v>270</v>
      </c>
      <c r="U1230" t="s">
        <v>1378</v>
      </c>
    </row>
    <row r="1231" spans="1:21" x14ac:dyDescent="0.45">
      <c r="A1231" t="s">
        <v>732</v>
      </c>
      <c r="B1231" s="4" t="str" cm="1">
        <f t="array" ref="B1231">_xlfn._xlws.FILTER(AnalysisSets!B:B,AnalysisSets!A:A=_xlfn._xlws.FILTER(Analyses!E:E,Analyses!A:A=AnalysisResults!A1231,""),"")</f>
        <v>Safety Population</v>
      </c>
      <c r="C1231" t="s">
        <v>33</v>
      </c>
      <c r="D1231" t="s">
        <v>40</v>
      </c>
      <c r="E1231" s="4" t="str" cm="1">
        <f t="array" ref="E1231">_xlfn._xlws.FILTER(AnalysisGroupings!$G$2:$G$20,AnalysisGroupings!$F$2:$F$20=AnalysisResults!D1231,"")</f>
        <v>Xanomeline Low Dose</v>
      </c>
      <c r="G1231" t="s">
        <v>108</v>
      </c>
      <c r="I1231" s="4" t="str" cm="1">
        <f t="array" ref="I1231">_xlfn._xlws.FILTER(AnalysisGroupings!$G$2:$G$36,(AnalysisGroupings!$F$2:$F$36=AnalysisResults!H1231)*LEN(H1231)&gt;0,"")</f>
        <v/>
      </c>
      <c r="J1231" t="s">
        <v>352</v>
      </c>
      <c r="K1231" t="s">
        <v>111</v>
      </c>
      <c r="M1231" s="4" t="str" cm="1">
        <f t="array" ref="M1231">_xlfn._xlws.FILTER(AnalysisGroupings!$G$2:$G$36,(AnalysisGroupings!$F$2:$F$36=AnalysisResults!L1231)*LEN(L1231)&gt;0,"")</f>
        <v/>
      </c>
      <c r="N1231" t="s">
        <v>356</v>
      </c>
      <c r="O1231" t="s">
        <v>296</v>
      </c>
      <c r="P1231" t="s">
        <v>636</v>
      </c>
      <c r="Q1231" s="4" t="str" cm="1">
        <f t="array" ref="Q1231">_xlfn._xlws.FILTER(AnalysisMethods!$G$2:$G$31,AnalysisMethods!$E$2:$E$31=AnalysisResults!P1231,"")</f>
        <v>n</v>
      </c>
      <c r="R1231" s="4" t="str" cm="1">
        <f t="array" ref="R1231">_xlfn._xlws.FILTER(AnalysisMethods!$H$2:$H$31,AnalysisMethods!$E$2:$E$31=AnalysisResults!P1231,"")</f>
        <v>XX</v>
      </c>
      <c r="S1231">
        <v>0</v>
      </c>
      <c r="T1231" s="7" t="s">
        <v>266</v>
      </c>
      <c r="U1231" t="s">
        <v>1378</v>
      </c>
    </row>
    <row r="1232" spans="1:21" x14ac:dyDescent="0.45">
      <c r="A1232" t="s">
        <v>732</v>
      </c>
      <c r="B1232" s="4" t="str" cm="1">
        <f t="array" ref="B1232">_xlfn._xlws.FILTER(AnalysisSets!B:B,AnalysisSets!A:A=_xlfn._xlws.FILTER(Analyses!E:E,Analyses!A:A=AnalysisResults!A1232,""),"")</f>
        <v>Safety Population</v>
      </c>
      <c r="C1232" t="s">
        <v>33</v>
      </c>
      <c r="D1232" t="s">
        <v>40</v>
      </c>
      <c r="E1232" s="4" t="str" cm="1">
        <f t="array" ref="E1232">_xlfn._xlws.FILTER(AnalysisGroupings!$G$2:$G$20,AnalysisGroupings!$F$2:$F$20=AnalysisResults!D1232,"")</f>
        <v>Xanomeline Low Dose</v>
      </c>
      <c r="G1232" t="s">
        <v>108</v>
      </c>
      <c r="I1232" s="4" t="str" cm="1">
        <f t="array" ref="I1232">_xlfn._xlws.FILTER(AnalysisGroupings!$G$2:$G$36,(AnalysisGroupings!$F$2:$F$36=AnalysisResults!H1232)*LEN(H1232)&gt;0,"")</f>
        <v/>
      </c>
      <c r="J1232" t="s">
        <v>352</v>
      </c>
      <c r="K1232" t="s">
        <v>111</v>
      </c>
      <c r="M1232" s="4" t="str" cm="1">
        <f t="array" ref="M1232">_xlfn._xlws.FILTER(AnalysisGroupings!$G$2:$G$36,(AnalysisGroupings!$F$2:$F$36=AnalysisResults!L1232)*LEN(L1232)&gt;0,"")</f>
        <v/>
      </c>
      <c r="N1232" t="s">
        <v>356</v>
      </c>
      <c r="O1232" t="s">
        <v>296</v>
      </c>
      <c r="P1232" t="s">
        <v>639</v>
      </c>
      <c r="Q1232" s="4" t="str" cm="1">
        <f t="array" ref="Q1232">_xlfn._xlws.FILTER(AnalysisMethods!$G$2:$G$31,AnalysisMethods!$E$2:$E$31=AnalysisResults!P1232,"")</f>
        <v>%</v>
      </c>
      <c r="R1232" s="4" t="str" cm="1">
        <f t="array" ref="R1232">_xlfn._xlws.FILTER(AnalysisMethods!$H$2:$H$31,AnalysisMethods!$E$2:$E$31=AnalysisResults!P1232,"")</f>
        <v>( XX.X)</v>
      </c>
      <c r="S1232">
        <v>0</v>
      </c>
      <c r="T1232" s="7" t="s">
        <v>270</v>
      </c>
      <c r="U1232" t="s">
        <v>1378</v>
      </c>
    </row>
    <row r="1233" spans="1:21" x14ac:dyDescent="0.45">
      <c r="A1233" t="s">
        <v>732</v>
      </c>
      <c r="B1233" s="4" t="str" cm="1">
        <f t="array" ref="B1233">_xlfn._xlws.FILTER(AnalysisSets!B:B,AnalysisSets!A:A=_xlfn._xlws.FILTER(Analyses!E:E,Analyses!A:A=AnalysisResults!A1233,""),"")</f>
        <v>Safety Population</v>
      </c>
      <c r="C1233" t="s">
        <v>33</v>
      </c>
      <c r="D1233" t="s">
        <v>40</v>
      </c>
      <c r="E1233" s="4" t="str" cm="1">
        <f t="array" ref="E1233">_xlfn._xlws.FILTER(AnalysisGroupings!$G$2:$G$20,AnalysisGroupings!$F$2:$F$20=AnalysisResults!D1233,"")</f>
        <v>Xanomeline Low Dose</v>
      </c>
      <c r="G1233" t="s">
        <v>108</v>
      </c>
      <c r="I1233" s="4" t="str" cm="1">
        <f t="array" ref="I1233">_xlfn._xlws.FILTER(AnalysisGroupings!$G$2:$G$36,(AnalysisGroupings!$F$2:$F$36=AnalysisResults!H1233)*LEN(H1233)&gt;0,"")</f>
        <v/>
      </c>
      <c r="J1233" t="s">
        <v>352</v>
      </c>
      <c r="K1233" t="s">
        <v>111</v>
      </c>
      <c r="M1233" s="4" t="str" cm="1">
        <f t="array" ref="M1233">_xlfn._xlws.FILTER(AnalysisGroupings!$G$2:$G$36,(AnalysisGroupings!$F$2:$F$36=AnalysisResults!L1233)*LEN(L1233)&gt;0,"")</f>
        <v/>
      </c>
      <c r="N1233" t="s">
        <v>408</v>
      </c>
      <c r="O1233" t="s">
        <v>296</v>
      </c>
      <c r="P1233" t="s">
        <v>636</v>
      </c>
      <c r="Q1233" s="4" t="str" cm="1">
        <f t="array" ref="Q1233">_xlfn._xlws.FILTER(AnalysisMethods!$G$2:$G$31,AnalysisMethods!$E$2:$E$31=AnalysisResults!P1233,"")</f>
        <v>n</v>
      </c>
      <c r="R1233" s="4" t="str" cm="1">
        <f t="array" ref="R1233">_xlfn._xlws.FILTER(AnalysisMethods!$H$2:$H$31,AnalysisMethods!$E$2:$E$31=AnalysisResults!P1233,"")</f>
        <v>XX</v>
      </c>
      <c r="S1233">
        <v>1</v>
      </c>
      <c r="T1233" s="7" t="s">
        <v>267</v>
      </c>
      <c r="U1233" t="s">
        <v>1378</v>
      </c>
    </row>
    <row r="1234" spans="1:21" x14ac:dyDescent="0.45">
      <c r="A1234" t="s">
        <v>732</v>
      </c>
      <c r="B1234" s="4" t="str" cm="1">
        <f t="array" ref="B1234">_xlfn._xlws.FILTER(AnalysisSets!B:B,AnalysisSets!A:A=_xlfn._xlws.FILTER(Analyses!E:E,Analyses!A:A=AnalysisResults!A1234,""),"")</f>
        <v>Safety Population</v>
      </c>
      <c r="C1234" t="s">
        <v>33</v>
      </c>
      <c r="D1234" t="s">
        <v>40</v>
      </c>
      <c r="E1234" s="4" t="str" cm="1">
        <f t="array" ref="E1234">_xlfn._xlws.FILTER(AnalysisGroupings!$G$2:$G$20,AnalysisGroupings!$F$2:$F$20=AnalysisResults!D1234,"")</f>
        <v>Xanomeline Low Dose</v>
      </c>
      <c r="G1234" t="s">
        <v>108</v>
      </c>
      <c r="I1234" s="4" t="str" cm="1">
        <f t="array" ref="I1234">_xlfn._xlws.FILTER(AnalysisGroupings!$G$2:$G$36,(AnalysisGroupings!$F$2:$F$36=AnalysisResults!H1234)*LEN(H1234)&gt;0,"")</f>
        <v/>
      </c>
      <c r="J1234" t="s">
        <v>352</v>
      </c>
      <c r="K1234" t="s">
        <v>111</v>
      </c>
      <c r="M1234" s="4" t="str" cm="1">
        <f t="array" ref="M1234">_xlfn._xlws.FILTER(AnalysisGroupings!$G$2:$G$36,(AnalysisGroupings!$F$2:$F$36=AnalysisResults!L1234)*LEN(L1234)&gt;0,"")</f>
        <v/>
      </c>
      <c r="N1234" t="s">
        <v>408</v>
      </c>
      <c r="O1234" t="s">
        <v>296</v>
      </c>
      <c r="P1234" t="s">
        <v>639</v>
      </c>
      <c r="Q1234" s="4" t="str" cm="1">
        <f t="array" ref="Q1234">_xlfn._xlws.FILTER(AnalysisMethods!$G$2:$G$31,AnalysisMethods!$E$2:$E$31=AnalysisResults!P1234,"")</f>
        <v>%</v>
      </c>
      <c r="R1234" s="4" t="str" cm="1">
        <f t="array" ref="R1234">_xlfn._xlws.FILTER(AnalysisMethods!$H$2:$H$31,AnalysisMethods!$E$2:$E$31=AnalysisResults!P1234,"")</f>
        <v>( XX.X)</v>
      </c>
      <c r="S1234">
        <v>1.1904999999999999</v>
      </c>
      <c r="T1234" s="7" t="s">
        <v>273</v>
      </c>
      <c r="U1234" t="s">
        <v>1378</v>
      </c>
    </row>
    <row r="1235" spans="1:21" x14ac:dyDescent="0.45">
      <c r="A1235" t="s">
        <v>732</v>
      </c>
      <c r="B1235" s="4" t="str" cm="1">
        <f t="array" ref="B1235">_xlfn._xlws.FILTER(AnalysisSets!B:B,AnalysisSets!A:A=_xlfn._xlws.FILTER(Analyses!E:E,Analyses!A:A=AnalysisResults!A1235,""),"")</f>
        <v>Safety Population</v>
      </c>
      <c r="C1235" t="s">
        <v>33</v>
      </c>
      <c r="D1235" t="s">
        <v>40</v>
      </c>
      <c r="E1235" s="4" t="str" cm="1">
        <f t="array" ref="E1235">_xlfn._xlws.FILTER(AnalysisGroupings!$G$2:$G$20,AnalysisGroupings!$F$2:$F$20=AnalysisResults!D1235,"")</f>
        <v>Xanomeline Low Dose</v>
      </c>
      <c r="G1235" t="s">
        <v>108</v>
      </c>
      <c r="I1235" s="4" t="str" cm="1">
        <f t="array" ref="I1235">_xlfn._xlws.FILTER(AnalysisGroupings!$G$2:$G$36,(AnalysisGroupings!$F$2:$F$36=AnalysisResults!H1235)*LEN(H1235)&gt;0,"")</f>
        <v/>
      </c>
      <c r="J1235" t="s">
        <v>352</v>
      </c>
      <c r="K1235" t="s">
        <v>111</v>
      </c>
      <c r="M1235" s="4" t="str" cm="1">
        <f t="array" ref="M1235">_xlfn._xlws.FILTER(AnalysisGroupings!$G$2:$G$36,(AnalysisGroupings!$F$2:$F$36=AnalysisResults!L1235)*LEN(L1235)&gt;0,"")</f>
        <v/>
      </c>
      <c r="N1235" t="s">
        <v>455</v>
      </c>
      <c r="O1235" t="s">
        <v>296</v>
      </c>
      <c r="P1235" t="s">
        <v>636</v>
      </c>
      <c r="Q1235" s="4" t="str" cm="1">
        <f t="array" ref="Q1235">_xlfn._xlws.FILTER(AnalysisMethods!$G$2:$G$31,AnalysisMethods!$E$2:$E$31=AnalysisResults!P1235,"")</f>
        <v>n</v>
      </c>
      <c r="R1235" s="4" t="str" cm="1">
        <f t="array" ref="R1235">_xlfn._xlws.FILTER(AnalysisMethods!$H$2:$H$31,AnalysisMethods!$E$2:$E$31=AnalysisResults!P1235,"")</f>
        <v>XX</v>
      </c>
      <c r="S1235">
        <v>0</v>
      </c>
      <c r="T1235" s="7" t="s">
        <v>266</v>
      </c>
      <c r="U1235" t="s">
        <v>1378</v>
      </c>
    </row>
    <row r="1236" spans="1:21" x14ac:dyDescent="0.45">
      <c r="A1236" t="s">
        <v>732</v>
      </c>
      <c r="B1236" s="4" t="str" cm="1">
        <f t="array" ref="B1236">_xlfn._xlws.FILTER(AnalysisSets!B:B,AnalysisSets!A:A=_xlfn._xlws.FILTER(Analyses!E:E,Analyses!A:A=AnalysisResults!A1236,""),"")</f>
        <v>Safety Population</v>
      </c>
      <c r="C1236" t="s">
        <v>33</v>
      </c>
      <c r="D1236" t="s">
        <v>40</v>
      </c>
      <c r="E1236" s="4" t="str" cm="1">
        <f t="array" ref="E1236">_xlfn._xlws.FILTER(AnalysisGroupings!$G$2:$G$20,AnalysisGroupings!$F$2:$F$20=AnalysisResults!D1236,"")</f>
        <v>Xanomeline Low Dose</v>
      </c>
      <c r="G1236" t="s">
        <v>108</v>
      </c>
      <c r="I1236" s="4" t="str" cm="1">
        <f t="array" ref="I1236">_xlfn._xlws.FILTER(AnalysisGroupings!$G$2:$G$36,(AnalysisGroupings!$F$2:$F$36=AnalysisResults!H1236)*LEN(H1236)&gt;0,"")</f>
        <v/>
      </c>
      <c r="J1236" t="s">
        <v>352</v>
      </c>
      <c r="K1236" t="s">
        <v>111</v>
      </c>
      <c r="M1236" s="4" t="str" cm="1">
        <f t="array" ref="M1236">_xlfn._xlws.FILTER(AnalysisGroupings!$G$2:$G$36,(AnalysisGroupings!$F$2:$F$36=AnalysisResults!L1236)*LEN(L1236)&gt;0,"")</f>
        <v/>
      </c>
      <c r="N1236" t="s">
        <v>455</v>
      </c>
      <c r="O1236" t="s">
        <v>296</v>
      </c>
      <c r="P1236" t="s">
        <v>639</v>
      </c>
      <c r="Q1236" s="4" t="str" cm="1">
        <f t="array" ref="Q1236">_xlfn._xlws.FILTER(AnalysisMethods!$G$2:$G$31,AnalysisMethods!$E$2:$E$31=AnalysisResults!P1236,"")</f>
        <v>%</v>
      </c>
      <c r="R1236" s="4" t="str" cm="1">
        <f t="array" ref="R1236">_xlfn._xlws.FILTER(AnalysisMethods!$H$2:$H$31,AnalysisMethods!$E$2:$E$31=AnalysisResults!P1236,"")</f>
        <v>( XX.X)</v>
      </c>
      <c r="S1236">
        <v>0</v>
      </c>
      <c r="T1236" s="7" t="s">
        <v>270</v>
      </c>
      <c r="U1236" t="s">
        <v>1378</v>
      </c>
    </row>
    <row r="1237" spans="1:21" x14ac:dyDescent="0.45">
      <c r="A1237" t="s">
        <v>732</v>
      </c>
      <c r="B1237" s="4" t="str" cm="1">
        <f t="array" ref="B1237">_xlfn._xlws.FILTER(AnalysisSets!B:B,AnalysisSets!A:A=_xlfn._xlws.FILTER(Analyses!E:E,Analyses!A:A=AnalysisResults!A1237,""),"")</f>
        <v>Safety Population</v>
      </c>
      <c r="C1237" t="s">
        <v>33</v>
      </c>
      <c r="D1237" t="s">
        <v>40</v>
      </c>
      <c r="E1237" s="4" t="str" cm="1">
        <f t="array" ref="E1237">_xlfn._xlws.FILTER(AnalysisGroupings!$G$2:$G$20,AnalysisGroupings!$F$2:$F$20=AnalysisResults!D1237,"")</f>
        <v>Xanomeline Low Dose</v>
      </c>
      <c r="G1237" t="s">
        <v>108</v>
      </c>
      <c r="I1237" s="4" t="str" cm="1">
        <f t="array" ref="I1237">_xlfn._xlws.FILTER(AnalysisGroupings!$G$2:$G$36,(AnalysisGroupings!$F$2:$F$36=AnalysisResults!H1237)*LEN(H1237)&gt;0,"")</f>
        <v/>
      </c>
      <c r="J1237" t="s">
        <v>352</v>
      </c>
      <c r="K1237" t="s">
        <v>111</v>
      </c>
      <c r="M1237" s="4" t="str" cm="1">
        <f t="array" ref="M1237">_xlfn._xlws.FILTER(AnalysisGroupings!$G$2:$G$36,(AnalysisGroupings!$F$2:$F$36=AnalysisResults!L1237)*LEN(L1237)&gt;0,"")</f>
        <v/>
      </c>
      <c r="N1237" t="s">
        <v>554</v>
      </c>
      <c r="O1237" t="s">
        <v>296</v>
      </c>
      <c r="P1237" t="s">
        <v>636</v>
      </c>
      <c r="Q1237" s="4" t="str" cm="1">
        <f t="array" ref="Q1237">_xlfn._xlws.FILTER(AnalysisMethods!$G$2:$G$31,AnalysisMethods!$E$2:$E$31=AnalysisResults!P1237,"")</f>
        <v>n</v>
      </c>
      <c r="R1237" s="4" t="str" cm="1">
        <f t="array" ref="R1237">_xlfn._xlws.FILTER(AnalysisMethods!$H$2:$H$31,AnalysisMethods!$E$2:$E$31=AnalysisResults!P1237,"")</f>
        <v>XX</v>
      </c>
      <c r="S1237">
        <v>0</v>
      </c>
      <c r="T1237" s="7" t="s">
        <v>266</v>
      </c>
      <c r="U1237" t="s">
        <v>1378</v>
      </c>
    </row>
    <row r="1238" spans="1:21" x14ac:dyDescent="0.45">
      <c r="A1238" t="s">
        <v>732</v>
      </c>
      <c r="B1238" s="4" t="str" cm="1">
        <f t="array" ref="B1238">_xlfn._xlws.FILTER(AnalysisSets!B:B,AnalysisSets!A:A=_xlfn._xlws.FILTER(Analyses!E:E,Analyses!A:A=AnalysisResults!A1238,""),"")</f>
        <v>Safety Population</v>
      </c>
      <c r="C1238" t="s">
        <v>33</v>
      </c>
      <c r="D1238" t="s">
        <v>40</v>
      </c>
      <c r="E1238" s="4" t="str" cm="1">
        <f t="array" ref="E1238">_xlfn._xlws.FILTER(AnalysisGroupings!$G$2:$G$20,AnalysisGroupings!$F$2:$F$20=AnalysisResults!D1238,"")</f>
        <v>Xanomeline Low Dose</v>
      </c>
      <c r="G1238" t="s">
        <v>108</v>
      </c>
      <c r="I1238" s="4" t="str" cm="1">
        <f t="array" ref="I1238">_xlfn._xlws.FILTER(AnalysisGroupings!$G$2:$G$36,(AnalysisGroupings!$F$2:$F$36=AnalysisResults!H1238)*LEN(H1238)&gt;0,"")</f>
        <v/>
      </c>
      <c r="J1238" t="s">
        <v>352</v>
      </c>
      <c r="K1238" t="s">
        <v>111</v>
      </c>
      <c r="M1238" s="4" t="str" cm="1">
        <f t="array" ref="M1238">_xlfn._xlws.FILTER(AnalysisGroupings!$G$2:$G$36,(AnalysisGroupings!$F$2:$F$36=AnalysisResults!L1238)*LEN(L1238)&gt;0,"")</f>
        <v/>
      </c>
      <c r="N1238" t="s">
        <v>554</v>
      </c>
      <c r="O1238" t="s">
        <v>296</v>
      </c>
      <c r="P1238" t="s">
        <v>639</v>
      </c>
      <c r="Q1238" s="4" t="str" cm="1">
        <f t="array" ref="Q1238">_xlfn._xlws.FILTER(AnalysisMethods!$G$2:$G$31,AnalysisMethods!$E$2:$E$31=AnalysisResults!P1238,"")</f>
        <v>%</v>
      </c>
      <c r="R1238" s="4" t="str" cm="1">
        <f t="array" ref="R1238">_xlfn._xlws.FILTER(AnalysisMethods!$H$2:$H$31,AnalysisMethods!$E$2:$E$31=AnalysisResults!P1238,"")</f>
        <v>( XX.X)</v>
      </c>
      <c r="S1238">
        <v>0</v>
      </c>
      <c r="T1238" s="7" t="s">
        <v>270</v>
      </c>
      <c r="U1238" t="s">
        <v>1378</v>
      </c>
    </row>
    <row r="1239" spans="1:21" x14ac:dyDescent="0.45">
      <c r="A1239" t="s">
        <v>732</v>
      </c>
      <c r="B1239" s="4" t="str" cm="1">
        <f t="array" ref="B1239">_xlfn._xlws.FILTER(AnalysisSets!B:B,AnalysisSets!A:A=_xlfn._xlws.FILTER(Analyses!E:E,Analyses!A:A=AnalysisResults!A1239,""),"")</f>
        <v>Safety Population</v>
      </c>
      <c r="C1239" t="s">
        <v>33</v>
      </c>
      <c r="D1239" t="s">
        <v>40</v>
      </c>
      <c r="E1239" s="4" t="str" cm="1">
        <f t="array" ref="E1239">_xlfn._xlws.FILTER(AnalysisGroupings!$G$2:$G$20,AnalysisGroupings!$F$2:$F$20=AnalysisResults!D1239,"")</f>
        <v>Xanomeline Low Dose</v>
      </c>
      <c r="G1239" t="s">
        <v>108</v>
      </c>
      <c r="I1239" s="4" t="str" cm="1">
        <f t="array" ref="I1239">_xlfn._xlws.FILTER(AnalysisGroupings!$G$2:$G$36,(AnalysisGroupings!$F$2:$F$36=AnalysisResults!H1239)*LEN(H1239)&gt;0,"")</f>
        <v/>
      </c>
      <c r="J1239" t="s">
        <v>353</v>
      </c>
      <c r="K1239" t="s">
        <v>111</v>
      </c>
      <c r="M1239" s="4" t="str" cm="1">
        <f t="array" ref="M1239">_xlfn._xlws.FILTER(AnalysisGroupings!$G$2:$G$36,(AnalysisGroupings!$F$2:$F$36=AnalysisResults!L1239)*LEN(L1239)&gt;0,"")</f>
        <v/>
      </c>
      <c r="N1239" t="s">
        <v>480</v>
      </c>
      <c r="O1239" t="s">
        <v>296</v>
      </c>
      <c r="P1239" t="s">
        <v>636</v>
      </c>
      <c r="Q1239" s="4" t="str" cm="1">
        <f t="array" ref="Q1239">_xlfn._xlws.FILTER(AnalysisMethods!$G$2:$G$31,AnalysisMethods!$E$2:$E$31=AnalysisResults!P1239,"")</f>
        <v>n</v>
      </c>
      <c r="R1239" s="4" t="str" cm="1">
        <f t="array" ref="R1239">_xlfn._xlws.FILTER(AnalysisMethods!$H$2:$H$31,AnalysisMethods!$E$2:$E$31=AnalysisResults!P1239,"")</f>
        <v>XX</v>
      </c>
      <c r="S1239">
        <v>1</v>
      </c>
      <c r="T1239" s="7" t="s">
        <v>267</v>
      </c>
      <c r="U1239" t="s">
        <v>1378</v>
      </c>
    </row>
    <row r="1240" spans="1:21" x14ac:dyDescent="0.45">
      <c r="A1240" t="s">
        <v>732</v>
      </c>
      <c r="B1240" s="4" t="str" cm="1">
        <f t="array" ref="B1240">_xlfn._xlws.FILTER(AnalysisSets!B:B,AnalysisSets!A:A=_xlfn._xlws.FILTER(Analyses!E:E,Analyses!A:A=AnalysisResults!A1240,""),"")</f>
        <v>Safety Population</v>
      </c>
      <c r="C1240" t="s">
        <v>33</v>
      </c>
      <c r="D1240" t="s">
        <v>40</v>
      </c>
      <c r="E1240" s="4" t="str" cm="1">
        <f t="array" ref="E1240">_xlfn._xlws.FILTER(AnalysisGroupings!$G$2:$G$20,AnalysisGroupings!$F$2:$F$20=AnalysisResults!D1240,"")</f>
        <v>Xanomeline Low Dose</v>
      </c>
      <c r="G1240" t="s">
        <v>108</v>
      </c>
      <c r="I1240" s="4" t="str" cm="1">
        <f t="array" ref="I1240">_xlfn._xlws.FILTER(AnalysisGroupings!$G$2:$G$36,(AnalysisGroupings!$F$2:$F$36=AnalysisResults!H1240)*LEN(H1240)&gt;0,"")</f>
        <v/>
      </c>
      <c r="J1240" t="s">
        <v>353</v>
      </c>
      <c r="K1240" t="s">
        <v>111</v>
      </c>
      <c r="M1240" s="4" t="str" cm="1">
        <f t="array" ref="M1240">_xlfn._xlws.FILTER(AnalysisGroupings!$G$2:$G$36,(AnalysisGroupings!$F$2:$F$36=AnalysisResults!L1240)*LEN(L1240)&gt;0,"")</f>
        <v/>
      </c>
      <c r="N1240" t="s">
        <v>480</v>
      </c>
      <c r="O1240" t="s">
        <v>296</v>
      </c>
      <c r="P1240" t="s">
        <v>639</v>
      </c>
      <c r="Q1240" s="4" t="str" cm="1">
        <f t="array" ref="Q1240">_xlfn._xlws.FILTER(AnalysisMethods!$G$2:$G$31,AnalysisMethods!$E$2:$E$31=AnalysisResults!P1240,"")</f>
        <v>%</v>
      </c>
      <c r="R1240" s="4" t="str" cm="1">
        <f t="array" ref="R1240">_xlfn._xlws.FILTER(AnalysisMethods!$H$2:$H$31,AnalysisMethods!$E$2:$E$31=AnalysisResults!P1240,"")</f>
        <v>( XX.X)</v>
      </c>
      <c r="S1240">
        <v>1.1904999999999999</v>
      </c>
      <c r="T1240" s="7" t="s">
        <v>273</v>
      </c>
      <c r="U1240" t="s">
        <v>1378</v>
      </c>
    </row>
    <row r="1241" spans="1:21" x14ac:dyDescent="0.45">
      <c r="A1241" t="s">
        <v>732</v>
      </c>
      <c r="B1241" s="4" t="str" cm="1">
        <f t="array" ref="B1241">_xlfn._xlws.FILTER(AnalysisSets!B:B,AnalysisSets!A:A=_xlfn._xlws.FILTER(Analyses!E:E,Analyses!A:A=AnalysisResults!A1241,""),"")</f>
        <v>Safety Population</v>
      </c>
      <c r="C1241" t="s">
        <v>33</v>
      </c>
      <c r="D1241" t="s">
        <v>40</v>
      </c>
      <c r="E1241" s="4" t="str" cm="1">
        <f t="array" ref="E1241">_xlfn._xlws.FILTER(AnalysisGroupings!$G$2:$G$20,AnalysisGroupings!$F$2:$F$20=AnalysisResults!D1241,"")</f>
        <v>Xanomeline Low Dose</v>
      </c>
      <c r="G1241" t="s">
        <v>108</v>
      </c>
      <c r="I1241" s="4" t="str" cm="1">
        <f t="array" ref="I1241">_xlfn._xlws.FILTER(AnalysisGroupings!$G$2:$G$36,(AnalysisGroupings!$F$2:$F$36=AnalysisResults!H1241)*LEN(H1241)&gt;0,"")</f>
        <v/>
      </c>
      <c r="J1241" t="s">
        <v>353</v>
      </c>
      <c r="K1241" t="s">
        <v>111</v>
      </c>
      <c r="M1241" s="4" t="str" cm="1">
        <f t="array" ref="M1241">_xlfn._xlws.FILTER(AnalysisGroupings!$G$2:$G$36,(AnalysisGroupings!$F$2:$F$36=AnalysisResults!L1241)*LEN(L1241)&gt;0,"")</f>
        <v/>
      </c>
      <c r="N1241" t="s">
        <v>485</v>
      </c>
      <c r="O1241" t="s">
        <v>296</v>
      </c>
      <c r="P1241" t="s">
        <v>636</v>
      </c>
      <c r="Q1241" s="4" t="str" cm="1">
        <f t="array" ref="Q1241">_xlfn._xlws.FILTER(AnalysisMethods!$G$2:$G$31,AnalysisMethods!$E$2:$E$31=AnalysisResults!P1241,"")</f>
        <v>n</v>
      </c>
      <c r="R1241" s="4" t="str" cm="1">
        <f t="array" ref="R1241">_xlfn._xlws.FILTER(AnalysisMethods!$H$2:$H$31,AnalysisMethods!$E$2:$E$31=AnalysisResults!P1241,"")</f>
        <v>XX</v>
      </c>
      <c r="S1241">
        <v>1</v>
      </c>
      <c r="T1241" s="7" t="s">
        <v>267</v>
      </c>
      <c r="U1241" t="s">
        <v>1378</v>
      </c>
    </row>
    <row r="1242" spans="1:21" x14ac:dyDescent="0.45">
      <c r="A1242" t="s">
        <v>732</v>
      </c>
      <c r="B1242" s="4" t="str" cm="1">
        <f t="array" ref="B1242">_xlfn._xlws.FILTER(AnalysisSets!B:B,AnalysisSets!A:A=_xlfn._xlws.FILTER(Analyses!E:E,Analyses!A:A=AnalysisResults!A1242,""),"")</f>
        <v>Safety Population</v>
      </c>
      <c r="C1242" t="s">
        <v>33</v>
      </c>
      <c r="D1242" t="s">
        <v>40</v>
      </c>
      <c r="E1242" s="4" t="str" cm="1">
        <f t="array" ref="E1242">_xlfn._xlws.FILTER(AnalysisGroupings!$G$2:$G$20,AnalysisGroupings!$F$2:$F$20=AnalysisResults!D1242,"")</f>
        <v>Xanomeline Low Dose</v>
      </c>
      <c r="G1242" t="s">
        <v>108</v>
      </c>
      <c r="I1242" s="4" t="str" cm="1">
        <f t="array" ref="I1242">_xlfn._xlws.FILTER(AnalysisGroupings!$G$2:$G$36,(AnalysisGroupings!$F$2:$F$36=AnalysisResults!H1242)*LEN(H1242)&gt;0,"")</f>
        <v/>
      </c>
      <c r="J1242" t="s">
        <v>353</v>
      </c>
      <c r="K1242" t="s">
        <v>111</v>
      </c>
      <c r="M1242" s="4" t="str" cm="1">
        <f t="array" ref="M1242">_xlfn._xlws.FILTER(AnalysisGroupings!$G$2:$G$36,(AnalysisGroupings!$F$2:$F$36=AnalysisResults!L1242)*LEN(L1242)&gt;0,"")</f>
        <v/>
      </c>
      <c r="N1242" t="s">
        <v>485</v>
      </c>
      <c r="O1242" t="s">
        <v>296</v>
      </c>
      <c r="P1242" t="s">
        <v>639</v>
      </c>
      <c r="Q1242" s="4" t="str" cm="1">
        <f t="array" ref="Q1242">_xlfn._xlws.FILTER(AnalysisMethods!$G$2:$G$31,AnalysisMethods!$E$2:$E$31=AnalysisResults!P1242,"")</f>
        <v>%</v>
      </c>
      <c r="R1242" s="4" t="str" cm="1">
        <f t="array" ref="R1242">_xlfn._xlws.FILTER(AnalysisMethods!$H$2:$H$31,AnalysisMethods!$E$2:$E$31=AnalysisResults!P1242,"")</f>
        <v>( XX.X)</v>
      </c>
      <c r="S1242">
        <v>1.1904999999999999</v>
      </c>
      <c r="T1242" s="7" t="s">
        <v>273</v>
      </c>
      <c r="U1242" t="s">
        <v>1378</v>
      </c>
    </row>
    <row r="1243" spans="1:21" x14ac:dyDescent="0.45">
      <c r="A1243" t="s">
        <v>732</v>
      </c>
      <c r="B1243" s="4" t="str" cm="1">
        <f t="array" ref="B1243">_xlfn._xlws.FILTER(AnalysisSets!B:B,AnalysisSets!A:A=_xlfn._xlws.FILTER(Analyses!E:E,Analyses!A:A=AnalysisResults!A1243,""),"")</f>
        <v>Safety Population</v>
      </c>
      <c r="C1243" t="s">
        <v>33</v>
      </c>
      <c r="D1243" t="s">
        <v>40</v>
      </c>
      <c r="E1243" s="4" t="str" cm="1">
        <f t="array" ref="E1243">_xlfn._xlws.FILTER(AnalysisGroupings!$G$2:$G$20,AnalysisGroupings!$F$2:$F$20=AnalysisResults!D1243,"")</f>
        <v>Xanomeline Low Dose</v>
      </c>
      <c r="G1243" t="s">
        <v>108</v>
      </c>
      <c r="I1243" s="4" t="str" cm="1">
        <f t="array" ref="I1243">_xlfn._xlws.FILTER(AnalysisGroupings!$G$2:$G$36,(AnalysisGroupings!$F$2:$F$36=AnalysisResults!H1243)*LEN(H1243)&gt;0,"")</f>
        <v/>
      </c>
      <c r="J1243" t="s">
        <v>353</v>
      </c>
      <c r="K1243" t="s">
        <v>111</v>
      </c>
      <c r="M1243" s="4" t="str" cm="1">
        <f t="array" ref="M1243">_xlfn._xlws.FILTER(AnalysisGroupings!$G$2:$G$36,(AnalysisGroupings!$F$2:$F$36=AnalysisResults!L1243)*LEN(L1243)&gt;0,"")</f>
        <v/>
      </c>
      <c r="N1243" t="s">
        <v>487</v>
      </c>
      <c r="O1243" t="s">
        <v>296</v>
      </c>
      <c r="P1243" t="s">
        <v>636</v>
      </c>
      <c r="Q1243" s="4" t="str" cm="1">
        <f t="array" ref="Q1243">_xlfn._xlws.FILTER(AnalysisMethods!$G$2:$G$31,AnalysisMethods!$E$2:$E$31=AnalysisResults!P1243,"")</f>
        <v>n</v>
      </c>
      <c r="R1243" s="4" t="str" cm="1">
        <f t="array" ref="R1243">_xlfn._xlws.FILTER(AnalysisMethods!$H$2:$H$31,AnalysisMethods!$E$2:$E$31=AnalysisResults!P1243,"")</f>
        <v>XX</v>
      </c>
      <c r="S1243">
        <v>1</v>
      </c>
      <c r="T1243" s="7" t="s">
        <v>267</v>
      </c>
      <c r="U1243" t="s">
        <v>1378</v>
      </c>
    </row>
    <row r="1244" spans="1:21" x14ac:dyDescent="0.45">
      <c r="A1244" t="s">
        <v>732</v>
      </c>
      <c r="B1244" s="4" t="str" cm="1">
        <f t="array" ref="B1244">_xlfn._xlws.FILTER(AnalysisSets!B:B,AnalysisSets!A:A=_xlfn._xlws.FILTER(Analyses!E:E,Analyses!A:A=AnalysisResults!A1244,""),"")</f>
        <v>Safety Population</v>
      </c>
      <c r="C1244" t="s">
        <v>33</v>
      </c>
      <c r="D1244" t="s">
        <v>40</v>
      </c>
      <c r="E1244" s="4" t="str" cm="1">
        <f t="array" ref="E1244">_xlfn._xlws.FILTER(AnalysisGroupings!$G$2:$G$20,AnalysisGroupings!$F$2:$F$20=AnalysisResults!D1244,"")</f>
        <v>Xanomeline Low Dose</v>
      </c>
      <c r="G1244" t="s">
        <v>108</v>
      </c>
      <c r="I1244" s="4" t="str" cm="1">
        <f t="array" ref="I1244">_xlfn._xlws.FILTER(AnalysisGroupings!$G$2:$G$36,(AnalysisGroupings!$F$2:$F$36=AnalysisResults!H1244)*LEN(H1244)&gt;0,"")</f>
        <v/>
      </c>
      <c r="J1244" t="s">
        <v>353</v>
      </c>
      <c r="K1244" t="s">
        <v>111</v>
      </c>
      <c r="M1244" s="4" t="str" cm="1">
        <f t="array" ref="M1244">_xlfn._xlws.FILTER(AnalysisGroupings!$G$2:$G$36,(AnalysisGroupings!$F$2:$F$36=AnalysisResults!L1244)*LEN(L1244)&gt;0,"")</f>
        <v/>
      </c>
      <c r="N1244" t="s">
        <v>487</v>
      </c>
      <c r="O1244" t="s">
        <v>296</v>
      </c>
      <c r="P1244" t="s">
        <v>639</v>
      </c>
      <c r="Q1244" s="4" t="str" cm="1">
        <f t="array" ref="Q1244">_xlfn._xlws.FILTER(AnalysisMethods!$G$2:$G$31,AnalysisMethods!$E$2:$E$31=AnalysisResults!P1244,"")</f>
        <v>%</v>
      </c>
      <c r="R1244" s="4" t="str" cm="1">
        <f t="array" ref="R1244">_xlfn._xlws.FILTER(AnalysisMethods!$H$2:$H$31,AnalysisMethods!$E$2:$E$31=AnalysisResults!P1244,"")</f>
        <v>( XX.X)</v>
      </c>
      <c r="S1244">
        <v>1.1904999999999999</v>
      </c>
      <c r="T1244" s="7" t="s">
        <v>273</v>
      </c>
      <c r="U1244" t="s">
        <v>1378</v>
      </c>
    </row>
    <row r="1245" spans="1:21" x14ac:dyDescent="0.45">
      <c r="A1245" t="s">
        <v>732</v>
      </c>
      <c r="B1245" s="4" t="str" cm="1">
        <f t="array" ref="B1245">_xlfn._xlws.FILTER(AnalysisSets!B:B,AnalysisSets!A:A=_xlfn._xlws.FILTER(Analyses!E:E,Analyses!A:A=AnalysisResults!A1245,""),"")</f>
        <v>Safety Population</v>
      </c>
      <c r="C1245" t="s">
        <v>33</v>
      </c>
      <c r="D1245" t="s">
        <v>40</v>
      </c>
      <c r="E1245" s="4" t="str" cm="1">
        <f t="array" ref="E1245">_xlfn._xlws.FILTER(AnalysisGroupings!$G$2:$G$20,AnalysisGroupings!$F$2:$F$20=AnalysisResults!D1245,"")</f>
        <v>Xanomeline Low Dose</v>
      </c>
      <c r="G1245" t="s">
        <v>108</v>
      </c>
      <c r="I1245" s="4" t="str" cm="1">
        <f t="array" ref="I1245">_xlfn._xlws.FILTER(AnalysisGroupings!$G$2:$G$36,(AnalysisGroupings!$F$2:$F$36=AnalysisResults!H1245)*LEN(H1245)&gt;0,"")</f>
        <v/>
      </c>
      <c r="J1245" t="s">
        <v>353</v>
      </c>
      <c r="K1245" t="s">
        <v>111</v>
      </c>
      <c r="M1245" s="4" t="str" cm="1">
        <f t="array" ref="M1245">_xlfn._xlws.FILTER(AnalysisGroupings!$G$2:$G$36,(AnalysisGroupings!$F$2:$F$36=AnalysisResults!L1245)*LEN(L1245)&gt;0,"")</f>
        <v/>
      </c>
      <c r="N1245" t="s">
        <v>515</v>
      </c>
      <c r="O1245" t="s">
        <v>296</v>
      </c>
      <c r="P1245" t="s">
        <v>636</v>
      </c>
      <c r="Q1245" s="4" t="str" cm="1">
        <f t="array" ref="Q1245">_xlfn._xlws.FILTER(AnalysisMethods!$G$2:$G$31,AnalysisMethods!$E$2:$E$31=AnalysisResults!P1245,"")</f>
        <v>n</v>
      </c>
      <c r="R1245" s="4" t="str" cm="1">
        <f t="array" ref="R1245">_xlfn._xlws.FILTER(AnalysisMethods!$H$2:$H$31,AnalysisMethods!$E$2:$E$31=AnalysisResults!P1245,"")</f>
        <v>XX</v>
      </c>
      <c r="S1245">
        <v>0</v>
      </c>
      <c r="T1245" s="7" t="s">
        <v>266</v>
      </c>
      <c r="U1245" t="s">
        <v>1378</v>
      </c>
    </row>
    <row r="1246" spans="1:21" x14ac:dyDescent="0.45">
      <c r="A1246" t="s">
        <v>732</v>
      </c>
      <c r="B1246" s="4" t="str" cm="1">
        <f t="array" ref="B1246">_xlfn._xlws.FILTER(AnalysisSets!B:B,AnalysisSets!A:A=_xlfn._xlws.FILTER(Analyses!E:E,Analyses!A:A=AnalysisResults!A1246,""),"")</f>
        <v>Safety Population</v>
      </c>
      <c r="C1246" t="s">
        <v>33</v>
      </c>
      <c r="D1246" t="s">
        <v>40</v>
      </c>
      <c r="E1246" s="4" t="str" cm="1">
        <f t="array" ref="E1246">_xlfn._xlws.FILTER(AnalysisGroupings!$G$2:$G$20,AnalysisGroupings!$F$2:$F$20=AnalysisResults!D1246,"")</f>
        <v>Xanomeline Low Dose</v>
      </c>
      <c r="G1246" t="s">
        <v>108</v>
      </c>
      <c r="I1246" s="4" t="str" cm="1">
        <f t="array" ref="I1246">_xlfn._xlws.FILTER(AnalysisGroupings!$G$2:$G$36,(AnalysisGroupings!$F$2:$F$36=AnalysisResults!H1246)*LEN(H1246)&gt;0,"")</f>
        <v/>
      </c>
      <c r="J1246" t="s">
        <v>353</v>
      </c>
      <c r="K1246" t="s">
        <v>111</v>
      </c>
      <c r="M1246" s="4" t="str" cm="1">
        <f t="array" ref="M1246">_xlfn._xlws.FILTER(AnalysisGroupings!$G$2:$G$36,(AnalysisGroupings!$F$2:$F$36=AnalysisResults!L1246)*LEN(L1246)&gt;0,"")</f>
        <v/>
      </c>
      <c r="N1246" t="s">
        <v>515</v>
      </c>
      <c r="O1246" t="s">
        <v>296</v>
      </c>
      <c r="P1246" t="s">
        <v>639</v>
      </c>
      <c r="Q1246" s="4" t="str" cm="1">
        <f t="array" ref="Q1246">_xlfn._xlws.FILTER(AnalysisMethods!$G$2:$G$31,AnalysisMethods!$E$2:$E$31=AnalysisResults!P1246,"")</f>
        <v>%</v>
      </c>
      <c r="R1246" s="4" t="str" cm="1">
        <f t="array" ref="R1246">_xlfn._xlws.FILTER(AnalysisMethods!$H$2:$H$31,AnalysisMethods!$E$2:$E$31=AnalysisResults!P1246,"")</f>
        <v>( XX.X)</v>
      </c>
      <c r="S1246">
        <v>0</v>
      </c>
      <c r="T1246" s="7" t="s">
        <v>270</v>
      </c>
      <c r="U1246" t="s">
        <v>1378</v>
      </c>
    </row>
    <row r="1247" spans="1:21" x14ac:dyDescent="0.45">
      <c r="A1247" t="s">
        <v>732</v>
      </c>
      <c r="B1247" s="4" t="str" cm="1">
        <f t="array" ref="B1247">_xlfn._xlws.FILTER(AnalysisSets!B:B,AnalysisSets!A:A=_xlfn._xlws.FILTER(Analyses!E:E,Analyses!A:A=AnalysisResults!A1247,""),"")</f>
        <v>Safety Population</v>
      </c>
      <c r="C1247" t="s">
        <v>33</v>
      </c>
      <c r="D1247" t="s">
        <v>40</v>
      </c>
      <c r="E1247" s="4" t="str" cm="1">
        <f t="array" ref="E1247">_xlfn._xlws.FILTER(AnalysisGroupings!$G$2:$G$20,AnalysisGroupings!$F$2:$F$20=AnalysisResults!D1247,"")</f>
        <v>Xanomeline Low Dose</v>
      </c>
      <c r="G1247" t="s">
        <v>108</v>
      </c>
      <c r="I1247" s="4" t="str" cm="1">
        <f t="array" ref="I1247">_xlfn._xlws.FILTER(AnalysisGroupings!$G$2:$G$36,(AnalysisGroupings!$F$2:$F$36=AnalysisResults!H1247)*LEN(H1247)&gt;0,"")</f>
        <v/>
      </c>
      <c r="J1247" t="s">
        <v>353</v>
      </c>
      <c r="K1247" t="s">
        <v>111</v>
      </c>
      <c r="M1247" s="4" t="str" cm="1">
        <f t="array" ref="M1247">_xlfn._xlws.FILTER(AnalysisGroupings!$G$2:$G$36,(AnalysisGroupings!$F$2:$F$36=AnalysisResults!L1247)*LEN(L1247)&gt;0,"")</f>
        <v/>
      </c>
      <c r="N1247" t="s">
        <v>583</v>
      </c>
      <c r="O1247" t="s">
        <v>296</v>
      </c>
      <c r="P1247" t="s">
        <v>636</v>
      </c>
      <c r="Q1247" s="4" t="str" cm="1">
        <f t="array" ref="Q1247">_xlfn._xlws.FILTER(AnalysisMethods!$G$2:$G$31,AnalysisMethods!$E$2:$E$31=AnalysisResults!P1247,"")</f>
        <v>n</v>
      </c>
      <c r="R1247" s="4" t="str" cm="1">
        <f t="array" ref="R1247">_xlfn._xlws.FILTER(AnalysisMethods!$H$2:$H$31,AnalysisMethods!$E$2:$E$31=AnalysisResults!P1247,"")</f>
        <v>XX</v>
      </c>
      <c r="S1247">
        <v>0</v>
      </c>
      <c r="T1247" s="7" t="s">
        <v>266</v>
      </c>
      <c r="U1247" t="s">
        <v>1378</v>
      </c>
    </row>
    <row r="1248" spans="1:21" x14ac:dyDescent="0.45">
      <c r="A1248" t="s">
        <v>732</v>
      </c>
      <c r="B1248" s="4" t="str" cm="1">
        <f t="array" ref="B1248">_xlfn._xlws.FILTER(AnalysisSets!B:B,AnalysisSets!A:A=_xlfn._xlws.FILTER(Analyses!E:E,Analyses!A:A=AnalysisResults!A1248,""),"")</f>
        <v>Safety Population</v>
      </c>
      <c r="C1248" t="s">
        <v>33</v>
      </c>
      <c r="D1248" t="s">
        <v>40</v>
      </c>
      <c r="E1248" s="4" t="str" cm="1">
        <f t="array" ref="E1248">_xlfn._xlws.FILTER(AnalysisGroupings!$G$2:$G$20,AnalysisGroupings!$F$2:$F$20=AnalysisResults!D1248,"")</f>
        <v>Xanomeline Low Dose</v>
      </c>
      <c r="G1248" t="s">
        <v>108</v>
      </c>
      <c r="I1248" s="4" t="str" cm="1">
        <f t="array" ref="I1248">_xlfn._xlws.FILTER(AnalysisGroupings!$G$2:$G$36,(AnalysisGroupings!$F$2:$F$36=AnalysisResults!H1248)*LEN(H1248)&gt;0,"")</f>
        <v/>
      </c>
      <c r="J1248" t="s">
        <v>353</v>
      </c>
      <c r="K1248" t="s">
        <v>111</v>
      </c>
      <c r="M1248" s="4" t="str" cm="1">
        <f t="array" ref="M1248">_xlfn._xlws.FILTER(AnalysisGroupings!$G$2:$G$36,(AnalysisGroupings!$F$2:$F$36=AnalysisResults!L1248)*LEN(L1248)&gt;0,"")</f>
        <v/>
      </c>
      <c r="N1248" t="s">
        <v>583</v>
      </c>
      <c r="O1248" t="s">
        <v>296</v>
      </c>
      <c r="P1248" t="s">
        <v>639</v>
      </c>
      <c r="Q1248" s="4" t="str" cm="1">
        <f t="array" ref="Q1248">_xlfn._xlws.FILTER(AnalysisMethods!$G$2:$G$31,AnalysisMethods!$E$2:$E$31=AnalysisResults!P1248,"")</f>
        <v>%</v>
      </c>
      <c r="R1248" s="4" t="str" cm="1">
        <f t="array" ref="R1248">_xlfn._xlws.FILTER(AnalysisMethods!$H$2:$H$31,AnalysisMethods!$E$2:$E$31=AnalysisResults!P1248,"")</f>
        <v>( XX.X)</v>
      </c>
      <c r="S1248">
        <v>0</v>
      </c>
      <c r="T1248" s="7" t="s">
        <v>270</v>
      </c>
      <c r="U1248" t="s">
        <v>1378</v>
      </c>
    </row>
    <row r="1249" spans="1:21" x14ac:dyDescent="0.45">
      <c r="A1249" t="s">
        <v>732</v>
      </c>
      <c r="B1249" s="4" t="str" cm="1">
        <f t="array" ref="B1249">_xlfn._xlws.FILTER(AnalysisSets!B:B,AnalysisSets!A:A=_xlfn._xlws.FILTER(Analyses!E:E,Analyses!A:A=AnalysisResults!A1249,""),"")</f>
        <v>Safety Population</v>
      </c>
      <c r="C1249" t="s">
        <v>33</v>
      </c>
      <c r="D1249" t="s">
        <v>41</v>
      </c>
      <c r="E1249" s="4" t="str" cm="1">
        <f t="array" ref="E1249">_xlfn._xlws.FILTER(AnalysisGroupings!$G$2:$G$20,AnalysisGroupings!$F$2:$F$20=AnalysisResults!D1249,"")</f>
        <v>Xanomeline High Dose</v>
      </c>
      <c r="G1249" t="s">
        <v>108</v>
      </c>
      <c r="I1249" s="4" t="str" cm="1">
        <f t="array" ref="I1249">_xlfn._xlws.FILTER(AnalysisGroupings!$G$2:$G$36,(AnalysisGroupings!$F$2:$F$36=AnalysisResults!H1249)*LEN(H1249)&gt;0,"")</f>
        <v/>
      </c>
      <c r="J1249" t="s">
        <v>331</v>
      </c>
      <c r="K1249" t="s">
        <v>111</v>
      </c>
      <c r="M1249" s="4" t="str" cm="1">
        <f t="array" ref="M1249">_xlfn._xlws.FILTER(AnalysisGroupings!$G$2:$G$36,(AnalysisGroupings!$F$2:$F$36=AnalysisResults!L1249)*LEN(L1249)&gt;0,"")</f>
        <v/>
      </c>
      <c r="N1249" t="s">
        <v>383</v>
      </c>
      <c r="O1249" t="s">
        <v>296</v>
      </c>
      <c r="P1249" t="s">
        <v>636</v>
      </c>
      <c r="Q1249" s="4" t="str" cm="1">
        <f t="array" ref="Q1249">_xlfn._xlws.FILTER(AnalysisMethods!$G$2:$G$31,AnalysisMethods!$E$2:$E$31=AnalysisResults!P1249,"")</f>
        <v>n</v>
      </c>
      <c r="R1249" s="4" t="str" cm="1">
        <f t="array" ref="R1249">_xlfn._xlws.FILTER(AnalysisMethods!$H$2:$H$31,AnalysisMethods!$E$2:$E$31=AnalysisResults!P1249,"")</f>
        <v>XX</v>
      </c>
      <c r="S1249">
        <v>3</v>
      </c>
      <c r="T1249" s="7" t="s">
        <v>255</v>
      </c>
      <c r="U1249" t="s">
        <v>1378</v>
      </c>
    </row>
    <row r="1250" spans="1:21" x14ac:dyDescent="0.45">
      <c r="A1250" t="s">
        <v>732</v>
      </c>
      <c r="B1250" s="4" t="str" cm="1">
        <f t="array" ref="B1250">_xlfn._xlws.FILTER(AnalysisSets!B:B,AnalysisSets!A:A=_xlfn._xlws.FILTER(Analyses!E:E,Analyses!A:A=AnalysisResults!A1250,""),"")</f>
        <v>Safety Population</v>
      </c>
      <c r="C1250" t="s">
        <v>33</v>
      </c>
      <c r="D1250" t="s">
        <v>41</v>
      </c>
      <c r="E1250" s="4" t="str" cm="1">
        <f t="array" ref="E1250">_xlfn._xlws.FILTER(AnalysisGroupings!$G$2:$G$20,AnalysisGroupings!$F$2:$F$20=AnalysisResults!D1250,"")</f>
        <v>Xanomeline High Dose</v>
      </c>
      <c r="G1250" t="s">
        <v>108</v>
      </c>
      <c r="I1250" s="4" t="str" cm="1">
        <f t="array" ref="I1250">_xlfn._xlws.FILTER(AnalysisGroupings!$G$2:$G$36,(AnalysisGroupings!$F$2:$F$36=AnalysisResults!H1250)*LEN(H1250)&gt;0,"")</f>
        <v/>
      </c>
      <c r="J1250" t="s">
        <v>331</v>
      </c>
      <c r="K1250" t="s">
        <v>111</v>
      </c>
      <c r="M1250" s="4" t="str" cm="1">
        <f t="array" ref="M1250">_xlfn._xlws.FILTER(AnalysisGroupings!$G$2:$G$36,(AnalysisGroupings!$F$2:$F$36=AnalysisResults!L1250)*LEN(L1250)&gt;0,"")</f>
        <v/>
      </c>
      <c r="N1250" t="s">
        <v>383</v>
      </c>
      <c r="O1250" t="s">
        <v>296</v>
      </c>
      <c r="P1250" t="s">
        <v>639</v>
      </c>
      <c r="Q1250" s="4" t="str" cm="1">
        <f t="array" ref="Q1250">_xlfn._xlws.FILTER(AnalysisMethods!$G$2:$G$31,AnalysisMethods!$E$2:$E$31=AnalysisResults!P1250,"")</f>
        <v>%</v>
      </c>
      <c r="R1250" s="4" t="str" cm="1">
        <f t="array" ref="R1250">_xlfn._xlws.FILTER(AnalysisMethods!$H$2:$H$31,AnalysisMethods!$E$2:$E$31=AnalysisResults!P1250,"")</f>
        <v>( XX.X)</v>
      </c>
      <c r="S1250">
        <v>3.5714000000000001</v>
      </c>
      <c r="T1250" s="7" t="s">
        <v>262</v>
      </c>
      <c r="U1250" t="s">
        <v>1378</v>
      </c>
    </row>
    <row r="1251" spans="1:21" x14ac:dyDescent="0.45">
      <c r="A1251" t="s">
        <v>732</v>
      </c>
      <c r="B1251" s="4" t="str" cm="1">
        <f t="array" ref="B1251">_xlfn._xlws.FILTER(AnalysisSets!B:B,AnalysisSets!A:A=_xlfn._xlws.FILTER(Analyses!E:E,Analyses!A:A=AnalysisResults!A1251,""),"")</f>
        <v>Safety Population</v>
      </c>
      <c r="C1251" t="s">
        <v>33</v>
      </c>
      <c r="D1251" t="s">
        <v>41</v>
      </c>
      <c r="E1251" s="4" t="str" cm="1">
        <f t="array" ref="E1251">_xlfn._xlws.FILTER(AnalysisGroupings!$G$2:$G$20,AnalysisGroupings!$F$2:$F$20=AnalysisResults!D1251,"")</f>
        <v>Xanomeline High Dose</v>
      </c>
      <c r="G1251" t="s">
        <v>108</v>
      </c>
      <c r="I1251" s="4" t="str" cm="1">
        <f t="array" ref="I1251">_xlfn._xlws.FILTER(AnalysisGroupings!$G$2:$G$36,(AnalysisGroupings!$F$2:$F$36=AnalysisResults!H1251)*LEN(H1251)&gt;0,"")</f>
        <v/>
      </c>
      <c r="J1251" t="s">
        <v>331</v>
      </c>
      <c r="K1251" t="s">
        <v>111</v>
      </c>
      <c r="M1251" s="4" t="str" cm="1">
        <f t="array" ref="M1251">_xlfn._xlws.FILTER(AnalysisGroupings!$G$2:$G$36,(AnalysisGroupings!$F$2:$F$36=AnalysisResults!L1251)*LEN(L1251)&gt;0,"")</f>
        <v/>
      </c>
      <c r="N1251" t="s">
        <v>384</v>
      </c>
      <c r="O1251" t="s">
        <v>296</v>
      </c>
      <c r="P1251" t="s">
        <v>636</v>
      </c>
      <c r="Q1251" s="4" t="str" cm="1">
        <f t="array" ref="Q1251">_xlfn._xlws.FILTER(AnalysisMethods!$G$2:$G$31,AnalysisMethods!$E$2:$E$31=AnalysisResults!P1251,"")</f>
        <v>n</v>
      </c>
      <c r="R1251" s="4" t="str" cm="1">
        <f t="array" ref="R1251">_xlfn._xlws.FILTER(AnalysisMethods!$H$2:$H$31,AnalysisMethods!$E$2:$E$31=AnalysisResults!P1251,"")</f>
        <v>XX</v>
      </c>
      <c r="S1251">
        <v>1</v>
      </c>
      <c r="T1251" s="7" t="s">
        <v>267</v>
      </c>
      <c r="U1251" t="s">
        <v>1378</v>
      </c>
    </row>
    <row r="1252" spans="1:21" x14ac:dyDescent="0.45">
      <c r="A1252" t="s">
        <v>732</v>
      </c>
      <c r="B1252" s="4" t="str" cm="1">
        <f t="array" ref="B1252">_xlfn._xlws.FILTER(AnalysisSets!B:B,AnalysisSets!A:A=_xlfn._xlws.FILTER(Analyses!E:E,Analyses!A:A=AnalysisResults!A1252,""),"")</f>
        <v>Safety Population</v>
      </c>
      <c r="C1252" t="s">
        <v>33</v>
      </c>
      <c r="D1252" t="s">
        <v>41</v>
      </c>
      <c r="E1252" s="4" t="str" cm="1">
        <f t="array" ref="E1252">_xlfn._xlws.FILTER(AnalysisGroupings!$G$2:$G$20,AnalysisGroupings!$F$2:$F$20=AnalysisResults!D1252,"")</f>
        <v>Xanomeline High Dose</v>
      </c>
      <c r="G1252" t="s">
        <v>108</v>
      </c>
      <c r="I1252" s="4" t="str" cm="1">
        <f t="array" ref="I1252">_xlfn._xlws.FILTER(AnalysisGroupings!$G$2:$G$36,(AnalysisGroupings!$F$2:$F$36=AnalysisResults!H1252)*LEN(H1252)&gt;0,"")</f>
        <v/>
      </c>
      <c r="J1252" t="s">
        <v>331</v>
      </c>
      <c r="K1252" t="s">
        <v>111</v>
      </c>
      <c r="M1252" s="4" t="str" cm="1">
        <f t="array" ref="M1252">_xlfn._xlws.FILTER(AnalysisGroupings!$G$2:$G$36,(AnalysisGroupings!$F$2:$F$36=AnalysisResults!L1252)*LEN(L1252)&gt;0,"")</f>
        <v/>
      </c>
      <c r="N1252" t="s">
        <v>384</v>
      </c>
      <c r="O1252" t="s">
        <v>296</v>
      </c>
      <c r="P1252" t="s">
        <v>639</v>
      </c>
      <c r="Q1252" s="4" t="str" cm="1">
        <f t="array" ref="Q1252">_xlfn._xlws.FILTER(AnalysisMethods!$G$2:$G$31,AnalysisMethods!$E$2:$E$31=AnalysisResults!P1252,"")</f>
        <v>%</v>
      </c>
      <c r="R1252" s="4" t="str" cm="1">
        <f t="array" ref="R1252">_xlfn._xlws.FILTER(AnalysisMethods!$H$2:$H$31,AnalysisMethods!$E$2:$E$31=AnalysisResults!P1252,"")</f>
        <v>( XX.X)</v>
      </c>
      <c r="S1252">
        <v>1.1904999999999999</v>
      </c>
      <c r="T1252" s="7" t="s">
        <v>273</v>
      </c>
      <c r="U1252" t="s">
        <v>1378</v>
      </c>
    </row>
    <row r="1253" spans="1:21" x14ac:dyDescent="0.45">
      <c r="A1253" t="s">
        <v>732</v>
      </c>
      <c r="B1253" s="4" t="str" cm="1">
        <f t="array" ref="B1253">_xlfn._xlws.FILTER(AnalysisSets!B:B,AnalysisSets!A:A=_xlfn._xlws.FILTER(Analyses!E:E,Analyses!A:A=AnalysisResults!A1253,""),"")</f>
        <v>Safety Population</v>
      </c>
      <c r="C1253" t="s">
        <v>33</v>
      </c>
      <c r="D1253" t="s">
        <v>41</v>
      </c>
      <c r="E1253" s="4" t="str" cm="1">
        <f t="array" ref="E1253">_xlfn._xlws.FILTER(AnalysisGroupings!$G$2:$G$20,AnalysisGroupings!$F$2:$F$20=AnalysisResults!D1253,"")</f>
        <v>Xanomeline High Dose</v>
      </c>
      <c r="G1253" t="s">
        <v>108</v>
      </c>
      <c r="I1253" s="4" t="str" cm="1">
        <f t="array" ref="I1253">_xlfn._xlws.FILTER(AnalysisGroupings!$G$2:$G$36,(AnalysisGroupings!$F$2:$F$36=AnalysisResults!H1253)*LEN(H1253)&gt;0,"")</f>
        <v/>
      </c>
      <c r="J1253" t="s">
        <v>331</v>
      </c>
      <c r="K1253" t="s">
        <v>111</v>
      </c>
      <c r="M1253" s="4" t="str" cm="1">
        <f t="array" ref="M1253">_xlfn._xlws.FILTER(AnalysisGroupings!$G$2:$G$36,(AnalysisGroupings!$F$2:$F$36=AnalysisResults!L1253)*LEN(L1253)&gt;0,"")</f>
        <v/>
      </c>
      <c r="N1253" t="s">
        <v>385</v>
      </c>
      <c r="O1253" t="s">
        <v>296</v>
      </c>
      <c r="P1253" t="s">
        <v>636</v>
      </c>
      <c r="Q1253" s="4" t="str" cm="1">
        <f t="array" ref="Q1253">_xlfn._xlws.FILTER(AnalysisMethods!$G$2:$G$31,AnalysisMethods!$E$2:$E$31=AnalysisResults!P1253,"")</f>
        <v>n</v>
      </c>
      <c r="R1253" s="4" t="str" cm="1">
        <f t="array" ref="R1253">_xlfn._xlws.FILTER(AnalysisMethods!$H$2:$H$31,AnalysisMethods!$E$2:$E$31=AnalysisResults!P1253,"")</f>
        <v>XX</v>
      </c>
      <c r="S1253">
        <v>0</v>
      </c>
      <c r="T1253" s="7" t="s">
        <v>266</v>
      </c>
      <c r="U1253" t="s">
        <v>1378</v>
      </c>
    </row>
    <row r="1254" spans="1:21" x14ac:dyDescent="0.45">
      <c r="A1254" t="s">
        <v>732</v>
      </c>
      <c r="B1254" s="4" t="str" cm="1">
        <f t="array" ref="B1254">_xlfn._xlws.FILTER(AnalysisSets!B:B,AnalysisSets!A:A=_xlfn._xlws.FILTER(Analyses!E:E,Analyses!A:A=AnalysisResults!A1254,""),"")</f>
        <v>Safety Population</v>
      </c>
      <c r="C1254" t="s">
        <v>33</v>
      </c>
      <c r="D1254" t="s">
        <v>41</v>
      </c>
      <c r="E1254" s="4" t="str" cm="1">
        <f t="array" ref="E1254">_xlfn._xlws.FILTER(AnalysisGroupings!$G$2:$G$20,AnalysisGroupings!$F$2:$F$20=AnalysisResults!D1254,"")</f>
        <v>Xanomeline High Dose</v>
      </c>
      <c r="G1254" t="s">
        <v>108</v>
      </c>
      <c r="I1254" s="4" t="str" cm="1">
        <f t="array" ref="I1254">_xlfn._xlws.FILTER(AnalysisGroupings!$G$2:$G$36,(AnalysisGroupings!$F$2:$F$36=AnalysisResults!H1254)*LEN(H1254)&gt;0,"")</f>
        <v/>
      </c>
      <c r="J1254" t="s">
        <v>331</v>
      </c>
      <c r="K1254" t="s">
        <v>111</v>
      </c>
      <c r="M1254" s="4" t="str" cm="1">
        <f t="array" ref="M1254">_xlfn._xlws.FILTER(AnalysisGroupings!$G$2:$G$36,(AnalysisGroupings!$F$2:$F$36=AnalysisResults!L1254)*LEN(L1254)&gt;0,"")</f>
        <v/>
      </c>
      <c r="N1254" t="s">
        <v>385</v>
      </c>
      <c r="O1254" t="s">
        <v>296</v>
      </c>
      <c r="P1254" t="s">
        <v>639</v>
      </c>
      <c r="Q1254" s="4" t="str" cm="1">
        <f t="array" ref="Q1254">_xlfn._xlws.FILTER(AnalysisMethods!$G$2:$G$31,AnalysisMethods!$E$2:$E$31=AnalysisResults!P1254,"")</f>
        <v>%</v>
      </c>
      <c r="R1254" s="4" t="str" cm="1">
        <f t="array" ref="R1254">_xlfn._xlws.FILTER(AnalysisMethods!$H$2:$H$31,AnalysisMethods!$E$2:$E$31=AnalysisResults!P1254,"")</f>
        <v>( XX.X)</v>
      </c>
      <c r="S1254">
        <v>0</v>
      </c>
      <c r="T1254" s="7" t="s">
        <v>270</v>
      </c>
      <c r="U1254" t="s">
        <v>1378</v>
      </c>
    </row>
    <row r="1255" spans="1:21" x14ac:dyDescent="0.45">
      <c r="A1255" t="s">
        <v>732</v>
      </c>
      <c r="B1255" s="4" t="str" cm="1">
        <f t="array" ref="B1255">_xlfn._xlws.FILTER(AnalysisSets!B:B,AnalysisSets!A:A=_xlfn._xlws.FILTER(Analyses!E:E,Analyses!A:A=AnalysisResults!A1255,""),"")</f>
        <v>Safety Population</v>
      </c>
      <c r="C1255" t="s">
        <v>33</v>
      </c>
      <c r="D1255" t="s">
        <v>41</v>
      </c>
      <c r="E1255" s="4" t="str" cm="1">
        <f t="array" ref="E1255">_xlfn._xlws.FILTER(AnalysisGroupings!$G$2:$G$20,AnalysisGroupings!$F$2:$F$20=AnalysisResults!D1255,"")</f>
        <v>Xanomeline High Dose</v>
      </c>
      <c r="G1255" t="s">
        <v>108</v>
      </c>
      <c r="I1255" s="4" t="str" cm="1">
        <f t="array" ref="I1255">_xlfn._xlws.FILTER(AnalysisGroupings!$G$2:$G$36,(AnalysisGroupings!$F$2:$F$36=AnalysisResults!H1255)*LEN(H1255)&gt;0,"")</f>
        <v/>
      </c>
      <c r="J1255" t="s">
        <v>331</v>
      </c>
      <c r="K1255" t="s">
        <v>111</v>
      </c>
      <c r="M1255" s="4" t="str" cm="1">
        <f t="array" ref="M1255">_xlfn._xlws.FILTER(AnalysisGroupings!$G$2:$G$36,(AnalysisGroupings!$F$2:$F$36=AnalysisResults!L1255)*LEN(L1255)&gt;0,"")</f>
        <v/>
      </c>
      <c r="N1255" t="s">
        <v>386</v>
      </c>
      <c r="O1255" t="s">
        <v>296</v>
      </c>
      <c r="P1255" t="s">
        <v>636</v>
      </c>
      <c r="Q1255" s="4" t="str" cm="1">
        <f t="array" ref="Q1255">_xlfn._xlws.FILTER(AnalysisMethods!$G$2:$G$31,AnalysisMethods!$E$2:$E$31=AnalysisResults!P1255,"")</f>
        <v>n</v>
      </c>
      <c r="R1255" s="4" t="str" cm="1">
        <f t="array" ref="R1255">_xlfn._xlws.FILTER(AnalysisMethods!$H$2:$H$31,AnalysisMethods!$E$2:$E$31=AnalysisResults!P1255,"")</f>
        <v>XX</v>
      </c>
      <c r="S1255">
        <v>0</v>
      </c>
      <c r="T1255" s="7" t="s">
        <v>266</v>
      </c>
      <c r="U1255" t="s">
        <v>1378</v>
      </c>
    </row>
    <row r="1256" spans="1:21" x14ac:dyDescent="0.45">
      <c r="A1256" t="s">
        <v>732</v>
      </c>
      <c r="B1256" s="4" t="str" cm="1">
        <f t="array" ref="B1256">_xlfn._xlws.FILTER(AnalysisSets!B:B,AnalysisSets!A:A=_xlfn._xlws.FILTER(Analyses!E:E,Analyses!A:A=AnalysisResults!A1256,""),"")</f>
        <v>Safety Population</v>
      </c>
      <c r="C1256" t="s">
        <v>33</v>
      </c>
      <c r="D1256" t="s">
        <v>41</v>
      </c>
      <c r="E1256" s="4" t="str" cm="1">
        <f t="array" ref="E1256">_xlfn._xlws.FILTER(AnalysisGroupings!$G$2:$G$20,AnalysisGroupings!$F$2:$F$20=AnalysisResults!D1256,"")</f>
        <v>Xanomeline High Dose</v>
      </c>
      <c r="G1256" t="s">
        <v>108</v>
      </c>
      <c r="I1256" s="4" t="str" cm="1">
        <f t="array" ref="I1256">_xlfn._xlws.FILTER(AnalysisGroupings!$G$2:$G$36,(AnalysisGroupings!$F$2:$F$36=AnalysisResults!H1256)*LEN(H1256)&gt;0,"")</f>
        <v/>
      </c>
      <c r="J1256" t="s">
        <v>331</v>
      </c>
      <c r="K1256" t="s">
        <v>111</v>
      </c>
      <c r="M1256" s="4" t="str" cm="1">
        <f t="array" ref="M1256">_xlfn._xlws.FILTER(AnalysisGroupings!$G$2:$G$36,(AnalysisGroupings!$F$2:$F$36=AnalysisResults!L1256)*LEN(L1256)&gt;0,"")</f>
        <v/>
      </c>
      <c r="N1256" t="s">
        <v>386</v>
      </c>
      <c r="O1256" t="s">
        <v>296</v>
      </c>
      <c r="P1256" t="s">
        <v>639</v>
      </c>
      <c r="Q1256" s="4" t="str" cm="1">
        <f t="array" ref="Q1256">_xlfn._xlws.FILTER(AnalysisMethods!$G$2:$G$31,AnalysisMethods!$E$2:$E$31=AnalysisResults!P1256,"")</f>
        <v>%</v>
      </c>
      <c r="R1256" s="4" t="str" cm="1">
        <f t="array" ref="R1256">_xlfn._xlws.FILTER(AnalysisMethods!$H$2:$H$31,AnalysisMethods!$E$2:$E$31=AnalysisResults!P1256,"")</f>
        <v>( XX.X)</v>
      </c>
      <c r="S1256">
        <v>0</v>
      </c>
      <c r="T1256" s="7" t="s">
        <v>270</v>
      </c>
      <c r="U1256" t="s">
        <v>1378</v>
      </c>
    </row>
    <row r="1257" spans="1:21" x14ac:dyDescent="0.45">
      <c r="A1257" t="s">
        <v>732</v>
      </c>
      <c r="B1257" s="4" t="str" cm="1">
        <f t="array" ref="B1257">_xlfn._xlws.FILTER(AnalysisSets!B:B,AnalysisSets!A:A=_xlfn._xlws.FILTER(Analyses!E:E,Analyses!A:A=AnalysisResults!A1257,""),"")</f>
        <v>Safety Population</v>
      </c>
      <c r="C1257" t="s">
        <v>33</v>
      </c>
      <c r="D1257" t="s">
        <v>41</v>
      </c>
      <c r="E1257" s="4" t="str" cm="1">
        <f t="array" ref="E1257">_xlfn._xlws.FILTER(AnalysisGroupings!$G$2:$G$20,AnalysisGroupings!$F$2:$F$20=AnalysisResults!D1257,"")</f>
        <v>Xanomeline High Dose</v>
      </c>
      <c r="G1257" t="s">
        <v>108</v>
      </c>
      <c r="I1257" s="4" t="str" cm="1">
        <f t="array" ref="I1257">_xlfn._xlws.FILTER(AnalysisGroupings!$G$2:$G$36,(AnalysisGroupings!$F$2:$F$36=AnalysisResults!H1257)*LEN(H1257)&gt;0,"")</f>
        <v/>
      </c>
      <c r="J1257" t="s">
        <v>331</v>
      </c>
      <c r="K1257" t="s">
        <v>111</v>
      </c>
      <c r="M1257" s="4" t="str" cm="1">
        <f t="array" ref="M1257">_xlfn._xlws.FILTER(AnalysisGroupings!$G$2:$G$36,(AnalysisGroupings!$F$2:$F$36=AnalysisResults!L1257)*LEN(L1257)&gt;0,"")</f>
        <v/>
      </c>
      <c r="N1257" t="s">
        <v>387</v>
      </c>
      <c r="O1257" t="s">
        <v>296</v>
      </c>
      <c r="P1257" t="s">
        <v>636</v>
      </c>
      <c r="Q1257" s="4" t="str" cm="1">
        <f t="array" ref="Q1257">_xlfn._xlws.FILTER(AnalysisMethods!$G$2:$G$31,AnalysisMethods!$E$2:$E$31=AnalysisResults!P1257,"")</f>
        <v>n</v>
      </c>
      <c r="R1257" s="4" t="str" cm="1">
        <f t="array" ref="R1257">_xlfn._xlws.FILTER(AnalysisMethods!$H$2:$H$31,AnalysisMethods!$E$2:$E$31=AnalysisResults!P1257,"")</f>
        <v>XX</v>
      </c>
      <c r="S1257">
        <v>0</v>
      </c>
      <c r="T1257" s="7" t="s">
        <v>266</v>
      </c>
      <c r="U1257" t="s">
        <v>1378</v>
      </c>
    </row>
    <row r="1258" spans="1:21" x14ac:dyDescent="0.45">
      <c r="A1258" t="s">
        <v>732</v>
      </c>
      <c r="B1258" s="4" t="str" cm="1">
        <f t="array" ref="B1258">_xlfn._xlws.FILTER(AnalysisSets!B:B,AnalysisSets!A:A=_xlfn._xlws.FILTER(Analyses!E:E,Analyses!A:A=AnalysisResults!A1258,""),"")</f>
        <v>Safety Population</v>
      </c>
      <c r="C1258" t="s">
        <v>33</v>
      </c>
      <c r="D1258" t="s">
        <v>41</v>
      </c>
      <c r="E1258" s="4" t="str" cm="1">
        <f t="array" ref="E1258">_xlfn._xlws.FILTER(AnalysisGroupings!$G$2:$G$20,AnalysisGroupings!$F$2:$F$20=AnalysisResults!D1258,"")</f>
        <v>Xanomeline High Dose</v>
      </c>
      <c r="G1258" t="s">
        <v>108</v>
      </c>
      <c r="I1258" s="4" t="str" cm="1">
        <f t="array" ref="I1258">_xlfn._xlws.FILTER(AnalysisGroupings!$G$2:$G$36,(AnalysisGroupings!$F$2:$F$36=AnalysisResults!H1258)*LEN(H1258)&gt;0,"")</f>
        <v/>
      </c>
      <c r="J1258" t="s">
        <v>331</v>
      </c>
      <c r="K1258" t="s">
        <v>111</v>
      </c>
      <c r="M1258" s="4" t="str" cm="1">
        <f t="array" ref="M1258">_xlfn._xlws.FILTER(AnalysisGroupings!$G$2:$G$36,(AnalysisGroupings!$F$2:$F$36=AnalysisResults!L1258)*LEN(L1258)&gt;0,"")</f>
        <v/>
      </c>
      <c r="N1258" t="s">
        <v>387</v>
      </c>
      <c r="O1258" t="s">
        <v>296</v>
      </c>
      <c r="P1258" t="s">
        <v>639</v>
      </c>
      <c r="Q1258" s="4" t="str" cm="1">
        <f t="array" ref="Q1258">_xlfn._xlws.FILTER(AnalysisMethods!$G$2:$G$31,AnalysisMethods!$E$2:$E$31=AnalysisResults!P1258,"")</f>
        <v>%</v>
      </c>
      <c r="R1258" s="4" t="str" cm="1">
        <f t="array" ref="R1258">_xlfn._xlws.FILTER(AnalysisMethods!$H$2:$H$31,AnalysisMethods!$E$2:$E$31=AnalysisResults!P1258,"")</f>
        <v>( XX.X)</v>
      </c>
      <c r="S1258">
        <v>0</v>
      </c>
      <c r="T1258" s="7" t="s">
        <v>270</v>
      </c>
      <c r="U1258" t="s">
        <v>1378</v>
      </c>
    </row>
    <row r="1259" spans="1:21" x14ac:dyDescent="0.45">
      <c r="A1259" t="s">
        <v>732</v>
      </c>
      <c r="B1259" s="4" t="str" cm="1">
        <f t="array" ref="B1259">_xlfn._xlws.FILTER(AnalysisSets!B:B,AnalysisSets!A:A=_xlfn._xlws.FILTER(Analyses!E:E,Analyses!A:A=AnalysisResults!A1259,""),"")</f>
        <v>Safety Population</v>
      </c>
      <c r="C1259" t="s">
        <v>33</v>
      </c>
      <c r="D1259" t="s">
        <v>41</v>
      </c>
      <c r="E1259" s="4" t="str" cm="1">
        <f t="array" ref="E1259">_xlfn._xlws.FILTER(AnalysisGroupings!$G$2:$G$20,AnalysisGroupings!$F$2:$F$20=AnalysisResults!D1259,"")</f>
        <v>Xanomeline High Dose</v>
      </c>
      <c r="G1259" t="s">
        <v>108</v>
      </c>
      <c r="I1259" s="4" t="str" cm="1">
        <f t="array" ref="I1259">_xlfn._xlws.FILTER(AnalysisGroupings!$G$2:$G$36,(AnalysisGroupings!$F$2:$F$36=AnalysisResults!H1259)*LEN(H1259)&gt;0,"")</f>
        <v/>
      </c>
      <c r="J1259" t="s">
        <v>331</v>
      </c>
      <c r="K1259" t="s">
        <v>111</v>
      </c>
      <c r="M1259" s="4" t="str" cm="1">
        <f t="array" ref="M1259">_xlfn._xlws.FILTER(AnalysisGroupings!$G$2:$G$36,(AnalysisGroupings!$F$2:$F$36=AnalysisResults!L1259)*LEN(L1259)&gt;0,"")</f>
        <v/>
      </c>
      <c r="N1259" t="s">
        <v>400</v>
      </c>
      <c r="O1259" t="s">
        <v>296</v>
      </c>
      <c r="P1259" t="s">
        <v>636</v>
      </c>
      <c r="Q1259" s="4" t="str" cm="1">
        <f t="array" ref="Q1259">_xlfn._xlws.FILTER(AnalysisMethods!$G$2:$G$31,AnalysisMethods!$E$2:$E$31=AnalysisResults!P1259,"")</f>
        <v>n</v>
      </c>
      <c r="R1259" s="4" t="str" cm="1">
        <f t="array" ref="R1259">_xlfn._xlws.FILTER(AnalysisMethods!$H$2:$H$31,AnalysisMethods!$E$2:$E$31=AnalysisResults!P1259,"")</f>
        <v>XX</v>
      </c>
      <c r="S1259">
        <v>0</v>
      </c>
      <c r="T1259" s="7" t="s">
        <v>266</v>
      </c>
      <c r="U1259" t="s">
        <v>1378</v>
      </c>
    </row>
    <row r="1260" spans="1:21" x14ac:dyDescent="0.45">
      <c r="A1260" t="s">
        <v>732</v>
      </c>
      <c r="B1260" s="4" t="str" cm="1">
        <f t="array" ref="B1260">_xlfn._xlws.FILTER(AnalysisSets!B:B,AnalysisSets!A:A=_xlfn._xlws.FILTER(Analyses!E:E,Analyses!A:A=AnalysisResults!A1260,""),"")</f>
        <v>Safety Population</v>
      </c>
      <c r="C1260" t="s">
        <v>33</v>
      </c>
      <c r="D1260" t="s">
        <v>41</v>
      </c>
      <c r="E1260" s="4" t="str" cm="1">
        <f t="array" ref="E1260">_xlfn._xlws.FILTER(AnalysisGroupings!$G$2:$G$20,AnalysisGroupings!$F$2:$F$20=AnalysisResults!D1260,"")</f>
        <v>Xanomeline High Dose</v>
      </c>
      <c r="G1260" t="s">
        <v>108</v>
      </c>
      <c r="I1260" s="4" t="str" cm="1">
        <f t="array" ref="I1260">_xlfn._xlws.FILTER(AnalysisGroupings!$G$2:$G$36,(AnalysisGroupings!$F$2:$F$36=AnalysisResults!H1260)*LEN(H1260)&gt;0,"")</f>
        <v/>
      </c>
      <c r="J1260" t="s">
        <v>331</v>
      </c>
      <c r="K1260" t="s">
        <v>111</v>
      </c>
      <c r="M1260" s="4" t="str" cm="1">
        <f t="array" ref="M1260">_xlfn._xlws.FILTER(AnalysisGroupings!$G$2:$G$36,(AnalysisGroupings!$F$2:$F$36=AnalysisResults!L1260)*LEN(L1260)&gt;0,"")</f>
        <v/>
      </c>
      <c r="N1260" t="s">
        <v>400</v>
      </c>
      <c r="O1260" t="s">
        <v>296</v>
      </c>
      <c r="P1260" t="s">
        <v>639</v>
      </c>
      <c r="Q1260" s="4" t="str" cm="1">
        <f t="array" ref="Q1260">_xlfn._xlws.FILTER(AnalysisMethods!$G$2:$G$31,AnalysisMethods!$E$2:$E$31=AnalysisResults!P1260,"")</f>
        <v>%</v>
      </c>
      <c r="R1260" s="4" t="str" cm="1">
        <f t="array" ref="R1260">_xlfn._xlws.FILTER(AnalysisMethods!$H$2:$H$31,AnalysisMethods!$E$2:$E$31=AnalysisResults!P1260,"")</f>
        <v>( XX.X)</v>
      </c>
      <c r="S1260">
        <v>0</v>
      </c>
      <c r="T1260" s="7" t="s">
        <v>270</v>
      </c>
      <c r="U1260" t="s">
        <v>1378</v>
      </c>
    </row>
    <row r="1261" spans="1:21" x14ac:dyDescent="0.45">
      <c r="A1261" t="s">
        <v>732</v>
      </c>
      <c r="B1261" s="4" t="str" cm="1">
        <f t="array" ref="B1261">_xlfn._xlws.FILTER(AnalysisSets!B:B,AnalysisSets!A:A=_xlfn._xlws.FILTER(Analyses!E:E,Analyses!A:A=AnalysisResults!A1261,""),"")</f>
        <v>Safety Population</v>
      </c>
      <c r="C1261" t="s">
        <v>33</v>
      </c>
      <c r="D1261" t="s">
        <v>41</v>
      </c>
      <c r="E1261" s="4" t="str" cm="1">
        <f t="array" ref="E1261">_xlfn._xlws.FILTER(AnalysisGroupings!$G$2:$G$20,AnalysisGroupings!$F$2:$F$20=AnalysisResults!D1261,"")</f>
        <v>Xanomeline High Dose</v>
      </c>
      <c r="G1261" t="s">
        <v>108</v>
      </c>
      <c r="I1261" s="4" t="str" cm="1">
        <f t="array" ref="I1261">_xlfn._xlws.FILTER(AnalysisGroupings!$G$2:$G$36,(AnalysisGroupings!$F$2:$F$36=AnalysisResults!H1261)*LEN(H1261)&gt;0,"")</f>
        <v/>
      </c>
      <c r="J1261" t="s">
        <v>331</v>
      </c>
      <c r="K1261" t="s">
        <v>111</v>
      </c>
      <c r="M1261" s="4" t="str" cm="1">
        <f t="array" ref="M1261">_xlfn._xlws.FILTER(AnalysisGroupings!$G$2:$G$36,(AnalysisGroupings!$F$2:$F$36=AnalysisResults!L1261)*LEN(L1261)&gt;0,"")</f>
        <v/>
      </c>
      <c r="N1261" t="s">
        <v>402</v>
      </c>
      <c r="O1261" t="s">
        <v>296</v>
      </c>
      <c r="P1261" t="s">
        <v>636</v>
      </c>
      <c r="Q1261" s="4" t="str" cm="1">
        <f t="array" ref="Q1261">_xlfn._xlws.FILTER(AnalysisMethods!$G$2:$G$31,AnalysisMethods!$E$2:$E$31=AnalysisResults!P1261,"")</f>
        <v>n</v>
      </c>
      <c r="R1261" s="4" t="str" cm="1">
        <f t="array" ref="R1261">_xlfn._xlws.FILTER(AnalysisMethods!$H$2:$H$31,AnalysisMethods!$E$2:$E$31=AnalysisResults!P1261,"")</f>
        <v>XX</v>
      </c>
      <c r="S1261">
        <v>0</v>
      </c>
      <c r="T1261" s="7" t="s">
        <v>266</v>
      </c>
      <c r="U1261" t="s">
        <v>1378</v>
      </c>
    </row>
    <row r="1262" spans="1:21" x14ac:dyDescent="0.45">
      <c r="A1262" t="s">
        <v>732</v>
      </c>
      <c r="B1262" s="4" t="str" cm="1">
        <f t="array" ref="B1262">_xlfn._xlws.FILTER(AnalysisSets!B:B,AnalysisSets!A:A=_xlfn._xlws.FILTER(Analyses!E:E,Analyses!A:A=AnalysisResults!A1262,""),"")</f>
        <v>Safety Population</v>
      </c>
      <c r="C1262" t="s">
        <v>33</v>
      </c>
      <c r="D1262" t="s">
        <v>41</v>
      </c>
      <c r="E1262" s="4" t="str" cm="1">
        <f t="array" ref="E1262">_xlfn._xlws.FILTER(AnalysisGroupings!$G$2:$G$20,AnalysisGroupings!$F$2:$F$20=AnalysisResults!D1262,"")</f>
        <v>Xanomeline High Dose</v>
      </c>
      <c r="G1262" t="s">
        <v>108</v>
      </c>
      <c r="I1262" s="4" t="str" cm="1">
        <f t="array" ref="I1262">_xlfn._xlws.FILTER(AnalysisGroupings!$G$2:$G$36,(AnalysisGroupings!$F$2:$F$36=AnalysisResults!H1262)*LEN(H1262)&gt;0,"")</f>
        <v/>
      </c>
      <c r="J1262" t="s">
        <v>331</v>
      </c>
      <c r="K1262" t="s">
        <v>111</v>
      </c>
      <c r="M1262" s="4" t="str" cm="1">
        <f t="array" ref="M1262">_xlfn._xlws.FILTER(AnalysisGroupings!$G$2:$G$36,(AnalysisGroupings!$F$2:$F$36=AnalysisResults!L1262)*LEN(L1262)&gt;0,"")</f>
        <v/>
      </c>
      <c r="N1262" t="s">
        <v>402</v>
      </c>
      <c r="O1262" t="s">
        <v>296</v>
      </c>
      <c r="P1262" t="s">
        <v>639</v>
      </c>
      <c r="Q1262" s="4" t="str" cm="1">
        <f t="array" ref="Q1262">_xlfn._xlws.FILTER(AnalysisMethods!$G$2:$G$31,AnalysisMethods!$E$2:$E$31=AnalysisResults!P1262,"")</f>
        <v>%</v>
      </c>
      <c r="R1262" s="4" t="str" cm="1">
        <f t="array" ref="R1262">_xlfn._xlws.FILTER(AnalysisMethods!$H$2:$H$31,AnalysisMethods!$E$2:$E$31=AnalysisResults!P1262,"")</f>
        <v>( XX.X)</v>
      </c>
      <c r="S1262">
        <v>0</v>
      </c>
      <c r="T1262" s="7" t="s">
        <v>270</v>
      </c>
      <c r="U1262" t="s">
        <v>1378</v>
      </c>
    </row>
    <row r="1263" spans="1:21" x14ac:dyDescent="0.45">
      <c r="A1263" t="s">
        <v>732</v>
      </c>
      <c r="B1263" s="4" t="str" cm="1">
        <f t="array" ref="B1263">_xlfn._xlws.FILTER(AnalysisSets!B:B,AnalysisSets!A:A=_xlfn._xlws.FILTER(Analyses!E:E,Analyses!A:A=AnalysisResults!A1263,""),"")</f>
        <v>Safety Population</v>
      </c>
      <c r="C1263" t="s">
        <v>33</v>
      </c>
      <c r="D1263" t="s">
        <v>41</v>
      </c>
      <c r="E1263" s="4" t="str" cm="1">
        <f t="array" ref="E1263">_xlfn._xlws.FILTER(AnalysisGroupings!$G$2:$G$20,AnalysisGroupings!$F$2:$F$20=AnalysisResults!D1263,"")</f>
        <v>Xanomeline High Dose</v>
      </c>
      <c r="G1263" t="s">
        <v>108</v>
      </c>
      <c r="I1263" s="4" t="str" cm="1">
        <f t="array" ref="I1263">_xlfn._xlws.FILTER(AnalysisGroupings!$G$2:$G$36,(AnalysisGroupings!$F$2:$F$36=AnalysisResults!H1263)*LEN(H1263)&gt;0,"")</f>
        <v/>
      </c>
      <c r="J1263" t="s">
        <v>331</v>
      </c>
      <c r="K1263" t="s">
        <v>111</v>
      </c>
      <c r="M1263" s="4" t="str" cm="1">
        <f t="array" ref="M1263">_xlfn._xlws.FILTER(AnalysisGroupings!$G$2:$G$36,(AnalysisGroupings!$F$2:$F$36=AnalysisResults!L1263)*LEN(L1263)&gt;0,"")</f>
        <v/>
      </c>
      <c r="N1263" t="s">
        <v>403</v>
      </c>
      <c r="O1263" t="s">
        <v>296</v>
      </c>
      <c r="P1263" t="s">
        <v>636</v>
      </c>
      <c r="Q1263" s="4" t="str" cm="1">
        <f t="array" ref="Q1263">_xlfn._xlws.FILTER(AnalysisMethods!$G$2:$G$31,AnalysisMethods!$E$2:$E$31=AnalysisResults!P1263,"")</f>
        <v>n</v>
      </c>
      <c r="R1263" s="4" t="str" cm="1">
        <f t="array" ref="R1263">_xlfn._xlws.FILTER(AnalysisMethods!$H$2:$H$31,AnalysisMethods!$E$2:$E$31=AnalysisResults!P1263,"")</f>
        <v>XX</v>
      </c>
      <c r="S1263">
        <v>0</v>
      </c>
      <c r="T1263" s="7" t="s">
        <v>266</v>
      </c>
      <c r="U1263" t="s">
        <v>1378</v>
      </c>
    </row>
    <row r="1264" spans="1:21" x14ac:dyDescent="0.45">
      <c r="A1264" t="s">
        <v>732</v>
      </c>
      <c r="B1264" s="4" t="str" cm="1">
        <f t="array" ref="B1264">_xlfn._xlws.FILTER(AnalysisSets!B:B,AnalysisSets!A:A=_xlfn._xlws.FILTER(Analyses!E:E,Analyses!A:A=AnalysisResults!A1264,""),"")</f>
        <v>Safety Population</v>
      </c>
      <c r="C1264" t="s">
        <v>33</v>
      </c>
      <c r="D1264" t="s">
        <v>41</v>
      </c>
      <c r="E1264" s="4" t="str" cm="1">
        <f t="array" ref="E1264">_xlfn._xlws.FILTER(AnalysisGroupings!$G$2:$G$20,AnalysisGroupings!$F$2:$F$20=AnalysisResults!D1264,"")</f>
        <v>Xanomeline High Dose</v>
      </c>
      <c r="G1264" t="s">
        <v>108</v>
      </c>
      <c r="I1264" s="4" t="str" cm="1">
        <f t="array" ref="I1264">_xlfn._xlws.FILTER(AnalysisGroupings!$G$2:$G$36,(AnalysisGroupings!$F$2:$F$36=AnalysisResults!H1264)*LEN(H1264)&gt;0,"")</f>
        <v/>
      </c>
      <c r="J1264" t="s">
        <v>331</v>
      </c>
      <c r="K1264" t="s">
        <v>111</v>
      </c>
      <c r="M1264" s="4" t="str" cm="1">
        <f t="array" ref="M1264">_xlfn._xlws.FILTER(AnalysisGroupings!$G$2:$G$36,(AnalysisGroupings!$F$2:$F$36=AnalysisResults!L1264)*LEN(L1264)&gt;0,"")</f>
        <v/>
      </c>
      <c r="N1264" t="s">
        <v>403</v>
      </c>
      <c r="O1264" t="s">
        <v>296</v>
      </c>
      <c r="P1264" t="s">
        <v>639</v>
      </c>
      <c r="Q1264" s="4" t="str" cm="1">
        <f t="array" ref="Q1264">_xlfn._xlws.FILTER(AnalysisMethods!$G$2:$G$31,AnalysisMethods!$E$2:$E$31=AnalysisResults!P1264,"")</f>
        <v>%</v>
      </c>
      <c r="R1264" s="4" t="str" cm="1">
        <f t="array" ref="R1264">_xlfn._xlws.FILTER(AnalysisMethods!$H$2:$H$31,AnalysisMethods!$E$2:$E$31=AnalysisResults!P1264,"")</f>
        <v>( XX.X)</v>
      </c>
      <c r="S1264">
        <v>0</v>
      </c>
      <c r="T1264" s="7" t="s">
        <v>270</v>
      </c>
      <c r="U1264" t="s">
        <v>1378</v>
      </c>
    </row>
    <row r="1265" spans="1:21" x14ac:dyDescent="0.45">
      <c r="A1265" t="s">
        <v>732</v>
      </c>
      <c r="B1265" s="4" t="str" cm="1">
        <f t="array" ref="B1265">_xlfn._xlws.FILTER(AnalysisSets!B:B,AnalysisSets!A:A=_xlfn._xlws.FILTER(Analyses!E:E,Analyses!A:A=AnalysisResults!A1265,""),"")</f>
        <v>Safety Population</v>
      </c>
      <c r="C1265" t="s">
        <v>33</v>
      </c>
      <c r="D1265" t="s">
        <v>41</v>
      </c>
      <c r="E1265" s="4" t="str" cm="1">
        <f t="array" ref="E1265">_xlfn._xlws.FILTER(AnalysisGroupings!$G$2:$G$20,AnalysisGroupings!$F$2:$F$20=AnalysisResults!D1265,"")</f>
        <v>Xanomeline High Dose</v>
      </c>
      <c r="G1265" t="s">
        <v>108</v>
      </c>
      <c r="I1265" s="4" t="str" cm="1">
        <f t="array" ref="I1265">_xlfn._xlws.FILTER(AnalysisGroupings!$G$2:$G$36,(AnalysisGroupings!$F$2:$F$36=AnalysisResults!H1265)*LEN(H1265)&gt;0,"")</f>
        <v/>
      </c>
      <c r="J1265" t="s">
        <v>331</v>
      </c>
      <c r="K1265" t="s">
        <v>111</v>
      </c>
      <c r="M1265" s="4" t="str" cm="1">
        <f t="array" ref="M1265">_xlfn._xlws.FILTER(AnalysisGroupings!$G$2:$G$36,(AnalysisGroupings!$F$2:$F$36=AnalysisResults!L1265)*LEN(L1265)&gt;0,"")</f>
        <v/>
      </c>
      <c r="N1265" t="s">
        <v>406</v>
      </c>
      <c r="O1265" t="s">
        <v>296</v>
      </c>
      <c r="P1265" t="s">
        <v>636</v>
      </c>
      <c r="Q1265" s="4" t="str" cm="1">
        <f t="array" ref="Q1265">_xlfn._xlws.FILTER(AnalysisMethods!$G$2:$G$31,AnalysisMethods!$E$2:$E$31=AnalysisResults!P1265,"")</f>
        <v>n</v>
      </c>
      <c r="R1265" s="4" t="str" cm="1">
        <f t="array" ref="R1265">_xlfn._xlws.FILTER(AnalysisMethods!$H$2:$H$31,AnalysisMethods!$E$2:$E$31=AnalysisResults!P1265,"")</f>
        <v>XX</v>
      </c>
      <c r="S1265">
        <v>1</v>
      </c>
      <c r="T1265" s="7" t="s">
        <v>267</v>
      </c>
      <c r="U1265" t="s">
        <v>1378</v>
      </c>
    </row>
    <row r="1266" spans="1:21" x14ac:dyDescent="0.45">
      <c r="A1266" t="s">
        <v>732</v>
      </c>
      <c r="B1266" s="4" t="str" cm="1">
        <f t="array" ref="B1266">_xlfn._xlws.FILTER(AnalysisSets!B:B,AnalysisSets!A:A=_xlfn._xlws.FILTER(Analyses!E:E,Analyses!A:A=AnalysisResults!A1266,""),"")</f>
        <v>Safety Population</v>
      </c>
      <c r="C1266" t="s">
        <v>33</v>
      </c>
      <c r="D1266" t="s">
        <v>41</v>
      </c>
      <c r="E1266" s="4" t="str" cm="1">
        <f t="array" ref="E1266">_xlfn._xlws.FILTER(AnalysisGroupings!$G$2:$G$20,AnalysisGroupings!$F$2:$F$20=AnalysisResults!D1266,"")</f>
        <v>Xanomeline High Dose</v>
      </c>
      <c r="G1266" t="s">
        <v>108</v>
      </c>
      <c r="I1266" s="4" t="str" cm="1">
        <f t="array" ref="I1266">_xlfn._xlws.FILTER(AnalysisGroupings!$G$2:$G$36,(AnalysisGroupings!$F$2:$F$36=AnalysisResults!H1266)*LEN(H1266)&gt;0,"")</f>
        <v/>
      </c>
      <c r="J1266" t="s">
        <v>331</v>
      </c>
      <c r="K1266" t="s">
        <v>111</v>
      </c>
      <c r="M1266" s="4" t="str" cm="1">
        <f t="array" ref="M1266">_xlfn._xlws.FILTER(AnalysisGroupings!$G$2:$G$36,(AnalysisGroupings!$F$2:$F$36=AnalysisResults!L1266)*LEN(L1266)&gt;0,"")</f>
        <v/>
      </c>
      <c r="N1266" t="s">
        <v>406</v>
      </c>
      <c r="O1266" t="s">
        <v>296</v>
      </c>
      <c r="P1266" t="s">
        <v>639</v>
      </c>
      <c r="Q1266" s="4" t="str" cm="1">
        <f t="array" ref="Q1266">_xlfn._xlws.FILTER(AnalysisMethods!$G$2:$G$31,AnalysisMethods!$E$2:$E$31=AnalysisResults!P1266,"")</f>
        <v>%</v>
      </c>
      <c r="R1266" s="4" t="str" cm="1">
        <f t="array" ref="R1266">_xlfn._xlws.FILTER(AnalysisMethods!$H$2:$H$31,AnalysisMethods!$E$2:$E$31=AnalysisResults!P1266,"")</f>
        <v>( XX.X)</v>
      </c>
      <c r="S1266">
        <v>1.1904999999999999</v>
      </c>
      <c r="T1266" s="7" t="s">
        <v>273</v>
      </c>
      <c r="U1266" t="s">
        <v>1378</v>
      </c>
    </row>
    <row r="1267" spans="1:21" x14ac:dyDescent="0.45">
      <c r="A1267" t="s">
        <v>732</v>
      </c>
      <c r="B1267" s="4" t="str" cm="1">
        <f t="array" ref="B1267">_xlfn._xlws.FILTER(AnalysisSets!B:B,AnalysisSets!A:A=_xlfn._xlws.FILTER(Analyses!E:E,Analyses!A:A=AnalysisResults!A1267,""),"")</f>
        <v>Safety Population</v>
      </c>
      <c r="C1267" t="s">
        <v>33</v>
      </c>
      <c r="D1267" t="s">
        <v>41</v>
      </c>
      <c r="E1267" s="4" t="str" cm="1">
        <f t="array" ref="E1267">_xlfn._xlws.FILTER(AnalysisGroupings!$G$2:$G$20,AnalysisGroupings!$F$2:$F$20=AnalysisResults!D1267,"")</f>
        <v>Xanomeline High Dose</v>
      </c>
      <c r="G1267" t="s">
        <v>108</v>
      </c>
      <c r="I1267" s="4" t="str" cm="1">
        <f t="array" ref="I1267">_xlfn._xlws.FILTER(AnalysisGroupings!$G$2:$G$36,(AnalysisGroupings!$F$2:$F$36=AnalysisResults!H1267)*LEN(H1267)&gt;0,"")</f>
        <v/>
      </c>
      <c r="J1267" t="s">
        <v>331</v>
      </c>
      <c r="K1267" t="s">
        <v>111</v>
      </c>
      <c r="M1267" s="4" t="str" cm="1">
        <f t="array" ref="M1267">_xlfn._xlws.FILTER(AnalysisGroupings!$G$2:$G$36,(AnalysisGroupings!$F$2:$F$36=AnalysisResults!L1267)*LEN(L1267)&gt;0,"")</f>
        <v/>
      </c>
      <c r="N1267" t="s">
        <v>407</v>
      </c>
      <c r="O1267" t="s">
        <v>296</v>
      </c>
      <c r="P1267" t="s">
        <v>636</v>
      </c>
      <c r="Q1267" s="4" t="str" cm="1">
        <f t="array" ref="Q1267">_xlfn._xlws.FILTER(AnalysisMethods!$G$2:$G$31,AnalysisMethods!$E$2:$E$31=AnalysisResults!P1267,"")</f>
        <v>n</v>
      </c>
      <c r="R1267" s="4" t="str" cm="1">
        <f t="array" ref="R1267">_xlfn._xlws.FILTER(AnalysisMethods!$H$2:$H$31,AnalysisMethods!$E$2:$E$31=AnalysisResults!P1267,"")</f>
        <v>XX</v>
      </c>
      <c r="S1267">
        <v>0</v>
      </c>
      <c r="T1267" s="7" t="s">
        <v>266</v>
      </c>
      <c r="U1267" t="s">
        <v>1378</v>
      </c>
    </row>
    <row r="1268" spans="1:21" x14ac:dyDescent="0.45">
      <c r="A1268" t="s">
        <v>732</v>
      </c>
      <c r="B1268" s="4" t="str" cm="1">
        <f t="array" ref="B1268">_xlfn._xlws.FILTER(AnalysisSets!B:B,AnalysisSets!A:A=_xlfn._xlws.FILTER(Analyses!E:E,Analyses!A:A=AnalysisResults!A1268,""),"")</f>
        <v>Safety Population</v>
      </c>
      <c r="C1268" t="s">
        <v>33</v>
      </c>
      <c r="D1268" t="s">
        <v>41</v>
      </c>
      <c r="E1268" s="4" t="str" cm="1">
        <f t="array" ref="E1268">_xlfn._xlws.FILTER(AnalysisGroupings!$G$2:$G$20,AnalysisGroupings!$F$2:$F$20=AnalysisResults!D1268,"")</f>
        <v>Xanomeline High Dose</v>
      </c>
      <c r="G1268" t="s">
        <v>108</v>
      </c>
      <c r="I1268" s="4" t="str" cm="1">
        <f t="array" ref="I1268">_xlfn._xlws.FILTER(AnalysisGroupings!$G$2:$G$36,(AnalysisGroupings!$F$2:$F$36=AnalysisResults!H1268)*LEN(H1268)&gt;0,"")</f>
        <v/>
      </c>
      <c r="J1268" t="s">
        <v>331</v>
      </c>
      <c r="K1268" t="s">
        <v>111</v>
      </c>
      <c r="M1268" s="4" t="str" cm="1">
        <f t="array" ref="M1268">_xlfn._xlws.FILTER(AnalysisGroupings!$G$2:$G$36,(AnalysisGroupings!$F$2:$F$36=AnalysisResults!L1268)*LEN(L1268)&gt;0,"")</f>
        <v/>
      </c>
      <c r="N1268" t="s">
        <v>407</v>
      </c>
      <c r="O1268" t="s">
        <v>296</v>
      </c>
      <c r="P1268" t="s">
        <v>639</v>
      </c>
      <c r="Q1268" s="4" t="str" cm="1">
        <f t="array" ref="Q1268">_xlfn._xlws.FILTER(AnalysisMethods!$G$2:$G$31,AnalysisMethods!$E$2:$E$31=AnalysisResults!P1268,"")</f>
        <v>%</v>
      </c>
      <c r="R1268" s="4" t="str" cm="1">
        <f t="array" ref="R1268">_xlfn._xlws.FILTER(AnalysisMethods!$H$2:$H$31,AnalysisMethods!$E$2:$E$31=AnalysisResults!P1268,"")</f>
        <v>( XX.X)</v>
      </c>
      <c r="S1268">
        <v>0</v>
      </c>
      <c r="T1268" s="7" t="s">
        <v>270</v>
      </c>
      <c r="U1268" t="s">
        <v>1378</v>
      </c>
    </row>
    <row r="1269" spans="1:21" x14ac:dyDescent="0.45">
      <c r="A1269" t="s">
        <v>732</v>
      </c>
      <c r="B1269" s="4" t="str" cm="1">
        <f t="array" ref="B1269">_xlfn._xlws.FILTER(AnalysisSets!B:B,AnalysisSets!A:A=_xlfn._xlws.FILTER(Analyses!E:E,Analyses!A:A=AnalysisResults!A1269,""),"")</f>
        <v>Safety Population</v>
      </c>
      <c r="C1269" t="s">
        <v>33</v>
      </c>
      <c r="D1269" t="s">
        <v>41</v>
      </c>
      <c r="E1269" s="4" t="str" cm="1">
        <f t="array" ref="E1269">_xlfn._xlws.FILTER(AnalysisGroupings!$G$2:$G$20,AnalysisGroupings!$F$2:$F$20=AnalysisResults!D1269,"")</f>
        <v>Xanomeline High Dose</v>
      </c>
      <c r="G1269" t="s">
        <v>108</v>
      </c>
      <c r="I1269" s="4" t="str" cm="1">
        <f t="array" ref="I1269">_xlfn._xlws.FILTER(AnalysisGroupings!$G$2:$G$36,(AnalysisGroupings!$F$2:$F$36=AnalysisResults!H1269)*LEN(H1269)&gt;0,"")</f>
        <v/>
      </c>
      <c r="J1269" t="s">
        <v>331</v>
      </c>
      <c r="K1269" t="s">
        <v>111</v>
      </c>
      <c r="M1269" s="4" t="str" cm="1">
        <f t="array" ref="M1269">_xlfn._xlws.FILTER(AnalysisGroupings!$G$2:$G$36,(AnalysisGroupings!$F$2:$F$36=AnalysisResults!L1269)*LEN(L1269)&gt;0,"")</f>
        <v/>
      </c>
      <c r="N1269" t="s">
        <v>506</v>
      </c>
      <c r="O1269" t="s">
        <v>296</v>
      </c>
      <c r="P1269" t="s">
        <v>636</v>
      </c>
      <c r="Q1269" s="4" t="str" cm="1">
        <f t="array" ref="Q1269">_xlfn._xlws.FILTER(AnalysisMethods!$G$2:$G$31,AnalysisMethods!$E$2:$E$31=AnalysisResults!P1269,"")</f>
        <v>n</v>
      </c>
      <c r="R1269" s="4" t="str" cm="1">
        <f t="array" ref="R1269">_xlfn._xlws.FILTER(AnalysisMethods!$H$2:$H$31,AnalysisMethods!$E$2:$E$31=AnalysisResults!P1269,"")</f>
        <v>XX</v>
      </c>
      <c r="S1269">
        <v>4</v>
      </c>
      <c r="T1269" s="7" t="s">
        <v>600</v>
      </c>
      <c r="U1269" t="s">
        <v>1378</v>
      </c>
    </row>
    <row r="1270" spans="1:21" x14ac:dyDescent="0.45">
      <c r="A1270" t="s">
        <v>732</v>
      </c>
      <c r="B1270" s="4" t="str" cm="1">
        <f t="array" ref="B1270">_xlfn._xlws.FILTER(AnalysisSets!B:B,AnalysisSets!A:A=_xlfn._xlws.FILTER(Analyses!E:E,Analyses!A:A=AnalysisResults!A1270,""),"")</f>
        <v>Safety Population</v>
      </c>
      <c r="C1270" t="s">
        <v>33</v>
      </c>
      <c r="D1270" t="s">
        <v>41</v>
      </c>
      <c r="E1270" s="4" t="str" cm="1">
        <f t="array" ref="E1270">_xlfn._xlws.FILTER(AnalysisGroupings!$G$2:$G$20,AnalysisGroupings!$F$2:$F$20=AnalysisResults!D1270,"")</f>
        <v>Xanomeline High Dose</v>
      </c>
      <c r="G1270" t="s">
        <v>108</v>
      </c>
      <c r="I1270" s="4" t="str" cm="1">
        <f t="array" ref="I1270">_xlfn._xlws.FILTER(AnalysisGroupings!$G$2:$G$36,(AnalysisGroupings!$F$2:$F$36=AnalysisResults!H1270)*LEN(H1270)&gt;0,"")</f>
        <v/>
      </c>
      <c r="J1270" t="s">
        <v>331</v>
      </c>
      <c r="K1270" t="s">
        <v>111</v>
      </c>
      <c r="M1270" s="4" t="str" cm="1">
        <f t="array" ref="M1270">_xlfn._xlws.FILTER(AnalysisGroupings!$G$2:$G$36,(AnalysisGroupings!$F$2:$F$36=AnalysisResults!L1270)*LEN(L1270)&gt;0,"")</f>
        <v/>
      </c>
      <c r="N1270" t="s">
        <v>506</v>
      </c>
      <c r="O1270" t="s">
        <v>296</v>
      </c>
      <c r="P1270" t="s">
        <v>639</v>
      </c>
      <c r="Q1270" s="4" t="str" cm="1">
        <f t="array" ref="Q1270">_xlfn._xlws.FILTER(AnalysisMethods!$G$2:$G$31,AnalysisMethods!$E$2:$E$31=AnalysisResults!P1270,"")</f>
        <v>%</v>
      </c>
      <c r="R1270" s="4" t="str" cm="1">
        <f t="array" ref="R1270">_xlfn._xlws.FILTER(AnalysisMethods!$H$2:$H$31,AnalysisMethods!$E$2:$E$31=AnalysisResults!P1270,"")</f>
        <v>( XX.X)</v>
      </c>
      <c r="S1270">
        <v>4.7618999999999998</v>
      </c>
      <c r="T1270" s="7" t="s">
        <v>627</v>
      </c>
      <c r="U1270" t="s">
        <v>1378</v>
      </c>
    </row>
    <row r="1271" spans="1:21" x14ac:dyDescent="0.45">
      <c r="A1271" t="s">
        <v>732</v>
      </c>
      <c r="B1271" s="4" t="str" cm="1">
        <f t="array" ref="B1271">_xlfn._xlws.FILTER(AnalysisSets!B:B,AnalysisSets!A:A=_xlfn._xlws.FILTER(Analyses!E:E,Analyses!A:A=AnalysisResults!A1271,""),"")</f>
        <v>Safety Population</v>
      </c>
      <c r="C1271" t="s">
        <v>33</v>
      </c>
      <c r="D1271" t="s">
        <v>41</v>
      </c>
      <c r="E1271" s="4" t="str" cm="1">
        <f t="array" ref="E1271">_xlfn._xlws.FILTER(AnalysisGroupings!$G$2:$G$20,AnalysisGroupings!$F$2:$F$20=AnalysisResults!D1271,"")</f>
        <v>Xanomeline High Dose</v>
      </c>
      <c r="G1271" t="s">
        <v>108</v>
      </c>
      <c r="I1271" s="4" t="str" cm="1">
        <f t="array" ref="I1271">_xlfn._xlws.FILTER(AnalysisGroupings!$G$2:$G$36,(AnalysisGroupings!$F$2:$F$36=AnalysisResults!H1271)*LEN(H1271)&gt;0,"")</f>
        <v/>
      </c>
      <c r="J1271" t="s">
        <v>331</v>
      </c>
      <c r="K1271" t="s">
        <v>111</v>
      </c>
      <c r="M1271" s="4" t="str" cm="1">
        <f t="array" ref="M1271">_xlfn._xlws.FILTER(AnalysisGroupings!$G$2:$G$36,(AnalysisGroupings!$F$2:$F$36=AnalysisResults!L1271)*LEN(L1271)&gt;0,"")</f>
        <v/>
      </c>
      <c r="N1271" t="s">
        <v>518</v>
      </c>
      <c r="O1271" t="s">
        <v>296</v>
      </c>
      <c r="P1271" t="s">
        <v>636</v>
      </c>
      <c r="Q1271" s="4" t="str" cm="1">
        <f t="array" ref="Q1271">_xlfn._xlws.FILTER(AnalysisMethods!$G$2:$G$31,AnalysisMethods!$E$2:$E$31=AnalysisResults!P1271,"")</f>
        <v>n</v>
      </c>
      <c r="R1271" s="4" t="str" cm="1">
        <f t="array" ref="R1271">_xlfn._xlws.FILTER(AnalysisMethods!$H$2:$H$31,AnalysisMethods!$E$2:$E$31=AnalysisResults!P1271,"")</f>
        <v>XX</v>
      </c>
      <c r="S1271">
        <v>0</v>
      </c>
      <c r="T1271" s="7" t="s">
        <v>266</v>
      </c>
      <c r="U1271" t="s">
        <v>1378</v>
      </c>
    </row>
    <row r="1272" spans="1:21" x14ac:dyDescent="0.45">
      <c r="A1272" t="s">
        <v>732</v>
      </c>
      <c r="B1272" s="4" t="str" cm="1">
        <f t="array" ref="B1272">_xlfn._xlws.FILTER(AnalysisSets!B:B,AnalysisSets!A:A=_xlfn._xlws.FILTER(Analyses!E:E,Analyses!A:A=AnalysisResults!A1272,""),"")</f>
        <v>Safety Population</v>
      </c>
      <c r="C1272" t="s">
        <v>33</v>
      </c>
      <c r="D1272" t="s">
        <v>41</v>
      </c>
      <c r="E1272" s="4" t="str" cm="1">
        <f t="array" ref="E1272">_xlfn._xlws.FILTER(AnalysisGroupings!$G$2:$G$20,AnalysisGroupings!$F$2:$F$20=AnalysisResults!D1272,"")</f>
        <v>Xanomeline High Dose</v>
      </c>
      <c r="G1272" t="s">
        <v>108</v>
      </c>
      <c r="I1272" s="4" t="str" cm="1">
        <f t="array" ref="I1272">_xlfn._xlws.FILTER(AnalysisGroupings!$G$2:$G$36,(AnalysisGroupings!$F$2:$F$36=AnalysisResults!H1272)*LEN(H1272)&gt;0,"")</f>
        <v/>
      </c>
      <c r="J1272" t="s">
        <v>331</v>
      </c>
      <c r="K1272" t="s">
        <v>111</v>
      </c>
      <c r="M1272" s="4" t="str" cm="1">
        <f t="array" ref="M1272">_xlfn._xlws.FILTER(AnalysisGroupings!$G$2:$G$36,(AnalysisGroupings!$F$2:$F$36=AnalysisResults!L1272)*LEN(L1272)&gt;0,"")</f>
        <v/>
      </c>
      <c r="N1272" t="s">
        <v>518</v>
      </c>
      <c r="O1272" t="s">
        <v>296</v>
      </c>
      <c r="P1272" t="s">
        <v>639</v>
      </c>
      <c r="Q1272" s="4" t="str" cm="1">
        <f t="array" ref="Q1272">_xlfn._xlws.FILTER(AnalysisMethods!$G$2:$G$31,AnalysisMethods!$E$2:$E$31=AnalysisResults!P1272,"")</f>
        <v>%</v>
      </c>
      <c r="R1272" s="4" t="str" cm="1">
        <f t="array" ref="R1272">_xlfn._xlws.FILTER(AnalysisMethods!$H$2:$H$31,AnalysisMethods!$E$2:$E$31=AnalysisResults!P1272,"")</f>
        <v>( XX.X)</v>
      </c>
      <c r="S1272">
        <v>0</v>
      </c>
      <c r="T1272" s="7" t="s">
        <v>270</v>
      </c>
      <c r="U1272" t="s">
        <v>1378</v>
      </c>
    </row>
    <row r="1273" spans="1:21" x14ac:dyDescent="0.45">
      <c r="A1273" t="s">
        <v>732</v>
      </c>
      <c r="B1273" s="4" t="str" cm="1">
        <f t="array" ref="B1273">_xlfn._xlws.FILTER(AnalysisSets!B:B,AnalysisSets!A:A=_xlfn._xlws.FILTER(Analyses!E:E,Analyses!A:A=AnalysisResults!A1273,""),"")</f>
        <v>Safety Population</v>
      </c>
      <c r="C1273" t="s">
        <v>33</v>
      </c>
      <c r="D1273" t="s">
        <v>41</v>
      </c>
      <c r="E1273" s="4" t="str" cm="1">
        <f t="array" ref="E1273">_xlfn._xlws.FILTER(AnalysisGroupings!$G$2:$G$20,AnalysisGroupings!$F$2:$F$20=AnalysisResults!D1273,"")</f>
        <v>Xanomeline High Dose</v>
      </c>
      <c r="G1273" t="s">
        <v>108</v>
      </c>
      <c r="I1273" s="4" t="str" cm="1">
        <f t="array" ref="I1273">_xlfn._xlws.FILTER(AnalysisGroupings!$G$2:$G$36,(AnalysisGroupings!$F$2:$F$36=AnalysisResults!H1273)*LEN(H1273)&gt;0,"")</f>
        <v/>
      </c>
      <c r="J1273" t="s">
        <v>331</v>
      </c>
      <c r="K1273" t="s">
        <v>111</v>
      </c>
      <c r="M1273" s="4" t="str" cm="1">
        <f t="array" ref="M1273">_xlfn._xlws.FILTER(AnalysisGroupings!$G$2:$G$36,(AnalysisGroupings!$F$2:$F$36=AnalysisResults!L1273)*LEN(L1273)&gt;0,"")</f>
        <v/>
      </c>
      <c r="N1273" t="s">
        <v>549</v>
      </c>
      <c r="O1273" t="s">
        <v>296</v>
      </c>
      <c r="P1273" t="s">
        <v>636</v>
      </c>
      <c r="Q1273" s="4" t="str" cm="1">
        <f t="array" ref="Q1273">_xlfn._xlws.FILTER(AnalysisMethods!$G$2:$G$31,AnalysisMethods!$E$2:$E$31=AnalysisResults!P1273,"")</f>
        <v>n</v>
      </c>
      <c r="R1273" s="4" t="str" cm="1">
        <f t="array" ref="R1273">_xlfn._xlws.FILTER(AnalysisMethods!$H$2:$H$31,AnalysisMethods!$E$2:$E$31=AnalysisResults!P1273,"")</f>
        <v>XX</v>
      </c>
      <c r="S1273">
        <v>0</v>
      </c>
      <c r="T1273" s="7" t="s">
        <v>266</v>
      </c>
      <c r="U1273" t="s">
        <v>1378</v>
      </c>
    </row>
    <row r="1274" spans="1:21" x14ac:dyDescent="0.45">
      <c r="A1274" t="s">
        <v>732</v>
      </c>
      <c r="B1274" s="4" t="str" cm="1">
        <f t="array" ref="B1274">_xlfn._xlws.FILTER(AnalysisSets!B:B,AnalysisSets!A:A=_xlfn._xlws.FILTER(Analyses!E:E,Analyses!A:A=AnalysisResults!A1274,""),"")</f>
        <v>Safety Population</v>
      </c>
      <c r="C1274" t="s">
        <v>33</v>
      </c>
      <c r="D1274" t="s">
        <v>41</v>
      </c>
      <c r="E1274" s="4" t="str" cm="1">
        <f t="array" ref="E1274">_xlfn._xlws.FILTER(AnalysisGroupings!$G$2:$G$20,AnalysisGroupings!$F$2:$F$20=AnalysisResults!D1274,"")</f>
        <v>Xanomeline High Dose</v>
      </c>
      <c r="G1274" t="s">
        <v>108</v>
      </c>
      <c r="I1274" s="4" t="str" cm="1">
        <f t="array" ref="I1274">_xlfn._xlws.FILTER(AnalysisGroupings!$G$2:$G$36,(AnalysisGroupings!$F$2:$F$36=AnalysisResults!H1274)*LEN(H1274)&gt;0,"")</f>
        <v/>
      </c>
      <c r="J1274" t="s">
        <v>331</v>
      </c>
      <c r="K1274" t="s">
        <v>111</v>
      </c>
      <c r="M1274" s="4" t="str" cm="1">
        <f t="array" ref="M1274">_xlfn._xlws.FILTER(AnalysisGroupings!$G$2:$G$36,(AnalysisGroupings!$F$2:$F$36=AnalysisResults!L1274)*LEN(L1274)&gt;0,"")</f>
        <v/>
      </c>
      <c r="N1274" t="s">
        <v>549</v>
      </c>
      <c r="O1274" t="s">
        <v>296</v>
      </c>
      <c r="P1274" t="s">
        <v>639</v>
      </c>
      <c r="Q1274" s="4" t="str" cm="1">
        <f t="array" ref="Q1274">_xlfn._xlws.FILTER(AnalysisMethods!$G$2:$G$31,AnalysisMethods!$E$2:$E$31=AnalysisResults!P1274,"")</f>
        <v>%</v>
      </c>
      <c r="R1274" s="4" t="str" cm="1">
        <f t="array" ref="R1274">_xlfn._xlws.FILTER(AnalysisMethods!$H$2:$H$31,AnalysisMethods!$E$2:$E$31=AnalysisResults!P1274,"")</f>
        <v>( XX.X)</v>
      </c>
      <c r="S1274">
        <v>0</v>
      </c>
      <c r="T1274" s="7" t="s">
        <v>270</v>
      </c>
      <c r="U1274" t="s">
        <v>1378</v>
      </c>
    </row>
    <row r="1275" spans="1:21" x14ac:dyDescent="0.45">
      <c r="A1275" t="s">
        <v>732</v>
      </c>
      <c r="B1275" s="4" t="str" cm="1">
        <f t="array" ref="B1275">_xlfn._xlws.FILTER(AnalysisSets!B:B,AnalysisSets!A:A=_xlfn._xlws.FILTER(Analyses!E:E,Analyses!A:A=AnalysisResults!A1275,""),"")</f>
        <v>Safety Population</v>
      </c>
      <c r="C1275" t="s">
        <v>33</v>
      </c>
      <c r="D1275" t="s">
        <v>41</v>
      </c>
      <c r="E1275" s="4" t="str" cm="1">
        <f t="array" ref="E1275">_xlfn._xlws.FILTER(AnalysisGroupings!$G$2:$G$20,AnalysisGroupings!$F$2:$F$20=AnalysisResults!D1275,"")</f>
        <v>Xanomeline High Dose</v>
      </c>
      <c r="G1275" t="s">
        <v>108</v>
      </c>
      <c r="I1275" s="4" t="str" cm="1">
        <f t="array" ref="I1275">_xlfn._xlws.FILTER(AnalysisGroupings!$G$2:$G$36,(AnalysisGroupings!$F$2:$F$36=AnalysisResults!H1275)*LEN(H1275)&gt;0,"")</f>
        <v/>
      </c>
      <c r="J1275" t="s">
        <v>331</v>
      </c>
      <c r="K1275" t="s">
        <v>111</v>
      </c>
      <c r="M1275" s="4" t="str" cm="1">
        <f t="array" ref="M1275">_xlfn._xlws.FILTER(AnalysisGroupings!$G$2:$G$36,(AnalysisGroupings!$F$2:$F$36=AnalysisResults!L1275)*LEN(L1275)&gt;0,"")</f>
        <v/>
      </c>
      <c r="N1275" t="s">
        <v>550</v>
      </c>
      <c r="O1275" t="s">
        <v>296</v>
      </c>
      <c r="P1275" t="s">
        <v>636</v>
      </c>
      <c r="Q1275" s="4" t="str" cm="1">
        <f t="array" ref="Q1275">_xlfn._xlws.FILTER(AnalysisMethods!$G$2:$G$31,AnalysisMethods!$E$2:$E$31=AnalysisResults!P1275,"")</f>
        <v>n</v>
      </c>
      <c r="R1275" s="4" t="str" cm="1">
        <f t="array" ref="R1275">_xlfn._xlws.FILTER(AnalysisMethods!$H$2:$H$31,AnalysisMethods!$E$2:$E$31=AnalysisResults!P1275,"")</f>
        <v>XX</v>
      </c>
      <c r="S1275">
        <v>8</v>
      </c>
      <c r="T1275" s="7" t="s">
        <v>233</v>
      </c>
      <c r="U1275" t="s">
        <v>1378</v>
      </c>
    </row>
    <row r="1276" spans="1:21" x14ac:dyDescent="0.45">
      <c r="A1276" t="s">
        <v>732</v>
      </c>
      <c r="B1276" s="4" t="str" cm="1">
        <f t="array" ref="B1276">_xlfn._xlws.FILTER(AnalysisSets!B:B,AnalysisSets!A:A=_xlfn._xlws.FILTER(Analyses!E:E,Analyses!A:A=AnalysisResults!A1276,""),"")</f>
        <v>Safety Population</v>
      </c>
      <c r="C1276" t="s">
        <v>33</v>
      </c>
      <c r="D1276" t="s">
        <v>41</v>
      </c>
      <c r="E1276" s="4" t="str" cm="1">
        <f t="array" ref="E1276">_xlfn._xlws.FILTER(AnalysisGroupings!$G$2:$G$20,AnalysisGroupings!$F$2:$F$20=AnalysisResults!D1276,"")</f>
        <v>Xanomeline High Dose</v>
      </c>
      <c r="G1276" t="s">
        <v>108</v>
      </c>
      <c r="I1276" s="4" t="str" cm="1">
        <f t="array" ref="I1276">_xlfn._xlws.FILTER(AnalysisGroupings!$G$2:$G$36,(AnalysisGroupings!$F$2:$F$36=AnalysisResults!H1276)*LEN(H1276)&gt;0,"")</f>
        <v/>
      </c>
      <c r="J1276" t="s">
        <v>331</v>
      </c>
      <c r="K1276" t="s">
        <v>111</v>
      </c>
      <c r="M1276" s="4" t="str" cm="1">
        <f t="array" ref="M1276">_xlfn._xlws.FILTER(AnalysisGroupings!$G$2:$G$36,(AnalysisGroupings!$F$2:$F$36=AnalysisResults!L1276)*LEN(L1276)&gt;0,"")</f>
        <v/>
      </c>
      <c r="N1276" t="s">
        <v>550</v>
      </c>
      <c r="O1276" t="s">
        <v>296</v>
      </c>
      <c r="P1276" t="s">
        <v>639</v>
      </c>
      <c r="Q1276" s="4" t="str" cm="1">
        <f t="array" ref="Q1276">_xlfn._xlws.FILTER(AnalysisMethods!$G$2:$G$31,AnalysisMethods!$E$2:$E$31=AnalysisResults!P1276,"")</f>
        <v>%</v>
      </c>
      <c r="R1276" s="4" t="str" cm="1">
        <f t="array" ref="R1276">_xlfn._xlws.FILTER(AnalysisMethods!$H$2:$H$31,AnalysisMethods!$E$2:$E$31=AnalysisResults!P1276,"")</f>
        <v>( XX.X)</v>
      </c>
      <c r="S1276">
        <v>9.5237999999999996</v>
      </c>
      <c r="T1276" s="7" t="s">
        <v>239</v>
      </c>
      <c r="U1276" t="s">
        <v>1378</v>
      </c>
    </row>
    <row r="1277" spans="1:21" x14ac:dyDescent="0.45">
      <c r="A1277" t="s">
        <v>732</v>
      </c>
      <c r="B1277" s="4" t="str" cm="1">
        <f t="array" ref="B1277">_xlfn._xlws.FILTER(AnalysisSets!B:B,AnalysisSets!A:A=_xlfn._xlws.FILTER(Analyses!E:E,Analyses!A:A=AnalysisResults!A1277,""),"")</f>
        <v>Safety Population</v>
      </c>
      <c r="C1277" t="s">
        <v>33</v>
      </c>
      <c r="D1277" t="s">
        <v>41</v>
      </c>
      <c r="E1277" s="4" t="str" cm="1">
        <f t="array" ref="E1277">_xlfn._xlws.FILTER(AnalysisGroupings!$G$2:$G$20,AnalysisGroupings!$F$2:$F$20=AnalysisResults!D1277,"")</f>
        <v>Xanomeline High Dose</v>
      </c>
      <c r="G1277" t="s">
        <v>108</v>
      </c>
      <c r="I1277" s="4" t="str" cm="1">
        <f t="array" ref="I1277">_xlfn._xlws.FILTER(AnalysisGroupings!$G$2:$G$36,(AnalysisGroupings!$F$2:$F$36=AnalysisResults!H1277)*LEN(H1277)&gt;0,"")</f>
        <v/>
      </c>
      <c r="J1277" t="s">
        <v>331</v>
      </c>
      <c r="K1277" t="s">
        <v>111</v>
      </c>
      <c r="M1277" s="4" t="str" cm="1">
        <f t="array" ref="M1277">_xlfn._xlws.FILTER(AnalysisGroupings!$G$2:$G$36,(AnalysisGroupings!$F$2:$F$36=AnalysisResults!L1277)*LEN(L1277)&gt;0,"")</f>
        <v/>
      </c>
      <c r="N1277" t="s">
        <v>561</v>
      </c>
      <c r="O1277" t="s">
        <v>296</v>
      </c>
      <c r="P1277" t="s">
        <v>636</v>
      </c>
      <c r="Q1277" s="4" t="str" cm="1">
        <f t="array" ref="Q1277">_xlfn._xlws.FILTER(AnalysisMethods!$G$2:$G$31,AnalysisMethods!$E$2:$E$31=AnalysisResults!P1277,"")</f>
        <v>n</v>
      </c>
      <c r="R1277" s="4" t="str" cm="1">
        <f t="array" ref="R1277">_xlfn._xlws.FILTER(AnalysisMethods!$H$2:$H$31,AnalysisMethods!$E$2:$E$31=AnalysisResults!P1277,"")</f>
        <v>XX</v>
      </c>
      <c r="S1277">
        <v>1</v>
      </c>
      <c r="T1277" s="7" t="s">
        <v>267</v>
      </c>
      <c r="U1277" t="s">
        <v>1378</v>
      </c>
    </row>
    <row r="1278" spans="1:21" x14ac:dyDescent="0.45">
      <c r="A1278" t="s">
        <v>732</v>
      </c>
      <c r="B1278" s="4" t="str" cm="1">
        <f t="array" ref="B1278">_xlfn._xlws.FILTER(AnalysisSets!B:B,AnalysisSets!A:A=_xlfn._xlws.FILTER(Analyses!E:E,Analyses!A:A=AnalysisResults!A1278,""),"")</f>
        <v>Safety Population</v>
      </c>
      <c r="C1278" t="s">
        <v>33</v>
      </c>
      <c r="D1278" t="s">
        <v>41</v>
      </c>
      <c r="E1278" s="4" t="str" cm="1">
        <f t="array" ref="E1278">_xlfn._xlws.FILTER(AnalysisGroupings!$G$2:$G$20,AnalysisGroupings!$F$2:$F$20=AnalysisResults!D1278,"")</f>
        <v>Xanomeline High Dose</v>
      </c>
      <c r="G1278" t="s">
        <v>108</v>
      </c>
      <c r="I1278" s="4" t="str" cm="1">
        <f t="array" ref="I1278">_xlfn._xlws.FILTER(AnalysisGroupings!$G$2:$G$36,(AnalysisGroupings!$F$2:$F$36=AnalysisResults!H1278)*LEN(H1278)&gt;0,"")</f>
        <v/>
      </c>
      <c r="J1278" t="s">
        <v>331</v>
      </c>
      <c r="K1278" t="s">
        <v>111</v>
      </c>
      <c r="M1278" s="4" t="str" cm="1">
        <f t="array" ref="M1278">_xlfn._xlws.FILTER(AnalysisGroupings!$G$2:$G$36,(AnalysisGroupings!$F$2:$F$36=AnalysisResults!L1278)*LEN(L1278)&gt;0,"")</f>
        <v/>
      </c>
      <c r="N1278" t="s">
        <v>561</v>
      </c>
      <c r="O1278" t="s">
        <v>296</v>
      </c>
      <c r="P1278" t="s">
        <v>639</v>
      </c>
      <c r="Q1278" s="4" t="str" cm="1">
        <f t="array" ref="Q1278">_xlfn._xlws.FILTER(AnalysisMethods!$G$2:$G$31,AnalysisMethods!$E$2:$E$31=AnalysisResults!P1278,"")</f>
        <v>%</v>
      </c>
      <c r="R1278" s="4" t="str" cm="1">
        <f t="array" ref="R1278">_xlfn._xlws.FILTER(AnalysisMethods!$H$2:$H$31,AnalysisMethods!$E$2:$E$31=AnalysisResults!P1278,"")</f>
        <v>( XX.X)</v>
      </c>
      <c r="S1278">
        <v>1.1904999999999999</v>
      </c>
      <c r="T1278" s="7" t="s">
        <v>273</v>
      </c>
      <c r="U1278" t="s">
        <v>1378</v>
      </c>
    </row>
    <row r="1279" spans="1:21" x14ac:dyDescent="0.45">
      <c r="A1279" t="s">
        <v>732</v>
      </c>
      <c r="B1279" s="4" t="str" cm="1">
        <f t="array" ref="B1279">_xlfn._xlws.FILTER(AnalysisSets!B:B,AnalysisSets!A:A=_xlfn._xlws.FILTER(Analyses!E:E,Analyses!A:A=AnalysisResults!A1279,""),"")</f>
        <v>Safety Population</v>
      </c>
      <c r="C1279" t="s">
        <v>33</v>
      </c>
      <c r="D1279" t="s">
        <v>41</v>
      </c>
      <c r="E1279" s="4" t="str" cm="1">
        <f t="array" ref="E1279">_xlfn._xlws.FILTER(AnalysisGroupings!$G$2:$G$20,AnalysisGroupings!$F$2:$F$20=AnalysisResults!D1279,"")</f>
        <v>Xanomeline High Dose</v>
      </c>
      <c r="G1279" t="s">
        <v>108</v>
      </c>
      <c r="I1279" s="4" t="str" cm="1">
        <f t="array" ref="I1279">_xlfn._xlws.FILTER(AnalysisGroupings!$G$2:$G$36,(AnalysisGroupings!$F$2:$F$36=AnalysisResults!H1279)*LEN(H1279)&gt;0,"")</f>
        <v/>
      </c>
      <c r="J1279" t="s">
        <v>331</v>
      </c>
      <c r="K1279" t="s">
        <v>111</v>
      </c>
      <c r="M1279" s="4" t="str" cm="1">
        <f t="array" ref="M1279">_xlfn._xlws.FILTER(AnalysisGroupings!$G$2:$G$36,(AnalysisGroupings!$F$2:$F$36=AnalysisResults!L1279)*LEN(L1279)&gt;0,"")</f>
        <v/>
      </c>
      <c r="N1279" t="s">
        <v>562</v>
      </c>
      <c r="O1279" t="s">
        <v>296</v>
      </c>
      <c r="P1279" t="s">
        <v>636</v>
      </c>
      <c r="Q1279" s="4" t="str" cm="1">
        <f t="array" ref="Q1279">_xlfn._xlws.FILTER(AnalysisMethods!$G$2:$G$31,AnalysisMethods!$E$2:$E$31=AnalysisResults!P1279,"")</f>
        <v>n</v>
      </c>
      <c r="R1279" s="4" t="str" cm="1">
        <f t="array" ref="R1279">_xlfn._xlws.FILTER(AnalysisMethods!$H$2:$H$31,AnalysisMethods!$E$2:$E$31=AnalysisResults!P1279,"")</f>
        <v>XX</v>
      </c>
      <c r="S1279">
        <v>0</v>
      </c>
      <c r="T1279" s="7" t="s">
        <v>266</v>
      </c>
      <c r="U1279" t="s">
        <v>1378</v>
      </c>
    </row>
    <row r="1280" spans="1:21" x14ac:dyDescent="0.45">
      <c r="A1280" t="s">
        <v>732</v>
      </c>
      <c r="B1280" s="4" t="str" cm="1">
        <f t="array" ref="B1280">_xlfn._xlws.FILTER(AnalysisSets!B:B,AnalysisSets!A:A=_xlfn._xlws.FILTER(Analyses!E:E,Analyses!A:A=AnalysisResults!A1280,""),"")</f>
        <v>Safety Population</v>
      </c>
      <c r="C1280" t="s">
        <v>33</v>
      </c>
      <c r="D1280" t="s">
        <v>41</v>
      </c>
      <c r="E1280" s="4" t="str" cm="1">
        <f t="array" ref="E1280">_xlfn._xlws.FILTER(AnalysisGroupings!$G$2:$G$20,AnalysisGroupings!$F$2:$F$20=AnalysisResults!D1280,"")</f>
        <v>Xanomeline High Dose</v>
      </c>
      <c r="G1280" t="s">
        <v>108</v>
      </c>
      <c r="I1280" s="4" t="str" cm="1">
        <f t="array" ref="I1280">_xlfn._xlws.FILTER(AnalysisGroupings!$G$2:$G$36,(AnalysisGroupings!$F$2:$F$36=AnalysisResults!H1280)*LEN(H1280)&gt;0,"")</f>
        <v/>
      </c>
      <c r="J1280" t="s">
        <v>331</v>
      </c>
      <c r="K1280" t="s">
        <v>111</v>
      </c>
      <c r="M1280" s="4" t="str" cm="1">
        <f t="array" ref="M1280">_xlfn._xlws.FILTER(AnalysisGroupings!$G$2:$G$36,(AnalysisGroupings!$F$2:$F$36=AnalysisResults!L1280)*LEN(L1280)&gt;0,"")</f>
        <v/>
      </c>
      <c r="N1280" t="s">
        <v>562</v>
      </c>
      <c r="O1280" t="s">
        <v>296</v>
      </c>
      <c r="P1280" t="s">
        <v>639</v>
      </c>
      <c r="Q1280" s="4" t="str" cm="1">
        <f t="array" ref="Q1280">_xlfn._xlws.FILTER(AnalysisMethods!$G$2:$G$31,AnalysisMethods!$E$2:$E$31=AnalysisResults!P1280,"")</f>
        <v>%</v>
      </c>
      <c r="R1280" s="4" t="str" cm="1">
        <f t="array" ref="R1280">_xlfn._xlws.FILTER(AnalysisMethods!$H$2:$H$31,AnalysisMethods!$E$2:$E$31=AnalysisResults!P1280,"")</f>
        <v>( XX.X)</v>
      </c>
      <c r="S1280">
        <v>0</v>
      </c>
      <c r="T1280" s="7" t="s">
        <v>270</v>
      </c>
      <c r="U1280" t="s">
        <v>1378</v>
      </c>
    </row>
    <row r="1281" spans="1:21" x14ac:dyDescent="0.45">
      <c r="A1281" t="s">
        <v>732</v>
      </c>
      <c r="B1281" s="4" t="str" cm="1">
        <f t="array" ref="B1281">_xlfn._xlws.FILTER(AnalysisSets!B:B,AnalysisSets!A:A=_xlfn._xlws.FILTER(Analyses!E:E,Analyses!A:A=AnalysisResults!A1281,""),"")</f>
        <v>Safety Population</v>
      </c>
      <c r="C1281" t="s">
        <v>33</v>
      </c>
      <c r="D1281" t="s">
        <v>41</v>
      </c>
      <c r="E1281" s="4" t="str" cm="1">
        <f t="array" ref="E1281">_xlfn._xlws.FILTER(AnalysisGroupings!$G$2:$G$20,AnalysisGroupings!$F$2:$F$20=AnalysisResults!D1281,"")</f>
        <v>Xanomeline High Dose</v>
      </c>
      <c r="G1281" t="s">
        <v>108</v>
      </c>
      <c r="I1281" s="4" t="str" cm="1">
        <f t="array" ref="I1281">_xlfn._xlws.FILTER(AnalysisGroupings!$G$2:$G$36,(AnalysisGroupings!$F$2:$F$36=AnalysisResults!H1281)*LEN(H1281)&gt;0,"")</f>
        <v/>
      </c>
      <c r="J1281" t="s">
        <v>331</v>
      </c>
      <c r="K1281" t="s">
        <v>111</v>
      </c>
      <c r="M1281" s="4" t="str" cm="1">
        <f t="array" ref="M1281">_xlfn._xlws.FILTER(AnalysisGroupings!$G$2:$G$36,(AnalysisGroupings!$F$2:$F$36=AnalysisResults!L1281)*LEN(L1281)&gt;0,"")</f>
        <v/>
      </c>
      <c r="N1281" t="s">
        <v>566</v>
      </c>
      <c r="O1281" t="s">
        <v>296</v>
      </c>
      <c r="P1281" t="s">
        <v>636</v>
      </c>
      <c r="Q1281" s="4" t="str" cm="1">
        <f t="array" ref="Q1281">_xlfn._xlws.FILTER(AnalysisMethods!$G$2:$G$31,AnalysisMethods!$E$2:$E$31=AnalysisResults!P1281,"")</f>
        <v>n</v>
      </c>
      <c r="R1281" s="4" t="str" cm="1">
        <f t="array" ref="R1281">_xlfn._xlws.FILTER(AnalysisMethods!$H$2:$H$31,AnalysisMethods!$E$2:$E$31=AnalysisResults!P1281,"")</f>
        <v>XX</v>
      </c>
      <c r="S1281">
        <v>0</v>
      </c>
      <c r="T1281" s="7" t="s">
        <v>266</v>
      </c>
      <c r="U1281" t="s">
        <v>1378</v>
      </c>
    </row>
    <row r="1282" spans="1:21" x14ac:dyDescent="0.45">
      <c r="A1282" t="s">
        <v>732</v>
      </c>
      <c r="B1282" s="4" t="str" cm="1">
        <f t="array" ref="B1282">_xlfn._xlws.FILTER(AnalysisSets!B:B,AnalysisSets!A:A=_xlfn._xlws.FILTER(Analyses!E:E,Analyses!A:A=AnalysisResults!A1282,""),"")</f>
        <v>Safety Population</v>
      </c>
      <c r="C1282" t="s">
        <v>33</v>
      </c>
      <c r="D1282" t="s">
        <v>41</v>
      </c>
      <c r="E1282" s="4" t="str" cm="1">
        <f t="array" ref="E1282">_xlfn._xlws.FILTER(AnalysisGroupings!$G$2:$G$20,AnalysisGroupings!$F$2:$F$20=AnalysisResults!D1282,"")</f>
        <v>Xanomeline High Dose</v>
      </c>
      <c r="G1282" t="s">
        <v>108</v>
      </c>
      <c r="I1282" s="4" t="str" cm="1">
        <f t="array" ref="I1282">_xlfn._xlws.FILTER(AnalysisGroupings!$G$2:$G$36,(AnalysisGroupings!$F$2:$F$36=AnalysisResults!H1282)*LEN(H1282)&gt;0,"")</f>
        <v/>
      </c>
      <c r="J1282" t="s">
        <v>331</v>
      </c>
      <c r="K1282" t="s">
        <v>111</v>
      </c>
      <c r="M1282" s="4" t="str" cm="1">
        <f t="array" ref="M1282">_xlfn._xlws.FILTER(AnalysisGroupings!$G$2:$G$36,(AnalysisGroupings!$F$2:$F$36=AnalysisResults!L1282)*LEN(L1282)&gt;0,"")</f>
        <v/>
      </c>
      <c r="N1282" t="s">
        <v>566</v>
      </c>
      <c r="O1282" t="s">
        <v>296</v>
      </c>
      <c r="P1282" t="s">
        <v>639</v>
      </c>
      <c r="Q1282" s="4" t="str" cm="1">
        <f t="array" ref="Q1282">_xlfn._xlws.FILTER(AnalysisMethods!$G$2:$G$31,AnalysisMethods!$E$2:$E$31=AnalysisResults!P1282,"")</f>
        <v>%</v>
      </c>
      <c r="R1282" s="4" t="str" cm="1">
        <f t="array" ref="R1282">_xlfn._xlws.FILTER(AnalysisMethods!$H$2:$H$31,AnalysisMethods!$E$2:$E$31=AnalysisResults!P1282,"")</f>
        <v>( XX.X)</v>
      </c>
      <c r="S1282">
        <v>0</v>
      </c>
      <c r="T1282" s="7" t="s">
        <v>270</v>
      </c>
      <c r="U1282" t="s">
        <v>1378</v>
      </c>
    </row>
    <row r="1283" spans="1:21" x14ac:dyDescent="0.45">
      <c r="A1283" t="s">
        <v>732</v>
      </c>
      <c r="B1283" s="4" t="str" cm="1">
        <f t="array" ref="B1283">_xlfn._xlws.FILTER(AnalysisSets!B:B,AnalysisSets!A:A=_xlfn._xlws.FILTER(Analyses!E:E,Analyses!A:A=AnalysisResults!A1283,""),"")</f>
        <v>Safety Population</v>
      </c>
      <c r="C1283" t="s">
        <v>33</v>
      </c>
      <c r="D1283" t="s">
        <v>41</v>
      </c>
      <c r="E1283" s="4" t="str" cm="1">
        <f t="array" ref="E1283">_xlfn._xlws.FILTER(AnalysisGroupings!$G$2:$G$20,AnalysisGroupings!$F$2:$F$20=AnalysisResults!D1283,"")</f>
        <v>Xanomeline High Dose</v>
      </c>
      <c r="G1283" t="s">
        <v>108</v>
      </c>
      <c r="I1283" s="4" t="str" cm="1">
        <f t="array" ref="I1283">_xlfn._xlws.FILTER(AnalysisGroupings!$G$2:$G$36,(AnalysisGroupings!$F$2:$F$36=AnalysisResults!H1283)*LEN(H1283)&gt;0,"")</f>
        <v/>
      </c>
      <c r="J1283" t="s">
        <v>331</v>
      </c>
      <c r="K1283" t="s">
        <v>111</v>
      </c>
      <c r="M1283" s="4" t="str" cm="1">
        <f t="array" ref="M1283">_xlfn._xlws.FILTER(AnalysisGroupings!$G$2:$G$36,(AnalysisGroupings!$F$2:$F$36=AnalysisResults!L1283)*LEN(L1283)&gt;0,"")</f>
        <v/>
      </c>
      <c r="N1283" t="s">
        <v>573</v>
      </c>
      <c r="O1283" t="s">
        <v>296</v>
      </c>
      <c r="P1283" t="s">
        <v>636</v>
      </c>
      <c r="Q1283" s="4" t="str" cm="1">
        <f t="array" ref="Q1283">_xlfn._xlws.FILTER(AnalysisMethods!$G$2:$G$31,AnalysisMethods!$E$2:$E$31=AnalysisResults!P1283,"")</f>
        <v>n</v>
      </c>
      <c r="R1283" s="4" t="str" cm="1">
        <f t="array" ref="R1283">_xlfn._xlws.FILTER(AnalysisMethods!$H$2:$H$31,AnalysisMethods!$E$2:$E$31=AnalysisResults!P1283,"")</f>
        <v>XX</v>
      </c>
      <c r="S1283">
        <v>1</v>
      </c>
      <c r="T1283" s="7" t="s">
        <v>267</v>
      </c>
      <c r="U1283" t="s">
        <v>1378</v>
      </c>
    </row>
    <row r="1284" spans="1:21" x14ac:dyDescent="0.45">
      <c r="A1284" t="s">
        <v>732</v>
      </c>
      <c r="B1284" s="4" t="str" cm="1">
        <f t="array" ref="B1284">_xlfn._xlws.FILTER(AnalysisSets!B:B,AnalysisSets!A:A=_xlfn._xlws.FILTER(Analyses!E:E,Analyses!A:A=AnalysisResults!A1284,""),"")</f>
        <v>Safety Population</v>
      </c>
      <c r="C1284" t="s">
        <v>33</v>
      </c>
      <c r="D1284" t="s">
        <v>41</v>
      </c>
      <c r="E1284" s="4" t="str" cm="1">
        <f t="array" ref="E1284">_xlfn._xlws.FILTER(AnalysisGroupings!$G$2:$G$20,AnalysisGroupings!$F$2:$F$20=AnalysisResults!D1284,"")</f>
        <v>Xanomeline High Dose</v>
      </c>
      <c r="G1284" t="s">
        <v>108</v>
      </c>
      <c r="I1284" s="4" t="str" cm="1">
        <f t="array" ref="I1284">_xlfn._xlws.FILTER(AnalysisGroupings!$G$2:$G$36,(AnalysisGroupings!$F$2:$F$36=AnalysisResults!H1284)*LEN(H1284)&gt;0,"")</f>
        <v/>
      </c>
      <c r="J1284" t="s">
        <v>331</v>
      </c>
      <c r="K1284" t="s">
        <v>111</v>
      </c>
      <c r="M1284" s="4" t="str" cm="1">
        <f t="array" ref="M1284">_xlfn._xlws.FILTER(AnalysisGroupings!$G$2:$G$36,(AnalysisGroupings!$F$2:$F$36=AnalysisResults!L1284)*LEN(L1284)&gt;0,"")</f>
        <v/>
      </c>
      <c r="N1284" t="s">
        <v>573</v>
      </c>
      <c r="O1284" t="s">
        <v>296</v>
      </c>
      <c r="P1284" t="s">
        <v>639</v>
      </c>
      <c r="Q1284" s="4" t="str" cm="1">
        <f t="array" ref="Q1284">_xlfn._xlws.FILTER(AnalysisMethods!$G$2:$G$31,AnalysisMethods!$E$2:$E$31=AnalysisResults!P1284,"")</f>
        <v>%</v>
      </c>
      <c r="R1284" s="4" t="str" cm="1">
        <f t="array" ref="R1284">_xlfn._xlws.FILTER(AnalysisMethods!$H$2:$H$31,AnalysisMethods!$E$2:$E$31=AnalysisResults!P1284,"")</f>
        <v>( XX.X)</v>
      </c>
      <c r="S1284">
        <v>1.1904999999999999</v>
      </c>
      <c r="T1284" s="7" t="s">
        <v>273</v>
      </c>
      <c r="U1284" t="s">
        <v>1378</v>
      </c>
    </row>
    <row r="1285" spans="1:21" x14ac:dyDescent="0.45">
      <c r="A1285" t="s">
        <v>732</v>
      </c>
      <c r="B1285" s="4" t="str" cm="1">
        <f t="array" ref="B1285">_xlfn._xlws.FILTER(AnalysisSets!B:B,AnalysisSets!A:A=_xlfn._xlws.FILTER(Analyses!E:E,Analyses!A:A=AnalysisResults!A1285,""),"")</f>
        <v>Safety Population</v>
      </c>
      <c r="C1285" t="s">
        <v>33</v>
      </c>
      <c r="D1285" t="s">
        <v>41</v>
      </c>
      <c r="E1285" s="4" t="str" cm="1">
        <f t="array" ref="E1285">_xlfn._xlws.FILTER(AnalysisGroupings!$G$2:$G$20,AnalysisGroupings!$F$2:$F$20=AnalysisResults!D1285,"")</f>
        <v>Xanomeline High Dose</v>
      </c>
      <c r="G1285" t="s">
        <v>108</v>
      </c>
      <c r="I1285" s="4" t="str" cm="1">
        <f t="array" ref="I1285">_xlfn._xlws.FILTER(AnalysisGroupings!$G$2:$G$36,(AnalysisGroupings!$F$2:$F$36=AnalysisResults!H1285)*LEN(H1285)&gt;0,"")</f>
        <v/>
      </c>
      <c r="J1285" t="s">
        <v>331</v>
      </c>
      <c r="K1285" t="s">
        <v>111</v>
      </c>
      <c r="M1285" s="4" t="str" cm="1">
        <f t="array" ref="M1285">_xlfn._xlws.FILTER(AnalysisGroupings!$G$2:$G$36,(AnalysisGroupings!$F$2:$F$36=AnalysisResults!L1285)*LEN(L1285)&gt;0,"")</f>
        <v/>
      </c>
      <c r="N1285" t="s">
        <v>574</v>
      </c>
      <c r="O1285" t="s">
        <v>296</v>
      </c>
      <c r="P1285" t="s">
        <v>636</v>
      </c>
      <c r="Q1285" s="4" t="str" cm="1">
        <f t="array" ref="Q1285">_xlfn._xlws.FILTER(AnalysisMethods!$G$2:$G$31,AnalysisMethods!$E$2:$E$31=AnalysisResults!P1285,"")</f>
        <v>n</v>
      </c>
      <c r="R1285" s="4" t="str" cm="1">
        <f t="array" ref="R1285">_xlfn._xlws.FILTER(AnalysisMethods!$H$2:$H$31,AnalysisMethods!$E$2:$E$31=AnalysisResults!P1285,"")</f>
        <v>XX</v>
      </c>
      <c r="S1285">
        <v>0</v>
      </c>
      <c r="T1285" s="7" t="s">
        <v>266</v>
      </c>
      <c r="U1285" t="s">
        <v>1378</v>
      </c>
    </row>
    <row r="1286" spans="1:21" x14ac:dyDescent="0.45">
      <c r="A1286" t="s">
        <v>732</v>
      </c>
      <c r="B1286" s="4" t="str" cm="1">
        <f t="array" ref="B1286">_xlfn._xlws.FILTER(AnalysisSets!B:B,AnalysisSets!A:A=_xlfn._xlws.FILTER(Analyses!E:E,Analyses!A:A=AnalysisResults!A1286,""),"")</f>
        <v>Safety Population</v>
      </c>
      <c r="C1286" t="s">
        <v>33</v>
      </c>
      <c r="D1286" t="s">
        <v>41</v>
      </c>
      <c r="E1286" s="4" t="str" cm="1">
        <f t="array" ref="E1286">_xlfn._xlws.FILTER(AnalysisGroupings!$G$2:$G$20,AnalysisGroupings!$F$2:$F$20=AnalysisResults!D1286,"")</f>
        <v>Xanomeline High Dose</v>
      </c>
      <c r="G1286" t="s">
        <v>108</v>
      </c>
      <c r="I1286" s="4" t="str" cm="1">
        <f t="array" ref="I1286">_xlfn._xlws.FILTER(AnalysisGroupings!$G$2:$G$36,(AnalysisGroupings!$F$2:$F$36=AnalysisResults!H1286)*LEN(H1286)&gt;0,"")</f>
        <v/>
      </c>
      <c r="J1286" t="s">
        <v>331</v>
      </c>
      <c r="K1286" t="s">
        <v>111</v>
      </c>
      <c r="M1286" s="4" t="str" cm="1">
        <f t="array" ref="M1286">_xlfn._xlws.FILTER(AnalysisGroupings!$G$2:$G$36,(AnalysisGroupings!$F$2:$F$36=AnalysisResults!L1286)*LEN(L1286)&gt;0,"")</f>
        <v/>
      </c>
      <c r="N1286" t="s">
        <v>574</v>
      </c>
      <c r="O1286" t="s">
        <v>296</v>
      </c>
      <c r="P1286" t="s">
        <v>639</v>
      </c>
      <c r="Q1286" s="4" t="str" cm="1">
        <f t="array" ref="Q1286">_xlfn._xlws.FILTER(AnalysisMethods!$G$2:$G$31,AnalysisMethods!$E$2:$E$31=AnalysisResults!P1286,"")</f>
        <v>%</v>
      </c>
      <c r="R1286" s="4" t="str" cm="1">
        <f t="array" ref="R1286">_xlfn._xlws.FILTER(AnalysisMethods!$H$2:$H$31,AnalysisMethods!$E$2:$E$31=AnalysisResults!P1286,"")</f>
        <v>( XX.X)</v>
      </c>
      <c r="S1286">
        <v>0</v>
      </c>
      <c r="T1286" s="7" t="s">
        <v>270</v>
      </c>
      <c r="U1286" t="s">
        <v>1378</v>
      </c>
    </row>
    <row r="1287" spans="1:21" x14ac:dyDescent="0.45">
      <c r="A1287" t="s">
        <v>732</v>
      </c>
      <c r="B1287" s="4" t="str" cm="1">
        <f t="array" ref="B1287">_xlfn._xlws.FILTER(AnalysisSets!B:B,AnalysisSets!A:A=_xlfn._xlws.FILTER(Analyses!E:E,Analyses!A:A=AnalysisResults!A1287,""),"")</f>
        <v>Safety Population</v>
      </c>
      <c r="C1287" t="s">
        <v>33</v>
      </c>
      <c r="D1287" t="s">
        <v>41</v>
      </c>
      <c r="E1287" s="4" t="str" cm="1">
        <f t="array" ref="E1287">_xlfn._xlws.FILTER(AnalysisGroupings!$G$2:$G$20,AnalysisGroupings!$F$2:$F$20=AnalysisResults!D1287,"")</f>
        <v>Xanomeline High Dose</v>
      </c>
      <c r="G1287" t="s">
        <v>108</v>
      </c>
      <c r="I1287" s="4" t="str" cm="1">
        <f t="array" ref="I1287">_xlfn._xlws.FILTER(AnalysisGroupings!$G$2:$G$36,(AnalysisGroupings!$F$2:$F$36=AnalysisResults!H1287)*LEN(H1287)&gt;0,"")</f>
        <v/>
      </c>
      <c r="J1287" t="s">
        <v>331</v>
      </c>
      <c r="K1287" t="s">
        <v>111</v>
      </c>
      <c r="M1287" s="4" t="str" cm="1">
        <f t="array" ref="M1287">_xlfn._xlws.FILTER(AnalysisGroupings!$G$2:$G$36,(AnalysisGroupings!$F$2:$F$36=AnalysisResults!L1287)*LEN(L1287)&gt;0,"")</f>
        <v/>
      </c>
      <c r="N1287" t="s">
        <v>581</v>
      </c>
      <c r="O1287" t="s">
        <v>296</v>
      </c>
      <c r="P1287" t="s">
        <v>636</v>
      </c>
      <c r="Q1287" s="4" t="str" cm="1">
        <f t="array" ref="Q1287">_xlfn._xlws.FILTER(AnalysisMethods!$G$2:$G$31,AnalysisMethods!$E$2:$E$31=AnalysisResults!P1287,"")</f>
        <v>n</v>
      </c>
      <c r="R1287" s="4" t="str" cm="1">
        <f t="array" ref="R1287">_xlfn._xlws.FILTER(AnalysisMethods!$H$2:$H$31,AnalysisMethods!$E$2:$E$31=AnalysisResults!P1287,"")</f>
        <v>XX</v>
      </c>
      <c r="S1287">
        <v>0</v>
      </c>
      <c r="T1287" s="7" t="s">
        <v>266</v>
      </c>
      <c r="U1287" t="s">
        <v>1378</v>
      </c>
    </row>
    <row r="1288" spans="1:21" x14ac:dyDescent="0.45">
      <c r="A1288" t="s">
        <v>732</v>
      </c>
      <c r="B1288" s="4" t="str" cm="1">
        <f t="array" ref="B1288">_xlfn._xlws.FILTER(AnalysisSets!B:B,AnalysisSets!A:A=_xlfn._xlws.FILTER(Analyses!E:E,Analyses!A:A=AnalysisResults!A1288,""),"")</f>
        <v>Safety Population</v>
      </c>
      <c r="C1288" t="s">
        <v>33</v>
      </c>
      <c r="D1288" t="s">
        <v>41</v>
      </c>
      <c r="E1288" s="4" t="str" cm="1">
        <f t="array" ref="E1288">_xlfn._xlws.FILTER(AnalysisGroupings!$G$2:$G$20,AnalysisGroupings!$F$2:$F$20=AnalysisResults!D1288,"")</f>
        <v>Xanomeline High Dose</v>
      </c>
      <c r="G1288" t="s">
        <v>108</v>
      </c>
      <c r="I1288" s="4" t="str" cm="1">
        <f t="array" ref="I1288">_xlfn._xlws.FILTER(AnalysisGroupings!$G$2:$G$36,(AnalysisGroupings!$F$2:$F$36=AnalysisResults!H1288)*LEN(H1288)&gt;0,"")</f>
        <v/>
      </c>
      <c r="J1288" t="s">
        <v>331</v>
      </c>
      <c r="K1288" t="s">
        <v>111</v>
      </c>
      <c r="M1288" s="4" t="str" cm="1">
        <f t="array" ref="M1288">_xlfn._xlws.FILTER(AnalysisGroupings!$G$2:$G$36,(AnalysisGroupings!$F$2:$F$36=AnalysisResults!L1288)*LEN(L1288)&gt;0,"")</f>
        <v/>
      </c>
      <c r="N1288" t="s">
        <v>581</v>
      </c>
      <c r="O1288" t="s">
        <v>296</v>
      </c>
      <c r="P1288" t="s">
        <v>639</v>
      </c>
      <c r="Q1288" s="4" t="str" cm="1">
        <f t="array" ref="Q1288">_xlfn._xlws.FILTER(AnalysisMethods!$G$2:$G$31,AnalysisMethods!$E$2:$E$31=AnalysisResults!P1288,"")</f>
        <v>%</v>
      </c>
      <c r="R1288" s="4" t="str" cm="1">
        <f t="array" ref="R1288">_xlfn._xlws.FILTER(AnalysisMethods!$H$2:$H$31,AnalysisMethods!$E$2:$E$31=AnalysisResults!P1288,"")</f>
        <v>( XX.X)</v>
      </c>
      <c r="S1288">
        <v>0</v>
      </c>
      <c r="T1288" s="7" t="s">
        <v>270</v>
      </c>
      <c r="U1288" t="s">
        <v>1378</v>
      </c>
    </row>
    <row r="1289" spans="1:21" x14ac:dyDescent="0.45">
      <c r="A1289" t="s">
        <v>732</v>
      </c>
      <c r="B1289" s="4" t="str" cm="1">
        <f t="array" ref="B1289">_xlfn._xlws.FILTER(AnalysisSets!B:B,AnalysisSets!A:A=_xlfn._xlws.FILTER(Analyses!E:E,Analyses!A:A=AnalysisResults!A1289,""),"")</f>
        <v>Safety Population</v>
      </c>
      <c r="C1289" t="s">
        <v>33</v>
      </c>
      <c r="D1289" t="s">
        <v>41</v>
      </c>
      <c r="E1289" s="4" t="str" cm="1">
        <f t="array" ref="E1289">_xlfn._xlws.FILTER(AnalysisGroupings!$G$2:$G$20,AnalysisGroupings!$F$2:$F$20=AnalysisResults!D1289,"")</f>
        <v>Xanomeline High Dose</v>
      </c>
      <c r="G1289" t="s">
        <v>108</v>
      </c>
      <c r="I1289" s="4" t="str" cm="1">
        <f t="array" ref="I1289">_xlfn._xlws.FILTER(AnalysisGroupings!$G$2:$G$36,(AnalysisGroupings!$F$2:$F$36=AnalysisResults!H1289)*LEN(H1289)&gt;0,"")</f>
        <v/>
      </c>
      <c r="J1289" t="s">
        <v>332</v>
      </c>
      <c r="K1289" t="s">
        <v>111</v>
      </c>
      <c r="M1289" s="4" t="str" cm="1">
        <f t="array" ref="M1289">_xlfn._xlws.FILTER(AnalysisGroupings!$G$2:$G$36,(AnalysisGroupings!$F$2:$F$36=AnalysisResults!L1289)*LEN(L1289)&gt;0,"")</f>
        <v/>
      </c>
      <c r="N1289" t="s">
        <v>575</v>
      </c>
      <c r="O1289" t="s">
        <v>296</v>
      </c>
      <c r="P1289" t="s">
        <v>636</v>
      </c>
      <c r="Q1289" s="4" t="str" cm="1">
        <f t="array" ref="Q1289">_xlfn._xlws.FILTER(AnalysisMethods!$G$2:$G$31,AnalysisMethods!$E$2:$E$31=AnalysisResults!P1289,"")</f>
        <v>n</v>
      </c>
      <c r="R1289" s="4" t="str" cm="1">
        <f t="array" ref="R1289">_xlfn._xlws.FILTER(AnalysisMethods!$H$2:$H$31,AnalysisMethods!$E$2:$E$31=AnalysisResults!P1289,"")</f>
        <v>XX</v>
      </c>
      <c r="S1289">
        <v>2</v>
      </c>
      <c r="T1289" s="7" t="s">
        <v>592</v>
      </c>
      <c r="U1289" t="s">
        <v>1378</v>
      </c>
    </row>
    <row r="1290" spans="1:21" x14ac:dyDescent="0.45">
      <c r="A1290" t="s">
        <v>732</v>
      </c>
      <c r="B1290" s="4" t="str" cm="1">
        <f t="array" ref="B1290">_xlfn._xlws.FILTER(AnalysisSets!B:B,AnalysisSets!A:A=_xlfn._xlws.FILTER(Analyses!E:E,Analyses!A:A=AnalysisResults!A1290,""),"")</f>
        <v>Safety Population</v>
      </c>
      <c r="C1290" t="s">
        <v>33</v>
      </c>
      <c r="D1290" t="s">
        <v>41</v>
      </c>
      <c r="E1290" s="4" t="str" cm="1">
        <f t="array" ref="E1290">_xlfn._xlws.FILTER(AnalysisGroupings!$G$2:$G$20,AnalysisGroupings!$F$2:$F$20=AnalysisResults!D1290,"")</f>
        <v>Xanomeline High Dose</v>
      </c>
      <c r="G1290" t="s">
        <v>108</v>
      </c>
      <c r="I1290" s="4" t="str" cm="1">
        <f t="array" ref="I1290">_xlfn._xlws.FILTER(AnalysisGroupings!$G$2:$G$36,(AnalysisGroupings!$F$2:$F$36=AnalysisResults!H1290)*LEN(H1290)&gt;0,"")</f>
        <v/>
      </c>
      <c r="J1290" t="s">
        <v>332</v>
      </c>
      <c r="K1290" t="s">
        <v>111</v>
      </c>
      <c r="M1290" s="4" t="str" cm="1">
        <f t="array" ref="M1290">_xlfn._xlws.FILTER(AnalysisGroupings!$G$2:$G$36,(AnalysisGroupings!$F$2:$F$36=AnalysisResults!L1290)*LEN(L1290)&gt;0,"")</f>
        <v/>
      </c>
      <c r="N1290" t="s">
        <v>575</v>
      </c>
      <c r="O1290" t="s">
        <v>296</v>
      </c>
      <c r="P1290" t="s">
        <v>639</v>
      </c>
      <c r="Q1290" s="4" t="str" cm="1">
        <f t="array" ref="Q1290">_xlfn._xlws.FILTER(AnalysisMethods!$G$2:$G$31,AnalysisMethods!$E$2:$E$31=AnalysisResults!P1290,"")</f>
        <v>%</v>
      </c>
      <c r="R1290" s="4" t="str" cm="1">
        <f t="array" ref="R1290">_xlfn._xlws.FILTER(AnalysisMethods!$H$2:$H$31,AnalysisMethods!$E$2:$E$31=AnalysisResults!P1290,"")</f>
        <v>( XX.X)</v>
      </c>
      <c r="S1290">
        <v>2.3809999999999998</v>
      </c>
      <c r="T1290" s="7" t="s">
        <v>609</v>
      </c>
      <c r="U1290" t="s">
        <v>1378</v>
      </c>
    </row>
    <row r="1291" spans="1:21" x14ac:dyDescent="0.45">
      <c r="A1291" t="s">
        <v>732</v>
      </c>
      <c r="B1291" s="4" t="str" cm="1">
        <f t="array" ref="B1291">_xlfn._xlws.FILTER(AnalysisSets!B:B,AnalysisSets!A:A=_xlfn._xlws.FILTER(Analyses!E:E,Analyses!A:A=AnalysisResults!A1291,""),"")</f>
        <v>Safety Population</v>
      </c>
      <c r="C1291" t="s">
        <v>33</v>
      </c>
      <c r="D1291" t="s">
        <v>41</v>
      </c>
      <c r="E1291" s="4" t="str" cm="1">
        <f t="array" ref="E1291">_xlfn._xlws.FILTER(AnalysisGroupings!$G$2:$G$20,AnalysisGroupings!$F$2:$F$20=AnalysisResults!D1291,"")</f>
        <v>Xanomeline High Dose</v>
      </c>
      <c r="G1291" t="s">
        <v>108</v>
      </c>
      <c r="I1291" s="4" t="str" cm="1">
        <f t="array" ref="I1291">_xlfn._xlws.FILTER(AnalysisGroupings!$G$2:$G$36,(AnalysisGroupings!$F$2:$F$36=AnalysisResults!H1291)*LEN(H1291)&gt;0,"")</f>
        <v/>
      </c>
      <c r="J1291" t="s">
        <v>333</v>
      </c>
      <c r="K1291" t="s">
        <v>111</v>
      </c>
      <c r="M1291" s="4" t="str" cm="1">
        <f t="array" ref="M1291">_xlfn._xlws.FILTER(AnalysisGroupings!$G$2:$G$36,(AnalysisGroupings!$F$2:$F$36=AnalysisResults!L1291)*LEN(L1291)&gt;0,"")</f>
        <v/>
      </c>
      <c r="N1291" t="s">
        <v>410</v>
      </c>
      <c r="O1291" t="s">
        <v>296</v>
      </c>
      <c r="P1291" t="s">
        <v>636</v>
      </c>
      <c r="Q1291" s="4" t="str" cm="1">
        <f t="array" ref="Q1291">_xlfn._xlws.FILTER(AnalysisMethods!$G$2:$G$31,AnalysisMethods!$E$2:$E$31=AnalysisResults!P1291,"")</f>
        <v>n</v>
      </c>
      <c r="R1291" s="4" t="str" cm="1">
        <f t="array" ref="R1291">_xlfn._xlws.FILTER(AnalysisMethods!$H$2:$H$31,AnalysisMethods!$E$2:$E$31=AnalysisResults!P1291,"")</f>
        <v>XX</v>
      </c>
      <c r="S1291">
        <v>0</v>
      </c>
      <c r="T1291" s="7" t="s">
        <v>266</v>
      </c>
      <c r="U1291" t="s">
        <v>1378</v>
      </c>
    </row>
    <row r="1292" spans="1:21" x14ac:dyDescent="0.45">
      <c r="A1292" t="s">
        <v>732</v>
      </c>
      <c r="B1292" s="4" t="str" cm="1">
        <f t="array" ref="B1292">_xlfn._xlws.FILTER(AnalysisSets!B:B,AnalysisSets!A:A=_xlfn._xlws.FILTER(Analyses!E:E,Analyses!A:A=AnalysisResults!A1292,""),"")</f>
        <v>Safety Population</v>
      </c>
      <c r="C1292" t="s">
        <v>33</v>
      </c>
      <c r="D1292" t="s">
        <v>41</v>
      </c>
      <c r="E1292" s="4" t="str" cm="1">
        <f t="array" ref="E1292">_xlfn._xlws.FILTER(AnalysisGroupings!$G$2:$G$20,AnalysisGroupings!$F$2:$F$20=AnalysisResults!D1292,"")</f>
        <v>Xanomeline High Dose</v>
      </c>
      <c r="G1292" t="s">
        <v>108</v>
      </c>
      <c r="I1292" s="4" t="str" cm="1">
        <f t="array" ref="I1292">_xlfn._xlws.FILTER(AnalysisGroupings!$G$2:$G$36,(AnalysisGroupings!$F$2:$F$36=AnalysisResults!H1292)*LEN(H1292)&gt;0,"")</f>
        <v/>
      </c>
      <c r="J1292" t="s">
        <v>333</v>
      </c>
      <c r="K1292" t="s">
        <v>111</v>
      </c>
      <c r="M1292" s="4" t="str" cm="1">
        <f t="array" ref="M1292">_xlfn._xlws.FILTER(AnalysisGroupings!$G$2:$G$36,(AnalysisGroupings!$F$2:$F$36=AnalysisResults!L1292)*LEN(L1292)&gt;0,"")</f>
        <v/>
      </c>
      <c r="N1292" t="s">
        <v>410</v>
      </c>
      <c r="O1292" t="s">
        <v>296</v>
      </c>
      <c r="P1292" t="s">
        <v>639</v>
      </c>
      <c r="Q1292" s="4" t="str" cm="1">
        <f t="array" ref="Q1292">_xlfn._xlws.FILTER(AnalysisMethods!$G$2:$G$31,AnalysisMethods!$E$2:$E$31=AnalysisResults!P1292,"")</f>
        <v>%</v>
      </c>
      <c r="R1292" s="4" t="str" cm="1">
        <f t="array" ref="R1292">_xlfn._xlws.FILTER(AnalysisMethods!$H$2:$H$31,AnalysisMethods!$E$2:$E$31=AnalysisResults!P1292,"")</f>
        <v>( XX.X)</v>
      </c>
      <c r="S1292">
        <v>0</v>
      </c>
      <c r="T1292" s="7" t="s">
        <v>270</v>
      </c>
      <c r="U1292" t="s">
        <v>1378</v>
      </c>
    </row>
    <row r="1293" spans="1:21" x14ac:dyDescent="0.45">
      <c r="A1293" t="s">
        <v>732</v>
      </c>
      <c r="B1293" s="4" t="str" cm="1">
        <f t="array" ref="B1293">_xlfn._xlws.FILTER(AnalysisSets!B:B,AnalysisSets!A:A=_xlfn._xlws.FILTER(Analyses!E:E,Analyses!A:A=AnalysisResults!A1293,""),"")</f>
        <v>Safety Population</v>
      </c>
      <c r="C1293" t="s">
        <v>33</v>
      </c>
      <c r="D1293" t="s">
        <v>41</v>
      </c>
      <c r="E1293" s="4" t="str" cm="1">
        <f t="array" ref="E1293">_xlfn._xlws.FILTER(AnalysisGroupings!$G$2:$G$20,AnalysisGroupings!$F$2:$F$20=AnalysisResults!D1293,"")</f>
        <v>Xanomeline High Dose</v>
      </c>
      <c r="G1293" t="s">
        <v>108</v>
      </c>
      <c r="I1293" s="4" t="str" cm="1">
        <f t="array" ref="I1293">_xlfn._xlws.FILTER(AnalysisGroupings!$G$2:$G$36,(AnalysisGroupings!$F$2:$F$36=AnalysisResults!H1293)*LEN(H1293)&gt;0,"")</f>
        <v/>
      </c>
      <c r="J1293" t="s">
        <v>333</v>
      </c>
      <c r="K1293" t="s">
        <v>111</v>
      </c>
      <c r="M1293" s="4" t="str" cm="1">
        <f t="array" ref="M1293">_xlfn._xlws.FILTER(AnalysisGroupings!$G$2:$G$36,(AnalysisGroupings!$F$2:$F$36=AnalysisResults!L1293)*LEN(L1293)&gt;0,"")</f>
        <v/>
      </c>
      <c r="N1293" t="s">
        <v>446</v>
      </c>
      <c r="O1293" t="s">
        <v>296</v>
      </c>
      <c r="P1293" t="s">
        <v>636</v>
      </c>
      <c r="Q1293" s="4" t="str" cm="1">
        <f t="array" ref="Q1293">_xlfn._xlws.FILTER(AnalysisMethods!$G$2:$G$31,AnalysisMethods!$E$2:$E$31=AnalysisResults!P1293,"")</f>
        <v>n</v>
      </c>
      <c r="R1293" s="4" t="str" cm="1">
        <f t="array" ref="R1293">_xlfn._xlws.FILTER(AnalysisMethods!$H$2:$H$31,AnalysisMethods!$E$2:$E$31=AnalysisResults!P1293,"")</f>
        <v>XX</v>
      </c>
      <c r="S1293">
        <v>0</v>
      </c>
      <c r="T1293" s="7" t="s">
        <v>266</v>
      </c>
      <c r="U1293" t="s">
        <v>1378</v>
      </c>
    </row>
    <row r="1294" spans="1:21" x14ac:dyDescent="0.45">
      <c r="A1294" t="s">
        <v>732</v>
      </c>
      <c r="B1294" s="4" t="str" cm="1">
        <f t="array" ref="B1294">_xlfn._xlws.FILTER(AnalysisSets!B:B,AnalysisSets!A:A=_xlfn._xlws.FILTER(Analyses!E:E,Analyses!A:A=AnalysisResults!A1294,""),"")</f>
        <v>Safety Population</v>
      </c>
      <c r="C1294" t="s">
        <v>33</v>
      </c>
      <c r="D1294" t="s">
        <v>41</v>
      </c>
      <c r="E1294" s="4" t="str" cm="1">
        <f t="array" ref="E1294">_xlfn._xlws.FILTER(AnalysisGroupings!$G$2:$G$20,AnalysisGroupings!$F$2:$F$20=AnalysisResults!D1294,"")</f>
        <v>Xanomeline High Dose</v>
      </c>
      <c r="G1294" t="s">
        <v>108</v>
      </c>
      <c r="I1294" s="4" t="str" cm="1">
        <f t="array" ref="I1294">_xlfn._xlws.FILTER(AnalysisGroupings!$G$2:$G$36,(AnalysisGroupings!$F$2:$F$36=AnalysisResults!H1294)*LEN(H1294)&gt;0,"")</f>
        <v/>
      </c>
      <c r="J1294" t="s">
        <v>333</v>
      </c>
      <c r="K1294" t="s">
        <v>111</v>
      </c>
      <c r="M1294" s="4" t="str" cm="1">
        <f t="array" ref="M1294">_xlfn._xlws.FILTER(AnalysisGroupings!$G$2:$G$36,(AnalysisGroupings!$F$2:$F$36=AnalysisResults!L1294)*LEN(L1294)&gt;0,"")</f>
        <v/>
      </c>
      <c r="N1294" t="s">
        <v>446</v>
      </c>
      <c r="O1294" t="s">
        <v>296</v>
      </c>
      <c r="P1294" t="s">
        <v>639</v>
      </c>
      <c r="Q1294" s="4" t="str" cm="1">
        <f t="array" ref="Q1294">_xlfn._xlws.FILTER(AnalysisMethods!$G$2:$G$31,AnalysisMethods!$E$2:$E$31=AnalysisResults!P1294,"")</f>
        <v>%</v>
      </c>
      <c r="R1294" s="4" t="str" cm="1">
        <f t="array" ref="R1294">_xlfn._xlws.FILTER(AnalysisMethods!$H$2:$H$31,AnalysisMethods!$E$2:$E$31=AnalysisResults!P1294,"")</f>
        <v>( XX.X)</v>
      </c>
      <c r="S1294">
        <v>0</v>
      </c>
      <c r="T1294" s="7" t="s">
        <v>270</v>
      </c>
      <c r="U1294" t="s">
        <v>1378</v>
      </c>
    </row>
    <row r="1295" spans="1:21" x14ac:dyDescent="0.45">
      <c r="A1295" t="s">
        <v>732</v>
      </c>
      <c r="B1295" s="4" t="str" cm="1">
        <f t="array" ref="B1295">_xlfn._xlws.FILTER(AnalysisSets!B:B,AnalysisSets!A:A=_xlfn._xlws.FILTER(Analyses!E:E,Analyses!A:A=AnalysisResults!A1295,""),"")</f>
        <v>Safety Population</v>
      </c>
      <c r="C1295" t="s">
        <v>33</v>
      </c>
      <c r="D1295" t="s">
        <v>41</v>
      </c>
      <c r="E1295" s="4" t="str" cm="1">
        <f t="array" ref="E1295">_xlfn._xlws.FILTER(AnalysisGroupings!$G$2:$G$20,AnalysisGroupings!$F$2:$F$20=AnalysisResults!D1295,"")</f>
        <v>Xanomeline High Dose</v>
      </c>
      <c r="G1295" t="s">
        <v>108</v>
      </c>
      <c r="I1295" s="4" t="str" cm="1">
        <f t="array" ref="I1295">_xlfn._xlws.FILTER(AnalysisGroupings!$G$2:$G$36,(AnalysisGroupings!$F$2:$F$36=AnalysisResults!H1295)*LEN(H1295)&gt;0,"")</f>
        <v/>
      </c>
      <c r="J1295" t="s">
        <v>333</v>
      </c>
      <c r="K1295" t="s">
        <v>111</v>
      </c>
      <c r="M1295" s="4" t="str" cm="1">
        <f t="array" ref="M1295">_xlfn._xlws.FILTER(AnalysisGroupings!$G$2:$G$36,(AnalysisGroupings!$F$2:$F$36=AnalysisResults!L1295)*LEN(L1295)&gt;0,"")</f>
        <v/>
      </c>
      <c r="N1295" t="s">
        <v>576</v>
      </c>
      <c r="O1295" t="s">
        <v>296</v>
      </c>
      <c r="P1295" t="s">
        <v>636</v>
      </c>
      <c r="Q1295" s="4" t="str" cm="1">
        <f t="array" ref="Q1295">_xlfn._xlws.FILTER(AnalysisMethods!$G$2:$G$31,AnalysisMethods!$E$2:$E$31=AnalysisResults!P1295,"")</f>
        <v>n</v>
      </c>
      <c r="R1295" s="4" t="str" cm="1">
        <f t="array" ref="R1295">_xlfn._xlws.FILTER(AnalysisMethods!$H$2:$H$31,AnalysisMethods!$E$2:$E$31=AnalysisResults!P1295,"")</f>
        <v>XX</v>
      </c>
      <c r="S1295">
        <v>1</v>
      </c>
      <c r="T1295" s="7" t="s">
        <v>267</v>
      </c>
      <c r="U1295" t="s">
        <v>1378</v>
      </c>
    </row>
    <row r="1296" spans="1:21" x14ac:dyDescent="0.45">
      <c r="A1296" t="s">
        <v>732</v>
      </c>
      <c r="B1296" s="4" t="str" cm="1">
        <f t="array" ref="B1296">_xlfn._xlws.FILTER(AnalysisSets!B:B,AnalysisSets!A:A=_xlfn._xlws.FILTER(Analyses!E:E,Analyses!A:A=AnalysisResults!A1296,""),"")</f>
        <v>Safety Population</v>
      </c>
      <c r="C1296" t="s">
        <v>33</v>
      </c>
      <c r="D1296" t="s">
        <v>41</v>
      </c>
      <c r="E1296" s="4" t="str" cm="1">
        <f t="array" ref="E1296">_xlfn._xlws.FILTER(AnalysisGroupings!$G$2:$G$20,AnalysisGroupings!$F$2:$F$20=AnalysisResults!D1296,"")</f>
        <v>Xanomeline High Dose</v>
      </c>
      <c r="G1296" t="s">
        <v>108</v>
      </c>
      <c r="I1296" s="4" t="str" cm="1">
        <f t="array" ref="I1296">_xlfn._xlws.FILTER(AnalysisGroupings!$G$2:$G$36,(AnalysisGroupings!$F$2:$F$36=AnalysisResults!H1296)*LEN(H1296)&gt;0,"")</f>
        <v/>
      </c>
      <c r="J1296" t="s">
        <v>333</v>
      </c>
      <c r="K1296" t="s">
        <v>111</v>
      </c>
      <c r="M1296" s="4" t="str" cm="1">
        <f t="array" ref="M1296">_xlfn._xlws.FILTER(AnalysisGroupings!$G$2:$G$36,(AnalysisGroupings!$F$2:$F$36=AnalysisResults!L1296)*LEN(L1296)&gt;0,"")</f>
        <v/>
      </c>
      <c r="N1296" t="s">
        <v>576</v>
      </c>
      <c r="O1296" t="s">
        <v>296</v>
      </c>
      <c r="P1296" t="s">
        <v>639</v>
      </c>
      <c r="Q1296" s="4" t="str" cm="1">
        <f t="array" ref="Q1296">_xlfn._xlws.FILTER(AnalysisMethods!$G$2:$G$31,AnalysisMethods!$E$2:$E$31=AnalysisResults!P1296,"")</f>
        <v>%</v>
      </c>
      <c r="R1296" s="4" t="str" cm="1">
        <f t="array" ref="R1296">_xlfn._xlws.FILTER(AnalysisMethods!$H$2:$H$31,AnalysisMethods!$E$2:$E$31=AnalysisResults!P1296,"")</f>
        <v>( XX.X)</v>
      </c>
      <c r="S1296">
        <v>1.1904999999999999</v>
      </c>
      <c r="T1296" s="7" t="s">
        <v>273</v>
      </c>
      <c r="U1296" t="s">
        <v>1378</v>
      </c>
    </row>
    <row r="1297" spans="1:21" x14ac:dyDescent="0.45">
      <c r="A1297" t="s">
        <v>732</v>
      </c>
      <c r="B1297" s="4" t="str" cm="1">
        <f t="array" ref="B1297">_xlfn._xlws.FILTER(AnalysisSets!B:B,AnalysisSets!A:A=_xlfn._xlws.FILTER(Analyses!E:E,Analyses!A:A=AnalysisResults!A1297,""),"")</f>
        <v>Safety Population</v>
      </c>
      <c r="C1297" t="s">
        <v>33</v>
      </c>
      <c r="D1297" t="s">
        <v>41</v>
      </c>
      <c r="E1297" s="4" t="str" cm="1">
        <f t="array" ref="E1297">_xlfn._xlws.FILTER(AnalysisGroupings!$G$2:$G$20,AnalysisGroupings!$F$2:$F$20=AnalysisResults!D1297,"")</f>
        <v>Xanomeline High Dose</v>
      </c>
      <c r="G1297" t="s">
        <v>108</v>
      </c>
      <c r="I1297" s="4" t="str" cm="1">
        <f t="array" ref="I1297">_xlfn._xlws.FILTER(AnalysisGroupings!$G$2:$G$36,(AnalysisGroupings!$F$2:$F$36=AnalysisResults!H1297)*LEN(H1297)&gt;0,"")</f>
        <v/>
      </c>
      <c r="J1297" t="s">
        <v>334</v>
      </c>
      <c r="K1297" t="s">
        <v>111</v>
      </c>
      <c r="M1297" s="4" t="str" cm="1">
        <f t="array" ref="M1297">_xlfn._xlws.FILTER(AnalysisGroupings!$G$2:$G$36,(AnalysisGroupings!$F$2:$F$36=AnalysisResults!L1297)*LEN(L1297)&gt;0,"")</f>
        <v/>
      </c>
      <c r="N1297" t="s">
        <v>421</v>
      </c>
      <c r="O1297" t="s">
        <v>296</v>
      </c>
      <c r="P1297" t="s">
        <v>636</v>
      </c>
      <c r="Q1297" s="4" t="str" cm="1">
        <f t="array" ref="Q1297">_xlfn._xlws.FILTER(AnalysisMethods!$G$2:$G$31,AnalysisMethods!$E$2:$E$31=AnalysisResults!P1297,"")</f>
        <v>n</v>
      </c>
      <c r="R1297" s="4" t="str" cm="1">
        <f t="array" ref="R1297">_xlfn._xlws.FILTER(AnalysisMethods!$H$2:$H$31,AnalysisMethods!$E$2:$E$31=AnalysisResults!P1297,"")</f>
        <v>XX</v>
      </c>
      <c r="S1297">
        <v>0</v>
      </c>
      <c r="T1297" s="7" t="s">
        <v>266</v>
      </c>
      <c r="U1297" t="s">
        <v>1378</v>
      </c>
    </row>
    <row r="1298" spans="1:21" x14ac:dyDescent="0.45">
      <c r="A1298" t="s">
        <v>732</v>
      </c>
      <c r="B1298" s="4" t="str" cm="1">
        <f t="array" ref="B1298">_xlfn._xlws.FILTER(AnalysisSets!B:B,AnalysisSets!A:A=_xlfn._xlws.FILTER(Analyses!E:E,Analyses!A:A=AnalysisResults!A1298,""),"")</f>
        <v>Safety Population</v>
      </c>
      <c r="C1298" t="s">
        <v>33</v>
      </c>
      <c r="D1298" t="s">
        <v>41</v>
      </c>
      <c r="E1298" s="4" t="str" cm="1">
        <f t="array" ref="E1298">_xlfn._xlws.FILTER(AnalysisGroupings!$G$2:$G$20,AnalysisGroupings!$F$2:$F$20=AnalysisResults!D1298,"")</f>
        <v>Xanomeline High Dose</v>
      </c>
      <c r="G1298" t="s">
        <v>108</v>
      </c>
      <c r="I1298" s="4" t="str" cm="1">
        <f t="array" ref="I1298">_xlfn._xlws.FILTER(AnalysisGroupings!$G$2:$G$36,(AnalysisGroupings!$F$2:$F$36=AnalysisResults!H1298)*LEN(H1298)&gt;0,"")</f>
        <v/>
      </c>
      <c r="J1298" t="s">
        <v>334</v>
      </c>
      <c r="K1298" t="s">
        <v>111</v>
      </c>
      <c r="M1298" s="4" t="str" cm="1">
        <f t="array" ref="M1298">_xlfn._xlws.FILTER(AnalysisGroupings!$G$2:$G$36,(AnalysisGroupings!$F$2:$F$36=AnalysisResults!L1298)*LEN(L1298)&gt;0,"")</f>
        <v/>
      </c>
      <c r="N1298" t="s">
        <v>421</v>
      </c>
      <c r="O1298" t="s">
        <v>296</v>
      </c>
      <c r="P1298" t="s">
        <v>639</v>
      </c>
      <c r="Q1298" s="4" t="str" cm="1">
        <f t="array" ref="Q1298">_xlfn._xlws.FILTER(AnalysisMethods!$G$2:$G$31,AnalysisMethods!$E$2:$E$31=AnalysisResults!P1298,"")</f>
        <v>%</v>
      </c>
      <c r="R1298" s="4" t="str" cm="1">
        <f t="array" ref="R1298">_xlfn._xlws.FILTER(AnalysisMethods!$H$2:$H$31,AnalysisMethods!$E$2:$E$31=AnalysisResults!P1298,"")</f>
        <v>( XX.X)</v>
      </c>
      <c r="S1298">
        <v>0</v>
      </c>
      <c r="T1298" s="7" t="s">
        <v>270</v>
      </c>
      <c r="U1298" t="s">
        <v>1378</v>
      </c>
    </row>
    <row r="1299" spans="1:21" x14ac:dyDescent="0.45">
      <c r="A1299" t="s">
        <v>732</v>
      </c>
      <c r="B1299" s="4" t="str" cm="1">
        <f t="array" ref="B1299">_xlfn._xlws.FILTER(AnalysisSets!B:B,AnalysisSets!A:A=_xlfn._xlws.FILTER(Analyses!E:E,Analyses!A:A=AnalysisResults!A1299,""),"")</f>
        <v>Safety Population</v>
      </c>
      <c r="C1299" t="s">
        <v>33</v>
      </c>
      <c r="D1299" t="s">
        <v>41</v>
      </c>
      <c r="E1299" s="4" t="str" cm="1">
        <f t="array" ref="E1299">_xlfn._xlws.FILTER(AnalysisGroupings!$G$2:$G$20,AnalysisGroupings!$F$2:$F$20=AnalysisResults!D1299,"")</f>
        <v>Xanomeline High Dose</v>
      </c>
      <c r="G1299" t="s">
        <v>108</v>
      </c>
      <c r="I1299" s="4" t="str" cm="1">
        <f t="array" ref="I1299">_xlfn._xlws.FILTER(AnalysisGroupings!$G$2:$G$36,(AnalysisGroupings!$F$2:$F$36=AnalysisResults!H1299)*LEN(H1299)&gt;0,"")</f>
        <v/>
      </c>
      <c r="J1299" t="s">
        <v>334</v>
      </c>
      <c r="K1299" t="s">
        <v>111</v>
      </c>
      <c r="M1299" s="4" t="str" cm="1">
        <f t="array" ref="M1299">_xlfn._xlws.FILTER(AnalysisGroupings!$G$2:$G$36,(AnalysisGroupings!$F$2:$F$36=AnalysisResults!L1299)*LEN(L1299)&gt;0,"")</f>
        <v/>
      </c>
      <c r="N1299" t="s">
        <v>422</v>
      </c>
      <c r="O1299" t="s">
        <v>296</v>
      </c>
      <c r="P1299" t="s">
        <v>636</v>
      </c>
      <c r="Q1299" s="4" t="str" cm="1">
        <f t="array" ref="Q1299">_xlfn._xlws.FILTER(AnalysisMethods!$G$2:$G$31,AnalysisMethods!$E$2:$E$31=AnalysisResults!P1299,"")</f>
        <v>n</v>
      </c>
      <c r="R1299" s="4" t="str" cm="1">
        <f t="array" ref="R1299">_xlfn._xlws.FILTER(AnalysisMethods!$H$2:$H$31,AnalysisMethods!$E$2:$E$31=AnalysisResults!P1299,"")</f>
        <v>XX</v>
      </c>
      <c r="S1299">
        <v>0</v>
      </c>
      <c r="T1299" s="7" t="s">
        <v>266</v>
      </c>
      <c r="U1299" t="s">
        <v>1378</v>
      </c>
    </row>
    <row r="1300" spans="1:21" x14ac:dyDescent="0.45">
      <c r="A1300" t="s">
        <v>732</v>
      </c>
      <c r="B1300" s="4" t="str" cm="1">
        <f t="array" ref="B1300">_xlfn._xlws.FILTER(AnalysisSets!B:B,AnalysisSets!A:A=_xlfn._xlws.FILTER(Analyses!E:E,Analyses!A:A=AnalysisResults!A1300,""),"")</f>
        <v>Safety Population</v>
      </c>
      <c r="C1300" t="s">
        <v>33</v>
      </c>
      <c r="D1300" t="s">
        <v>41</v>
      </c>
      <c r="E1300" s="4" t="str" cm="1">
        <f t="array" ref="E1300">_xlfn._xlws.FILTER(AnalysisGroupings!$G$2:$G$20,AnalysisGroupings!$F$2:$F$20=AnalysisResults!D1300,"")</f>
        <v>Xanomeline High Dose</v>
      </c>
      <c r="G1300" t="s">
        <v>108</v>
      </c>
      <c r="I1300" s="4" t="str" cm="1">
        <f t="array" ref="I1300">_xlfn._xlws.FILTER(AnalysisGroupings!$G$2:$G$36,(AnalysisGroupings!$F$2:$F$36=AnalysisResults!H1300)*LEN(H1300)&gt;0,"")</f>
        <v/>
      </c>
      <c r="J1300" t="s">
        <v>334</v>
      </c>
      <c r="K1300" t="s">
        <v>111</v>
      </c>
      <c r="M1300" s="4" t="str" cm="1">
        <f t="array" ref="M1300">_xlfn._xlws.FILTER(AnalysisGroupings!$G$2:$G$36,(AnalysisGroupings!$F$2:$F$36=AnalysisResults!L1300)*LEN(L1300)&gt;0,"")</f>
        <v/>
      </c>
      <c r="N1300" t="s">
        <v>422</v>
      </c>
      <c r="O1300" t="s">
        <v>296</v>
      </c>
      <c r="P1300" t="s">
        <v>639</v>
      </c>
      <c r="Q1300" s="4" t="str" cm="1">
        <f t="array" ref="Q1300">_xlfn._xlws.FILTER(AnalysisMethods!$G$2:$G$31,AnalysisMethods!$E$2:$E$31=AnalysisResults!P1300,"")</f>
        <v>%</v>
      </c>
      <c r="R1300" s="4" t="str" cm="1">
        <f t="array" ref="R1300">_xlfn._xlws.FILTER(AnalysisMethods!$H$2:$H$31,AnalysisMethods!$E$2:$E$31=AnalysisResults!P1300,"")</f>
        <v>( XX.X)</v>
      </c>
      <c r="S1300">
        <v>0</v>
      </c>
      <c r="T1300" s="7" t="s">
        <v>270</v>
      </c>
      <c r="U1300" t="s">
        <v>1378</v>
      </c>
    </row>
    <row r="1301" spans="1:21" x14ac:dyDescent="0.45">
      <c r="A1301" t="s">
        <v>732</v>
      </c>
      <c r="B1301" s="4" t="str" cm="1">
        <f t="array" ref="B1301">_xlfn._xlws.FILTER(AnalysisSets!B:B,AnalysisSets!A:A=_xlfn._xlws.FILTER(Analyses!E:E,Analyses!A:A=AnalysisResults!A1301,""),"")</f>
        <v>Safety Population</v>
      </c>
      <c r="C1301" t="s">
        <v>33</v>
      </c>
      <c r="D1301" t="s">
        <v>41</v>
      </c>
      <c r="E1301" s="4" t="str" cm="1">
        <f t="array" ref="E1301">_xlfn._xlws.FILTER(AnalysisGroupings!$G$2:$G$20,AnalysisGroupings!$F$2:$F$20=AnalysisResults!D1301,"")</f>
        <v>Xanomeline High Dose</v>
      </c>
      <c r="G1301" t="s">
        <v>108</v>
      </c>
      <c r="I1301" s="4" t="str" cm="1">
        <f t="array" ref="I1301">_xlfn._xlws.FILTER(AnalysisGroupings!$G$2:$G$36,(AnalysisGroupings!$F$2:$F$36=AnalysisResults!H1301)*LEN(H1301)&gt;0,"")</f>
        <v/>
      </c>
      <c r="J1301" t="s">
        <v>334</v>
      </c>
      <c r="K1301" t="s">
        <v>111</v>
      </c>
      <c r="M1301" s="4" t="str" cm="1">
        <f t="array" ref="M1301">_xlfn._xlws.FILTER(AnalysisGroupings!$G$2:$G$36,(AnalysisGroupings!$F$2:$F$36=AnalysisResults!L1301)*LEN(L1301)&gt;0,"")</f>
        <v/>
      </c>
      <c r="N1301" t="s">
        <v>454</v>
      </c>
      <c r="O1301" t="s">
        <v>296</v>
      </c>
      <c r="P1301" t="s">
        <v>636</v>
      </c>
      <c r="Q1301" s="4" t="str" cm="1">
        <f t="array" ref="Q1301">_xlfn._xlws.FILTER(AnalysisMethods!$G$2:$G$31,AnalysisMethods!$E$2:$E$31=AnalysisResults!P1301,"")</f>
        <v>n</v>
      </c>
      <c r="R1301" s="4" t="str" cm="1">
        <f t="array" ref="R1301">_xlfn._xlws.FILTER(AnalysisMethods!$H$2:$H$31,AnalysisMethods!$E$2:$E$31=AnalysisResults!P1301,"")</f>
        <v>XX</v>
      </c>
      <c r="S1301">
        <v>0</v>
      </c>
      <c r="T1301" s="7" t="s">
        <v>266</v>
      </c>
      <c r="U1301" t="s">
        <v>1378</v>
      </c>
    </row>
    <row r="1302" spans="1:21" x14ac:dyDescent="0.45">
      <c r="A1302" t="s">
        <v>732</v>
      </c>
      <c r="B1302" s="4" t="str" cm="1">
        <f t="array" ref="B1302">_xlfn._xlws.FILTER(AnalysisSets!B:B,AnalysisSets!A:A=_xlfn._xlws.FILTER(Analyses!E:E,Analyses!A:A=AnalysisResults!A1302,""),"")</f>
        <v>Safety Population</v>
      </c>
      <c r="C1302" t="s">
        <v>33</v>
      </c>
      <c r="D1302" t="s">
        <v>41</v>
      </c>
      <c r="E1302" s="4" t="str" cm="1">
        <f t="array" ref="E1302">_xlfn._xlws.FILTER(AnalysisGroupings!$G$2:$G$20,AnalysisGroupings!$F$2:$F$20=AnalysisResults!D1302,"")</f>
        <v>Xanomeline High Dose</v>
      </c>
      <c r="G1302" t="s">
        <v>108</v>
      </c>
      <c r="I1302" s="4" t="str" cm="1">
        <f t="array" ref="I1302">_xlfn._xlws.FILTER(AnalysisGroupings!$G$2:$G$36,(AnalysisGroupings!$F$2:$F$36=AnalysisResults!H1302)*LEN(H1302)&gt;0,"")</f>
        <v/>
      </c>
      <c r="J1302" t="s">
        <v>334</v>
      </c>
      <c r="K1302" t="s">
        <v>111</v>
      </c>
      <c r="M1302" s="4" t="str" cm="1">
        <f t="array" ref="M1302">_xlfn._xlws.FILTER(AnalysisGroupings!$G$2:$G$36,(AnalysisGroupings!$F$2:$F$36=AnalysisResults!L1302)*LEN(L1302)&gt;0,"")</f>
        <v/>
      </c>
      <c r="N1302" t="s">
        <v>454</v>
      </c>
      <c r="O1302" t="s">
        <v>296</v>
      </c>
      <c r="P1302" t="s">
        <v>639</v>
      </c>
      <c r="Q1302" s="4" t="str" cm="1">
        <f t="array" ref="Q1302">_xlfn._xlws.FILTER(AnalysisMethods!$G$2:$G$31,AnalysisMethods!$E$2:$E$31=AnalysisResults!P1302,"")</f>
        <v>%</v>
      </c>
      <c r="R1302" s="4" t="str" cm="1">
        <f t="array" ref="R1302">_xlfn._xlws.FILTER(AnalysisMethods!$H$2:$H$31,AnalysisMethods!$E$2:$E$31=AnalysisResults!P1302,"")</f>
        <v>( XX.X)</v>
      </c>
      <c r="S1302">
        <v>0</v>
      </c>
      <c r="T1302" s="7" t="s">
        <v>270</v>
      </c>
      <c r="U1302" t="s">
        <v>1378</v>
      </c>
    </row>
    <row r="1303" spans="1:21" x14ac:dyDescent="0.45">
      <c r="A1303" t="s">
        <v>732</v>
      </c>
      <c r="B1303" s="4" t="str" cm="1">
        <f t="array" ref="B1303">_xlfn._xlws.FILTER(AnalysisSets!B:B,AnalysisSets!A:A=_xlfn._xlws.FILTER(Analyses!E:E,Analyses!A:A=AnalysisResults!A1303,""),"")</f>
        <v>Safety Population</v>
      </c>
      <c r="C1303" t="s">
        <v>33</v>
      </c>
      <c r="D1303" t="s">
        <v>41</v>
      </c>
      <c r="E1303" s="4" t="str" cm="1">
        <f t="array" ref="E1303">_xlfn._xlws.FILTER(AnalysisGroupings!$G$2:$G$20,AnalysisGroupings!$F$2:$F$20=AnalysisResults!D1303,"")</f>
        <v>Xanomeline High Dose</v>
      </c>
      <c r="G1303" t="s">
        <v>108</v>
      </c>
      <c r="I1303" s="4" t="str" cm="1">
        <f t="array" ref="I1303">_xlfn._xlws.FILTER(AnalysisGroupings!$G$2:$G$36,(AnalysisGroupings!$F$2:$F$36=AnalysisResults!H1303)*LEN(H1303)&gt;0,"")</f>
        <v/>
      </c>
      <c r="J1303" t="s">
        <v>334</v>
      </c>
      <c r="K1303" t="s">
        <v>111</v>
      </c>
      <c r="M1303" s="4" t="str" cm="1">
        <f t="array" ref="M1303">_xlfn._xlws.FILTER(AnalysisGroupings!$G$2:$G$36,(AnalysisGroupings!$F$2:$F$36=AnalysisResults!L1303)*LEN(L1303)&gt;0,"")</f>
        <v/>
      </c>
      <c r="N1303" t="s">
        <v>456</v>
      </c>
      <c r="O1303" t="s">
        <v>296</v>
      </c>
      <c r="P1303" t="s">
        <v>636</v>
      </c>
      <c r="Q1303" s="4" t="str" cm="1">
        <f t="array" ref="Q1303">_xlfn._xlws.FILTER(AnalysisMethods!$G$2:$G$31,AnalysisMethods!$E$2:$E$31=AnalysisResults!P1303,"")</f>
        <v>n</v>
      </c>
      <c r="R1303" s="4" t="str" cm="1">
        <f t="array" ref="R1303">_xlfn._xlws.FILTER(AnalysisMethods!$H$2:$H$31,AnalysisMethods!$E$2:$E$31=AnalysisResults!P1303,"")</f>
        <v>XX</v>
      </c>
      <c r="S1303">
        <v>0</v>
      </c>
      <c r="T1303" s="7" t="s">
        <v>266</v>
      </c>
      <c r="U1303" t="s">
        <v>1378</v>
      </c>
    </row>
    <row r="1304" spans="1:21" x14ac:dyDescent="0.45">
      <c r="A1304" t="s">
        <v>732</v>
      </c>
      <c r="B1304" s="4" t="str" cm="1">
        <f t="array" ref="B1304">_xlfn._xlws.FILTER(AnalysisSets!B:B,AnalysisSets!A:A=_xlfn._xlws.FILTER(Analyses!E:E,Analyses!A:A=AnalysisResults!A1304,""),"")</f>
        <v>Safety Population</v>
      </c>
      <c r="C1304" t="s">
        <v>33</v>
      </c>
      <c r="D1304" t="s">
        <v>41</v>
      </c>
      <c r="E1304" s="4" t="str" cm="1">
        <f t="array" ref="E1304">_xlfn._xlws.FILTER(AnalysisGroupings!$G$2:$G$20,AnalysisGroupings!$F$2:$F$20=AnalysisResults!D1304,"")</f>
        <v>Xanomeline High Dose</v>
      </c>
      <c r="G1304" t="s">
        <v>108</v>
      </c>
      <c r="I1304" s="4" t="str" cm="1">
        <f t="array" ref="I1304">_xlfn._xlws.FILTER(AnalysisGroupings!$G$2:$G$36,(AnalysisGroupings!$F$2:$F$36=AnalysisResults!H1304)*LEN(H1304)&gt;0,"")</f>
        <v/>
      </c>
      <c r="J1304" t="s">
        <v>334</v>
      </c>
      <c r="K1304" t="s">
        <v>111</v>
      </c>
      <c r="M1304" s="4" t="str" cm="1">
        <f t="array" ref="M1304">_xlfn._xlws.FILTER(AnalysisGroupings!$G$2:$G$36,(AnalysisGroupings!$F$2:$F$36=AnalysisResults!L1304)*LEN(L1304)&gt;0,"")</f>
        <v/>
      </c>
      <c r="N1304" t="s">
        <v>456</v>
      </c>
      <c r="O1304" t="s">
        <v>296</v>
      </c>
      <c r="P1304" t="s">
        <v>639</v>
      </c>
      <c r="Q1304" s="4" t="str" cm="1">
        <f t="array" ref="Q1304">_xlfn._xlws.FILTER(AnalysisMethods!$G$2:$G$31,AnalysisMethods!$E$2:$E$31=AnalysisResults!P1304,"")</f>
        <v>%</v>
      </c>
      <c r="R1304" s="4" t="str" cm="1">
        <f t="array" ref="R1304">_xlfn._xlws.FILTER(AnalysisMethods!$H$2:$H$31,AnalysisMethods!$E$2:$E$31=AnalysisResults!P1304,"")</f>
        <v>( XX.X)</v>
      </c>
      <c r="S1304">
        <v>0</v>
      </c>
      <c r="T1304" s="7" t="s">
        <v>270</v>
      </c>
      <c r="U1304" t="s">
        <v>1378</v>
      </c>
    </row>
    <row r="1305" spans="1:21" x14ac:dyDescent="0.45">
      <c r="A1305" t="s">
        <v>732</v>
      </c>
      <c r="B1305" s="4" t="str" cm="1">
        <f t="array" ref="B1305">_xlfn._xlws.FILTER(AnalysisSets!B:B,AnalysisSets!A:A=_xlfn._xlws.FILTER(Analyses!E:E,Analyses!A:A=AnalysisResults!A1305,""),"")</f>
        <v>Safety Population</v>
      </c>
      <c r="C1305" t="s">
        <v>33</v>
      </c>
      <c r="D1305" t="s">
        <v>41</v>
      </c>
      <c r="E1305" s="4" t="str" cm="1">
        <f t="array" ref="E1305">_xlfn._xlws.FILTER(AnalysisGroupings!$G$2:$G$20,AnalysisGroupings!$F$2:$F$20=AnalysisResults!D1305,"")</f>
        <v>Xanomeline High Dose</v>
      </c>
      <c r="G1305" t="s">
        <v>108</v>
      </c>
      <c r="I1305" s="4" t="str" cm="1">
        <f t="array" ref="I1305">_xlfn._xlws.FILTER(AnalysisGroupings!$G$2:$G$36,(AnalysisGroupings!$F$2:$F$36=AnalysisResults!H1305)*LEN(H1305)&gt;0,"")</f>
        <v/>
      </c>
      <c r="J1305" t="s">
        <v>334</v>
      </c>
      <c r="K1305" t="s">
        <v>111</v>
      </c>
      <c r="M1305" s="4" t="str" cm="1">
        <f t="array" ref="M1305">_xlfn._xlws.FILTER(AnalysisGroupings!$G$2:$G$36,(AnalysisGroupings!$F$2:$F$36=AnalysisResults!L1305)*LEN(L1305)&gt;0,"")</f>
        <v/>
      </c>
      <c r="N1305" t="s">
        <v>457</v>
      </c>
      <c r="O1305" t="s">
        <v>296</v>
      </c>
      <c r="P1305" t="s">
        <v>636</v>
      </c>
      <c r="Q1305" s="4" t="str" cm="1">
        <f t="array" ref="Q1305">_xlfn._xlws.FILTER(AnalysisMethods!$G$2:$G$31,AnalysisMethods!$E$2:$E$31=AnalysisResults!P1305,"")</f>
        <v>n</v>
      </c>
      <c r="R1305" s="4" t="str" cm="1">
        <f t="array" ref="R1305">_xlfn._xlws.FILTER(AnalysisMethods!$H$2:$H$31,AnalysisMethods!$E$2:$E$31=AnalysisResults!P1305,"")</f>
        <v>XX</v>
      </c>
      <c r="S1305">
        <v>0</v>
      </c>
      <c r="T1305" s="7" t="s">
        <v>266</v>
      </c>
      <c r="U1305" t="s">
        <v>1378</v>
      </c>
    </row>
    <row r="1306" spans="1:21" x14ac:dyDescent="0.45">
      <c r="A1306" t="s">
        <v>732</v>
      </c>
      <c r="B1306" s="4" t="str" cm="1">
        <f t="array" ref="B1306">_xlfn._xlws.FILTER(AnalysisSets!B:B,AnalysisSets!A:A=_xlfn._xlws.FILTER(Analyses!E:E,Analyses!A:A=AnalysisResults!A1306,""),"")</f>
        <v>Safety Population</v>
      </c>
      <c r="C1306" t="s">
        <v>33</v>
      </c>
      <c r="D1306" t="s">
        <v>41</v>
      </c>
      <c r="E1306" s="4" t="str" cm="1">
        <f t="array" ref="E1306">_xlfn._xlws.FILTER(AnalysisGroupings!$G$2:$G$20,AnalysisGroupings!$F$2:$F$20=AnalysisResults!D1306,"")</f>
        <v>Xanomeline High Dose</v>
      </c>
      <c r="G1306" t="s">
        <v>108</v>
      </c>
      <c r="I1306" s="4" t="str" cm="1">
        <f t="array" ref="I1306">_xlfn._xlws.FILTER(AnalysisGroupings!$G$2:$G$36,(AnalysisGroupings!$F$2:$F$36=AnalysisResults!H1306)*LEN(H1306)&gt;0,"")</f>
        <v/>
      </c>
      <c r="J1306" t="s">
        <v>334</v>
      </c>
      <c r="K1306" t="s">
        <v>111</v>
      </c>
      <c r="M1306" s="4" t="str" cm="1">
        <f t="array" ref="M1306">_xlfn._xlws.FILTER(AnalysisGroupings!$G$2:$G$36,(AnalysisGroupings!$F$2:$F$36=AnalysisResults!L1306)*LEN(L1306)&gt;0,"")</f>
        <v/>
      </c>
      <c r="N1306" t="s">
        <v>457</v>
      </c>
      <c r="O1306" t="s">
        <v>296</v>
      </c>
      <c r="P1306" t="s">
        <v>639</v>
      </c>
      <c r="Q1306" s="4" t="str" cm="1">
        <f t="array" ref="Q1306">_xlfn._xlws.FILTER(AnalysisMethods!$G$2:$G$31,AnalysisMethods!$E$2:$E$31=AnalysisResults!P1306,"")</f>
        <v>%</v>
      </c>
      <c r="R1306" s="4" t="str" cm="1">
        <f t="array" ref="R1306">_xlfn._xlws.FILTER(AnalysisMethods!$H$2:$H$31,AnalysisMethods!$E$2:$E$31=AnalysisResults!P1306,"")</f>
        <v>( XX.X)</v>
      </c>
      <c r="S1306">
        <v>0</v>
      </c>
      <c r="T1306" s="7" t="s">
        <v>270</v>
      </c>
      <c r="U1306" t="s">
        <v>1378</v>
      </c>
    </row>
    <row r="1307" spans="1:21" x14ac:dyDescent="0.45">
      <c r="A1307" t="s">
        <v>732</v>
      </c>
      <c r="B1307" s="4" t="str" cm="1">
        <f t="array" ref="B1307">_xlfn._xlws.FILTER(AnalysisSets!B:B,AnalysisSets!A:A=_xlfn._xlws.FILTER(Analyses!E:E,Analyses!A:A=AnalysisResults!A1307,""),"")</f>
        <v>Safety Population</v>
      </c>
      <c r="C1307" t="s">
        <v>33</v>
      </c>
      <c r="D1307" t="s">
        <v>41</v>
      </c>
      <c r="E1307" s="4" t="str" cm="1">
        <f t="array" ref="E1307">_xlfn._xlws.FILTER(AnalysisGroupings!$G$2:$G$20,AnalysisGroupings!$F$2:$F$20=AnalysisResults!D1307,"")</f>
        <v>Xanomeline High Dose</v>
      </c>
      <c r="G1307" t="s">
        <v>108</v>
      </c>
      <c r="I1307" s="4" t="str" cm="1">
        <f t="array" ref="I1307">_xlfn._xlws.FILTER(AnalysisGroupings!$G$2:$G$36,(AnalysisGroupings!$F$2:$F$36=AnalysisResults!H1307)*LEN(H1307)&gt;0,"")</f>
        <v/>
      </c>
      <c r="J1307" t="s">
        <v>334</v>
      </c>
      <c r="K1307" t="s">
        <v>111</v>
      </c>
      <c r="M1307" s="4" t="str" cm="1">
        <f t="array" ref="M1307">_xlfn._xlws.FILTER(AnalysisGroupings!$G$2:$G$36,(AnalysisGroupings!$F$2:$F$36=AnalysisResults!L1307)*LEN(L1307)&gt;0,"")</f>
        <v/>
      </c>
      <c r="N1307" t="s">
        <v>578</v>
      </c>
      <c r="O1307" t="s">
        <v>296</v>
      </c>
      <c r="P1307" t="s">
        <v>636</v>
      </c>
      <c r="Q1307" s="4" t="str" cm="1">
        <f t="array" ref="Q1307">_xlfn._xlws.FILTER(AnalysisMethods!$G$2:$G$31,AnalysisMethods!$E$2:$E$31=AnalysisResults!P1307,"")</f>
        <v>n</v>
      </c>
      <c r="R1307" s="4" t="str" cm="1">
        <f t="array" ref="R1307">_xlfn._xlws.FILTER(AnalysisMethods!$H$2:$H$31,AnalysisMethods!$E$2:$E$31=AnalysisResults!P1307,"")</f>
        <v>XX</v>
      </c>
      <c r="S1307">
        <v>1</v>
      </c>
      <c r="T1307" s="7" t="s">
        <v>267</v>
      </c>
      <c r="U1307" t="s">
        <v>1378</v>
      </c>
    </row>
    <row r="1308" spans="1:21" x14ac:dyDescent="0.45">
      <c r="A1308" t="s">
        <v>732</v>
      </c>
      <c r="B1308" s="4" t="str" cm="1">
        <f t="array" ref="B1308">_xlfn._xlws.FILTER(AnalysisSets!B:B,AnalysisSets!A:A=_xlfn._xlws.FILTER(Analyses!E:E,Analyses!A:A=AnalysisResults!A1308,""),"")</f>
        <v>Safety Population</v>
      </c>
      <c r="C1308" t="s">
        <v>33</v>
      </c>
      <c r="D1308" t="s">
        <v>41</v>
      </c>
      <c r="E1308" s="4" t="str" cm="1">
        <f t="array" ref="E1308">_xlfn._xlws.FILTER(AnalysisGroupings!$G$2:$G$20,AnalysisGroupings!$F$2:$F$20=AnalysisResults!D1308,"")</f>
        <v>Xanomeline High Dose</v>
      </c>
      <c r="G1308" t="s">
        <v>108</v>
      </c>
      <c r="I1308" s="4" t="str" cm="1">
        <f t="array" ref="I1308">_xlfn._xlws.FILTER(AnalysisGroupings!$G$2:$G$36,(AnalysisGroupings!$F$2:$F$36=AnalysisResults!H1308)*LEN(H1308)&gt;0,"")</f>
        <v/>
      </c>
      <c r="J1308" t="s">
        <v>334</v>
      </c>
      <c r="K1308" t="s">
        <v>111</v>
      </c>
      <c r="M1308" s="4" t="str" cm="1">
        <f t="array" ref="M1308">_xlfn._xlws.FILTER(AnalysisGroupings!$G$2:$G$36,(AnalysisGroupings!$F$2:$F$36=AnalysisResults!L1308)*LEN(L1308)&gt;0,"")</f>
        <v/>
      </c>
      <c r="N1308" t="s">
        <v>578</v>
      </c>
      <c r="O1308" t="s">
        <v>296</v>
      </c>
      <c r="P1308" t="s">
        <v>639</v>
      </c>
      <c r="Q1308" s="4" t="str" cm="1">
        <f t="array" ref="Q1308">_xlfn._xlws.FILTER(AnalysisMethods!$G$2:$G$31,AnalysisMethods!$E$2:$E$31=AnalysisResults!P1308,"")</f>
        <v>%</v>
      </c>
      <c r="R1308" s="4" t="str" cm="1">
        <f t="array" ref="R1308">_xlfn._xlws.FILTER(AnalysisMethods!$H$2:$H$31,AnalysisMethods!$E$2:$E$31=AnalysisResults!P1308,"")</f>
        <v>( XX.X)</v>
      </c>
      <c r="S1308">
        <v>1.1904999999999999</v>
      </c>
      <c r="T1308" s="7" t="s">
        <v>273</v>
      </c>
      <c r="U1308" t="s">
        <v>1378</v>
      </c>
    </row>
    <row r="1309" spans="1:21" x14ac:dyDescent="0.45">
      <c r="A1309" t="s">
        <v>732</v>
      </c>
      <c r="B1309" s="4" t="str" cm="1">
        <f t="array" ref="B1309">_xlfn._xlws.FILTER(AnalysisSets!B:B,AnalysisSets!A:A=_xlfn._xlws.FILTER(Analyses!E:E,Analyses!A:A=AnalysisResults!A1309,""),"")</f>
        <v>Safety Population</v>
      </c>
      <c r="C1309" t="s">
        <v>33</v>
      </c>
      <c r="D1309" t="s">
        <v>41</v>
      </c>
      <c r="E1309" s="4" t="str" cm="1">
        <f t="array" ref="E1309">_xlfn._xlws.FILTER(AnalysisGroupings!$G$2:$G$20,AnalysisGroupings!$F$2:$F$20=AnalysisResults!D1309,"")</f>
        <v>Xanomeline High Dose</v>
      </c>
      <c r="G1309" t="s">
        <v>108</v>
      </c>
      <c r="I1309" s="4" t="str" cm="1">
        <f t="array" ref="I1309">_xlfn._xlws.FILTER(AnalysisGroupings!$G$2:$G$36,(AnalysisGroupings!$F$2:$F$36=AnalysisResults!H1309)*LEN(H1309)&gt;0,"")</f>
        <v/>
      </c>
      <c r="J1309" t="s">
        <v>335</v>
      </c>
      <c r="K1309" t="s">
        <v>111</v>
      </c>
      <c r="M1309" s="4" t="str" cm="1">
        <f t="array" ref="M1309">_xlfn._xlws.FILTER(AnalysisGroupings!$G$2:$G$36,(AnalysisGroupings!$F$2:$F$36=AnalysisResults!L1309)*LEN(L1309)&gt;0,"")</f>
        <v/>
      </c>
      <c r="N1309" t="s">
        <v>354</v>
      </c>
      <c r="O1309" t="s">
        <v>296</v>
      </c>
      <c r="P1309" t="s">
        <v>636</v>
      </c>
      <c r="Q1309" s="4" t="str" cm="1">
        <f t="array" ref="Q1309">_xlfn._xlws.FILTER(AnalysisMethods!$G$2:$G$31,AnalysisMethods!$E$2:$E$31=AnalysisResults!P1309,"")</f>
        <v>n</v>
      </c>
      <c r="R1309" s="4" t="str" cm="1">
        <f t="array" ref="R1309">_xlfn._xlws.FILTER(AnalysisMethods!$H$2:$H$31,AnalysisMethods!$E$2:$E$31=AnalysisResults!P1309,"")</f>
        <v>XX</v>
      </c>
      <c r="S1309">
        <v>1</v>
      </c>
      <c r="T1309" s="7" t="s">
        <v>267</v>
      </c>
      <c r="U1309" t="s">
        <v>1378</v>
      </c>
    </row>
    <row r="1310" spans="1:21" x14ac:dyDescent="0.45">
      <c r="A1310" t="s">
        <v>732</v>
      </c>
      <c r="B1310" s="4" t="str" cm="1">
        <f t="array" ref="B1310">_xlfn._xlws.FILTER(AnalysisSets!B:B,AnalysisSets!A:A=_xlfn._xlws.FILTER(Analyses!E:E,Analyses!A:A=AnalysisResults!A1310,""),"")</f>
        <v>Safety Population</v>
      </c>
      <c r="C1310" t="s">
        <v>33</v>
      </c>
      <c r="D1310" t="s">
        <v>41</v>
      </c>
      <c r="E1310" s="4" t="str" cm="1">
        <f t="array" ref="E1310">_xlfn._xlws.FILTER(AnalysisGroupings!$G$2:$G$20,AnalysisGroupings!$F$2:$F$20=AnalysisResults!D1310,"")</f>
        <v>Xanomeline High Dose</v>
      </c>
      <c r="G1310" t="s">
        <v>108</v>
      </c>
      <c r="I1310" s="4" t="str" cm="1">
        <f t="array" ref="I1310">_xlfn._xlws.FILTER(AnalysisGroupings!$G$2:$G$36,(AnalysisGroupings!$F$2:$F$36=AnalysisResults!H1310)*LEN(H1310)&gt;0,"")</f>
        <v/>
      </c>
      <c r="J1310" t="s">
        <v>335</v>
      </c>
      <c r="K1310" t="s">
        <v>111</v>
      </c>
      <c r="M1310" s="4" t="str" cm="1">
        <f t="array" ref="M1310">_xlfn._xlws.FILTER(AnalysisGroupings!$G$2:$G$36,(AnalysisGroupings!$F$2:$F$36=AnalysisResults!L1310)*LEN(L1310)&gt;0,"")</f>
        <v/>
      </c>
      <c r="N1310" t="s">
        <v>354</v>
      </c>
      <c r="O1310" t="s">
        <v>296</v>
      </c>
      <c r="P1310" t="s">
        <v>639</v>
      </c>
      <c r="Q1310" s="4" t="str" cm="1">
        <f t="array" ref="Q1310">_xlfn._xlws.FILTER(AnalysisMethods!$G$2:$G$31,AnalysisMethods!$E$2:$E$31=AnalysisResults!P1310,"")</f>
        <v>%</v>
      </c>
      <c r="R1310" s="4" t="str" cm="1">
        <f t="array" ref="R1310">_xlfn._xlws.FILTER(AnalysisMethods!$H$2:$H$31,AnalysisMethods!$E$2:$E$31=AnalysisResults!P1310,"")</f>
        <v>( XX.X)</v>
      </c>
      <c r="S1310">
        <v>1.1904999999999999</v>
      </c>
      <c r="T1310" s="7" t="s">
        <v>273</v>
      </c>
      <c r="U1310" t="s">
        <v>1378</v>
      </c>
    </row>
    <row r="1311" spans="1:21" x14ac:dyDescent="0.45">
      <c r="A1311" t="s">
        <v>732</v>
      </c>
      <c r="B1311" s="4" t="str" cm="1">
        <f t="array" ref="B1311">_xlfn._xlws.FILTER(AnalysisSets!B:B,AnalysisSets!A:A=_xlfn._xlws.FILTER(Analyses!E:E,Analyses!A:A=AnalysisResults!A1311,""),"")</f>
        <v>Safety Population</v>
      </c>
      <c r="C1311" t="s">
        <v>33</v>
      </c>
      <c r="D1311" t="s">
        <v>41</v>
      </c>
      <c r="E1311" s="4" t="str" cm="1">
        <f t="array" ref="E1311">_xlfn._xlws.FILTER(AnalysisGroupings!$G$2:$G$20,AnalysisGroupings!$F$2:$F$20=AnalysisResults!D1311,"")</f>
        <v>Xanomeline High Dose</v>
      </c>
      <c r="G1311" t="s">
        <v>108</v>
      </c>
      <c r="I1311" s="4" t="str" cm="1">
        <f t="array" ref="I1311">_xlfn._xlws.FILTER(AnalysisGroupings!$G$2:$G$36,(AnalysisGroupings!$F$2:$F$36=AnalysisResults!H1311)*LEN(H1311)&gt;0,"")</f>
        <v/>
      </c>
      <c r="J1311" t="s">
        <v>335</v>
      </c>
      <c r="K1311" t="s">
        <v>111</v>
      </c>
      <c r="M1311" s="4" t="str" cm="1">
        <f t="array" ref="M1311">_xlfn._xlws.FILTER(AnalysisGroupings!$G$2:$G$36,(AnalysisGroupings!$F$2:$F$36=AnalysisResults!L1311)*LEN(L1311)&gt;0,"")</f>
        <v/>
      </c>
      <c r="N1311" t="s">
        <v>355</v>
      </c>
      <c r="O1311" t="s">
        <v>296</v>
      </c>
      <c r="P1311" t="s">
        <v>636</v>
      </c>
      <c r="Q1311" s="4" t="str" cm="1">
        <f t="array" ref="Q1311">_xlfn._xlws.FILTER(AnalysisMethods!$G$2:$G$31,AnalysisMethods!$E$2:$E$31=AnalysisResults!P1311,"")</f>
        <v>n</v>
      </c>
      <c r="R1311" s="4" t="str" cm="1">
        <f t="array" ref="R1311">_xlfn._xlws.FILTER(AnalysisMethods!$H$2:$H$31,AnalysisMethods!$E$2:$E$31=AnalysisResults!P1311,"")</f>
        <v>XX</v>
      </c>
      <c r="S1311">
        <v>1</v>
      </c>
      <c r="T1311" s="7" t="s">
        <v>267</v>
      </c>
      <c r="U1311" t="s">
        <v>1378</v>
      </c>
    </row>
    <row r="1312" spans="1:21" x14ac:dyDescent="0.45">
      <c r="A1312" t="s">
        <v>732</v>
      </c>
      <c r="B1312" s="4" t="str" cm="1">
        <f t="array" ref="B1312">_xlfn._xlws.FILTER(AnalysisSets!B:B,AnalysisSets!A:A=_xlfn._xlws.FILTER(Analyses!E:E,Analyses!A:A=AnalysisResults!A1312,""),"")</f>
        <v>Safety Population</v>
      </c>
      <c r="C1312" t="s">
        <v>33</v>
      </c>
      <c r="D1312" t="s">
        <v>41</v>
      </c>
      <c r="E1312" s="4" t="str" cm="1">
        <f t="array" ref="E1312">_xlfn._xlws.FILTER(AnalysisGroupings!$G$2:$G$20,AnalysisGroupings!$F$2:$F$20=AnalysisResults!D1312,"")</f>
        <v>Xanomeline High Dose</v>
      </c>
      <c r="G1312" t="s">
        <v>108</v>
      </c>
      <c r="I1312" s="4" t="str" cm="1">
        <f t="array" ref="I1312">_xlfn._xlws.FILTER(AnalysisGroupings!$G$2:$G$36,(AnalysisGroupings!$F$2:$F$36=AnalysisResults!H1312)*LEN(H1312)&gt;0,"")</f>
        <v/>
      </c>
      <c r="J1312" t="s">
        <v>335</v>
      </c>
      <c r="K1312" t="s">
        <v>111</v>
      </c>
      <c r="M1312" s="4" t="str" cm="1">
        <f t="array" ref="M1312">_xlfn._xlws.FILTER(AnalysisGroupings!$G$2:$G$36,(AnalysisGroupings!$F$2:$F$36=AnalysisResults!L1312)*LEN(L1312)&gt;0,"")</f>
        <v/>
      </c>
      <c r="N1312" t="s">
        <v>355</v>
      </c>
      <c r="O1312" t="s">
        <v>296</v>
      </c>
      <c r="P1312" t="s">
        <v>639</v>
      </c>
      <c r="Q1312" s="4" t="str" cm="1">
        <f t="array" ref="Q1312">_xlfn._xlws.FILTER(AnalysisMethods!$G$2:$G$31,AnalysisMethods!$E$2:$E$31=AnalysisResults!P1312,"")</f>
        <v>%</v>
      </c>
      <c r="R1312" s="4" t="str" cm="1">
        <f t="array" ref="R1312">_xlfn._xlws.FILTER(AnalysisMethods!$H$2:$H$31,AnalysisMethods!$E$2:$E$31=AnalysisResults!P1312,"")</f>
        <v>( XX.X)</v>
      </c>
      <c r="S1312">
        <v>1.1904999999999999</v>
      </c>
      <c r="T1312" s="7" t="s">
        <v>273</v>
      </c>
      <c r="U1312" t="s">
        <v>1378</v>
      </c>
    </row>
    <row r="1313" spans="1:21" x14ac:dyDescent="0.45">
      <c r="A1313" t="s">
        <v>732</v>
      </c>
      <c r="B1313" s="4" t="str" cm="1">
        <f t="array" ref="B1313">_xlfn._xlws.FILTER(AnalysisSets!B:B,AnalysisSets!A:A=_xlfn._xlws.FILTER(Analyses!E:E,Analyses!A:A=AnalysisResults!A1313,""),"")</f>
        <v>Safety Population</v>
      </c>
      <c r="C1313" t="s">
        <v>33</v>
      </c>
      <c r="D1313" t="s">
        <v>41</v>
      </c>
      <c r="E1313" s="4" t="str" cm="1">
        <f t="array" ref="E1313">_xlfn._xlws.FILTER(AnalysisGroupings!$G$2:$G$20,AnalysisGroupings!$F$2:$F$20=AnalysisResults!D1313,"")</f>
        <v>Xanomeline High Dose</v>
      </c>
      <c r="G1313" t="s">
        <v>108</v>
      </c>
      <c r="I1313" s="4" t="str" cm="1">
        <f t="array" ref="I1313">_xlfn._xlws.FILTER(AnalysisGroupings!$G$2:$G$36,(AnalysisGroupings!$F$2:$F$36=AnalysisResults!H1313)*LEN(H1313)&gt;0,"")</f>
        <v/>
      </c>
      <c r="J1313" t="s">
        <v>335</v>
      </c>
      <c r="K1313" t="s">
        <v>111</v>
      </c>
      <c r="M1313" s="4" t="str" cm="1">
        <f t="array" ref="M1313">_xlfn._xlws.FILTER(AnalysisGroupings!$G$2:$G$36,(AnalysisGroupings!$F$2:$F$36=AnalysisResults!L1313)*LEN(L1313)&gt;0,"")</f>
        <v/>
      </c>
      <c r="N1313" t="s">
        <v>423</v>
      </c>
      <c r="O1313" t="s">
        <v>296</v>
      </c>
      <c r="P1313" t="s">
        <v>636</v>
      </c>
      <c r="Q1313" s="4" t="str" cm="1">
        <f t="array" ref="Q1313">_xlfn._xlws.FILTER(AnalysisMethods!$G$2:$G$31,AnalysisMethods!$E$2:$E$31=AnalysisResults!P1313,"")</f>
        <v>n</v>
      </c>
      <c r="R1313" s="4" t="str" cm="1">
        <f t="array" ref="R1313">_xlfn._xlws.FILTER(AnalysisMethods!$H$2:$H$31,AnalysisMethods!$E$2:$E$31=AnalysisResults!P1313,"")</f>
        <v>XX</v>
      </c>
      <c r="S1313">
        <v>0</v>
      </c>
      <c r="T1313" s="7" t="s">
        <v>266</v>
      </c>
      <c r="U1313" t="s">
        <v>1378</v>
      </c>
    </row>
    <row r="1314" spans="1:21" x14ac:dyDescent="0.45">
      <c r="A1314" t="s">
        <v>732</v>
      </c>
      <c r="B1314" s="4" t="str" cm="1">
        <f t="array" ref="B1314">_xlfn._xlws.FILTER(AnalysisSets!B:B,AnalysisSets!A:A=_xlfn._xlws.FILTER(Analyses!E:E,Analyses!A:A=AnalysisResults!A1314,""),"")</f>
        <v>Safety Population</v>
      </c>
      <c r="C1314" t="s">
        <v>33</v>
      </c>
      <c r="D1314" t="s">
        <v>41</v>
      </c>
      <c r="E1314" s="4" t="str" cm="1">
        <f t="array" ref="E1314">_xlfn._xlws.FILTER(AnalysisGroupings!$G$2:$G$20,AnalysisGroupings!$F$2:$F$20=AnalysisResults!D1314,"")</f>
        <v>Xanomeline High Dose</v>
      </c>
      <c r="G1314" t="s">
        <v>108</v>
      </c>
      <c r="I1314" s="4" t="str" cm="1">
        <f t="array" ref="I1314">_xlfn._xlws.FILTER(AnalysisGroupings!$G$2:$G$36,(AnalysisGroupings!$F$2:$F$36=AnalysisResults!H1314)*LEN(H1314)&gt;0,"")</f>
        <v/>
      </c>
      <c r="J1314" t="s">
        <v>335</v>
      </c>
      <c r="K1314" t="s">
        <v>111</v>
      </c>
      <c r="M1314" s="4" t="str" cm="1">
        <f t="array" ref="M1314">_xlfn._xlws.FILTER(AnalysisGroupings!$G$2:$G$36,(AnalysisGroupings!$F$2:$F$36=AnalysisResults!L1314)*LEN(L1314)&gt;0,"")</f>
        <v/>
      </c>
      <c r="N1314" t="s">
        <v>423</v>
      </c>
      <c r="O1314" t="s">
        <v>296</v>
      </c>
      <c r="P1314" t="s">
        <v>639</v>
      </c>
      <c r="Q1314" s="4" t="str" cm="1">
        <f t="array" ref="Q1314">_xlfn._xlws.FILTER(AnalysisMethods!$G$2:$G$31,AnalysisMethods!$E$2:$E$31=AnalysisResults!P1314,"")</f>
        <v>%</v>
      </c>
      <c r="R1314" s="4" t="str" cm="1">
        <f t="array" ref="R1314">_xlfn._xlws.FILTER(AnalysisMethods!$H$2:$H$31,AnalysisMethods!$E$2:$E$31=AnalysisResults!P1314,"")</f>
        <v>( XX.X)</v>
      </c>
      <c r="S1314">
        <v>0</v>
      </c>
      <c r="T1314" s="7" t="s">
        <v>270</v>
      </c>
      <c r="U1314" t="s">
        <v>1378</v>
      </c>
    </row>
    <row r="1315" spans="1:21" x14ac:dyDescent="0.45">
      <c r="A1315" t="s">
        <v>732</v>
      </c>
      <c r="B1315" s="4" t="str" cm="1">
        <f t="array" ref="B1315">_xlfn._xlws.FILTER(AnalysisSets!B:B,AnalysisSets!A:A=_xlfn._xlws.FILTER(Analyses!E:E,Analyses!A:A=AnalysisResults!A1315,""),"")</f>
        <v>Safety Population</v>
      </c>
      <c r="C1315" t="s">
        <v>33</v>
      </c>
      <c r="D1315" t="s">
        <v>41</v>
      </c>
      <c r="E1315" s="4" t="str" cm="1">
        <f t="array" ref="E1315">_xlfn._xlws.FILTER(AnalysisGroupings!$G$2:$G$20,AnalysisGroupings!$F$2:$F$20=AnalysisResults!D1315,"")</f>
        <v>Xanomeline High Dose</v>
      </c>
      <c r="G1315" t="s">
        <v>108</v>
      </c>
      <c r="I1315" s="4" t="str" cm="1">
        <f t="array" ref="I1315">_xlfn._xlws.FILTER(AnalysisGroupings!$G$2:$G$36,(AnalysisGroupings!$F$2:$F$36=AnalysisResults!H1315)*LEN(H1315)&gt;0,"")</f>
        <v/>
      </c>
      <c r="J1315" t="s">
        <v>335</v>
      </c>
      <c r="K1315" t="s">
        <v>111</v>
      </c>
      <c r="M1315" s="4" t="str" cm="1">
        <f t="array" ref="M1315">_xlfn._xlws.FILTER(AnalysisGroupings!$G$2:$G$36,(AnalysisGroupings!$F$2:$F$36=AnalysisResults!L1315)*LEN(L1315)&gt;0,"")</f>
        <v/>
      </c>
      <c r="N1315" t="s">
        <v>436</v>
      </c>
      <c r="O1315" t="s">
        <v>296</v>
      </c>
      <c r="P1315" t="s">
        <v>636</v>
      </c>
      <c r="Q1315" s="4" t="str" cm="1">
        <f t="array" ref="Q1315">_xlfn._xlws.FILTER(AnalysisMethods!$G$2:$G$31,AnalysisMethods!$E$2:$E$31=AnalysisResults!P1315,"")</f>
        <v>n</v>
      </c>
      <c r="R1315" s="4" t="str" cm="1">
        <f t="array" ref="R1315">_xlfn._xlws.FILTER(AnalysisMethods!$H$2:$H$31,AnalysisMethods!$E$2:$E$31=AnalysisResults!P1315,"")</f>
        <v>XX</v>
      </c>
      <c r="S1315">
        <v>4</v>
      </c>
      <c r="T1315" s="7" t="s">
        <v>600</v>
      </c>
      <c r="U1315" t="s">
        <v>1378</v>
      </c>
    </row>
    <row r="1316" spans="1:21" x14ac:dyDescent="0.45">
      <c r="A1316" t="s">
        <v>732</v>
      </c>
      <c r="B1316" s="4" t="str" cm="1">
        <f t="array" ref="B1316">_xlfn._xlws.FILTER(AnalysisSets!B:B,AnalysisSets!A:A=_xlfn._xlws.FILTER(Analyses!E:E,Analyses!A:A=AnalysisResults!A1316,""),"")</f>
        <v>Safety Population</v>
      </c>
      <c r="C1316" t="s">
        <v>33</v>
      </c>
      <c r="D1316" t="s">
        <v>41</v>
      </c>
      <c r="E1316" s="4" t="str" cm="1">
        <f t="array" ref="E1316">_xlfn._xlws.FILTER(AnalysisGroupings!$G$2:$G$20,AnalysisGroupings!$F$2:$F$20=AnalysisResults!D1316,"")</f>
        <v>Xanomeline High Dose</v>
      </c>
      <c r="G1316" t="s">
        <v>108</v>
      </c>
      <c r="I1316" s="4" t="str" cm="1">
        <f t="array" ref="I1316">_xlfn._xlws.FILTER(AnalysisGroupings!$G$2:$G$36,(AnalysisGroupings!$F$2:$F$36=AnalysisResults!H1316)*LEN(H1316)&gt;0,"")</f>
        <v/>
      </c>
      <c r="J1316" t="s">
        <v>335</v>
      </c>
      <c r="K1316" t="s">
        <v>111</v>
      </c>
      <c r="M1316" s="4" t="str" cm="1">
        <f t="array" ref="M1316">_xlfn._xlws.FILTER(AnalysisGroupings!$G$2:$G$36,(AnalysisGroupings!$F$2:$F$36=AnalysisResults!L1316)*LEN(L1316)&gt;0,"")</f>
        <v/>
      </c>
      <c r="N1316" t="s">
        <v>436</v>
      </c>
      <c r="O1316" t="s">
        <v>296</v>
      </c>
      <c r="P1316" t="s">
        <v>639</v>
      </c>
      <c r="Q1316" s="4" t="str" cm="1">
        <f t="array" ref="Q1316">_xlfn._xlws.FILTER(AnalysisMethods!$G$2:$G$31,AnalysisMethods!$E$2:$E$31=AnalysisResults!P1316,"")</f>
        <v>%</v>
      </c>
      <c r="R1316" s="4" t="str" cm="1">
        <f t="array" ref="R1316">_xlfn._xlws.FILTER(AnalysisMethods!$H$2:$H$31,AnalysisMethods!$E$2:$E$31=AnalysisResults!P1316,"")</f>
        <v>( XX.X)</v>
      </c>
      <c r="S1316">
        <v>4.7618999999999998</v>
      </c>
      <c r="T1316" s="7" t="s">
        <v>627</v>
      </c>
      <c r="U1316" t="s">
        <v>1378</v>
      </c>
    </row>
    <row r="1317" spans="1:21" x14ac:dyDescent="0.45">
      <c r="A1317" t="s">
        <v>732</v>
      </c>
      <c r="B1317" s="4" t="str" cm="1">
        <f t="array" ref="B1317">_xlfn._xlws.FILTER(AnalysisSets!B:B,AnalysisSets!A:A=_xlfn._xlws.FILTER(Analyses!E:E,Analyses!A:A=AnalysisResults!A1317,""),"")</f>
        <v>Safety Population</v>
      </c>
      <c r="C1317" t="s">
        <v>33</v>
      </c>
      <c r="D1317" t="s">
        <v>41</v>
      </c>
      <c r="E1317" s="4" t="str" cm="1">
        <f t="array" ref="E1317">_xlfn._xlws.FILTER(AnalysisGroupings!$G$2:$G$20,AnalysisGroupings!$F$2:$F$20=AnalysisResults!D1317,"")</f>
        <v>Xanomeline High Dose</v>
      </c>
      <c r="G1317" t="s">
        <v>108</v>
      </c>
      <c r="I1317" s="4" t="str" cm="1">
        <f t="array" ref="I1317">_xlfn._xlws.FILTER(AnalysisGroupings!$G$2:$G$36,(AnalysisGroupings!$F$2:$F$36=AnalysisResults!H1317)*LEN(H1317)&gt;0,"")</f>
        <v/>
      </c>
      <c r="J1317" t="s">
        <v>335</v>
      </c>
      <c r="K1317" t="s">
        <v>111</v>
      </c>
      <c r="M1317" s="4" t="str" cm="1">
        <f t="array" ref="M1317">_xlfn._xlws.FILTER(AnalysisGroupings!$G$2:$G$36,(AnalysisGroupings!$F$2:$F$36=AnalysisResults!L1317)*LEN(L1317)&gt;0,"")</f>
        <v/>
      </c>
      <c r="N1317" t="s">
        <v>440</v>
      </c>
      <c r="O1317" t="s">
        <v>296</v>
      </c>
      <c r="P1317" t="s">
        <v>636</v>
      </c>
      <c r="Q1317" s="4" t="str" cm="1">
        <f t="array" ref="Q1317">_xlfn._xlws.FILTER(AnalysisMethods!$G$2:$G$31,AnalysisMethods!$E$2:$E$31=AnalysisResults!P1317,"")</f>
        <v>n</v>
      </c>
      <c r="R1317" s="4" t="str" cm="1">
        <f t="array" ref="R1317">_xlfn._xlws.FILTER(AnalysisMethods!$H$2:$H$31,AnalysisMethods!$E$2:$E$31=AnalysisResults!P1317,"")</f>
        <v>XX</v>
      </c>
      <c r="S1317">
        <v>0</v>
      </c>
      <c r="T1317" s="7" t="s">
        <v>266</v>
      </c>
      <c r="U1317" t="s">
        <v>1378</v>
      </c>
    </row>
    <row r="1318" spans="1:21" x14ac:dyDescent="0.45">
      <c r="A1318" t="s">
        <v>732</v>
      </c>
      <c r="B1318" s="4" t="str" cm="1">
        <f t="array" ref="B1318">_xlfn._xlws.FILTER(AnalysisSets!B:B,AnalysisSets!A:A=_xlfn._xlws.FILTER(Analyses!E:E,Analyses!A:A=AnalysisResults!A1318,""),"")</f>
        <v>Safety Population</v>
      </c>
      <c r="C1318" t="s">
        <v>33</v>
      </c>
      <c r="D1318" t="s">
        <v>41</v>
      </c>
      <c r="E1318" s="4" t="str" cm="1">
        <f t="array" ref="E1318">_xlfn._xlws.FILTER(AnalysisGroupings!$G$2:$G$20,AnalysisGroupings!$F$2:$F$20=AnalysisResults!D1318,"")</f>
        <v>Xanomeline High Dose</v>
      </c>
      <c r="G1318" t="s">
        <v>108</v>
      </c>
      <c r="I1318" s="4" t="str" cm="1">
        <f t="array" ref="I1318">_xlfn._xlws.FILTER(AnalysisGroupings!$G$2:$G$36,(AnalysisGroupings!$F$2:$F$36=AnalysisResults!H1318)*LEN(H1318)&gt;0,"")</f>
        <v/>
      </c>
      <c r="J1318" t="s">
        <v>335</v>
      </c>
      <c r="K1318" t="s">
        <v>111</v>
      </c>
      <c r="M1318" s="4" t="str" cm="1">
        <f t="array" ref="M1318">_xlfn._xlws.FILTER(AnalysisGroupings!$G$2:$G$36,(AnalysisGroupings!$F$2:$F$36=AnalysisResults!L1318)*LEN(L1318)&gt;0,"")</f>
        <v/>
      </c>
      <c r="N1318" t="s">
        <v>440</v>
      </c>
      <c r="O1318" t="s">
        <v>296</v>
      </c>
      <c r="P1318" t="s">
        <v>639</v>
      </c>
      <c r="Q1318" s="4" t="str" cm="1">
        <f t="array" ref="Q1318">_xlfn._xlws.FILTER(AnalysisMethods!$G$2:$G$31,AnalysisMethods!$E$2:$E$31=AnalysisResults!P1318,"")</f>
        <v>%</v>
      </c>
      <c r="R1318" s="4" t="str" cm="1">
        <f t="array" ref="R1318">_xlfn._xlws.FILTER(AnalysisMethods!$H$2:$H$31,AnalysisMethods!$E$2:$E$31=AnalysisResults!P1318,"")</f>
        <v>( XX.X)</v>
      </c>
      <c r="S1318">
        <v>0</v>
      </c>
      <c r="T1318" s="7" t="s">
        <v>270</v>
      </c>
      <c r="U1318" t="s">
        <v>1378</v>
      </c>
    </row>
    <row r="1319" spans="1:21" x14ac:dyDescent="0.45">
      <c r="A1319" t="s">
        <v>732</v>
      </c>
      <c r="B1319" s="4" t="str" cm="1">
        <f t="array" ref="B1319">_xlfn._xlws.FILTER(AnalysisSets!B:B,AnalysisSets!A:A=_xlfn._xlws.FILTER(Analyses!E:E,Analyses!A:A=AnalysisResults!A1319,""),"")</f>
        <v>Safety Population</v>
      </c>
      <c r="C1319" t="s">
        <v>33</v>
      </c>
      <c r="D1319" t="s">
        <v>41</v>
      </c>
      <c r="E1319" s="4" t="str" cm="1">
        <f t="array" ref="E1319">_xlfn._xlws.FILTER(AnalysisGroupings!$G$2:$G$20,AnalysisGroupings!$F$2:$F$20=AnalysisResults!D1319,"")</f>
        <v>Xanomeline High Dose</v>
      </c>
      <c r="G1319" t="s">
        <v>108</v>
      </c>
      <c r="I1319" s="4" t="str" cm="1">
        <f t="array" ref="I1319">_xlfn._xlws.FILTER(AnalysisGroupings!$G$2:$G$36,(AnalysisGroupings!$F$2:$F$36=AnalysisResults!H1319)*LEN(H1319)&gt;0,"")</f>
        <v/>
      </c>
      <c r="J1319" t="s">
        <v>335</v>
      </c>
      <c r="K1319" t="s">
        <v>111</v>
      </c>
      <c r="M1319" s="4" t="str" cm="1">
        <f t="array" ref="M1319">_xlfn._xlws.FILTER(AnalysisGroupings!$G$2:$G$36,(AnalysisGroupings!$F$2:$F$36=AnalysisResults!L1319)*LEN(L1319)&gt;0,"")</f>
        <v/>
      </c>
      <c r="N1319" t="s">
        <v>441</v>
      </c>
      <c r="O1319" t="s">
        <v>296</v>
      </c>
      <c r="P1319" t="s">
        <v>636</v>
      </c>
      <c r="Q1319" s="4" t="str" cm="1">
        <f t="array" ref="Q1319">_xlfn._xlws.FILTER(AnalysisMethods!$G$2:$G$31,AnalysisMethods!$E$2:$E$31=AnalysisResults!P1319,"")</f>
        <v>n</v>
      </c>
      <c r="R1319" s="4" t="str" cm="1">
        <f t="array" ref="R1319">_xlfn._xlws.FILTER(AnalysisMethods!$H$2:$H$31,AnalysisMethods!$E$2:$E$31=AnalysisResults!P1319,"")</f>
        <v>XX</v>
      </c>
      <c r="S1319">
        <v>0</v>
      </c>
      <c r="T1319" s="7" t="s">
        <v>266</v>
      </c>
      <c r="U1319" t="s">
        <v>1378</v>
      </c>
    </row>
    <row r="1320" spans="1:21" x14ac:dyDescent="0.45">
      <c r="A1320" t="s">
        <v>732</v>
      </c>
      <c r="B1320" s="4" t="str" cm="1">
        <f t="array" ref="B1320">_xlfn._xlws.FILTER(AnalysisSets!B:B,AnalysisSets!A:A=_xlfn._xlws.FILTER(Analyses!E:E,Analyses!A:A=AnalysisResults!A1320,""),"")</f>
        <v>Safety Population</v>
      </c>
      <c r="C1320" t="s">
        <v>33</v>
      </c>
      <c r="D1320" t="s">
        <v>41</v>
      </c>
      <c r="E1320" s="4" t="str" cm="1">
        <f t="array" ref="E1320">_xlfn._xlws.FILTER(AnalysisGroupings!$G$2:$G$20,AnalysisGroupings!$F$2:$F$20=AnalysisResults!D1320,"")</f>
        <v>Xanomeline High Dose</v>
      </c>
      <c r="G1320" t="s">
        <v>108</v>
      </c>
      <c r="I1320" s="4" t="str" cm="1">
        <f t="array" ref="I1320">_xlfn._xlws.FILTER(AnalysisGroupings!$G$2:$G$36,(AnalysisGroupings!$F$2:$F$36=AnalysisResults!H1320)*LEN(H1320)&gt;0,"")</f>
        <v/>
      </c>
      <c r="J1320" t="s">
        <v>335</v>
      </c>
      <c r="K1320" t="s">
        <v>111</v>
      </c>
      <c r="M1320" s="4" t="str" cm="1">
        <f t="array" ref="M1320">_xlfn._xlws.FILTER(AnalysisGroupings!$G$2:$G$36,(AnalysisGroupings!$F$2:$F$36=AnalysisResults!L1320)*LEN(L1320)&gt;0,"")</f>
        <v/>
      </c>
      <c r="N1320" t="s">
        <v>441</v>
      </c>
      <c r="O1320" t="s">
        <v>296</v>
      </c>
      <c r="P1320" t="s">
        <v>639</v>
      </c>
      <c r="Q1320" s="4" t="str" cm="1">
        <f t="array" ref="Q1320">_xlfn._xlws.FILTER(AnalysisMethods!$G$2:$G$31,AnalysisMethods!$E$2:$E$31=AnalysisResults!P1320,"")</f>
        <v>%</v>
      </c>
      <c r="R1320" s="4" t="str" cm="1">
        <f t="array" ref="R1320">_xlfn._xlws.FILTER(AnalysisMethods!$H$2:$H$31,AnalysisMethods!$E$2:$E$31=AnalysisResults!P1320,"")</f>
        <v>( XX.X)</v>
      </c>
      <c r="S1320">
        <v>0</v>
      </c>
      <c r="T1320" s="7" t="s">
        <v>270</v>
      </c>
      <c r="U1320" t="s">
        <v>1378</v>
      </c>
    </row>
    <row r="1321" spans="1:21" x14ac:dyDescent="0.45">
      <c r="A1321" t="s">
        <v>732</v>
      </c>
      <c r="B1321" s="4" t="str" cm="1">
        <f t="array" ref="B1321">_xlfn._xlws.FILTER(AnalysisSets!B:B,AnalysisSets!A:A=_xlfn._xlws.FILTER(Analyses!E:E,Analyses!A:A=AnalysisResults!A1321,""),"")</f>
        <v>Safety Population</v>
      </c>
      <c r="C1321" t="s">
        <v>33</v>
      </c>
      <c r="D1321" t="s">
        <v>41</v>
      </c>
      <c r="E1321" s="4" t="str" cm="1">
        <f t="array" ref="E1321">_xlfn._xlws.FILTER(AnalysisGroupings!$G$2:$G$20,AnalysisGroupings!$F$2:$F$20=AnalysisResults!D1321,"")</f>
        <v>Xanomeline High Dose</v>
      </c>
      <c r="G1321" t="s">
        <v>108</v>
      </c>
      <c r="I1321" s="4" t="str" cm="1">
        <f t="array" ref="I1321">_xlfn._xlws.FILTER(AnalysisGroupings!$G$2:$G$36,(AnalysisGroupings!$F$2:$F$36=AnalysisResults!H1321)*LEN(H1321)&gt;0,"")</f>
        <v/>
      </c>
      <c r="J1321" t="s">
        <v>335</v>
      </c>
      <c r="K1321" t="s">
        <v>111</v>
      </c>
      <c r="M1321" s="4" t="str" cm="1">
        <f t="array" ref="M1321">_xlfn._xlws.FILTER(AnalysisGroupings!$G$2:$G$36,(AnalysisGroupings!$F$2:$F$36=AnalysisResults!L1321)*LEN(L1321)&gt;0,"")</f>
        <v/>
      </c>
      <c r="N1321" t="s">
        <v>464</v>
      </c>
      <c r="O1321" t="s">
        <v>296</v>
      </c>
      <c r="P1321" t="s">
        <v>636</v>
      </c>
      <c r="Q1321" s="4" t="str" cm="1">
        <f t="array" ref="Q1321">_xlfn._xlws.FILTER(AnalysisMethods!$G$2:$G$31,AnalysisMethods!$E$2:$E$31=AnalysisResults!P1321,"")</f>
        <v>n</v>
      </c>
      <c r="R1321" s="4" t="str" cm="1">
        <f t="array" ref="R1321">_xlfn._xlws.FILTER(AnalysisMethods!$H$2:$H$31,AnalysisMethods!$E$2:$E$31=AnalysisResults!P1321,"")</f>
        <v>XX</v>
      </c>
      <c r="S1321">
        <v>0</v>
      </c>
      <c r="T1321" s="7" t="s">
        <v>266</v>
      </c>
      <c r="U1321" t="s">
        <v>1378</v>
      </c>
    </row>
    <row r="1322" spans="1:21" x14ac:dyDescent="0.45">
      <c r="A1322" t="s">
        <v>732</v>
      </c>
      <c r="B1322" s="4" t="str" cm="1">
        <f t="array" ref="B1322">_xlfn._xlws.FILTER(AnalysisSets!B:B,AnalysisSets!A:A=_xlfn._xlws.FILTER(Analyses!E:E,Analyses!A:A=AnalysisResults!A1322,""),"")</f>
        <v>Safety Population</v>
      </c>
      <c r="C1322" t="s">
        <v>33</v>
      </c>
      <c r="D1322" t="s">
        <v>41</v>
      </c>
      <c r="E1322" s="4" t="str" cm="1">
        <f t="array" ref="E1322">_xlfn._xlws.FILTER(AnalysisGroupings!$G$2:$G$20,AnalysisGroupings!$F$2:$F$20=AnalysisResults!D1322,"")</f>
        <v>Xanomeline High Dose</v>
      </c>
      <c r="G1322" t="s">
        <v>108</v>
      </c>
      <c r="I1322" s="4" t="str" cm="1">
        <f t="array" ref="I1322">_xlfn._xlws.FILTER(AnalysisGroupings!$G$2:$G$36,(AnalysisGroupings!$F$2:$F$36=AnalysisResults!H1322)*LEN(H1322)&gt;0,"")</f>
        <v/>
      </c>
      <c r="J1322" t="s">
        <v>335</v>
      </c>
      <c r="K1322" t="s">
        <v>111</v>
      </c>
      <c r="M1322" s="4" t="str" cm="1">
        <f t="array" ref="M1322">_xlfn._xlws.FILTER(AnalysisGroupings!$G$2:$G$36,(AnalysisGroupings!$F$2:$F$36=AnalysisResults!L1322)*LEN(L1322)&gt;0,"")</f>
        <v/>
      </c>
      <c r="N1322" t="s">
        <v>464</v>
      </c>
      <c r="O1322" t="s">
        <v>296</v>
      </c>
      <c r="P1322" t="s">
        <v>639</v>
      </c>
      <c r="Q1322" s="4" t="str" cm="1">
        <f t="array" ref="Q1322">_xlfn._xlws.FILTER(AnalysisMethods!$G$2:$G$31,AnalysisMethods!$E$2:$E$31=AnalysisResults!P1322,"")</f>
        <v>%</v>
      </c>
      <c r="R1322" s="4" t="str" cm="1">
        <f t="array" ref="R1322">_xlfn._xlws.FILTER(AnalysisMethods!$H$2:$H$31,AnalysisMethods!$E$2:$E$31=AnalysisResults!P1322,"")</f>
        <v>( XX.X)</v>
      </c>
      <c r="S1322">
        <v>0</v>
      </c>
      <c r="T1322" s="7" t="s">
        <v>270</v>
      </c>
      <c r="U1322" t="s">
        <v>1378</v>
      </c>
    </row>
    <row r="1323" spans="1:21" x14ac:dyDescent="0.45">
      <c r="A1323" t="s">
        <v>732</v>
      </c>
      <c r="B1323" s="4" t="str" cm="1">
        <f t="array" ref="B1323">_xlfn._xlws.FILTER(AnalysisSets!B:B,AnalysisSets!A:A=_xlfn._xlws.FILTER(Analyses!E:E,Analyses!A:A=AnalysisResults!A1323,""),"")</f>
        <v>Safety Population</v>
      </c>
      <c r="C1323" t="s">
        <v>33</v>
      </c>
      <c r="D1323" t="s">
        <v>41</v>
      </c>
      <c r="E1323" s="4" t="str" cm="1">
        <f t="array" ref="E1323">_xlfn._xlws.FILTER(AnalysisGroupings!$G$2:$G$20,AnalysisGroupings!$F$2:$F$20=AnalysisResults!D1323,"")</f>
        <v>Xanomeline High Dose</v>
      </c>
      <c r="G1323" t="s">
        <v>108</v>
      </c>
      <c r="I1323" s="4" t="str" cm="1">
        <f t="array" ref="I1323">_xlfn._xlws.FILTER(AnalysisGroupings!$G$2:$G$36,(AnalysisGroupings!$F$2:$F$36=AnalysisResults!H1323)*LEN(H1323)&gt;0,"")</f>
        <v/>
      </c>
      <c r="J1323" t="s">
        <v>335</v>
      </c>
      <c r="K1323" t="s">
        <v>111</v>
      </c>
      <c r="M1323" s="4" t="str" cm="1">
        <f t="array" ref="M1323">_xlfn._xlws.FILTER(AnalysisGroupings!$G$2:$G$36,(AnalysisGroupings!$F$2:$F$36=AnalysisResults!L1323)*LEN(L1323)&gt;0,"")</f>
        <v/>
      </c>
      <c r="N1323" t="s">
        <v>467</v>
      </c>
      <c r="O1323" t="s">
        <v>296</v>
      </c>
      <c r="P1323" t="s">
        <v>636</v>
      </c>
      <c r="Q1323" s="4" t="str" cm="1">
        <f t="array" ref="Q1323">_xlfn._xlws.FILTER(AnalysisMethods!$G$2:$G$31,AnalysisMethods!$E$2:$E$31=AnalysisResults!P1323,"")</f>
        <v>n</v>
      </c>
      <c r="R1323" s="4" t="str" cm="1">
        <f t="array" ref="R1323">_xlfn._xlws.FILTER(AnalysisMethods!$H$2:$H$31,AnalysisMethods!$E$2:$E$31=AnalysisResults!P1323,"")</f>
        <v>XX</v>
      </c>
      <c r="S1323">
        <v>1</v>
      </c>
      <c r="T1323" s="7" t="s">
        <v>267</v>
      </c>
      <c r="U1323" t="s">
        <v>1378</v>
      </c>
    </row>
    <row r="1324" spans="1:21" x14ac:dyDescent="0.45">
      <c r="A1324" t="s">
        <v>732</v>
      </c>
      <c r="B1324" s="4" t="str" cm="1">
        <f t="array" ref="B1324">_xlfn._xlws.FILTER(AnalysisSets!B:B,AnalysisSets!A:A=_xlfn._xlws.FILTER(Analyses!E:E,Analyses!A:A=AnalysisResults!A1324,""),"")</f>
        <v>Safety Population</v>
      </c>
      <c r="C1324" t="s">
        <v>33</v>
      </c>
      <c r="D1324" t="s">
        <v>41</v>
      </c>
      <c r="E1324" s="4" t="str" cm="1">
        <f t="array" ref="E1324">_xlfn._xlws.FILTER(AnalysisGroupings!$G$2:$G$20,AnalysisGroupings!$F$2:$F$20=AnalysisResults!D1324,"")</f>
        <v>Xanomeline High Dose</v>
      </c>
      <c r="G1324" t="s">
        <v>108</v>
      </c>
      <c r="I1324" s="4" t="str" cm="1">
        <f t="array" ref="I1324">_xlfn._xlws.FILTER(AnalysisGroupings!$G$2:$G$36,(AnalysisGroupings!$F$2:$F$36=AnalysisResults!H1324)*LEN(H1324)&gt;0,"")</f>
        <v/>
      </c>
      <c r="J1324" t="s">
        <v>335</v>
      </c>
      <c r="K1324" t="s">
        <v>111</v>
      </c>
      <c r="M1324" s="4" t="str" cm="1">
        <f t="array" ref="M1324">_xlfn._xlws.FILTER(AnalysisGroupings!$G$2:$G$36,(AnalysisGroupings!$F$2:$F$36=AnalysisResults!L1324)*LEN(L1324)&gt;0,"")</f>
        <v/>
      </c>
      <c r="N1324" t="s">
        <v>467</v>
      </c>
      <c r="O1324" t="s">
        <v>296</v>
      </c>
      <c r="P1324" t="s">
        <v>639</v>
      </c>
      <c r="Q1324" s="4" t="str" cm="1">
        <f t="array" ref="Q1324">_xlfn._xlws.FILTER(AnalysisMethods!$G$2:$G$31,AnalysisMethods!$E$2:$E$31=AnalysisResults!P1324,"")</f>
        <v>%</v>
      </c>
      <c r="R1324" s="4" t="str" cm="1">
        <f t="array" ref="R1324">_xlfn._xlws.FILTER(AnalysisMethods!$H$2:$H$31,AnalysisMethods!$E$2:$E$31=AnalysisResults!P1324,"")</f>
        <v>( XX.X)</v>
      </c>
      <c r="S1324">
        <v>1.1904999999999999</v>
      </c>
      <c r="T1324" s="7" t="s">
        <v>273</v>
      </c>
      <c r="U1324" t="s">
        <v>1378</v>
      </c>
    </row>
    <row r="1325" spans="1:21" x14ac:dyDescent="0.45">
      <c r="A1325" t="s">
        <v>732</v>
      </c>
      <c r="B1325" s="4" t="str" cm="1">
        <f t="array" ref="B1325">_xlfn._xlws.FILTER(AnalysisSets!B:B,AnalysisSets!A:A=_xlfn._xlws.FILTER(Analyses!E:E,Analyses!A:A=AnalysisResults!A1325,""),"")</f>
        <v>Safety Population</v>
      </c>
      <c r="C1325" t="s">
        <v>33</v>
      </c>
      <c r="D1325" t="s">
        <v>41</v>
      </c>
      <c r="E1325" s="4" t="str" cm="1">
        <f t="array" ref="E1325">_xlfn._xlws.FILTER(AnalysisGroupings!$G$2:$G$20,AnalysisGroupings!$F$2:$F$20=AnalysisResults!D1325,"")</f>
        <v>Xanomeline High Dose</v>
      </c>
      <c r="G1325" t="s">
        <v>108</v>
      </c>
      <c r="I1325" s="4" t="str" cm="1">
        <f t="array" ref="I1325">_xlfn._xlws.FILTER(AnalysisGroupings!$G$2:$G$36,(AnalysisGroupings!$F$2:$F$36=AnalysisResults!H1325)*LEN(H1325)&gt;0,"")</f>
        <v/>
      </c>
      <c r="J1325" t="s">
        <v>335</v>
      </c>
      <c r="K1325" t="s">
        <v>111</v>
      </c>
      <c r="M1325" s="4" t="str" cm="1">
        <f t="array" ref="M1325">_xlfn._xlws.FILTER(AnalysisGroupings!$G$2:$G$36,(AnalysisGroupings!$F$2:$F$36=AnalysisResults!L1325)*LEN(L1325)&gt;0,"")</f>
        <v/>
      </c>
      <c r="N1325" t="s">
        <v>468</v>
      </c>
      <c r="O1325" t="s">
        <v>296</v>
      </c>
      <c r="P1325" t="s">
        <v>636</v>
      </c>
      <c r="Q1325" s="4" t="str" cm="1">
        <f t="array" ref="Q1325">_xlfn._xlws.FILTER(AnalysisMethods!$G$2:$G$31,AnalysisMethods!$E$2:$E$31=AnalysisResults!P1325,"")</f>
        <v>n</v>
      </c>
      <c r="R1325" s="4" t="str" cm="1">
        <f t="array" ref="R1325">_xlfn._xlws.FILTER(AnalysisMethods!$H$2:$H$31,AnalysisMethods!$E$2:$E$31=AnalysisResults!P1325,"")</f>
        <v>XX</v>
      </c>
      <c r="S1325">
        <v>0</v>
      </c>
      <c r="T1325" s="7" t="s">
        <v>266</v>
      </c>
      <c r="U1325" t="s">
        <v>1378</v>
      </c>
    </row>
    <row r="1326" spans="1:21" x14ac:dyDescent="0.45">
      <c r="A1326" t="s">
        <v>732</v>
      </c>
      <c r="B1326" s="4" t="str" cm="1">
        <f t="array" ref="B1326">_xlfn._xlws.FILTER(AnalysisSets!B:B,AnalysisSets!A:A=_xlfn._xlws.FILTER(Analyses!E:E,Analyses!A:A=AnalysisResults!A1326,""),"")</f>
        <v>Safety Population</v>
      </c>
      <c r="C1326" t="s">
        <v>33</v>
      </c>
      <c r="D1326" t="s">
        <v>41</v>
      </c>
      <c r="E1326" s="4" t="str" cm="1">
        <f t="array" ref="E1326">_xlfn._xlws.FILTER(AnalysisGroupings!$G$2:$G$20,AnalysisGroupings!$F$2:$F$20=AnalysisResults!D1326,"")</f>
        <v>Xanomeline High Dose</v>
      </c>
      <c r="G1326" t="s">
        <v>108</v>
      </c>
      <c r="I1326" s="4" t="str" cm="1">
        <f t="array" ref="I1326">_xlfn._xlws.FILTER(AnalysisGroupings!$G$2:$G$36,(AnalysisGroupings!$F$2:$F$36=AnalysisResults!H1326)*LEN(H1326)&gt;0,"")</f>
        <v/>
      </c>
      <c r="J1326" t="s">
        <v>335</v>
      </c>
      <c r="K1326" t="s">
        <v>111</v>
      </c>
      <c r="M1326" s="4" t="str" cm="1">
        <f t="array" ref="M1326">_xlfn._xlws.FILTER(AnalysisGroupings!$G$2:$G$36,(AnalysisGroupings!$F$2:$F$36=AnalysisResults!L1326)*LEN(L1326)&gt;0,"")</f>
        <v/>
      </c>
      <c r="N1326" t="s">
        <v>468</v>
      </c>
      <c r="O1326" t="s">
        <v>296</v>
      </c>
      <c r="P1326" t="s">
        <v>639</v>
      </c>
      <c r="Q1326" s="4" t="str" cm="1">
        <f t="array" ref="Q1326">_xlfn._xlws.FILTER(AnalysisMethods!$G$2:$G$31,AnalysisMethods!$E$2:$E$31=AnalysisResults!P1326,"")</f>
        <v>%</v>
      </c>
      <c r="R1326" s="4" t="str" cm="1">
        <f t="array" ref="R1326">_xlfn._xlws.FILTER(AnalysisMethods!$H$2:$H$31,AnalysisMethods!$E$2:$E$31=AnalysisResults!P1326,"")</f>
        <v>( XX.X)</v>
      </c>
      <c r="S1326">
        <v>0</v>
      </c>
      <c r="T1326" s="7" t="s">
        <v>270</v>
      </c>
      <c r="U1326" t="s">
        <v>1378</v>
      </c>
    </row>
    <row r="1327" spans="1:21" x14ac:dyDescent="0.45">
      <c r="A1327" t="s">
        <v>732</v>
      </c>
      <c r="B1327" s="4" t="str" cm="1">
        <f t="array" ref="B1327">_xlfn._xlws.FILTER(AnalysisSets!B:B,AnalysisSets!A:A=_xlfn._xlws.FILTER(Analyses!E:E,Analyses!A:A=AnalysisResults!A1327,""),"")</f>
        <v>Safety Population</v>
      </c>
      <c r="C1327" t="s">
        <v>33</v>
      </c>
      <c r="D1327" t="s">
        <v>41</v>
      </c>
      <c r="E1327" s="4" t="str" cm="1">
        <f t="array" ref="E1327">_xlfn._xlws.FILTER(AnalysisGroupings!$G$2:$G$20,AnalysisGroupings!$F$2:$F$20=AnalysisResults!D1327,"")</f>
        <v>Xanomeline High Dose</v>
      </c>
      <c r="G1327" t="s">
        <v>108</v>
      </c>
      <c r="I1327" s="4" t="str" cm="1">
        <f t="array" ref="I1327">_xlfn._xlws.FILTER(AnalysisGroupings!$G$2:$G$36,(AnalysisGroupings!$F$2:$F$36=AnalysisResults!H1327)*LEN(H1327)&gt;0,"")</f>
        <v/>
      </c>
      <c r="J1327" t="s">
        <v>335</v>
      </c>
      <c r="K1327" t="s">
        <v>111</v>
      </c>
      <c r="M1327" s="4" t="str" cm="1">
        <f t="array" ref="M1327">_xlfn._xlws.FILTER(AnalysisGroupings!$G$2:$G$36,(AnalysisGroupings!$F$2:$F$36=AnalysisResults!L1327)*LEN(L1327)&gt;0,"")</f>
        <v/>
      </c>
      <c r="N1327" t="s">
        <v>469</v>
      </c>
      <c r="O1327" t="s">
        <v>296</v>
      </c>
      <c r="P1327" t="s">
        <v>636</v>
      </c>
      <c r="Q1327" s="4" t="str" cm="1">
        <f t="array" ref="Q1327">_xlfn._xlws.FILTER(AnalysisMethods!$G$2:$G$31,AnalysisMethods!$E$2:$E$31=AnalysisResults!P1327,"")</f>
        <v>n</v>
      </c>
      <c r="R1327" s="4" t="str" cm="1">
        <f t="array" ref="R1327">_xlfn._xlws.FILTER(AnalysisMethods!$H$2:$H$31,AnalysisMethods!$E$2:$E$31=AnalysisResults!P1327,"")</f>
        <v>XX</v>
      </c>
      <c r="S1327">
        <v>0</v>
      </c>
      <c r="T1327" s="7" t="s">
        <v>266</v>
      </c>
      <c r="U1327" t="s">
        <v>1378</v>
      </c>
    </row>
    <row r="1328" spans="1:21" x14ac:dyDescent="0.45">
      <c r="A1328" t="s">
        <v>732</v>
      </c>
      <c r="B1328" s="4" t="str" cm="1">
        <f t="array" ref="B1328">_xlfn._xlws.FILTER(AnalysisSets!B:B,AnalysisSets!A:A=_xlfn._xlws.FILTER(Analyses!E:E,Analyses!A:A=AnalysisResults!A1328,""),"")</f>
        <v>Safety Population</v>
      </c>
      <c r="C1328" t="s">
        <v>33</v>
      </c>
      <c r="D1328" t="s">
        <v>41</v>
      </c>
      <c r="E1328" s="4" t="str" cm="1">
        <f t="array" ref="E1328">_xlfn._xlws.FILTER(AnalysisGroupings!$G$2:$G$20,AnalysisGroupings!$F$2:$F$20=AnalysisResults!D1328,"")</f>
        <v>Xanomeline High Dose</v>
      </c>
      <c r="G1328" t="s">
        <v>108</v>
      </c>
      <c r="I1328" s="4" t="str" cm="1">
        <f t="array" ref="I1328">_xlfn._xlws.FILTER(AnalysisGroupings!$G$2:$G$36,(AnalysisGroupings!$F$2:$F$36=AnalysisResults!H1328)*LEN(H1328)&gt;0,"")</f>
        <v/>
      </c>
      <c r="J1328" t="s">
        <v>335</v>
      </c>
      <c r="K1328" t="s">
        <v>111</v>
      </c>
      <c r="M1328" s="4" t="str" cm="1">
        <f t="array" ref="M1328">_xlfn._xlws.FILTER(AnalysisGroupings!$G$2:$G$36,(AnalysisGroupings!$F$2:$F$36=AnalysisResults!L1328)*LEN(L1328)&gt;0,"")</f>
        <v/>
      </c>
      <c r="N1328" t="s">
        <v>469</v>
      </c>
      <c r="O1328" t="s">
        <v>296</v>
      </c>
      <c r="P1328" t="s">
        <v>639</v>
      </c>
      <c r="Q1328" s="4" t="str" cm="1">
        <f t="array" ref="Q1328">_xlfn._xlws.FILTER(AnalysisMethods!$G$2:$G$31,AnalysisMethods!$E$2:$E$31=AnalysisResults!P1328,"")</f>
        <v>%</v>
      </c>
      <c r="R1328" s="4" t="str" cm="1">
        <f t="array" ref="R1328">_xlfn._xlws.FILTER(AnalysisMethods!$H$2:$H$31,AnalysisMethods!$E$2:$E$31=AnalysisResults!P1328,"")</f>
        <v>( XX.X)</v>
      </c>
      <c r="S1328">
        <v>0</v>
      </c>
      <c r="T1328" s="7" t="s">
        <v>270</v>
      </c>
      <c r="U1328" t="s">
        <v>1378</v>
      </c>
    </row>
    <row r="1329" spans="1:21" x14ac:dyDescent="0.45">
      <c r="A1329" t="s">
        <v>732</v>
      </c>
      <c r="B1329" s="4" t="str" cm="1">
        <f t="array" ref="B1329">_xlfn._xlws.FILTER(AnalysisSets!B:B,AnalysisSets!A:A=_xlfn._xlws.FILTER(Analyses!E:E,Analyses!A:A=AnalysisResults!A1329,""),"")</f>
        <v>Safety Population</v>
      </c>
      <c r="C1329" t="s">
        <v>33</v>
      </c>
      <c r="D1329" t="s">
        <v>41</v>
      </c>
      <c r="E1329" s="4" t="str" cm="1">
        <f t="array" ref="E1329">_xlfn._xlws.FILTER(AnalysisGroupings!$G$2:$G$20,AnalysisGroupings!$F$2:$F$20=AnalysisResults!D1329,"")</f>
        <v>Xanomeline High Dose</v>
      </c>
      <c r="G1329" t="s">
        <v>108</v>
      </c>
      <c r="I1329" s="4" t="str" cm="1">
        <f t="array" ref="I1329">_xlfn._xlws.FILTER(AnalysisGroupings!$G$2:$G$36,(AnalysisGroupings!$F$2:$F$36=AnalysisResults!H1329)*LEN(H1329)&gt;0,"")</f>
        <v/>
      </c>
      <c r="J1329" t="s">
        <v>335</v>
      </c>
      <c r="K1329" t="s">
        <v>111</v>
      </c>
      <c r="M1329" s="4" t="str" cm="1">
        <f t="array" ref="M1329">_xlfn._xlws.FILTER(AnalysisGroupings!$G$2:$G$36,(AnalysisGroupings!$F$2:$F$36=AnalysisResults!L1329)*LEN(L1329)&gt;0,"")</f>
        <v/>
      </c>
      <c r="N1329" t="s">
        <v>477</v>
      </c>
      <c r="O1329" t="s">
        <v>296</v>
      </c>
      <c r="P1329" t="s">
        <v>636</v>
      </c>
      <c r="Q1329" s="4" t="str" cm="1">
        <f t="array" ref="Q1329">_xlfn._xlws.FILTER(AnalysisMethods!$G$2:$G$31,AnalysisMethods!$E$2:$E$31=AnalysisResults!P1329,"")</f>
        <v>n</v>
      </c>
      <c r="R1329" s="4" t="str" cm="1">
        <f t="array" ref="R1329">_xlfn._xlws.FILTER(AnalysisMethods!$H$2:$H$31,AnalysisMethods!$E$2:$E$31=AnalysisResults!P1329,"")</f>
        <v>XX</v>
      </c>
      <c r="S1329">
        <v>0</v>
      </c>
      <c r="T1329" s="7" t="s">
        <v>266</v>
      </c>
      <c r="U1329" t="s">
        <v>1378</v>
      </c>
    </row>
    <row r="1330" spans="1:21" x14ac:dyDescent="0.45">
      <c r="A1330" t="s">
        <v>732</v>
      </c>
      <c r="B1330" s="4" t="str" cm="1">
        <f t="array" ref="B1330">_xlfn._xlws.FILTER(AnalysisSets!B:B,AnalysisSets!A:A=_xlfn._xlws.FILTER(Analyses!E:E,Analyses!A:A=AnalysisResults!A1330,""),"")</f>
        <v>Safety Population</v>
      </c>
      <c r="C1330" t="s">
        <v>33</v>
      </c>
      <c r="D1330" t="s">
        <v>41</v>
      </c>
      <c r="E1330" s="4" t="str" cm="1">
        <f t="array" ref="E1330">_xlfn._xlws.FILTER(AnalysisGroupings!$G$2:$G$20,AnalysisGroupings!$F$2:$F$20=AnalysisResults!D1330,"")</f>
        <v>Xanomeline High Dose</v>
      </c>
      <c r="G1330" t="s">
        <v>108</v>
      </c>
      <c r="I1330" s="4" t="str" cm="1">
        <f t="array" ref="I1330">_xlfn._xlws.FILTER(AnalysisGroupings!$G$2:$G$36,(AnalysisGroupings!$F$2:$F$36=AnalysisResults!H1330)*LEN(H1330)&gt;0,"")</f>
        <v/>
      </c>
      <c r="J1330" t="s">
        <v>335</v>
      </c>
      <c r="K1330" t="s">
        <v>111</v>
      </c>
      <c r="M1330" s="4" t="str" cm="1">
        <f t="array" ref="M1330">_xlfn._xlws.FILTER(AnalysisGroupings!$G$2:$G$36,(AnalysisGroupings!$F$2:$F$36=AnalysisResults!L1330)*LEN(L1330)&gt;0,"")</f>
        <v/>
      </c>
      <c r="N1330" t="s">
        <v>477</v>
      </c>
      <c r="O1330" t="s">
        <v>296</v>
      </c>
      <c r="P1330" t="s">
        <v>639</v>
      </c>
      <c r="Q1330" s="4" t="str" cm="1">
        <f t="array" ref="Q1330">_xlfn._xlws.FILTER(AnalysisMethods!$G$2:$G$31,AnalysisMethods!$E$2:$E$31=AnalysisResults!P1330,"")</f>
        <v>%</v>
      </c>
      <c r="R1330" s="4" t="str" cm="1">
        <f t="array" ref="R1330">_xlfn._xlws.FILTER(AnalysisMethods!$H$2:$H$31,AnalysisMethods!$E$2:$E$31=AnalysisResults!P1330,"")</f>
        <v>( XX.X)</v>
      </c>
      <c r="S1330">
        <v>0</v>
      </c>
      <c r="T1330" s="7" t="s">
        <v>270</v>
      </c>
      <c r="U1330" t="s">
        <v>1378</v>
      </c>
    </row>
    <row r="1331" spans="1:21" x14ac:dyDescent="0.45">
      <c r="A1331" t="s">
        <v>732</v>
      </c>
      <c r="B1331" s="4" t="str" cm="1">
        <f t="array" ref="B1331">_xlfn._xlws.FILTER(AnalysisSets!B:B,AnalysisSets!A:A=_xlfn._xlws.FILTER(Analyses!E:E,Analyses!A:A=AnalysisResults!A1331,""),"")</f>
        <v>Safety Population</v>
      </c>
      <c r="C1331" t="s">
        <v>33</v>
      </c>
      <c r="D1331" t="s">
        <v>41</v>
      </c>
      <c r="E1331" s="4" t="str" cm="1">
        <f t="array" ref="E1331">_xlfn._xlws.FILTER(AnalysisGroupings!$G$2:$G$20,AnalysisGroupings!$F$2:$F$20=AnalysisResults!D1331,"")</f>
        <v>Xanomeline High Dose</v>
      </c>
      <c r="G1331" t="s">
        <v>108</v>
      </c>
      <c r="I1331" s="4" t="str" cm="1">
        <f t="array" ref="I1331">_xlfn._xlws.FILTER(AnalysisGroupings!$G$2:$G$36,(AnalysisGroupings!$F$2:$F$36=AnalysisResults!H1331)*LEN(H1331)&gt;0,"")</f>
        <v/>
      </c>
      <c r="J1331" t="s">
        <v>335</v>
      </c>
      <c r="K1331" t="s">
        <v>111</v>
      </c>
      <c r="M1331" s="4" t="str" cm="1">
        <f t="array" ref="M1331">_xlfn._xlws.FILTER(AnalysisGroupings!$G$2:$G$36,(AnalysisGroupings!$F$2:$F$36=AnalysisResults!L1331)*LEN(L1331)&gt;0,"")</f>
        <v/>
      </c>
      <c r="N1331" t="s">
        <v>510</v>
      </c>
      <c r="O1331" t="s">
        <v>296</v>
      </c>
      <c r="P1331" t="s">
        <v>636</v>
      </c>
      <c r="Q1331" s="4" t="str" cm="1">
        <f t="array" ref="Q1331">_xlfn._xlws.FILTER(AnalysisMethods!$G$2:$G$31,AnalysisMethods!$E$2:$E$31=AnalysisResults!P1331,"")</f>
        <v>n</v>
      </c>
      <c r="R1331" s="4" t="str" cm="1">
        <f t="array" ref="R1331">_xlfn._xlws.FILTER(AnalysisMethods!$H$2:$H$31,AnalysisMethods!$E$2:$E$31=AnalysisResults!P1331,"")</f>
        <v>XX</v>
      </c>
      <c r="S1331">
        <v>6</v>
      </c>
      <c r="T1331" s="7" t="s">
        <v>258</v>
      </c>
      <c r="U1331" t="s">
        <v>1378</v>
      </c>
    </row>
    <row r="1332" spans="1:21" x14ac:dyDescent="0.45">
      <c r="A1332" t="s">
        <v>732</v>
      </c>
      <c r="B1332" s="4" t="str" cm="1">
        <f t="array" ref="B1332">_xlfn._xlws.FILTER(AnalysisSets!B:B,AnalysisSets!A:A=_xlfn._xlws.FILTER(Analyses!E:E,Analyses!A:A=AnalysisResults!A1332,""),"")</f>
        <v>Safety Population</v>
      </c>
      <c r="C1332" t="s">
        <v>33</v>
      </c>
      <c r="D1332" t="s">
        <v>41</v>
      </c>
      <c r="E1332" s="4" t="str" cm="1">
        <f t="array" ref="E1332">_xlfn._xlws.FILTER(AnalysisGroupings!$G$2:$G$20,AnalysisGroupings!$F$2:$F$20=AnalysisResults!D1332,"")</f>
        <v>Xanomeline High Dose</v>
      </c>
      <c r="G1332" t="s">
        <v>108</v>
      </c>
      <c r="I1332" s="4" t="str" cm="1">
        <f t="array" ref="I1332">_xlfn._xlws.FILTER(AnalysisGroupings!$G$2:$G$36,(AnalysisGroupings!$F$2:$F$36=AnalysisResults!H1332)*LEN(H1332)&gt;0,"")</f>
        <v/>
      </c>
      <c r="J1332" t="s">
        <v>335</v>
      </c>
      <c r="K1332" t="s">
        <v>111</v>
      </c>
      <c r="M1332" s="4" t="str" cm="1">
        <f t="array" ref="M1332">_xlfn._xlws.FILTER(AnalysisGroupings!$G$2:$G$36,(AnalysisGroupings!$F$2:$F$36=AnalysisResults!L1332)*LEN(L1332)&gt;0,"")</f>
        <v/>
      </c>
      <c r="N1332" t="s">
        <v>510</v>
      </c>
      <c r="O1332" t="s">
        <v>296</v>
      </c>
      <c r="P1332" t="s">
        <v>639</v>
      </c>
      <c r="Q1332" s="4" t="str" cm="1">
        <f t="array" ref="Q1332">_xlfn._xlws.FILTER(AnalysisMethods!$G$2:$G$31,AnalysisMethods!$E$2:$E$31=AnalysisResults!P1332,"")</f>
        <v>%</v>
      </c>
      <c r="R1332" s="4" t="str" cm="1">
        <f t="array" ref="R1332">_xlfn._xlws.FILTER(AnalysisMethods!$H$2:$H$31,AnalysisMethods!$E$2:$E$31=AnalysisResults!P1332,"")</f>
        <v>( XX.X)</v>
      </c>
      <c r="S1332">
        <v>7.1429</v>
      </c>
      <c r="T1332" s="7" t="s">
        <v>264</v>
      </c>
      <c r="U1332" t="s">
        <v>1378</v>
      </c>
    </row>
    <row r="1333" spans="1:21" x14ac:dyDescent="0.45">
      <c r="A1333" t="s">
        <v>732</v>
      </c>
      <c r="B1333" s="4" t="str" cm="1">
        <f t="array" ref="B1333">_xlfn._xlws.FILTER(AnalysisSets!B:B,AnalysisSets!A:A=_xlfn._xlws.FILTER(Analyses!E:E,Analyses!A:A=AnalysisResults!A1333,""),"")</f>
        <v>Safety Population</v>
      </c>
      <c r="C1333" t="s">
        <v>33</v>
      </c>
      <c r="D1333" t="s">
        <v>41</v>
      </c>
      <c r="E1333" s="4" t="str" cm="1">
        <f t="array" ref="E1333">_xlfn._xlws.FILTER(AnalysisGroupings!$G$2:$G$20,AnalysisGroupings!$F$2:$F$20=AnalysisResults!D1333,"")</f>
        <v>Xanomeline High Dose</v>
      </c>
      <c r="G1333" t="s">
        <v>108</v>
      </c>
      <c r="I1333" s="4" t="str" cm="1">
        <f t="array" ref="I1333">_xlfn._xlws.FILTER(AnalysisGroupings!$G$2:$G$36,(AnalysisGroupings!$F$2:$F$36=AnalysisResults!H1333)*LEN(H1333)&gt;0,"")</f>
        <v/>
      </c>
      <c r="J1333" t="s">
        <v>335</v>
      </c>
      <c r="K1333" t="s">
        <v>111</v>
      </c>
      <c r="M1333" s="4" t="str" cm="1">
        <f t="array" ref="M1333">_xlfn._xlws.FILTER(AnalysisGroupings!$G$2:$G$36,(AnalysisGroupings!$F$2:$F$36=AnalysisResults!L1333)*LEN(L1333)&gt;0,"")</f>
        <v/>
      </c>
      <c r="N1333" t="s">
        <v>541</v>
      </c>
      <c r="O1333" t="s">
        <v>296</v>
      </c>
      <c r="P1333" t="s">
        <v>636</v>
      </c>
      <c r="Q1333" s="4" t="str" cm="1">
        <f t="array" ref="Q1333">_xlfn._xlws.FILTER(AnalysisMethods!$G$2:$G$31,AnalysisMethods!$E$2:$E$31=AnalysisResults!P1333,"")</f>
        <v>n</v>
      </c>
      <c r="R1333" s="4" t="str" cm="1">
        <f t="array" ref="R1333">_xlfn._xlws.FILTER(AnalysisMethods!$H$2:$H$31,AnalysisMethods!$E$2:$E$31=AnalysisResults!P1333,"")</f>
        <v>XX</v>
      </c>
      <c r="S1333">
        <v>0</v>
      </c>
      <c r="T1333" s="7" t="s">
        <v>266</v>
      </c>
      <c r="U1333" t="s">
        <v>1378</v>
      </c>
    </row>
    <row r="1334" spans="1:21" x14ac:dyDescent="0.45">
      <c r="A1334" t="s">
        <v>732</v>
      </c>
      <c r="B1334" s="4" t="str" cm="1">
        <f t="array" ref="B1334">_xlfn._xlws.FILTER(AnalysisSets!B:B,AnalysisSets!A:A=_xlfn._xlws.FILTER(Analyses!E:E,Analyses!A:A=AnalysisResults!A1334,""),"")</f>
        <v>Safety Population</v>
      </c>
      <c r="C1334" t="s">
        <v>33</v>
      </c>
      <c r="D1334" t="s">
        <v>41</v>
      </c>
      <c r="E1334" s="4" t="str" cm="1">
        <f t="array" ref="E1334">_xlfn._xlws.FILTER(AnalysisGroupings!$G$2:$G$20,AnalysisGroupings!$F$2:$F$20=AnalysisResults!D1334,"")</f>
        <v>Xanomeline High Dose</v>
      </c>
      <c r="G1334" t="s">
        <v>108</v>
      </c>
      <c r="I1334" s="4" t="str" cm="1">
        <f t="array" ref="I1334">_xlfn._xlws.FILTER(AnalysisGroupings!$G$2:$G$36,(AnalysisGroupings!$F$2:$F$36=AnalysisResults!H1334)*LEN(H1334)&gt;0,"")</f>
        <v/>
      </c>
      <c r="J1334" t="s">
        <v>335</v>
      </c>
      <c r="K1334" t="s">
        <v>111</v>
      </c>
      <c r="M1334" s="4" t="str" cm="1">
        <f t="array" ref="M1334">_xlfn._xlws.FILTER(AnalysisGroupings!$G$2:$G$36,(AnalysisGroupings!$F$2:$F$36=AnalysisResults!L1334)*LEN(L1334)&gt;0,"")</f>
        <v/>
      </c>
      <c r="N1334" t="s">
        <v>541</v>
      </c>
      <c r="O1334" t="s">
        <v>296</v>
      </c>
      <c r="P1334" t="s">
        <v>639</v>
      </c>
      <c r="Q1334" s="4" t="str" cm="1">
        <f t="array" ref="Q1334">_xlfn._xlws.FILTER(AnalysisMethods!$G$2:$G$31,AnalysisMethods!$E$2:$E$31=AnalysisResults!P1334,"")</f>
        <v>%</v>
      </c>
      <c r="R1334" s="4" t="str" cm="1">
        <f t="array" ref="R1334">_xlfn._xlws.FILTER(AnalysisMethods!$H$2:$H$31,AnalysisMethods!$E$2:$E$31=AnalysisResults!P1334,"")</f>
        <v>( XX.X)</v>
      </c>
      <c r="S1334">
        <v>0</v>
      </c>
      <c r="T1334" s="7" t="s">
        <v>270</v>
      </c>
      <c r="U1334" t="s">
        <v>1378</v>
      </c>
    </row>
    <row r="1335" spans="1:21" x14ac:dyDescent="0.45">
      <c r="A1335" t="s">
        <v>732</v>
      </c>
      <c r="B1335" s="4" t="str" cm="1">
        <f t="array" ref="B1335">_xlfn._xlws.FILTER(AnalysisSets!B:B,AnalysisSets!A:A=_xlfn._xlws.FILTER(Analyses!E:E,Analyses!A:A=AnalysisResults!A1335,""),"")</f>
        <v>Safety Population</v>
      </c>
      <c r="C1335" t="s">
        <v>33</v>
      </c>
      <c r="D1335" t="s">
        <v>41</v>
      </c>
      <c r="E1335" s="4" t="str" cm="1">
        <f t="array" ref="E1335">_xlfn._xlws.FILTER(AnalysisGroupings!$G$2:$G$20,AnalysisGroupings!$F$2:$F$20=AnalysisResults!D1335,"")</f>
        <v>Xanomeline High Dose</v>
      </c>
      <c r="G1335" t="s">
        <v>108</v>
      </c>
      <c r="I1335" s="4" t="str" cm="1">
        <f t="array" ref="I1335">_xlfn._xlws.FILTER(AnalysisGroupings!$G$2:$G$36,(AnalysisGroupings!$F$2:$F$36=AnalysisResults!H1335)*LEN(H1335)&gt;0,"")</f>
        <v/>
      </c>
      <c r="J1335" t="s">
        <v>335</v>
      </c>
      <c r="K1335" t="s">
        <v>111</v>
      </c>
      <c r="M1335" s="4" t="str" cm="1">
        <f t="array" ref="M1335">_xlfn._xlws.FILTER(AnalysisGroupings!$G$2:$G$36,(AnalysisGroupings!$F$2:$F$36=AnalysisResults!L1335)*LEN(L1335)&gt;0,"")</f>
        <v/>
      </c>
      <c r="N1335" t="s">
        <v>546</v>
      </c>
      <c r="O1335" t="s">
        <v>296</v>
      </c>
      <c r="P1335" t="s">
        <v>636</v>
      </c>
      <c r="Q1335" s="4" t="str" cm="1">
        <f t="array" ref="Q1335">_xlfn._xlws.FILTER(AnalysisMethods!$G$2:$G$31,AnalysisMethods!$E$2:$E$31=AnalysisResults!P1335,"")</f>
        <v>n</v>
      </c>
      <c r="R1335" s="4" t="str" cm="1">
        <f t="array" ref="R1335">_xlfn._xlws.FILTER(AnalysisMethods!$H$2:$H$31,AnalysisMethods!$E$2:$E$31=AnalysisResults!P1335,"")</f>
        <v>XX</v>
      </c>
      <c r="S1335">
        <v>4</v>
      </c>
      <c r="T1335" s="7" t="s">
        <v>600</v>
      </c>
      <c r="U1335" t="s">
        <v>1378</v>
      </c>
    </row>
    <row r="1336" spans="1:21" x14ac:dyDescent="0.45">
      <c r="A1336" t="s">
        <v>732</v>
      </c>
      <c r="B1336" s="4" t="str" cm="1">
        <f t="array" ref="B1336">_xlfn._xlws.FILTER(AnalysisSets!B:B,AnalysisSets!A:A=_xlfn._xlws.FILTER(Analyses!E:E,Analyses!A:A=AnalysisResults!A1336,""),"")</f>
        <v>Safety Population</v>
      </c>
      <c r="C1336" t="s">
        <v>33</v>
      </c>
      <c r="D1336" t="s">
        <v>41</v>
      </c>
      <c r="E1336" s="4" t="str" cm="1">
        <f t="array" ref="E1336">_xlfn._xlws.FILTER(AnalysisGroupings!$G$2:$G$20,AnalysisGroupings!$F$2:$F$20=AnalysisResults!D1336,"")</f>
        <v>Xanomeline High Dose</v>
      </c>
      <c r="G1336" t="s">
        <v>108</v>
      </c>
      <c r="I1336" s="4" t="str" cm="1">
        <f t="array" ref="I1336">_xlfn._xlws.FILTER(AnalysisGroupings!$G$2:$G$36,(AnalysisGroupings!$F$2:$F$36=AnalysisResults!H1336)*LEN(H1336)&gt;0,"")</f>
        <v/>
      </c>
      <c r="J1336" t="s">
        <v>335</v>
      </c>
      <c r="K1336" t="s">
        <v>111</v>
      </c>
      <c r="M1336" s="4" t="str" cm="1">
        <f t="array" ref="M1336">_xlfn._xlws.FILTER(AnalysisGroupings!$G$2:$G$36,(AnalysisGroupings!$F$2:$F$36=AnalysisResults!L1336)*LEN(L1336)&gt;0,"")</f>
        <v/>
      </c>
      <c r="N1336" t="s">
        <v>546</v>
      </c>
      <c r="O1336" t="s">
        <v>296</v>
      </c>
      <c r="P1336" t="s">
        <v>639</v>
      </c>
      <c r="Q1336" s="4" t="str" cm="1">
        <f t="array" ref="Q1336">_xlfn._xlws.FILTER(AnalysisMethods!$G$2:$G$31,AnalysisMethods!$E$2:$E$31=AnalysisResults!P1336,"")</f>
        <v>%</v>
      </c>
      <c r="R1336" s="4" t="str" cm="1">
        <f t="array" ref="R1336">_xlfn._xlws.FILTER(AnalysisMethods!$H$2:$H$31,AnalysisMethods!$E$2:$E$31=AnalysisResults!P1336,"")</f>
        <v>( XX.X)</v>
      </c>
      <c r="S1336">
        <v>4.7618999999999998</v>
      </c>
      <c r="T1336" s="7" t="s">
        <v>627</v>
      </c>
      <c r="U1336" t="s">
        <v>1378</v>
      </c>
    </row>
    <row r="1337" spans="1:21" x14ac:dyDescent="0.45">
      <c r="A1337" t="s">
        <v>732</v>
      </c>
      <c r="B1337" s="4" t="str" cm="1">
        <f t="array" ref="B1337">_xlfn._xlws.FILTER(AnalysisSets!B:B,AnalysisSets!A:A=_xlfn._xlws.FILTER(Analyses!E:E,Analyses!A:A=AnalysisResults!A1337,""),"")</f>
        <v>Safety Population</v>
      </c>
      <c r="C1337" t="s">
        <v>33</v>
      </c>
      <c r="D1337" t="s">
        <v>41</v>
      </c>
      <c r="E1337" s="4" t="str" cm="1">
        <f t="array" ref="E1337">_xlfn._xlws.FILTER(AnalysisGroupings!$G$2:$G$20,AnalysisGroupings!$F$2:$F$20=AnalysisResults!D1337,"")</f>
        <v>Xanomeline High Dose</v>
      </c>
      <c r="G1337" t="s">
        <v>108</v>
      </c>
      <c r="I1337" s="4" t="str" cm="1">
        <f t="array" ref="I1337">_xlfn._xlws.FILTER(AnalysisGroupings!$G$2:$G$36,(AnalysisGroupings!$F$2:$F$36=AnalysisResults!H1337)*LEN(H1337)&gt;0,"")</f>
        <v/>
      </c>
      <c r="J1337" t="s">
        <v>335</v>
      </c>
      <c r="K1337" t="s">
        <v>111</v>
      </c>
      <c r="M1337" s="4" t="str" cm="1">
        <f t="array" ref="M1337">_xlfn._xlws.FILTER(AnalysisGroupings!$G$2:$G$36,(AnalysisGroupings!$F$2:$F$36=AnalysisResults!L1337)*LEN(L1337)&gt;0,"")</f>
        <v/>
      </c>
      <c r="N1337" t="s">
        <v>558</v>
      </c>
      <c r="O1337" t="s">
        <v>296</v>
      </c>
      <c r="P1337" t="s">
        <v>636</v>
      </c>
      <c r="Q1337" s="4" t="str" cm="1">
        <f t="array" ref="Q1337">_xlfn._xlws.FILTER(AnalysisMethods!$G$2:$G$31,AnalysisMethods!$E$2:$E$31=AnalysisResults!P1337,"")</f>
        <v>n</v>
      </c>
      <c r="R1337" s="4" t="str" cm="1">
        <f t="array" ref="R1337">_xlfn._xlws.FILTER(AnalysisMethods!$H$2:$H$31,AnalysisMethods!$E$2:$E$31=AnalysisResults!P1337,"")</f>
        <v>XX</v>
      </c>
      <c r="S1337">
        <v>1</v>
      </c>
      <c r="T1337" s="7" t="s">
        <v>267</v>
      </c>
      <c r="U1337" t="s">
        <v>1378</v>
      </c>
    </row>
    <row r="1338" spans="1:21" x14ac:dyDescent="0.45">
      <c r="A1338" t="s">
        <v>732</v>
      </c>
      <c r="B1338" s="4" t="str" cm="1">
        <f t="array" ref="B1338">_xlfn._xlws.FILTER(AnalysisSets!B:B,AnalysisSets!A:A=_xlfn._xlws.FILTER(Analyses!E:E,Analyses!A:A=AnalysisResults!A1338,""),"")</f>
        <v>Safety Population</v>
      </c>
      <c r="C1338" t="s">
        <v>33</v>
      </c>
      <c r="D1338" t="s">
        <v>41</v>
      </c>
      <c r="E1338" s="4" t="str" cm="1">
        <f t="array" ref="E1338">_xlfn._xlws.FILTER(AnalysisGroupings!$G$2:$G$20,AnalysisGroupings!$F$2:$F$20=AnalysisResults!D1338,"")</f>
        <v>Xanomeline High Dose</v>
      </c>
      <c r="G1338" t="s">
        <v>108</v>
      </c>
      <c r="I1338" s="4" t="str" cm="1">
        <f t="array" ref="I1338">_xlfn._xlws.FILTER(AnalysisGroupings!$G$2:$G$36,(AnalysisGroupings!$F$2:$F$36=AnalysisResults!H1338)*LEN(H1338)&gt;0,"")</f>
        <v/>
      </c>
      <c r="J1338" t="s">
        <v>335</v>
      </c>
      <c r="K1338" t="s">
        <v>111</v>
      </c>
      <c r="M1338" s="4" t="str" cm="1">
        <f t="array" ref="M1338">_xlfn._xlws.FILTER(AnalysisGroupings!$G$2:$G$36,(AnalysisGroupings!$F$2:$F$36=AnalysisResults!L1338)*LEN(L1338)&gt;0,"")</f>
        <v/>
      </c>
      <c r="N1338" t="s">
        <v>558</v>
      </c>
      <c r="O1338" t="s">
        <v>296</v>
      </c>
      <c r="P1338" t="s">
        <v>639</v>
      </c>
      <c r="Q1338" s="4" t="str" cm="1">
        <f t="array" ref="Q1338">_xlfn._xlws.FILTER(AnalysisMethods!$G$2:$G$31,AnalysisMethods!$E$2:$E$31=AnalysisResults!P1338,"")</f>
        <v>%</v>
      </c>
      <c r="R1338" s="4" t="str" cm="1">
        <f t="array" ref="R1338">_xlfn._xlws.FILTER(AnalysisMethods!$H$2:$H$31,AnalysisMethods!$E$2:$E$31=AnalysisResults!P1338,"")</f>
        <v>( XX.X)</v>
      </c>
      <c r="S1338">
        <v>1.1904999999999999</v>
      </c>
      <c r="T1338" s="7" t="s">
        <v>273</v>
      </c>
      <c r="U1338" t="s">
        <v>1378</v>
      </c>
    </row>
    <row r="1339" spans="1:21" x14ac:dyDescent="0.45">
      <c r="A1339" t="s">
        <v>732</v>
      </c>
      <c r="B1339" s="4" t="str" cm="1">
        <f t="array" ref="B1339">_xlfn._xlws.FILTER(AnalysisSets!B:B,AnalysisSets!A:A=_xlfn._xlws.FILTER(Analyses!E:E,Analyses!A:A=AnalysisResults!A1339,""),"")</f>
        <v>Safety Population</v>
      </c>
      <c r="C1339" t="s">
        <v>33</v>
      </c>
      <c r="D1339" t="s">
        <v>41</v>
      </c>
      <c r="E1339" s="4" t="str" cm="1">
        <f t="array" ref="E1339">_xlfn._xlws.FILTER(AnalysisGroupings!$G$2:$G$20,AnalysisGroupings!$F$2:$F$20=AnalysisResults!D1339,"")</f>
        <v>Xanomeline High Dose</v>
      </c>
      <c r="G1339" t="s">
        <v>108</v>
      </c>
      <c r="I1339" s="4" t="str" cm="1">
        <f t="array" ref="I1339">_xlfn._xlws.FILTER(AnalysisGroupings!$G$2:$G$36,(AnalysisGroupings!$F$2:$F$36=AnalysisResults!H1339)*LEN(H1339)&gt;0,"")</f>
        <v/>
      </c>
      <c r="J1339" t="s">
        <v>335</v>
      </c>
      <c r="K1339" t="s">
        <v>111</v>
      </c>
      <c r="M1339" s="4" t="str" cm="1">
        <f t="array" ref="M1339">_xlfn._xlws.FILTER(AnalysisGroupings!$G$2:$G$36,(AnalysisGroupings!$F$2:$F$36=AnalysisResults!L1339)*LEN(L1339)&gt;0,"")</f>
        <v/>
      </c>
      <c r="N1339" t="s">
        <v>579</v>
      </c>
      <c r="O1339" t="s">
        <v>296</v>
      </c>
      <c r="P1339" t="s">
        <v>636</v>
      </c>
      <c r="Q1339" s="4" t="str" cm="1">
        <f t="array" ref="Q1339">_xlfn._xlws.FILTER(AnalysisMethods!$G$2:$G$31,AnalysisMethods!$E$2:$E$31=AnalysisResults!P1339,"")</f>
        <v>n</v>
      </c>
      <c r="R1339" s="4" t="str" cm="1">
        <f t="array" ref="R1339">_xlfn._xlws.FILTER(AnalysisMethods!$H$2:$H$31,AnalysisMethods!$E$2:$E$31=AnalysisResults!P1339,"")</f>
        <v>XX</v>
      </c>
      <c r="S1339">
        <v>7</v>
      </c>
      <c r="T1339" s="7" t="s">
        <v>615</v>
      </c>
      <c r="U1339" t="s">
        <v>1378</v>
      </c>
    </row>
    <row r="1340" spans="1:21" x14ac:dyDescent="0.45">
      <c r="A1340" t="s">
        <v>732</v>
      </c>
      <c r="B1340" s="4" t="str" cm="1">
        <f t="array" ref="B1340">_xlfn._xlws.FILTER(AnalysisSets!B:B,AnalysisSets!A:A=_xlfn._xlws.FILTER(Analyses!E:E,Analyses!A:A=AnalysisResults!A1340,""),"")</f>
        <v>Safety Population</v>
      </c>
      <c r="C1340" t="s">
        <v>33</v>
      </c>
      <c r="D1340" t="s">
        <v>41</v>
      </c>
      <c r="E1340" s="4" t="str" cm="1">
        <f t="array" ref="E1340">_xlfn._xlws.FILTER(AnalysisGroupings!$G$2:$G$20,AnalysisGroupings!$F$2:$F$20=AnalysisResults!D1340,"")</f>
        <v>Xanomeline High Dose</v>
      </c>
      <c r="G1340" t="s">
        <v>108</v>
      </c>
      <c r="I1340" s="4" t="str" cm="1">
        <f t="array" ref="I1340">_xlfn._xlws.FILTER(AnalysisGroupings!$G$2:$G$36,(AnalysisGroupings!$F$2:$F$36=AnalysisResults!H1340)*LEN(H1340)&gt;0,"")</f>
        <v/>
      </c>
      <c r="J1340" t="s">
        <v>335</v>
      </c>
      <c r="K1340" t="s">
        <v>111</v>
      </c>
      <c r="M1340" s="4" t="str" cm="1">
        <f t="array" ref="M1340">_xlfn._xlws.FILTER(AnalysisGroupings!$G$2:$G$36,(AnalysisGroupings!$F$2:$F$36=AnalysisResults!L1340)*LEN(L1340)&gt;0,"")</f>
        <v/>
      </c>
      <c r="N1340" t="s">
        <v>579</v>
      </c>
      <c r="O1340" t="s">
        <v>296</v>
      </c>
      <c r="P1340" t="s">
        <v>639</v>
      </c>
      <c r="Q1340" s="4" t="str" cm="1">
        <f t="array" ref="Q1340">_xlfn._xlws.FILTER(AnalysisMethods!$G$2:$G$31,AnalysisMethods!$E$2:$E$31=AnalysisResults!P1340,"")</f>
        <v>%</v>
      </c>
      <c r="R1340" s="4" t="str" cm="1">
        <f t="array" ref="R1340">_xlfn._xlws.FILTER(AnalysisMethods!$H$2:$H$31,AnalysisMethods!$E$2:$E$31=AnalysisResults!P1340,"")</f>
        <v>( XX.X)</v>
      </c>
      <c r="S1340">
        <v>8.3332999999999995</v>
      </c>
      <c r="T1340" s="7" t="s">
        <v>616</v>
      </c>
      <c r="U1340" t="s">
        <v>1378</v>
      </c>
    </row>
    <row r="1341" spans="1:21" x14ac:dyDescent="0.45">
      <c r="A1341" t="s">
        <v>732</v>
      </c>
      <c r="B1341" s="4" t="str" cm="1">
        <f t="array" ref="B1341">_xlfn._xlws.FILTER(AnalysisSets!B:B,AnalysisSets!A:A=_xlfn._xlws.FILTER(Analyses!E:E,Analyses!A:A=AnalysisResults!A1341,""),"")</f>
        <v>Safety Population</v>
      </c>
      <c r="C1341" t="s">
        <v>33</v>
      </c>
      <c r="D1341" t="s">
        <v>41</v>
      </c>
      <c r="E1341" s="4" t="str" cm="1">
        <f t="array" ref="E1341">_xlfn._xlws.FILTER(AnalysisGroupings!$G$2:$G$20,AnalysisGroupings!$F$2:$F$20=AnalysisResults!D1341,"")</f>
        <v>Xanomeline High Dose</v>
      </c>
      <c r="G1341" t="s">
        <v>108</v>
      </c>
      <c r="I1341" s="4" t="str" cm="1">
        <f t="array" ref="I1341">_xlfn._xlws.FILTER(AnalysisGroupings!$G$2:$G$36,(AnalysisGroupings!$F$2:$F$36=AnalysisResults!H1341)*LEN(H1341)&gt;0,"")</f>
        <v/>
      </c>
      <c r="J1341" t="s">
        <v>336</v>
      </c>
      <c r="K1341" t="s">
        <v>111</v>
      </c>
      <c r="M1341" s="4" t="str" cm="1">
        <f t="array" ref="M1341">_xlfn._xlws.FILTER(AnalysisGroupings!$G$2:$G$36,(AnalysisGroupings!$F$2:$F$36=AnalysisResults!L1341)*LEN(L1341)&gt;0,"")</f>
        <v/>
      </c>
      <c r="N1341" t="s">
        <v>364</v>
      </c>
      <c r="O1341" t="s">
        <v>296</v>
      </c>
      <c r="P1341" t="s">
        <v>636</v>
      </c>
      <c r="Q1341" s="4" t="str" cm="1">
        <f t="array" ref="Q1341">_xlfn._xlws.FILTER(AnalysisMethods!$G$2:$G$31,AnalysisMethods!$E$2:$E$31=AnalysisResults!P1341,"")</f>
        <v>n</v>
      </c>
      <c r="R1341" s="4" t="str" cm="1">
        <f t="array" ref="R1341">_xlfn._xlws.FILTER(AnalysisMethods!$H$2:$H$31,AnalysisMethods!$E$2:$E$31=AnalysisResults!P1341,"")</f>
        <v>XX</v>
      </c>
      <c r="S1341">
        <v>0</v>
      </c>
      <c r="T1341" s="7" t="s">
        <v>266</v>
      </c>
      <c r="U1341" t="s">
        <v>1378</v>
      </c>
    </row>
    <row r="1342" spans="1:21" x14ac:dyDescent="0.45">
      <c r="A1342" t="s">
        <v>732</v>
      </c>
      <c r="B1342" s="4" t="str" cm="1">
        <f t="array" ref="B1342">_xlfn._xlws.FILTER(AnalysisSets!B:B,AnalysisSets!A:A=_xlfn._xlws.FILTER(Analyses!E:E,Analyses!A:A=AnalysisResults!A1342,""),"")</f>
        <v>Safety Population</v>
      </c>
      <c r="C1342" t="s">
        <v>33</v>
      </c>
      <c r="D1342" t="s">
        <v>41</v>
      </c>
      <c r="E1342" s="4" t="str" cm="1">
        <f t="array" ref="E1342">_xlfn._xlws.FILTER(AnalysisGroupings!$G$2:$G$20,AnalysisGroupings!$F$2:$F$20=AnalysisResults!D1342,"")</f>
        <v>Xanomeline High Dose</v>
      </c>
      <c r="G1342" t="s">
        <v>108</v>
      </c>
      <c r="I1342" s="4" t="str" cm="1">
        <f t="array" ref="I1342">_xlfn._xlws.FILTER(AnalysisGroupings!$G$2:$G$36,(AnalysisGroupings!$F$2:$F$36=AnalysisResults!H1342)*LEN(H1342)&gt;0,"")</f>
        <v/>
      </c>
      <c r="J1342" t="s">
        <v>336</v>
      </c>
      <c r="K1342" t="s">
        <v>111</v>
      </c>
      <c r="M1342" s="4" t="str" cm="1">
        <f t="array" ref="M1342">_xlfn._xlws.FILTER(AnalysisGroupings!$G$2:$G$36,(AnalysisGroupings!$F$2:$F$36=AnalysisResults!L1342)*LEN(L1342)&gt;0,"")</f>
        <v/>
      </c>
      <c r="N1342" t="s">
        <v>364</v>
      </c>
      <c r="O1342" t="s">
        <v>296</v>
      </c>
      <c r="P1342" t="s">
        <v>639</v>
      </c>
      <c r="Q1342" s="4" t="str" cm="1">
        <f t="array" ref="Q1342">_xlfn._xlws.FILTER(AnalysisMethods!$G$2:$G$31,AnalysisMethods!$E$2:$E$31=AnalysisResults!P1342,"")</f>
        <v>%</v>
      </c>
      <c r="R1342" s="4" t="str" cm="1">
        <f t="array" ref="R1342">_xlfn._xlws.FILTER(AnalysisMethods!$H$2:$H$31,AnalysisMethods!$E$2:$E$31=AnalysisResults!P1342,"")</f>
        <v>( XX.X)</v>
      </c>
      <c r="S1342">
        <v>0</v>
      </c>
      <c r="T1342" s="7" t="s">
        <v>270</v>
      </c>
      <c r="U1342" t="s">
        <v>1378</v>
      </c>
    </row>
    <row r="1343" spans="1:21" x14ac:dyDescent="0.45">
      <c r="A1343" t="s">
        <v>732</v>
      </c>
      <c r="B1343" s="4" t="str" cm="1">
        <f t="array" ref="B1343">_xlfn._xlws.FILTER(AnalysisSets!B:B,AnalysisSets!A:A=_xlfn._xlws.FILTER(Analyses!E:E,Analyses!A:A=AnalysisResults!A1343,""),"")</f>
        <v>Safety Population</v>
      </c>
      <c r="C1343" t="s">
        <v>33</v>
      </c>
      <c r="D1343" t="s">
        <v>41</v>
      </c>
      <c r="E1343" s="4" t="str" cm="1">
        <f t="array" ref="E1343">_xlfn._xlws.FILTER(AnalysisGroupings!$G$2:$G$20,AnalysisGroupings!$F$2:$F$20=AnalysisResults!D1343,"")</f>
        <v>Xanomeline High Dose</v>
      </c>
      <c r="G1343" t="s">
        <v>108</v>
      </c>
      <c r="I1343" s="4" t="str" cm="1">
        <f t="array" ref="I1343">_xlfn._xlws.FILTER(AnalysisGroupings!$G$2:$G$36,(AnalysisGroupings!$F$2:$F$36=AnalysisResults!H1343)*LEN(H1343)&gt;0,"")</f>
        <v/>
      </c>
      <c r="J1343" t="s">
        <v>336</v>
      </c>
      <c r="K1343" t="s">
        <v>111</v>
      </c>
      <c r="M1343" s="4" t="str" cm="1">
        <f t="array" ref="M1343">_xlfn._xlws.FILTER(AnalysisGroupings!$G$2:$G$36,(AnalysisGroupings!$F$2:$F$36=AnalysisResults!L1343)*LEN(L1343)&gt;0,"")</f>
        <v/>
      </c>
      <c r="N1343" t="s">
        <v>365</v>
      </c>
      <c r="O1343" t="s">
        <v>296</v>
      </c>
      <c r="P1343" t="s">
        <v>636</v>
      </c>
      <c r="Q1343" s="4" t="str" cm="1">
        <f t="array" ref="Q1343">_xlfn._xlws.FILTER(AnalysisMethods!$G$2:$G$31,AnalysisMethods!$E$2:$E$31=AnalysisResults!P1343,"")</f>
        <v>n</v>
      </c>
      <c r="R1343" s="4" t="str" cm="1">
        <f t="array" ref="R1343">_xlfn._xlws.FILTER(AnalysisMethods!$H$2:$H$31,AnalysisMethods!$E$2:$E$31=AnalysisResults!P1343,"")</f>
        <v>XX</v>
      </c>
      <c r="S1343">
        <v>7</v>
      </c>
      <c r="T1343" s="7" t="s">
        <v>615</v>
      </c>
      <c r="U1343" t="s">
        <v>1378</v>
      </c>
    </row>
    <row r="1344" spans="1:21" x14ac:dyDescent="0.45">
      <c r="A1344" t="s">
        <v>732</v>
      </c>
      <c r="B1344" s="4" t="str" cm="1">
        <f t="array" ref="B1344">_xlfn._xlws.FILTER(AnalysisSets!B:B,AnalysisSets!A:A=_xlfn._xlws.FILTER(Analyses!E:E,Analyses!A:A=AnalysisResults!A1344,""),"")</f>
        <v>Safety Population</v>
      </c>
      <c r="C1344" t="s">
        <v>33</v>
      </c>
      <c r="D1344" t="s">
        <v>41</v>
      </c>
      <c r="E1344" s="4" t="str" cm="1">
        <f t="array" ref="E1344">_xlfn._xlws.FILTER(AnalysisGroupings!$G$2:$G$20,AnalysisGroupings!$F$2:$F$20=AnalysisResults!D1344,"")</f>
        <v>Xanomeline High Dose</v>
      </c>
      <c r="G1344" t="s">
        <v>108</v>
      </c>
      <c r="I1344" s="4" t="str" cm="1">
        <f t="array" ref="I1344">_xlfn._xlws.FILTER(AnalysisGroupings!$G$2:$G$36,(AnalysisGroupings!$F$2:$F$36=AnalysisResults!H1344)*LEN(H1344)&gt;0,"")</f>
        <v/>
      </c>
      <c r="J1344" t="s">
        <v>336</v>
      </c>
      <c r="K1344" t="s">
        <v>111</v>
      </c>
      <c r="M1344" s="4" t="str" cm="1">
        <f t="array" ref="M1344">_xlfn._xlws.FILTER(AnalysisGroupings!$G$2:$G$36,(AnalysisGroupings!$F$2:$F$36=AnalysisResults!L1344)*LEN(L1344)&gt;0,"")</f>
        <v/>
      </c>
      <c r="N1344" t="s">
        <v>365</v>
      </c>
      <c r="O1344" t="s">
        <v>296</v>
      </c>
      <c r="P1344" t="s">
        <v>639</v>
      </c>
      <c r="Q1344" s="4" t="str" cm="1">
        <f t="array" ref="Q1344">_xlfn._xlws.FILTER(AnalysisMethods!$G$2:$G$31,AnalysisMethods!$E$2:$E$31=AnalysisResults!P1344,"")</f>
        <v>%</v>
      </c>
      <c r="R1344" s="4" t="str" cm="1">
        <f t="array" ref="R1344">_xlfn._xlws.FILTER(AnalysisMethods!$H$2:$H$31,AnalysisMethods!$E$2:$E$31=AnalysisResults!P1344,"")</f>
        <v>( XX.X)</v>
      </c>
      <c r="S1344">
        <v>8.3332999999999995</v>
      </c>
      <c r="T1344" s="7" t="s">
        <v>616</v>
      </c>
      <c r="U1344" t="s">
        <v>1378</v>
      </c>
    </row>
    <row r="1345" spans="1:21" x14ac:dyDescent="0.45">
      <c r="A1345" t="s">
        <v>732</v>
      </c>
      <c r="B1345" s="4" t="str" cm="1">
        <f t="array" ref="B1345">_xlfn._xlws.FILTER(AnalysisSets!B:B,AnalysisSets!A:A=_xlfn._xlws.FILTER(Analyses!E:E,Analyses!A:A=AnalysisResults!A1345,""),"")</f>
        <v>Safety Population</v>
      </c>
      <c r="C1345" t="s">
        <v>33</v>
      </c>
      <c r="D1345" t="s">
        <v>41</v>
      </c>
      <c r="E1345" s="4" t="str" cm="1">
        <f t="array" ref="E1345">_xlfn._xlws.FILTER(AnalysisGroupings!$G$2:$G$20,AnalysisGroupings!$F$2:$F$20=AnalysisResults!D1345,"")</f>
        <v>Xanomeline High Dose</v>
      </c>
      <c r="G1345" t="s">
        <v>108</v>
      </c>
      <c r="I1345" s="4" t="str" cm="1">
        <f t="array" ref="I1345">_xlfn._xlws.FILTER(AnalysisGroupings!$G$2:$G$36,(AnalysisGroupings!$F$2:$F$36=AnalysisResults!H1345)*LEN(H1345)&gt;0,"")</f>
        <v/>
      </c>
      <c r="J1345" t="s">
        <v>336</v>
      </c>
      <c r="K1345" t="s">
        <v>111</v>
      </c>
      <c r="M1345" s="4" t="str" cm="1">
        <f t="array" ref="M1345">_xlfn._xlws.FILTER(AnalysisGroupings!$G$2:$G$36,(AnalysisGroupings!$F$2:$F$36=AnalysisResults!L1345)*LEN(L1345)&gt;0,"")</f>
        <v/>
      </c>
      <c r="N1345" t="s">
        <v>366</v>
      </c>
      <c r="O1345" t="s">
        <v>296</v>
      </c>
      <c r="P1345" t="s">
        <v>636</v>
      </c>
      <c r="Q1345" s="4" t="str" cm="1">
        <f t="array" ref="Q1345">_xlfn._xlws.FILTER(AnalysisMethods!$G$2:$G$31,AnalysisMethods!$E$2:$E$31=AnalysisResults!P1345,"")</f>
        <v>n</v>
      </c>
      <c r="R1345" s="4" t="str" cm="1">
        <f t="array" ref="R1345">_xlfn._xlws.FILTER(AnalysisMethods!$H$2:$H$31,AnalysisMethods!$E$2:$E$31=AnalysisResults!P1345,"")</f>
        <v>XX</v>
      </c>
      <c r="S1345">
        <v>0</v>
      </c>
      <c r="T1345" s="7" t="s">
        <v>266</v>
      </c>
      <c r="U1345" t="s">
        <v>1378</v>
      </c>
    </row>
    <row r="1346" spans="1:21" x14ac:dyDescent="0.45">
      <c r="A1346" t="s">
        <v>732</v>
      </c>
      <c r="B1346" s="4" t="str" cm="1">
        <f t="array" ref="B1346">_xlfn._xlws.FILTER(AnalysisSets!B:B,AnalysisSets!A:A=_xlfn._xlws.FILTER(Analyses!E:E,Analyses!A:A=AnalysisResults!A1346,""),"")</f>
        <v>Safety Population</v>
      </c>
      <c r="C1346" t="s">
        <v>33</v>
      </c>
      <c r="D1346" t="s">
        <v>41</v>
      </c>
      <c r="E1346" s="4" t="str" cm="1">
        <f t="array" ref="E1346">_xlfn._xlws.FILTER(AnalysisGroupings!$G$2:$G$20,AnalysisGroupings!$F$2:$F$20=AnalysisResults!D1346,"")</f>
        <v>Xanomeline High Dose</v>
      </c>
      <c r="G1346" t="s">
        <v>108</v>
      </c>
      <c r="I1346" s="4" t="str" cm="1">
        <f t="array" ref="I1346">_xlfn._xlws.FILTER(AnalysisGroupings!$G$2:$G$36,(AnalysisGroupings!$F$2:$F$36=AnalysisResults!H1346)*LEN(H1346)&gt;0,"")</f>
        <v/>
      </c>
      <c r="J1346" t="s">
        <v>336</v>
      </c>
      <c r="K1346" t="s">
        <v>111</v>
      </c>
      <c r="M1346" s="4" t="str" cm="1">
        <f t="array" ref="M1346">_xlfn._xlws.FILTER(AnalysisGroupings!$G$2:$G$36,(AnalysisGroupings!$F$2:$F$36=AnalysisResults!L1346)*LEN(L1346)&gt;0,"")</f>
        <v/>
      </c>
      <c r="N1346" t="s">
        <v>366</v>
      </c>
      <c r="O1346" t="s">
        <v>296</v>
      </c>
      <c r="P1346" t="s">
        <v>639</v>
      </c>
      <c r="Q1346" s="4" t="str" cm="1">
        <f t="array" ref="Q1346">_xlfn._xlws.FILTER(AnalysisMethods!$G$2:$G$31,AnalysisMethods!$E$2:$E$31=AnalysisResults!P1346,"")</f>
        <v>%</v>
      </c>
      <c r="R1346" s="4" t="str" cm="1">
        <f t="array" ref="R1346">_xlfn._xlws.FILTER(AnalysisMethods!$H$2:$H$31,AnalysisMethods!$E$2:$E$31=AnalysisResults!P1346,"")</f>
        <v>( XX.X)</v>
      </c>
      <c r="S1346">
        <v>0</v>
      </c>
      <c r="T1346" s="7" t="s">
        <v>270</v>
      </c>
      <c r="U1346" t="s">
        <v>1378</v>
      </c>
    </row>
    <row r="1347" spans="1:21" x14ac:dyDescent="0.45">
      <c r="A1347" t="s">
        <v>732</v>
      </c>
      <c r="B1347" s="4" t="str" cm="1">
        <f t="array" ref="B1347">_xlfn._xlws.FILTER(AnalysisSets!B:B,AnalysisSets!A:A=_xlfn._xlws.FILTER(Analyses!E:E,Analyses!A:A=AnalysisResults!A1347,""),"")</f>
        <v>Safety Population</v>
      </c>
      <c r="C1347" t="s">
        <v>33</v>
      </c>
      <c r="D1347" t="s">
        <v>41</v>
      </c>
      <c r="E1347" s="4" t="str" cm="1">
        <f t="array" ref="E1347">_xlfn._xlws.FILTER(AnalysisGroupings!$G$2:$G$20,AnalysisGroupings!$F$2:$F$20=AnalysisResults!D1347,"")</f>
        <v>Xanomeline High Dose</v>
      </c>
      <c r="G1347" t="s">
        <v>108</v>
      </c>
      <c r="I1347" s="4" t="str" cm="1">
        <f t="array" ref="I1347">_xlfn._xlws.FILTER(AnalysisGroupings!$G$2:$G$36,(AnalysisGroupings!$F$2:$F$36=AnalysisResults!H1347)*LEN(H1347)&gt;0,"")</f>
        <v/>
      </c>
      <c r="J1347" t="s">
        <v>336</v>
      </c>
      <c r="K1347" t="s">
        <v>111</v>
      </c>
      <c r="M1347" s="4" t="str" cm="1">
        <f t="array" ref="M1347">_xlfn._xlws.FILTER(AnalysisGroupings!$G$2:$G$36,(AnalysisGroupings!$F$2:$F$36=AnalysisResults!L1347)*LEN(L1347)&gt;0,"")</f>
        <v/>
      </c>
      <c r="N1347" t="s">
        <v>367</v>
      </c>
      <c r="O1347" t="s">
        <v>296</v>
      </c>
      <c r="P1347" t="s">
        <v>636</v>
      </c>
      <c r="Q1347" s="4" t="str" cm="1">
        <f t="array" ref="Q1347">_xlfn._xlws.FILTER(AnalysisMethods!$G$2:$G$31,AnalysisMethods!$E$2:$E$31=AnalysisResults!P1347,"")</f>
        <v>n</v>
      </c>
      <c r="R1347" s="4" t="str" cm="1">
        <f t="array" ref="R1347">_xlfn._xlws.FILTER(AnalysisMethods!$H$2:$H$31,AnalysisMethods!$E$2:$E$31=AnalysisResults!P1347,"")</f>
        <v>XX</v>
      </c>
      <c r="S1347">
        <v>1</v>
      </c>
      <c r="T1347" s="7" t="s">
        <v>267</v>
      </c>
      <c r="U1347" t="s">
        <v>1378</v>
      </c>
    </row>
    <row r="1348" spans="1:21" x14ac:dyDescent="0.45">
      <c r="A1348" t="s">
        <v>732</v>
      </c>
      <c r="B1348" s="4" t="str" cm="1">
        <f t="array" ref="B1348">_xlfn._xlws.FILTER(AnalysisSets!B:B,AnalysisSets!A:A=_xlfn._xlws.FILTER(Analyses!E:E,Analyses!A:A=AnalysisResults!A1348,""),"")</f>
        <v>Safety Population</v>
      </c>
      <c r="C1348" t="s">
        <v>33</v>
      </c>
      <c r="D1348" t="s">
        <v>41</v>
      </c>
      <c r="E1348" s="4" t="str" cm="1">
        <f t="array" ref="E1348">_xlfn._xlws.FILTER(AnalysisGroupings!$G$2:$G$20,AnalysisGroupings!$F$2:$F$20=AnalysisResults!D1348,"")</f>
        <v>Xanomeline High Dose</v>
      </c>
      <c r="G1348" t="s">
        <v>108</v>
      </c>
      <c r="I1348" s="4" t="str" cm="1">
        <f t="array" ref="I1348">_xlfn._xlws.FILTER(AnalysisGroupings!$G$2:$G$36,(AnalysisGroupings!$F$2:$F$36=AnalysisResults!H1348)*LEN(H1348)&gt;0,"")</f>
        <v/>
      </c>
      <c r="J1348" t="s">
        <v>336</v>
      </c>
      <c r="K1348" t="s">
        <v>111</v>
      </c>
      <c r="M1348" s="4" t="str" cm="1">
        <f t="array" ref="M1348">_xlfn._xlws.FILTER(AnalysisGroupings!$G$2:$G$36,(AnalysisGroupings!$F$2:$F$36=AnalysisResults!L1348)*LEN(L1348)&gt;0,"")</f>
        <v/>
      </c>
      <c r="N1348" t="s">
        <v>367</v>
      </c>
      <c r="O1348" t="s">
        <v>296</v>
      </c>
      <c r="P1348" t="s">
        <v>639</v>
      </c>
      <c r="Q1348" s="4" t="str" cm="1">
        <f t="array" ref="Q1348">_xlfn._xlws.FILTER(AnalysisMethods!$G$2:$G$31,AnalysisMethods!$E$2:$E$31=AnalysisResults!P1348,"")</f>
        <v>%</v>
      </c>
      <c r="R1348" s="4" t="str" cm="1">
        <f t="array" ref="R1348">_xlfn._xlws.FILTER(AnalysisMethods!$H$2:$H$31,AnalysisMethods!$E$2:$E$31=AnalysisResults!P1348,"")</f>
        <v>( XX.X)</v>
      </c>
      <c r="S1348">
        <v>1.1904999999999999</v>
      </c>
      <c r="T1348" s="7" t="s">
        <v>273</v>
      </c>
      <c r="U1348" t="s">
        <v>1378</v>
      </c>
    </row>
    <row r="1349" spans="1:21" x14ac:dyDescent="0.45">
      <c r="A1349" t="s">
        <v>732</v>
      </c>
      <c r="B1349" s="4" t="str" cm="1">
        <f t="array" ref="B1349">_xlfn._xlws.FILTER(AnalysisSets!B:B,AnalysisSets!A:A=_xlfn._xlws.FILTER(Analyses!E:E,Analyses!A:A=AnalysisResults!A1349,""),"")</f>
        <v>Safety Population</v>
      </c>
      <c r="C1349" t="s">
        <v>33</v>
      </c>
      <c r="D1349" t="s">
        <v>41</v>
      </c>
      <c r="E1349" s="4" t="str" cm="1">
        <f t="array" ref="E1349">_xlfn._xlws.FILTER(AnalysisGroupings!$G$2:$G$20,AnalysisGroupings!$F$2:$F$20=AnalysisResults!D1349,"")</f>
        <v>Xanomeline High Dose</v>
      </c>
      <c r="G1349" t="s">
        <v>108</v>
      </c>
      <c r="I1349" s="4" t="str" cm="1">
        <f t="array" ref="I1349">_xlfn._xlws.FILTER(AnalysisGroupings!$G$2:$G$36,(AnalysisGroupings!$F$2:$F$36=AnalysisResults!H1349)*LEN(H1349)&gt;0,"")</f>
        <v/>
      </c>
      <c r="J1349" t="s">
        <v>336</v>
      </c>
      <c r="K1349" t="s">
        <v>111</v>
      </c>
      <c r="M1349" s="4" t="str" cm="1">
        <f t="array" ref="M1349">_xlfn._xlws.FILTER(AnalysisGroupings!$G$2:$G$36,(AnalysisGroupings!$F$2:$F$36=AnalysisResults!L1349)*LEN(L1349)&gt;0,"")</f>
        <v/>
      </c>
      <c r="N1349" t="s">
        <v>368</v>
      </c>
      <c r="O1349" t="s">
        <v>296</v>
      </c>
      <c r="P1349" t="s">
        <v>636</v>
      </c>
      <c r="Q1349" s="4" t="str" cm="1">
        <f t="array" ref="Q1349">_xlfn._xlws.FILTER(AnalysisMethods!$G$2:$G$31,AnalysisMethods!$E$2:$E$31=AnalysisResults!P1349,"")</f>
        <v>n</v>
      </c>
      <c r="R1349" s="4" t="str" cm="1">
        <f t="array" ref="R1349">_xlfn._xlws.FILTER(AnalysisMethods!$H$2:$H$31,AnalysisMethods!$E$2:$E$31=AnalysisResults!P1349,"")</f>
        <v>XX</v>
      </c>
      <c r="S1349">
        <v>0</v>
      </c>
      <c r="T1349" s="7" t="s">
        <v>266</v>
      </c>
      <c r="U1349" t="s">
        <v>1378</v>
      </c>
    </row>
    <row r="1350" spans="1:21" x14ac:dyDescent="0.45">
      <c r="A1350" t="s">
        <v>732</v>
      </c>
      <c r="B1350" s="4" t="str" cm="1">
        <f t="array" ref="B1350">_xlfn._xlws.FILTER(AnalysisSets!B:B,AnalysisSets!A:A=_xlfn._xlws.FILTER(Analyses!E:E,Analyses!A:A=AnalysisResults!A1350,""),"")</f>
        <v>Safety Population</v>
      </c>
      <c r="C1350" t="s">
        <v>33</v>
      </c>
      <c r="D1350" t="s">
        <v>41</v>
      </c>
      <c r="E1350" s="4" t="str" cm="1">
        <f t="array" ref="E1350">_xlfn._xlws.FILTER(AnalysisGroupings!$G$2:$G$20,AnalysisGroupings!$F$2:$F$20=AnalysisResults!D1350,"")</f>
        <v>Xanomeline High Dose</v>
      </c>
      <c r="G1350" t="s">
        <v>108</v>
      </c>
      <c r="I1350" s="4" t="str" cm="1">
        <f t="array" ref="I1350">_xlfn._xlws.FILTER(AnalysisGroupings!$G$2:$G$36,(AnalysisGroupings!$F$2:$F$36=AnalysisResults!H1350)*LEN(H1350)&gt;0,"")</f>
        <v/>
      </c>
      <c r="J1350" t="s">
        <v>336</v>
      </c>
      <c r="K1350" t="s">
        <v>111</v>
      </c>
      <c r="M1350" s="4" t="str" cm="1">
        <f t="array" ref="M1350">_xlfn._xlws.FILTER(AnalysisGroupings!$G$2:$G$36,(AnalysisGroupings!$F$2:$F$36=AnalysisResults!L1350)*LEN(L1350)&gt;0,"")</f>
        <v/>
      </c>
      <c r="N1350" t="s">
        <v>368</v>
      </c>
      <c r="O1350" t="s">
        <v>296</v>
      </c>
      <c r="P1350" t="s">
        <v>639</v>
      </c>
      <c r="Q1350" s="4" t="str" cm="1">
        <f t="array" ref="Q1350">_xlfn._xlws.FILTER(AnalysisMethods!$G$2:$G$31,AnalysisMethods!$E$2:$E$31=AnalysisResults!P1350,"")</f>
        <v>%</v>
      </c>
      <c r="R1350" s="4" t="str" cm="1">
        <f t="array" ref="R1350">_xlfn._xlws.FILTER(AnalysisMethods!$H$2:$H$31,AnalysisMethods!$E$2:$E$31=AnalysisResults!P1350,"")</f>
        <v>( XX.X)</v>
      </c>
      <c r="S1350">
        <v>0</v>
      </c>
      <c r="T1350" s="7" t="s">
        <v>270</v>
      </c>
      <c r="U1350" t="s">
        <v>1378</v>
      </c>
    </row>
    <row r="1351" spans="1:21" x14ac:dyDescent="0.45">
      <c r="A1351" t="s">
        <v>732</v>
      </c>
      <c r="B1351" s="4" t="str" cm="1">
        <f t="array" ref="B1351">_xlfn._xlws.FILTER(AnalysisSets!B:B,AnalysisSets!A:A=_xlfn._xlws.FILTER(Analyses!E:E,Analyses!A:A=AnalysisResults!A1351,""),"")</f>
        <v>Safety Population</v>
      </c>
      <c r="C1351" t="s">
        <v>33</v>
      </c>
      <c r="D1351" t="s">
        <v>41</v>
      </c>
      <c r="E1351" s="4" t="str" cm="1">
        <f t="array" ref="E1351">_xlfn._xlws.FILTER(AnalysisGroupings!$G$2:$G$20,AnalysisGroupings!$F$2:$F$20=AnalysisResults!D1351,"")</f>
        <v>Xanomeline High Dose</v>
      </c>
      <c r="G1351" t="s">
        <v>108</v>
      </c>
      <c r="I1351" s="4" t="str" cm="1">
        <f t="array" ref="I1351">_xlfn._xlws.FILTER(AnalysisGroupings!$G$2:$G$36,(AnalysisGroupings!$F$2:$F$36=AnalysisResults!H1351)*LEN(H1351)&gt;0,"")</f>
        <v/>
      </c>
      <c r="J1351" t="s">
        <v>336</v>
      </c>
      <c r="K1351" t="s">
        <v>111</v>
      </c>
      <c r="M1351" s="4" t="str" cm="1">
        <f t="array" ref="M1351">_xlfn._xlws.FILTER(AnalysisGroupings!$G$2:$G$36,(AnalysisGroupings!$F$2:$F$36=AnalysisResults!L1351)*LEN(L1351)&gt;0,"")</f>
        <v/>
      </c>
      <c r="N1351" t="s">
        <v>369</v>
      </c>
      <c r="O1351" t="s">
        <v>296</v>
      </c>
      <c r="P1351" t="s">
        <v>636</v>
      </c>
      <c r="Q1351" s="4" t="str" cm="1">
        <f t="array" ref="Q1351">_xlfn._xlws.FILTER(AnalysisMethods!$G$2:$G$31,AnalysisMethods!$E$2:$E$31=AnalysisResults!P1351,"")</f>
        <v>n</v>
      </c>
      <c r="R1351" s="4" t="str" cm="1">
        <f t="array" ref="R1351">_xlfn._xlws.FILTER(AnalysisMethods!$H$2:$H$31,AnalysisMethods!$E$2:$E$31=AnalysisResults!P1351,"")</f>
        <v>XX</v>
      </c>
      <c r="S1351">
        <v>15</v>
      </c>
      <c r="T1351" s="7" t="s">
        <v>621</v>
      </c>
      <c r="U1351" t="s">
        <v>1378</v>
      </c>
    </row>
    <row r="1352" spans="1:21" x14ac:dyDescent="0.45">
      <c r="A1352" t="s">
        <v>732</v>
      </c>
      <c r="B1352" s="4" t="str" cm="1">
        <f t="array" ref="B1352">_xlfn._xlws.FILTER(AnalysisSets!B:B,AnalysisSets!A:A=_xlfn._xlws.FILTER(Analyses!E:E,Analyses!A:A=AnalysisResults!A1352,""),"")</f>
        <v>Safety Population</v>
      </c>
      <c r="C1352" t="s">
        <v>33</v>
      </c>
      <c r="D1352" t="s">
        <v>41</v>
      </c>
      <c r="E1352" s="4" t="str" cm="1">
        <f t="array" ref="E1352">_xlfn._xlws.FILTER(AnalysisGroupings!$G$2:$G$20,AnalysisGroupings!$F$2:$F$20=AnalysisResults!D1352,"")</f>
        <v>Xanomeline High Dose</v>
      </c>
      <c r="G1352" t="s">
        <v>108</v>
      </c>
      <c r="I1352" s="4" t="str" cm="1">
        <f t="array" ref="I1352">_xlfn._xlws.FILTER(AnalysisGroupings!$G$2:$G$36,(AnalysisGroupings!$F$2:$F$36=AnalysisResults!H1352)*LEN(H1352)&gt;0,"")</f>
        <v/>
      </c>
      <c r="J1352" t="s">
        <v>336</v>
      </c>
      <c r="K1352" t="s">
        <v>111</v>
      </c>
      <c r="M1352" s="4" t="str" cm="1">
        <f t="array" ref="M1352">_xlfn._xlws.FILTER(AnalysisGroupings!$G$2:$G$36,(AnalysisGroupings!$F$2:$F$36=AnalysisResults!L1352)*LEN(L1352)&gt;0,"")</f>
        <v/>
      </c>
      <c r="N1352" t="s">
        <v>369</v>
      </c>
      <c r="O1352" t="s">
        <v>296</v>
      </c>
      <c r="P1352" t="s">
        <v>639</v>
      </c>
      <c r="Q1352" s="4" t="str" cm="1">
        <f t="array" ref="Q1352">_xlfn._xlws.FILTER(AnalysisMethods!$G$2:$G$31,AnalysisMethods!$E$2:$E$31=AnalysisResults!P1352,"")</f>
        <v>%</v>
      </c>
      <c r="R1352" s="4" t="str" cm="1">
        <f t="array" ref="R1352">_xlfn._xlws.FILTER(AnalysisMethods!$H$2:$H$31,AnalysisMethods!$E$2:$E$31=AnalysisResults!P1352,"")</f>
        <v>( XX.X)</v>
      </c>
      <c r="S1352">
        <v>17.857099999999999</v>
      </c>
      <c r="T1352" s="7" t="s">
        <v>622</v>
      </c>
      <c r="U1352" t="s">
        <v>1378</v>
      </c>
    </row>
    <row r="1353" spans="1:21" x14ac:dyDescent="0.45">
      <c r="A1353" t="s">
        <v>732</v>
      </c>
      <c r="B1353" s="4" t="str" cm="1">
        <f t="array" ref="B1353">_xlfn._xlws.FILTER(AnalysisSets!B:B,AnalysisSets!A:A=_xlfn._xlws.FILTER(Analyses!E:E,Analyses!A:A=AnalysisResults!A1353,""),"")</f>
        <v>Safety Population</v>
      </c>
      <c r="C1353" t="s">
        <v>33</v>
      </c>
      <c r="D1353" t="s">
        <v>41</v>
      </c>
      <c r="E1353" s="4" t="str" cm="1">
        <f t="array" ref="E1353">_xlfn._xlws.FILTER(AnalysisGroupings!$G$2:$G$20,AnalysisGroupings!$F$2:$F$20=AnalysisResults!D1353,"")</f>
        <v>Xanomeline High Dose</v>
      </c>
      <c r="G1353" t="s">
        <v>108</v>
      </c>
      <c r="I1353" s="4" t="str" cm="1">
        <f t="array" ref="I1353">_xlfn._xlws.FILTER(AnalysisGroupings!$G$2:$G$36,(AnalysisGroupings!$F$2:$F$36=AnalysisResults!H1353)*LEN(H1353)&gt;0,"")</f>
        <v/>
      </c>
      <c r="J1353" t="s">
        <v>336</v>
      </c>
      <c r="K1353" t="s">
        <v>111</v>
      </c>
      <c r="M1353" s="4" t="str" cm="1">
        <f t="array" ref="M1353">_xlfn._xlws.FILTER(AnalysisGroupings!$G$2:$G$36,(AnalysisGroupings!$F$2:$F$36=AnalysisResults!L1353)*LEN(L1353)&gt;0,"")</f>
        <v/>
      </c>
      <c r="N1353" t="s">
        <v>370</v>
      </c>
      <c r="O1353" t="s">
        <v>296</v>
      </c>
      <c r="P1353" t="s">
        <v>636</v>
      </c>
      <c r="Q1353" s="4" t="str" cm="1">
        <f t="array" ref="Q1353">_xlfn._xlws.FILTER(AnalysisMethods!$G$2:$G$31,AnalysisMethods!$E$2:$E$31=AnalysisResults!P1353,"")</f>
        <v>n</v>
      </c>
      <c r="R1353" s="4" t="str" cm="1">
        <f t="array" ref="R1353">_xlfn._xlws.FILTER(AnalysisMethods!$H$2:$H$31,AnalysisMethods!$E$2:$E$31=AnalysisResults!P1353,"")</f>
        <v>XX</v>
      </c>
      <c r="S1353">
        <v>0</v>
      </c>
      <c r="T1353" s="7" t="s">
        <v>266</v>
      </c>
      <c r="U1353" t="s">
        <v>1378</v>
      </c>
    </row>
    <row r="1354" spans="1:21" x14ac:dyDescent="0.45">
      <c r="A1354" t="s">
        <v>732</v>
      </c>
      <c r="B1354" s="4" t="str" cm="1">
        <f t="array" ref="B1354">_xlfn._xlws.FILTER(AnalysisSets!B:B,AnalysisSets!A:A=_xlfn._xlws.FILTER(Analyses!E:E,Analyses!A:A=AnalysisResults!A1354,""),"")</f>
        <v>Safety Population</v>
      </c>
      <c r="C1354" t="s">
        <v>33</v>
      </c>
      <c r="D1354" t="s">
        <v>41</v>
      </c>
      <c r="E1354" s="4" t="str" cm="1">
        <f t="array" ref="E1354">_xlfn._xlws.FILTER(AnalysisGroupings!$G$2:$G$20,AnalysisGroupings!$F$2:$F$20=AnalysisResults!D1354,"")</f>
        <v>Xanomeline High Dose</v>
      </c>
      <c r="G1354" t="s">
        <v>108</v>
      </c>
      <c r="I1354" s="4" t="str" cm="1">
        <f t="array" ref="I1354">_xlfn._xlws.FILTER(AnalysisGroupings!$G$2:$G$36,(AnalysisGroupings!$F$2:$F$36=AnalysisResults!H1354)*LEN(H1354)&gt;0,"")</f>
        <v/>
      </c>
      <c r="J1354" t="s">
        <v>336</v>
      </c>
      <c r="K1354" t="s">
        <v>111</v>
      </c>
      <c r="M1354" s="4" t="str" cm="1">
        <f t="array" ref="M1354">_xlfn._xlws.FILTER(AnalysisGroupings!$G$2:$G$36,(AnalysisGroupings!$F$2:$F$36=AnalysisResults!L1354)*LEN(L1354)&gt;0,"")</f>
        <v/>
      </c>
      <c r="N1354" t="s">
        <v>370</v>
      </c>
      <c r="O1354" t="s">
        <v>296</v>
      </c>
      <c r="P1354" t="s">
        <v>639</v>
      </c>
      <c r="Q1354" s="4" t="str" cm="1">
        <f t="array" ref="Q1354">_xlfn._xlws.FILTER(AnalysisMethods!$G$2:$G$31,AnalysisMethods!$E$2:$E$31=AnalysisResults!P1354,"")</f>
        <v>%</v>
      </c>
      <c r="R1354" s="4" t="str" cm="1">
        <f t="array" ref="R1354">_xlfn._xlws.FILTER(AnalysisMethods!$H$2:$H$31,AnalysisMethods!$E$2:$E$31=AnalysisResults!P1354,"")</f>
        <v>( XX.X)</v>
      </c>
      <c r="S1354">
        <v>0</v>
      </c>
      <c r="T1354" s="7" t="s">
        <v>270</v>
      </c>
      <c r="U1354" t="s">
        <v>1378</v>
      </c>
    </row>
    <row r="1355" spans="1:21" x14ac:dyDescent="0.45">
      <c r="A1355" t="s">
        <v>732</v>
      </c>
      <c r="B1355" s="4" t="str" cm="1">
        <f t="array" ref="B1355">_xlfn._xlws.FILTER(AnalysisSets!B:B,AnalysisSets!A:A=_xlfn._xlws.FILTER(Analyses!E:E,Analyses!A:A=AnalysisResults!A1355,""),"")</f>
        <v>Safety Population</v>
      </c>
      <c r="C1355" t="s">
        <v>33</v>
      </c>
      <c r="D1355" t="s">
        <v>41</v>
      </c>
      <c r="E1355" s="4" t="str" cm="1">
        <f t="array" ref="E1355">_xlfn._xlws.FILTER(AnalysisGroupings!$G$2:$G$20,AnalysisGroupings!$F$2:$F$20=AnalysisResults!D1355,"")</f>
        <v>Xanomeline High Dose</v>
      </c>
      <c r="G1355" t="s">
        <v>108</v>
      </c>
      <c r="I1355" s="4" t="str" cm="1">
        <f t="array" ref="I1355">_xlfn._xlws.FILTER(AnalysisGroupings!$G$2:$G$36,(AnalysisGroupings!$F$2:$F$36=AnalysisResults!H1355)*LEN(H1355)&gt;0,"")</f>
        <v/>
      </c>
      <c r="J1355" t="s">
        <v>336</v>
      </c>
      <c r="K1355" t="s">
        <v>111</v>
      </c>
      <c r="M1355" s="4" t="str" cm="1">
        <f t="array" ref="M1355">_xlfn._xlws.FILTER(AnalysisGroupings!$G$2:$G$36,(AnalysisGroupings!$F$2:$F$36=AnalysisResults!L1355)*LEN(L1355)&gt;0,"")</f>
        <v/>
      </c>
      <c r="N1355" t="s">
        <v>371</v>
      </c>
      <c r="O1355" t="s">
        <v>296</v>
      </c>
      <c r="P1355" t="s">
        <v>636</v>
      </c>
      <c r="Q1355" s="4" t="str" cm="1">
        <f t="array" ref="Q1355">_xlfn._xlws.FILTER(AnalysisMethods!$G$2:$G$31,AnalysisMethods!$E$2:$E$31=AnalysisResults!P1355,"")</f>
        <v>n</v>
      </c>
      <c r="R1355" s="4" t="str" cm="1">
        <f t="array" ref="R1355">_xlfn._xlws.FILTER(AnalysisMethods!$H$2:$H$31,AnalysisMethods!$E$2:$E$31=AnalysisResults!P1355,"")</f>
        <v>XX</v>
      </c>
      <c r="S1355">
        <v>9</v>
      </c>
      <c r="T1355" s="7" t="s">
        <v>268</v>
      </c>
      <c r="U1355" t="s">
        <v>1378</v>
      </c>
    </row>
    <row r="1356" spans="1:21" x14ac:dyDescent="0.45">
      <c r="A1356" t="s">
        <v>732</v>
      </c>
      <c r="B1356" s="4" t="str" cm="1">
        <f t="array" ref="B1356">_xlfn._xlws.FILTER(AnalysisSets!B:B,AnalysisSets!A:A=_xlfn._xlws.FILTER(Analyses!E:E,Analyses!A:A=AnalysisResults!A1356,""),"")</f>
        <v>Safety Population</v>
      </c>
      <c r="C1356" t="s">
        <v>33</v>
      </c>
      <c r="D1356" t="s">
        <v>41</v>
      </c>
      <c r="E1356" s="4" t="str" cm="1">
        <f t="array" ref="E1356">_xlfn._xlws.FILTER(AnalysisGroupings!$G$2:$G$20,AnalysisGroupings!$F$2:$F$20=AnalysisResults!D1356,"")</f>
        <v>Xanomeline High Dose</v>
      </c>
      <c r="G1356" t="s">
        <v>108</v>
      </c>
      <c r="I1356" s="4" t="str" cm="1">
        <f t="array" ref="I1356">_xlfn._xlws.FILTER(AnalysisGroupings!$G$2:$G$36,(AnalysisGroupings!$F$2:$F$36=AnalysisResults!H1356)*LEN(H1356)&gt;0,"")</f>
        <v/>
      </c>
      <c r="J1356" t="s">
        <v>336</v>
      </c>
      <c r="K1356" t="s">
        <v>111</v>
      </c>
      <c r="M1356" s="4" t="str" cm="1">
        <f t="array" ref="M1356">_xlfn._xlws.FILTER(AnalysisGroupings!$G$2:$G$36,(AnalysisGroupings!$F$2:$F$36=AnalysisResults!L1356)*LEN(L1356)&gt;0,"")</f>
        <v/>
      </c>
      <c r="N1356" t="s">
        <v>371</v>
      </c>
      <c r="O1356" t="s">
        <v>296</v>
      </c>
      <c r="P1356" t="s">
        <v>639</v>
      </c>
      <c r="Q1356" s="4" t="str" cm="1">
        <f t="array" ref="Q1356">_xlfn._xlws.FILTER(AnalysisMethods!$G$2:$G$31,AnalysisMethods!$E$2:$E$31=AnalysisResults!P1356,"")</f>
        <v>%</v>
      </c>
      <c r="R1356" s="4" t="str" cm="1">
        <f t="array" ref="R1356">_xlfn._xlws.FILTER(AnalysisMethods!$H$2:$H$31,AnalysisMethods!$E$2:$E$31=AnalysisResults!P1356,"")</f>
        <v>( XX.X)</v>
      </c>
      <c r="S1356">
        <v>10.7143</v>
      </c>
      <c r="T1356" s="7" t="s">
        <v>274</v>
      </c>
      <c r="U1356" t="s">
        <v>1378</v>
      </c>
    </row>
    <row r="1357" spans="1:21" x14ac:dyDescent="0.45">
      <c r="A1357" t="s">
        <v>732</v>
      </c>
      <c r="B1357" s="4" t="str" cm="1">
        <f t="array" ref="B1357">_xlfn._xlws.FILTER(AnalysisSets!B:B,AnalysisSets!A:A=_xlfn._xlws.FILTER(Analyses!E:E,Analyses!A:A=AnalysisResults!A1357,""),"")</f>
        <v>Safety Population</v>
      </c>
      <c r="C1357" t="s">
        <v>33</v>
      </c>
      <c r="D1357" t="s">
        <v>41</v>
      </c>
      <c r="E1357" s="4" t="str" cm="1">
        <f t="array" ref="E1357">_xlfn._xlws.FILTER(AnalysisGroupings!$G$2:$G$20,AnalysisGroupings!$F$2:$F$20=AnalysisResults!D1357,"")</f>
        <v>Xanomeline High Dose</v>
      </c>
      <c r="G1357" t="s">
        <v>108</v>
      </c>
      <c r="I1357" s="4" t="str" cm="1">
        <f t="array" ref="I1357">_xlfn._xlws.FILTER(AnalysisGroupings!$G$2:$G$36,(AnalysisGroupings!$F$2:$F$36=AnalysisResults!H1357)*LEN(H1357)&gt;0,"")</f>
        <v/>
      </c>
      <c r="J1357" t="s">
        <v>336</v>
      </c>
      <c r="K1357" t="s">
        <v>111</v>
      </c>
      <c r="M1357" s="4" t="str" cm="1">
        <f t="array" ref="M1357">_xlfn._xlws.FILTER(AnalysisGroupings!$G$2:$G$36,(AnalysisGroupings!$F$2:$F$36=AnalysisResults!L1357)*LEN(L1357)&gt;0,"")</f>
        <v/>
      </c>
      <c r="N1357" t="s">
        <v>372</v>
      </c>
      <c r="O1357" t="s">
        <v>296</v>
      </c>
      <c r="P1357" t="s">
        <v>636</v>
      </c>
      <c r="Q1357" s="4" t="str" cm="1">
        <f t="array" ref="Q1357">_xlfn._xlws.FILTER(AnalysisMethods!$G$2:$G$31,AnalysisMethods!$E$2:$E$31=AnalysisResults!P1357,"")</f>
        <v>n</v>
      </c>
      <c r="R1357" s="4" t="str" cm="1">
        <f t="array" ref="R1357">_xlfn._xlws.FILTER(AnalysisMethods!$H$2:$H$31,AnalysisMethods!$E$2:$E$31=AnalysisResults!P1357,"")</f>
        <v>XX</v>
      </c>
      <c r="S1357">
        <v>2</v>
      </c>
      <c r="T1357" s="7" t="s">
        <v>592</v>
      </c>
      <c r="U1357" t="s">
        <v>1378</v>
      </c>
    </row>
    <row r="1358" spans="1:21" x14ac:dyDescent="0.45">
      <c r="A1358" t="s">
        <v>732</v>
      </c>
      <c r="B1358" s="4" t="str" cm="1">
        <f t="array" ref="B1358">_xlfn._xlws.FILTER(AnalysisSets!B:B,AnalysisSets!A:A=_xlfn._xlws.FILTER(Analyses!E:E,Analyses!A:A=AnalysisResults!A1358,""),"")</f>
        <v>Safety Population</v>
      </c>
      <c r="C1358" t="s">
        <v>33</v>
      </c>
      <c r="D1358" t="s">
        <v>41</v>
      </c>
      <c r="E1358" s="4" t="str" cm="1">
        <f t="array" ref="E1358">_xlfn._xlws.FILTER(AnalysisGroupings!$G$2:$G$20,AnalysisGroupings!$F$2:$F$20=AnalysisResults!D1358,"")</f>
        <v>Xanomeline High Dose</v>
      </c>
      <c r="G1358" t="s">
        <v>108</v>
      </c>
      <c r="I1358" s="4" t="str" cm="1">
        <f t="array" ref="I1358">_xlfn._xlws.FILTER(AnalysisGroupings!$G$2:$G$36,(AnalysisGroupings!$F$2:$F$36=AnalysisResults!H1358)*LEN(H1358)&gt;0,"")</f>
        <v/>
      </c>
      <c r="J1358" t="s">
        <v>336</v>
      </c>
      <c r="K1358" t="s">
        <v>111</v>
      </c>
      <c r="M1358" s="4" t="str" cm="1">
        <f t="array" ref="M1358">_xlfn._xlws.FILTER(AnalysisGroupings!$G$2:$G$36,(AnalysisGroupings!$F$2:$F$36=AnalysisResults!L1358)*LEN(L1358)&gt;0,"")</f>
        <v/>
      </c>
      <c r="N1358" t="s">
        <v>372</v>
      </c>
      <c r="O1358" t="s">
        <v>296</v>
      </c>
      <c r="P1358" t="s">
        <v>639</v>
      </c>
      <c r="Q1358" s="4" t="str" cm="1">
        <f t="array" ref="Q1358">_xlfn._xlws.FILTER(AnalysisMethods!$G$2:$G$31,AnalysisMethods!$E$2:$E$31=AnalysisResults!P1358,"")</f>
        <v>%</v>
      </c>
      <c r="R1358" s="4" t="str" cm="1">
        <f t="array" ref="R1358">_xlfn._xlws.FILTER(AnalysisMethods!$H$2:$H$31,AnalysisMethods!$E$2:$E$31=AnalysisResults!P1358,"")</f>
        <v>( XX.X)</v>
      </c>
      <c r="S1358">
        <v>2.3809999999999998</v>
      </c>
      <c r="T1358" s="7" t="s">
        <v>609</v>
      </c>
      <c r="U1358" t="s">
        <v>1378</v>
      </c>
    </row>
    <row r="1359" spans="1:21" x14ac:dyDescent="0.45">
      <c r="A1359" t="s">
        <v>732</v>
      </c>
      <c r="B1359" s="4" t="str" cm="1">
        <f t="array" ref="B1359">_xlfn._xlws.FILTER(AnalysisSets!B:B,AnalysisSets!A:A=_xlfn._xlws.FILTER(Analyses!E:E,Analyses!A:A=AnalysisResults!A1359,""),"")</f>
        <v>Safety Population</v>
      </c>
      <c r="C1359" t="s">
        <v>33</v>
      </c>
      <c r="D1359" t="s">
        <v>41</v>
      </c>
      <c r="E1359" s="4" t="str" cm="1">
        <f t="array" ref="E1359">_xlfn._xlws.FILTER(AnalysisGroupings!$G$2:$G$20,AnalysisGroupings!$F$2:$F$20=AnalysisResults!D1359,"")</f>
        <v>Xanomeline High Dose</v>
      </c>
      <c r="G1359" t="s">
        <v>108</v>
      </c>
      <c r="I1359" s="4" t="str" cm="1">
        <f t="array" ref="I1359">_xlfn._xlws.FILTER(AnalysisGroupings!$G$2:$G$36,(AnalysisGroupings!$F$2:$F$36=AnalysisResults!H1359)*LEN(H1359)&gt;0,"")</f>
        <v/>
      </c>
      <c r="J1359" t="s">
        <v>336</v>
      </c>
      <c r="K1359" t="s">
        <v>111</v>
      </c>
      <c r="M1359" s="4" t="str" cm="1">
        <f t="array" ref="M1359">_xlfn._xlws.FILTER(AnalysisGroupings!$G$2:$G$36,(AnalysisGroupings!$F$2:$F$36=AnalysisResults!L1359)*LEN(L1359)&gt;0,"")</f>
        <v/>
      </c>
      <c r="N1359" t="s">
        <v>373</v>
      </c>
      <c r="O1359" t="s">
        <v>296</v>
      </c>
      <c r="P1359" t="s">
        <v>636</v>
      </c>
      <c r="Q1359" s="4" t="str" cm="1">
        <f t="array" ref="Q1359">_xlfn._xlws.FILTER(AnalysisMethods!$G$2:$G$31,AnalysisMethods!$E$2:$E$31=AnalysisResults!P1359,"")</f>
        <v>n</v>
      </c>
      <c r="R1359" s="4" t="str" cm="1">
        <f t="array" ref="R1359">_xlfn._xlws.FILTER(AnalysisMethods!$H$2:$H$31,AnalysisMethods!$E$2:$E$31=AnalysisResults!P1359,"")</f>
        <v>XX</v>
      </c>
      <c r="S1359">
        <v>2</v>
      </c>
      <c r="T1359" s="7" t="s">
        <v>592</v>
      </c>
      <c r="U1359" t="s">
        <v>1378</v>
      </c>
    </row>
    <row r="1360" spans="1:21" x14ac:dyDescent="0.45">
      <c r="A1360" t="s">
        <v>732</v>
      </c>
      <c r="B1360" s="4" t="str" cm="1">
        <f t="array" ref="B1360">_xlfn._xlws.FILTER(AnalysisSets!B:B,AnalysisSets!A:A=_xlfn._xlws.FILTER(Analyses!E:E,Analyses!A:A=AnalysisResults!A1360,""),"")</f>
        <v>Safety Population</v>
      </c>
      <c r="C1360" t="s">
        <v>33</v>
      </c>
      <c r="D1360" t="s">
        <v>41</v>
      </c>
      <c r="E1360" s="4" t="str" cm="1">
        <f t="array" ref="E1360">_xlfn._xlws.FILTER(AnalysisGroupings!$G$2:$G$20,AnalysisGroupings!$F$2:$F$20=AnalysisResults!D1360,"")</f>
        <v>Xanomeline High Dose</v>
      </c>
      <c r="G1360" t="s">
        <v>108</v>
      </c>
      <c r="I1360" s="4" t="str" cm="1">
        <f t="array" ref="I1360">_xlfn._xlws.FILTER(AnalysisGroupings!$G$2:$G$36,(AnalysisGroupings!$F$2:$F$36=AnalysisResults!H1360)*LEN(H1360)&gt;0,"")</f>
        <v/>
      </c>
      <c r="J1360" t="s">
        <v>336</v>
      </c>
      <c r="K1360" t="s">
        <v>111</v>
      </c>
      <c r="M1360" s="4" t="str" cm="1">
        <f t="array" ref="M1360">_xlfn._xlws.FILTER(AnalysisGroupings!$G$2:$G$36,(AnalysisGroupings!$F$2:$F$36=AnalysisResults!L1360)*LEN(L1360)&gt;0,"")</f>
        <v/>
      </c>
      <c r="N1360" t="s">
        <v>373</v>
      </c>
      <c r="O1360" t="s">
        <v>296</v>
      </c>
      <c r="P1360" t="s">
        <v>639</v>
      </c>
      <c r="Q1360" s="4" t="str" cm="1">
        <f t="array" ref="Q1360">_xlfn._xlws.FILTER(AnalysisMethods!$G$2:$G$31,AnalysisMethods!$E$2:$E$31=AnalysisResults!P1360,"")</f>
        <v>%</v>
      </c>
      <c r="R1360" s="4" t="str" cm="1">
        <f t="array" ref="R1360">_xlfn._xlws.FILTER(AnalysisMethods!$H$2:$H$31,AnalysisMethods!$E$2:$E$31=AnalysisResults!P1360,"")</f>
        <v>( XX.X)</v>
      </c>
      <c r="S1360">
        <v>2.3809999999999998</v>
      </c>
      <c r="T1360" s="7" t="s">
        <v>609</v>
      </c>
      <c r="U1360" t="s">
        <v>1378</v>
      </c>
    </row>
    <row r="1361" spans="1:21" x14ac:dyDescent="0.45">
      <c r="A1361" t="s">
        <v>732</v>
      </c>
      <c r="B1361" s="4" t="str" cm="1">
        <f t="array" ref="B1361">_xlfn._xlws.FILTER(AnalysisSets!B:B,AnalysisSets!A:A=_xlfn._xlws.FILTER(Analyses!E:E,Analyses!A:A=AnalysisResults!A1361,""),"")</f>
        <v>Safety Population</v>
      </c>
      <c r="C1361" t="s">
        <v>33</v>
      </c>
      <c r="D1361" t="s">
        <v>41</v>
      </c>
      <c r="E1361" s="4" t="str" cm="1">
        <f t="array" ref="E1361">_xlfn._xlws.FILTER(AnalysisGroupings!$G$2:$G$20,AnalysisGroupings!$F$2:$F$20=AnalysisResults!D1361,"")</f>
        <v>Xanomeline High Dose</v>
      </c>
      <c r="G1361" t="s">
        <v>108</v>
      </c>
      <c r="I1361" s="4" t="str" cm="1">
        <f t="array" ref="I1361">_xlfn._xlws.FILTER(AnalysisGroupings!$G$2:$G$36,(AnalysisGroupings!$F$2:$F$36=AnalysisResults!H1361)*LEN(H1361)&gt;0,"")</f>
        <v/>
      </c>
      <c r="J1361" t="s">
        <v>336</v>
      </c>
      <c r="K1361" t="s">
        <v>111</v>
      </c>
      <c r="M1361" s="4" t="str" cm="1">
        <f t="array" ref="M1361">_xlfn._xlws.FILTER(AnalysisGroupings!$G$2:$G$36,(AnalysisGroupings!$F$2:$F$36=AnalysisResults!L1361)*LEN(L1361)&gt;0,"")</f>
        <v/>
      </c>
      <c r="N1361" t="s">
        <v>374</v>
      </c>
      <c r="O1361" t="s">
        <v>296</v>
      </c>
      <c r="P1361" t="s">
        <v>636</v>
      </c>
      <c r="Q1361" s="4" t="str" cm="1">
        <f t="array" ref="Q1361">_xlfn._xlws.FILTER(AnalysisMethods!$G$2:$G$31,AnalysisMethods!$E$2:$E$31=AnalysisResults!P1361,"")</f>
        <v>n</v>
      </c>
      <c r="R1361" s="4" t="str" cm="1">
        <f t="array" ref="R1361">_xlfn._xlws.FILTER(AnalysisMethods!$H$2:$H$31,AnalysisMethods!$E$2:$E$31=AnalysisResults!P1361,"")</f>
        <v>XX</v>
      </c>
      <c r="S1361">
        <v>22</v>
      </c>
      <c r="T1361" s="7" t="s">
        <v>629</v>
      </c>
      <c r="U1361" t="s">
        <v>1378</v>
      </c>
    </row>
    <row r="1362" spans="1:21" x14ac:dyDescent="0.45">
      <c r="A1362" t="s">
        <v>732</v>
      </c>
      <c r="B1362" s="4" t="str" cm="1">
        <f t="array" ref="B1362">_xlfn._xlws.FILTER(AnalysisSets!B:B,AnalysisSets!A:A=_xlfn._xlws.FILTER(Analyses!E:E,Analyses!A:A=AnalysisResults!A1362,""),"")</f>
        <v>Safety Population</v>
      </c>
      <c r="C1362" t="s">
        <v>33</v>
      </c>
      <c r="D1362" t="s">
        <v>41</v>
      </c>
      <c r="E1362" s="4" t="str" cm="1">
        <f t="array" ref="E1362">_xlfn._xlws.FILTER(AnalysisGroupings!$G$2:$G$20,AnalysisGroupings!$F$2:$F$20=AnalysisResults!D1362,"")</f>
        <v>Xanomeline High Dose</v>
      </c>
      <c r="G1362" t="s">
        <v>108</v>
      </c>
      <c r="I1362" s="4" t="str" cm="1">
        <f t="array" ref="I1362">_xlfn._xlws.FILTER(AnalysisGroupings!$G$2:$G$36,(AnalysisGroupings!$F$2:$F$36=AnalysisResults!H1362)*LEN(H1362)&gt;0,"")</f>
        <v/>
      </c>
      <c r="J1362" t="s">
        <v>336</v>
      </c>
      <c r="K1362" t="s">
        <v>111</v>
      </c>
      <c r="M1362" s="4" t="str" cm="1">
        <f t="array" ref="M1362">_xlfn._xlws.FILTER(AnalysisGroupings!$G$2:$G$36,(AnalysisGroupings!$F$2:$F$36=AnalysisResults!L1362)*LEN(L1362)&gt;0,"")</f>
        <v/>
      </c>
      <c r="N1362" t="s">
        <v>374</v>
      </c>
      <c r="O1362" t="s">
        <v>296</v>
      </c>
      <c r="P1362" t="s">
        <v>639</v>
      </c>
      <c r="Q1362" s="4" t="str" cm="1">
        <f t="array" ref="Q1362">_xlfn._xlws.FILTER(AnalysisMethods!$G$2:$G$31,AnalysisMethods!$E$2:$E$31=AnalysisResults!P1362,"")</f>
        <v>%</v>
      </c>
      <c r="R1362" s="4" t="str" cm="1">
        <f t="array" ref="R1362">_xlfn._xlws.FILTER(AnalysisMethods!$H$2:$H$31,AnalysisMethods!$E$2:$E$31=AnalysisResults!P1362,"")</f>
        <v>( XX.X)</v>
      </c>
      <c r="S1362">
        <v>26.1905</v>
      </c>
      <c r="T1362" s="7" t="s">
        <v>630</v>
      </c>
      <c r="U1362" t="s">
        <v>1378</v>
      </c>
    </row>
    <row r="1363" spans="1:21" x14ac:dyDescent="0.45">
      <c r="A1363" t="s">
        <v>732</v>
      </c>
      <c r="B1363" s="4" t="str" cm="1">
        <f t="array" ref="B1363">_xlfn._xlws.FILTER(AnalysisSets!B:B,AnalysisSets!A:A=_xlfn._xlws.FILTER(Analyses!E:E,Analyses!A:A=AnalysisResults!A1363,""),"")</f>
        <v>Safety Population</v>
      </c>
      <c r="C1363" t="s">
        <v>33</v>
      </c>
      <c r="D1363" t="s">
        <v>41</v>
      </c>
      <c r="E1363" s="4" t="str" cm="1">
        <f t="array" ref="E1363">_xlfn._xlws.FILTER(AnalysisGroupings!$G$2:$G$20,AnalysisGroupings!$F$2:$F$20=AnalysisResults!D1363,"")</f>
        <v>Xanomeline High Dose</v>
      </c>
      <c r="G1363" t="s">
        <v>108</v>
      </c>
      <c r="I1363" s="4" t="str" cm="1">
        <f t="array" ref="I1363">_xlfn._xlws.FILTER(AnalysisGroupings!$G$2:$G$36,(AnalysisGroupings!$F$2:$F$36=AnalysisResults!H1363)*LEN(H1363)&gt;0,"")</f>
        <v/>
      </c>
      <c r="J1363" t="s">
        <v>336</v>
      </c>
      <c r="K1363" t="s">
        <v>111</v>
      </c>
      <c r="M1363" s="4" t="str" cm="1">
        <f t="array" ref="M1363">_xlfn._xlws.FILTER(AnalysisGroupings!$G$2:$G$36,(AnalysisGroupings!$F$2:$F$36=AnalysisResults!L1363)*LEN(L1363)&gt;0,"")</f>
        <v/>
      </c>
      <c r="N1363" t="s">
        <v>375</v>
      </c>
      <c r="O1363" t="s">
        <v>296</v>
      </c>
      <c r="P1363" t="s">
        <v>636</v>
      </c>
      <c r="Q1363" s="4" t="str" cm="1">
        <f t="array" ref="Q1363">_xlfn._xlws.FILTER(AnalysisMethods!$G$2:$G$31,AnalysisMethods!$E$2:$E$31=AnalysisResults!P1363,"")</f>
        <v>n</v>
      </c>
      <c r="R1363" s="4" t="str" cm="1">
        <f t="array" ref="R1363">_xlfn._xlws.FILTER(AnalysisMethods!$H$2:$H$31,AnalysisMethods!$E$2:$E$31=AnalysisResults!P1363,"")</f>
        <v>XX</v>
      </c>
      <c r="S1363">
        <v>1</v>
      </c>
      <c r="T1363" s="7" t="s">
        <v>267</v>
      </c>
      <c r="U1363" t="s">
        <v>1378</v>
      </c>
    </row>
    <row r="1364" spans="1:21" x14ac:dyDescent="0.45">
      <c r="A1364" t="s">
        <v>732</v>
      </c>
      <c r="B1364" s="4" t="str" cm="1">
        <f t="array" ref="B1364">_xlfn._xlws.FILTER(AnalysisSets!B:B,AnalysisSets!A:A=_xlfn._xlws.FILTER(Analyses!E:E,Analyses!A:A=AnalysisResults!A1364,""),"")</f>
        <v>Safety Population</v>
      </c>
      <c r="C1364" t="s">
        <v>33</v>
      </c>
      <c r="D1364" t="s">
        <v>41</v>
      </c>
      <c r="E1364" s="4" t="str" cm="1">
        <f t="array" ref="E1364">_xlfn._xlws.FILTER(AnalysisGroupings!$G$2:$G$20,AnalysisGroupings!$F$2:$F$20=AnalysisResults!D1364,"")</f>
        <v>Xanomeline High Dose</v>
      </c>
      <c r="G1364" t="s">
        <v>108</v>
      </c>
      <c r="I1364" s="4" t="str" cm="1">
        <f t="array" ref="I1364">_xlfn._xlws.FILTER(AnalysisGroupings!$G$2:$G$36,(AnalysisGroupings!$F$2:$F$36=AnalysisResults!H1364)*LEN(H1364)&gt;0,"")</f>
        <v/>
      </c>
      <c r="J1364" t="s">
        <v>336</v>
      </c>
      <c r="K1364" t="s">
        <v>111</v>
      </c>
      <c r="M1364" s="4" t="str" cm="1">
        <f t="array" ref="M1364">_xlfn._xlws.FILTER(AnalysisGroupings!$G$2:$G$36,(AnalysisGroupings!$F$2:$F$36=AnalysisResults!L1364)*LEN(L1364)&gt;0,"")</f>
        <v/>
      </c>
      <c r="N1364" t="s">
        <v>375</v>
      </c>
      <c r="O1364" t="s">
        <v>296</v>
      </c>
      <c r="P1364" t="s">
        <v>639</v>
      </c>
      <c r="Q1364" s="4" t="str" cm="1">
        <f t="array" ref="Q1364">_xlfn._xlws.FILTER(AnalysisMethods!$G$2:$G$31,AnalysisMethods!$E$2:$E$31=AnalysisResults!P1364,"")</f>
        <v>%</v>
      </c>
      <c r="R1364" s="4" t="str" cm="1">
        <f t="array" ref="R1364">_xlfn._xlws.FILTER(AnalysisMethods!$H$2:$H$31,AnalysisMethods!$E$2:$E$31=AnalysisResults!P1364,"")</f>
        <v>( XX.X)</v>
      </c>
      <c r="S1364">
        <v>1.1904999999999999</v>
      </c>
      <c r="T1364" s="7" t="s">
        <v>273</v>
      </c>
      <c r="U1364" t="s">
        <v>1378</v>
      </c>
    </row>
    <row r="1365" spans="1:21" x14ac:dyDescent="0.45">
      <c r="A1365" t="s">
        <v>732</v>
      </c>
      <c r="B1365" s="4" t="str" cm="1">
        <f t="array" ref="B1365">_xlfn._xlws.FILTER(AnalysisSets!B:B,AnalysisSets!A:A=_xlfn._xlws.FILTER(Analyses!E:E,Analyses!A:A=AnalysisResults!A1365,""),"")</f>
        <v>Safety Population</v>
      </c>
      <c r="C1365" t="s">
        <v>33</v>
      </c>
      <c r="D1365" t="s">
        <v>41</v>
      </c>
      <c r="E1365" s="4" t="str" cm="1">
        <f t="array" ref="E1365">_xlfn._xlws.FILTER(AnalysisGroupings!$G$2:$G$20,AnalysisGroupings!$F$2:$F$20=AnalysisResults!D1365,"")</f>
        <v>Xanomeline High Dose</v>
      </c>
      <c r="G1365" t="s">
        <v>108</v>
      </c>
      <c r="I1365" s="4" t="str" cm="1">
        <f t="array" ref="I1365">_xlfn._xlws.FILTER(AnalysisGroupings!$G$2:$G$36,(AnalysisGroupings!$F$2:$F$36=AnalysisResults!H1365)*LEN(H1365)&gt;0,"")</f>
        <v/>
      </c>
      <c r="J1365" t="s">
        <v>336</v>
      </c>
      <c r="K1365" t="s">
        <v>111</v>
      </c>
      <c r="M1365" s="4" t="str" cm="1">
        <f t="array" ref="M1365">_xlfn._xlws.FILTER(AnalysisGroupings!$G$2:$G$36,(AnalysisGroupings!$F$2:$F$36=AnalysisResults!L1365)*LEN(L1365)&gt;0,"")</f>
        <v/>
      </c>
      <c r="N1365" t="s">
        <v>376</v>
      </c>
      <c r="O1365" t="s">
        <v>296</v>
      </c>
      <c r="P1365" t="s">
        <v>636</v>
      </c>
      <c r="Q1365" s="4" t="str" cm="1">
        <f t="array" ref="Q1365">_xlfn._xlws.FILTER(AnalysisMethods!$G$2:$G$31,AnalysisMethods!$E$2:$E$31=AnalysisResults!P1365,"")</f>
        <v>n</v>
      </c>
      <c r="R1365" s="4" t="str" cm="1">
        <f t="array" ref="R1365">_xlfn._xlws.FILTER(AnalysisMethods!$H$2:$H$31,AnalysisMethods!$E$2:$E$31=AnalysisResults!P1365,"")</f>
        <v>XX</v>
      </c>
      <c r="S1365">
        <v>2</v>
      </c>
      <c r="T1365" s="7" t="s">
        <v>592</v>
      </c>
      <c r="U1365" t="s">
        <v>1378</v>
      </c>
    </row>
    <row r="1366" spans="1:21" x14ac:dyDescent="0.45">
      <c r="A1366" t="s">
        <v>732</v>
      </c>
      <c r="B1366" s="4" t="str" cm="1">
        <f t="array" ref="B1366">_xlfn._xlws.FILTER(AnalysisSets!B:B,AnalysisSets!A:A=_xlfn._xlws.FILTER(Analyses!E:E,Analyses!A:A=AnalysisResults!A1366,""),"")</f>
        <v>Safety Population</v>
      </c>
      <c r="C1366" t="s">
        <v>33</v>
      </c>
      <c r="D1366" t="s">
        <v>41</v>
      </c>
      <c r="E1366" s="4" t="str" cm="1">
        <f t="array" ref="E1366">_xlfn._xlws.FILTER(AnalysisGroupings!$G$2:$G$20,AnalysisGroupings!$F$2:$F$20=AnalysisResults!D1366,"")</f>
        <v>Xanomeline High Dose</v>
      </c>
      <c r="G1366" t="s">
        <v>108</v>
      </c>
      <c r="I1366" s="4" t="str" cm="1">
        <f t="array" ref="I1366">_xlfn._xlws.FILTER(AnalysisGroupings!$G$2:$G$36,(AnalysisGroupings!$F$2:$F$36=AnalysisResults!H1366)*LEN(H1366)&gt;0,"")</f>
        <v/>
      </c>
      <c r="J1366" t="s">
        <v>336</v>
      </c>
      <c r="K1366" t="s">
        <v>111</v>
      </c>
      <c r="M1366" s="4" t="str" cm="1">
        <f t="array" ref="M1366">_xlfn._xlws.FILTER(AnalysisGroupings!$G$2:$G$36,(AnalysisGroupings!$F$2:$F$36=AnalysisResults!L1366)*LEN(L1366)&gt;0,"")</f>
        <v/>
      </c>
      <c r="N1366" t="s">
        <v>376</v>
      </c>
      <c r="O1366" t="s">
        <v>296</v>
      </c>
      <c r="P1366" t="s">
        <v>639</v>
      </c>
      <c r="Q1366" s="4" t="str" cm="1">
        <f t="array" ref="Q1366">_xlfn._xlws.FILTER(AnalysisMethods!$G$2:$G$31,AnalysisMethods!$E$2:$E$31=AnalysisResults!P1366,"")</f>
        <v>%</v>
      </c>
      <c r="R1366" s="4" t="str" cm="1">
        <f t="array" ref="R1366">_xlfn._xlws.FILTER(AnalysisMethods!$H$2:$H$31,AnalysisMethods!$E$2:$E$31=AnalysisResults!P1366,"")</f>
        <v>( XX.X)</v>
      </c>
      <c r="S1366">
        <v>2.3809999999999998</v>
      </c>
      <c r="T1366" s="7" t="s">
        <v>609</v>
      </c>
      <c r="U1366" t="s">
        <v>1378</v>
      </c>
    </row>
    <row r="1367" spans="1:21" x14ac:dyDescent="0.45">
      <c r="A1367" t="s">
        <v>732</v>
      </c>
      <c r="B1367" s="4" t="str" cm="1">
        <f t="array" ref="B1367">_xlfn._xlws.FILTER(AnalysisSets!B:B,AnalysisSets!A:A=_xlfn._xlws.FILTER(Analyses!E:E,Analyses!A:A=AnalysisResults!A1367,""),"")</f>
        <v>Safety Population</v>
      </c>
      <c r="C1367" t="s">
        <v>33</v>
      </c>
      <c r="D1367" t="s">
        <v>41</v>
      </c>
      <c r="E1367" s="4" t="str" cm="1">
        <f t="array" ref="E1367">_xlfn._xlws.FILTER(AnalysisGroupings!$G$2:$G$20,AnalysisGroupings!$F$2:$F$20=AnalysisResults!D1367,"")</f>
        <v>Xanomeline High Dose</v>
      </c>
      <c r="G1367" t="s">
        <v>108</v>
      </c>
      <c r="I1367" s="4" t="str" cm="1">
        <f t="array" ref="I1367">_xlfn._xlws.FILTER(AnalysisGroupings!$G$2:$G$36,(AnalysisGroupings!$F$2:$F$36=AnalysisResults!H1367)*LEN(H1367)&gt;0,"")</f>
        <v/>
      </c>
      <c r="J1367" t="s">
        <v>336</v>
      </c>
      <c r="K1367" t="s">
        <v>111</v>
      </c>
      <c r="M1367" s="4" t="str" cm="1">
        <f t="array" ref="M1367">_xlfn._xlws.FILTER(AnalysisGroupings!$G$2:$G$36,(AnalysisGroupings!$F$2:$F$36=AnalysisResults!L1367)*LEN(L1367)&gt;0,"")</f>
        <v/>
      </c>
      <c r="N1367" t="s">
        <v>377</v>
      </c>
      <c r="O1367" t="s">
        <v>296</v>
      </c>
      <c r="P1367" t="s">
        <v>636</v>
      </c>
      <c r="Q1367" s="4" t="str" cm="1">
        <f t="array" ref="Q1367">_xlfn._xlws.FILTER(AnalysisMethods!$G$2:$G$31,AnalysisMethods!$E$2:$E$31=AnalysisResults!P1367,"")</f>
        <v>n</v>
      </c>
      <c r="R1367" s="4" t="str" cm="1">
        <f t="array" ref="R1367">_xlfn._xlws.FILTER(AnalysisMethods!$H$2:$H$31,AnalysisMethods!$E$2:$E$31=AnalysisResults!P1367,"")</f>
        <v>XX</v>
      </c>
      <c r="S1367">
        <v>1</v>
      </c>
      <c r="T1367" s="7" t="s">
        <v>267</v>
      </c>
      <c r="U1367" t="s">
        <v>1378</v>
      </c>
    </row>
    <row r="1368" spans="1:21" x14ac:dyDescent="0.45">
      <c r="A1368" t="s">
        <v>732</v>
      </c>
      <c r="B1368" s="4" t="str" cm="1">
        <f t="array" ref="B1368">_xlfn._xlws.FILTER(AnalysisSets!B:B,AnalysisSets!A:A=_xlfn._xlws.FILTER(Analyses!E:E,Analyses!A:A=AnalysisResults!A1368,""),"")</f>
        <v>Safety Population</v>
      </c>
      <c r="C1368" t="s">
        <v>33</v>
      </c>
      <c r="D1368" t="s">
        <v>41</v>
      </c>
      <c r="E1368" s="4" t="str" cm="1">
        <f t="array" ref="E1368">_xlfn._xlws.FILTER(AnalysisGroupings!$G$2:$G$20,AnalysisGroupings!$F$2:$F$20=AnalysisResults!D1368,"")</f>
        <v>Xanomeline High Dose</v>
      </c>
      <c r="G1368" t="s">
        <v>108</v>
      </c>
      <c r="I1368" s="4" t="str" cm="1">
        <f t="array" ref="I1368">_xlfn._xlws.FILTER(AnalysisGroupings!$G$2:$G$36,(AnalysisGroupings!$F$2:$F$36=AnalysisResults!H1368)*LEN(H1368)&gt;0,"")</f>
        <v/>
      </c>
      <c r="J1368" t="s">
        <v>336</v>
      </c>
      <c r="K1368" t="s">
        <v>111</v>
      </c>
      <c r="M1368" s="4" t="str" cm="1">
        <f t="array" ref="M1368">_xlfn._xlws.FILTER(AnalysisGroupings!$G$2:$G$36,(AnalysisGroupings!$F$2:$F$36=AnalysisResults!L1368)*LEN(L1368)&gt;0,"")</f>
        <v/>
      </c>
      <c r="N1368" t="s">
        <v>377</v>
      </c>
      <c r="O1368" t="s">
        <v>296</v>
      </c>
      <c r="P1368" t="s">
        <v>639</v>
      </c>
      <c r="Q1368" s="4" t="str" cm="1">
        <f t="array" ref="Q1368">_xlfn._xlws.FILTER(AnalysisMethods!$G$2:$G$31,AnalysisMethods!$E$2:$E$31=AnalysisResults!P1368,"")</f>
        <v>%</v>
      </c>
      <c r="R1368" s="4" t="str" cm="1">
        <f t="array" ref="R1368">_xlfn._xlws.FILTER(AnalysisMethods!$H$2:$H$31,AnalysisMethods!$E$2:$E$31=AnalysisResults!P1368,"")</f>
        <v>( XX.X)</v>
      </c>
      <c r="S1368">
        <v>1.1904999999999999</v>
      </c>
      <c r="T1368" s="7" t="s">
        <v>273</v>
      </c>
      <c r="U1368" t="s">
        <v>1378</v>
      </c>
    </row>
    <row r="1369" spans="1:21" x14ac:dyDescent="0.45">
      <c r="A1369" t="s">
        <v>732</v>
      </c>
      <c r="B1369" s="4" t="str" cm="1">
        <f t="array" ref="B1369">_xlfn._xlws.FILTER(AnalysisSets!B:B,AnalysisSets!A:A=_xlfn._xlws.FILTER(Analyses!E:E,Analyses!A:A=AnalysisResults!A1369,""),"")</f>
        <v>Safety Population</v>
      </c>
      <c r="C1369" t="s">
        <v>33</v>
      </c>
      <c r="D1369" t="s">
        <v>41</v>
      </c>
      <c r="E1369" s="4" t="str" cm="1">
        <f t="array" ref="E1369">_xlfn._xlws.FILTER(AnalysisGroupings!$G$2:$G$20,AnalysisGroupings!$F$2:$F$20=AnalysisResults!D1369,"")</f>
        <v>Xanomeline High Dose</v>
      </c>
      <c r="G1369" t="s">
        <v>108</v>
      </c>
      <c r="I1369" s="4" t="str" cm="1">
        <f t="array" ref="I1369">_xlfn._xlws.FILTER(AnalysisGroupings!$G$2:$G$36,(AnalysisGroupings!$F$2:$F$36=AnalysisResults!H1369)*LEN(H1369)&gt;0,"")</f>
        <v/>
      </c>
      <c r="J1369" t="s">
        <v>336</v>
      </c>
      <c r="K1369" t="s">
        <v>111</v>
      </c>
      <c r="M1369" s="4" t="str" cm="1">
        <f t="array" ref="M1369">_xlfn._xlws.FILTER(AnalysisGroupings!$G$2:$G$36,(AnalysisGroupings!$F$2:$F$36=AnalysisResults!L1369)*LEN(L1369)&gt;0,"")</f>
        <v/>
      </c>
      <c r="N1369" t="s">
        <v>378</v>
      </c>
      <c r="O1369" t="s">
        <v>296</v>
      </c>
      <c r="P1369" t="s">
        <v>636</v>
      </c>
      <c r="Q1369" s="4" t="str" cm="1">
        <f t="array" ref="Q1369">_xlfn._xlws.FILTER(AnalysisMethods!$G$2:$G$31,AnalysisMethods!$E$2:$E$31=AnalysisResults!P1369,"")</f>
        <v>n</v>
      </c>
      <c r="R1369" s="4" t="str" cm="1">
        <f t="array" ref="R1369">_xlfn._xlws.FILTER(AnalysisMethods!$H$2:$H$31,AnalysisMethods!$E$2:$E$31=AnalysisResults!P1369,"")</f>
        <v>XX</v>
      </c>
      <c r="S1369">
        <v>6</v>
      </c>
      <c r="T1369" s="7" t="s">
        <v>258</v>
      </c>
      <c r="U1369" t="s">
        <v>1378</v>
      </c>
    </row>
    <row r="1370" spans="1:21" x14ac:dyDescent="0.45">
      <c r="A1370" t="s">
        <v>732</v>
      </c>
      <c r="B1370" s="4" t="str" cm="1">
        <f t="array" ref="B1370">_xlfn._xlws.FILTER(AnalysisSets!B:B,AnalysisSets!A:A=_xlfn._xlws.FILTER(Analyses!E:E,Analyses!A:A=AnalysisResults!A1370,""),"")</f>
        <v>Safety Population</v>
      </c>
      <c r="C1370" t="s">
        <v>33</v>
      </c>
      <c r="D1370" t="s">
        <v>41</v>
      </c>
      <c r="E1370" s="4" t="str" cm="1">
        <f t="array" ref="E1370">_xlfn._xlws.FILTER(AnalysisGroupings!$G$2:$G$20,AnalysisGroupings!$F$2:$F$20=AnalysisResults!D1370,"")</f>
        <v>Xanomeline High Dose</v>
      </c>
      <c r="G1370" t="s">
        <v>108</v>
      </c>
      <c r="I1370" s="4" t="str" cm="1">
        <f t="array" ref="I1370">_xlfn._xlws.FILTER(AnalysisGroupings!$G$2:$G$36,(AnalysisGroupings!$F$2:$F$36=AnalysisResults!H1370)*LEN(H1370)&gt;0,"")</f>
        <v/>
      </c>
      <c r="J1370" t="s">
        <v>336</v>
      </c>
      <c r="K1370" t="s">
        <v>111</v>
      </c>
      <c r="M1370" s="4" t="str" cm="1">
        <f t="array" ref="M1370">_xlfn._xlws.FILTER(AnalysisGroupings!$G$2:$G$36,(AnalysisGroupings!$F$2:$F$36=AnalysisResults!L1370)*LEN(L1370)&gt;0,"")</f>
        <v/>
      </c>
      <c r="N1370" t="s">
        <v>378</v>
      </c>
      <c r="O1370" t="s">
        <v>296</v>
      </c>
      <c r="P1370" t="s">
        <v>639</v>
      </c>
      <c r="Q1370" s="4" t="str" cm="1">
        <f t="array" ref="Q1370">_xlfn._xlws.FILTER(AnalysisMethods!$G$2:$G$31,AnalysisMethods!$E$2:$E$31=AnalysisResults!P1370,"")</f>
        <v>%</v>
      </c>
      <c r="R1370" s="4" t="str" cm="1">
        <f t="array" ref="R1370">_xlfn._xlws.FILTER(AnalysisMethods!$H$2:$H$31,AnalysisMethods!$E$2:$E$31=AnalysisResults!P1370,"")</f>
        <v>( XX.X)</v>
      </c>
      <c r="S1370">
        <v>7.1429</v>
      </c>
      <c r="T1370" s="7" t="s">
        <v>264</v>
      </c>
      <c r="U1370" t="s">
        <v>1378</v>
      </c>
    </row>
    <row r="1371" spans="1:21" x14ac:dyDescent="0.45">
      <c r="A1371" t="s">
        <v>732</v>
      </c>
      <c r="B1371" s="4" t="str" cm="1">
        <f t="array" ref="B1371">_xlfn._xlws.FILTER(AnalysisSets!B:B,AnalysisSets!A:A=_xlfn._xlws.FILTER(Analyses!E:E,Analyses!A:A=AnalysisResults!A1371,""),"")</f>
        <v>Safety Population</v>
      </c>
      <c r="C1371" t="s">
        <v>33</v>
      </c>
      <c r="D1371" t="s">
        <v>41</v>
      </c>
      <c r="E1371" s="4" t="str" cm="1">
        <f t="array" ref="E1371">_xlfn._xlws.FILTER(AnalysisGroupings!$G$2:$G$20,AnalysisGroupings!$F$2:$F$20=AnalysisResults!D1371,"")</f>
        <v>Xanomeline High Dose</v>
      </c>
      <c r="G1371" t="s">
        <v>108</v>
      </c>
      <c r="I1371" s="4" t="str" cm="1">
        <f t="array" ref="I1371">_xlfn._xlws.FILTER(AnalysisGroupings!$G$2:$G$36,(AnalysisGroupings!$F$2:$F$36=AnalysisResults!H1371)*LEN(H1371)&gt;0,"")</f>
        <v/>
      </c>
      <c r="J1371" t="s">
        <v>336</v>
      </c>
      <c r="K1371" t="s">
        <v>111</v>
      </c>
      <c r="M1371" s="4" t="str" cm="1">
        <f t="array" ref="M1371">_xlfn._xlws.FILTER(AnalysisGroupings!$G$2:$G$36,(AnalysisGroupings!$F$2:$F$36=AnalysisResults!L1371)*LEN(L1371)&gt;0,"")</f>
        <v/>
      </c>
      <c r="N1371" t="s">
        <v>379</v>
      </c>
      <c r="O1371" t="s">
        <v>296</v>
      </c>
      <c r="P1371" t="s">
        <v>636</v>
      </c>
      <c r="Q1371" s="4" t="str" cm="1">
        <f t="array" ref="Q1371">_xlfn._xlws.FILTER(AnalysisMethods!$G$2:$G$31,AnalysisMethods!$E$2:$E$31=AnalysisResults!P1371,"")</f>
        <v>n</v>
      </c>
      <c r="R1371" s="4" t="str" cm="1">
        <f t="array" ref="R1371">_xlfn._xlws.FILTER(AnalysisMethods!$H$2:$H$31,AnalysisMethods!$E$2:$E$31=AnalysisResults!P1371,"")</f>
        <v>XX</v>
      </c>
      <c r="S1371">
        <v>0</v>
      </c>
      <c r="T1371" s="7" t="s">
        <v>266</v>
      </c>
      <c r="U1371" t="s">
        <v>1378</v>
      </c>
    </row>
    <row r="1372" spans="1:21" x14ac:dyDescent="0.45">
      <c r="A1372" t="s">
        <v>732</v>
      </c>
      <c r="B1372" s="4" t="str" cm="1">
        <f t="array" ref="B1372">_xlfn._xlws.FILTER(AnalysisSets!B:B,AnalysisSets!A:A=_xlfn._xlws.FILTER(Analyses!E:E,Analyses!A:A=AnalysisResults!A1372,""),"")</f>
        <v>Safety Population</v>
      </c>
      <c r="C1372" t="s">
        <v>33</v>
      </c>
      <c r="D1372" t="s">
        <v>41</v>
      </c>
      <c r="E1372" s="4" t="str" cm="1">
        <f t="array" ref="E1372">_xlfn._xlws.FILTER(AnalysisGroupings!$G$2:$G$20,AnalysisGroupings!$F$2:$F$20=AnalysisResults!D1372,"")</f>
        <v>Xanomeline High Dose</v>
      </c>
      <c r="G1372" t="s">
        <v>108</v>
      </c>
      <c r="I1372" s="4" t="str" cm="1">
        <f t="array" ref="I1372">_xlfn._xlws.FILTER(AnalysisGroupings!$G$2:$G$36,(AnalysisGroupings!$F$2:$F$36=AnalysisResults!H1372)*LEN(H1372)&gt;0,"")</f>
        <v/>
      </c>
      <c r="J1372" t="s">
        <v>336</v>
      </c>
      <c r="K1372" t="s">
        <v>111</v>
      </c>
      <c r="M1372" s="4" t="str" cm="1">
        <f t="array" ref="M1372">_xlfn._xlws.FILTER(AnalysisGroupings!$G$2:$G$36,(AnalysisGroupings!$F$2:$F$36=AnalysisResults!L1372)*LEN(L1372)&gt;0,"")</f>
        <v/>
      </c>
      <c r="N1372" t="s">
        <v>379</v>
      </c>
      <c r="O1372" t="s">
        <v>296</v>
      </c>
      <c r="P1372" t="s">
        <v>639</v>
      </c>
      <c r="Q1372" s="4" t="str" cm="1">
        <f t="array" ref="Q1372">_xlfn._xlws.FILTER(AnalysisMethods!$G$2:$G$31,AnalysisMethods!$E$2:$E$31=AnalysisResults!P1372,"")</f>
        <v>%</v>
      </c>
      <c r="R1372" s="4" t="str" cm="1">
        <f t="array" ref="R1372">_xlfn._xlws.FILTER(AnalysisMethods!$H$2:$H$31,AnalysisMethods!$E$2:$E$31=AnalysisResults!P1372,"")</f>
        <v>( XX.X)</v>
      </c>
      <c r="S1372">
        <v>0</v>
      </c>
      <c r="T1372" s="7" t="s">
        <v>270</v>
      </c>
      <c r="U1372" t="s">
        <v>1378</v>
      </c>
    </row>
    <row r="1373" spans="1:21" x14ac:dyDescent="0.45">
      <c r="A1373" t="s">
        <v>732</v>
      </c>
      <c r="B1373" s="4" t="str" cm="1">
        <f t="array" ref="B1373">_xlfn._xlws.FILTER(AnalysisSets!B:B,AnalysisSets!A:A=_xlfn._xlws.FILTER(Analyses!E:E,Analyses!A:A=AnalysisResults!A1373,""),"")</f>
        <v>Safety Population</v>
      </c>
      <c r="C1373" t="s">
        <v>33</v>
      </c>
      <c r="D1373" t="s">
        <v>41</v>
      </c>
      <c r="E1373" s="4" t="str" cm="1">
        <f t="array" ref="E1373">_xlfn._xlws.FILTER(AnalysisGroupings!$G$2:$G$20,AnalysisGroupings!$F$2:$F$20=AnalysisResults!D1373,"")</f>
        <v>Xanomeline High Dose</v>
      </c>
      <c r="G1373" t="s">
        <v>108</v>
      </c>
      <c r="I1373" s="4" t="str" cm="1">
        <f t="array" ref="I1373">_xlfn._xlws.FILTER(AnalysisGroupings!$G$2:$G$36,(AnalysisGroupings!$F$2:$F$36=AnalysisResults!H1373)*LEN(H1373)&gt;0,"")</f>
        <v/>
      </c>
      <c r="J1373" t="s">
        <v>336</v>
      </c>
      <c r="K1373" t="s">
        <v>111</v>
      </c>
      <c r="M1373" s="4" t="str" cm="1">
        <f t="array" ref="M1373">_xlfn._xlws.FILTER(AnalysisGroupings!$G$2:$G$36,(AnalysisGroupings!$F$2:$F$36=AnalysisResults!L1373)*LEN(L1373)&gt;0,"")</f>
        <v/>
      </c>
      <c r="N1373" t="s">
        <v>382</v>
      </c>
      <c r="O1373" t="s">
        <v>296</v>
      </c>
      <c r="P1373" t="s">
        <v>636</v>
      </c>
      <c r="Q1373" s="4" t="str" cm="1">
        <f t="array" ref="Q1373">_xlfn._xlws.FILTER(AnalysisMethods!$G$2:$G$31,AnalysisMethods!$E$2:$E$31=AnalysisResults!P1373,"")</f>
        <v>n</v>
      </c>
      <c r="R1373" s="4" t="str" cm="1">
        <f t="array" ref="R1373">_xlfn._xlws.FILTER(AnalysisMethods!$H$2:$H$31,AnalysisMethods!$E$2:$E$31=AnalysisResults!P1373,"")</f>
        <v>XX</v>
      </c>
      <c r="S1373">
        <v>1</v>
      </c>
      <c r="T1373" s="7" t="s">
        <v>267</v>
      </c>
      <c r="U1373" t="s">
        <v>1378</v>
      </c>
    </row>
    <row r="1374" spans="1:21" x14ac:dyDescent="0.45">
      <c r="A1374" t="s">
        <v>732</v>
      </c>
      <c r="B1374" s="4" t="str" cm="1">
        <f t="array" ref="B1374">_xlfn._xlws.FILTER(AnalysisSets!B:B,AnalysisSets!A:A=_xlfn._xlws.FILTER(Analyses!E:E,Analyses!A:A=AnalysisResults!A1374,""),"")</f>
        <v>Safety Population</v>
      </c>
      <c r="C1374" t="s">
        <v>33</v>
      </c>
      <c r="D1374" t="s">
        <v>41</v>
      </c>
      <c r="E1374" s="4" t="str" cm="1">
        <f t="array" ref="E1374">_xlfn._xlws.FILTER(AnalysisGroupings!$G$2:$G$20,AnalysisGroupings!$F$2:$F$20=AnalysisResults!D1374,"")</f>
        <v>Xanomeline High Dose</v>
      </c>
      <c r="G1374" t="s">
        <v>108</v>
      </c>
      <c r="I1374" s="4" t="str" cm="1">
        <f t="array" ref="I1374">_xlfn._xlws.FILTER(AnalysisGroupings!$G$2:$G$36,(AnalysisGroupings!$F$2:$F$36=AnalysisResults!H1374)*LEN(H1374)&gt;0,"")</f>
        <v/>
      </c>
      <c r="J1374" t="s">
        <v>336</v>
      </c>
      <c r="K1374" t="s">
        <v>111</v>
      </c>
      <c r="M1374" s="4" t="str" cm="1">
        <f t="array" ref="M1374">_xlfn._xlws.FILTER(AnalysisGroupings!$G$2:$G$36,(AnalysisGroupings!$F$2:$F$36=AnalysisResults!L1374)*LEN(L1374)&gt;0,"")</f>
        <v/>
      </c>
      <c r="N1374" t="s">
        <v>382</v>
      </c>
      <c r="O1374" t="s">
        <v>296</v>
      </c>
      <c r="P1374" t="s">
        <v>639</v>
      </c>
      <c r="Q1374" s="4" t="str" cm="1">
        <f t="array" ref="Q1374">_xlfn._xlws.FILTER(AnalysisMethods!$G$2:$G$31,AnalysisMethods!$E$2:$E$31=AnalysisResults!P1374,"")</f>
        <v>%</v>
      </c>
      <c r="R1374" s="4" t="str" cm="1">
        <f t="array" ref="R1374">_xlfn._xlws.FILTER(AnalysisMethods!$H$2:$H$31,AnalysisMethods!$E$2:$E$31=AnalysisResults!P1374,"")</f>
        <v>( XX.X)</v>
      </c>
      <c r="S1374">
        <v>1.1904999999999999</v>
      </c>
      <c r="T1374" s="7" t="s">
        <v>273</v>
      </c>
      <c r="U1374" t="s">
        <v>1378</v>
      </c>
    </row>
    <row r="1375" spans="1:21" x14ac:dyDescent="0.45">
      <c r="A1375" t="s">
        <v>732</v>
      </c>
      <c r="B1375" s="4" t="str" cm="1">
        <f t="array" ref="B1375">_xlfn._xlws.FILTER(AnalysisSets!B:B,AnalysisSets!A:A=_xlfn._xlws.FILTER(Analyses!E:E,Analyses!A:A=AnalysisResults!A1375,""),"")</f>
        <v>Safety Population</v>
      </c>
      <c r="C1375" t="s">
        <v>33</v>
      </c>
      <c r="D1375" t="s">
        <v>41</v>
      </c>
      <c r="E1375" s="4" t="str" cm="1">
        <f t="array" ref="E1375">_xlfn._xlws.FILTER(AnalysisGroupings!$G$2:$G$20,AnalysisGroupings!$F$2:$F$20=AnalysisResults!D1375,"")</f>
        <v>Xanomeline High Dose</v>
      </c>
      <c r="G1375" t="s">
        <v>108</v>
      </c>
      <c r="I1375" s="4" t="str" cm="1">
        <f t="array" ref="I1375">_xlfn._xlws.FILTER(AnalysisGroupings!$G$2:$G$36,(AnalysisGroupings!$F$2:$F$36=AnalysisResults!H1375)*LEN(H1375)&gt;0,"")</f>
        <v/>
      </c>
      <c r="J1375" t="s">
        <v>336</v>
      </c>
      <c r="K1375" t="s">
        <v>111</v>
      </c>
      <c r="M1375" s="4" t="str" cm="1">
        <f t="array" ref="M1375">_xlfn._xlws.FILTER(AnalysisGroupings!$G$2:$G$36,(AnalysisGroupings!$F$2:$F$36=AnalysisResults!L1375)*LEN(L1375)&gt;0,"")</f>
        <v/>
      </c>
      <c r="N1375" t="s">
        <v>412</v>
      </c>
      <c r="O1375" t="s">
        <v>296</v>
      </c>
      <c r="P1375" t="s">
        <v>636</v>
      </c>
      <c r="Q1375" s="4" t="str" cm="1">
        <f t="array" ref="Q1375">_xlfn._xlws.FILTER(AnalysisMethods!$G$2:$G$31,AnalysisMethods!$E$2:$E$31=AnalysisResults!P1375,"")</f>
        <v>n</v>
      </c>
      <c r="R1375" s="4" t="str" cm="1">
        <f t="array" ref="R1375">_xlfn._xlws.FILTER(AnalysisMethods!$H$2:$H$31,AnalysisMethods!$E$2:$E$31=AnalysisResults!P1375,"")</f>
        <v>XX</v>
      </c>
      <c r="S1375">
        <v>2</v>
      </c>
      <c r="T1375" s="7" t="s">
        <v>592</v>
      </c>
      <c r="U1375" t="s">
        <v>1378</v>
      </c>
    </row>
    <row r="1376" spans="1:21" x14ac:dyDescent="0.45">
      <c r="A1376" t="s">
        <v>732</v>
      </c>
      <c r="B1376" s="4" t="str" cm="1">
        <f t="array" ref="B1376">_xlfn._xlws.FILTER(AnalysisSets!B:B,AnalysisSets!A:A=_xlfn._xlws.FILTER(Analyses!E:E,Analyses!A:A=AnalysisResults!A1376,""),"")</f>
        <v>Safety Population</v>
      </c>
      <c r="C1376" t="s">
        <v>33</v>
      </c>
      <c r="D1376" t="s">
        <v>41</v>
      </c>
      <c r="E1376" s="4" t="str" cm="1">
        <f t="array" ref="E1376">_xlfn._xlws.FILTER(AnalysisGroupings!$G$2:$G$20,AnalysisGroupings!$F$2:$F$20=AnalysisResults!D1376,"")</f>
        <v>Xanomeline High Dose</v>
      </c>
      <c r="G1376" t="s">
        <v>108</v>
      </c>
      <c r="I1376" s="4" t="str" cm="1">
        <f t="array" ref="I1376">_xlfn._xlws.FILTER(AnalysisGroupings!$G$2:$G$36,(AnalysisGroupings!$F$2:$F$36=AnalysisResults!H1376)*LEN(H1376)&gt;0,"")</f>
        <v/>
      </c>
      <c r="J1376" t="s">
        <v>336</v>
      </c>
      <c r="K1376" t="s">
        <v>111</v>
      </c>
      <c r="M1376" s="4" t="str" cm="1">
        <f t="array" ref="M1376">_xlfn._xlws.FILTER(AnalysisGroupings!$G$2:$G$36,(AnalysisGroupings!$F$2:$F$36=AnalysisResults!L1376)*LEN(L1376)&gt;0,"")</f>
        <v/>
      </c>
      <c r="N1376" t="s">
        <v>412</v>
      </c>
      <c r="O1376" t="s">
        <v>296</v>
      </c>
      <c r="P1376" t="s">
        <v>639</v>
      </c>
      <c r="Q1376" s="4" t="str" cm="1">
        <f t="array" ref="Q1376">_xlfn._xlws.FILTER(AnalysisMethods!$G$2:$G$31,AnalysisMethods!$E$2:$E$31=AnalysisResults!P1376,"")</f>
        <v>%</v>
      </c>
      <c r="R1376" s="4" t="str" cm="1">
        <f t="array" ref="R1376">_xlfn._xlws.FILTER(AnalysisMethods!$H$2:$H$31,AnalysisMethods!$E$2:$E$31=AnalysisResults!P1376,"")</f>
        <v>( XX.X)</v>
      </c>
      <c r="S1376">
        <v>2.3809999999999998</v>
      </c>
      <c r="T1376" s="7" t="s">
        <v>609</v>
      </c>
      <c r="U1376" t="s">
        <v>1378</v>
      </c>
    </row>
    <row r="1377" spans="1:21" x14ac:dyDescent="0.45">
      <c r="A1377" t="s">
        <v>732</v>
      </c>
      <c r="B1377" s="4" t="str" cm="1">
        <f t="array" ref="B1377">_xlfn._xlws.FILTER(AnalysisSets!B:B,AnalysisSets!A:A=_xlfn._xlws.FILTER(Analyses!E:E,Analyses!A:A=AnalysisResults!A1377,""),"")</f>
        <v>Safety Population</v>
      </c>
      <c r="C1377" t="s">
        <v>33</v>
      </c>
      <c r="D1377" t="s">
        <v>41</v>
      </c>
      <c r="E1377" s="4" t="str" cm="1">
        <f t="array" ref="E1377">_xlfn._xlws.FILTER(AnalysisGroupings!$G$2:$G$20,AnalysisGroupings!$F$2:$F$20=AnalysisResults!D1377,"")</f>
        <v>Xanomeline High Dose</v>
      </c>
      <c r="G1377" t="s">
        <v>108</v>
      </c>
      <c r="I1377" s="4" t="str" cm="1">
        <f t="array" ref="I1377">_xlfn._xlws.FILTER(AnalysisGroupings!$G$2:$G$36,(AnalysisGroupings!$F$2:$F$36=AnalysisResults!H1377)*LEN(H1377)&gt;0,"")</f>
        <v/>
      </c>
      <c r="J1377" t="s">
        <v>336</v>
      </c>
      <c r="K1377" t="s">
        <v>111</v>
      </c>
      <c r="M1377" s="4" t="str" cm="1">
        <f t="array" ref="M1377">_xlfn._xlws.FILTER(AnalysisGroupings!$G$2:$G$36,(AnalysisGroupings!$F$2:$F$36=AnalysisResults!L1377)*LEN(L1377)&gt;0,"")</f>
        <v/>
      </c>
      <c r="N1377" t="s">
        <v>413</v>
      </c>
      <c r="O1377" t="s">
        <v>296</v>
      </c>
      <c r="P1377" t="s">
        <v>636</v>
      </c>
      <c r="Q1377" s="4" t="str" cm="1">
        <f t="array" ref="Q1377">_xlfn._xlws.FILTER(AnalysisMethods!$G$2:$G$31,AnalysisMethods!$E$2:$E$31=AnalysisResults!P1377,"")</f>
        <v>n</v>
      </c>
      <c r="R1377" s="4" t="str" cm="1">
        <f t="array" ref="R1377">_xlfn._xlws.FILTER(AnalysisMethods!$H$2:$H$31,AnalysisMethods!$E$2:$E$31=AnalysisResults!P1377,"")</f>
        <v>XX</v>
      </c>
      <c r="S1377">
        <v>2</v>
      </c>
      <c r="T1377" s="7" t="s">
        <v>592</v>
      </c>
      <c r="U1377" t="s">
        <v>1378</v>
      </c>
    </row>
    <row r="1378" spans="1:21" x14ac:dyDescent="0.45">
      <c r="A1378" t="s">
        <v>732</v>
      </c>
      <c r="B1378" s="4" t="str" cm="1">
        <f t="array" ref="B1378">_xlfn._xlws.FILTER(AnalysisSets!B:B,AnalysisSets!A:A=_xlfn._xlws.FILTER(Analyses!E:E,Analyses!A:A=AnalysisResults!A1378,""),"")</f>
        <v>Safety Population</v>
      </c>
      <c r="C1378" t="s">
        <v>33</v>
      </c>
      <c r="D1378" t="s">
        <v>41</v>
      </c>
      <c r="E1378" s="4" t="str" cm="1">
        <f t="array" ref="E1378">_xlfn._xlws.FILTER(AnalysisGroupings!$G$2:$G$20,AnalysisGroupings!$F$2:$F$20=AnalysisResults!D1378,"")</f>
        <v>Xanomeline High Dose</v>
      </c>
      <c r="G1378" t="s">
        <v>108</v>
      </c>
      <c r="I1378" s="4" t="str" cm="1">
        <f t="array" ref="I1378">_xlfn._xlws.FILTER(AnalysisGroupings!$G$2:$G$36,(AnalysisGroupings!$F$2:$F$36=AnalysisResults!H1378)*LEN(H1378)&gt;0,"")</f>
        <v/>
      </c>
      <c r="J1378" t="s">
        <v>336</v>
      </c>
      <c r="K1378" t="s">
        <v>111</v>
      </c>
      <c r="M1378" s="4" t="str" cm="1">
        <f t="array" ref="M1378">_xlfn._xlws.FILTER(AnalysisGroupings!$G$2:$G$36,(AnalysisGroupings!$F$2:$F$36=AnalysisResults!L1378)*LEN(L1378)&gt;0,"")</f>
        <v/>
      </c>
      <c r="N1378" t="s">
        <v>413</v>
      </c>
      <c r="O1378" t="s">
        <v>296</v>
      </c>
      <c r="P1378" t="s">
        <v>639</v>
      </c>
      <c r="Q1378" s="4" t="str" cm="1">
        <f t="array" ref="Q1378">_xlfn._xlws.FILTER(AnalysisMethods!$G$2:$G$31,AnalysisMethods!$E$2:$E$31=AnalysisResults!P1378,"")</f>
        <v>%</v>
      </c>
      <c r="R1378" s="4" t="str" cm="1">
        <f t="array" ref="R1378">_xlfn._xlws.FILTER(AnalysisMethods!$H$2:$H$31,AnalysisMethods!$E$2:$E$31=AnalysisResults!P1378,"")</f>
        <v>( XX.X)</v>
      </c>
      <c r="S1378">
        <v>2.3809999999999998</v>
      </c>
      <c r="T1378" s="7" t="s">
        <v>609</v>
      </c>
      <c r="U1378" t="s">
        <v>1378</v>
      </c>
    </row>
    <row r="1379" spans="1:21" x14ac:dyDescent="0.45">
      <c r="A1379" t="s">
        <v>732</v>
      </c>
      <c r="B1379" s="4" t="str" cm="1">
        <f t="array" ref="B1379">_xlfn._xlws.FILTER(AnalysisSets!B:B,AnalysisSets!A:A=_xlfn._xlws.FILTER(Analyses!E:E,Analyses!A:A=AnalysisResults!A1379,""),"")</f>
        <v>Safety Population</v>
      </c>
      <c r="C1379" t="s">
        <v>33</v>
      </c>
      <c r="D1379" t="s">
        <v>41</v>
      </c>
      <c r="E1379" s="4" t="str" cm="1">
        <f t="array" ref="E1379">_xlfn._xlws.FILTER(AnalysisGroupings!$G$2:$G$20,AnalysisGroupings!$F$2:$F$20=AnalysisResults!D1379,"")</f>
        <v>Xanomeline High Dose</v>
      </c>
      <c r="G1379" t="s">
        <v>108</v>
      </c>
      <c r="I1379" s="4" t="str" cm="1">
        <f t="array" ref="I1379">_xlfn._xlws.FILTER(AnalysisGroupings!$G$2:$G$36,(AnalysisGroupings!$F$2:$F$36=AnalysisResults!H1379)*LEN(H1379)&gt;0,"")</f>
        <v/>
      </c>
      <c r="J1379" t="s">
        <v>336</v>
      </c>
      <c r="K1379" t="s">
        <v>111</v>
      </c>
      <c r="M1379" s="4" t="str" cm="1">
        <f t="array" ref="M1379">_xlfn._xlws.FILTER(AnalysisGroupings!$G$2:$G$36,(AnalysisGroupings!$F$2:$F$36=AnalysisResults!L1379)*LEN(L1379)&gt;0,"")</f>
        <v/>
      </c>
      <c r="N1379" t="s">
        <v>414</v>
      </c>
      <c r="O1379" t="s">
        <v>296</v>
      </c>
      <c r="P1379" t="s">
        <v>636</v>
      </c>
      <c r="Q1379" s="4" t="str" cm="1">
        <f t="array" ref="Q1379">_xlfn._xlws.FILTER(AnalysisMethods!$G$2:$G$31,AnalysisMethods!$E$2:$E$31=AnalysisResults!P1379,"")</f>
        <v>n</v>
      </c>
      <c r="R1379" s="4" t="str" cm="1">
        <f t="array" ref="R1379">_xlfn._xlws.FILTER(AnalysisMethods!$H$2:$H$31,AnalysisMethods!$E$2:$E$31=AnalysisResults!P1379,"")</f>
        <v>XX</v>
      </c>
      <c r="S1379">
        <v>1</v>
      </c>
      <c r="T1379" s="7" t="s">
        <v>267</v>
      </c>
      <c r="U1379" t="s">
        <v>1378</v>
      </c>
    </row>
    <row r="1380" spans="1:21" x14ac:dyDescent="0.45">
      <c r="A1380" t="s">
        <v>732</v>
      </c>
      <c r="B1380" s="4" t="str" cm="1">
        <f t="array" ref="B1380">_xlfn._xlws.FILTER(AnalysisSets!B:B,AnalysisSets!A:A=_xlfn._xlws.FILTER(Analyses!E:E,Analyses!A:A=AnalysisResults!A1380,""),"")</f>
        <v>Safety Population</v>
      </c>
      <c r="C1380" t="s">
        <v>33</v>
      </c>
      <c r="D1380" t="s">
        <v>41</v>
      </c>
      <c r="E1380" s="4" t="str" cm="1">
        <f t="array" ref="E1380">_xlfn._xlws.FILTER(AnalysisGroupings!$G$2:$G$20,AnalysisGroupings!$F$2:$F$20=AnalysisResults!D1380,"")</f>
        <v>Xanomeline High Dose</v>
      </c>
      <c r="G1380" t="s">
        <v>108</v>
      </c>
      <c r="I1380" s="4" t="str" cm="1">
        <f t="array" ref="I1380">_xlfn._xlws.FILTER(AnalysisGroupings!$G$2:$G$36,(AnalysisGroupings!$F$2:$F$36=AnalysisResults!H1380)*LEN(H1380)&gt;0,"")</f>
        <v/>
      </c>
      <c r="J1380" t="s">
        <v>336</v>
      </c>
      <c r="K1380" t="s">
        <v>111</v>
      </c>
      <c r="M1380" s="4" t="str" cm="1">
        <f t="array" ref="M1380">_xlfn._xlws.FILTER(AnalysisGroupings!$G$2:$G$36,(AnalysisGroupings!$F$2:$F$36=AnalysisResults!L1380)*LEN(L1380)&gt;0,"")</f>
        <v/>
      </c>
      <c r="N1380" t="s">
        <v>414</v>
      </c>
      <c r="O1380" t="s">
        <v>296</v>
      </c>
      <c r="P1380" t="s">
        <v>639</v>
      </c>
      <c r="Q1380" s="4" t="str" cm="1">
        <f t="array" ref="Q1380">_xlfn._xlws.FILTER(AnalysisMethods!$G$2:$G$31,AnalysisMethods!$E$2:$E$31=AnalysisResults!P1380,"")</f>
        <v>%</v>
      </c>
      <c r="R1380" s="4" t="str" cm="1">
        <f t="array" ref="R1380">_xlfn._xlws.FILTER(AnalysisMethods!$H$2:$H$31,AnalysisMethods!$E$2:$E$31=AnalysisResults!P1380,"")</f>
        <v>( XX.X)</v>
      </c>
      <c r="S1380">
        <v>1.1904999999999999</v>
      </c>
      <c r="T1380" s="7" t="s">
        <v>273</v>
      </c>
      <c r="U1380" t="s">
        <v>1378</v>
      </c>
    </row>
    <row r="1381" spans="1:21" x14ac:dyDescent="0.45">
      <c r="A1381" t="s">
        <v>732</v>
      </c>
      <c r="B1381" s="4" t="str" cm="1">
        <f t="array" ref="B1381">_xlfn._xlws.FILTER(AnalysisSets!B:B,AnalysisSets!A:A=_xlfn._xlws.FILTER(Analyses!E:E,Analyses!A:A=AnalysisResults!A1381,""),"")</f>
        <v>Safety Population</v>
      </c>
      <c r="C1381" t="s">
        <v>33</v>
      </c>
      <c r="D1381" t="s">
        <v>41</v>
      </c>
      <c r="E1381" s="4" t="str" cm="1">
        <f t="array" ref="E1381">_xlfn._xlws.FILTER(AnalysisGroupings!$G$2:$G$20,AnalysisGroupings!$F$2:$F$20=AnalysisResults!D1381,"")</f>
        <v>Xanomeline High Dose</v>
      </c>
      <c r="G1381" t="s">
        <v>108</v>
      </c>
      <c r="I1381" s="4" t="str" cm="1">
        <f t="array" ref="I1381">_xlfn._xlws.FILTER(AnalysisGroupings!$G$2:$G$36,(AnalysisGroupings!$F$2:$F$36=AnalysisResults!H1381)*LEN(H1381)&gt;0,"")</f>
        <v/>
      </c>
      <c r="J1381" t="s">
        <v>336</v>
      </c>
      <c r="K1381" t="s">
        <v>111</v>
      </c>
      <c r="M1381" s="4" t="str" cm="1">
        <f t="array" ref="M1381">_xlfn._xlws.FILTER(AnalysisGroupings!$G$2:$G$36,(AnalysisGroupings!$F$2:$F$36=AnalysisResults!L1381)*LEN(L1381)&gt;0,"")</f>
        <v/>
      </c>
      <c r="N1381" t="s">
        <v>460</v>
      </c>
      <c r="O1381" t="s">
        <v>296</v>
      </c>
      <c r="P1381" t="s">
        <v>636</v>
      </c>
      <c r="Q1381" s="4" t="str" cm="1">
        <f t="array" ref="Q1381">_xlfn._xlws.FILTER(AnalysisMethods!$G$2:$G$31,AnalysisMethods!$E$2:$E$31=AnalysisResults!P1381,"")</f>
        <v>n</v>
      </c>
      <c r="R1381" s="4" t="str" cm="1">
        <f t="array" ref="R1381">_xlfn._xlws.FILTER(AnalysisMethods!$H$2:$H$31,AnalysisMethods!$E$2:$E$31=AnalysisResults!P1381,"")</f>
        <v>XX</v>
      </c>
      <c r="S1381">
        <v>5</v>
      </c>
      <c r="T1381" s="7" t="s">
        <v>613</v>
      </c>
      <c r="U1381" t="s">
        <v>1378</v>
      </c>
    </row>
    <row r="1382" spans="1:21" x14ac:dyDescent="0.45">
      <c r="A1382" t="s">
        <v>732</v>
      </c>
      <c r="B1382" s="4" t="str" cm="1">
        <f t="array" ref="B1382">_xlfn._xlws.FILTER(AnalysisSets!B:B,AnalysisSets!A:A=_xlfn._xlws.FILTER(Analyses!E:E,Analyses!A:A=AnalysisResults!A1382,""),"")</f>
        <v>Safety Population</v>
      </c>
      <c r="C1382" t="s">
        <v>33</v>
      </c>
      <c r="D1382" t="s">
        <v>41</v>
      </c>
      <c r="E1382" s="4" t="str" cm="1">
        <f t="array" ref="E1382">_xlfn._xlws.FILTER(AnalysisGroupings!$G$2:$G$20,AnalysisGroupings!$F$2:$F$20=AnalysisResults!D1382,"")</f>
        <v>Xanomeline High Dose</v>
      </c>
      <c r="G1382" t="s">
        <v>108</v>
      </c>
      <c r="I1382" s="4" t="str" cm="1">
        <f t="array" ref="I1382">_xlfn._xlws.FILTER(AnalysisGroupings!$G$2:$G$36,(AnalysisGroupings!$F$2:$F$36=AnalysisResults!H1382)*LEN(H1382)&gt;0,"")</f>
        <v/>
      </c>
      <c r="J1382" t="s">
        <v>336</v>
      </c>
      <c r="K1382" t="s">
        <v>111</v>
      </c>
      <c r="M1382" s="4" t="str" cm="1">
        <f t="array" ref="M1382">_xlfn._xlws.FILTER(AnalysisGroupings!$G$2:$G$36,(AnalysisGroupings!$F$2:$F$36=AnalysisResults!L1382)*LEN(L1382)&gt;0,"")</f>
        <v/>
      </c>
      <c r="N1382" t="s">
        <v>460</v>
      </c>
      <c r="O1382" t="s">
        <v>296</v>
      </c>
      <c r="P1382" t="s">
        <v>639</v>
      </c>
      <c r="Q1382" s="4" t="str" cm="1">
        <f t="array" ref="Q1382">_xlfn._xlws.FILTER(AnalysisMethods!$G$2:$G$31,AnalysisMethods!$E$2:$E$31=AnalysisResults!P1382,"")</f>
        <v>%</v>
      </c>
      <c r="R1382" s="4" t="str" cm="1">
        <f t="array" ref="R1382">_xlfn._xlws.FILTER(AnalysisMethods!$H$2:$H$31,AnalysisMethods!$E$2:$E$31=AnalysisResults!P1382,"")</f>
        <v>( XX.X)</v>
      </c>
      <c r="S1382">
        <v>5.9523999999999999</v>
      </c>
      <c r="T1382" s="7" t="s">
        <v>614</v>
      </c>
      <c r="U1382" t="s">
        <v>1378</v>
      </c>
    </row>
    <row r="1383" spans="1:21" x14ac:dyDescent="0.45">
      <c r="A1383" t="s">
        <v>732</v>
      </c>
      <c r="B1383" s="4" t="str" cm="1">
        <f t="array" ref="B1383">_xlfn._xlws.FILTER(AnalysisSets!B:B,AnalysisSets!A:A=_xlfn._xlws.FILTER(Analyses!E:E,Analyses!A:A=AnalysisResults!A1383,""),"")</f>
        <v>Safety Population</v>
      </c>
      <c r="C1383" t="s">
        <v>33</v>
      </c>
      <c r="D1383" t="s">
        <v>41</v>
      </c>
      <c r="E1383" s="4" t="str" cm="1">
        <f t="array" ref="E1383">_xlfn._xlws.FILTER(AnalysisGroupings!$G$2:$G$20,AnalysisGroupings!$F$2:$F$20=AnalysisResults!D1383,"")</f>
        <v>Xanomeline High Dose</v>
      </c>
      <c r="G1383" t="s">
        <v>108</v>
      </c>
      <c r="I1383" s="4" t="str" cm="1">
        <f t="array" ref="I1383">_xlfn._xlws.FILTER(AnalysisGroupings!$G$2:$G$36,(AnalysisGroupings!$F$2:$F$36=AnalysisResults!H1383)*LEN(H1383)&gt;0,"")</f>
        <v/>
      </c>
      <c r="J1383" t="s">
        <v>336</v>
      </c>
      <c r="K1383" t="s">
        <v>111</v>
      </c>
      <c r="M1383" s="4" t="str" cm="1">
        <f t="array" ref="M1383">_xlfn._xlws.FILTER(AnalysisGroupings!$G$2:$G$36,(AnalysisGroupings!$F$2:$F$36=AnalysisResults!L1383)*LEN(L1383)&gt;0,"")</f>
        <v/>
      </c>
      <c r="N1383" t="s">
        <v>461</v>
      </c>
      <c r="O1383" t="s">
        <v>296</v>
      </c>
      <c r="P1383" t="s">
        <v>636</v>
      </c>
      <c r="Q1383" s="4" t="str" cm="1">
        <f t="array" ref="Q1383">_xlfn._xlws.FILTER(AnalysisMethods!$G$2:$G$31,AnalysisMethods!$E$2:$E$31=AnalysisResults!P1383,"")</f>
        <v>n</v>
      </c>
      <c r="R1383" s="4" t="str" cm="1">
        <f t="array" ref="R1383">_xlfn._xlws.FILTER(AnalysisMethods!$H$2:$H$31,AnalysisMethods!$E$2:$E$31=AnalysisResults!P1383,"")</f>
        <v>XX</v>
      </c>
      <c r="S1383">
        <v>1</v>
      </c>
      <c r="T1383" s="7" t="s">
        <v>267</v>
      </c>
      <c r="U1383" t="s">
        <v>1378</v>
      </c>
    </row>
    <row r="1384" spans="1:21" x14ac:dyDescent="0.45">
      <c r="A1384" t="s">
        <v>732</v>
      </c>
      <c r="B1384" s="4" t="str" cm="1">
        <f t="array" ref="B1384">_xlfn._xlws.FILTER(AnalysisSets!B:B,AnalysisSets!A:A=_xlfn._xlws.FILTER(Analyses!E:E,Analyses!A:A=AnalysisResults!A1384,""),"")</f>
        <v>Safety Population</v>
      </c>
      <c r="C1384" t="s">
        <v>33</v>
      </c>
      <c r="D1384" t="s">
        <v>41</v>
      </c>
      <c r="E1384" s="4" t="str" cm="1">
        <f t="array" ref="E1384">_xlfn._xlws.FILTER(AnalysisGroupings!$G$2:$G$20,AnalysisGroupings!$F$2:$F$20=AnalysisResults!D1384,"")</f>
        <v>Xanomeline High Dose</v>
      </c>
      <c r="G1384" t="s">
        <v>108</v>
      </c>
      <c r="I1384" s="4" t="str" cm="1">
        <f t="array" ref="I1384">_xlfn._xlws.FILTER(AnalysisGroupings!$G$2:$G$36,(AnalysisGroupings!$F$2:$F$36=AnalysisResults!H1384)*LEN(H1384)&gt;0,"")</f>
        <v/>
      </c>
      <c r="J1384" t="s">
        <v>336</v>
      </c>
      <c r="K1384" t="s">
        <v>111</v>
      </c>
      <c r="M1384" s="4" t="str" cm="1">
        <f t="array" ref="M1384">_xlfn._xlws.FILTER(AnalysisGroupings!$G$2:$G$36,(AnalysisGroupings!$F$2:$F$36=AnalysisResults!L1384)*LEN(L1384)&gt;0,"")</f>
        <v/>
      </c>
      <c r="N1384" t="s">
        <v>461</v>
      </c>
      <c r="O1384" t="s">
        <v>296</v>
      </c>
      <c r="P1384" t="s">
        <v>639</v>
      </c>
      <c r="Q1384" s="4" t="str" cm="1">
        <f t="array" ref="Q1384">_xlfn._xlws.FILTER(AnalysisMethods!$G$2:$G$31,AnalysisMethods!$E$2:$E$31=AnalysisResults!P1384,"")</f>
        <v>%</v>
      </c>
      <c r="R1384" s="4" t="str" cm="1">
        <f t="array" ref="R1384">_xlfn._xlws.FILTER(AnalysisMethods!$H$2:$H$31,AnalysisMethods!$E$2:$E$31=AnalysisResults!P1384,"")</f>
        <v>( XX.X)</v>
      </c>
      <c r="S1384">
        <v>1.1904999999999999</v>
      </c>
      <c r="T1384" s="7" t="s">
        <v>273</v>
      </c>
      <c r="U1384" t="s">
        <v>1378</v>
      </c>
    </row>
    <row r="1385" spans="1:21" x14ac:dyDescent="0.45">
      <c r="A1385" t="s">
        <v>732</v>
      </c>
      <c r="B1385" s="4" t="str" cm="1">
        <f t="array" ref="B1385">_xlfn._xlws.FILTER(AnalysisSets!B:B,AnalysisSets!A:A=_xlfn._xlws.FILTER(Analyses!E:E,Analyses!A:A=AnalysisResults!A1385,""),"")</f>
        <v>Safety Population</v>
      </c>
      <c r="C1385" t="s">
        <v>33</v>
      </c>
      <c r="D1385" t="s">
        <v>41</v>
      </c>
      <c r="E1385" s="4" t="str" cm="1">
        <f t="array" ref="E1385">_xlfn._xlws.FILTER(AnalysisGroupings!$G$2:$G$20,AnalysisGroupings!$F$2:$F$20=AnalysisResults!D1385,"")</f>
        <v>Xanomeline High Dose</v>
      </c>
      <c r="G1385" t="s">
        <v>108</v>
      </c>
      <c r="I1385" s="4" t="str" cm="1">
        <f t="array" ref="I1385">_xlfn._xlws.FILTER(AnalysisGroupings!$G$2:$G$36,(AnalysisGroupings!$F$2:$F$36=AnalysisResults!H1385)*LEN(H1385)&gt;0,"")</f>
        <v/>
      </c>
      <c r="J1385" t="s">
        <v>336</v>
      </c>
      <c r="K1385" t="s">
        <v>111</v>
      </c>
      <c r="M1385" s="4" t="str" cm="1">
        <f t="array" ref="M1385">_xlfn._xlws.FILTER(AnalysisGroupings!$G$2:$G$36,(AnalysisGroupings!$F$2:$F$36=AnalysisResults!L1385)*LEN(L1385)&gt;0,"")</f>
        <v/>
      </c>
      <c r="N1385" t="s">
        <v>462</v>
      </c>
      <c r="O1385" t="s">
        <v>296</v>
      </c>
      <c r="P1385" t="s">
        <v>636</v>
      </c>
      <c r="Q1385" s="4" t="str" cm="1">
        <f t="array" ref="Q1385">_xlfn._xlws.FILTER(AnalysisMethods!$G$2:$G$31,AnalysisMethods!$E$2:$E$31=AnalysisResults!P1385,"")</f>
        <v>n</v>
      </c>
      <c r="R1385" s="4" t="str" cm="1">
        <f t="array" ref="R1385">_xlfn._xlws.FILTER(AnalysisMethods!$H$2:$H$31,AnalysisMethods!$E$2:$E$31=AnalysisResults!P1385,"")</f>
        <v>XX</v>
      </c>
      <c r="S1385">
        <v>1</v>
      </c>
      <c r="T1385" s="7" t="s">
        <v>267</v>
      </c>
      <c r="U1385" t="s">
        <v>1378</v>
      </c>
    </row>
    <row r="1386" spans="1:21" x14ac:dyDescent="0.45">
      <c r="A1386" t="s">
        <v>732</v>
      </c>
      <c r="B1386" s="4" t="str" cm="1">
        <f t="array" ref="B1386">_xlfn._xlws.FILTER(AnalysisSets!B:B,AnalysisSets!A:A=_xlfn._xlws.FILTER(Analyses!E:E,Analyses!A:A=AnalysisResults!A1386,""),"")</f>
        <v>Safety Population</v>
      </c>
      <c r="C1386" t="s">
        <v>33</v>
      </c>
      <c r="D1386" t="s">
        <v>41</v>
      </c>
      <c r="E1386" s="4" t="str" cm="1">
        <f t="array" ref="E1386">_xlfn._xlws.FILTER(AnalysisGroupings!$G$2:$G$20,AnalysisGroupings!$F$2:$F$20=AnalysisResults!D1386,"")</f>
        <v>Xanomeline High Dose</v>
      </c>
      <c r="G1386" t="s">
        <v>108</v>
      </c>
      <c r="I1386" s="4" t="str" cm="1">
        <f t="array" ref="I1386">_xlfn._xlws.FILTER(AnalysisGroupings!$G$2:$G$36,(AnalysisGroupings!$F$2:$F$36=AnalysisResults!H1386)*LEN(H1386)&gt;0,"")</f>
        <v/>
      </c>
      <c r="J1386" t="s">
        <v>336</v>
      </c>
      <c r="K1386" t="s">
        <v>111</v>
      </c>
      <c r="M1386" s="4" t="str" cm="1">
        <f t="array" ref="M1386">_xlfn._xlws.FILTER(AnalysisGroupings!$G$2:$G$36,(AnalysisGroupings!$F$2:$F$36=AnalysisResults!L1386)*LEN(L1386)&gt;0,"")</f>
        <v/>
      </c>
      <c r="N1386" t="s">
        <v>462</v>
      </c>
      <c r="O1386" t="s">
        <v>296</v>
      </c>
      <c r="P1386" t="s">
        <v>639</v>
      </c>
      <c r="Q1386" s="4" t="str" cm="1">
        <f t="array" ref="Q1386">_xlfn._xlws.FILTER(AnalysisMethods!$G$2:$G$31,AnalysisMethods!$E$2:$E$31=AnalysisResults!P1386,"")</f>
        <v>%</v>
      </c>
      <c r="R1386" s="4" t="str" cm="1">
        <f t="array" ref="R1386">_xlfn._xlws.FILTER(AnalysisMethods!$H$2:$H$31,AnalysisMethods!$E$2:$E$31=AnalysisResults!P1386,"")</f>
        <v>( XX.X)</v>
      </c>
      <c r="S1386">
        <v>1.1904999999999999</v>
      </c>
      <c r="T1386" s="7" t="s">
        <v>273</v>
      </c>
      <c r="U1386" t="s">
        <v>1378</v>
      </c>
    </row>
    <row r="1387" spans="1:21" x14ac:dyDescent="0.45">
      <c r="A1387" t="s">
        <v>732</v>
      </c>
      <c r="B1387" s="4" t="str" cm="1">
        <f t="array" ref="B1387">_xlfn._xlws.FILTER(AnalysisSets!B:B,AnalysisSets!A:A=_xlfn._xlws.FILTER(Analyses!E:E,Analyses!A:A=AnalysisResults!A1387,""),"")</f>
        <v>Safety Population</v>
      </c>
      <c r="C1387" t="s">
        <v>33</v>
      </c>
      <c r="D1387" t="s">
        <v>41</v>
      </c>
      <c r="E1387" s="4" t="str" cm="1">
        <f t="array" ref="E1387">_xlfn._xlws.FILTER(AnalysisGroupings!$G$2:$G$20,AnalysisGroupings!$F$2:$F$20=AnalysisResults!D1387,"")</f>
        <v>Xanomeline High Dose</v>
      </c>
      <c r="G1387" t="s">
        <v>108</v>
      </c>
      <c r="I1387" s="4" t="str" cm="1">
        <f t="array" ref="I1387">_xlfn._xlws.FILTER(AnalysisGroupings!$G$2:$G$36,(AnalysisGroupings!$F$2:$F$36=AnalysisResults!H1387)*LEN(H1387)&gt;0,"")</f>
        <v/>
      </c>
      <c r="J1387" t="s">
        <v>336</v>
      </c>
      <c r="K1387" t="s">
        <v>111</v>
      </c>
      <c r="M1387" s="4" t="str" cm="1">
        <f t="array" ref="M1387">_xlfn._xlws.FILTER(AnalysisGroupings!$G$2:$G$36,(AnalysisGroupings!$F$2:$F$36=AnalysisResults!L1387)*LEN(L1387)&gt;0,"")</f>
        <v/>
      </c>
      <c r="N1387" t="s">
        <v>490</v>
      </c>
      <c r="O1387" t="s">
        <v>296</v>
      </c>
      <c r="P1387" t="s">
        <v>636</v>
      </c>
      <c r="Q1387" s="4" t="str" cm="1">
        <f t="array" ref="Q1387">_xlfn._xlws.FILTER(AnalysisMethods!$G$2:$G$31,AnalysisMethods!$E$2:$E$31=AnalysisResults!P1387,"")</f>
        <v>n</v>
      </c>
      <c r="R1387" s="4" t="str" cm="1">
        <f t="array" ref="R1387">_xlfn._xlws.FILTER(AnalysisMethods!$H$2:$H$31,AnalysisMethods!$E$2:$E$31=AnalysisResults!P1387,"")</f>
        <v>XX</v>
      </c>
      <c r="S1387">
        <v>0</v>
      </c>
      <c r="T1387" s="7" t="s">
        <v>266</v>
      </c>
      <c r="U1387" t="s">
        <v>1378</v>
      </c>
    </row>
    <row r="1388" spans="1:21" x14ac:dyDescent="0.45">
      <c r="A1388" t="s">
        <v>732</v>
      </c>
      <c r="B1388" s="4" t="str" cm="1">
        <f t="array" ref="B1388">_xlfn._xlws.FILTER(AnalysisSets!B:B,AnalysisSets!A:A=_xlfn._xlws.FILTER(Analyses!E:E,Analyses!A:A=AnalysisResults!A1388,""),"")</f>
        <v>Safety Population</v>
      </c>
      <c r="C1388" t="s">
        <v>33</v>
      </c>
      <c r="D1388" t="s">
        <v>41</v>
      </c>
      <c r="E1388" s="4" t="str" cm="1">
        <f t="array" ref="E1388">_xlfn._xlws.FILTER(AnalysisGroupings!$G$2:$G$20,AnalysisGroupings!$F$2:$F$20=AnalysisResults!D1388,"")</f>
        <v>Xanomeline High Dose</v>
      </c>
      <c r="G1388" t="s">
        <v>108</v>
      </c>
      <c r="I1388" s="4" t="str" cm="1">
        <f t="array" ref="I1388">_xlfn._xlws.FILTER(AnalysisGroupings!$G$2:$G$36,(AnalysisGroupings!$F$2:$F$36=AnalysisResults!H1388)*LEN(H1388)&gt;0,"")</f>
        <v/>
      </c>
      <c r="J1388" t="s">
        <v>336</v>
      </c>
      <c r="K1388" t="s">
        <v>111</v>
      </c>
      <c r="M1388" s="4" t="str" cm="1">
        <f t="array" ref="M1388">_xlfn._xlws.FILTER(AnalysisGroupings!$G$2:$G$36,(AnalysisGroupings!$F$2:$F$36=AnalysisResults!L1388)*LEN(L1388)&gt;0,"")</f>
        <v/>
      </c>
      <c r="N1388" t="s">
        <v>490</v>
      </c>
      <c r="O1388" t="s">
        <v>296</v>
      </c>
      <c r="P1388" t="s">
        <v>639</v>
      </c>
      <c r="Q1388" s="4" t="str" cm="1">
        <f t="array" ref="Q1388">_xlfn._xlws.FILTER(AnalysisMethods!$G$2:$G$31,AnalysisMethods!$E$2:$E$31=AnalysisResults!P1388,"")</f>
        <v>%</v>
      </c>
      <c r="R1388" s="4" t="str" cm="1">
        <f t="array" ref="R1388">_xlfn._xlws.FILTER(AnalysisMethods!$H$2:$H$31,AnalysisMethods!$E$2:$E$31=AnalysisResults!P1388,"")</f>
        <v>( XX.X)</v>
      </c>
      <c r="S1388">
        <v>0</v>
      </c>
      <c r="T1388" s="7" t="s">
        <v>270</v>
      </c>
      <c r="U1388" t="s">
        <v>1378</v>
      </c>
    </row>
    <row r="1389" spans="1:21" x14ac:dyDescent="0.45">
      <c r="A1389" t="s">
        <v>732</v>
      </c>
      <c r="B1389" s="4" t="str" cm="1">
        <f t="array" ref="B1389">_xlfn._xlws.FILTER(AnalysisSets!B:B,AnalysisSets!A:A=_xlfn._xlws.FILTER(Analyses!E:E,Analyses!A:A=AnalysisResults!A1389,""),"")</f>
        <v>Safety Population</v>
      </c>
      <c r="C1389" t="s">
        <v>33</v>
      </c>
      <c r="D1389" t="s">
        <v>41</v>
      </c>
      <c r="E1389" s="4" t="str" cm="1">
        <f t="array" ref="E1389">_xlfn._xlws.FILTER(AnalysisGroupings!$G$2:$G$20,AnalysisGroupings!$F$2:$F$20=AnalysisResults!D1389,"")</f>
        <v>Xanomeline High Dose</v>
      </c>
      <c r="G1389" t="s">
        <v>108</v>
      </c>
      <c r="I1389" s="4" t="str" cm="1">
        <f t="array" ref="I1389">_xlfn._xlws.FILTER(AnalysisGroupings!$G$2:$G$36,(AnalysisGroupings!$F$2:$F$36=AnalysisResults!H1389)*LEN(H1389)&gt;0,"")</f>
        <v/>
      </c>
      <c r="J1389" t="s">
        <v>336</v>
      </c>
      <c r="K1389" t="s">
        <v>111</v>
      </c>
      <c r="M1389" s="4" t="str" cm="1">
        <f t="array" ref="M1389">_xlfn._xlws.FILTER(AnalysisGroupings!$G$2:$G$36,(AnalysisGroupings!$F$2:$F$36=AnalysisResults!L1389)*LEN(L1389)&gt;0,"")</f>
        <v/>
      </c>
      <c r="N1389" t="s">
        <v>500</v>
      </c>
      <c r="O1389" t="s">
        <v>296</v>
      </c>
      <c r="P1389" t="s">
        <v>636</v>
      </c>
      <c r="Q1389" s="4" t="str" cm="1">
        <f t="array" ref="Q1389">_xlfn._xlws.FILTER(AnalysisMethods!$G$2:$G$31,AnalysisMethods!$E$2:$E$31=AnalysisResults!P1389,"")</f>
        <v>n</v>
      </c>
      <c r="R1389" s="4" t="str" cm="1">
        <f t="array" ref="R1389">_xlfn._xlws.FILTER(AnalysisMethods!$H$2:$H$31,AnalysisMethods!$E$2:$E$31=AnalysisResults!P1389,"")</f>
        <v>XX</v>
      </c>
      <c r="S1389">
        <v>2</v>
      </c>
      <c r="T1389" s="7" t="s">
        <v>592</v>
      </c>
      <c r="U1389" t="s">
        <v>1378</v>
      </c>
    </row>
    <row r="1390" spans="1:21" x14ac:dyDescent="0.45">
      <c r="A1390" t="s">
        <v>732</v>
      </c>
      <c r="B1390" s="4" t="str" cm="1">
        <f t="array" ref="B1390">_xlfn._xlws.FILTER(AnalysisSets!B:B,AnalysisSets!A:A=_xlfn._xlws.FILTER(Analyses!E:E,Analyses!A:A=AnalysisResults!A1390,""),"")</f>
        <v>Safety Population</v>
      </c>
      <c r="C1390" t="s">
        <v>33</v>
      </c>
      <c r="D1390" t="s">
        <v>41</v>
      </c>
      <c r="E1390" s="4" t="str" cm="1">
        <f t="array" ref="E1390">_xlfn._xlws.FILTER(AnalysisGroupings!$G$2:$G$20,AnalysisGroupings!$F$2:$F$20=AnalysisResults!D1390,"")</f>
        <v>Xanomeline High Dose</v>
      </c>
      <c r="G1390" t="s">
        <v>108</v>
      </c>
      <c r="I1390" s="4" t="str" cm="1">
        <f t="array" ref="I1390">_xlfn._xlws.FILTER(AnalysisGroupings!$G$2:$G$36,(AnalysisGroupings!$F$2:$F$36=AnalysisResults!H1390)*LEN(H1390)&gt;0,"")</f>
        <v/>
      </c>
      <c r="J1390" t="s">
        <v>336</v>
      </c>
      <c r="K1390" t="s">
        <v>111</v>
      </c>
      <c r="M1390" s="4" t="str" cm="1">
        <f t="array" ref="M1390">_xlfn._xlws.FILTER(AnalysisGroupings!$G$2:$G$36,(AnalysisGroupings!$F$2:$F$36=AnalysisResults!L1390)*LEN(L1390)&gt;0,"")</f>
        <v/>
      </c>
      <c r="N1390" t="s">
        <v>500</v>
      </c>
      <c r="O1390" t="s">
        <v>296</v>
      </c>
      <c r="P1390" t="s">
        <v>639</v>
      </c>
      <c r="Q1390" s="4" t="str" cm="1">
        <f t="array" ref="Q1390">_xlfn._xlws.FILTER(AnalysisMethods!$G$2:$G$31,AnalysisMethods!$E$2:$E$31=AnalysisResults!P1390,"")</f>
        <v>%</v>
      </c>
      <c r="R1390" s="4" t="str" cm="1">
        <f t="array" ref="R1390">_xlfn._xlws.FILTER(AnalysisMethods!$H$2:$H$31,AnalysisMethods!$E$2:$E$31=AnalysisResults!P1390,"")</f>
        <v>( XX.X)</v>
      </c>
      <c r="S1390">
        <v>2.3809999999999998</v>
      </c>
      <c r="T1390" s="7" t="s">
        <v>609</v>
      </c>
      <c r="U1390" t="s">
        <v>1378</v>
      </c>
    </row>
    <row r="1391" spans="1:21" x14ac:dyDescent="0.45">
      <c r="A1391" t="s">
        <v>732</v>
      </c>
      <c r="B1391" s="4" t="str" cm="1">
        <f t="array" ref="B1391">_xlfn._xlws.FILTER(AnalysisSets!B:B,AnalysisSets!A:A=_xlfn._xlws.FILTER(Analyses!E:E,Analyses!A:A=AnalysisResults!A1391,""),"")</f>
        <v>Safety Population</v>
      </c>
      <c r="C1391" t="s">
        <v>33</v>
      </c>
      <c r="D1391" t="s">
        <v>41</v>
      </c>
      <c r="E1391" s="4" t="str" cm="1">
        <f t="array" ref="E1391">_xlfn._xlws.FILTER(AnalysisGroupings!$G$2:$G$20,AnalysisGroupings!$F$2:$F$20=AnalysisResults!D1391,"")</f>
        <v>Xanomeline High Dose</v>
      </c>
      <c r="G1391" t="s">
        <v>108</v>
      </c>
      <c r="I1391" s="4" t="str" cm="1">
        <f t="array" ref="I1391">_xlfn._xlws.FILTER(AnalysisGroupings!$G$2:$G$36,(AnalysisGroupings!$F$2:$F$36=AnalysisResults!H1391)*LEN(H1391)&gt;0,"")</f>
        <v/>
      </c>
      <c r="J1391" t="s">
        <v>336</v>
      </c>
      <c r="K1391" t="s">
        <v>111</v>
      </c>
      <c r="M1391" s="4" t="str" cm="1">
        <f t="array" ref="M1391">_xlfn._xlws.FILTER(AnalysisGroupings!$G$2:$G$36,(AnalysisGroupings!$F$2:$F$36=AnalysisResults!L1391)*LEN(L1391)&gt;0,"")</f>
        <v/>
      </c>
      <c r="N1391" t="s">
        <v>513</v>
      </c>
      <c r="O1391" t="s">
        <v>296</v>
      </c>
      <c r="P1391" t="s">
        <v>636</v>
      </c>
      <c r="Q1391" s="4" t="str" cm="1">
        <f t="array" ref="Q1391">_xlfn._xlws.FILTER(AnalysisMethods!$G$2:$G$31,AnalysisMethods!$E$2:$E$31=AnalysisResults!P1391,"")</f>
        <v>n</v>
      </c>
      <c r="R1391" s="4" t="str" cm="1">
        <f t="array" ref="R1391">_xlfn._xlws.FILTER(AnalysisMethods!$H$2:$H$31,AnalysisMethods!$E$2:$E$31=AnalysisResults!P1391,"")</f>
        <v>XX</v>
      </c>
      <c r="S1391">
        <v>0</v>
      </c>
      <c r="T1391" s="7" t="s">
        <v>266</v>
      </c>
      <c r="U1391" t="s">
        <v>1378</v>
      </c>
    </row>
    <row r="1392" spans="1:21" x14ac:dyDescent="0.45">
      <c r="A1392" t="s">
        <v>732</v>
      </c>
      <c r="B1392" s="4" t="str" cm="1">
        <f t="array" ref="B1392">_xlfn._xlws.FILTER(AnalysisSets!B:B,AnalysisSets!A:A=_xlfn._xlws.FILTER(Analyses!E:E,Analyses!A:A=AnalysisResults!A1392,""),"")</f>
        <v>Safety Population</v>
      </c>
      <c r="C1392" t="s">
        <v>33</v>
      </c>
      <c r="D1392" t="s">
        <v>41</v>
      </c>
      <c r="E1392" s="4" t="str" cm="1">
        <f t="array" ref="E1392">_xlfn._xlws.FILTER(AnalysisGroupings!$G$2:$G$20,AnalysisGroupings!$F$2:$F$20=AnalysisResults!D1392,"")</f>
        <v>Xanomeline High Dose</v>
      </c>
      <c r="G1392" t="s">
        <v>108</v>
      </c>
      <c r="I1392" s="4" t="str" cm="1">
        <f t="array" ref="I1392">_xlfn._xlws.FILTER(AnalysisGroupings!$G$2:$G$36,(AnalysisGroupings!$F$2:$F$36=AnalysisResults!H1392)*LEN(H1392)&gt;0,"")</f>
        <v/>
      </c>
      <c r="J1392" t="s">
        <v>336</v>
      </c>
      <c r="K1392" t="s">
        <v>111</v>
      </c>
      <c r="M1392" s="4" t="str" cm="1">
        <f t="array" ref="M1392">_xlfn._xlws.FILTER(AnalysisGroupings!$G$2:$G$36,(AnalysisGroupings!$F$2:$F$36=AnalysisResults!L1392)*LEN(L1392)&gt;0,"")</f>
        <v/>
      </c>
      <c r="N1392" t="s">
        <v>513</v>
      </c>
      <c r="O1392" t="s">
        <v>296</v>
      </c>
      <c r="P1392" t="s">
        <v>639</v>
      </c>
      <c r="Q1392" s="4" t="str" cm="1">
        <f t="array" ref="Q1392">_xlfn._xlws.FILTER(AnalysisMethods!$G$2:$G$31,AnalysisMethods!$E$2:$E$31=AnalysisResults!P1392,"")</f>
        <v>%</v>
      </c>
      <c r="R1392" s="4" t="str" cm="1">
        <f t="array" ref="R1392">_xlfn._xlws.FILTER(AnalysisMethods!$H$2:$H$31,AnalysisMethods!$E$2:$E$31=AnalysisResults!P1392,"")</f>
        <v>( XX.X)</v>
      </c>
      <c r="S1392">
        <v>0</v>
      </c>
      <c r="T1392" s="7" t="s">
        <v>270</v>
      </c>
      <c r="U1392" t="s">
        <v>1378</v>
      </c>
    </row>
    <row r="1393" spans="1:21" x14ac:dyDescent="0.45">
      <c r="A1393" t="s">
        <v>732</v>
      </c>
      <c r="B1393" s="4" t="str" cm="1">
        <f t="array" ref="B1393">_xlfn._xlws.FILTER(AnalysisSets!B:B,AnalysisSets!A:A=_xlfn._xlws.FILTER(Analyses!E:E,Analyses!A:A=AnalysisResults!A1393,""),"")</f>
        <v>Safety Population</v>
      </c>
      <c r="C1393" t="s">
        <v>33</v>
      </c>
      <c r="D1393" t="s">
        <v>41</v>
      </c>
      <c r="E1393" s="4" t="str" cm="1">
        <f t="array" ref="E1393">_xlfn._xlws.FILTER(AnalysisGroupings!$G$2:$G$20,AnalysisGroupings!$F$2:$F$20=AnalysisResults!D1393,"")</f>
        <v>Xanomeline High Dose</v>
      </c>
      <c r="G1393" t="s">
        <v>108</v>
      </c>
      <c r="I1393" s="4" t="str" cm="1">
        <f t="array" ref="I1393">_xlfn._xlws.FILTER(AnalysisGroupings!$G$2:$G$36,(AnalysisGroupings!$F$2:$F$36=AnalysisResults!H1393)*LEN(H1393)&gt;0,"")</f>
        <v/>
      </c>
      <c r="J1393" t="s">
        <v>336</v>
      </c>
      <c r="K1393" t="s">
        <v>111</v>
      </c>
      <c r="M1393" s="4" t="str" cm="1">
        <f t="array" ref="M1393">_xlfn._xlws.FILTER(AnalysisGroupings!$G$2:$G$36,(AnalysisGroupings!$F$2:$F$36=AnalysisResults!L1393)*LEN(L1393)&gt;0,"")</f>
        <v/>
      </c>
      <c r="N1393" t="s">
        <v>514</v>
      </c>
      <c r="O1393" t="s">
        <v>296</v>
      </c>
      <c r="P1393" t="s">
        <v>636</v>
      </c>
      <c r="Q1393" s="4" t="str" cm="1">
        <f t="array" ref="Q1393">_xlfn._xlws.FILTER(AnalysisMethods!$G$2:$G$31,AnalysisMethods!$E$2:$E$31=AnalysisResults!P1393,"")</f>
        <v>n</v>
      </c>
      <c r="R1393" s="4" t="str" cm="1">
        <f t="array" ref="R1393">_xlfn._xlws.FILTER(AnalysisMethods!$H$2:$H$31,AnalysisMethods!$E$2:$E$31=AnalysisResults!P1393,"")</f>
        <v>XX</v>
      </c>
      <c r="S1393">
        <v>2</v>
      </c>
      <c r="T1393" s="7" t="s">
        <v>592</v>
      </c>
      <c r="U1393" t="s">
        <v>1378</v>
      </c>
    </row>
    <row r="1394" spans="1:21" x14ac:dyDescent="0.45">
      <c r="A1394" t="s">
        <v>732</v>
      </c>
      <c r="B1394" s="4" t="str" cm="1">
        <f t="array" ref="B1394">_xlfn._xlws.FILTER(AnalysisSets!B:B,AnalysisSets!A:A=_xlfn._xlws.FILTER(Analyses!E:E,Analyses!A:A=AnalysisResults!A1394,""),"")</f>
        <v>Safety Population</v>
      </c>
      <c r="C1394" t="s">
        <v>33</v>
      </c>
      <c r="D1394" t="s">
        <v>41</v>
      </c>
      <c r="E1394" s="4" t="str" cm="1">
        <f t="array" ref="E1394">_xlfn._xlws.FILTER(AnalysisGroupings!$G$2:$G$20,AnalysisGroupings!$F$2:$F$20=AnalysisResults!D1394,"")</f>
        <v>Xanomeline High Dose</v>
      </c>
      <c r="G1394" t="s">
        <v>108</v>
      </c>
      <c r="I1394" s="4" t="str" cm="1">
        <f t="array" ref="I1394">_xlfn._xlws.FILTER(AnalysisGroupings!$G$2:$G$36,(AnalysisGroupings!$F$2:$F$36=AnalysisResults!H1394)*LEN(H1394)&gt;0,"")</f>
        <v/>
      </c>
      <c r="J1394" t="s">
        <v>336</v>
      </c>
      <c r="K1394" t="s">
        <v>111</v>
      </c>
      <c r="M1394" s="4" t="str" cm="1">
        <f t="array" ref="M1394">_xlfn._xlws.FILTER(AnalysisGroupings!$G$2:$G$36,(AnalysisGroupings!$F$2:$F$36=AnalysisResults!L1394)*LEN(L1394)&gt;0,"")</f>
        <v/>
      </c>
      <c r="N1394" t="s">
        <v>514</v>
      </c>
      <c r="O1394" t="s">
        <v>296</v>
      </c>
      <c r="P1394" t="s">
        <v>639</v>
      </c>
      <c r="Q1394" s="4" t="str" cm="1">
        <f t="array" ref="Q1394">_xlfn._xlws.FILTER(AnalysisMethods!$G$2:$G$31,AnalysisMethods!$E$2:$E$31=AnalysisResults!P1394,"")</f>
        <v>%</v>
      </c>
      <c r="R1394" s="4" t="str" cm="1">
        <f t="array" ref="R1394">_xlfn._xlws.FILTER(AnalysisMethods!$H$2:$H$31,AnalysisMethods!$E$2:$E$31=AnalysisResults!P1394,"")</f>
        <v>( XX.X)</v>
      </c>
      <c r="S1394">
        <v>2.3809999999999998</v>
      </c>
      <c r="T1394" s="7" t="s">
        <v>609</v>
      </c>
      <c r="U1394" t="s">
        <v>1378</v>
      </c>
    </row>
    <row r="1395" spans="1:21" x14ac:dyDescent="0.45">
      <c r="A1395" t="s">
        <v>732</v>
      </c>
      <c r="B1395" s="4" t="str" cm="1">
        <f t="array" ref="B1395">_xlfn._xlws.FILTER(AnalysisSets!B:B,AnalysisSets!A:A=_xlfn._xlws.FILTER(Analyses!E:E,Analyses!A:A=AnalysisResults!A1395,""),"")</f>
        <v>Safety Population</v>
      </c>
      <c r="C1395" t="s">
        <v>33</v>
      </c>
      <c r="D1395" t="s">
        <v>41</v>
      </c>
      <c r="E1395" s="4" t="str" cm="1">
        <f t="array" ref="E1395">_xlfn._xlws.FILTER(AnalysisGroupings!$G$2:$G$20,AnalysisGroupings!$F$2:$F$20=AnalysisResults!D1395,"")</f>
        <v>Xanomeline High Dose</v>
      </c>
      <c r="G1395" t="s">
        <v>108</v>
      </c>
      <c r="I1395" s="4" t="str" cm="1">
        <f t="array" ref="I1395">_xlfn._xlws.FILTER(AnalysisGroupings!$G$2:$G$36,(AnalysisGroupings!$F$2:$F$36=AnalysisResults!H1395)*LEN(H1395)&gt;0,"")</f>
        <v/>
      </c>
      <c r="J1395" t="s">
        <v>336</v>
      </c>
      <c r="K1395" t="s">
        <v>111</v>
      </c>
      <c r="M1395" s="4" t="str" cm="1">
        <f t="array" ref="M1395">_xlfn._xlws.FILTER(AnalysisGroupings!$G$2:$G$36,(AnalysisGroupings!$F$2:$F$36=AnalysisResults!L1395)*LEN(L1395)&gt;0,"")</f>
        <v/>
      </c>
      <c r="N1395" t="s">
        <v>516</v>
      </c>
      <c r="O1395" t="s">
        <v>296</v>
      </c>
      <c r="P1395" t="s">
        <v>636</v>
      </c>
      <c r="Q1395" s="4" t="str" cm="1">
        <f t="array" ref="Q1395">_xlfn._xlws.FILTER(AnalysisMethods!$G$2:$G$31,AnalysisMethods!$E$2:$E$31=AnalysisResults!P1395,"")</f>
        <v>n</v>
      </c>
      <c r="R1395" s="4" t="str" cm="1">
        <f t="array" ref="R1395">_xlfn._xlws.FILTER(AnalysisMethods!$H$2:$H$31,AnalysisMethods!$E$2:$E$31=AnalysisResults!P1395,"")</f>
        <v>XX</v>
      </c>
      <c r="S1395">
        <v>1</v>
      </c>
      <c r="T1395" s="7" t="s">
        <v>267</v>
      </c>
      <c r="U1395" t="s">
        <v>1378</v>
      </c>
    </row>
    <row r="1396" spans="1:21" x14ac:dyDescent="0.45">
      <c r="A1396" t="s">
        <v>732</v>
      </c>
      <c r="B1396" s="4" t="str" cm="1">
        <f t="array" ref="B1396">_xlfn._xlws.FILTER(AnalysisSets!B:B,AnalysisSets!A:A=_xlfn._xlws.FILTER(Analyses!E:E,Analyses!A:A=AnalysisResults!A1396,""),"")</f>
        <v>Safety Population</v>
      </c>
      <c r="C1396" t="s">
        <v>33</v>
      </c>
      <c r="D1396" t="s">
        <v>41</v>
      </c>
      <c r="E1396" s="4" t="str" cm="1">
        <f t="array" ref="E1396">_xlfn._xlws.FILTER(AnalysisGroupings!$G$2:$G$20,AnalysisGroupings!$F$2:$F$20=AnalysisResults!D1396,"")</f>
        <v>Xanomeline High Dose</v>
      </c>
      <c r="G1396" t="s">
        <v>108</v>
      </c>
      <c r="I1396" s="4" t="str" cm="1">
        <f t="array" ref="I1396">_xlfn._xlws.FILTER(AnalysisGroupings!$G$2:$G$36,(AnalysisGroupings!$F$2:$F$36=AnalysisResults!H1396)*LEN(H1396)&gt;0,"")</f>
        <v/>
      </c>
      <c r="J1396" t="s">
        <v>336</v>
      </c>
      <c r="K1396" t="s">
        <v>111</v>
      </c>
      <c r="M1396" s="4" t="str" cm="1">
        <f t="array" ref="M1396">_xlfn._xlws.FILTER(AnalysisGroupings!$G$2:$G$36,(AnalysisGroupings!$F$2:$F$36=AnalysisResults!L1396)*LEN(L1396)&gt;0,"")</f>
        <v/>
      </c>
      <c r="N1396" t="s">
        <v>516</v>
      </c>
      <c r="O1396" t="s">
        <v>296</v>
      </c>
      <c r="P1396" t="s">
        <v>639</v>
      </c>
      <c r="Q1396" s="4" t="str" cm="1">
        <f t="array" ref="Q1396">_xlfn._xlws.FILTER(AnalysisMethods!$G$2:$G$31,AnalysisMethods!$E$2:$E$31=AnalysisResults!P1396,"")</f>
        <v>%</v>
      </c>
      <c r="R1396" s="4" t="str" cm="1">
        <f t="array" ref="R1396">_xlfn._xlws.FILTER(AnalysisMethods!$H$2:$H$31,AnalysisMethods!$E$2:$E$31=AnalysisResults!P1396,"")</f>
        <v>( XX.X)</v>
      </c>
      <c r="S1396">
        <v>1.1904999999999999</v>
      </c>
      <c r="T1396" s="7" t="s">
        <v>273</v>
      </c>
      <c r="U1396" t="s">
        <v>1378</v>
      </c>
    </row>
    <row r="1397" spans="1:21" x14ac:dyDescent="0.45">
      <c r="A1397" t="s">
        <v>732</v>
      </c>
      <c r="B1397" s="4" t="str" cm="1">
        <f t="array" ref="B1397">_xlfn._xlws.FILTER(AnalysisSets!B:B,AnalysisSets!A:A=_xlfn._xlws.FILTER(Analyses!E:E,Analyses!A:A=AnalysisResults!A1397,""),"")</f>
        <v>Safety Population</v>
      </c>
      <c r="C1397" t="s">
        <v>33</v>
      </c>
      <c r="D1397" t="s">
        <v>41</v>
      </c>
      <c r="E1397" s="4" t="str" cm="1">
        <f t="array" ref="E1397">_xlfn._xlws.FILTER(AnalysisGroupings!$G$2:$G$20,AnalysisGroupings!$F$2:$F$20=AnalysisResults!D1397,"")</f>
        <v>Xanomeline High Dose</v>
      </c>
      <c r="G1397" t="s">
        <v>108</v>
      </c>
      <c r="I1397" s="4" t="str" cm="1">
        <f t="array" ref="I1397">_xlfn._xlws.FILTER(AnalysisGroupings!$G$2:$G$36,(AnalysisGroupings!$F$2:$F$36=AnalysisResults!H1397)*LEN(H1397)&gt;0,"")</f>
        <v/>
      </c>
      <c r="J1397" t="s">
        <v>336</v>
      </c>
      <c r="K1397" t="s">
        <v>111</v>
      </c>
      <c r="M1397" s="4" t="str" cm="1">
        <f t="array" ref="M1397">_xlfn._xlws.FILTER(AnalysisGroupings!$G$2:$G$36,(AnalysisGroupings!$F$2:$F$36=AnalysisResults!L1397)*LEN(L1397)&gt;0,"")</f>
        <v/>
      </c>
      <c r="N1397" t="s">
        <v>535</v>
      </c>
      <c r="O1397" t="s">
        <v>296</v>
      </c>
      <c r="P1397" t="s">
        <v>636</v>
      </c>
      <c r="Q1397" s="4" t="str" cm="1">
        <f t="array" ref="Q1397">_xlfn._xlws.FILTER(AnalysisMethods!$G$2:$G$31,AnalysisMethods!$E$2:$E$31=AnalysisResults!P1397,"")</f>
        <v>n</v>
      </c>
      <c r="R1397" s="4" t="str" cm="1">
        <f t="array" ref="R1397">_xlfn._xlws.FILTER(AnalysisMethods!$H$2:$H$31,AnalysisMethods!$E$2:$E$31=AnalysisResults!P1397,"")</f>
        <v>XX</v>
      </c>
      <c r="S1397">
        <v>1</v>
      </c>
      <c r="T1397" s="7" t="s">
        <v>267</v>
      </c>
      <c r="U1397" t="s">
        <v>1378</v>
      </c>
    </row>
    <row r="1398" spans="1:21" x14ac:dyDescent="0.45">
      <c r="A1398" t="s">
        <v>732</v>
      </c>
      <c r="B1398" s="4" t="str" cm="1">
        <f t="array" ref="B1398">_xlfn._xlws.FILTER(AnalysisSets!B:B,AnalysisSets!A:A=_xlfn._xlws.FILTER(Analyses!E:E,Analyses!A:A=AnalysisResults!A1398,""),"")</f>
        <v>Safety Population</v>
      </c>
      <c r="C1398" t="s">
        <v>33</v>
      </c>
      <c r="D1398" t="s">
        <v>41</v>
      </c>
      <c r="E1398" s="4" t="str" cm="1">
        <f t="array" ref="E1398">_xlfn._xlws.FILTER(AnalysisGroupings!$G$2:$G$20,AnalysisGroupings!$F$2:$F$20=AnalysisResults!D1398,"")</f>
        <v>Xanomeline High Dose</v>
      </c>
      <c r="G1398" t="s">
        <v>108</v>
      </c>
      <c r="I1398" s="4" t="str" cm="1">
        <f t="array" ref="I1398">_xlfn._xlws.FILTER(AnalysisGroupings!$G$2:$G$36,(AnalysisGroupings!$F$2:$F$36=AnalysisResults!H1398)*LEN(H1398)&gt;0,"")</f>
        <v/>
      </c>
      <c r="J1398" t="s">
        <v>336</v>
      </c>
      <c r="K1398" t="s">
        <v>111</v>
      </c>
      <c r="M1398" s="4" t="str" cm="1">
        <f t="array" ref="M1398">_xlfn._xlws.FILTER(AnalysisGroupings!$G$2:$G$36,(AnalysisGroupings!$F$2:$F$36=AnalysisResults!L1398)*LEN(L1398)&gt;0,"")</f>
        <v/>
      </c>
      <c r="N1398" t="s">
        <v>535</v>
      </c>
      <c r="O1398" t="s">
        <v>296</v>
      </c>
      <c r="P1398" t="s">
        <v>639</v>
      </c>
      <c r="Q1398" s="4" t="str" cm="1">
        <f t="array" ref="Q1398">_xlfn._xlws.FILTER(AnalysisMethods!$G$2:$G$31,AnalysisMethods!$E$2:$E$31=AnalysisResults!P1398,"")</f>
        <v>%</v>
      </c>
      <c r="R1398" s="4" t="str" cm="1">
        <f t="array" ref="R1398">_xlfn._xlws.FILTER(AnalysisMethods!$H$2:$H$31,AnalysisMethods!$E$2:$E$31=AnalysisResults!P1398,"")</f>
        <v>( XX.X)</v>
      </c>
      <c r="S1398">
        <v>1.1904999999999999</v>
      </c>
      <c r="T1398" s="7" t="s">
        <v>273</v>
      </c>
      <c r="U1398" t="s">
        <v>1378</v>
      </c>
    </row>
    <row r="1399" spans="1:21" x14ac:dyDescent="0.45">
      <c r="A1399" t="s">
        <v>732</v>
      </c>
      <c r="B1399" s="4" t="str" cm="1">
        <f t="array" ref="B1399">_xlfn._xlws.FILTER(AnalysisSets!B:B,AnalysisSets!A:A=_xlfn._xlws.FILTER(Analyses!E:E,Analyses!A:A=AnalysisResults!A1399,""),"")</f>
        <v>Safety Population</v>
      </c>
      <c r="C1399" t="s">
        <v>33</v>
      </c>
      <c r="D1399" t="s">
        <v>41</v>
      </c>
      <c r="E1399" s="4" t="str" cm="1">
        <f t="array" ref="E1399">_xlfn._xlws.FILTER(AnalysisGroupings!$G$2:$G$20,AnalysisGroupings!$F$2:$F$20=AnalysisResults!D1399,"")</f>
        <v>Xanomeline High Dose</v>
      </c>
      <c r="G1399" t="s">
        <v>108</v>
      </c>
      <c r="I1399" s="4" t="str" cm="1">
        <f t="array" ref="I1399">_xlfn._xlws.FILTER(AnalysisGroupings!$G$2:$G$36,(AnalysisGroupings!$F$2:$F$36=AnalysisResults!H1399)*LEN(H1399)&gt;0,"")</f>
        <v/>
      </c>
      <c r="J1399" t="s">
        <v>336</v>
      </c>
      <c r="K1399" t="s">
        <v>111</v>
      </c>
      <c r="M1399" s="4" t="str" cm="1">
        <f t="array" ref="M1399">_xlfn._xlws.FILTER(AnalysisGroupings!$G$2:$G$36,(AnalysisGroupings!$F$2:$F$36=AnalysisResults!L1399)*LEN(L1399)&gt;0,"")</f>
        <v/>
      </c>
      <c r="N1399" t="s">
        <v>547</v>
      </c>
      <c r="O1399" t="s">
        <v>296</v>
      </c>
      <c r="P1399" t="s">
        <v>636</v>
      </c>
      <c r="Q1399" s="4" t="str" cm="1">
        <f t="array" ref="Q1399">_xlfn._xlws.FILTER(AnalysisMethods!$G$2:$G$31,AnalysisMethods!$E$2:$E$31=AnalysisResults!P1399,"")</f>
        <v>n</v>
      </c>
      <c r="R1399" s="4" t="str" cm="1">
        <f t="array" ref="R1399">_xlfn._xlws.FILTER(AnalysisMethods!$H$2:$H$31,AnalysisMethods!$E$2:$E$31=AnalysisResults!P1399,"")</f>
        <v>XX</v>
      </c>
      <c r="S1399">
        <v>0</v>
      </c>
      <c r="T1399" s="7" t="s">
        <v>266</v>
      </c>
      <c r="U1399" t="s">
        <v>1378</v>
      </c>
    </row>
    <row r="1400" spans="1:21" x14ac:dyDescent="0.45">
      <c r="A1400" t="s">
        <v>732</v>
      </c>
      <c r="B1400" s="4" t="str" cm="1">
        <f t="array" ref="B1400">_xlfn._xlws.FILTER(AnalysisSets!B:B,AnalysisSets!A:A=_xlfn._xlws.FILTER(Analyses!E:E,Analyses!A:A=AnalysisResults!A1400,""),"")</f>
        <v>Safety Population</v>
      </c>
      <c r="C1400" t="s">
        <v>33</v>
      </c>
      <c r="D1400" t="s">
        <v>41</v>
      </c>
      <c r="E1400" s="4" t="str" cm="1">
        <f t="array" ref="E1400">_xlfn._xlws.FILTER(AnalysisGroupings!$G$2:$G$20,AnalysisGroupings!$F$2:$F$20=AnalysisResults!D1400,"")</f>
        <v>Xanomeline High Dose</v>
      </c>
      <c r="G1400" t="s">
        <v>108</v>
      </c>
      <c r="I1400" s="4" t="str" cm="1">
        <f t="array" ref="I1400">_xlfn._xlws.FILTER(AnalysisGroupings!$G$2:$G$36,(AnalysisGroupings!$F$2:$F$36=AnalysisResults!H1400)*LEN(H1400)&gt;0,"")</f>
        <v/>
      </c>
      <c r="J1400" t="s">
        <v>336</v>
      </c>
      <c r="K1400" t="s">
        <v>111</v>
      </c>
      <c r="M1400" s="4" t="str" cm="1">
        <f t="array" ref="M1400">_xlfn._xlws.FILTER(AnalysisGroupings!$G$2:$G$36,(AnalysisGroupings!$F$2:$F$36=AnalysisResults!L1400)*LEN(L1400)&gt;0,"")</f>
        <v/>
      </c>
      <c r="N1400" t="s">
        <v>547</v>
      </c>
      <c r="O1400" t="s">
        <v>296</v>
      </c>
      <c r="P1400" t="s">
        <v>639</v>
      </c>
      <c r="Q1400" s="4" t="str" cm="1">
        <f t="array" ref="Q1400">_xlfn._xlws.FILTER(AnalysisMethods!$G$2:$G$31,AnalysisMethods!$E$2:$E$31=AnalysisResults!P1400,"")</f>
        <v>%</v>
      </c>
      <c r="R1400" s="4" t="str" cm="1">
        <f t="array" ref="R1400">_xlfn._xlws.FILTER(AnalysisMethods!$H$2:$H$31,AnalysisMethods!$E$2:$E$31=AnalysisResults!P1400,"")</f>
        <v>( XX.X)</v>
      </c>
      <c r="S1400">
        <v>0</v>
      </c>
      <c r="T1400" s="7" t="s">
        <v>270</v>
      </c>
      <c r="U1400" t="s">
        <v>1378</v>
      </c>
    </row>
    <row r="1401" spans="1:21" x14ac:dyDescent="0.45">
      <c r="A1401" t="s">
        <v>732</v>
      </c>
      <c r="B1401" s="4" t="str" cm="1">
        <f t="array" ref="B1401">_xlfn._xlws.FILTER(AnalysisSets!B:B,AnalysisSets!A:A=_xlfn._xlws.FILTER(Analyses!E:E,Analyses!A:A=AnalysisResults!A1401,""),"")</f>
        <v>Safety Population</v>
      </c>
      <c r="C1401" t="s">
        <v>33</v>
      </c>
      <c r="D1401" t="s">
        <v>41</v>
      </c>
      <c r="E1401" s="4" t="str" cm="1">
        <f t="array" ref="E1401">_xlfn._xlws.FILTER(AnalysisGroupings!$G$2:$G$20,AnalysisGroupings!$F$2:$F$20=AnalysisResults!D1401,"")</f>
        <v>Xanomeline High Dose</v>
      </c>
      <c r="G1401" t="s">
        <v>108</v>
      </c>
      <c r="I1401" s="4" t="str" cm="1">
        <f t="array" ref="I1401">_xlfn._xlws.FILTER(AnalysisGroupings!$G$2:$G$36,(AnalysisGroupings!$F$2:$F$36=AnalysisResults!H1401)*LEN(H1401)&gt;0,"")</f>
        <v/>
      </c>
      <c r="J1401" t="s">
        <v>336</v>
      </c>
      <c r="K1401" t="s">
        <v>111</v>
      </c>
      <c r="M1401" s="4" t="str" cm="1">
        <f t="array" ref="M1401">_xlfn._xlws.FILTER(AnalysisGroupings!$G$2:$G$36,(AnalysisGroupings!$F$2:$F$36=AnalysisResults!L1401)*LEN(L1401)&gt;0,"")</f>
        <v/>
      </c>
      <c r="N1401" t="s">
        <v>560</v>
      </c>
      <c r="O1401" t="s">
        <v>296</v>
      </c>
      <c r="P1401" t="s">
        <v>636</v>
      </c>
      <c r="Q1401" s="4" t="str" cm="1">
        <f t="array" ref="Q1401">_xlfn._xlws.FILTER(AnalysisMethods!$G$2:$G$31,AnalysisMethods!$E$2:$E$31=AnalysisResults!P1401,"")</f>
        <v>n</v>
      </c>
      <c r="R1401" s="4" t="str" cm="1">
        <f t="array" ref="R1401">_xlfn._xlws.FILTER(AnalysisMethods!$H$2:$H$31,AnalysisMethods!$E$2:$E$31=AnalysisResults!P1401,"")</f>
        <v>XX</v>
      </c>
      <c r="S1401">
        <v>0</v>
      </c>
      <c r="T1401" s="7" t="s">
        <v>266</v>
      </c>
      <c r="U1401" t="s">
        <v>1378</v>
      </c>
    </row>
    <row r="1402" spans="1:21" x14ac:dyDescent="0.45">
      <c r="A1402" t="s">
        <v>732</v>
      </c>
      <c r="B1402" s="4" t="str" cm="1">
        <f t="array" ref="B1402">_xlfn._xlws.FILTER(AnalysisSets!B:B,AnalysisSets!A:A=_xlfn._xlws.FILTER(Analyses!E:E,Analyses!A:A=AnalysisResults!A1402,""),"")</f>
        <v>Safety Population</v>
      </c>
      <c r="C1402" t="s">
        <v>33</v>
      </c>
      <c r="D1402" t="s">
        <v>41</v>
      </c>
      <c r="E1402" s="4" t="str" cm="1">
        <f t="array" ref="E1402">_xlfn._xlws.FILTER(AnalysisGroupings!$G$2:$G$20,AnalysisGroupings!$F$2:$F$20=AnalysisResults!D1402,"")</f>
        <v>Xanomeline High Dose</v>
      </c>
      <c r="G1402" t="s">
        <v>108</v>
      </c>
      <c r="I1402" s="4" t="str" cm="1">
        <f t="array" ref="I1402">_xlfn._xlws.FILTER(AnalysisGroupings!$G$2:$G$36,(AnalysisGroupings!$F$2:$F$36=AnalysisResults!H1402)*LEN(H1402)&gt;0,"")</f>
        <v/>
      </c>
      <c r="J1402" t="s">
        <v>336</v>
      </c>
      <c r="K1402" t="s">
        <v>111</v>
      </c>
      <c r="M1402" s="4" t="str" cm="1">
        <f t="array" ref="M1402">_xlfn._xlws.FILTER(AnalysisGroupings!$G$2:$G$36,(AnalysisGroupings!$F$2:$F$36=AnalysisResults!L1402)*LEN(L1402)&gt;0,"")</f>
        <v/>
      </c>
      <c r="N1402" t="s">
        <v>560</v>
      </c>
      <c r="O1402" t="s">
        <v>296</v>
      </c>
      <c r="P1402" t="s">
        <v>639</v>
      </c>
      <c r="Q1402" s="4" t="str" cm="1">
        <f t="array" ref="Q1402">_xlfn._xlws.FILTER(AnalysisMethods!$G$2:$G$31,AnalysisMethods!$E$2:$E$31=AnalysisResults!P1402,"")</f>
        <v>%</v>
      </c>
      <c r="R1402" s="4" t="str" cm="1">
        <f t="array" ref="R1402">_xlfn._xlws.FILTER(AnalysisMethods!$H$2:$H$31,AnalysisMethods!$E$2:$E$31=AnalysisResults!P1402,"")</f>
        <v>( XX.X)</v>
      </c>
      <c r="S1402">
        <v>0</v>
      </c>
      <c r="T1402" s="7" t="s">
        <v>270</v>
      </c>
      <c r="U1402" t="s">
        <v>1378</v>
      </c>
    </row>
    <row r="1403" spans="1:21" x14ac:dyDescent="0.45">
      <c r="A1403" t="s">
        <v>732</v>
      </c>
      <c r="B1403" s="4" t="str" cm="1">
        <f t="array" ref="B1403">_xlfn._xlws.FILTER(AnalysisSets!B:B,AnalysisSets!A:A=_xlfn._xlws.FILTER(Analyses!E:E,Analyses!A:A=AnalysisResults!A1403,""),"")</f>
        <v>Safety Population</v>
      </c>
      <c r="C1403" t="s">
        <v>33</v>
      </c>
      <c r="D1403" t="s">
        <v>41</v>
      </c>
      <c r="E1403" s="4" t="str" cm="1">
        <f t="array" ref="E1403">_xlfn._xlws.FILTER(AnalysisGroupings!$G$2:$G$20,AnalysisGroupings!$F$2:$F$20=AnalysisResults!D1403,"")</f>
        <v>Xanomeline High Dose</v>
      </c>
      <c r="G1403" t="s">
        <v>108</v>
      </c>
      <c r="I1403" s="4" t="str" cm="1">
        <f t="array" ref="I1403">_xlfn._xlws.FILTER(AnalysisGroupings!$G$2:$G$36,(AnalysisGroupings!$F$2:$F$36=AnalysisResults!H1403)*LEN(H1403)&gt;0,"")</f>
        <v/>
      </c>
      <c r="J1403" t="s">
        <v>336</v>
      </c>
      <c r="K1403" t="s">
        <v>111</v>
      </c>
      <c r="M1403" s="4" t="str" cm="1">
        <f t="array" ref="M1403">_xlfn._xlws.FILTER(AnalysisGroupings!$G$2:$G$36,(AnalysisGroupings!$F$2:$F$36=AnalysisResults!L1403)*LEN(L1403)&gt;0,"")</f>
        <v/>
      </c>
      <c r="N1403" t="s">
        <v>563</v>
      </c>
      <c r="O1403" t="s">
        <v>296</v>
      </c>
      <c r="P1403" t="s">
        <v>636</v>
      </c>
      <c r="Q1403" s="4" t="str" cm="1">
        <f t="array" ref="Q1403">_xlfn._xlws.FILTER(AnalysisMethods!$G$2:$G$31,AnalysisMethods!$E$2:$E$31=AnalysisResults!P1403,"")</f>
        <v>n</v>
      </c>
      <c r="R1403" s="4" t="str" cm="1">
        <f t="array" ref="R1403">_xlfn._xlws.FILTER(AnalysisMethods!$H$2:$H$31,AnalysisMethods!$E$2:$E$31=AnalysisResults!P1403,"")</f>
        <v>XX</v>
      </c>
      <c r="S1403">
        <v>0</v>
      </c>
      <c r="T1403" s="7" t="s">
        <v>266</v>
      </c>
      <c r="U1403" t="s">
        <v>1378</v>
      </c>
    </row>
    <row r="1404" spans="1:21" x14ac:dyDescent="0.45">
      <c r="A1404" t="s">
        <v>732</v>
      </c>
      <c r="B1404" s="4" t="str" cm="1">
        <f t="array" ref="B1404">_xlfn._xlws.FILTER(AnalysisSets!B:B,AnalysisSets!A:A=_xlfn._xlws.FILTER(Analyses!E:E,Analyses!A:A=AnalysisResults!A1404,""),"")</f>
        <v>Safety Population</v>
      </c>
      <c r="C1404" t="s">
        <v>33</v>
      </c>
      <c r="D1404" t="s">
        <v>41</v>
      </c>
      <c r="E1404" s="4" t="str" cm="1">
        <f t="array" ref="E1404">_xlfn._xlws.FILTER(AnalysisGroupings!$G$2:$G$20,AnalysisGroupings!$F$2:$F$20=AnalysisResults!D1404,"")</f>
        <v>Xanomeline High Dose</v>
      </c>
      <c r="G1404" t="s">
        <v>108</v>
      </c>
      <c r="I1404" s="4" t="str" cm="1">
        <f t="array" ref="I1404">_xlfn._xlws.FILTER(AnalysisGroupings!$G$2:$G$36,(AnalysisGroupings!$F$2:$F$36=AnalysisResults!H1404)*LEN(H1404)&gt;0,"")</f>
        <v/>
      </c>
      <c r="J1404" t="s">
        <v>336</v>
      </c>
      <c r="K1404" t="s">
        <v>111</v>
      </c>
      <c r="M1404" s="4" t="str" cm="1">
        <f t="array" ref="M1404">_xlfn._xlws.FILTER(AnalysisGroupings!$G$2:$G$36,(AnalysisGroupings!$F$2:$F$36=AnalysisResults!L1404)*LEN(L1404)&gt;0,"")</f>
        <v/>
      </c>
      <c r="N1404" t="s">
        <v>563</v>
      </c>
      <c r="O1404" t="s">
        <v>296</v>
      </c>
      <c r="P1404" t="s">
        <v>639</v>
      </c>
      <c r="Q1404" s="4" t="str" cm="1">
        <f t="array" ref="Q1404">_xlfn._xlws.FILTER(AnalysisMethods!$G$2:$G$31,AnalysisMethods!$E$2:$E$31=AnalysisResults!P1404,"")</f>
        <v>%</v>
      </c>
      <c r="R1404" s="4" t="str" cm="1">
        <f t="array" ref="R1404">_xlfn._xlws.FILTER(AnalysisMethods!$H$2:$H$31,AnalysisMethods!$E$2:$E$31=AnalysisResults!P1404,"")</f>
        <v>( XX.X)</v>
      </c>
      <c r="S1404">
        <v>0</v>
      </c>
      <c r="T1404" s="7" t="s">
        <v>270</v>
      </c>
      <c r="U1404" t="s">
        <v>1378</v>
      </c>
    </row>
    <row r="1405" spans="1:21" x14ac:dyDescent="0.45">
      <c r="A1405" t="s">
        <v>732</v>
      </c>
      <c r="B1405" s="4" t="str" cm="1">
        <f t="array" ref="B1405">_xlfn._xlws.FILTER(AnalysisSets!B:B,AnalysisSets!A:A=_xlfn._xlws.FILTER(Analyses!E:E,Analyses!A:A=AnalysisResults!A1405,""),"")</f>
        <v>Safety Population</v>
      </c>
      <c r="C1405" t="s">
        <v>33</v>
      </c>
      <c r="D1405" t="s">
        <v>41</v>
      </c>
      <c r="E1405" s="4" t="str" cm="1">
        <f t="array" ref="E1405">_xlfn._xlws.FILTER(AnalysisGroupings!$G$2:$G$20,AnalysisGroupings!$F$2:$F$20=AnalysisResults!D1405,"")</f>
        <v>Xanomeline High Dose</v>
      </c>
      <c r="G1405" t="s">
        <v>108</v>
      </c>
      <c r="I1405" s="4" t="str" cm="1">
        <f t="array" ref="I1405">_xlfn._xlws.FILTER(AnalysisGroupings!$G$2:$G$36,(AnalysisGroupings!$F$2:$F$36=AnalysisResults!H1405)*LEN(H1405)&gt;0,"")</f>
        <v/>
      </c>
      <c r="J1405" t="s">
        <v>336</v>
      </c>
      <c r="K1405" t="s">
        <v>111</v>
      </c>
      <c r="M1405" s="4" t="str" cm="1">
        <f t="array" ref="M1405">_xlfn._xlws.FILTER(AnalysisGroupings!$G$2:$G$36,(AnalysisGroupings!$F$2:$F$36=AnalysisResults!L1405)*LEN(L1405)&gt;0,"")</f>
        <v/>
      </c>
      <c r="N1405" t="s">
        <v>568</v>
      </c>
      <c r="O1405" t="s">
        <v>296</v>
      </c>
      <c r="P1405" t="s">
        <v>636</v>
      </c>
      <c r="Q1405" s="4" t="str" cm="1">
        <f t="array" ref="Q1405">_xlfn._xlws.FILTER(AnalysisMethods!$G$2:$G$31,AnalysisMethods!$E$2:$E$31=AnalysisResults!P1405,"")</f>
        <v>n</v>
      </c>
      <c r="R1405" s="4" t="str" cm="1">
        <f t="array" ref="R1405">_xlfn._xlws.FILTER(AnalysisMethods!$H$2:$H$31,AnalysisMethods!$E$2:$E$31=AnalysisResults!P1405,"")</f>
        <v>XX</v>
      </c>
      <c r="S1405">
        <v>0</v>
      </c>
      <c r="T1405" s="7" t="s">
        <v>266</v>
      </c>
      <c r="U1405" t="s">
        <v>1378</v>
      </c>
    </row>
    <row r="1406" spans="1:21" x14ac:dyDescent="0.45">
      <c r="A1406" t="s">
        <v>732</v>
      </c>
      <c r="B1406" s="4" t="str" cm="1">
        <f t="array" ref="B1406">_xlfn._xlws.FILTER(AnalysisSets!B:B,AnalysisSets!A:A=_xlfn._xlws.FILTER(Analyses!E:E,Analyses!A:A=AnalysisResults!A1406,""),"")</f>
        <v>Safety Population</v>
      </c>
      <c r="C1406" t="s">
        <v>33</v>
      </c>
      <c r="D1406" t="s">
        <v>41</v>
      </c>
      <c r="E1406" s="4" t="str" cm="1">
        <f t="array" ref="E1406">_xlfn._xlws.FILTER(AnalysisGroupings!$G$2:$G$20,AnalysisGroupings!$F$2:$F$20=AnalysisResults!D1406,"")</f>
        <v>Xanomeline High Dose</v>
      </c>
      <c r="G1406" t="s">
        <v>108</v>
      </c>
      <c r="I1406" s="4" t="str" cm="1">
        <f t="array" ref="I1406">_xlfn._xlws.FILTER(AnalysisGroupings!$G$2:$G$36,(AnalysisGroupings!$F$2:$F$36=AnalysisResults!H1406)*LEN(H1406)&gt;0,"")</f>
        <v/>
      </c>
      <c r="J1406" t="s">
        <v>336</v>
      </c>
      <c r="K1406" t="s">
        <v>111</v>
      </c>
      <c r="M1406" s="4" t="str" cm="1">
        <f t="array" ref="M1406">_xlfn._xlws.FILTER(AnalysisGroupings!$G$2:$G$36,(AnalysisGroupings!$F$2:$F$36=AnalysisResults!L1406)*LEN(L1406)&gt;0,"")</f>
        <v/>
      </c>
      <c r="N1406" t="s">
        <v>568</v>
      </c>
      <c r="O1406" t="s">
        <v>296</v>
      </c>
      <c r="P1406" t="s">
        <v>639</v>
      </c>
      <c r="Q1406" s="4" t="str" cm="1">
        <f t="array" ref="Q1406">_xlfn._xlws.FILTER(AnalysisMethods!$G$2:$G$31,AnalysisMethods!$E$2:$E$31=AnalysisResults!P1406,"")</f>
        <v>%</v>
      </c>
      <c r="R1406" s="4" t="str" cm="1">
        <f t="array" ref="R1406">_xlfn._xlws.FILTER(AnalysisMethods!$H$2:$H$31,AnalysisMethods!$E$2:$E$31=AnalysisResults!P1406,"")</f>
        <v>( XX.X)</v>
      </c>
      <c r="S1406">
        <v>0</v>
      </c>
      <c r="T1406" s="7" t="s">
        <v>270</v>
      </c>
      <c r="U1406" t="s">
        <v>1378</v>
      </c>
    </row>
    <row r="1407" spans="1:21" x14ac:dyDescent="0.45">
      <c r="A1407" t="s">
        <v>732</v>
      </c>
      <c r="B1407" s="4" t="str" cm="1">
        <f t="array" ref="B1407">_xlfn._xlws.FILTER(AnalysisSets!B:B,AnalysisSets!A:A=_xlfn._xlws.FILTER(Analyses!E:E,Analyses!A:A=AnalysisResults!A1407,""),"")</f>
        <v>Safety Population</v>
      </c>
      <c r="C1407" t="s">
        <v>33</v>
      </c>
      <c r="D1407" t="s">
        <v>41</v>
      </c>
      <c r="E1407" s="4" t="str" cm="1">
        <f t="array" ref="E1407">_xlfn._xlws.FILTER(AnalysisGroupings!$G$2:$G$20,AnalysisGroupings!$F$2:$F$20=AnalysisResults!D1407,"")</f>
        <v>Xanomeline High Dose</v>
      </c>
      <c r="G1407" t="s">
        <v>108</v>
      </c>
      <c r="I1407" s="4" t="str" cm="1">
        <f t="array" ref="I1407">_xlfn._xlws.FILTER(AnalysisGroupings!$G$2:$G$36,(AnalysisGroupings!$F$2:$F$36=AnalysisResults!H1407)*LEN(H1407)&gt;0,"")</f>
        <v/>
      </c>
      <c r="J1407" t="s">
        <v>337</v>
      </c>
      <c r="K1407" t="s">
        <v>111</v>
      </c>
      <c r="M1407" s="4" t="str" cm="1">
        <f t="array" ref="M1407">_xlfn._xlws.FILTER(AnalysisGroupings!$G$2:$G$36,(AnalysisGroupings!$F$2:$F$36=AnalysisResults!L1407)*LEN(L1407)&gt;0,"")</f>
        <v/>
      </c>
      <c r="N1407" t="s">
        <v>481</v>
      </c>
      <c r="O1407" t="s">
        <v>296</v>
      </c>
      <c r="P1407" t="s">
        <v>636</v>
      </c>
      <c r="Q1407" s="4" t="str" cm="1">
        <f t="array" ref="Q1407">_xlfn._xlws.FILTER(AnalysisMethods!$G$2:$G$31,AnalysisMethods!$E$2:$E$31=AnalysisResults!P1407,"")</f>
        <v>n</v>
      </c>
      <c r="R1407" s="4" t="str" cm="1">
        <f t="array" ref="R1407">_xlfn._xlws.FILTER(AnalysisMethods!$H$2:$H$31,AnalysisMethods!$E$2:$E$31=AnalysisResults!P1407,"")</f>
        <v>XX</v>
      </c>
      <c r="S1407">
        <v>0</v>
      </c>
      <c r="T1407" s="7" t="s">
        <v>266</v>
      </c>
      <c r="U1407" t="s">
        <v>1378</v>
      </c>
    </row>
    <row r="1408" spans="1:21" x14ac:dyDescent="0.45">
      <c r="A1408" t="s">
        <v>732</v>
      </c>
      <c r="B1408" s="4" t="str" cm="1">
        <f t="array" ref="B1408">_xlfn._xlws.FILTER(AnalysisSets!B:B,AnalysisSets!A:A=_xlfn._xlws.FILTER(Analyses!E:E,Analyses!A:A=AnalysisResults!A1408,""),"")</f>
        <v>Safety Population</v>
      </c>
      <c r="C1408" t="s">
        <v>33</v>
      </c>
      <c r="D1408" t="s">
        <v>41</v>
      </c>
      <c r="E1408" s="4" t="str" cm="1">
        <f t="array" ref="E1408">_xlfn._xlws.FILTER(AnalysisGroupings!$G$2:$G$20,AnalysisGroupings!$F$2:$F$20=AnalysisResults!D1408,"")</f>
        <v>Xanomeline High Dose</v>
      </c>
      <c r="G1408" t="s">
        <v>108</v>
      </c>
      <c r="I1408" s="4" t="str" cm="1">
        <f t="array" ref="I1408">_xlfn._xlws.FILTER(AnalysisGroupings!$G$2:$G$36,(AnalysisGroupings!$F$2:$F$36=AnalysisResults!H1408)*LEN(H1408)&gt;0,"")</f>
        <v/>
      </c>
      <c r="J1408" t="s">
        <v>337</v>
      </c>
      <c r="K1408" t="s">
        <v>111</v>
      </c>
      <c r="M1408" s="4" t="str" cm="1">
        <f t="array" ref="M1408">_xlfn._xlws.FILTER(AnalysisGroupings!$G$2:$G$36,(AnalysisGroupings!$F$2:$F$36=AnalysisResults!L1408)*LEN(L1408)&gt;0,"")</f>
        <v/>
      </c>
      <c r="N1408" t="s">
        <v>481</v>
      </c>
      <c r="O1408" t="s">
        <v>296</v>
      </c>
      <c r="P1408" t="s">
        <v>639</v>
      </c>
      <c r="Q1408" s="4" t="str" cm="1">
        <f t="array" ref="Q1408">_xlfn._xlws.FILTER(AnalysisMethods!$G$2:$G$31,AnalysisMethods!$E$2:$E$31=AnalysisResults!P1408,"")</f>
        <v>%</v>
      </c>
      <c r="R1408" s="4" t="str" cm="1">
        <f t="array" ref="R1408">_xlfn._xlws.FILTER(AnalysisMethods!$H$2:$H$31,AnalysisMethods!$E$2:$E$31=AnalysisResults!P1408,"")</f>
        <v>( XX.X)</v>
      </c>
      <c r="S1408">
        <v>0</v>
      </c>
      <c r="T1408" s="7" t="s">
        <v>270</v>
      </c>
      <c r="U1408" t="s">
        <v>1378</v>
      </c>
    </row>
    <row r="1409" spans="1:21" x14ac:dyDescent="0.45">
      <c r="A1409" t="s">
        <v>732</v>
      </c>
      <c r="B1409" s="4" t="str" cm="1">
        <f t="array" ref="B1409">_xlfn._xlws.FILTER(AnalysisSets!B:B,AnalysisSets!A:A=_xlfn._xlws.FILTER(Analyses!E:E,Analyses!A:A=AnalysisResults!A1409,""),"")</f>
        <v>Safety Population</v>
      </c>
      <c r="C1409" t="s">
        <v>33</v>
      </c>
      <c r="D1409" t="s">
        <v>41</v>
      </c>
      <c r="E1409" s="4" t="str" cm="1">
        <f t="array" ref="E1409">_xlfn._xlws.FILTER(AnalysisGroupings!$G$2:$G$20,AnalysisGroupings!$F$2:$F$20=AnalysisResults!D1409,"")</f>
        <v>Xanomeline High Dose</v>
      </c>
      <c r="G1409" t="s">
        <v>108</v>
      </c>
      <c r="I1409" s="4" t="str" cm="1">
        <f t="array" ref="I1409">_xlfn._xlws.FILTER(AnalysisGroupings!$G$2:$G$36,(AnalysisGroupings!$F$2:$F$36=AnalysisResults!H1409)*LEN(H1409)&gt;0,"")</f>
        <v/>
      </c>
      <c r="J1409" t="s">
        <v>338</v>
      </c>
      <c r="K1409" t="s">
        <v>111</v>
      </c>
      <c r="M1409" s="4" t="str" cm="1">
        <f t="array" ref="M1409">_xlfn._xlws.FILTER(AnalysisGroupings!$G$2:$G$36,(AnalysisGroupings!$F$2:$F$36=AnalysisResults!L1409)*LEN(L1409)&gt;0,"")</f>
        <v/>
      </c>
      <c r="N1409" t="s">
        <v>483</v>
      </c>
      <c r="O1409" t="s">
        <v>296</v>
      </c>
      <c r="P1409" t="s">
        <v>636</v>
      </c>
      <c r="Q1409" s="4" t="str" cm="1">
        <f t="array" ref="Q1409">_xlfn._xlws.FILTER(AnalysisMethods!$G$2:$G$31,AnalysisMethods!$E$2:$E$31=AnalysisResults!P1409,"")</f>
        <v>n</v>
      </c>
      <c r="R1409" s="4" t="str" cm="1">
        <f t="array" ref="R1409">_xlfn._xlws.FILTER(AnalysisMethods!$H$2:$H$31,AnalysisMethods!$E$2:$E$31=AnalysisResults!P1409,"")</f>
        <v>XX</v>
      </c>
      <c r="S1409">
        <v>0</v>
      </c>
      <c r="T1409" s="7" t="s">
        <v>266</v>
      </c>
      <c r="U1409" t="s">
        <v>1378</v>
      </c>
    </row>
    <row r="1410" spans="1:21" x14ac:dyDescent="0.45">
      <c r="A1410" t="s">
        <v>732</v>
      </c>
      <c r="B1410" s="4" t="str" cm="1">
        <f t="array" ref="B1410">_xlfn._xlws.FILTER(AnalysisSets!B:B,AnalysisSets!A:A=_xlfn._xlws.FILTER(Analyses!E:E,Analyses!A:A=AnalysisResults!A1410,""),"")</f>
        <v>Safety Population</v>
      </c>
      <c r="C1410" t="s">
        <v>33</v>
      </c>
      <c r="D1410" t="s">
        <v>41</v>
      </c>
      <c r="E1410" s="4" t="str" cm="1">
        <f t="array" ref="E1410">_xlfn._xlws.FILTER(AnalysisGroupings!$G$2:$G$20,AnalysisGroupings!$F$2:$F$20=AnalysisResults!D1410,"")</f>
        <v>Xanomeline High Dose</v>
      </c>
      <c r="G1410" t="s">
        <v>108</v>
      </c>
      <c r="I1410" s="4" t="str" cm="1">
        <f t="array" ref="I1410">_xlfn._xlws.FILTER(AnalysisGroupings!$G$2:$G$36,(AnalysisGroupings!$F$2:$F$36=AnalysisResults!H1410)*LEN(H1410)&gt;0,"")</f>
        <v/>
      </c>
      <c r="J1410" t="s">
        <v>338</v>
      </c>
      <c r="K1410" t="s">
        <v>111</v>
      </c>
      <c r="M1410" s="4" t="str" cm="1">
        <f t="array" ref="M1410">_xlfn._xlws.FILTER(AnalysisGroupings!$G$2:$G$36,(AnalysisGroupings!$F$2:$F$36=AnalysisResults!L1410)*LEN(L1410)&gt;0,"")</f>
        <v/>
      </c>
      <c r="N1410" t="s">
        <v>483</v>
      </c>
      <c r="O1410" t="s">
        <v>296</v>
      </c>
      <c r="P1410" t="s">
        <v>639</v>
      </c>
      <c r="Q1410" s="4" t="str" cm="1">
        <f t="array" ref="Q1410">_xlfn._xlws.FILTER(AnalysisMethods!$G$2:$G$31,AnalysisMethods!$E$2:$E$31=AnalysisResults!P1410,"")</f>
        <v>%</v>
      </c>
      <c r="R1410" s="4" t="str" cm="1">
        <f t="array" ref="R1410">_xlfn._xlws.FILTER(AnalysisMethods!$H$2:$H$31,AnalysisMethods!$E$2:$E$31=AnalysisResults!P1410,"")</f>
        <v>( XX.X)</v>
      </c>
      <c r="S1410">
        <v>0</v>
      </c>
      <c r="T1410" s="7" t="s">
        <v>270</v>
      </c>
      <c r="U1410" t="s">
        <v>1378</v>
      </c>
    </row>
    <row r="1411" spans="1:21" x14ac:dyDescent="0.45">
      <c r="A1411" t="s">
        <v>732</v>
      </c>
      <c r="B1411" s="4" t="str" cm="1">
        <f t="array" ref="B1411">_xlfn._xlws.FILTER(AnalysisSets!B:B,AnalysisSets!A:A=_xlfn._xlws.FILTER(Analyses!E:E,Analyses!A:A=AnalysisResults!A1411,""),"")</f>
        <v>Safety Population</v>
      </c>
      <c r="C1411" t="s">
        <v>33</v>
      </c>
      <c r="D1411" t="s">
        <v>41</v>
      </c>
      <c r="E1411" s="4" t="str" cm="1">
        <f t="array" ref="E1411">_xlfn._xlws.FILTER(AnalysisGroupings!$G$2:$G$20,AnalysisGroupings!$F$2:$F$20=AnalysisResults!D1411,"")</f>
        <v>Xanomeline High Dose</v>
      </c>
      <c r="G1411" t="s">
        <v>108</v>
      </c>
      <c r="I1411" s="4" t="str" cm="1">
        <f t="array" ref="I1411">_xlfn._xlws.FILTER(AnalysisGroupings!$G$2:$G$36,(AnalysisGroupings!$F$2:$F$36=AnalysisResults!H1411)*LEN(H1411)&gt;0,"")</f>
        <v/>
      </c>
      <c r="J1411" t="s">
        <v>339</v>
      </c>
      <c r="K1411" t="s">
        <v>111</v>
      </c>
      <c r="M1411" s="4" t="str" cm="1">
        <f t="array" ref="M1411">_xlfn._xlws.FILTER(AnalysisGroupings!$G$2:$G$36,(AnalysisGroupings!$F$2:$F$36=AnalysisResults!L1411)*LEN(L1411)&gt;0,"")</f>
        <v/>
      </c>
      <c r="N1411" t="s">
        <v>401</v>
      </c>
      <c r="O1411" t="s">
        <v>296</v>
      </c>
      <c r="P1411" t="s">
        <v>636</v>
      </c>
      <c r="Q1411" s="4" t="str" cm="1">
        <f t="array" ref="Q1411">_xlfn._xlws.FILTER(AnalysisMethods!$G$2:$G$31,AnalysisMethods!$E$2:$E$31=AnalysisResults!P1411,"")</f>
        <v>n</v>
      </c>
      <c r="R1411" s="4" t="str" cm="1">
        <f t="array" ref="R1411">_xlfn._xlws.FILTER(AnalysisMethods!$H$2:$H$31,AnalysisMethods!$E$2:$E$31=AnalysisResults!P1411,"")</f>
        <v>XX</v>
      </c>
      <c r="S1411">
        <v>0</v>
      </c>
      <c r="T1411" s="7" t="s">
        <v>266</v>
      </c>
      <c r="U1411" t="s">
        <v>1378</v>
      </c>
    </row>
    <row r="1412" spans="1:21" x14ac:dyDescent="0.45">
      <c r="A1412" t="s">
        <v>732</v>
      </c>
      <c r="B1412" s="4" t="str" cm="1">
        <f t="array" ref="B1412">_xlfn._xlws.FILTER(AnalysisSets!B:B,AnalysisSets!A:A=_xlfn._xlws.FILTER(Analyses!E:E,Analyses!A:A=AnalysisResults!A1412,""),"")</f>
        <v>Safety Population</v>
      </c>
      <c r="C1412" t="s">
        <v>33</v>
      </c>
      <c r="D1412" t="s">
        <v>41</v>
      </c>
      <c r="E1412" s="4" t="str" cm="1">
        <f t="array" ref="E1412">_xlfn._xlws.FILTER(AnalysisGroupings!$G$2:$G$20,AnalysisGroupings!$F$2:$F$20=AnalysisResults!D1412,"")</f>
        <v>Xanomeline High Dose</v>
      </c>
      <c r="G1412" t="s">
        <v>108</v>
      </c>
      <c r="I1412" s="4" t="str" cm="1">
        <f t="array" ref="I1412">_xlfn._xlws.FILTER(AnalysisGroupings!$G$2:$G$36,(AnalysisGroupings!$F$2:$F$36=AnalysisResults!H1412)*LEN(H1412)&gt;0,"")</f>
        <v/>
      </c>
      <c r="J1412" t="s">
        <v>339</v>
      </c>
      <c r="K1412" t="s">
        <v>111</v>
      </c>
      <c r="M1412" s="4" t="str" cm="1">
        <f t="array" ref="M1412">_xlfn._xlws.FILTER(AnalysisGroupings!$G$2:$G$36,(AnalysisGroupings!$F$2:$F$36=AnalysisResults!L1412)*LEN(L1412)&gt;0,"")</f>
        <v/>
      </c>
      <c r="N1412" t="s">
        <v>401</v>
      </c>
      <c r="O1412" t="s">
        <v>296</v>
      </c>
      <c r="P1412" t="s">
        <v>639</v>
      </c>
      <c r="Q1412" s="4" t="str" cm="1">
        <f t="array" ref="Q1412">_xlfn._xlws.FILTER(AnalysisMethods!$G$2:$G$31,AnalysisMethods!$E$2:$E$31=AnalysisResults!P1412,"")</f>
        <v>%</v>
      </c>
      <c r="R1412" s="4" t="str" cm="1">
        <f t="array" ref="R1412">_xlfn._xlws.FILTER(AnalysisMethods!$H$2:$H$31,AnalysisMethods!$E$2:$E$31=AnalysisResults!P1412,"")</f>
        <v>( XX.X)</v>
      </c>
      <c r="S1412">
        <v>0</v>
      </c>
      <c r="T1412" s="7" t="s">
        <v>270</v>
      </c>
      <c r="U1412" t="s">
        <v>1378</v>
      </c>
    </row>
    <row r="1413" spans="1:21" x14ac:dyDescent="0.45">
      <c r="A1413" t="s">
        <v>732</v>
      </c>
      <c r="B1413" s="4" t="str" cm="1">
        <f t="array" ref="B1413">_xlfn._xlws.FILTER(AnalysisSets!B:B,AnalysisSets!A:A=_xlfn._xlws.FILTER(Analyses!E:E,Analyses!A:A=AnalysisResults!A1413,""),"")</f>
        <v>Safety Population</v>
      </c>
      <c r="C1413" t="s">
        <v>33</v>
      </c>
      <c r="D1413" t="s">
        <v>41</v>
      </c>
      <c r="E1413" s="4" t="str" cm="1">
        <f t="array" ref="E1413">_xlfn._xlws.FILTER(AnalysisGroupings!$G$2:$G$20,AnalysisGroupings!$F$2:$F$20=AnalysisResults!D1413,"")</f>
        <v>Xanomeline High Dose</v>
      </c>
      <c r="G1413" t="s">
        <v>108</v>
      </c>
      <c r="I1413" s="4" t="str" cm="1">
        <f t="array" ref="I1413">_xlfn._xlws.FILTER(AnalysisGroupings!$G$2:$G$36,(AnalysisGroupings!$F$2:$F$36=AnalysisResults!H1413)*LEN(H1413)&gt;0,"")</f>
        <v/>
      </c>
      <c r="J1413" t="s">
        <v>339</v>
      </c>
      <c r="K1413" t="s">
        <v>111</v>
      </c>
      <c r="M1413" s="4" t="str" cm="1">
        <f t="array" ref="M1413">_xlfn._xlws.FILTER(AnalysisGroupings!$G$2:$G$36,(AnalysisGroupings!$F$2:$F$36=AnalysisResults!L1413)*LEN(L1413)&gt;0,"")</f>
        <v/>
      </c>
      <c r="N1413" t="s">
        <v>409</v>
      </c>
      <c r="O1413" t="s">
        <v>296</v>
      </c>
      <c r="P1413" t="s">
        <v>636</v>
      </c>
      <c r="Q1413" s="4" t="str" cm="1">
        <f t="array" ref="Q1413">_xlfn._xlws.FILTER(AnalysisMethods!$G$2:$G$31,AnalysisMethods!$E$2:$E$31=AnalysisResults!P1413,"")</f>
        <v>n</v>
      </c>
      <c r="R1413" s="4" t="str" cm="1">
        <f t="array" ref="R1413">_xlfn._xlws.FILTER(AnalysisMethods!$H$2:$H$31,AnalysisMethods!$E$2:$E$31=AnalysisResults!P1413,"")</f>
        <v>XX</v>
      </c>
      <c r="S1413">
        <v>0</v>
      </c>
      <c r="T1413" s="7" t="s">
        <v>266</v>
      </c>
      <c r="U1413" t="s">
        <v>1378</v>
      </c>
    </row>
    <row r="1414" spans="1:21" x14ac:dyDescent="0.45">
      <c r="A1414" t="s">
        <v>732</v>
      </c>
      <c r="B1414" s="4" t="str" cm="1">
        <f t="array" ref="B1414">_xlfn._xlws.FILTER(AnalysisSets!B:B,AnalysisSets!A:A=_xlfn._xlws.FILTER(Analyses!E:E,Analyses!A:A=AnalysisResults!A1414,""),"")</f>
        <v>Safety Population</v>
      </c>
      <c r="C1414" t="s">
        <v>33</v>
      </c>
      <c r="D1414" t="s">
        <v>41</v>
      </c>
      <c r="E1414" s="4" t="str" cm="1">
        <f t="array" ref="E1414">_xlfn._xlws.FILTER(AnalysisGroupings!$G$2:$G$20,AnalysisGroupings!$F$2:$F$20=AnalysisResults!D1414,"")</f>
        <v>Xanomeline High Dose</v>
      </c>
      <c r="G1414" t="s">
        <v>108</v>
      </c>
      <c r="I1414" s="4" t="str" cm="1">
        <f t="array" ref="I1414">_xlfn._xlws.FILTER(AnalysisGroupings!$G$2:$G$36,(AnalysisGroupings!$F$2:$F$36=AnalysisResults!H1414)*LEN(H1414)&gt;0,"")</f>
        <v/>
      </c>
      <c r="J1414" t="s">
        <v>339</v>
      </c>
      <c r="K1414" t="s">
        <v>111</v>
      </c>
      <c r="M1414" s="4" t="str" cm="1">
        <f t="array" ref="M1414">_xlfn._xlws.FILTER(AnalysisGroupings!$G$2:$G$36,(AnalysisGroupings!$F$2:$F$36=AnalysisResults!L1414)*LEN(L1414)&gt;0,"")</f>
        <v/>
      </c>
      <c r="N1414" t="s">
        <v>409</v>
      </c>
      <c r="O1414" t="s">
        <v>296</v>
      </c>
      <c r="P1414" t="s">
        <v>639</v>
      </c>
      <c r="Q1414" s="4" t="str" cm="1">
        <f t="array" ref="Q1414">_xlfn._xlws.FILTER(AnalysisMethods!$G$2:$G$31,AnalysisMethods!$E$2:$E$31=AnalysisResults!P1414,"")</f>
        <v>%</v>
      </c>
      <c r="R1414" s="4" t="str" cm="1">
        <f t="array" ref="R1414">_xlfn._xlws.FILTER(AnalysisMethods!$H$2:$H$31,AnalysisMethods!$E$2:$E$31=AnalysisResults!P1414,"")</f>
        <v>( XX.X)</v>
      </c>
      <c r="S1414">
        <v>0</v>
      </c>
      <c r="T1414" s="7" t="s">
        <v>270</v>
      </c>
      <c r="U1414" t="s">
        <v>1378</v>
      </c>
    </row>
    <row r="1415" spans="1:21" x14ac:dyDescent="0.45">
      <c r="A1415" t="s">
        <v>732</v>
      </c>
      <c r="B1415" s="4" t="str" cm="1">
        <f t="array" ref="B1415">_xlfn._xlws.FILTER(AnalysisSets!B:B,AnalysisSets!A:A=_xlfn._xlws.FILTER(Analyses!E:E,Analyses!A:A=AnalysisResults!A1415,""),"")</f>
        <v>Safety Population</v>
      </c>
      <c r="C1415" t="s">
        <v>33</v>
      </c>
      <c r="D1415" t="s">
        <v>41</v>
      </c>
      <c r="E1415" s="4" t="str" cm="1">
        <f t="array" ref="E1415">_xlfn._xlws.FILTER(AnalysisGroupings!$G$2:$G$20,AnalysisGroupings!$F$2:$F$20=AnalysisResults!D1415,"")</f>
        <v>Xanomeline High Dose</v>
      </c>
      <c r="G1415" t="s">
        <v>108</v>
      </c>
      <c r="I1415" s="4" t="str" cm="1">
        <f t="array" ref="I1415">_xlfn._xlws.FILTER(AnalysisGroupings!$G$2:$G$36,(AnalysisGroupings!$F$2:$F$36=AnalysisResults!H1415)*LEN(H1415)&gt;0,"")</f>
        <v/>
      </c>
      <c r="J1415" t="s">
        <v>339</v>
      </c>
      <c r="K1415" t="s">
        <v>111</v>
      </c>
      <c r="M1415" s="4" t="str" cm="1">
        <f t="array" ref="M1415">_xlfn._xlws.FILTER(AnalysisGroupings!$G$2:$G$36,(AnalysisGroupings!$F$2:$F$36=AnalysisResults!L1415)*LEN(L1415)&gt;0,"")</f>
        <v/>
      </c>
      <c r="N1415" t="s">
        <v>411</v>
      </c>
      <c r="O1415" t="s">
        <v>296</v>
      </c>
      <c r="P1415" t="s">
        <v>636</v>
      </c>
      <c r="Q1415" s="4" t="str" cm="1">
        <f t="array" ref="Q1415">_xlfn._xlws.FILTER(AnalysisMethods!$G$2:$G$31,AnalysisMethods!$E$2:$E$31=AnalysisResults!P1415,"")</f>
        <v>n</v>
      </c>
      <c r="R1415" s="4" t="str" cm="1">
        <f t="array" ref="R1415">_xlfn._xlws.FILTER(AnalysisMethods!$H$2:$H$31,AnalysisMethods!$E$2:$E$31=AnalysisResults!P1415,"")</f>
        <v>XX</v>
      </c>
      <c r="S1415">
        <v>0</v>
      </c>
      <c r="T1415" s="7" t="s">
        <v>266</v>
      </c>
      <c r="U1415" t="s">
        <v>1378</v>
      </c>
    </row>
    <row r="1416" spans="1:21" x14ac:dyDescent="0.45">
      <c r="A1416" t="s">
        <v>732</v>
      </c>
      <c r="B1416" s="4" t="str" cm="1">
        <f t="array" ref="B1416">_xlfn._xlws.FILTER(AnalysisSets!B:B,AnalysisSets!A:A=_xlfn._xlws.FILTER(Analyses!E:E,Analyses!A:A=AnalysisResults!A1416,""),"")</f>
        <v>Safety Population</v>
      </c>
      <c r="C1416" t="s">
        <v>33</v>
      </c>
      <c r="D1416" t="s">
        <v>41</v>
      </c>
      <c r="E1416" s="4" t="str" cm="1">
        <f t="array" ref="E1416">_xlfn._xlws.FILTER(AnalysisGroupings!$G$2:$G$20,AnalysisGroupings!$F$2:$F$20=AnalysisResults!D1416,"")</f>
        <v>Xanomeline High Dose</v>
      </c>
      <c r="G1416" t="s">
        <v>108</v>
      </c>
      <c r="I1416" s="4" t="str" cm="1">
        <f t="array" ref="I1416">_xlfn._xlws.FILTER(AnalysisGroupings!$G$2:$G$36,(AnalysisGroupings!$F$2:$F$36=AnalysisResults!H1416)*LEN(H1416)&gt;0,"")</f>
        <v/>
      </c>
      <c r="J1416" t="s">
        <v>339</v>
      </c>
      <c r="K1416" t="s">
        <v>111</v>
      </c>
      <c r="M1416" s="4" t="str" cm="1">
        <f t="array" ref="M1416">_xlfn._xlws.FILTER(AnalysisGroupings!$G$2:$G$36,(AnalysisGroupings!$F$2:$F$36=AnalysisResults!L1416)*LEN(L1416)&gt;0,"")</f>
        <v/>
      </c>
      <c r="N1416" t="s">
        <v>411</v>
      </c>
      <c r="O1416" t="s">
        <v>296</v>
      </c>
      <c r="P1416" t="s">
        <v>639</v>
      </c>
      <c r="Q1416" s="4" t="str" cm="1">
        <f t="array" ref="Q1416">_xlfn._xlws.FILTER(AnalysisMethods!$G$2:$G$31,AnalysisMethods!$E$2:$E$31=AnalysisResults!P1416,"")</f>
        <v>%</v>
      </c>
      <c r="R1416" s="4" t="str" cm="1">
        <f t="array" ref="R1416">_xlfn._xlws.FILTER(AnalysisMethods!$H$2:$H$31,AnalysisMethods!$E$2:$E$31=AnalysisResults!P1416,"")</f>
        <v>( XX.X)</v>
      </c>
      <c r="S1416">
        <v>0</v>
      </c>
      <c r="T1416" s="7" t="s">
        <v>270</v>
      </c>
      <c r="U1416" t="s">
        <v>1378</v>
      </c>
    </row>
    <row r="1417" spans="1:21" x14ac:dyDescent="0.45">
      <c r="A1417" t="s">
        <v>732</v>
      </c>
      <c r="B1417" s="4" t="str" cm="1">
        <f t="array" ref="B1417">_xlfn._xlws.FILTER(AnalysisSets!B:B,AnalysisSets!A:A=_xlfn._xlws.FILTER(Analyses!E:E,Analyses!A:A=AnalysisResults!A1417,""),"")</f>
        <v>Safety Population</v>
      </c>
      <c r="C1417" t="s">
        <v>33</v>
      </c>
      <c r="D1417" t="s">
        <v>41</v>
      </c>
      <c r="E1417" s="4" t="str" cm="1">
        <f t="array" ref="E1417">_xlfn._xlws.FILTER(AnalysisGroupings!$G$2:$G$20,AnalysisGroupings!$F$2:$F$20=AnalysisResults!D1417,"")</f>
        <v>Xanomeline High Dose</v>
      </c>
      <c r="G1417" t="s">
        <v>108</v>
      </c>
      <c r="I1417" s="4" t="str" cm="1">
        <f t="array" ref="I1417">_xlfn._xlws.FILTER(AnalysisGroupings!$G$2:$G$36,(AnalysisGroupings!$F$2:$F$36=AnalysisResults!H1417)*LEN(H1417)&gt;0,"")</f>
        <v/>
      </c>
      <c r="J1417" t="s">
        <v>339</v>
      </c>
      <c r="K1417" t="s">
        <v>111</v>
      </c>
      <c r="M1417" s="4" t="str" cm="1">
        <f t="array" ref="M1417">_xlfn._xlws.FILTER(AnalysisGroupings!$G$2:$G$36,(AnalysisGroupings!$F$2:$F$36=AnalysisResults!L1417)*LEN(L1417)&gt;0,"")</f>
        <v/>
      </c>
      <c r="N1417" t="s">
        <v>427</v>
      </c>
      <c r="O1417" t="s">
        <v>296</v>
      </c>
      <c r="P1417" t="s">
        <v>636</v>
      </c>
      <c r="Q1417" s="4" t="str" cm="1">
        <f t="array" ref="Q1417">_xlfn._xlws.FILTER(AnalysisMethods!$G$2:$G$31,AnalysisMethods!$E$2:$E$31=AnalysisResults!P1417,"")</f>
        <v>n</v>
      </c>
      <c r="R1417" s="4" t="str" cm="1">
        <f t="array" ref="R1417">_xlfn._xlws.FILTER(AnalysisMethods!$H$2:$H$31,AnalysisMethods!$E$2:$E$31=AnalysisResults!P1417,"")</f>
        <v>XX</v>
      </c>
      <c r="S1417">
        <v>1</v>
      </c>
      <c r="T1417" s="7" t="s">
        <v>267</v>
      </c>
      <c r="U1417" t="s">
        <v>1378</v>
      </c>
    </row>
    <row r="1418" spans="1:21" x14ac:dyDescent="0.45">
      <c r="A1418" t="s">
        <v>732</v>
      </c>
      <c r="B1418" s="4" t="str" cm="1">
        <f t="array" ref="B1418">_xlfn._xlws.FILTER(AnalysisSets!B:B,AnalysisSets!A:A=_xlfn._xlws.FILTER(Analyses!E:E,Analyses!A:A=AnalysisResults!A1418,""),"")</f>
        <v>Safety Population</v>
      </c>
      <c r="C1418" t="s">
        <v>33</v>
      </c>
      <c r="D1418" t="s">
        <v>41</v>
      </c>
      <c r="E1418" s="4" t="str" cm="1">
        <f t="array" ref="E1418">_xlfn._xlws.FILTER(AnalysisGroupings!$G$2:$G$20,AnalysisGroupings!$F$2:$F$20=AnalysisResults!D1418,"")</f>
        <v>Xanomeline High Dose</v>
      </c>
      <c r="G1418" t="s">
        <v>108</v>
      </c>
      <c r="I1418" s="4" t="str" cm="1">
        <f t="array" ref="I1418">_xlfn._xlws.FILTER(AnalysisGroupings!$G$2:$G$36,(AnalysisGroupings!$F$2:$F$36=AnalysisResults!H1418)*LEN(H1418)&gt;0,"")</f>
        <v/>
      </c>
      <c r="J1418" t="s">
        <v>339</v>
      </c>
      <c r="K1418" t="s">
        <v>111</v>
      </c>
      <c r="M1418" s="4" t="str" cm="1">
        <f t="array" ref="M1418">_xlfn._xlws.FILTER(AnalysisGroupings!$G$2:$G$36,(AnalysisGroupings!$F$2:$F$36=AnalysisResults!L1418)*LEN(L1418)&gt;0,"")</f>
        <v/>
      </c>
      <c r="N1418" t="s">
        <v>427</v>
      </c>
      <c r="O1418" t="s">
        <v>296</v>
      </c>
      <c r="P1418" t="s">
        <v>639</v>
      </c>
      <c r="Q1418" s="4" t="str" cm="1">
        <f t="array" ref="Q1418">_xlfn._xlws.FILTER(AnalysisMethods!$G$2:$G$31,AnalysisMethods!$E$2:$E$31=AnalysisResults!P1418,"")</f>
        <v>%</v>
      </c>
      <c r="R1418" s="4" t="str" cm="1">
        <f t="array" ref="R1418">_xlfn._xlws.FILTER(AnalysisMethods!$H$2:$H$31,AnalysisMethods!$E$2:$E$31=AnalysisResults!P1418,"")</f>
        <v>( XX.X)</v>
      </c>
      <c r="S1418">
        <v>1.1904999999999999</v>
      </c>
      <c r="T1418" s="7" t="s">
        <v>273</v>
      </c>
      <c r="U1418" t="s">
        <v>1378</v>
      </c>
    </row>
    <row r="1419" spans="1:21" x14ac:dyDescent="0.45">
      <c r="A1419" t="s">
        <v>732</v>
      </c>
      <c r="B1419" s="4" t="str" cm="1">
        <f t="array" ref="B1419">_xlfn._xlws.FILTER(AnalysisSets!B:B,AnalysisSets!A:A=_xlfn._xlws.FILTER(Analyses!E:E,Analyses!A:A=AnalysisResults!A1419,""),"")</f>
        <v>Safety Population</v>
      </c>
      <c r="C1419" t="s">
        <v>33</v>
      </c>
      <c r="D1419" t="s">
        <v>41</v>
      </c>
      <c r="E1419" s="4" t="str" cm="1">
        <f t="array" ref="E1419">_xlfn._xlws.FILTER(AnalysisGroupings!$G$2:$G$20,AnalysisGroupings!$F$2:$F$20=AnalysisResults!D1419,"")</f>
        <v>Xanomeline High Dose</v>
      </c>
      <c r="G1419" t="s">
        <v>108</v>
      </c>
      <c r="I1419" s="4" t="str" cm="1">
        <f t="array" ref="I1419">_xlfn._xlws.FILTER(AnalysisGroupings!$G$2:$G$36,(AnalysisGroupings!$F$2:$F$36=AnalysisResults!H1419)*LEN(H1419)&gt;0,"")</f>
        <v/>
      </c>
      <c r="J1419" t="s">
        <v>339</v>
      </c>
      <c r="K1419" t="s">
        <v>111</v>
      </c>
      <c r="M1419" s="4" t="str" cm="1">
        <f t="array" ref="M1419">_xlfn._xlws.FILTER(AnalysisGroupings!$G$2:$G$36,(AnalysisGroupings!$F$2:$F$36=AnalysisResults!L1419)*LEN(L1419)&gt;0,"")</f>
        <v/>
      </c>
      <c r="N1419" t="s">
        <v>445</v>
      </c>
      <c r="O1419" t="s">
        <v>296</v>
      </c>
      <c r="P1419" t="s">
        <v>636</v>
      </c>
      <c r="Q1419" s="4" t="str" cm="1">
        <f t="array" ref="Q1419">_xlfn._xlws.FILTER(AnalysisMethods!$G$2:$G$31,AnalysisMethods!$E$2:$E$31=AnalysisResults!P1419,"")</f>
        <v>n</v>
      </c>
      <c r="R1419" s="4" t="str" cm="1">
        <f t="array" ref="R1419">_xlfn._xlws.FILTER(AnalysisMethods!$H$2:$H$31,AnalysisMethods!$E$2:$E$31=AnalysisResults!P1419,"")</f>
        <v>XX</v>
      </c>
      <c r="S1419">
        <v>0</v>
      </c>
      <c r="T1419" s="7" t="s">
        <v>266</v>
      </c>
      <c r="U1419" t="s">
        <v>1378</v>
      </c>
    </row>
    <row r="1420" spans="1:21" x14ac:dyDescent="0.45">
      <c r="A1420" t="s">
        <v>732</v>
      </c>
      <c r="B1420" s="4" t="str" cm="1">
        <f t="array" ref="B1420">_xlfn._xlws.FILTER(AnalysisSets!B:B,AnalysisSets!A:A=_xlfn._xlws.FILTER(Analyses!E:E,Analyses!A:A=AnalysisResults!A1420,""),"")</f>
        <v>Safety Population</v>
      </c>
      <c r="C1420" t="s">
        <v>33</v>
      </c>
      <c r="D1420" t="s">
        <v>41</v>
      </c>
      <c r="E1420" s="4" t="str" cm="1">
        <f t="array" ref="E1420">_xlfn._xlws.FILTER(AnalysisGroupings!$G$2:$G$20,AnalysisGroupings!$F$2:$F$20=AnalysisResults!D1420,"")</f>
        <v>Xanomeline High Dose</v>
      </c>
      <c r="G1420" t="s">
        <v>108</v>
      </c>
      <c r="I1420" s="4" t="str" cm="1">
        <f t="array" ref="I1420">_xlfn._xlws.FILTER(AnalysisGroupings!$G$2:$G$36,(AnalysisGroupings!$F$2:$F$36=AnalysisResults!H1420)*LEN(H1420)&gt;0,"")</f>
        <v/>
      </c>
      <c r="J1420" t="s">
        <v>339</v>
      </c>
      <c r="K1420" t="s">
        <v>111</v>
      </c>
      <c r="M1420" s="4" t="str" cm="1">
        <f t="array" ref="M1420">_xlfn._xlws.FILTER(AnalysisGroupings!$G$2:$G$36,(AnalysisGroupings!$F$2:$F$36=AnalysisResults!L1420)*LEN(L1420)&gt;0,"")</f>
        <v/>
      </c>
      <c r="N1420" t="s">
        <v>445</v>
      </c>
      <c r="O1420" t="s">
        <v>296</v>
      </c>
      <c r="P1420" t="s">
        <v>639</v>
      </c>
      <c r="Q1420" s="4" t="str" cm="1">
        <f t="array" ref="Q1420">_xlfn._xlws.FILTER(AnalysisMethods!$G$2:$G$31,AnalysisMethods!$E$2:$E$31=AnalysisResults!P1420,"")</f>
        <v>%</v>
      </c>
      <c r="R1420" s="4" t="str" cm="1">
        <f t="array" ref="R1420">_xlfn._xlws.FILTER(AnalysisMethods!$H$2:$H$31,AnalysisMethods!$E$2:$E$31=AnalysisResults!P1420,"")</f>
        <v>( XX.X)</v>
      </c>
      <c r="S1420">
        <v>0</v>
      </c>
      <c r="T1420" s="7" t="s">
        <v>270</v>
      </c>
      <c r="U1420" t="s">
        <v>1378</v>
      </c>
    </row>
    <row r="1421" spans="1:21" x14ac:dyDescent="0.45">
      <c r="A1421" t="s">
        <v>732</v>
      </c>
      <c r="B1421" s="4" t="str" cm="1">
        <f t="array" ref="B1421">_xlfn._xlws.FILTER(AnalysisSets!B:B,AnalysisSets!A:A=_xlfn._xlws.FILTER(Analyses!E:E,Analyses!A:A=AnalysisResults!A1421,""),"")</f>
        <v>Safety Population</v>
      </c>
      <c r="C1421" t="s">
        <v>33</v>
      </c>
      <c r="D1421" t="s">
        <v>41</v>
      </c>
      <c r="E1421" s="4" t="str" cm="1">
        <f t="array" ref="E1421">_xlfn._xlws.FILTER(AnalysisGroupings!$G$2:$G$20,AnalysisGroupings!$F$2:$F$20=AnalysisResults!D1421,"")</f>
        <v>Xanomeline High Dose</v>
      </c>
      <c r="G1421" t="s">
        <v>108</v>
      </c>
      <c r="I1421" s="4" t="str" cm="1">
        <f t="array" ref="I1421">_xlfn._xlws.FILTER(AnalysisGroupings!$G$2:$G$36,(AnalysisGroupings!$F$2:$F$36=AnalysisResults!H1421)*LEN(H1421)&gt;0,"")</f>
        <v/>
      </c>
      <c r="J1421" t="s">
        <v>339</v>
      </c>
      <c r="K1421" t="s">
        <v>111</v>
      </c>
      <c r="M1421" s="4" t="str" cm="1">
        <f t="array" ref="M1421">_xlfn._xlws.FILTER(AnalysisGroupings!$G$2:$G$36,(AnalysisGroupings!$F$2:$F$36=AnalysisResults!L1421)*LEN(L1421)&gt;0,"")</f>
        <v/>
      </c>
      <c r="N1421" t="s">
        <v>466</v>
      </c>
      <c r="O1421" t="s">
        <v>296</v>
      </c>
      <c r="P1421" t="s">
        <v>636</v>
      </c>
      <c r="Q1421" s="4" t="str" cm="1">
        <f t="array" ref="Q1421">_xlfn._xlws.FILTER(AnalysisMethods!$G$2:$G$31,AnalysisMethods!$E$2:$E$31=AnalysisResults!P1421,"")</f>
        <v>n</v>
      </c>
      <c r="R1421" s="4" t="str" cm="1">
        <f t="array" ref="R1421">_xlfn._xlws.FILTER(AnalysisMethods!$H$2:$H$31,AnalysisMethods!$E$2:$E$31=AnalysisResults!P1421,"")</f>
        <v>XX</v>
      </c>
      <c r="S1421">
        <v>0</v>
      </c>
      <c r="T1421" s="7" t="s">
        <v>266</v>
      </c>
      <c r="U1421" t="s">
        <v>1378</v>
      </c>
    </row>
    <row r="1422" spans="1:21" x14ac:dyDescent="0.45">
      <c r="A1422" t="s">
        <v>732</v>
      </c>
      <c r="B1422" s="4" t="str" cm="1">
        <f t="array" ref="B1422">_xlfn._xlws.FILTER(AnalysisSets!B:B,AnalysisSets!A:A=_xlfn._xlws.FILTER(Analyses!E:E,Analyses!A:A=AnalysisResults!A1422,""),"")</f>
        <v>Safety Population</v>
      </c>
      <c r="C1422" t="s">
        <v>33</v>
      </c>
      <c r="D1422" t="s">
        <v>41</v>
      </c>
      <c r="E1422" s="4" t="str" cm="1">
        <f t="array" ref="E1422">_xlfn._xlws.FILTER(AnalysisGroupings!$G$2:$G$20,AnalysisGroupings!$F$2:$F$20=AnalysisResults!D1422,"")</f>
        <v>Xanomeline High Dose</v>
      </c>
      <c r="G1422" t="s">
        <v>108</v>
      </c>
      <c r="I1422" s="4" t="str" cm="1">
        <f t="array" ref="I1422">_xlfn._xlws.FILTER(AnalysisGroupings!$G$2:$G$36,(AnalysisGroupings!$F$2:$F$36=AnalysisResults!H1422)*LEN(H1422)&gt;0,"")</f>
        <v/>
      </c>
      <c r="J1422" t="s">
        <v>339</v>
      </c>
      <c r="K1422" t="s">
        <v>111</v>
      </c>
      <c r="M1422" s="4" t="str" cm="1">
        <f t="array" ref="M1422">_xlfn._xlws.FILTER(AnalysisGroupings!$G$2:$G$36,(AnalysisGroupings!$F$2:$F$36=AnalysisResults!L1422)*LEN(L1422)&gt;0,"")</f>
        <v/>
      </c>
      <c r="N1422" t="s">
        <v>466</v>
      </c>
      <c r="O1422" t="s">
        <v>296</v>
      </c>
      <c r="P1422" t="s">
        <v>639</v>
      </c>
      <c r="Q1422" s="4" t="str" cm="1">
        <f t="array" ref="Q1422">_xlfn._xlws.FILTER(AnalysisMethods!$G$2:$G$31,AnalysisMethods!$E$2:$E$31=AnalysisResults!P1422,"")</f>
        <v>%</v>
      </c>
      <c r="R1422" s="4" t="str" cm="1">
        <f t="array" ref="R1422">_xlfn._xlws.FILTER(AnalysisMethods!$H$2:$H$31,AnalysisMethods!$E$2:$E$31=AnalysisResults!P1422,"")</f>
        <v>( XX.X)</v>
      </c>
      <c r="S1422">
        <v>0</v>
      </c>
      <c r="T1422" s="7" t="s">
        <v>270</v>
      </c>
      <c r="U1422" t="s">
        <v>1378</v>
      </c>
    </row>
    <row r="1423" spans="1:21" x14ac:dyDescent="0.45">
      <c r="A1423" t="s">
        <v>732</v>
      </c>
      <c r="B1423" s="4" t="str" cm="1">
        <f t="array" ref="B1423">_xlfn._xlws.FILTER(AnalysisSets!B:B,AnalysisSets!A:A=_xlfn._xlws.FILTER(Analyses!E:E,Analyses!A:A=AnalysisResults!A1423,""),"")</f>
        <v>Safety Population</v>
      </c>
      <c r="C1423" t="s">
        <v>33</v>
      </c>
      <c r="D1423" t="s">
        <v>41</v>
      </c>
      <c r="E1423" s="4" t="str" cm="1">
        <f t="array" ref="E1423">_xlfn._xlws.FILTER(AnalysisGroupings!$G$2:$G$20,AnalysisGroupings!$F$2:$F$20=AnalysisResults!D1423,"")</f>
        <v>Xanomeline High Dose</v>
      </c>
      <c r="G1423" t="s">
        <v>108</v>
      </c>
      <c r="I1423" s="4" t="str" cm="1">
        <f t="array" ref="I1423">_xlfn._xlws.FILTER(AnalysisGroupings!$G$2:$G$36,(AnalysisGroupings!$F$2:$F$36=AnalysisResults!H1423)*LEN(H1423)&gt;0,"")</f>
        <v/>
      </c>
      <c r="J1423" t="s">
        <v>339</v>
      </c>
      <c r="K1423" t="s">
        <v>111</v>
      </c>
      <c r="M1423" s="4" t="str" cm="1">
        <f t="array" ref="M1423">_xlfn._xlws.FILTER(AnalysisGroupings!$G$2:$G$36,(AnalysisGroupings!$F$2:$F$36=AnalysisResults!L1423)*LEN(L1423)&gt;0,"")</f>
        <v/>
      </c>
      <c r="N1423" t="s">
        <v>479</v>
      </c>
      <c r="O1423" t="s">
        <v>296</v>
      </c>
      <c r="P1423" t="s">
        <v>636</v>
      </c>
      <c r="Q1423" s="4" t="str" cm="1">
        <f t="array" ref="Q1423">_xlfn._xlws.FILTER(AnalysisMethods!$G$2:$G$31,AnalysisMethods!$E$2:$E$31=AnalysisResults!P1423,"")</f>
        <v>n</v>
      </c>
      <c r="R1423" s="4" t="str" cm="1">
        <f t="array" ref="R1423">_xlfn._xlws.FILTER(AnalysisMethods!$H$2:$H$31,AnalysisMethods!$E$2:$E$31=AnalysisResults!P1423,"")</f>
        <v>XX</v>
      </c>
      <c r="S1423">
        <v>1</v>
      </c>
      <c r="T1423" s="7" t="s">
        <v>267</v>
      </c>
      <c r="U1423" t="s">
        <v>1378</v>
      </c>
    </row>
    <row r="1424" spans="1:21" x14ac:dyDescent="0.45">
      <c r="A1424" t="s">
        <v>732</v>
      </c>
      <c r="B1424" s="4" t="str" cm="1">
        <f t="array" ref="B1424">_xlfn._xlws.FILTER(AnalysisSets!B:B,AnalysisSets!A:A=_xlfn._xlws.FILTER(Analyses!E:E,Analyses!A:A=AnalysisResults!A1424,""),"")</f>
        <v>Safety Population</v>
      </c>
      <c r="C1424" t="s">
        <v>33</v>
      </c>
      <c r="D1424" t="s">
        <v>41</v>
      </c>
      <c r="E1424" s="4" t="str" cm="1">
        <f t="array" ref="E1424">_xlfn._xlws.FILTER(AnalysisGroupings!$G$2:$G$20,AnalysisGroupings!$F$2:$F$20=AnalysisResults!D1424,"")</f>
        <v>Xanomeline High Dose</v>
      </c>
      <c r="G1424" t="s">
        <v>108</v>
      </c>
      <c r="I1424" s="4" t="str" cm="1">
        <f t="array" ref="I1424">_xlfn._xlws.FILTER(AnalysisGroupings!$G$2:$G$36,(AnalysisGroupings!$F$2:$F$36=AnalysisResults!H1424)*LEN(H1424)&gt;0,"")</f>
        <v/>
      </c>
      <c r="J1424" t="s">
        <v>339</v>
      </c>
      <c r="K1424" t="s">
        <v>111</v>
      </c>
      <c r="M1424" s="4" t="str" cm="1">
        <f t="array" ref="M1424">_xlfn._xlws.FILTER(AnalysisGroupings!$G$2:$G$36,(AnalysisGroupings!$F$2:$F$36=AnalysisResults!L1424)*LEN(L1424)&gt;0,"")</f>
        <v/>
      </c>
      <c r="N1424" t="s">
        <v>479</v>
      </c>
      <c r="O1424" t="s">
        <v>296</v>
      </c>
      <c r="P1424" t="s">
        <v>639</v>
      </c>
      <c r="Q1424" s="4" t="str" cm="1">
        <f t="array" ref="Q1424">_xlfn._xlws.FILTER(AnalysisMethods!$G$2:$G$31,AnalysisMethods!$E$2:$E$31=AnalysisResults!P1424,"")</f>
        <v>%</v>
      </c>
      <c r="R1424" s="4" t="str" cm="1">
        <f t="array" ref="R1424">_xlfn._xlws.FILTER(AnalysisMethods!$H$2:$H$31,AnalysisMethods!$E$2:$E$31=AnalysisResults!P1424,"")</f>
        <v>( XX.X)</v>
      </c>
      <c r="S1424">
        <v>1.1904999999999999</v>
      </c>
      <c r="T1424" s="7" t="s">
        <v>273</v>
      </c>
      <c r="U1424" t="s">
        <v>1378</v>
      </c>
    </row>
    <row r="1425" spans="1:21" x14ac:dyDescent="0.45">
      <c r="A1425" t="s">
        <v>732</v>
      </c>
      <c r="B1425" s="4" t="str" cm="1">
        <f t="array" ref="B1425">_xlfn._xlws.FILTER(AnalysisSets!B:B,AnalysisSets!A:A=_xlfn._xlws.FILTER(Analyses!E:E,Analyses!A:A=AnalysisResults!A1425,""),"")</f>
        <v>Safety Population</v>
      </c>
      <c r="C1425" t="s">
        <v>33</v>
      </c>
      <c r="D1425" t="s">
        <v>41</v>
      </c>
      <c r="E1425" s="4" t="str" cm="1">
        <f t="array" ref="E1425">_xlfn._xlws.FILTER(AnalysisGroupings!$G$2:$G$20,AnalysisGroupings!$F$2:$F$20=AnalysisResults!D1425,"")</f>
        <v>Xanomeline High Dose</v>
      </c>
      <c r="G1425" t="s">
        <v>108</v>
      </c>
      <c r="I1425" s="4" t="str" cm="1">
        <f t="array" ref="I1425">_xlfn._xlws.FILTER(AnalysisGroupings!$G$2:$G$36,(AnalysisGroupings!$F$2:$F$36=AnalysisResults!H1425)*LEN(H1425)&gt;0,"")</f>
        <v/>
      </c>
      <c r="J1425" t="s">
        <v>339</v>
      </c>
      <c r="K1425" t="s">
        <v>111</v>
      </c>
      <c r="M1425" s="4" t="str" cm="1">
        <f t="array" ref="M1425">_xlfn._xlws.FILTER(AnalysisGroupings!$G$2:$G$36,(AnalysisGroupings!$F$2:$F$36=AnalysisResults!L1425)*LEN(L1425)&gt;0,"")</f>
        <v/>
      </c>
      <c r="N1425" t="s">
        <v>491</v>
      </c>
      <c r="O1425" t="s">
        <v>296</v>
      </c>
      <c r="P1425" t="s">
        <v>636</v>
      </c>
      <c r="Q1425" s="4" t="str" cm="1">
        <f t="array" ref="Q1425">_xlfn._xlws.FILTER(AnalysisMethods!$G$2:$G$31,AnalysisMethods!$E$2:$E$31=AnalysisResults!P1425,"")</f>
        <v>n</v>
      </c>
      <c r="R1425" s="4" t="str" cm="1">
        <f t="array" ref="R1425">_xlfn._xlws.FILTER(AnalysisMethods!$H$2:$H$31,AnalysisMethods!$E$2:$E$31=AnalysisResults!P1425,"")</f>
        <v>XX</v>
      </c>
      <c r="S1425">
        <v>1</v>
      </c>
      <c r="T1425" s="7" t="s">
        <v>267</v>
      </c>
      <c r="U1425" t="s">
        <v>1378</v>
      </c>
    </row>
    <row r="1426" spans="1:21" x14ac:dyDescent="0.45">
      <c r="A1426" t="s">
        <v>732</v>
      </c>
      <c r="B1426" s="4" t="str" cm="1">
        <f t="array" ref="B1426">_xlfn._xlws.FILTER(AnalysisSets!B:B,AnalysisSets!A:A=_xlfn._xlws.FILTER(Analyses!E:E,Analyses!A:A=AnalysisResults!A1426,""),"")</f>
        <v>Safety Population</v>
      </c>
      <c r="C1426" t="s">
        <v>33</v>
      </c>
      <c r="D1426" t="s">
        <v>41</v>
      </c>
      <c r="E1426" s="4" t="str" cm="1">
        <f t="array" ref="E1426">_xlfn._xlws.FILTER(AnalysisGroupings!$G$2:$G$20,AnalysisGroupings!$F$2:$F$20=AnalysisResults!D1426,"")</f>
        <v>Xanomeline High Dose</v>
      </c>
      <c r="G1426" t="s">
        <v>108</v>
      </c>
      <c r="I1426" s="4" t="str" cm="1">
        <f t="array" ref="I1426">_xlfn._xlws.FILTER(AnalysisGroupings!$G$2:$G$36,(AnalysisGroupings!$F$2:$F$36=AnalysisResults!H1426)*LEN(H1426)&gt;0,"")</f>
        <v/>
      </c>
      <c r="J1426" t="s">
        <v>339</v>
      </c>
      <c r="K1426" t="s">
        <v>111</v>
      </c>
      <c r="M1426" s="4" t="str" cm="1">
        <f t="array" ref="M1426">_xlfn._xlws.FILTER(AnalysisGroupings!$G$2:$G$36,(AnalysisGroupings!$F$2:$F$36=AnalysisResults!L1426)*LEN(L1426)&gt;0,"")</f>
        <v/>
      </c>
      <c r="N1426" t="s">
        <v>491</v>
      </c>
      <c r="O1426" t="s">
        <v>296</v>
      </c>
      <c r="P1426" t="s">
        <v>639</v>
      </c>
      <c r="Q1426" s="4" t="str" cm="1">
        <f t="array" ref="Q1426">_xlfn._xlws.FILTER(AnalysisMethods!$G$2:$G$31,AnalysisMethods!$E$2:$E$31=AnalysisResults!P1426,"")</f>
        <v>%</v>
      </c>
      <c r="R1426" s="4" t="str" cm="1">
        <f t="array" ref="R1426">_xlfn._xlws.FILTER(AnalysisMethods!$H$2:$H$31,AnalysisMethods!$E$2:$E$31=AnalysisResults!P1426,"")</f>
        <v>( XX.X)</v>
      </c>
      <c r="S1426">
        <v>1.1904999999999999</v>
      </c>
      <c r="T1426" s="7" t="s">
        <v>273</v>
      </c>
      <c r="U1426" t="s">
        <v>1378</v>
      </c>
    </row>
    <row r="1427" spans="1:21" x14ac:dyDescent="0.45">
      <c r="A1427" t="s">
        <v>732</v>
      </c>
      <c r="B1427" s="4" t="str" cm="1">
        <f t="array" ref="B1427">_xlfn._xlws.FILTER(AnalysisSets!B:B,AnalysisSets!A:A=_xlfn._xlws.FILTER(Analyses!E:E,Analyses!A:A=AnalysisResults!A1427,""),"")</f>
        <v>Safety Population</v>
      </c>
      <c r="C1427" t="s">
        <v>33</v>
      </c>
      <c r="D1427" t="s">
        <v>41</v>
      </c>
      <c r="E1427" s="4" t="str" cm="1">
        <f t="array" ref="E1427">_xlfn._xlws.FILTER(AnalysisGroupings!$G$2:$G$20,AnalysisGroupings!$F$2:$F$20=AnalysisResults!D1427,"")</f>
        <v>Xanomeline High Dose</v>
      </c>
      <c r="G1427" t="s">
        <v>108</v>
      </c>
      <c r="I1427" s="4" t="str" cm="1">
        <f t="array" ref="I1427">_xlfn._xlws.FILTER(AnalysisGroupings!$G$2:$G$36,(AnalysisGroupings!$F$2:$F$36=AnalysisResults!H1427)*LEN(H1427)&gt;0,"")</f>
        <v/>
      </c>
      <c r="J1427" t="s">
        <v>339</v>
      </c>
      <c r="K1427" t="s">
        <v>111</v>
      </c>
      <c r="M1427" s="4" t="str" cm="1">
        <f t="array" ref="M1427">_xlfn._xlws.FILTER(AnalysisGroupings!$G$2:$G$36,(AnalysisGroupings!$F$2:$F$36=AnalysisResults!L1427)*LEN(L1427)&gt;0,"")</f>
        <v/>
      </c>
      <c r="N1427" t="s">
        <v>498</v>
      </c>
      <c r="O1427" t="s">
        <v>296</v>
      </c>
      <c r="P1427" t="s">
        <v>636</v>
      </c>
      <c r="Q1427" s="4" t="str" cm="1">
        <f t="array" ref="Q1427">_xlfn._xlws.FILTER(AnalysisMethods!$G$2:$G$31,AnalysisMethods!$E$2:$E$31=AnalysisResults!P1427,"")</f>
        <v>n</v>
      </c>
      <c r="R1427" s="4" t="str" cm="1">
        <f t="array" ref="R1427">_xlfn._xlws.FILTER(AnalysisMethods!$H$2:$H$31,AnalysisMethods!$E$2:$E$31=AnalysisResults!P1427,"")</f>
        <v>XX</v>
      </c>
      <c r="S1427">
        <v>0</v>
      </c>
      <c r="T1427" s="7" t="s">
        <v>266</v>
      </c>
      <c r="U1427" t="s">
        <v>1378</v>
      </c>
    </row>
    <row r="1428" spans="1:21" x14ac:dyDescent="0.45">
      <c r="A1428" t="s">
        <v>732</v>
      </c>
      <c r="B1428" s="4" t="str" cm="1">
        <f t="array" ref="B1428">_xlfn._xlws.FILTER(AnalysisSets!B:B,AnalysisSets!A:A=_xlfn._xlws.FILTER(Analyses!E:E,Analyses!A:A=AnalysisResults!A1428,""),"")</f>
        <v>Safety Population</v>
      </c>
      <c r="C1428" t="s">
        <v>33</v>
      </c>
      <c r="D1428" t="s">
        <v>41</v>
      </c>
      <c r="E1428" s="4" t="str" cm="1">
        <f t="array" ref="E1428">_xlfn._xlws.FILTER(AnalysisGroupings!$G$2:$G$20,AnalysisGroupings!$F$2:$F$20=AnalysisResults!D1428,"")</f>
        <v>Xanomeline High Dose</v>
      </c>
      <c r="G1428" t="s">
        <v>108</v>
      </c>
      <c r="I1428" s="4" t="str" cm="1">
        <f t="array" ref="I1428">_xlfn._xlws.FILTER(AnalysisGroupings!$G$2:$G$36,(AnalysisGroupings!$F$2:$F$36=AnalysisResults!H1428)*LEN(H1428)&gt;0,"")</f>
        <v/>
      </c>
      <c r="J1428" t="s">
        <v>339</v>
      </c>
      <c r="K1428" t="s">
        <v>111</v>
      </c>
      <c r="M1428" s="4" t="str" cm="1">
        <f t="array" ref="M1428">_xlfn._xlws.FILTER(AnalysisGroupings!$G$2:$G$36,(AnalysisGroupings!$F$2:$F$36=AnalysisResults!L1428)*LEN(L1428)&gt;0,"")</f>
        <v/>
      </c>
      <c r="N1428" t="s">
        <v>498</v>
      </c>
      <c r="O1428" t="s">
        <v>296</v>
      </c>
      <c r="P1428" t="s">
        <v>639</v>
      </c>
      <c r="Q1428" s="4" t="str" cm="1">
        <f t="array" ref="Q1428">_xlfn._xlws.FILTER(AnalysisMethods!$G$2:$G$31,AnalysisMethods!$E$2:$E$31=AnalysisResults!P1428,"")</f>
        <v>%</v>
      </c>
      <c r="R1428" s="4" t="str" cm="1">
        <f t="array" ref="R1428">_xlfn._xlws.FILTER(AnalysisMethods!$H$2:$H$31,AnalysisMethods!$E$2:$E$31=AnalysisResults!P1428,"")</f>
        <v>( XX.X)</v>
      </c>
      <c r="S1428">
        <v>0</v>
      </c>
      <c r="T1428" s="7" t="s">
        <v>270</v>
      </c>
      <c r="U1428" t="s">
        <v>1378</v>
      </c>
    </row>
    <row r="1429" spans="1:21" x14ac:dyDescent="0.45">
      <c r="A1429" t="s">
        <v>732</v>
      </c>
      <c r="B1429" s="4" t="str" cm="1">
        <f t="array" ref="B1429">_xlfn._xlws.FILTER(AnalysisSets!B:B,AnalysisSets!A:A=_xlfn._xlws.FILTER(Analyses!E:E,Analyses!A:A=AnalysisResults!A1429,""),"")</f>
        <v>Safety Population</v>
      </c>
      <c r="C1429" t="s">
        <v>33</v>
      </c>
      <c r="D1429" t="s">
        <v>41</v>
      </c>
      <c r="E1429" s="4" t="str" cm="1">
        <f t="array" ref="E1429">_xlfn._xlws.FILTER(AnalysisGroupings!$G$2:$G$20,AnalysisGroupings!$F$2:$F$20=AnalysisResults!D1429,"")</f>
        <v>Xanomeline High Dose</v>
      </c>
      <c r="G1429" t="s">
        <v>108</v>
      </c>
      <c r="I1429" s="4" t="str" cm="1">
        <f t="array" ref="I1429">_xlfn._xlws.FILTER(AnalysisGroupings!$G$2:$G$36,(AnalysisGroupings!$F$2:$F$36=AnalysisResults!H1429)*LEN(H1429)&gt;0,"")</f>
        <v/>
      </c>
      <c r="J1429" t="s">
        <v>339</v>
      </c>
      <c r="K1429" t="s">
        <v>111</v>
      </c>
      <c r="M1429" s="4" t="str" cm="1">
        <f t="array" ref="M1429">_xlfn._xlws.FILTER(AnalysisGroupings!$G$2:$G$36,(AnalysisGroupings!$F$2:$F$36=AnalysisResults!L1429)*LEN(L1429)&gt;0,"")</f>
        <v/>
      </c>
      <c r="N1429" t="s">
        <v>499</v>
      </c>
      <c r="O1429" t="s">
        <v>296</v>
      </c>
      <c r="P1429" t="s">
        <v>636</v>
      </c>
      <c r="Q1429" s="4" t="str" cm="1">
        <f t="array" ref="Q1429">_xlfn._xlws.FILTER(AnalysisMethods!$G$2:$G$31,AnalysisMethods!$E$2:$E$31=AnalysisResults!P1429,"")</f>
        <v>n</v>
      </c>
      <c r="R1429" s="4" t="str" cm="1">
        <f t="array" ref="R1429">_xlfn._xlws.FILTER(AnalysisMethods!$H$2:$H$31,AnalysisMethods!$E$2:$E$31=AnalysisResults!P1429,"")</f>
        <v>XX</v>
      </c>
      <c r="S1429">
        <v>1</v>
      </c>
      <c r="T1429" s="7" t="s">
        <v>267</v>
      </c>
      <c r="U1429" t="s">
        <v>1378</v>
      </c>
    </row>
    <row r="1430" spans="1:21" x14ac:dyDescent="0.45">
      <c r="A1430" t="s">
        <v>732</v>
      </c>
      <c r="B1430" s="4" t="str" cm="1">
        <f t="array" ref="B1430">_xlfn._xlws.FILTER(AnalysisSets!B:B,AnalysisSets!A:A=_xlfn._xlws.FILTER(Analyses!E:E,Analyses!A:A=AnalysisResults!A1430,""),"")</f>
        <v>Safety Population</v>
      </c>
      <c r="C1430" t="s">
        <v>33</v>
      </c>
      <c r="D1430" t="s">
        <v>41</v>
      </c>
      <c r="E1430" s="4" t="str" cm="1">
        <f t="array" ref="E1430">_xlfn._xlws.FILTER(AnalysisGroupings!$G$2:$G$20,AnalysisGroupings!$F$2:$F$20=AnalysisResults!D1430,"")</f>
        <v>Xanomeline High Dose</v>
      </c>
      <c r="G1430" t="s">
        <v>108</v>
      </c>
      <c r="I1430" s="4" t="str" cm="1">
        <f t="array" ref="I1430">_xlfn._xlws.FILTER(AnalysisGroupings!$G$2:$G$36,(AnalysisGroupings!$F$2:$F$36=AnalysisResults!H1430)*LEN(H1430)&gt;0,"")</f>
        <v/>
      </c>
      <c r="J1430" t="s">
        <v>339</v>
      </c>
      <c r="K1430" t="s">
        <v>111</v>
      </c>
      <c r="M1430" s="4" t="str" cm="1">
        <f t="array" ref="M1430">_xlfn._xlws.FILTER(AnalysisGroupings!$G$2:$G$36,(AnalysisGroupings!$F$2:$F$36=AnalysisResults!L1430)*LEN(L1430)&gt;0,"")</f>
        <v/>
      </c>
      <c r="N1430" t="s">
        <v>499</v>
      </c>
      <c r="O1430" t="s">
        <v>296</v>
      </c>
      <c r="P1430" t="s">
        <v>639</v>
      </c>
      <c r="Q1430" s="4" t="str" cm="1">
        <f t="array" ref="Q1430">_xlfn._xlws.FILTER(AnalysisMethods!$G$2:$G$31,AnalysisMethods!$E$2:$E$31=AnalysisResults!P1430,"")</f>
        <v>%</v>
      </c>
      <c r="R1430" s="4" t="str" cm="1">
        <f t="array" ref="R1430">_xlfn._xlws.FILTER(AnalysisMethods!$H$2:$H$31,AnalysisMethods!$E$2:$E$31=AnalysisResults!P1430,"")</f>
        <v>( XX.X)</v>
      </c>
      <c r="S1430">
        <v>1.1904999999999999</v>
      </c>
      <c r="T1430" s="7" t="s">
        <v>273</v>
      </c>
      <c r="U1430" t="s">
        <v>1378</v>
      </c>
    </row>
    <row r="1431" spans="1:21" x14ac:dyDescent="0.45">
      <c r="A1431" t="s">
        <v>732</v>
      </c>
      <c r="B1431" s="4" t="str" cm="1">
        <f t="array" ref="B1431">_xlfn._xlws.FILTER(AnalysisSets!B:B,AnalysisSets!A:A=_xlfn._xlws.FILTER(Analyses!E:E,Analyses!A:A=AnalysisResults!A1431,""),"")</f>
        <v>Safety Population</v>
      </c>
      <c r="C1431" t="s">
        <v>33</v>
      </c>
      <c r="D1431" t="s">
        <v>41</v>
      </c>
      <c r="E1431" s="4" t="str" cm="1">
        <f t="array" ref="E1431">_xlfn._xlws.FILTER(AnalysisGroupings!$G$2:$G$20,AnalysisGroupings!$F$2:$F$20=AnalysisResults!D1431,"")</f>
        <v>Xanomeline High Dose</v>
      </c>
      <c r="G1431" t="s">
        <v>108</v>
      </c>
      <c r="I1431" s="4" t="str" cm="1">
        <f t="array" ref="I1431">_xlfn._xlws.FILTER(AnalysisGroupings!$G$2:$G$36,(AnalysisGroupings!$F$2:$F$36=AnalysisResults!H1431)*LEN(H1431)&gt;0,"")</f>
        <v/>
      </c>
      <c r="J1431" t="s">
        <v>339</v>
      </c>
      <c r="K1431" t="s">
        <v>111</v>
      </c>
      <c r="M1431" s="4" t="str" cm="1">
        <f t="array" ref="M1431">_xlfn._xlws.FILTER(AnalysisGroupings!$G$2:$G$36,(AnalysisGroupings!$F$2:$F$36=AnalysisResults!L1431)*LEN(L1431)&gt;0,"")</f>
        <v/>
      </c>
      <c r="N1431" t="s">
        <v>509</v>
      </c>
      <c r="O1431" t="s">
        <v>296</v>
      </c>
      <c r="P1431" t="s">
        <v>636</v>
      </c>
      <c r="Q1431" s="4" t="str" cm="1">
        <f t="array" ref="Q1431">_xlfn._xlws.FILTER(AnalysisMethods!$G$2:$G$31,AnalysisMethods!$E$2:$E$31=AnalysisResults!P1431,"")</f>
        <v>n</v>
      </c>
      <c r="R1431" s="4" t="str" cm="1">
        <f t="array" ref="R1431">_xlfn._xlws.FILTER(AnalysisMethods!$H$2:$H$31,AnalysisMethods!$E$2:$E$31=AnalysisResults!P1431,"")</f>
        <v>XX</v>
      </c>
      <c r="S1431">
        <v>6</v>
      </c>
      <c r="T1431" s="7" t="s">
        <v>258</v>
      </c>
      <c r="U1431" t="s">
        <v>1378</v>
      </c>
    </row>
    <row r="1432" spans="1:21" x14ac:dyDescent="0.45">
      <c r="A1432" t="s">
        <v>732</v>
      </c>
      <c r="B1432" s="4" t="str" cm="1">
        <f t="array" ref="B1432">_xlfn._xlws.FILTER(AnalysisSets!B:B,AnalysisSets!A:A=_xlfn._xlws.FILTER(Analyses!E:E,Analyses!A:A=AnalysisResults!A1432,""),"")</f>
        <v>Safety Population</v>
      </c>
      <c r="C1432" t="s">
        <v>33</v>
      </c>
      <c r="D1432" t="s">
        <v>41</v>
      </c>
      <c r="E1432" s="4" t="str" cm="1">
        <f t="array" ref="E1432">_xlfn._xlws.FILTER(AnalysisGroupings!$G$2:$G$20,AnalysisGroupings!$F$2:$F$20=AnalysisResults!D1432,"")</f>
        <v>Xanomeline High Dose</v>
      </c>
      <c r="G1432" t="s">
        <v>108</v>
      </c>
      <c r="I1432" s="4" t="str" cm="1">
        <f t="array" ref="I1432">_xlfn._xlws.FILTER(AnalysisGroupings!$G$2:$G$36,(AnalysisGroupings!$F$2:$F$36=AnalysisResults!H1432)*LEN(H1432)&gt;0,"")</f>
        <v/>
      </c>
      <c r="J1432" t="s">
        <v>339</v>
      </c>
      <c r="K1432" t="s">
        <v>111</v>
      </c>
      <c r="M1432" s="4" t="str" cm="1">
        <f t="array" ref="M1432">_xlfn._xlws.FILTER(AnalysisGroupings!$G$2:$G$36,(AnalysisGroupings!$F$2:$F$36=AnalysisResults!L1432)*LEN(L1432)&gt;0,"")</f>
        <v/>
      </c>
      <c r="N1432" t="s">
        <v>509</v>
      </c>
      <c r="O1432" t="s">
        <v>296</v>
      </c>
      <c r="P1432" t="s">
        <v>639</v>
      </c>
      <c r="Q1432" s="4" t="str" cm="1">
        <f t="array" ref="Q1432">_xlfn._xlws.FILTER(AnalysisMethods!$G$2:$G$31,AnalysisMethods!$E$2:$E$31=AnalysisResults!P1432,"")</f>
        <v>%</v>
      </c>
      <c r="R1432" s="4" t="str" cm="1">
        <f t="array" ref="R1432">_xlfn._xlws.FILTER(AnalysisMethods!$H$2:$H$31,AnalysisMethods!$E$2:$E$31=AnalysisResults!P1432,"")</f>
        <v>( XX.X)</v>
      </c>
      <c r="S1432">
        <v>7.1429</v>
      </c>
      <c r="T1432" s="7" t="s">
        <v>264</v>
      </c>
      <c r="U1432" t="s">
        <v>1378</v>
      </c>
    </row>
    <row r="1433" spans="1:21" x14ac:dyDescent="0.45">
      <c r="A1433" t="s">
        <v>732</v>
      </c>
      <c r="B1433" s="4" t="str" cm="1">
        <f t="array" ref="B1433">_xlfn._xlws.FILTER(AnalysisSets!B:B,AnalysisSets!A:A=_xlfn._xlws.FILTER(Analyses!E:E,Analyses!A:A=AnalysisResults!A1433,""),"")</f>
        <v>Safety Population</v>
      </c>
      <c r="C1433" t="s">
        <v>33</v>
      </c>
      <c r="D1433" t="s">
        <v>41</v>
      </c>
      <c r="E1433" s="4" t="str" cm="1">
        <f t="array" ref="E1433">_xlfn._xlws.FILTER(AnalysisGroupings!$G$2:$G$20,AnalysisGroupings!$F$2:$F$20=AnalysisResults!D1433,"")</f>
        <v>Xanomeline High Dose</v>
      </c>
      <c r="G1433" t="s">
        <v>108</v>
      </c>
      <c r="I1433" s="4" t="str" cm="1">
        <f t="array" ref="I1433">_xlfn._xlws.FILTER(AnalysisGroupings!$G$2:$G$36,(AnalysisGroupings!$F$2:$F$36=AnalysisResults!H1433)*LEN(H1433)&gt;0,"")</f>
        <v/>
      </c>
      <c r="J1433" t="s">
        <v>339</v>
      </c>
      <c r="K1433" t="s">
        <v>111</v>
      </c>
      <c r="M1433" s="4" t="str" cm="1">
        <f t="array" ref="M1433">_xlfn._xlws.FILTER(AnalysisGroupings!$G$2:$G$36,(AnalysisGroupings!$F$2:$F$36=AnalysisResults!L1433)*LEN(L1433)&gt;0,"")</f>
        <v/>
      </c>
      <c r="N1433" t="s">
        <v>527</v>
      </c>
      <c r="O1433" t="s">
        <v>296</v>
      </c>
      <c r="P1433" t="s">
        <v>636</v>
      </c>
      <c r="Q1433" s="4" t="str" cm="1">
        <f t="array" ref="Q1433">_xlfn._xlws.FILTER(AnalysisMethods!$G$2:$G$31,AnalysisMethods!$E$2:$E$31=AnalysisResults!P1433,"")</f>
        <v>n</v>
      </c>
      <c r="R1433" s="4" t="str" cm="1">
        <f t="array" ref="R1433">_xlfn._xlws.FILTER(AnalysisMethods!$H$2:$H$31,AnalysisMethods!$E$2:$E$31=AnalysisResults!P1433,"")</f>
        <v>XX</v>
      </c>
      <c r="S1433">
        <v>0</v>
      </c>
      <c r="T1433" s="7" t="s">
        <v>266</v>
      </c>
      <c r="U1433" t="s">
        <v>1378</v>
      </c>
    </row>
    <row r="1434" spans="1:21" x14ac:dyDescent="0.45">
      <c r="A1434" t="s">
        <v>732</v>
      </c>
      <c r="B1434" s="4" t="str" cm="1">
        <f t="array" ref="B1434">_xlfn._xlws.FILTER(AnalysisSets!B:B,AnalysisSets!A:A=_xlfn._xlws.FILTER(Analyses!E:E,Analyses!A:A=AnalysisResults!A1434,""),"")</f>
        <v>Safety Population</v>
      </c>
      <c r="C1434" t="s">
        <v>33</v>
      </c>
      <c r="D1434" t="s">
        <v>41</v>
      </c>
      <c r="E1434" s="4" t="str" cm="1">
        <f t="array" ref="E1434">_xlfn._xlws.FILTER(AnalysisGroupings!$G$2:$G$20,AnalysisGroupings!$F$2:$F$20=AnalysisResults!D1434,"")</f>
        <v>Xanomeline High Dose</v>
      </c>
      <c r="G1434" t="s">
        <v>108</v>
      </c>
      <c r="I1434" s="4" t="str" cm="1">
        <f t="array" ref="I1434">_xlfn._xlws.FILTER(AnalysisGroupings!$G$2:$G$36,(AnalysisGroupings!$F$2:$F$36=AnalysisResults!H1434)*LEN(H1434)&gt;0,"")</f>
        <v/>
      </c>
      <c r="J1434" t="s">
        <v>339</v>
      </c>
      <c r="K1434" t="s">
        <v>111</v>
      </c>
      <c r="M1434" s="4" t="str" cm="1">
        <f t="array" ref="M1434">_xlfn._xlws.FILTER(AnalysisGroupings!$G$2:$G$36,(AnalysisGroupings!$F$2:$F$36=AnalysisResults!L1434)*LEN(L1434)&gt;0,"")</f>
        <v/>
      </c>
      <c r="N1434" t="s">
        <v>527</v>
      </c>
      <c r="O1434" t="s">
        <v>296</v>
      </c>
      <c r="P1434" t="s">
        <v>639</v>
      </c>
      <c r="Q1434" s="4" t="str" cm="1">
        <f t="array" ref="Q1434">_xlfn._xlws.FILTER(AnalysisMethods!$G$2:$G$31,AnalysisMethods!$E$2:$E$31=AnalysisResults!P1434,"")</f>
        <v>%</v>
      </c>
      <c r="R1434" s="4" t="str" cm="1">
        <f t="array" ref="R1434">_xlfn._xlws.FILTER(AnalysisMethods!$H$2:$H$31,AnalysisMethods!$E$2:$E$31=AnalysisResults!P1434,"")</f>
        <v>( XX.X)</v>
      </c>
      <c r="S1434">
        <v>0</v>
      </c>
      <c r="T1434" s="7" t="s">
        <v>270</v>
      </c>
      <c r="U1434" t="s">
        <v>1378</v>
      </c>
    </row>
    <row r="1435" spans="1:21" x14ac:dyDescent="0.45">
      <c r="A1435" t="s">
        <v>732</v>
      </c>
      <c r="B1435" s="4" t="str" cm="1">
        <f t="array" ref="B1435">_xlfn._xlws.FILTER(AnalysisSets!B:B,AnalysisSets!A:A=_xlfn._xlws.FILTER(Analyses!E:E,Analyses!A:A=AnalysisResults!A1435,""),"")</f>
        <v>Safety Population</v>
      </c>
      <c r="C1435" t="s">
        <v>33</v>
      </c>
      <c r="D1435" t="s">
        <v>41</v>
      </c>
      <c r="E1435" s="4" t="str" cm="1">
        <f t="array" ref="E1435">_xlfn._xlws.FILTER(AnalysisGroupings!$G$2:$G$20,AnalysisGroupings!$F$2:$F$20=AnalysisResults!D1435,"")</f>
        <v>Xanomeline High Dose</v>
      </c>
      <c r="G1435" t="s">
        <v>108</v>
      </c>
      <c r="I1435" s="4" t="str" cm="1">
        <f t="array" ref="I1435">_xlfn._xlws.FILTER(AnalysisGroupings!$G$2:$G$36,(AnalysisGroupings!$F$2:$F$36=AnalysisResults!H1435)*LEN(H1435)&gt;0,"")</f>
        <v/>
      </c>
      <c r="J1435" t="s">
        <v>339</v>
      </c>
      <c r="K1435" t="s">
        <v>111</v>
      </c>
      <c r="M1435" s="4" t="str" cm="1">
        <f t="array" ref="M1435">_xlfn._xlws.FILTER(AnalysisGroupings!$G$2:$G$36,(AnalysisGroupings!$F$2:$F$36=AnalysisResults!L1435)*LEN(L1435)&gt;0,"")</f>
        <v/>
      </c>
      <c r="N1435" t="s">
        <v>544</v>
      </c>
      <c r="O1435" t="s">
        <v>296</v>
      </c>
      <c r="P1435" t="s">
        <v>636</v>
      </c>
      <c r="Q1435" s="4" t="str" cm="1">
        <f t="array" ref="Q1435">_xlfn._xlws.FILTER(AnalysisMethods!$G$2:$G$31,AnalysisMethods!$E$2:$E$31=AnalysisResults!P1435,"")</f>
        <v>n</v>
      </c>
      <c r="R1435" s="4" t="str" cm="1">
        <f t="array" ref="R1435">_xlfn._xlws.FILTER(AnalysisMethods!$H$2:$H$31,AnalysisMethods!$E$2:$E$31=AnalysisResults!P1435,"")</f>
        <v>XX</v>
      </c>
      <c r="S1435">
        <v>1</v>
      </c>
      <c r="T1435" s="7" t="s">
        <v>267</v>
      </c>
      <c r="U1435" t="s">
        <v>1378</v>
      </c>
    </row>
    <row r="1436" spans="1:21" x14ac:dyDescent="0.45">
      <c r="A1436" t="s">
        <v>732</v>
      </c>
      <c r="B1436" s="4" t="str" cm="1">
        <f t="array" ref="B1436">_xlfn._xlws.FILTER(AnalysisSets!B:B,AnalysisSets!A:A=_xlfn._xlws.FILTER(Analyses!E:E,Analyses!A:A=AnalysisResults!A1436,""),"")</f>
        <v>Safety Population</v>
      </c>
      <c r="C1436" t="s">
        <v>33</v>
      </c>
      <c r="D1436" t="s">
        <v>41</v>
      </c>
      <c r="E1436" s="4" t="str" cm="1">
        <f t="array" ref="E1436">_xlfn._xlws.FILTER(AnalysisGroupings!$G$2:$G$20,AnalysisGroupings!$F$2:$F$20=AnalysisResults!D1436,"")</f>
        <v>Xanomeline High Dose</v>
      </c>
      <c r="G1436" t="s">
        <v>108</v>
      </c>
      <c r="I1436" s="4" t="str" cm="1">
        <f t="array" ref="I1436">_xlfn._xlws.FILTER(AnalysisGroupings!$G$2:$G$36,(AnalysisGroupings!$F$2:$F$36=AnalysisResults!H1436)*LEN(H1436)&gt;0,"")</f>
        <v/>
      </c>
      <c r="J1436" t="s">
        <v>339</v>
      </c>
      <c r="K1436" t="s">
        <v>111</v>
      </c>
      <c r="M1436" s="4" t="str" cm="1">
        <f t="array" ref="M1436">_xlfn._xlws.FILTER(AnalysisGroupings!$G$2:$G$36,(AnalysisGroupings!$F$2:$F$36=AnalysisResults!L1436)*LEN(L1436)&gt;0,"")</f>
        <v/>
      </c>
      <c r="N1436" t="s">
        <v>544</v>
      </c>
      <c r="O1436" t="s">
        <v>296</v>
      </c>
      <c r="P1436" t="s">
        <v>639</v>
      </c>
      <c r="Q1436" s="4" t="str" cm="1">
        <f t="array" ref="Q1436">_xlfn._xlws.FILTER(AnalysisMethods!$G$2:$G$31,AnalysisMethods!$E$2:$E$31=AnalysisResults!P1436,"")</f>
        <v>%</v>
      </c>
      <c r="R1436" s="4" t="str" cm="1">
        <f t="array" ref="R1436">_xlfn._xlws.FILTER(AnalysisMethods!$H$2:$H$31,AnalysisMethods!$E$2:$E$31=AnalysisResults!P1436,"")</f>
        <v>( XX.X)</v>
      </c>
      <c r="S1436">
        <v>1.1904999999999999</v>
      </c>
      <c r="T1436" s="7" t="s">
        <v>273</v>
      </c>
      <c r="U1436" t="s">
        <v>1378</v>
      </c>
    </row>
    <row r="1437" spans="1:21" x14ac:dyDescent="0.45">
      <c r="A1437" t="s">
        <v>732</v>
      </c>
      <c r="B1437" s="4" t="str" cm="1">
        <f t="array" ref="B1437">_xlfn._xlws.FILTER(AnalysisSets!B:B,AnalysisSets!A:A=_xlfn._xlws.FILTER(Analyses!E:E,Analyses!A:A=AnalysisResults!A1437,""),"")</f>
        <v>Safety Population</v>
      </c>
      <c r="C1437" t="s">
        <v>33</v>
      </c>
      <c r="D1437" t="s">
        <v>41</v>
      </c>
      <c r="E1437" s="4" t="str" cm="1">
        <f t="array" ref="E1437">_xlfn._xlws.FILTER(AnalysisGroupings!$G$2:$G$20,AnalysisGroupings!$F$2:$F$20=AnalysisResults!D1437,"")</f>
        <v>Xanomeline High Dose</v>
      </c>
      <c r="G1437" t="s">
        <v>108</v>
      </c>
      <c r="I1437" s="4" t="str" cm="1">
        <f t="array" ref="I1437">_xlfn._xlws.FILTER(AnalysisGroupings!$G$2:$G$36,(AnalysisGroupings!$F$2:$F$36=AnalysisResults!H1437)*LEN(H1437)&gt;0,"")</f>
        <v/>
      </c>
      <c r="J1437" t="s">
        <v>339</v>
      </c>
      <c r="K1437" t="s">
        <v>111</v>
      </c>
      <c r="M1437" s="4" t="str" cm="1">
        <f t="array" ref="M1437">_xlfn._xlws.FILTER(AnalysisGroupings!$G$2:$G$36,(AnalysisGroupings!$F$2:$F$36=AnalysisResults!L1437)*LEN(L1437)&gt;0,"")</f>
        <v/>
      </c>
      <c r="N1437" t="s">
        <v>569</v>
      </c>
      <c r="O1437" t="s">
        <v>296</v>
      </c>
      <c r="P1437" t="s">
        <v>636</v>
      </c>
      <c r="Q1437" s="4" t="str" cm="1">
        <f t="array" ref="Q1437">_xlfn._xlws.FILTER(AnalysisMethods!$G$2:$G$31,AnalysisMethods!$E$2:$E$31=AnalysisResults!P1437,"")</f>
        <v>n</v>
      </c>
      <c r="R1437" s="4" t="str" cm="1">
        <f t="array" ref="R1437">_xlfn._xlws.FILTER(AnalysisMethods!$H$2:$H$31,AnalysisMethods!$E$2:$E$31=AnalysisResults!P1437,"")</f>
        <v>XX</v>
      </c>
      <c r="S1437">
        <v>3</v>
      </c>
      <c r="T1437" s="7" t="s">
        <v>255</v>
      </c>
      <c r="U1437" t="s">
        <v>1378</v>
      </c>
    </row>
    <row r="1438" spans="1:21" x14ac:dyDescent="0.45">
      <c r="A1438" t="s">
        <v>732</v>
      </c>
      <c r="B1438" s="4" t="str" cm="1">
        <f t="array" ref="B1438">_xlfn._xlws.FILTER(AnalysisSets!B:B,AnalysisSets!A:A=_xlfn._xlws.FILTER(Analyses!E:E,Analyses!A:A=AnalysisResults!A1438,""),"")</f>
        <v>Safety Population</v>
      </c>
      <c r="C1438" t="s">
        <v>33</v>
      </c>
      <c r="D1438" t="s">
        <v>41</v>
      </c>
      <c r="E1438" s="4" t="str" cm="1">
        <f t="array" ref="E1438">_xlfn._xlws.FILTER(AnalysisGroupings!$G$2:$G$20,AnalysisGroupings!$F$2:$F$20=AnalysisResults!D1438,"")</f>
        <v>Xanomeline High Dose</v>
      </c>
      <c r="G1438" t="s">
        <v>108</v>
      </c>
      <c r="I1438" s="4" t="str" cm="1">
        <f t="array" ref="I1438">_xlfn._xlws.FILTER(AnalysisGroupings!$G$2:$G$36,(AnalysisGroupings!$F$2:$F$36=AnalysisResults!H1438)*LEN(H1438)&gt;0,"")</f>
        <v/>
      </c>
      <c r="J1438" t="s">
        <v>339</v>
      </c>
      <c r="K1438" t="s">
        <v>111</v>
      </c>
      <c r="M1438" s="4" t="str" cm="1">
        <f t="array" ref="M1438">_xlfn._xlws.FILTER(AnalysisGroupings!$G$2:$G$36,(AnalysisGroupings!$F$2:$F$36=AnalysisResults!L1438)*LEN(L1438)&gt;0,"")</f>
        <v/>
      </c>
      <c r="N1438" t="s">
        <v>569</v>
      </c>
      <c r="O1438" t="s">
        <v>296</v>
      </c>
      <c r="P1438" t="s">
        <v>639</v>
      </c>
      <c r="Q1438" s="4" t="str" cm="1">
        <f t="array" ref="Q1438">_xlfn._xlws.FILTER(AnalysisMethods!$G$2:$G$31,AnalysisMethods!$E$2:$E$31=AnalysisResults!P1438,"")</f>
        <v>%</v>
      </c>
      <c r="R1438" s="4" t="str" cm="1">
        <f t="array" ref="R1438">_xlfn._xlws.FILTER(AnalysisMethods!$H$2:$H$31,AnalysisMethods!$E$2:$E$31=AnalysisResults!P1438,"")</f>
        <v>( XX.X)</v>
      </c>
      <c r="S1438">
        <v>3.5714000000000001</v>
      </c>
      <c r="T1438" s="7" t="s">
        <v>262</v>
      </c>
      <c r="U1438" t="s">
        <v>1378</v>
      </c>
    </row>
    <row r="1439" spans="1:21" x14ac:dyDescent="0.45">
      <c r="A1439" t="s">
        <v>732</v>
      </c>
      <c r="B1439" s="4" t="str" cm="1">
        <f t="array" ref="B1439">_xlfn._xlws.FILTER(AnalysisSets!B:B,AnalysisSets!A:A=_xlfn._xlws.FILTER(Analyses!E:E,Analyses!A:A=AnalysisResults!A1439,""),"")</f>
        <v>Safety Population</v>
      </c>
      <c r="C1439" t="s">
        <v>33</v>
      </c>
      <c r="D1439" t="s">
        <v>41</v>
      </c>
      <c r="E1439" s="4" t="str" cm="1">
        <f t="array" ref="E1439">_xlfn._xlws.FILTER(AnalysisGroupings!$G$2:$G$20,AnalysisGroupings!$F$2:$F$20=AnalysisResults!D1439,"")</f>
        <v>Xanomeline High Dose</v>
      </c>
      <c r="G1439" t="s">
        <v>108</v>
      </c>
      <c r="I1439" s="4" t="str" cm="1">
        <f t="array" ref="I1439">_xlfn._xlws.FILTER(AnalysisGroupings!$G$2:$G$36,(AnalysisGroupings!$F$2:$F$36=AnalysisResults!H1439)*LEN(H1439)&gt;0,"")</f>
        <v/>
      </c>
      <c r="J1439" t="s">
        <v>339</v>
      </c>
      <c r="K1439" t="s">
        <v>111</v>
      </c>
      <c r="M1439" s="4" t="str" cm="1">
        <f t="array" ref="M1439">_xlfn._xlws.FILTER(AnalysisGroupings!$G$2:$G$36,(AnalysisGroupings!$F$2:$F$36=AnalysisResults!L1439)*LEN(L1439)&gt;0,"")</f>
        <v/>
      </c>
      <c r="N1439" t="s">
        <v>570</v>
      </c>
      <c r="O1439" t="s">
        <v>296</v>
      </c>
      <c r="P1439" t="s">
        <v>636</v>
      </c>
      <c r="Q1439" s="4" t="str" cm="1">
        <f t="array" ref="Q1439">_xlfn._xlws.FILTER(AnalysisMethods!$G$2:$G$31,AnalysisMethods!$E$2:$E$31=AnalysisResults!P1439,"")</f>
        <v>n</v>
      </c>
      <c r="R1439" s="4" t="str" cm="1">
        <f t="array" ref="R1439">_xlfn._xlws.FILTER(AnalysisMethods!$H$2:$H$31,AnalysisMethods!$E$2:$E$31=AnalysisResults!P1439,"")</f>
        <v>XX</v>
      </c>
      <c r="S1439">
        <v>1</v>
      </c>
      <c r="T1439" s="7" t="s">
        <v>267</v>
      </c>
      <c r="U1439" t="s">
        <v>1378</v>
      </c>
    </row>
    <row r="1440" spans="1:21" x14ac:dyDescent="0.45">
      <c r="A1440" t="s">
        <v>732</v>
      </c>
      <c r="B1440" s="4" t="str" cm="1">
        <f t="array" ref="B1440">_xlfn._xlws.FILTER(AnalysisSets!B:B,AnalysisSets!A:A=_xlfn._xlws.FILTER(Analyses!E:E,Analyses!A:A=AnalysisResults!A1440,""),"")</f>
        <v>Safety Population</v>
      </c>
      <c r="C1440" t="s">
        <v>33</v>
      </c>
      <c r="D1440" t="s">
        <v>41</v>
      </c>
      <c r="E1440" s="4" t="str" cm="1">
        <f t="array" ref="E1440">_xlfn._xlws.FILTER(AnalysisGroupings!$G$2:$G$20,AnalysisGroupings!$F$2:$F$20=AnalysisResults!D1440,"")</f>
        <v>Xanomeline High Dose</v>
      </c>
      <c r="G1440" t="s">
        <v>108</v>
      </c>
      <c r="I1440" s="4" t="str" cm="1">
        <f t="array" ref="I1440">_xlfn._xlws.FILTER(AnalysisGroupings!$G$2:$G$36,(AnalysisGroupings!$F$2:$F$36=AnalysisResults!H1440)*LEN(H1440)&gt;0,"")</f>
        <v/>
      </c>
      <c r="J1440" t="s">
        <v>339</v>
      </c>
      <c r="K1440" t="s">
        <v>111</v>
      </c>
      <c r="M1440" s="4" t="str" cm="1">
        <f t="array" ref="M1440">_xlfn._xlws.FILTER(AnalysisGroupings!$G$2:$G$36,(AnalysisGroupings!$F$2:$F$36=AnalysisResults!L1440)*LEN(L1440)&gt;0,"")</f>
        <v/>
      </c>
      <c r="N1440" t="s">
        <v>570</v>
      </c>
      <c r="O1440" t="s">
        <v>296</v>
      </c>
      <c r="P1440" t="s">
        <v>639</v>
      </c>
      <c r="Q1440" s="4" t="str" cm="1">
        <f t="array" ref="Q1440">_xlfn._xlws.FILTER(AnalysisMethods!$G$2:$G$31,AnalysisMethods!$E$2:$E$31=AnalysisResults!P1440,"")</f>
        <v>%</v>
      </c>
      <c r="R1440" s="4" t="str" cm="1">
        <f t="array" ref="R1440">_xlfn._xlws.FILTER(AnalysisMethods!$H$2:$H$31,AnalysisMethods!$E$2:$E$31=AnalysisResults!P1440,"")</f>
        <v>( XX.X)</v>
      </c>
      <c r="S1440">
        <v>1.1904999999999999</v>
      </c>
      <c r="T1440" s="7" t="s">
        <v>273</v>
      </c>
      <c r="U1440" t="s">
        <v>1378</v>
      </c>
    </row>
    <row r="1441" spans="1:21" x14ac:dyDescent="0.45">
      <c r="A1441" t="s">
        <v>732</v>
      </c>
      <c r="B1441" s="4" t="str" cm="1">
        <f t="array" ref="B1441">_xlfn._xlws.FILTER(AnalysisSets!B:B,AnalysisSets!A:A=_xlfn._xlws.FILTER(Analyses!E:E,Analyses!A:A=AnalysisResults!A1441,""),"")</f>
        <v>Safety Population</v>
      </c>
      <c r="C1441" t="s">
        <v>33</v>
      </c>
      <c r="D1441" t="s">
        <v>41</v>
      </c>
      <c r="E1441" s="4" t="str" cm="1">
        <f t="array" ref="E1441">_xlfn._xlws.FILTER(AnalysisGroupings!$G$2:$G$20,AnalysisGroupings!$F$2:$F$20=AnalysisResults!D1441,"")</f>
        <v>Xanomeline High Dose</v>
      </c>
      <c r="G1441" t="s">
        <v>108</v>
      </c>
      <c r="I1441" s="4" t="str" cm="1">
        <f t="array" ref="I1441">_xlfn._xlws.FILTER(AnalysisGroupings!$G$2:$G$36,(AnalysisGroupings!$F$2:$F$36=AnalysisResults!H1441)*LEN(H1441)&gt;0,"")</f>
        <v/>
      </c>
      <c r="J1441" t="s">
        <v>339</v>
      </c>
      <c r="K1441" t="s">
        <v>111</v>
      </c>
      <c r="M1441" s="4" t="str" cm="1">
        <f t="array" ref="M1441">_xlfn._xlws.FILTER(AnalysisGroupings!$G$2:$G$36,(AnalysisGroupings!$F$2:$F$36=AnalysisResults!L1441)*LEN(L1441)&gt;0,"")</f>
        <v/>
      </c>
      <c r="N1441" t="s">
        <v>572</v>
      </c>
      <c r="O1441" t="s">
        <v>296</v>
      </c>
      <c r="P1441" t="s">
        <v>636</v>
      </c>
      <c r="Q1441" s="4" t="str" cm="1">
        <f t="array" ref="Q1441">_xlfn._xlws.FILTER(AnalysisMethods!$G$2:$G$31,AnalysisMethods!$E$2:$E$31=AnalysisResults!P1441,"")</f>
        <v>n</v>
      </c>
      <c r="R1441" s="4" t="str" cm="1">
        <f t="array" ref="R1441">_xlfn._xlws.FILTER(AnalysisMethods!$H$2:$H$31,AnalysisMethods!$E$2:$E$31=AnalysisResults!P1441,"")</f>
        <v>XX</v>
      </c>
      <c r="S1441">
        <v>0</v>
      </c>
      <c r="T1441" s="7" t="s">
        <v>266</v>
      </c>
      <c r="U1441" t="s">
        <v>1378</v>
      </c>
    </row>
    <row r="1442" spans="1:21" x14ac:dyDescent="0.45">
      <c r="A1442" t="s">
        <v>732</v>
      </c>
      <c r="B1442" s="4" t="str" cm="1">
        <f t="array" ref="B1442">_xlfn._xlws.FILTER(AnalysisSets!B:B,AnalysisSets!A:A=_xlfn._xlws.FILTER(Analyses!E:E,Analyses!A:A=AnalysisResults!A1442,""),"")</f>
        <v>Safety Population</v>
      </c>
      <c r="C1442" t="s">
        <v>33</v>
      </c>
      <c r="D1442" t="s">
        <v>41</v>
      </c>
      <c r="E1442" s="4" t="str" cm="1">
        <f t="array" ref="E1442">_xlfn._xlws.FILTER(AnalysisGroupings!$G$2:$G$20,AnalysisGroupings!$F$2:$F$20=AnalysisResults!D1442,"")</f>
        <v>Xanomeline High Dose</v>
      </c>
      <c r="G1442" t="s">
        <v>108</v>
      </c>
      <c r="I1442" s="4" t="str" cm="1">
        <f t="array" ref="I1442">_xlfn._xlws.FILTER(AnalysisGroupings!$G$2:$G$36,(AnalysisGroupings!$F$2:$F$36=AnalysisResults!H1442)*LEN(H1442)&gt;0,"")</f>
        <v/>
      </c>
      <c r="J1442" t="s">
        <v>339</v>
      </c>
      <c r="K1442" t="s">
        <v>111</v>
      </c>
      <c r="M1442" s="4" t="str" cm="1">
        <f t="array" ref="M1442">_xlfn._xlws.FILTER(AnalysisGroupings!$G$2:$G$36,(AnalysisGroupings!$F$2:$F$36=AnalysisResults!L1442)*LEN(L1442)&gt;0,"")</f>
        <v/>
      </c>
      <c r="N1442" t="s">
        <v>572</v>
      </c>
      <c r="O1442" t="s">
        <v>296</v>
      </c>
      <c r="P1442" t="s">
        <v>639</v>
      </c>
      <c r="Q1442" s="4" t="str" cm="1">
        <f t="array" ref="Q1442">_xlfn._xlws.FILTER(AnalysisMethods!$G$2:$G$31,AnalysisMethods!$E$2:$E$31=AnalysisResults!P1442,"")</f>
        <v>%</v>
      </c>
      <c r="R1442" s="4" t="str" cm="1">
        <f t="array" ref="R1442">_xlfn._xlws.FILTER(AnalysisMethods!$H$2:$H$31,AnalysisMethods!$E$2:$E$31=AnalysisResults!P1442,"")</f>
        <v>( XX.X)</v>
      </c>
      <c r="S1442">
        <v>0</v>
      </c>
      <c r="T1442" s="7" t="s">
        <v>270</v>
      </c>
      <c r="U1442" t="s">
        <v>1378</v>
      </c>
    </row>
    <row r="1443" spans="1:21" x14ac:dyDescent="0.45">
      <c r="A1443" t="s">
        <v>732</v>
      </c>
      <c r="B1443" s="4" t="str" cm="1">
        <f t="array" ref="B1443">_xlfn._xlws.FILTER(AnalysisSets!B:B,AnalysisSets!A:A=_xlfn._xlws.FILTER(Analyses!E:E,Analyses!A:A=AnalysisResults!A1443,""),"")</f>
        <v>Safety Population</v>
      </c>
      <c r="C1443" t="s">
        <v>33</v>
      </c>
      <c r="D1443" t="s">
        <v>41</v>
      </c>
      <c r="E1443" s="4" t="str" cm="1">
        <f t="array" ref="E1443">_xlfn._xlws.FILTER(AnalysisGroupings!$G$2:$G$20,AnalysisGroupings!$F$2:$F$20=AnalysisResults!D1443,"")</f>
        <v>Xanomeline High Dose</v>
      </c>
      <c r="G1443" t="s">
        <v>108</v>
      </c>
      <c r="I1443" s="4" t="str" cm="1">
        <f t="array" ref="I1443">_xlfn._xlws.FILTER(AnalysisGroupings!$G$2:$G$36,(AnalysisGroupings!$F$2:$F$36=AnalysisResults!H1443)*LEN(H1443)&gt;0,"")</f>
        <v/>
      </c>
      <c r="J1443" t="s">
        <v>339</v>
      </c>
      <c r="K1443" t="s">
        <v>111</v>
      </c>
      <c r="M1443" s="4" t="str" cm="1">
        <f t="array" ref="M1443">_xlfn._xlws.FILTER(AnalysisGroupings!$G$2:$G$36,(AnalysisGroupings!$F$2:$F$36=AnalysisResults!L1443)*LEN(L1443)&gt;0,"")</f>
        <v/>
      </c>
      <c r="N1443" t="s">
        <v>577</v>
      </c>
      <c r="O1443" t="s">
        <v>296</v>
      </c>
      <c r="P1443" t="s">
        <v>636</v>
      </c>
      <c r="Q1443" s="4" t="str" cm="1">
        <f t="array" ref="Q1443">_xlfn._xlws.FILTER(AnalysisMethods!$G$2:$G$31,AnalysisMethods!$E$2:$E$31=AnalysisResults!P1443,"")</f>
        <v>n</v>
      </c>
      <c r="R1443" s="4" t="str" cm="1">
        <f t="array" ref="R1443">_xlfn._xlws.FILTER(AnalysisMethods!$H$2:$H$31,AnalysisMethods!$E$2:$E$31=AnalysisResults!P1443,"")</f>
        <v>XX</v>
      </c>
      <c r="S1443">
        <v>0</v>
      </c>
      <c r="T1443" s="7" t="s">
        <v>266</v>
      </c>
      <c r="U1443" t="s">
        <v>1378</v>
      </c>
    </row>
    <row r="1444" spans="1:21" x14ac:dyDescent="0.45">
      <c r="A1444" t="s">
        <v>732</v>
      </c>
      <c r="B1444" s="4" t="str" cm="1">
        <f t="array" ref="B1444">_xlfn._xlws.FILTER(AnalysisSets!B:B,AnalysisSets!A:A=_xlfn._xlws.FILTER(Analyses!E:E,Analyses!A:A=AnalysisResults!A1444,""),"")</f>
        <v>Safety Population</v>
      </c>
      <c r="C1444" t="s">
        <v>33</v>
      </c>
      <c r="D1444" t="s">
        <v>41</v>
      </c>
      <c r="E1444" s="4" t="str" cm="1">
        <f t="array" ref="E1444">_xlfn._xlws.FILTER(AnalysisGroupings!$G$2:$G$20,AnalysisGroupings!$F$2:$F$20=AnalysisResults!D1444,"")</f>
        <v>Xanomeline High Dose</v>
      </c>
      <c r="G1444" t="s">
        <v>108</v>
      </c>
      <c r="I1444" s="4" t="str" cm="1">
        <f t="array" ref="I1444">_xlfn._xlws.FILTER(AnalysisGroupings!$G$2:$G$36,(AnalysisGroupings!$F$2:$F$36=AnalysisResults!H1444)*LEN(H1444)&gt;0,"")</f>
        <v/>
      </c>
      <c r="J1444" t="s">
        <v>339</v>
      </c>
      <c r="K1444" t="s">
        <v>111</v>
      </c>
      <c r="M1444" s="4" t="str" cm="1">
        <f t="array" ref="M1444">_xlfn._xlws.FILTER(AnalysisGroupings!$G$2:$G$36,(AnalysisGroupings!$F$2:$F$36=AnalysisResults!L1444)*LEN(L1444)&gt;0,"")</f>
        <v/>
      </c>
      <c r="N1444" t="s">
        <v>577</v>
      </c>
      <c r="O1444" t="s">
        <v>296</v>
      </c>
      <c r="P1444" t="s">
        <v>639</v>
      </c>
      <c r="Q1444" s="4" t="str" cm="1">
        <f t="array" ref="Q1444">_xlfn._xlws.FILTER(AnalysisMethods!$G$2:$G$31,AnalysisMethods!$E$2:$E$31=AnalysisResults!P1444,"")</f>
        <v>%</v>
      </c>
      <c r="R1444" s="4" t="str" cm="1">
        <f t="array" ref="R1444">_xlfn._xlws.FILTER(AnalysisMethods!$H$2:$H$31,AnalysisMethods!$E$2:$E$31=AnalysisResults!P1444,"")</f>
        <v>( XX.X)</v>
      </c>
      <c r="S1444">
        <v>0</v>
      </c>
      <c r="T1444" s="7" t="s">
        <v>270</v>
      </c>
      <c r="U1444" t="s">
        <v>1378</v>
      </c>
    </row>
    <row r="1445" spans="1:21" x14ac:dyDescent="0.45">
      <c r="A1445" t="s">
        <v>732</v>
      </c>
      <c r="B1445" s="4" t="str" cm="1">
        <f t="array" ref="B1445">_xlfn._xlws.FILTER(AnalysisSets!B:B,AnalysisSets!A:A=_xlfn._xlws.FILTER(Analyses!E:E,Analyses!A:A=AnalysisResults!A1445,""),"")</f>
        <v>Safety Population</v>
      </c>
      <c r="C1445" t="s">
        <v>33</v>
      </c>
      <c r="D1445" t="s">
        <v>41</v>
      </c>
      <c r="E1445" s="4" t="str" cm="1">
        <f t="array" ref="E1445">_xlfn._xlws.FILTER(AnalysisGroupings!$G$2:$G$20,AnalysisGroupings!$F$2:$F$20=AnalysisResults!D1445,"")</f>
        <v>Xanomeline High Dose</v>
      </c>
      <c r="G1445" t="s">
        <v>108</v>
      </c>
      <c r="I1445" s="4" t="str" cm="1">
        <f t="array" ref="I1445">_xlfn._xlws.FILTER(AnalysisGroupings!$G$2:$G$36,(AnalysisGroupings!$F$2:$F$36=AnalysisResults!H1445)*LEN(H1445)&gt;0,"")</f>
        <v/>
      </c>
      <c r="J1445" t="s">
        <v>340</v>
      </c>
      <c r="K1445" t="s">
        <v>111</v>
      </c>
      <c r="M1445" s="4" t="str" cm="1">
        <f t="array" ref="M1445">_xlfn._xlws.FILTER(AnalysisGroupings!$G$2:$G$36,(AnalysisGroupings!$F$2:$F$36=AnalysisResults!L1445)*LEN(L1445)&gt;0,"")</f>
        <v/>
      </c>
      <c r="N1445" t="s">
        <v>424</v>
      </c>
      <c r="O1445" t="s">
        <v>296</v>
      </c>
      <c r="P1445" t="s">
        <v>636</v>
      </c>
      <c r="Q1445" s="4" t="str" cm="1">
        <f t="array" ref="Q1445">_xlfn._xlws.FILTER(AnalysisMethods!$G$2:$G$31,AnalysisMethods!$E$2:$E$31=AnalysisResults!P1445,"")</f>
        <v>n</v>
      </c>
      <c r="R1445" s="4" t="str" cm="1">
        <f t="array" ref="R1445">_xlfn._xlws.FILTER(AnalysisMethods!$H$2:$H$31,AnalysisMethods!$E$2:$E$31=AnalysisResults!P1445,"")</f>
        <v>XX</v>
      </c>
      <c r="S1445">
        <v>2</v>
      </c>
      <c r="T1445" s="7" t="s">
        <v>592</v>
      </c>
      <c r="U1445" t="s">
        <v>1378</v>
      </c>
    </row>
    <row r="1446" spans="1:21" x14ac:dyDescent="0.45">
      <c r="A1446" t="s">
        <v>732</v>
      </c>
      <c r="B1446" s="4" t="str" cm="1">
        <f t="array" ref="B1446">_xlfn._xlws.FILTER(AnalysisSets!B:B,AnalysisSets!A:A=_xlfn._xlws.FILTER(Analyses!E:E,Analyses!A:A=AnalysisResults!A1446,""),"")</f>
        <v>Safety Population</v>
      </c>
      <c r="C1446" t="s">
        <v>33</v>
      </c>
      <c r="D1446" t="s">
        <v>41</v>
      </c>
      <c r="E1446" s="4" t="str" cm="1">
        <f t="array" ref="E1446">_xlfn._xlws.FILTER(AnalysisGroupings!$G$2:$G$20,AnalysisGroupings!$F$2:$F$20=AnalysisResults!D1446,"")</f>
        <v>Xanomeline High Dose</v>
      </c>
      <c r="G1446" t="s">
        <v>108</v>
      </c>
      <c r="I1446" s="4" t="str" cm="1">
        <f t="array" ref="I1446">_xlfn._xlws.FILTER(AnalysisGroupings!$G$2:$G$36,(AnalysisGroupings!$F$2:$F$36=AnalysisResults!H1446)*LEN(H1446)&gt;0,"")</f>
        <v/>
      </c>
      <c r="J1446" t="s">
        <v>340</v>
      </c>
      <c r="K1446" t="s">
        <v>111</v>
      </c>
      <c r="M1446" s="4" t="str" cm="1">
        <f t="array" ref="M1446">_xlfn._xlws.FILTER(AnalysisGroupings!$G$2:$G$36,(AnalysisGroupings!$F$2:$F$36=AnalysisResults!L1446)*LEN(L1446)&gt;0,"")</f>
        <v/>
      </c>
      <c r="N1446" t="s">
        <v>424</v>
      </c>
      <c r="O1446" t="s">
        <v>296</v>
      </c>
      <c r="P1446" t="s">
        <v>639</v>
      </c>
      <c r="Q1446" s="4" t="str" cm="1">
        <f t="array" ref="Q1446">_xlfn._xlws.FILTER(AnalysisMethods!$G$2:$G$31,AnalysisMethods!$E$2:$E$31=AnalysisResults!P1446,"")</f>
        <v>%</v>
      </c>
      <c r="R1446" s="4" t="str" cm="1">
        <f t="array" ref="R1446">_xlfn._xlws.FILTER(AnalysisMethods!$H$2:$H$31,AnalysisMethods!$E$2:$E$31=AnalysisResults!P1446,"")</f>
        <v>( XX.X)</v>
      </c>
      <c r="S1446">
        <v>2.3809999999999998</v>
      </c>
      <c r="T1446" s="7" t="s">
        <v>609</v>
      </c>
      <c r="U1446" t="s">
        <v>1378</v>
      </c>
    </row>
    <row r="1447" spans="1:21" x14ac:dyDescent="0.45">
      <c r="A1447" t="s">
        <v>732</v>
      </c>
      <c r="B1447" s="4" t="str" cm="1">
        <f t="array" ref="B1447">_xlfn._xlws.FILTER(AnalysisSets!B:B,AnalysisSets!A:A=_xlfn._xlws.FILTER(Analyses!E:E,Analyses!A:A=AnalysisResults!A1447,""),"")</f>
        <v>Safety Population</v>
      </c>
      <c r="C1447" t="s">
        <v>33</v>
      </c>
      <c r="D1447" t="s">
        <v>41</v>
      </c>
      <c r="E1447" s="4" t="str" cm="1">
        <f t="array" ref="E1447">_xlfn._xlws.FILTER(AnalysisGroupings!$G$2:$G$20,AnalysisGroupings!$F$2:$F$20=AnalysisResults!D1447,"")</f>
        <v>Xanomeline High Dose</v>
      </c>
      <c r="G1447" t="s">
        <v>108</v>
      </c>
      <c r="I1447" s="4" t="str" cm="1">
        <f t="array" ref="I1447">_xlfn._xlws.FILTER(AnalysisGroupings!$G$2:$G$36,(AnalysisGroupings!$F$2:$F$36=AnalysisResults!H1447)*LEN(H1447)&gt;0,"")</f>
        <v/>
      </c>
      <c r="J1447" t="s">
        <v>340</v>
      </c>
      <c r="K1447" t="s">
        <v>111</v>
      </c>
      <c r="M1447" s="4" t="str" cm="1">
        <f t="array" ref="M1447">_xlfn._xlws.FILTER(AnalysisGroupings!$G$2:$G$36,(AnalysisGroupings!$F$2:$F$36=AnalysisResults!L1447)*LEN(L1447)&gt;0,"")</f>
        <v/>
      </c>
      <c r="N1447" t="s">
        <v>453</v>
      </c>
      <c r="O1447" t="s">
        <v>296</v>
      </c>
      <c r="P1447" t="s">
        <v>636</v>
      </c>
      <c r="Q1447" s="4" t="str" cm="1">
        <f t="array" ref="Q1447">_xlfn._xlws.FILTER(AnalysisMethods!$G$2:$G$31,AnalysisMethods!$E$2:$E$31=AnalysisResults!P1447,"")</f>
        <v>n</v>
      </c>
      <c r="R1447" s="4" t="str" cm="1">
        <f t="array" ref="R1447">_xlfn._xlws.FILTER(AnalysisMethods!$H$2:$H$31,AnalysisMethods!$E$2:$E$31=AnalysisResults!P1447,"")</f>
        <v>XX</v>
      </c>
      <c r="S1447">
        <v>1</v>
      </c>
      <c r="T1447" s="7" t="s">
        <v>267</v>
      </c>
      <c r="U1447" t="s">
        <v>1378</v>
      </c>
    </row>
    <row r="1448" spans="1:21" x14ac:dyDescent="0.45">
      <c r="A1448" t="s">
        <v>732</v>
      </c>
      <c r="B1448" s="4" t="str" cm="1">
        <f t="array" ref="B1448">_xlfn._xlws.FILTER(AnalysisSets!B:B,AnalysisSets!A:A=_xlfn._xlws.FILTER(Analyses!E:E,Analyses!A:A=AnalysisResults!A1448,""),"")</f>
        <v>Safety Population</v>
      </c>
      <c r="C1448" t="s">
        <v>33</v>
      </c>
      <c r="D1448" t="s">
        <v>41</v>
      </c>
      <c r="E1448" s="4" t="str" cm="1">
        <f t="array" ref="E1448">_xlfn._xlws.FILTER(AnalysisGroupings!$G$2:$G$20,AnalysisGroupings!$F$2:$F$20=AnalysisResults!D1448,"")</f>
        <v>Xanomeline High Dose</v>
      </c>
      <c r="G1448" t="s">
        <v>108</v>
      </c>
      <c r="I1448" s="4" t="str" cm="1">
        <f t="array" ref="I1448">_xlfn._xlws.FILTER(AnalysisGroupings!$G$2:$G$36,(AnalysisGroupings!$F$2:$F$36=AnalysisResults!H1448)*LEN(H1448)&gt;0,"")</f>
        <v/>
      </c>
      <c r="J1448" t="s">
        <v>340</v>
      </c>
      <c r="K1448" t="s">
        <v>111</v>
      </c>
      <c r="M1448" s="4" t="str" cm="1">
        <f t="array" ref="M1448">_xlfn._xlws.FILTER(AnalysisGroupings!$G$2:$G$36,(AnalysisGroupings!$F$2:$F$36=AnalysisResults!L1448)*LEN(L1448)&gt;0,"")</f>
        <v/>
      </c>
      <c r="N1448" t="s">
        <v>453</v>
      </c>
      <c r="O1448" t="s">
        <v>296</v>
      </c>
      <c r="P1448" t="s">
        <v>639</v>
      </c>
      <c r="Q1448" s="4" t="str" cm="1">
        <f t="array" ref="Q1448">_xlfn._xlws.FILTER(AnalysisMethods!$G$2:$G$31,AnalysisMethods!$E$2:$E$31=AnalysisResults!P1448,"")</f>
        <v>%</v>
      </c>
      <c r="R1448" s="4" t="str" cm="1">
        <f t="array" ref="R1448">_xlfn._xlws.FILTER(AnalysisMethods!$H$2:$H$31,AnalysisMethods!$E$2:$E$31=AnalysisResults!P1448,"")</f>
        <v>( XX.X)</v>
      </c>
      <c r="S1448">
        <v>1.1904999999999999</v>
      </c>
      <c r="T1448" s="7" t="s">
        <v>273</v>
      </c>
      <c r="U1448" t="s">
        <v>1378</v>
      </c>
    </row>
    <row r="1449" spans="1:21" x14ac:dyDescent="0.45">
      <c r="A1449" t="s">
        <v>732</v>
      </c>
      <c r="B1449" s="4" t="str" cm="1">
        <f t="array" ref="B1449">_xlfn._xlws.FILTER(AnalysisSets!B:B,AnalysisSets!A:A=_xlfn._xlws.FILTER(Analyses!E:E,Analyses!A:A=AnalysisResults!A1449,""),"")</f>
        <v>Safety Population</v>
      </c>
      <c r="C1449" t="s">
        <v>33</v>
      </c>
      <c r="D1449" t="s">
        <v>41</v>
      </c>
      <c r="E1449" s="4" t="str" cm="1">
        <f t="array" ref="E1449">_xlfn._xlws.FILTER(AnalysisGroupings!$G$2:$G$20,AnalysisGroupings!$F$2:$F$20=AnalysisResults!D1449,"")</f>
        <v>Xanomeline High Dose</v>
      </c>
      <c r="G1449" t="s">
        <v>108</v>
      </c>
      <c r="I1449" s="4" t="str" cm="1">
        <f t="array" ref="I1449">_xlfn._xlws.FILTER(AnalysisGroupings!$G$2:$G$36,(AnalysisGroupings!$F$2:$F$36=AnalysisResults!H1449)*LEN(H1449)&gt;0,"")</f>
        <v/>
      </c>
      <c r="J1449" t="s">
        <v>340</v>
      </c>
      <c r="K1449" t="s">
        <v>111</v>
      </c>
      <c r="M1449" s="4" t="str" cm="1">
        <f t="array" ref="M1449">_xlfn._xlws.FILTER(AnalysisGroupings!$G$2:$G$36,(AnalysisGroupings!$F$2:$F$36=AnalysisResults!L1449)*LEN(L1449)&gt;0,"")</f>
        <v/>
      </c>
      <c r="N1449" t="s">
        <v>458</v>
      </c>
      <c r="O1449" t="s">
        <v>296</v>
      </c>
      <c r="P1449" t="s">
        <v>636</v>
      </c>
      <c r="Q1449" s="4" t="str" cm="1">
        <f t="array" ref="Q1449">_xlfn._xlws.FILTER(AnalysisMethods!$G$2:$G$31,AnalysisMethods!$E$2:$E$31=AnalysisResults!P1449,"")</f>
        <v>n</v>
      </c>
      <c r="R1449" s="4" t="str" cm="1">
        <f t="array" ref="R1449">_xlfn._xlws.FILTER(AnalysisMethods!$H$2:$H$31,AnalysisMethods!$E$2:$E$31=AnalysisResults!P1449,"")</f>
        <v>XX</v>
      </c>
      <c r="S1449">
        <v>1</v>
      </c>
      <c r="T1449" s="7" t="s">
        <v>267</v>
      </c>
      <c r="U1449" t="s">
        <v>1378</v>
      </c>
    </row>
    <row r="1450" spans="1:21" x14ac:dyDescent="0.45">
      <c r="A1450" t="s">
        <v>732</v>
      </c>
      <c r="B1450" s="4" t="str" cm="1">
        <f t="array" ref="B1450">_xlfn._xlws.FILTER(AnalysisSets!B:B,AnalysisSets!A:A=_xlfn._xlws.FILTER(Analyses!E:E,Analyses!A:A=AnalysisResults!A1450,""),"")</f>
        <v>Safety Population</v>
      </c>
      <c r="C1450" t="s">
        <v>33</v>
      </c>
      <c r="D1450" t="s">
        <v>41</v>
      </c>
      <c r="E1450" s="4" t="str" cm="1">
        <f t="array" ref="E1450">_xlfn._xlws.FILTER(AnalysisGroupings!$G$2:$G$20,AnalysisGroupings!$F$2:$F$20=AnalysisResults!D1450,"")</f>
        <v>Xanomeline High Dose</v>
      </c>
      <c r="G1450" t="s">
        <v>108</v>
      </c>
      <c r="I1450" s="4" t="str" cm="1">
        <f t="array" ref="I1450">_xlfn._xlws.FILTER(AnalysisGroupings!$G$2:$G$36,(AnalysisGroupings!$F$2:$F$36=AnalysisResults!H1450)*LEN(H1450)&gt;0,"")</f>
        <v/>
      </c>
      <c r="J1450" t="s">
        <v>340</v>
      </c>
      <c r="K1450" t="s">
        <v>111</v>
      </c>
      <c r="M1450" s="4" t="str" cm="1">
        <f t="array" ref="M1450">_xlfn._xlws.FILTER(AnalysisGroupings!$G$2:$G$36,(AnalysisGroupings!$F$2:$F$36=AnalysisResults!L1450)*LEN(L1450)&gt;0,"")</f>
        <v/>
      </c>
      <c r="N1450" t="s">
        <v>458</v>
      </c>
      <c r="O1450" t="s">
        <v>296</v>
      </c>
      <c r="P1450" t="s">
        <v>639</v>
      </c>
      <c r="Q1450" s="4" t="str" cm="1">
        <f t="array" ref="Q1450">_xlfn._xlws.FILTER(AnalysisMethods!$G$2:$G$31,AnalysisMethods!$E$2:$E$31=AnalysisResults!P1450,"")</f>
        <v>%</v>
      </c>
      <c r="R1450" s="4" t="str" cm="1">
        <f t="array" ref="R1450">_xlfn._xlws.FILTER(AnalysisMethods!$H$2:$H$31,AnalysisMethods!$E$2:$E$31=AnalysisResults!P1450,"")</f>
        <v>( XX.X)</v>
      </c>
      <c r="S1450">
        <v>1.1904999999999999</v>
      </c>
      <c r="T1450" s="7" t="s">
        <v>273</v>
      </c>
      <c r="U1450" t="s">
        <v>1378</v>
      </c>
    </row>
    <row r="1451" spans="1:21" x14ac:dyDescent="0.45">
      <c r="A1451" t="s">
        <v>732</v>
      </c>
      <c r="B1451" s="4" t="str" cm="1">
        <f t="array" ref="B1451">_xlfn._xlws.FILTER(AnalysisSets!B:B,AnalysisSets!A:A=_xlfn._xlws.FILTER(Analyses!E:E,Analyses!A:A=AnalysisResults!A1451,""),"")</f>
        <v>Safety Population</v>
      </c>
      <c r="C1451" t="s">
        <v>33</v>
      </c>
      <c r="D1451" t="s">
        <v>41</v>
      </c>
      <c r="E1451" s="4" t="str" cm="1">
        <f t="array" ref="E1451">_xlfn._xlws.FILTER(AnalysisGroupings!$G$2:$G$20,AnalysisGroupings!$F$2:$F$20=AnalysisResults!D1451,"")</f>
        <v>Xanomeline High Dose</v>
      </c>
      <c r="G1451" t="s">
        <v>108</v>
      </c>
      <c r="I1451" s="4" t="str" cm="1">
        <f t="array" ref="I1451">_xlfn._xlws.FILTER(AnalysisGroupings!$G$2:$G$36,(AnalysisGroupings!$F$2:$F$36=AnalysisResults!H1451)*LEN(H1451)&gt;0,"")</f>
        <v/>
      </c>
      <c r="J1451" t="s">
        <v>340</v>
      </c>
      <c r="K1451" t="s">
        <v>111</v>
      </c>
      <c r="M1451" s="4" t="str" cm="1">
        <f t="array" ref="M1451">_xlfn._xlws.FILTER(AnalysisGroupings!$G$2:$G$36,(AnalysisGroupings!$F$2:$F$36=AnalysisResults!L1451)*LEN(L1451)&gt;0,"")</f>
        <v/>
      </c>
      <c r="N1451" t="s">
        <v>459</v>
      </c>
      <c r="O1451" t="s">
        <v>296</v>
      </c>
      <c r="P1451" t="s">
        <v>636</v>
      </c>
      <c r="Q1451" s="4" t="str" cm="1">
        <f t="array" ref="Q1451">_xlfn._xlws.FILTER(AnalysisMethods!$G$2:$G$31,AnalysisMethods!$E$2:$E$31=AnalysisResults!P1451,"")</f>
        <v>n</v>
      </c>
      <c r="R1451" s="4" t="str" cm="1">
        <f t="array" ref="R1451">_xlfn._xlws.FILTER(AnalysisMethods!$H$2:$H$31,AnalysisMethods!$E$2:$E$31=AnalysisResults!P1451,"")</f>
        <v>XX</v>
      </c>
      <c r="S1451">
        <v>1</v>
      </c>
      <c r="T1451" s="7" t="s">
        <v>267</v>
      </c>
      <c r="U1451" t="s">
        <v>1378</v>
      </c>
    </row>
    <row r="1452" spans="1:21" x14ac:dyDescent="0.45">
      <c r="A1452" t="s">
        <v>732</v>
      </c>
      <c r="B1452" s="4" t="str" cm="1">
        <f t="array" ref="B1452">_xlfn._xlws.FILTER(AnalysisSets!B:B,AnalysisSets!A:A=_xlfn._xlws.FILTER(Analyses!E:E,Analyses!A:A=AnalysisResults!A1452,""),"")</f>
        <v>Safety Population</v>
      </c>
      <c r="C1452" t="s">
        <v>33</v>
      </c>
      <c r="D1452" t="s">
        <v>41</v>
      </c>
      <c r="E1452" s="4" t="str" cm="1">
        <f t="array" ref="E1452">_xlfn._xlws.FILTER(AnalysisGroupings!$G$2:$G$20,AnalysisGroupings!$F$2:$F$20=AnalysisResults!D1452,"")</f>
        <v>Xanomeline High Dose</v>
      </c>
      <c r="G1452" t="s">
        <v>108</v>
      </c>
      <c r="I1452" s="4" t="str" cm="1">
        <f t="array" ref="I1452">_xlfn._xlws.FILTER(AnalysisGroupings!$G$2:$G$36,(AnalysisGroupings!$F$2:$F$36=AnalysisResults!H1452)*LEN(H1452)&gt;0,"")</f>
        <v/>
      </c>
      <c r="J1452" t="s">
        <v>340</v>
      </c>
      <c r="K1452" t="s">
        <v>111</v>
      </c>
      <c r="M1452" s="4" t="str" cm="1">
        <f t="array" ref="M1452">_xlfn._xlws.FILTER(AnalysisGroupings!$G$2:$G$36,(AnalysisGroupings!$F$2:$F$36=AnalysisResults!L1452)*LEN(L1452)&gt;0,"")</f>
        <v/>
      </c>
      <c r="N1452" t="s">
        <v>459</v>
      </c>
      <c r="O1452" t="s">
        <v>296</v>
      </c>
      <c r="P1452" t="s">
        <v>639</v>
      </c>
      <c r="Q1452" s="4" t="str" cm="1">
        <f t="array" ref="Q1452">_xlfn._xlws.FILTER(AnalysisMethods!$G$2:$G$31,AnalysisMethods!$E$2:$E$31=AnalysisResults!P1452,"")</f>
        <v>%</v>
      </c>
      <c r="R1452" s="4" t="str" cm="1">
        <f t="array" ref="R1452">_xlfn._xlws.FILTER(AnalysisMethods!$H$2:$H$31,AnalysisMethods!$E$2:$E$31=AnalysisResults!P1452,"")</f>
        <v>( XX.X)</v>
      </c>
      <c r="S1452">
        <v>1.1904999999999999</v>
      </c>
      <c r="T1452" s="7" t="s">
        <v>273</v>
      </c>
      <c r="U1452" t="s">
        <v>1378</v>
      </c>
    </row>
    <row r="1453" spans="1:21" x14ac:dyDescent="0.45">
      <c r="A1453" t="s">
        <v>732</v>
      </c>
      <c r="B1453" s="4" t="str" cm="1">
        <f t="array" ref="B1453">_xlfn._xlws.FILTER(AnalysisSets!B:B,AnalysisSets!A:A=_xlfn._xlws.FILTER(Analyses!E:E,Analyses!A:A=AnalysisResults!A1453,""),"")</f>
        <v>Safety Population</v>
      </c>
      <c r="C1453" t="s">
        <v>33</v>
      </c>
      <c r="D1453" t="s">
        <v>41</v>
      </c>
      <c r="E1453" s="4" t="str" cm="1">
        <f t="array" ref="E1453">_xlfn._xlws.FILTER(AnalysisGroupings!$G$2:$G$20,AnalysisGroupings!$F$2:$F$20=AnalysisResults!D1453,"")</f>
        <v>Xanomeline High Dose</v>
      </c>
      <c r="G1453" t="s">
        <v>108</v>
      </c>
      <c r="I1453" s="4" t="str" cm="1">
        <f t="array" ref="I1453">_xlfn._xlws.FILTER(AnalysisGroupings!$G$2:$G$36,(AnalysisGroupings!$F$2:$F$36=AnalysisResults!H1453)*LEN(H1453)&gt;0,"")</f>
        <v/>
      </c>
      <c r="J1453" t="s">
        <v>340</v>
      </c>
      <c r="K1453" t="s">
        <v>111</v>
      </c>
      <c r="M1453" s="4" t="str" cm="1">
        <f t="array" ref="M1453">_xlfn._xlws.FILTER(AnalysisGroupings!$G$2:$G$36,(AnalysisGroupings!$F$2:$F$36=AnalysisResults!L1453)*LEN(L1453)&gt;0,"")</f>
        <v/>
      </c>
      <c r="N1453" t="s">
        <v>478</v>
      </c>
      <c r="O1453" t="s">
        <v>296</v>
      </c>
      <c r="P1453" t="s">
        <v>636</v>
      </c>
      <c r="Q1453" s="4" t="str" cm="1">
        <f t="array" ref="Q1453">_xlfn._xlws.FILTER(AnalysisMethods!$G$2:$G$31,AnalysisMethods!$E$2:$E$31=AnalysisResults!P1453,"")</f>
        <v>n</v>
      </c>
      <c r="R1453" s="4" t="str" cm="1">
        <f t="array" ref="R1453">_xlfn._xlws.FILTER(AnalysisMethods!$H$2:$H$31,AnalysisMethods!$E$2:$E$31=AnalysisResults!P1453,"")</f>
        <v>XX</v>
      </c>
      <c r="S1453">
        <v>2</v>
      </c>
      <c r="T1453" s="7" t="s">
        <v>592</v>
      </c>
      <c r="U1453" t="s">
        <v>1378</v>
      </c>
    </row>
    <row r="1454" spans="1:21" x14ac:dyDescent="0.45">
      <c r="A1454" t="s">
        <v>732</v>
      </c>
      <c r="B1454" s="4" t="str" cm="1">
        <f t="array" ref="B1454">_xlfn._xlws.FILTER(AnalysisSets!B:B,AnalysisSets!A:A=_xlfn._xlws.FILTER(Analyses!E:E,Analyses!A:A=AnalysisResults!A1454,""),"")</f>
        <v>Safety Population</v>
      </c>
      <c r="C1454" t="s">
        <v>33</v>
      </c>
      <c r="D1454" t="s">
        <v>41</v>
      </c>
      <c r="E1454" s="4" t="str" cm="1">
        <f t="array" ref="E1454">_xlfn._xlws.FILTER(AnalysisGroupings!$G$2:$G$20,AnalysisGroupings!$F$2:$F$20=AnalysisResults!D1454,"")</f>
        <v>Xanomeline High Dose</v>
      </c>
      <c r="G1454" t="s">
        <v>108</v>
      </c>
      <c r="I1454" s="4" t="str" cm="1">
        <f t="array" ref="I1454">_xlfn._xlws.FILTER(AnalysisGroupings!$G$2:$G$36,(AnalysisGroupings!$F$2:$F$36=AnalysisResults!H1454)*LEN(H1454)&gt;0,"")</f>
        <v/>
      </c>
      <c r="J1454" t="s">
        <v>340</v>
      </c>
      <c r="K1454" t="s">
        <v>111</v>
      </c>
      <c r="M1454" s="4" t="str" cm="1">
        <f t="array" ref="M1454">_xlfn._xlws.FILTER(AnalysisGroupings!$G$2:$G$36,(AnalysisGroupings!$F$2:$F$36=AnalysisResults!L1454)*LEN(L1454)&gt;0,"")</f>
        <v/>
      </c>
      <c r="N1454" t="s">
        <v>478</v>
      </c>
      <c r="O1454" t="s">
        <v>296</v>
      </c>
      <c r="P1454" t="s">
        <v>639</v>
      </c>
      <c r="Q1454" s="4" t="str" cm="1">
        <f t="array" ref="Q1454">_xlfn._xlws.FILTER(AnalysisMethods!$G$2:$G$31,AnalysisMethods!$E$2:$E$31=AnalysisResults!P1454,"")</f>
        <v>%</v>
      </c>
      <c r="R1454" s="4" t="str" cm="1">
        <f t="array" ref="R1454">_xlfn._xlws.FILTER(AnalysisMethods!$H$2:$H$31,AnalysisMethods!$E$2:$E$31=AnalysisResults!P1454,"")</f>
        <v>( XX.X)</v>
      </c>
      <c r="S1454">
        <v>2.3809999999999998</v>
      </c>
      <c r="T1454" s="7" t="s">
        <v>609</v>
      </c>
      <c r="U1454" t="s">
        <v>1378</v>
      </c>
    </row>
    <row r="1455" spans="1:21" x14ac:dyDescent="0.45">
      <c r="A1455" t="s">
        <v>732</v>
      </c>
      <c r="B1455" s="4" t="str" cm="1">
        <f t="array" ref="B1455">_xlfn._xlws.FILTER(AnalysisSets!B:B,AnalysisSets!A:A=_xlfn._xlws.FILTER(Analyses!E:E,Analyses!A:A=AnalysisResults!A1455,""),"")</f>
        <v>Safety Population</v>
      </c>
      <c r="C1455" t="s">
        <v>33</v>
      </c>
      <c r="D1455" t="s">
        <v>41</v>
      </c>
      <c r="E1455" s="4" t="str" cm="1">
        <f t="array" ref="E1455">_xlfn._xlws.FILTER(AnalysisGroupings!$G$2:$G$20,AnalysisGroupings!$F$2:$F$20=AnalysisResults!D1455,"")</f>
        <v>Xanomeline High Dose</v>
      </c>
      <c r="G1455" t="s">
        <v>108</v>
      </c>
      <c r="I1455" s="4" t="str" cm="1">
        <f t="array" ref="I1455">_xlfn._xlws.FILTER(AnalysisGroupings!$G$2:$G$36,(AnalysisGroupings!$F$2:$F$36=AnalysisResults!H1455)*LEN(H1455)&gt;0,"")</f>
        <v/>
      </c>
      <c r="J1455" t="s">
        <v>340</v>
      </c>
      <c r="K1455" t="s">
        <v>111</v>
      </c>
      <c r="M1455" s="4" t="str" cm="1">
        <f t="array" ref="M1455">_xlfn._xlws.FILTER(AnalysisGroupings!$G$2:$G$36,(AnalysisGroupings!$F$2:$F$36=AnalysisResults!L1455)*LEN(L1455)&gt;0,"")</f>
        <v/>
      </c>
      <c r="N1455" t="s">
        <v>494</v>
      </c>
      <c r="O1455" t="s">
        <v>296</v>
      </c>
      <c r="P1455" t="s">
        <v>636</v>
      </c>
      <c r="Q1455" s="4" t="str" cm="1">
        <f t="array" ref="Q1455">_xlfn._xlws.FILTER(AnalysisMethods!$G$2:$G$31,AnalysisMethods!$E$2:$E$31=AnalysisResults!P1455,"")</f>
        <v>n</v>
      </c>
      <c r="R1455" s="4" t="str" cm="1">
        <f t="array" ref="R1455">_xlfn._xlws.FILTER(AnalysisMethods!$H$2:$H$31,AnalysisMethods!$E$2:$E$31=AnalysisResults!P1455,"")</f>
        <v>XX</v>
      </c>
      <c r="S1455">
        <v>0</v>
      </c>
      <c r="T1455" s="7" t="s">
        <v>266</v>
      </c>
      <c r="U1455" t="s">
        <v>1378</v>
      </c>
    </row>
    <row r="1456" spans="1:21" x14ac:dyDescent="0.45">
      <c r="A1456" t="s">
        <v>732</v>
      </c>
      <c r="B1456" s="4" t="str" cm="1">
        <f t="array" ref="B1456">_xlfn._xlws.FILTER(AnalysisSets!B:B,AnalysisSets!A:A=_xlfn._xlws.FILTER(Analyses!E:E,Analyses!A:A=AnalysisResults!A1456,""),"")</f>
        <v>Safety Population</v>
      </c>
      <c r="C1456" t="s">
        <v>33</v>
      </c>
      <c r="D1456" t="s">
        <v>41</v>
      </c>
      <c r="E1456" s="4" t="str" cm="1">
        <f t="array" ref="E1456">_xlfn._xlws.FILTER(AnalysisGroupings!$G$2:$G$20,AnalysisGroupings!$F$2:$F$20=AnalysisResults!D1456,"")</f>
        <v>Xanomeline High Dose</v>
      </c>
      <c r="G1456" t="s">
        <v>108</v>
      </c>
      <c r="I1456" s="4" t="str" cm="1">
        <f t="array" ref="I1456">_xlfn._xlws.FILTER(AnalysisGroupings!$G$2:$G$36,(AnalysisGroupings!$F$2:$F$36=AnalysisResults!H1456)*LEN(H1456)&gt;0,"")</f>
        <v/>
      </c>
      <c r="J1456" t="s">
        <v>340</v>
      </c>
      <c r="K1456" t="s">
        <v>111</v>
      </c>
      <c r="M1456" s="4" t="str" cm="1">
        <f t="array" ref="M1456">_xlfn._xlws.FILTER(AnalysisGroupings!$G$2:$G$36,(AnalysisGroupings!$F$2:$F$36=AnalysisResults!L1456)*LEN(L1456)&gt;0,"")</f>
        <v/>
      </c>
      <c r="N1456" t="s">
        <v>494</v>
      </c>
      <c r="O1456" t="s">
        <v>296</v>
      </c>
      <c r="P1456" t="s">
        <v>639</v>
      </c>
      <c r="Q1456" s="4" t="str" cm="1">
        <f t="array" ref="Q1456">_xlfn._xlws.FILTER(AnalysisMethods!$G$2:$G$31,AnalysisMethods!$E$2:$E$31=AnalysisResults!P1456,"")</f>
        <v>%</v>
      </c>
      <c r="R1456" s="4" t="str" cm="1">
        <f t="array" ref="R1456">_xlfn._xlws.FILTER(AnalysisMethods!$H$2:$H$31,AnalysisMethods!$E$2:$E$31=AnalysisResults!P1456,"")</f>
        <v>( XX.X)</v>
      </c>
      <c r="S1456">
        <v>0</v>
      </c>
      <c r="T1456" s="7" t="s">
        <v>270</v>
      </c>
      <c r="U1456" t="s">
        <v>1378</v>
      </c>
    </row>
    <row r="1457" spans="1:21" x14ac:dyDescent="0.45">
      <c r="A1457" t="s">
        <v>732</v>
      </c>
      <c r="B1457" s="4" t="str" cm="1">
        <f t="array" ref="B1457">_xlfn._xlws.FILTER(AnalysisSets!B:B,AnalysisSets!A:A=_xlfn._xlws.FILTER(Analyses!E:E,Analyses!A:A=AnalysisResults!A1457,""),"")</f>
        <v>Safety Population</v>
      </c>
      <c r="C1457" t="s">
        <v>33</v>
      </c>
      <c r="D1457" t="s">
        <v>41</v>
      </c>
      <c r="E1457" s="4" t="str" cm="1">
        <f t="array" ref="E1457">_xlfn._xlws.FILTER(AnalysisGroupings!$G$2:$G$20,AnalysisGroupings!$F$2:$F$20=AnalysisResults!D1457,"")</f>
        <v>Xanomeline High Dose</v>
      </c>
      <c r="G1457" t="s">
        <v>108</v>
      </c>
      <c r="I1457" s="4" t="str" cm="1">
        <f t="array" ref="I1457">_xlfn._xlws.FILTER(AnalysisGroupings!$G$2:$G$36,(AnalysisGroupings!$F$2:$F$36=AnalysisResults!H1457)*LEN(H1457)&gt;0,"")</f>
        <v/>
      </c>
      <c r="J1457" t="s">
        <v>340</v>
      </c>
      <c r="K1457" t="s">
        <v>111</v>
      </c>
      <c r="M1457" s="4" t="str" cm="1">
        <f t="array" ref="M1457">_xlfn._xlws.FILTER(AnalysisGroupings!$G$2:$G$36,(AnalysisGroupings!$F$2:$F$36=AnalysisResults!L1457)*LEN(L1457)&gt;0,"")</f>
        <v/>
      </c>
      <c r="N1457" t="s">
        <v>553</v>
      </c>
      <c r="O1457" t="s">
        <v>296</v>
      </c>
      <c r="P1457" t="s">
        <v>636</v>
      </c>
      <c r="Q1457" s="4" t="str" cm="1">
        <f t="array" ref="Q1457">_xlfn._xlws.FILTER(AnalysisMethods!$G$2:$G$31,AnalysisMethods!$E$2:$E$31=AnalysisResults!P1457,"")</f>
        <v>n</v>
      </c>
      <c r="R1457" s="4" t="str" cm="1">
        <f t="array" ref="R1457">_xlfn._xlws.FILTER(AnalysisMethods!$H$2:$H$31,AnalysisMethods!$E$2:$E$31=AnalysisResults!P1457,"")</f>
        <v>XX</v>
      </c>
      <c r="S1457">
        <v>0</v>
      </c>
      <c r="T1457" s="7" t="s">
        <v>266</v>
      </c>
      <c r="U1457" t="s">
        <v>1378</v>
      </c>
    </row>
    <row r="1458" spans="1:21" x14ac:dyDescent="0.45">
      <c r="A1458" t="s">
        <v>732</v>
      </c>
      <c r="B1458" s="4" t="str" cm="1">
        <f t="array" ref="B1458">_xlfn._xlws.FILTER(AnalysisSets!B:B,AnalysisSets!A:A=_xlfn._xlws.FILTER(Analyses!E:E,Analyses!A:A=AnalysisResults!A1458,""),"")</f>
        <v>Safety Population</v>
      </c>
      <c r="C1458" t="s">
        <v>33</v>
      </c>
      <c r="D1458" t="s">
        <v>41</v>
      </c>
      <c r="E1458" s="4" t="str" cm="1">
        <f t="array" ref="E1458">_xlfn._xlws.FILTER(AnalysisGroupings!$G$2:$G$20,AnalysisGroupings!$F$2:$F$20=AnalysisResults!D1458,"")</f>
        <v>Xanomeline High Dose</v>
      </c>
      <c r="G1458" t="s">
        <v>108</v>
      </c>
      <c r="I1458" s="4" t="str" cm="1">
        <f t="array" ref="I1458">_xlfn._xlws.FILTER(AnalysisGroupings!$G$2:$G$36,(AnalysisGroupings!$F$2:$F$36=AnalysisResults!H1458)*LEN(H1458)&gt;0,"")</f>
        <v/>
      </c>
      <c r="J1458" t="s">
        <v>340</v>
      </c>
      <c r="K1458" t="s">
        <v>111</v>
      </c>
      <c r="M1458" s="4" t="str" cm="1">
        <f t="array" ref="M1458">_xlfn._xlws.FILTER(AnalysisGroupings!$G$2:$G$36,(AnalysisGroupings!$F$2:$F$36=AnalysisResults!L1458)*LEN(L1458)&gt;0,"")</f>
        <v/>
      </c>
      <c r="N1458" t="s">
        <v>553</v>
      </c>
      <c r="O1458" t="s">
        <v>296</v>
      </c>
      <c r="P1458" t="s">
        <v>639</v>
      </c>
      <c r="Q1458" s="4" t="str" cm="1">
        <f t="array" ref="Q1458">_xlfn._xlws.FILTER(AnalysisMethods!$G$2:$G$31,AnalysisMethods!$E$2:$E$31=AnalysisResults!P1458,"")</f>
        <v>%</v>
      </c>
      <c r="R1458" s="4" t="str" cm="1">
        <f t="array" ref="R1458">_xlfn._xlws.FILTER(AnalysisMethods!$H$2:$H$31,AnalysisMethods!$E$2:$E$31=AnalysisResults!P1458,"")</f>
        <v>( XX.X)</v>
      </c>
      <c r="S1458">
        <v>0</v>
      </c>
      <c r="T1458" s="7" t="s">
        <v>270</v>
      </c>
      <c r="U1458" t="s">
        <v>1378</v>
      </c>
    </row>
    <row r="1459" spans="1:21" x14ac:dyDescent="0.45">
      <c r="A1459" t="s">
        <v>732</v>
      </c>
      <c r="B1459" s="4" t="str" cm="1">
        <f t="array" ref="B1459">_xlfn._xlws.FILTER(AnalysisSets!B:B,AnalysisSets!A:A=_xlfn._xlws.FILTER(Analyses!E:E,Analyses!A:A=AnalysisResults!A1459,""),"")</f>
        <v>Safety Population</v>
      </c>
      <c r="C1459" t="s">
        <v>33</v>
      </c>
      <c r="D1459" t="s">
        <v>41</v>
      </c>
      <c r="E1459" s="4" t="str" cm="1">
        <f t="array" ref="E1459">_xlfn._xlws.FILTER(AnalysisGroupings!$G$2:$G$20,AnalysisGroupings!$F$2:$F$20=AnalysisResults!D1459,"")</f>
        <v>Xanomeline High Dose</v>
      </c>
      <c r="G1459" t="s">
        <v>108</v>
      </c>
      <c r="I1459" s="4" t="str" cm="1">
        <f t="array" ref="I1459">_xlfn._xlws.FILTER(AnalysisGroupings!$G$2:$G$36,(AnalysisGroupings!$F$2:$F$36=AnalysisResults!H1459)*LEN(H1459)&gt;0,"")</f>
        <v/>
      </c>
      <c r="J1459" t="s">
        <v>340</v>
      </c>
      <c r="K1459" t="s">
        <v>111</v>
      </c>
      <c r="M1459" s="4" t="str" cm="1">
        <f t="array" ref="M1459">_xlfn._xlws.FILTER(AnalysisGroupings!$G$2:$G$36,(AnalysisGroupings!$F$2:$F$36=AnalysisResults!L1459)*LEN(L1459)&gt;0,"")</f>
        <v/>
      </c>
      <c r="N1459" t="s">
        <v>582</v>
      </c>
      <c r="O1459" t="s">
        <v>296</v>
      </c>
      <c r="P1459" t="s">
        <v>636</v>
      </c>
      <c r="Q1459" s="4" t="str" cm="1">
        <f t="array" ref="Q1459">_xlfn._xlws.FILTER(AnalysisMethods!$G$2:$G$31,AnalysisMethods!$E$2:$E$31=AnalysisResults!P1459,"")</f>
        <v>n</v>
      </c>
      <c r="R1459" s="4" t="str" cm="1">
        <f t="array" ref="R1459">_xlfn._xlws.FILTER(AnalysisMethods!$H$2:$H$31,AnalysisMethods!$E$2:$E$31=AnalysisResults!P1459,"")</f>
        <v>XX</v>
      </c>
      <c r="S1459">
        <v>0</v>
      </c>
      <c r="T1459" s="7" t="s">
        <v>266</v>
      </c>
      <c r="U1459" t="s">
        <v>1378</v>
      </c>
    </row>
    <row r="1460" spans="1:21" x14ac:dyDescent="0.45">
      <c r="A1460" t="s">
        <v>732</v>
      </c>
      <c r="B1460" s="4" t="str" cm="1">
        <f t="array" ref="B1460">_xlfn._xlws.FILTER(AnalysisSets!B:B,AnalysisSets!A:A=_xlfn._xlws.FILTER(Analyses!E:E,Analyses!A:A=AnalysisResults!A1460,""),"")</f>
        <v>Safety Population</v>
      </c>
      <c r="C1460" t="s">
        <v>33</v>
      </c>
      <c r="D1460" t="s">
        <v>41</v>
      </c>
      <c r="E1460" s="4" t="str" cm="1">
        <f t="array" ref="E1460">_xlfn._xlws.FILTER(AnalysisGroupings!$G$2:$G$20,AnalysisGroupings!$F$2:$F$20=AnalysisResults!D1460,"")</f>
        <v>Xanomeline High Dose</v>
      </c>
      <c r="G1460" t="s">
        <v>108</v>
      </c>
      <c r="I1460" s="4" t="str" cm="1">
        <f t="array" ref="I1460">_xlfn._xlws.FILTER(AnalysisGroupings!$G$2:$G$36,(AnalysisGroupings!$F$2:$F$36=AnalysisResults!H1460)*LEN(H1460)&gt;0,"")</f>
        <v/>
      </c>
      <c r="J1460" t="s">
        <v>340</v>
      </c>
      <c r="K1460" t="s">
        <v>111</v>
      </c>
      <c r="M1460" s="4" t="str" cm="1">
        <f t="array" ref="M1460">_xlfn._xlws.FILTER(AnalysisGroupings!$G$2:$G$36,(AnalysisGroupings!$F$2:$F$36=AnalysisResults!L1460)*LEN(L1460)&gt;0,"")</f>
        <v/>
      </c>
      <c r="N1460" t="s">
        <v>582</v>
      </c>
      <c r="O1460" t="s">
        <v>296</v>
      </c>
      <c r="P1460" t="s">
        <v>639</v>
      </c>
      <c r="Q1460" s="4" t="str" cm="1">
        <f t="array" ref="Q1460">_xlfn._xlws.FILTER(AnalysisMethods!$G$2:$G$31,AnalysisMethods!$E$2:$E$31=AnalysisResults!P1460,"")</f>
        <v>%</v>
      </c>
      <c r="R1460" s="4" t="str" cm="1">
        <f t="array" ref="R1460">_xlfn._xlws.FILTER(AnalysisMethods!$H$2:$H$31,AnalysisMethods!$E$2:$E$31=AnalysisResults!P1460,"")</f>
        <v>( XX.X)</v>
      </c>
      <c r="S1460">
        <v>0</v>
      </c>
      <c r="T1460" s="7" t="s">
        <v>270</v>
      </c>
      <c r="U1460" t="s">
        <v>1378</v>
      </c>
    </row>
    <row r="1461" spans="1:21" x14ac:dyDescent="0.45">
      <c r="A1461" t="s">
        <v>732</v>
      </c>
      <c r="B1461" s="4" t="str" cm="1">
        <f t="array" ref="B1461">_xlfn._xlws.FILTER(AnalysisSets!B:B,AnalysisSets!A:A=_xlfn._xlws.FILTER(Analyses!E:E,Analyses!A:A=AnalysisResults!A1461,""),"")</f>
        <v>Safety Population</v>
      </c>
      <c r="C1461" t="s">
        <v>33</v>
      </c>
      <c r="D1461" t="s">
        <v>41</v>
      </c>
      <c r="E1461" s="4" t="str" cm="1">
        <f t="array" ref="E1461">_xlfn._xlws.FILTER(AnalysisGroupings!$G$2:$G$20,AnalysisGroupings!$F$2:$F$20=AnalysisResults!D1461,"")</f>
        <v>Xanomeline High Dose</v>
      </c>
      <c r="G1461" t="s">
        <v>108</v>
      </c>
      <c r="I1461" s="4" t="str" cm="1">
        <f t="array" ref="I1461">_xlfn._xlws.FILTER(AnalysisGroupings!$G$2:$G$36,(AnalysisGroupings!$F$2:$F$36=AnalysisResults!H1461)*LEN(H1461)&gt;0,"")</f>
        <v/>
      </c>
      <c r="J1461" t="s">
        <v>341</v>
      </c>
      <c r="K1461" t="s">
        <v>111</v>
      </c>
      <c r="M1461" s="4" t="str" cm="1">
        <f t="array" ref="M1461">_xlfn._xlws.FILTER(AnalysisGroupings!$G$2:$G$36,(AnalysisGroupings!$F$2:$F$36=AnalysisResults!L1461)*LEN(L1461)&gt;0,"")</f>
        <v/>
      </c>
      <c r="N1461" t="s">
        <v>391</v>
      </c>
      <c r="O1461" t="s">
        <v>296</v>
      </c>
      <c r="P1461" t="s">
        <v>636</v>
      </c>
      <c r="Q1461" s="4" t="str" cm="1">
        <f t="array" ref="Q1461">_xlfn._xlws.FILTER(AnalysisMethods!$G$2:$G$31,AnalysisMethods!$E$2:$E$31=AnalysisResults!P1461,"")</f>
        <v>n</v>
      </c>
      <c r="R1461" s="4" t="str" cm="1">
        <f t="array" ref="R1461">_xlfn._xlws.FILTER(AnalysisMethods!$H$2:$H$31,AnalysisMethods!$E$2:$E$31=AnalysisResults!P1461,"")</f>
        <v>XX</v>
      </c>
      <c r="S1461">
        <v>1</v>
      </c>
      <c r="T1461" s="7" t="s">
        <v>267</v>
      </c>
      <c r="U1461" t="s">
        <v>1378</v>
      </c>
    </row>
    <row r="1462" spans="1:21" x14ac:dyDescent="0.45">
      <c r="A1462" t="s">
        <v>732</v>
      </c>
      <c r="B1462" s="4" t="str" cm="1">
        <f t="array" ref="B1462">_xlfn._xlws.FILTER(AnalysisSets!B:B,AnalysisSets!A:A=_xlfn._xlws.FILTER(Analyses!E:E,Analyses!A:A=AnalysisResults!A1462,""),"")</f>
        <v>Safety Population</v>
      </c>
      <c r="C1462" t="s">
        <v>33</v>
      </c>
      <c r="D1462" t="s">
        <v>41</v>
      </c>
      <c r="E1462" s="4" t="str" cm="1">
        <f t="array" ref="E1462">_xlfn._xlws.FILTER(AnalysisGroupings!$G$2:$G$20,AnalysisGroupings!$F$2:$F$20=AnalysisResults!D1462,"")</f>
        <v>Xanomeline High Dose</v>
      </c>
      <c r="G1462" t="s">
        <v>108</v>
      </c>
      <c r="I1462" s="4" t="str" cm="1">
        <f t="array" ref="I1462">_xlfn._xlws.FILTER(AnalysisGroupings!$G$2:$G$36,(AnalysisGroupings!$F$2:$F$36=AnalysisResults!H1462)*LEN(H1462)&gt;0,"")</f>
        <v/>
      </c>
      <c r="J1462" t="s">
        <v>341</v>
      </c>
      <c r="K1462" t="s">
        <v>111</v>
      </c>
      <c r="M1462" s="4" t="str" cm="1">
        <f t="array" ref="M1462">_xlfn._xlws.FILTER(AnalysisGroupings!$G$2:$G$36,(AnalysisGroupings!$F$2:$F$36=AnalysisResults!L1462)*LEN(L1462)&gt;0,"")</f>
        <v/>
      </c>
      <c r="N1462" t="s">
        <v>391</v>
      </c>
      <c r="O1462" t="s">
        <v>296</v>
      </c>
      <c r="P1462" t="s">
        <v>639</v>
      </c>
      <c r="Q1462" s="4" t="str" cm="1">
        <f t="array" ref="Q1462">_xlfn._xlws.FILTER(AnalysisMethods!$G$2:$G$31,AnalysisMethods!$E$2:$E$31=AnalysisResults!P1462,"")</f>
        <v>%</v>
      </c>
      <c r="R1462" s="4" t="str" cm="1">
        <f t="array" ref="R1462">_xlfn._xlws.FILTER(AnalysisMethods!$H$2:$H$31,AnalysisMethods!$E$2:$E$31=AnalysisResults!P1462,"")</f>
        <v>( XX.X)</v>
      </c>
      <c r="S1462">
        <v>1.1904999999999999</v>
      </c>
      <c r="T1462" s="7" t="s">
        <v>273</v>
      </c>
      <c r="U1462" t="s">
        <v>1378</v>
      </c>
    </row>
    <row r="1463" spans="1:21" x14ac:dyDescent="0.45">
      <c r="A1463" t="s">
        <v>732</v>
      </c>
      <c r="B1463" s="4" t="str" cm="1">
        <f t="array" ref="B1463">_xlfn._xlws.FILTER(AnalysisSets!B:B,AnalysisSets!A:A=_xlfn._xlws.FILTER(Analyses!E:E,Analyses!A:A=AnalysisResults!A1463,""),"")</f>
        <v>Safety Population</v>
      </c>
      <c r="C1463" t="s">
        <v>33</v>
      </c>
      <c r="D1463" t="s">
        <v>41</v>
      </c>
      <c r="E1463" s="4" t="str" cm="1">
        <f t="array" ref="E1463">_xlfn._xlws.FILTER(AnalysisGroupings!$G$2:$G$20,AnalysisGroupings!$F$2:$F$20=AnalysisResults!D1463,"")</f>
        <v>Xanomeline High Dose</v>
      </c>
      <c r="G1463" t="s">
        <v>108</v>
      </c>
      <c r="I1463" s="4" t="str" cm="1">
        <f t="array" ref="I1463">_xlfn._xlws.FILTER(AnalysisGroupings!$G$2:$G$36,(AnalysisGroupings!$F$2:$F$36=AnalysisResults!H1463)*LEN(H1463)&gt;0,"")</f>
        <v/>
      </c>
      <c r="J1463" t="s">
        <v>341</v>
      </c>
      <c r="K1463" t="s">
        <v>111</v>
      </c>
      <c r="M1463" s="4" t="str" cm="1">
        <f t="array" ref="M1463">_xlfn._xlws.FILTER(AnalysisGroupings!$G$2:$G$36,(AnalysisGroupings!$F$2:$F$36=AnalysisResults!L1463)*LEN(L1463)&gt;0,"")</f>
        <v/>
      </c>
      <c r="N1463" t="s">
        <v>392</v>
      </c>
      <c r="O1463" t="s">
        <v>296</v>
      </c>
      <c r="P1463" t="s">
        <v>636</v>
      </c>
      <c r="Q1463" s="4" t="str" cm="1">
        <f t="array" ref="Q1463">_xlfn._xlws.FILTER(AnalysisMethods!$G$2:$G$31,AnalysisMethods!$E$2:$E$31=AnalysisResults!P1463,"")</f>
        <v>n</v>
      </c>
      <c r="R1463" s="4" t="str" cm="1">
        <f t="array" ref="R1463">_xlfn._xlws.FILTER(AnalysisMethods!$H$2:$H$31,AnalysisMethods!$E$2:$E$31=AnalysisResults!P1463,"")</f>
        <v>XX</v>
      </c>
      <c r="S1463">
        <v>1</v>
      </c>
      <c r="T1463" s="7" t="s">
        <v>267</v>
      </c>
      <c r="U1463" t="s">
        <v>1378</v>
      </c>
    </row>
    <row r="1464" spans="1:21" x14ac:dyDescent="0.45">
      <c r="A1464" t="s">
        <v>732</v>
      </c>
      <c r="B1464" s="4" t="str" cm="1">
        <f t="array" ref="B1464">_xlfn._xlws.FILTER(AnalysisSets!B:B,AnalysisSets!A:A=_xlfn._xlws.FILTER(Analyses!E:E,Analyses!A:A=AnalysisResults!A1464,""),"")</f>
        <v>Safety Population</v>
      </c>
      <c r="C1464" t="s">
        <v>33</v>
      </c>
      <c r="D1464" t="s">
        <v>41</v>
      </c>
      <c r="E1464" s="4" t="str" cm="1">
        <f t="array" ref="E1464">_xlfn._xlws.FILTER(AnalysisGroupings!$G$2:$G$20,AnalysisGroupings!$F$2:$F$20=AnalysisResults!D1464,"")</f>
        <v>Xanomeline High Dose</v>
      </c>
      <c r="G1464" t="s">
        <v>108</v>
      </c>
      <c r="I1464" s="4" t="str" cm="1">
        <f t="array" ref="I1464">_xlfn._xlws.FILTER(AnalysisGroupings!$G$2:$G$36,(AnalysisGroupings!$F$2:$F$36=AnalysisResults!H1464)*LEN(H1464)&gt;0,"")</f>
        <v/>
      </c>
      <c r="J1464" t="s">
        <v>341</v>
      </c>
      <c r="K1464" t="s">
        <v>111</v>
      </c>
      <c r="M1464" s="4" t="str" cm="1">
        <f t="array" ref="M1464">_xlfn._xlws.FILTER(AnalysisGroupings!$G$2:$G$36,(AnalysisGroupings!$F$2:$F$36=AnalysisResults!L1464)*LEN(L1464)&gt;0,"")</f>
        <v/>
      </c>
      <c r="N1464" t="s">
        <v>392</v>
      </c>
      <c r="O1464" t="s">
        <v>296</v>
      </c>
      <c r="P1464" t="s">
        <v>639</v>
      </c>
      <c r="Q1464" s="4" t="str" cm="1">
        <f t="array" ref="Q1464">_xlfn._xlws.FILTER(AnalysisMethods!$G$2:$G$31,AnalysisMethods!$E$2:$E$31=AnalysisResults!P1464,"")</f>
        <v>%</v>
      </c>
      <c r="R1464" s="4" t="str" cm="1">
        <f t="array" ref="R1464">_xlfn._xlws.FILTER(AnalysisMethods!$H$2:$H$31,AnalysisMethods!$E$2:$E$31=AnalysisResults!P1464,"")</f>
        <v>( XX.X)</v>
      </c>
      <c r="S1464">
        <v>1.1904999999999999</v>
      </c>
      <c r="T1464" s="7" t="s">
        <v>273</v>
      </c>
      <c r="U1464" t="s">
        <v>1378</v>
      </c>
    </row>
    <row r="1465" spans="1:21" x14ac:dyDescent="0.45">
      <c r="A1465" t="s">
        <v>732</v>
      </c>
      <c r="B1465" s="4" t="str" cm="1">
        <f t="array" ref="B1465">_xlfn._xlws.FILTER(AnalysisSets!B:B,AnalysisSets!A:A=_xlfn._xlws.FILTER(Analyses!E:E,Analyses!A:A=AnalysisResults!A1465,""),"")</f>
        <v>Safety Population</v>
      </c>
      <c r="C1465" t="s">
        <v>33</v>
      </c>
      <c r="D1465" t="s">
        <v>41</v>
      </c>
      <c r="E1465" s="4" t="str" cm="1">
        <f t="array" ref="E1465">_xlfn._xlws.FILTER(AnalysisGroupings!$G$2:$G$20,AnalysisGroupings!$F$2:$F$20=AnalysisResults!D1465,"")</f>
        <v>Xanomeline High Dose</v>
      </c>
      <c r="G1465" t="s">
        <v>108</v>
      </c>
      <c r="I1465" s="4" t="str" cm="1">
        <f t="array" ref="I1465">_xlfn._xlws.FILTER(AnalysisGroupings!$G$2:$G$36,(AnalysisGroupings!$F$2:$F$36=AnalysisResults!H1465)*LEN(H1465)&gt;0,"")</f>
        <v/>
      </c>
      <c r="J1465" t="s">
        <v>341</v>
      </c>
      <c r="K1465" t="s">
        <v>111</v>
      </c>
      <c r="M1465" s="4" t="str" cm="1">
        <f t="array" ref="M1465">_xlfn._xlws.FILTER(AnalysisGroupings!$G$2:$G$36,(AnalysisGroupings!$F$2:$F$36=AnalysisResults!L1465)*LEN(L1465)&gt;0,"")</f>
        <v/>
      </c>
      <c r="N1465" t="s">
        <v>394</v>
      </c>
      <c r="O1465" t="s">
        <v>296</v>
      </c>
      <c r="P1465" t="s">
        <v>636</v>
      </c>
      <c r="Q1465" s="4" t="str" cm="1">
        <f t="array" ref="Q1465">_xlfn._xlws.FILTER(AnalysisMethods!$G$2:$G$31,AnalysisMethods!$E$2:$E$31=AnalysisResults!P1465,"")</f>
        <v>n</v>
      </c>
      <c r="R1465" s="4" t="str" cm="1">
        <f t="array" ref="R1465">_xlfn._xlws.FILTER(AnalysisMethods!$H$2:$H$31,AnalysisMethods!$E$2:$E$31=AnalysisResults!P1465,"")</f>
        <v>XX</v>
      </c>
      <c r="S1465">
        <v>0</v>
      </c>
      <c r="T1465" s="7" t="s">
        <v>266</v>
      </c>
      <c r="U1465" t="s">
        <v>1378</v>
      </c>
    </row>
    <row r="1466" spans="1:21" x14ac:dyDescent="0.45">
      <c r="A1466" t="s">
        <v>732</v>
      </c>
      <c r="B1466" s="4" t="str" cm="1">
        <f t="array" ref="B1466">_xlfn._xlws.FILTER(AnalysisSets!B:B,AnalysisSets!A:A=_xlfn._xlws.FILTER(Analyses!E:E,Analyses!A:A=AnalysisResults!A1466,""),"")</f>
        <v>Safety Population</v>
      </c>
      <c r="C1466" t="s">
        <v>33</v>
      </c>
      <c r="D1466" t="s">
        <v>41</v>
      </c>
      <c r="E1466" s="4" t="str" cm="1">
        <f t="array" ref="E1466">_xlfn._xlws.FILTER(AnalysisGroupings!$G$2:$G$20,AnalysisGroupings!$F$2:$F$20=AnalysisResults!D1466,"")</f>
        <v>Xanomeline High Dose</v>
      </c>
      <c r="G1466" t="s">
        <v>108</v>
      </c>
      <c r="I1466" s="4" t="str" cm="1">
        <f t="array" ref="I1466">_xlfn._xlws.FILTER(AnalysisGroupings!$G$2:$G$36,(AnalysisGroupings!$F$2:$F$36=AnalysisResults!H1466)*LEN(H1466)&gt;0,"")</f>
        <v/>
      </c>
      <c r="J1466" t="s">
        <v>341</v>
      </c>
      <c r="K1466" t="s">
        <v>111</v>
      </c>
      <c r="M1466" s="4" t="str" cm="1">
        <f t="array" ref="M1466">_xlfn._xlws.FILTER(AnalysisGroupings!$G$2:$G$36,(AnalysisGroupings!$F$2:$F$36=AnalysisResults!L1466)*LEN(L1466)&gt;0,"")</f>
        <v/>
      </c>
      <c r="N1466" t="s">
        <v>394</v>
      </c>
      <c r="O1466" t="s">
        <v>296</v>
      </c>
      <c r="P1466" t="s">
        <v>639</v>
      </c>
      <c r="Q1466" s="4" t="str" cm="1">
        <f t="array" ref="Q1466">_xlfn._xlws.FILTER(AnalysisMethods!$G$2:$G$31,AnalysisMethods!$E$2:$E$31=AnalysisResults!P1466,"")</f>
        <v>%</v>
      </c>
      <c r="R1466" s="4" t="str" cm="1">
        <f t="array" ref="R1466">_xlfn._xlws.FILTER(AnalysisMethods!$H$2:$H$31,AnalysisMethods!$E$2:$E$31=AnalysisResults!P1466,"")</f>
        <v>( XX.X)</v>
      </c>
      <c r="S1466">
        <v>0</v>
      </c>
      <c r="T1466" s="7" t="s">
        <v>270</v>
      </c>
      <c r="U1466" t="s">
        <v>1378</v>
      </c>
    </row>
    <row r="1467" spans="1:21" x14ac:dyDescent="0.45">
      <c r="A1467" t="s">
        <v>732</v>
      </c>
      <c r="B1467" s="4" t="str" cm="1">
        <f t="array" ref="B1467">_xlfn._xlws.FILTER(AnalysisSets!B:B,AnalysisSets!A:A=_xlfn._xlws.FILTER(Analyses!E:E,Analyses!A:A=AnalysisResults!A1467,""),"")</f>
        <v>Safety Population</v>
      </c>
      <c r="C1467" t="s">
        <v>33</v>
      </c>
      <c r="D1467" t="s">
        <v>41</v>
      </c>
      <c r="E1467" s="4" t="str" cm="1">
        <f t="array" ref="E1467">_xlfn._xlws.FILTER(AnalysisGroupings!$G$2:$G$20,AnalysisGroupings!$F$2:$F$20=AnalysisResults!D1467,"")</f>
        <v>Xanomeline High Dose</v>
      </c>
      <c r="G1467" t="s">
        <v>108</v>
      </c>
      <c r="I1467" s="4" t="str" cm="1">
        <f t="array" ref="I1467">_xlfn._xlws.FILTER(AnalysisGroupings!$G$2:$G$36,(AnalysisGroupings!$F$2:$F$36=AnalysisResults!H1467)*LEN(H1467)&gt;0,"")</f>
        <v/>
      </c>
      <c r="J1467" t="s">
        <v>341</v>
      </c>
      <c r="K1467" t="s">
        <v>111</v>
      </c>
      <c r="M1467" s="4" t="str" cm="1">
        <f t="array" ref="M1467">_xlfn._xlws.FILTER(AnalysisGroupings!$G$2:$G$36,(AnalysisGroupings!$F$2:$F$36=AnalysisResults!L1467)*LEN(L1467)&gt;0,"")</f>
        <v/>
      </c>
      <c r="N1467" t="s">
        <v>395</v>
      </c>
      <c r="O1467" t="s">
        <v>296</v>
      </c>
      <c r="P1467" t="s">
        <v>636</v>
      </c>
      <c r="Q1467" s="4" t="str" cm="1">
        <f t="array" ref="Q1467">_xlfn._xlws.FILTER(AnalysisMethods!$G$2:$G$31,AnalysisMethods!$E$2:$E$31=AnalysisResults!P1467,"")</f>
        <v>n</v>
      </c>
      <c r="R1467" s="4" t="str" cm="1">
        <f t="array" ref="R1467">_xlfn._xlws.FILTER(AnalysisMethods!$H$2:$H$31,AnalysisMethods!$E$2:$E$31=AnalysisResults!P1467,"")</f>
        <v>XX</v>
      </c>
      <c r="S1467">
        <v>1</v>
      </c>
      <c r="T1467" s="7" t="s">
        <v>267</v>
      </c>
      <c r="U1467" t="s">
        <v>1378</v>
      </c>
    </row>
    <row r="1468" spans="1:21" x14ac:dyDescent="0.45">
      <c r="A1468" t="s">
        <v>732</v>
      </c>
      <c r="B1468" s="4" t="str" cm="1">
        <f t="array" ref="B1468">_xlfn._xlws.FILTER(AnalysisSets!B:B,AnalysisSets!A:A=_xlfn._xlws.FILTER(Analyses!E:E,Analyses!A:A=AnalysisResults!A1468,""),"")</f>
        <v>Safety Population</v>
      </c>
      <c r="C1468" t="s">
        <v>33</v>
      </c>
      <c r="D1468" t="s">
        <v>41</v>
      </c>
      <c r="E1468" s="4" t="str" cm="1">
        <f t="array" ref="E1468">_xlfn._xlws.FILTER(AnalysisGroupings!$G$2:$G$20,AnalysisGroupings!$F$2:$F$20=AnalysisResults!D1468,"")</f>
        <v>Xanomeline High Dose</v>
      </c>
      <c r="G1468" t="s">
        <v>108</v>
      </c>
      <c r="I1468" s="4" t="str" cm="1">
        <f t="array" ref="I1468">_xlfn._xlws.FILTER(AnalysisGroupings!$G$2:$G$36,(AnalysisGroupings!$F$2:$F$36=AnalysisResults!H1468)*LEN(H1468)&gt;0,"")</f>
        <v/>
      </c>
      <c r="J1468" t="s">
        <v>341</v>
      </c>
      <c r="K1468" t="s">
        <v>111</v>
      </c>
      <c r="M1468" s="4" t="str" cm="1">
        <f t="array" ref="M1468">_xlfn._xlws.FILTER(AnalysisGroupings!$G$2:$G$36,(AnalysisGroupings!$F$2:$F$36=AnalysisResults!L1468)*LEN(L1468)&gt;0,"")</f>
        <v/>
      </c>
      <c r="N1468" t="s">
        <v>395</v>
      </c>
      <c r="O1468" t="s">
        <v>296</v>
      </c>
      <c r="P1468" t="s">
        <v>639</v>
      </c>
      <c r="Q1468" s="4" t="str" cm="1">
        <f t="array" ref="Q1468">_xlfn._xlws.FILTER(AnalysisMethods!$G$2:$G$31,AnalysisMethods!$E$2:$E$31=AnalysisResults!P1468,"")</f>
        <v>%</v>
      </c>
      <c r="R1468" s="4" t="str" cm="1">
        <f t="array" ref="R1468">_xlfn._xlws.FILTER(AnalysisMethods!$H$2:$H$31,AnalysisMethods!$E$2:$E$31=AnalysisResults!P1468,"")</f>
        <v>( XX.X)</v>
      </c>
      <c r="S1468">
        <v>1.1904999999999999</v>
      </c>
      <c r="T1468" s="7" t="s">
        <v>273</v>
      </c>
      <c r="U1468" t="s">
        <v>1378</v>
      </c>
    </row>
    <row r="1469" spans="1:21" x14ac:dyDescent="0.45">
      <c r="A1469" t="s">
        <v>732</v>
      </c>
      <c r="B1469" s="4" t="str" cm="1">
        <f t="array" ref="B1469">_xlfn._xlws.FILTER(AnalysisSets!B:B,AnalysisSets!A:A=_xlfn._xlws.FILTER(Analyses!E:E,Analyses!A:A=AnalysisResults!A1469,""),"")</f>
        <v>Safety Population</v>
      </c>
      <c r="C1469" t="s">
        <v>33</v>
      </c>
      <c r="D1469" t="s">
        <v>41</v>
      </c>
      <c r="E1469" s="4" t="str" cm="1">
        <f t="array" ref="E1469">_xlfn._xlws.FILTER(AnalysisGroupings!$G$2:$G$20,AnalysisGroupings!$F$2:$F$20=AnalysisResults!D1469,"")</f>
        <v>Xanomeline High Dose</v>
      </c>
      <c r="G1469" t="s">
        <v>108</v>
      </c>
      <c r="I1469" s="4" t="str" cm="1">
        <f t="array" ref="I1469">_xlfn._xlws.FILTER(AnalysisGroupings!$G$2:$G$36,(AnalysisGroupings!$F$2:$F$36=AnalysisResults!H1469)*LEN(H1469)&gt;0,"")</f>
        <v/>
      </c>
      <c r="J1469" t="s">
        <v>341</v>
      </c>
      <c r="K1469" t="s">
        <v>111</v>
      </c>
      <c r="M1469" s="4" t="str" cm="1">
        <f t="array" ref="M1469">_xlfn._xlws.FILTER(AnalysisGroupings!$G$2:$G$36,(AnalysisGroupings!$F$2:$F$36=AnalysisResults!L1469)*LEN(L1469)&gt;0,"")</f>
        <v/>
      </c>
      <c r="N1469" t="s">
        <v>396</v>
      </c>
      <c r="O1469" t="s">
        <v>296</v>
      </c>
      <c r="P1469" t="s">
        <v>636</v>
      </c>
      <c r="Q1469" s="4" t="str" cm="1">
        <f t="array" ref="Q1469">_xlfn._xlws.FILTER(AnalysisMethods!$G$2:$G$31,AnalysisMethods!$E$2:$E$31=AnalysisResults!P1469,"")</f>
        <v>n</v>
      </c>
      <c r="R1469" s="4" t="str" cm="1">
        <f t="array" ref="R1469">_xlfn._xlws.FILTER(AnalysisMethods!$H$2:$H$31,AnalysisMethods!$E$2:$E$31=AnalysisResults!P1469,"")</f>
        <v>XX</v>
      </c>
      <c r="S1469">
        <v>0</v>
      </c>
      <c r="T1469" s="7" t="s">
        <v>266</v>
      </c>
      <c r="U1469" t="s">
        <v>1378</v>
      </c>
    </row>
    <row r="1470" spans="1:21" x14ac:dyDescent="0.45">
      <c r="A1470" t="s">
        <v>732</v>
      </c>
      <c r="B1470" s="4" t="str" cm="1">
        <f t="array" ref="B1470">_xlfn._xlws.FILTER(AnalysisSets!B:B,AnalysisSets!A:A=_xlfn._xlws.FILTER(Analyses!E:E,Analyses!A:A=AnalysisResults!A1470,""),"")</f>
        <v>Safety Population</v>
      </c>
      <c r="C1470" t="s">
        <v>33</v>
      </c>
      <c r="D1470" t="s">
        <v>41</v>
      </c>
      <c r="E1470" s="4" t="str" cm="1">
        <f t="array" ref="E1470">_xlfn._xlws.FILTER(AnalysisGroupings!$G$2:$G$20,AnalysisGroupings!$F$2:$F$20=AnalysisResults!D1470,"")</f>
        <v>Xanomeline High Dose</v>
      </c>
      <c r="G1470" t="s">
        <v>108</v>
      </c>
      <c r="I1470" s="4" t="str" cm="1">
        <f t="array" ref="I1470">_xlfn._xlws.FILTER(AnalysisGroupings!$G$2:$G$36,(AnalysisGroupings!$F$2:$F$36=AnalysisResults!H1470)*LEN(H1470)&gt;0,"")</f>
        <v/>
      </c>
      <c r="J1470" t="s">
        <v>341</v>
      </c>
      <c r="K1470" t="s">
        <v>111</v>
      </c>
      <c r="M1470" s="4" t="str" cm="1">
        <f t="array" ref="M1470">_xlfn._xlws.FILTER(AnalysisGroupings!$G$2:$G$36,(AnalysisGroupings!$F$2:$F$36=AnalysisResults!L1470)*LEN(L1470)&gt;0,"")</f>
        <v/>
      </c>
      <c r="N1470" t="s">
        <v>396</v>
      </c>
      <c r="O1470" t="s">
        <v>296</v>
      </c>
      <c r="P1470" t="s">
        <v>639</v>
      </c>
      <c r="Q1470" s="4" t="str" cm="1">
        <f t="array" ref="Q1470">_xlfn._xlws.FILTER(AnalysisMethods!$G$2:$G$31,AnalysisMethods!$E$2:$E$31=AnalysisResults!P1470,"")</f>
        <v>%</v>
      </c>
      <c r="R1470" s="4" t="str" cm="1">
        <f t="array" ref="R1470">_xlfn._xlws.FILTER(AnalysisMethods!$H$2:$H$31,AnalysisMethods!$E$2:$E$31=AnalysisResults!P1470,"")</f>
        <v>( XX.X)</v>
      </c>
      <c r="S1470">
        <v>0</v>
      </c>
      <c r="T1470" s="7" t="s">
        <v>270</v>
      </c>
      <c r="U1470" t="s">
        <v>1378</v>
      </c>
    </row>
    <row r="1471" spans="1:21" x14ac:dyDescent="0.45">
      <c r="A1471" t="s">
        <v>732</v>
      </c>
      <c r="B1471" s="4" t="str" cm="1">
        <f t="array" ref="B1471">_xlfn._xlws.FILTER(AnalysisSets!B:B,AnalysisSets!A:A=_xlfn._xlws.FILTER(Analyses!E:E,Analyses!A:A=AnalysisResults!A1471,""),"")</f>
        <v>Safety Population</v>
      </c>
      <c r="C1471" t="s">
        <v>33</v>
      </c>
      <c r="D1471" t="s">
        <v>41</v>
      </c>
      <c r="E1471" s="4" t="str" cm="1">
        <f t="array" ref="E1471">_xlfn._xlws.FILTER(AnalysisGroupings!$G$2:$G$20,AnalysisGroupings!$F$2:$F$20=AnalysisResults!D1471,"")</f>
        <v>Xanomeline High Dose</v>
      </c>
      <c r="G1471" t="s">
        <v>108</v>
      </c>
      <c r="I1471" s="4" t="str" cm="1">
        <f t="array" ref="I1471">_xlfn._xlws.FILTER(AnalysisGroupings!$G$2:$G$36,(AnalysisGroupings!$F$2:$F$36=AnalysisResults!H1471)*LEN(H1471)&gt;0,"")</f>
        <v/>
      </c>
      <c r="J1471" t="s">
        <v>341</v>
      </c>
      <c r="K1471" t="s">
        <v>111</v>
      </c>
      <c r="M1471" s="4" t="str" cm="1">
        <f t="array" ref="M1471">_xlfn._xlws.FILTER(AnalysisGroupings!$G$2:$G$36,(AnalysisGroupings!$F$2:$F$36=AnalysisResults!L1471)*LEN(L1471)&gt;0,"")</f>
        <v/>
      </c>
      <c r="N1471" t="s">
        <v>397</v>
      </c>
      <c r="O1471" t="s">
        <v>296</v>
      </c>
      <c r="P1471" t="s">
        <v>636</v>
      </c>
      <c r="Q1471" s="4" t="str" cm="1">
        <f t="array" ref="Q1471">_xlfn._xlws.FILTER(AnalysisMethods!$G$2:$G$31,AnalysisMethods!$E$2:$E$31=AnalysisResults!P1471,"")</f>
        <v>n</v>
      </c>
      <c r="R1471" s="4" t="str" cm="1">
        <f t="array" ref="R1471">_xlfn._xlws.FILTER(AnalysisMethods!$H$2:$H$31,AnalysisMethods!$E$2:$E$31=AnalysisResults!P1471,"")</f>
        <v>XX</v>
      </c>
      <c r="S1471">
        <v>1</v>
      </c>
      <c r="T1471" s="7" t="s">
        <v>267</v>
      </c>
      <c r="U1471" t="s">
        <v>1378</v>
      </c>
    </row>
    <row r="1472" spans="1:21" x14ac:dyDescent="0.45">
      <c r="A1472" t="s">
        <v>732</v>
      </c>
      <c r="B1472" s="4" t="str" cm="1">
        <f t="array" ref="B1472">_xlfn._xlws.FILTER(AnalysisSets!B:B,AnalysisSets!A:A=_xlfn._xlws.FILTER(Analyses!E:E,Analyses!A:A=AnalysisResults!A1472,""),"")</f>
        <v>Safety Population</v>
      </c>
      <c r="C1472" t="s">
        <v>33</v>
      </c>
      <c r="D1472" t="s">
        <v>41</v>
      </c>
      <c r="E1472" s="4" t="str" cm="1">
        <f t="array" ref="E1472">_xlfn._xlws.FILTER(AnalysisGroupings!$G$2:$G$20,AnalysisGroupings!$F$2:$F$20=AnalysisResults!D1472,"")</f>
        <v>Xanomeline High Dose</v>
      </c>
      <c r="G1472" t="s">
        <v>108</v>
      </c>
      <c r="I1472" s="4" t="str" cm="1">
        <f t="array" ref="I1472">_xlfn._xlws.FILTER(AnalysisGroupings!$G$2:$G$36,(AnalysisGroupings!$F$2:$F$36=AnalysisResults!H1472)*LEN(H1472)&gt;0,"")</f>
        <v/>
      </c>
      <c r="J1472" t="s">
        <v>341</v>
      </c>
      <c r="K1472" t="s">
        <v>111</v>
      </c>
      <c r="M1472" s="4" t="str" cm="1">
        <f t="array" ref="M1472">_xlfn._xlws.FILTER(AnalysisGroupings!$G$2:$G$36,(AnalysisGroupings!$F$2:$F$36=AnalysisResults!L1472)*LEN(L1472)&gt;0,"")</f>
        <v/>
      </c>
      <c r="N1472" t="s">
        <v>397</v>
      </c>
      <c r="O1472" t="s">
        <v>296</v>
      </c>
      <c r="P1472" t="s">
        <v>639</v>
      </c>
      <c r="Q1472" s="4" t="str" cm="1">
        <f t="array" ref="Q1472">_xlfn._xlws.FILTER(AnalysisMethods!$G$2:$G$31,AnalysisMethods!$E$2:$E$31=AnalysisResults!P1472,"")</f>
        <v>%</v>
      </c>
      <c r="R1472" s="4" t="str" cm="1">
        <f t="array" ref="R1472">_xlfn._xlws.FILTER(AnalysisMethods!$H$2:$H$31,AnalysisMethods!$E$2:$E$31=AnalysisResults!P1472,"")</f>
        <v>( XX.X)</v>
      </c>
      <c r="S1472">
        <v>1.1904999999999999</v>
      </c>
      <c r="T1472" s="7" t="s">
        <v>273</v>
      </c>
      <c r="U1472" t="s">
        <v>1378</v>
      </c>
    </row>
    <row r="1473" spans="1:21" x14ac:dyDescent="0.45">
      <c r="A1473" t="s">
        <v>732</v>
      </c>
      <c r="B1473" s="4" t="str" cm="1">
        <f t="array" ref="B1473">_xlfn._xlws.FILTER(AnalysisSets!B:B,AnalysisSets!A:A=_xlfn._xlws.FILTER(Analyses!E:E,Analyses!A:A=AnalysisResults!A1473,""),"")</f>
        <v>Safety Population</v>
      </c>
      <c r="C1473" t="s">
        <v>33</v>
      </c>
      <c r="D1473" t="s">
        <v>41</v>
      </c>
      <c r="E1473" s="4" t="str" cm="1">
        <f t="array" ref="E1473">_xlfn._xlws.FILTER(AnalysisGroupings!$G$2:$G$20,AnalysisGroupings!$F$2:$F$20=AnalysisResults!D1473,"")</f>
        <v>Xanomeline High Dose</v>
      </c>
      <c r="G1473" t="s">
        <v>108</v>
      </c>
      <c r="I1473" s="4" t="str" cm="1">
        <f t="array" ref="I1473">_xlfn._xlws.FILTER(AnalysisGroupings!$G$2:$G$36,(AnalysisGroupings!$F$2:$F$36=AnalysisResults!H1473)*LEN(H1473)&gt;0,"")</f>
        <v/>
      </c>
      <c r="J1473" t="s">
        <v>341</v>
      </c>
      <c r="K1473" t="s">
        <v>111</v>
      </c>
      <c r="M1473" s="4" t="str" cm="1">
        <f t="array" ref="M1473">_xlfn._xlws.FILTER(AnalysisGroupings!$G$2:$G$36,(AnalysisGroupings!$F$2:$F$36=AnalysisResults!L1473)*LEN(L1473)&gt;0,"")</f>
        <v/>
      </c>
      <c r="N1473" t="s">
        <v>398</v>
      </c>
      <c r="O1473" t="s">
        <v>296</v>
      </c>
      <c r="P1473" t="s">
        <v>636</v>
      </c>
      <c r="Q1473" s="4" t="str" cm="1">
        <f t="array" ref="Q1473">_xlfn._xlws.FILTER(AnalysisMethods!$G$2:$G$31,AnalysisMethods!$E$2:$E$31=AnalysisResults!P1473,"")</f>
        <v>n</v>
      </c>
      <c r="R1473" s="4" t="str" cm="1">
        <f t="array" ref="R1473">_xlfn._xlws.FILTER(AnalysisMethods!$H$2:$H$31,AnalysisMethods!$E$2:$E$31=AnalysisResults!P1473,"")</f>
        <v>XX</v>
      </c>
      <c r="S1473">
        <v>0</v>
      </c>
      <c r="T1473" s="7" t="s">
        <v>266</v>
      </c>
      <c r="U1473" t="s">
        <v>1378</v>
      </c>
    </row>
    <row r="1474" spans="1:21" x14ac:dyDescent="0.45">
      <c r="A1474" t="s">
        <v>732</v>
      </c>
      <c r="B1474" s="4" t="str" cm="1">
        <f t="array" ref="B1474">_xlfn._xlws.FILTER(AnalysisSets!B:B,AnalysisSets!A:A=_xlfn._xlws.FILTER(Analyses!E:E,Analyses!A:A=AnalysisResults!A1474,""),"")</f>
        <v>Safety Population</v>
      </c>
      <c r="C1474" t="s">
        <v>33</v>
      </c>
      <c r="D1474" t="s">
        <v>41</v>
      </c>
      <c r="E1474" s="4" t="str" cm="1">
        <f t="array" ref="E1474">_xlfn._xlws.FILTER(AnalysisGroupings!$G$2:$G$20,AnalysisGroupings!$F$2:$F$20=AnalysisResults!D1474,"")</f>
        <v>Xanomeline High Dose</v>
      </c>
      <c r="G1474" t="s">
        <v>108</v>
      </c>
      <c r="I1474" s="4" t="str" cm="1">
        <f t="array" ref="I1474">_xlfn._xlws.FILTER(AnalysisGroupings!$G$2:$G$36,(AnalysisGroupings!$F$2:$F$36=AnalysisResults!H1474)*LEN(H1474)&gt;0,"")</f>
        <v/>
      </c>
      <c r="J1474" t="s">
        <v>341</v>
      </c>
      <c r="K1474" t="s">
        <v>111</v>
      </c>
      <c r="M1474" s="4" t="str" cm="1">
        <f t="array" ref="M1474">_xlfn._xlws.FILTER(AnalysisGroupings!$G$2:$G$36,(AnalysisGroupings!$F$2:$F$36=AnalysisResults!L1474)*LEN(L1474)&gt;0,"")</f>
        <v/>
      </c>
      <c r="N1474" t="s">
        <v>398</v>
      </c>
      <c r="O1474" t="s">
        <v>296</v>
      </c>
      <c r="P1474" t="s">
        <v>639</v>
      </c>
      <c r="Q1474" s="4" t="str" cm="1">
        <f t="array" ref="Q1474">_xlfn._xlws.FILTER(AnalysisMethods!$G$2:$G$31,AnalysisMethods!$E$2:$E$31=AnalysisResults!P1474,"")</f>
        <v>%</v>
      </c>
      <c r="R1474" s="4" t="str" cm="1">
        <f t="array" ref="R1474">_xlfn._xlws.FILTER(AnalysisMethods!$H$2:$H$31,AnalysisMethods!$E$2:$E$31=AnalysisResults!P1474,"")</f>
        <v>( XX.X)</v>
      </c>
      <c r="S1474">
        <v>0</v>
      </c>
      <c r="T1474" s="7" t="s">
        <v>270</v>
      </c>
      <c r="U1474" t="s">
        <v>1378</v>
      </c>
    </row>
    <row r="1475" spans="1:21" x14ac:dyDescent="0.45">
      <c r="A1475" t="s">
        <v>732</v>
      </c>
      <c r="B1475" s="4" t="str" cm="1">
        <f t="array" ref="B1475">_xlfn._xlws.FILTER(AnalysisSets!B:B,AnalysisSets!A:A=_xlfn._xlws.FILTER(Analyses!E:E,Analyses!A:A=AnalysisResults!A1475,""),"")</f>
        <v>Safety Population</v>
      </c>
      <c r="C1475" t="s">
        <v>33</v>
      </c>
      <c r="D1475" t="s">
        <v>41</v>
      </c>
      <c r="E1475" s="4" t="str" cm="1">
        <f t="array" ref="E1475">_xlfn._xlws.FILTER(AnalysisGroupings!$G$2:$G$20,AnalysisGroupings!$F$2:$F$20=AnalysisResults!D1475,"")</f>
        <v>Xanomeline High Dose</v>
      </c>
      <c r="G1475" t="s">
        <v>108</v>
      </c>
      <c r="I1475" s="4" t="str" cm="1">
        <f t="array" ref="I1475">_xlfn._xlws.FILTER(AnalysisGroupings!$G$2:$G$36,(AnalysisGroupings!$F$2:$F$36=AnalysisResults!H1475)*LEN(H1475)&gt;0,"")</f>
        <v/>
      </c>
      <c r="J1475" t="s">
        <v>341</v>
      </c>
      <c r="K1475" t="s">
        <v>111</v>
      </c>
      <c r="M1475" s="4" t="str" cm="1">
        <f t="array" ref="M1475">_xlfn._xlws.FILTER(AnalysisGroupings!$G$2:$G$36,(AnalysisGroupings!$F$2:$F$36=AnalysisResults!L1475)*LEN(L1475)&gt;0,"")</f>
        <v/>
      </c>
      <c r="N1475" t="s">
        <v>399</v>
      </c>
      <c r="O1475" t="s">
        <v>296</v>
      </c>
      <c r="P1475" t="s">
        <v>636</v>
      </c>
      <c r="Q1475" s="4" t="str" cm="1">
        <f t="array" ref="Q1475">_xlfn._xlws.FILTER(AnalysisMethods!$G$2:$G$31,AnalysisMethods!$E$2:$E$31=AnalysisResults!P1475,"")</f>
        <v>n</v>
      </c>
      <c r="R1475" s="4" t="str" cm="1">
        <f t="array" ref="R1475">_xlfn._xlws.FILTER(AnalysisMethods!$H$2:$H$31,AnalysisMethods!$E$2:$E$31=AnalysisResults!P1475,"")</f>
        <v>XX</v>
      </c>
      <c r="S1475">
        <v>0</v>
      </c>
      <c r="T1475" s="7" t="s">
        <v>266</v>
      </c>
      <c r="U1475" t="s">
        <v>1378</v>
      </c>
    </row>
    <row r="1476" spans="1:21" x14ac:dyDescent="0.45">
      <c r="A1476" t="s">
        <v>732</v>
      </c>
      <c r="B1476" s="4" t="str" cm="1">
        <f t="array" ref="B1476">_xlfn._xlws.FILTER(AnalysisSets!B:B,AnalysisSets!A:A=_xlfn._xlws.FILTER(Analyses!E:E,Analyses!A:A=AnalysisResults!A1476,""),"")</f>
        <v>Safety Population</v>
      </c>
      <c r="C1476" t="s">
        <v>33</v>
      </c>
      <c r="D1476" t="s">
        <v>41</v>
      </c>
      <c r="E1476" s="4" t="str" cm="1">
        <f t="array" ref="E1476">_xlfn._xlws.FILTER(AnalysisGroupings!$G$2:$G$20,AnalysisGroupings!$F$2:$F$20=AnalysisResults!D1476,"")</f>
        <v>Xanomeline High Dose</v>
      </c>
      <c r="G1476" t="s">
        <v>108</v>
      </c>
      <c r="I1476" s="4" t="str" cm="1">
        <f t="array" ref="I1476">_xlfn._xlws.FILTER(AnalysisGroupings!$G$2:$G$36,(AnalysisGroupings!$F$2:$F$36=AnalysisResults!H1476)*LEN(H1476)&gt;0,"")</f>
        <v/>
      </c>
      <c r="J1476" t="s">
        <v>341</v>
      </c>
      <c r="K1476" t="s">
        <v>111</v>
      </c>
      <c r="M1476" s="4" t="str" cm="1">
        <f t="array" ref="M1476">_xlfn._xlws.FILTER(AnalysisGroupings!$G$2:$G$36,(AnalysisGroupings!$F$2:$F$36=AnalysisResults!L1476)*LEN(L1476)&gt;0,"")</f>
        <v/>
      </c>
      <c r="N1476" t="s">
        <v>399</v>
      </c>
      <c r="O1476" t="s">
        <v>296</v>
      </c>
      <c r="P1476" t="s">
        <v>639</v>
      </c>
      <c r="Q1476" s="4" t="str" cm="1">
        <f t="array" ref="Q1476">_xlfn._xlws.FILTER(AnalysisMethods!$G$2:$G$31,AnalysisMethods!$E$2:$E$31=AnalysisResults!P1476,"")</f>
        <v>%</v>
      </c>
      <c r="R1476" s="4" t="str" cm="1">
        <f t="array" ref="R1476">_xlfn._xlws.FILTER(AnalysisMethods!$H$2:$H$31,AnalysisMethods!$E$2:$E$31=AnalysisResults!P1476,"")</f>
        <v>( XX.X)</v>
      </c>
      <c r="S1476">
        <v>0</v>
      </c>
      <c r="T1476" s="7" t="s">
        <v>270</v>
      </c>
      <c r="U1476" t="s">
        <v>1378</v>
      </c>
    </row>
    <row r="1477" spans="1:21" x14ac:dyDescent="0.45">
      <c r="A1477" t="s">
        <v>732</v>
      </c>
      <c r="B1477" s="4" t="str" cm="1">
        <f t="array" ref="B1477">_xlfn._xlws.FILTER(AnalysisSets!B:B,AnalysisSets!A:A=_xlfn._xlws.FILTER(Analyses!E:E,Analyses!A:A=AnalysisResults!A1477,""),"")</f>
        <v>Safety Population</v>
      </c>
      <c r="C1477" t="s">
        <v>33</v>
      </c>
      <c r="D1477" t="s">
        <v>41</v>
      </c>
      <c r="E1477" s="4" t="str" cm="1">
        <f t="array" ref="E1477">_xlfn._xlws.FILTER(AnalysisGroupings!$G$2:$G$20,AnalysisGroupings!$F$2:$F$20=AnalysisResults!D1477,"")</f>
        <v>Xanomeline High Dose</v>
      </c>
      <c r="G1477" t="s">
        <v>108</v>
      </c>
      <c r="I1477" s="4" t="str" cm="1">
        <f t="array" ref="I1477">_xlfn._xlws.FILTER(AnalysisGroupings!$G$2:$G$36,(AnalysisGroupings!$F$2:$F$36=AnalysisResults!H1477)*LEN(H1477)&gt;0,"")</f>
        <v/>
      </c>
      <c r="J1477" t="s">
        <v>341</v>
      </c>
      <c r="K1477" t="s">
        <v>111</v>
      </c>
      <c r="M1477" s="4" t="str" cm="1">
        <f t="array" ref="M1477">_xlfn._xlws.FILTER(AnalysisGroupings!$G$2:$G$36,(AnalysisGroupings!$F$2:$F$36=AnalysisResults!L1477)*LEN(L1477)&gt;0,"")</f>
        <v/>
      </c>
      <c r="N1477" t="s">
        <v>428</v>
      </c>
      <c r="O1477" t="s">
        <v>296</v>
      </c>
      <c r="P1477" t="s">
        <v>636</v>
      </c>
      <c r="Q1477" s="4" t="str" cm="1">
        <f t="array" ref="Q1477">_xlfn._xlws.FILTER(AnalysisMethods!$G$2:$G$31,AnalysisMethods!$E$2:$E$31=AnalysisResults!P1477,"")</f>
        <v>n</v>
      </c>
      <c r="R1477" s="4" t="str" cm="1">
        <f t="array" ref="R1477">_xlfn._xlws.FILTER(AnalysisMethods!$H$2:$H$31,AnalysisMethods!$E$2:$E$31=AnalysisResults!P1477,"")</f>
        <v>XX</v>
      </c>
      <c r="S1477">
        <v>0</v>
      </c>
      <c r="T1477" s="7" t="s">
        <v>266</v>
      </c>
      <c r="U1477" t="s">
        <v>1378</v>
      </c>
    </row>
    <row r="1478" spans="1:21" x14ac:dyDescent="0.45">
      <c r="A1478" t="s">
        <v>732</v>
      </c>
      <c r="B1478" s="4" t="str" cm="1">
        <f t="array" ref="B1478">_xlfn._xlws.FILTER(AnalysisSets!B:B,AnalysisSets!A:A=_xlfn._xlws.FILTER(Analyses!E:E,Analyses!A:A=AnalysisResults!A1478,""),"")</f>
        <v>Safety Population</v>
      </c>
      <c r="C1478" t="s">
        <v>33</v>
      </c>
      <c r="D1478" t="s">
        <v>41</v>
      </c>
      <c r="E1478" s="4" t="str" cm="1">
        <f t="array" ref="E1478">_xlfn._xlws.FILTER(AnalysisGroupings!$G$2:$G$20,AnalysisGroupings!$F$2:$F$20=AnalysisResults!D1478,"")</f>
        <v>Xanomeline High Dose</v>
      </c>
      <c r="G1478" t="s">
        <v>108</v>
      </c>
      <c r="I1478" s="4" t="str" cm="1">
        <f t="array" ref="I1478">_xlfn._xlws.FILTER(AnalysisGroupings!$G$2:$G$36,(AnalysisGroupings!$F$2:$F$36=AnalysisResults!H1478)*LEN(H1478)&gt;0,"")</f>
        <v/>
      </c>
      <c r="J1478" t="s">
        <v>341</v>
      </c>
      <c r="K1478" t="s">
        <v>111</v>
      </c>
      <c r="M1478" s="4" t="str" cm="1">
        <f t="array" ref="M1478">_xlfn._xlws.FILTER(AnalysisGroupings!$G$2:$G$36,(AnalysisGroupings!$F$2:$F$36=AnalysisResults!L1478)*LEN(L1478)&gt;0,"")</f>
        <v/>
      </c>
      <c r="N1478" t="s">
        <v>428</v>
      </c>
      <c r="O1478" t="s">
        <v>296</v>
      </c>
      <c r="P1478" t="s">
        <v>639</v>
      </c>
      <c r="Q1478" s="4" t="str" cm="1">
        <f t="array" ref="Q1478">_xlfn._xlws.FILTER(AnalysisMethods!$G$2:$G$31,AnalysisMethods!$E$2:$E$31=AnalysisResults!P1478,"")</f>
        <v>%</v>
      </c>
      <c r="R1478" s="4" t="str" cm="1">
        <f t="array" ref="R1478">_xlfn._xlws.FILTER(AnalysisMethods!$H$2:$H$31,AnalysisMethods!$E$2:$E$31=AnalysisResults!P1478,"")</f>
        <v>( XX.X)</v>
      </c>
      <c r="S1478">
        <v>0</v>
      </c>
      <c r="T1478" s="7" t="s">
        <v>270</v>
      </c>
      <c r="U1478" t="s">
        <v>1378</v>
      </c>
    </row>
    <row r="1479" spans="1:21" x14ac:dyDescent="0.45">
      <c r="A1479" t="s">
        <v>732</v>
      </c>
      <c r="B1479" s="4" t="str" cm="1">
        <f t="array" ref="B1479">_xlfn._xlws.FILTER(AnalysisSets!B:B,AnalysisSets!A:A=_xlfn._xlws.FILTER(Analyses!E:E,Analyses!A:A=AnalysisResults!A1479,""),"")</f>
        <v>Safety Population</v>
      </c>
      <c r="C1479" t="s">
        <v>33</v>
      </c>
      <c r="D1479" t="s">
        <v>41</v>
      </c>
      <c r="E1479" s="4" t="str" cm="1">
        <f t="array" ref="E1479">_xlfn._xlws.FILTER(AnalysisGroupings!$G$2:$G$20,AnalysisGroupings!$F$2:$F$20=AnalysisResults!D1479,"")</f>
        <v>Xanomeline High Dose</v>
      </c>
      <c r="G1479" t="s">
        <v>108</v>
      </c>
      <c r="I1479" s="4" t="str" cm="1">
        <f t="array" ref="I1479">_xlfn._xlws.FILTER(AnalysisGroupings!$G$2:$G$36,(AnalysisGroupings!$F$2:$F$36=AnalysisResults!H1479)*LEN(H1479)&gt;0,"")</f>
        <v/>
      </c>
      <c r="J1479" t="s">
        <v>341</v>
      </c>
      <c r="K1479" t="s">
        <v>111</v>
      </c>
      <c r="M1479" s="4" t="str" cm="1">
        <f t="array" ref="M1479">_xlfn._xlws.FILTER(AnalysisGroupings!$G$2:$G$36,(AnalysisGroupings!$F$2:$F$36=AnalysisResults!L1479)*LEN(L1479)&gt;0,"")</f>
        <v/>
      </c>
      <c r="N1479" t="s">
        <v>447</v>
      </c>
      <c r="O1479" t="s">
        <v>296</v>
      </c>
      <c r="P1479" t="s">
        <v>636</v>
      </c>
      <c r="Q1479" s="4" t="str" cm="1">
        <f t="array" ref="Q1479">_xlfn._xlws.FILTER(AnalysisMethods!$G$2:$G$31,AnalysisMethods!$E$2:$E$31=AnalysisResults!P1479,"")</f>
        <v>n</v>
      </c>
      <c r="R1479" s="4" t="str" cm="1">
        <f t="array" ref="R1479">_xlfn._xlws.FILTER(AnalysisMethods!$H$2:$H$31,AnalysisMethods!$E$2:$E$31=AnalysisResults!P1479,"")</f>
        <v>XX</v>
      </c>
      <c r="S1479">
        <v>0</v>
      </c>
      <c r="T1479" s="7" t="s">
        <v>266</v>
      </c>
      <c r="U1479" t="s">
        <v>1378</v>
      </c>
    </row>
    <row r="1480" spans="1:21" x14ac:dyDescent="0.45">
      <c r="A1480" t="s">
        <v>732</v>
      </c>
      <c r="B1480" s="4" t="str" cm="1">
        <f t="array" ref="B1480">_xlfn._xlws.FILTER(AnalysisSets!B:B,AnalysisSets!A:A=_xlfn._xlws.FILTER(Analyses!E:E,Analyses!A:A=AnalysisResults!A1480,""),"")</f>
        <v>Safety Population</v>
      </c>
      <c r="C1480" t="s">
        <v>33</v>
      </c>
      <c r="D1480" t="s">
        <v>41</v>
      </c>
      <c r="E1480" s="4" t="str" cm="1">
        <f t="array" ref="E1480">_xlfn._xlws.FILTER(AnalysisGroupings!$G$2:$G$20,AnalysisGroupings!$F$2:$F$20=AnalysisResults!D1480,"")</f>
        <v>Xanomeline High Dose</v>
      </c>
      <c r="G1480" t="s">
        <v>108</v>
      </c>
      <c r="I1480" s="4" t="str" cm="1">
        <f t="array" ref="I1480">_xlfn._xlws.FILTER(AnalysisGroupings!$G$2:$G$36,(AnalysisGroupings!$F$2:$F$36=AnalysisResults!H1480)*LEN(H1480)&gt;0,"")</f>
        <v/>
      </c>
      <c r="J1480" t="s">
        <v>341</v>
      </c>
      <c r="K1480" t="s">
        <v>111</v>
      </c>
      <c r="M1480" s="4" t="str" cm="1">
        <f t="array" ref="M1480">_xlfn._xlws.FILTER(AnalysisGroupings!$G$2:$G$36,(AnalysisGroupings!$F$2:$F$36=AnalysisResults!L1480)*LEN(L1480)&gt;0,"")</f>
        <v/>
      </c>
      <c r="N1480" t="s">
        <v>447</v>
      </c>
      <c r="O1480" t="s">
        <v>296</v>
      </c>
      <c r="P1480" t="s">
        <v>639</v>
      </c>
      <c r="Q1480" s="4" t="str" cm="1">
        <f t="array" ref="Q1480">_xlfn._xlws.FILTER(AnalysisMethods!$G$2:$G$31,AnalysisMethods!$E$2:$E$31=AnalysisResults!P1480,"")</f>
        <v>%</v>
      </c>
      <c r="R1480" s="4" t="str" cm="1">
        <f t="array" ref="R1480">_xlfn._xlws.FILTER(AnalysisMethods!$H$2:$H$31,AnalysisMethods!$E$2:$E$31=AnalysisResults!P1480,"")</f>
        <v>( XX.X)</v>
      </c>
      <c r="S1480">
        <v>0</v>
      </c>
      <c r="T1480" s="7" t="s">
        <v>270</v>
      </c>
      <c r="U1480" t="s">
        <v>1378</v>
      </c>
    </row>
    <row r="1481" spans="1:21" x14ac:dyDescent="0.45">
      <c r="A1481" t="s">
        <v>732</v>
      </c>
      <c r="B1481" s="4" t="str" cm="1">
        <f t="array" ref="B1481">_xlfn._xlws.FILTER(AnalysisSets!B:B,AnalysisSets!A:A=_xlfn._xlws.FILTER(Analyses!E:E,Analyses!A:A=AnalysisResults!A1481,""),"")</f>
        <v>Safety Population</v>
      </c>
      <c r="C1481" t="s">
        <v>33</v>
      </c>
      <c r="D1481" t="s">
        <v>41</v>
      </c>
      <c r="E1481" s="4" t="str" cm="1">
        <f t="array" ref="E1481">_xlfn._xlws.FILTER(AnalysisGroupings!$G$2:$G$20,AnalysisGroupings!$F$2:$F$20=AnalysisResults!D1481,"")</f>
        <v>Xanomeline High Dose</v>
      </c>
      <c r="G1481" t="s">
        <v>108</v>
      </c>
      <c r="I1481" s="4" t="str" cm="1">
        <f t="array" ref="I1481">_xlfn._xlws.FILTER(AnalysisGroupings!$G$2:$G$36,(AnalysisGroupings!$F$2:$F$36=AnalysisResults!H1481)*LEN(H1481)&gt;0,"")</f>
        <v/>
      </c>
      <c r="J1481" t="s">
        <v>341</v>
      </c>
      <c r="K1481" t="s">
        <v>111</v>
      </c>
      <c r="M1481" s="4" t="str" cm="1">
        <f t="array" ref="M1481">_xlfn._xlws.FILTER(AnalysisGroupings!$G$2:$G$36,(AnalysisGroupings!$F$2:$F$36=AnalysisResults!L1481)*LEN(L1481)&gt;0,"")</f>
        <v/>
      </c>
      <c r="N1481" t="s">
        <v>448</v>
      </c>
      <c r="O1481" t="s">
        <v>296</v>
      </c>
      <c r="P1481" t="s">
        <v>636</v>
      </c>
      <c r="Q1481" s="4" t="str" cm="1">
        <f t="array" ref="Q1481">_xlfn._xlws.FILTER(AnalysisMethods!$G$2:$G$31,AnalysisMethods!$E$2:$E$31=AnalysisResults!P1481,"")</f>
        <v>n</v>
      </c>
      <c r="R1481" s="4" t="str" cm="1">
        <f t="array" ref="R1481">_xlfn._xlws.FILTER(AnalysisMethods!$H$2:$H$31,AnalysisMethods!$E$2:$E$31=AnalysisResults!P1481,"")</f>
        <v>XX</v>
      </c>
      <c r="S1481">
        <v>0</v>
      </c>
      <c r="T1481" s="7" t="s">
        <v>266</v>
      </c>
      <c r="U1481" t="s">
        <v>1378</v>
      </c>
    </row>
    <row r="1482" spans="1:21" x14ac:dyDescent="0.45">
      <c r="A1482" t="s">
        <v>732</v>
      </c>
      <c r="B1482" s="4" t="str" cm="1">
        <f t="array" ref="B1482">_xlfn._xlws.FILTER(AnalysisSets!B:B,AnalysisSets!A:A=_xlfn._xlws.FILTER(Analyses!E:E,Analyses!A:A=AnalysisResults!A1482,""),"")</f>
        <v>Safety Population</v>
      </c>
      <c r="C1482" t="s">
        <v>33</v>
      </c>
      <c r="D1482" t="s">
        <v>41</v>
      </c>
      <c r="E1482" s="4" t="str" cm="1">
        <f t="array" ref="E1482">_xlfn._xlws.FILTER(AnalysisGroupings!$G$2:$G$20,AnalysisGroupings!$F$2:$F$20=AnalysisResults!D1482,"")</f>
        <v>Xanomeline High Dose</v>
      </c>
      <c r="G1482" t="s">
        <v>108</v>
      </c>
      <c r="I1482" s="4" t="str" cm="1">
        <f t="array" ref="I1482">_xlfn._xlws.FILTER(AnalysisGroupings!$G$2:$G$36,(AnalysisGroupings!$F$2:$F$36=AnalysisResults!H1482)*LEN(H1482)&gt;0,"")</f>
        <v/>
      </c>
      <c r="J1482" t="s">
        <v>341</v>
      </c>
      <c r="K1482" t="s">
        <v>111</v>
      </c>
      <c r="M1482" s="4" t="str" cm="1">
        <f t="array" ref="M1482">_xlfn._xlws.FILTER(AnalysisGroupings!$G$2:$G$36,(AnalysisGroupings!$F$2:$F$36=AnalysisResults!L1482)*LEN(L1482)&gt;0,"")</f>
        <v/>
      </c>
      <c r="N1482" t="s">
        <v>448</v>
      </c>
      <c r="O1482" t="s">
        <v>296</v>
      </c>
      <c r="P1482" t="s">
        <v>639</v>
      </c>
      <c r="Q1482" s="4" t="str" cm="1">
        <f t="array" ref="Q1482">_xlfn._xlws.FILTER(AnalysisMethods!$G$2:$G$31,AnalysisMethods!$E$2:$E$31=AnalysisResults!P1482,"")</f>
        <v>%</v>
      </c>
      <c r="R1482" s="4" t="str" cm="1">
        <f t="array" ref="R1482">_xlfn._xlws.FILTER(AnalysisMethods!$H$2:$H$31,AnalysisMethods!$E$2:$E$31=AnalysisResults!P1482,"")</f>
        <v>( XX.X)</v>
      </c>
      <c r="S1482">
        <v>0</v>
      </c>
      <c r="T1482" s="7" t="s">
        <v>270</v>
      </c>
      <c r="U1482" t="s">
        <v>1378</v>
      </c>
    </row>
    <row r="1483" spans="1:21" x14ac:dyDescent="0.45">
      <c r="A1483" t="s">
        <v>732</v>
      </c>
      <c r="B1483" s="4" t="str" cm="1">
        <f t="array" ref="B1483">_xlfn._xlws.FILTER(AnalysisSets!B:B,AnalysisSets!A:A=_xlfn._xlws.FILTER(Analyses!E:E,Analyses!A:A=AnalysisResults!A1483,""),"")</f>
        <v>Safety Population</v>
      </c>
      <c r="C1483" t="s">
        <v>33</v>
      </c>
      <c r="D1483" t="s">
        <v>41</v>
      </c>
      <c r="E1483" s="4" t="str" cm="1">
        <f t="array" ref="E1483">_xlfn._xlws.FILTER(AnalysisGroupings!$G$2:$G$20,AnalysisGroupings!$F$2:$F$20=AnalysisResults!D1483,"")</f>
        <v>Xanomeline High Dose</v>
      </c>
      <c r="G1483" t="s">
        <v>108</v>
      </c>
      <c r="I1483" s="4" t="str" cm="1">
        <f t="array" ref="I1483">_xlfn._xlws.FILTER(AnalysisGroupings!$G$2:$G$36,(AnalysisGroupings!$F$2:$F$36=AnalysisResults!H1483)*LEN(H1483)&gt;0,"")</f>
        <v/>
      </c>
      <c r="J1483" t="s">
        <v>341</v>
      </c>
      <c r="K1483" t="s">
        <v>111</v>
      </c>
      <c r="M1483" s="4" t="str" cm="1">
        <f t="array" ref="M1483">_xlfn._xlws.FILTER(AnalysisGroupings!$G$2:$G$36,(AnalysisGroupings!$F$2:$F$36=AnalysisResults!L1483)*LEN(L1483)&gt;0,"")</f>
        <v/>
      </c>
      <c r="N1483" t="s">
        <v>449</v>
      </c>
      <c r="O1483" t="s">
        <v>296</v>
      </c>
      <c r="P1483" t="s">
        <v>636</v>
      </c>
      <c r="Q1483" s="4" t="str" cm="1">
        <f t="array" ref="Q1483">_xlfn._xlws.FILTER(AnalysisMethods!$G$2:$G$31,AnalysisMethods!$E$2:$E$31=AnalysisResults!P1483,"")</f>
        <v>n</v>
      </c>
      <c r="R1483" s="4" t="str" cm="1">
        <f t="array" ref="R1483">_xlfn._xlws.FILTER(AnalysisMethods!$H$2:$H$31,AnalysisMethods!$E$2:$E$31=AnalysisResults!P1483,"")</f>
        <v>XX</v>
      </c>
      <c r="S1483">
        <v>1</v>
      </c>
      <c r="T1483" s="7" t="s">
        <v>267</v>
      </c>
      <c r="U1483" t="s">
        <v>1378</v>
      </c>
    </row>
    <row r="1484" spans="1:21" x14ac:dyDescent="0.45">
      <c r="A1484" t="s">
        <v>732</v>
      </c>
      <c r="B1484" s="4" t="str" cm="1">
        <f t="array" ref="B1484">_xlfn._xlws.FILTER(AnalysisSets!B:B,AnalysisSets!A:A=_xlfn._xlws.FILTER(Analyses!E:E,Analyses!A:A=AnalysisResults!A1484,""),"")</f>
        <v>Safety Population</v>
      </c>
      <c r="C1484" t="s">
        <v>33</v>
      </c>
      <c r="D1484" t="s">
        <v>41</v>
      </c>
      <c r="E1484" s="4" t="str" cm="1">
        <f t="array" ref="E1484">_xlfn._xlws.FILTER(AnalysisGroupings!$G$2:$G$20,AnalysisGroupings!$F$2:$F$20=AnalysisResults!D1484,"")</f>
        <v>Xanomeline High Dose</v>
      </c>
      <c r="G1484" t="s">
        <v>108</v>
      </c>
      <c r="I1484" s="4" t="str" cm="1">
        <f t="array" ref="I1484">_xlfn._xlws.FILTER(AnalysisGroupings!$G$2:$G$36,(AnalysisGroupings!$F$2:$F$36=AnalysisResults!H1484)*LEN(H1484)&gt;0,"")</f>
        <v/>
      </c>
      <c r="J1484" t="s">
        <v>341</v>
      </c>
      <c r="K1484" t="s">
        <v>111</v>
      </c>
      <c r="M1484" s="4" t="str" cm="1">
        <f t="array" ref="M1484">_xlfn._xlws.FILTER(AnalysisGroupings!$G$2:$G$36,(AnalysisGroupings!$F$2:$F$36=AnalysisResults!L1484)*LEN(L1484)&gt;0,"")</f>
        <v/>
      </c>
      <c r="N1484" t="s">
        <v>449</v>
      </c>
      <c r="O1484" t="s">
        <v>296</v>
      </c>
      <c r="P1484" t="s">
        <v>639</v>
      </c>
      <c r="Q1484" s="4" t="str" cm="1">
        <f t="array" ref="Q1484">_xlfn._xlws.FILTER(AnalysisMethods!$G$2:$G$31,AnalysisMethods!$E$2:$E$31=AnalysisResults!P1484,"")</f>
        <v>%</v>
      </c>
      <c r="R1484" s="4" t="str" cm="1">
        <f t="array" ref="R1484">_xlfn._xlws.FILTER(AnalysisMethods!$H$2:$H$31,AnalysisMethods!$E$2:$E$31=AnalysisResults!P1484,"")</f>
        <v>( XX.X)</v>
      </c>
      <c r="S1484">
        <v>1.1904999999999999</v>
      </c>
      <c r="T1484" s="7" t="s">
        <v>273</v>
      </c>
      <c r="U1484" t="s">
        <v>1378</v>
      </c>
    </row>
    <row r="1485" spans="1:21" x14ac:dyDescent="0.45">
      <c r="A1485" t="s">
        <v>732</v>
      </c>
      <c r="B1485" s="4" t="str" cm="1">
        <f t="array" ref="B1485">_xlfn._xlws.FILTER(AnalysisSets!B:B,AnalysisSets!A:A=_xlfn._xlws.FILTER(Analyses!E:E,Analyses!A:A=AnalysisResults!A1485,""),"")</f>
        <v>Safety Population</v>
      </c>
      <c r="C1485" t="s">
        <v>33</v>
      </c>
      <c r="D1485" t="s">
        <v>41</v>
      </c>
      <c r="E1485" s="4" t="str" cm="1">
        <f t="array" ref="E1485">_xlfn._xlws.FILTER(AnalysisGroupings!$G$2:$G$20,AnalysisGroupings!$F$2:$F$20=AnalysisResults!D1485,"")</f>
        <v>Xanomeline High Dose</v>
      </c>
      <c r="G1485" t="s">
        <v>108</v>
      </c>
      <c r="I1485" s="4" t="str" cm="1">
        <f t="array" ref="I1485">_xlfn._xlws.FILTER(AnalysisGroupings!$G$2:$G$36,(AnalysisGroupings!$F$2:$F$36=AnalysisResults!H1485)*LEN(H1485)&gt;0,"")</f>
        <v/>
      </c>
      <c r="J1485" t="s">
        <v>341</v>
      </c>
      <c r="K1485" t="s">
        <v>111</v>
      </c>
      <c r="M1485" s="4" t="str" cm="1">
        <f t="array" ref="M1485">_xlfn._xlws.FILTER(AnalysisGroupings!$G$2:$G$36,(AnalysisGroupings!$F$2:$F$36=AnalysisResults!L1485)*LEN(L1485)&gt;0,"")</f>
        <v/>
      </c>
      <c r="N1485" t="s">
        <v>474</v>
      </c>
      <c r="O1485" t="s">
        <v>296</v>
      </c>
      <c r="P1485" t="s">
        <v>636</v>
      </c>
      <c r="Q1485" s="4" t="str" cm="1">
        <f t="array" ref="Q1485">_xlfn._xlws.FILTER(AnalysisMethods!$G$2:$G$31,AnalysisMethods!$E$2:$E$31=AnalysisResults!P1485,"")</f>
        <v>n</v>
      </c>
      <c r="R1485" s="4" t="str" cm="1">
        <f t="array" ref="R1485">_xlfn._xlws.FILTER(AnalysisMethods!$H$2:$H$31,AnalysisMethods!$E$2:$E$31=AnalysisResults!P1485,"")</f>
        <v>XX</v>
      </c>
      <c r="S1485">
        <v>0</v>
      </c>
      <c r="T1485" s="7" t="s">
        <v>266</v>
      </c>
      <c r="U1485" t="s">
        <v>1378</v>
      </c>
    </row>
    <row r="1486" spans="1:21" x14ac:dyDescent="0.45">
      <c r="A1486" t="s">
        <v>732</v>
      </c>
      <c r="B1486" s="4" t="str" cm="1">
        <f t="array" ref="B1486">_xlfn._xlws.FILTER(AnalysisSets!B:B,AnalysisSets!A:A=_xlfn._xlws.FILTER(Analyses!E:E,Analyses!A:A=AnalysisResults!A1486,""),"")</f>
        <v>Safety Population</v>
      </c>
      <c r="C1486" t="s">
        <v>33</v>
      </c>
      <c r="D1486" t="s">
        <v>41</v>
      </c>
      <c r="E1486" s="4" t="str" cm="1">
        <f t="array" ref="E1486">_xlfn._xlws.FILTER(AnalysisGroupings!$G$2:$G$20,AnalysisGroupings!$F$2:$F$20=AnalysisResults!D1486,"")</f>
        <v>Xanomeline High Dose</v>
      </c>
      <c r="G1486" t="s">
        <v>108</v>
      </c>
      <c r="I1486" s="4" t="str" cm="1">
        <f t="array" ref="I1486">_xlfn._xlws.FILTER(AnalysisGroupings!$G$2:$G$36,(AnalysisGroupings!$F$2:$F$36=AnalysisResults!H1486)*LEN(H1486)&gt;0,"")</f>
        <v/>
      </c>
      <c r="J1486" t="s">
        <v>341</v>
      </c>
      <c r="K1486" t="s">
        <v>111</v>
      </c>
      <c r="M1486" s="4" t="str" cm="1">
        <f t="array" ref="M1486">_xlfn._xlws.FILTER(AnalysisGroupings!$G$2:$G$36,(AnalysisGroupings!$F$2:$F$36=AnalysisResults!L1486)*LEN(L1486)&gt;0,"")</f>
        <v/>
      </c>
      <c r="N1486" t="s">
        <v>474</v>
      </c>
      <c r="O1486" t="s">
        <v>296</v>
      </c>
      <c r="P1486" t="s">
        <v>639</v>
      </c>
      <c r="Q1486" s="4" t="str" cm="1">
        <f t="array" ref="Q1486">_xlfn._xlws.FILTER(AnalysisMethods!$G$2:$G$31,AnalysisMethods!$E$2:$E$31=AnalysisResults!P1486,"")</f>
        <v>%</v>
      </c>
      <c r="R1486" s="4" t="str" cm="1">
        <f t="array" ref="R1486">_xlfn._xlws.FILTER(AnalysisMethods!$H$2:$H$31,AnalysisMethods!$E$2:$E$31=AnalysisResults!P1486,"")</f>
        <v>( XX.X)</v>
      </c>
      <c r="S1486">
        <v>0</v>
      </c>
      <c r="T1486" s="7" t="s">
        <v>270</v>
      </c>
      <c r="U1486" t="s">
        <v>1378</v>
      </c>
    </row>
    <row r="1487" spans="1:21" x14ac:dyDescent="0.45">
      <c r="A1487" t="s">
        <v>732</v>
      </c>
      <c r="B1487" s="4" t="str" cm="1">
        <f t="array" ref="B1487">_xlfn._xlws.FILTER(AnalysisSets!B:B,AnalysisSets!A:A=_xlfn._xlws.FILTER(Analyses!E:E,Analyses!A:A=AnalysisResults!A1487,""),"")</f>
        <v>Safety Population</v>
      </c>
      <c r="C1487" t="s">
        <v>33</v>
      </c>
      <c r="D1487" t="s">
        <v>41</v>
      </c>
      <c r="E1487" s="4" t="str" cm="1">
        <f t="array" ref="E1487">_xlfn._xlws.FILTER(AnalysisGroupings!$G$2:$G$20,AnalysisGroupings!$F$2:$F$20=AnalysisResults!D1487,"")</f>
        <v>Xanomeline High Dose</v>
      </c>
      <c r="G1487" t="s">
        <v>108</v>
      </c>
      <c r="I1487" s="4" t="str" cm="1">
        <f t="array" ref="I1487">_xlfn._xlws.FILTER(AnalysisGroupings!$G$2:$G$36,(AnalysisGroupings!$F$2:$F$36=AnalysisResults!H1487)*LEN(H1487)&gt;0,"")</f>
        <v/>
      </c>
      <c r="J1487" t="s">
        <v>341</v>
      </c>
      <c r="K1487" t="s">
        <v>111</v>
      </c>
      <c r="M1487" s="4" t="str" cm="1">
        <f t="array" ref="M1487">_xlfn._xlws.FILTER(AnalysisGroupings!$G$2:$G$36,(AnalysisGroupings!$F$2:$F$36=AnalysisResults!L1487)*LEN(L1487)&gt;0,"")</f>
        <v/>
      </c>
      <c r="N1487" t="s">
        <v>475</v>
      </c>
      <c r="O1487" t="s">
        <v>296</v>
      </c>
      <c r="P1487" t="s">
        <v>636</v>
      </c>
      <c r="Q1487" s="4" t="str" cm="1">
        <f t="array" ref="Q1487">_xlfn._xlws.FILTER(AnalysisMethods!$G$2:$G$31,AnalysisMethods!$E$2:$E$31=AnalysisResults!P1487,"")</f>
        <v>n</v>
      </c>
      <c r="R1487" s="4" t="str" cm="1">
        <f t="array" ref="R1487">_xlfn._xlws.FILTER(AnalysisMethods!$H$2:$H$31,AnalysisMethods!$E$2:$E$31=AnalysisResults!P1487,"")</f>
        <v>XX</v>
      </c>
      <c r="S1487">
        <v>0</v>
      </c>
      <c r="T1487" s="7" t="s">
        <v>266</v>
      </c>
      <c r="U1487" t="s">
        <v>1378</v>
      </c>
    </row>
    <row r="1488" spans="1:21" x14ac:dyDescent="0.45">
      <c r="A1488" t="s">
        <v>732</v>
      </c>
      <c r="B1488" s="4" t="str" cm="1">
        <f t="array" ref="B1488">_xlfn._xlws.FILTER(AnalysisSets!B:B,AnalysisSets!A:A=_xlfn._xlws.FILTER(Analyses!E:E,Analyses!A:A=AnalysisResults!A1488,""),"")</f>
        <v>Safety Population</v>
      </c>
      <c r="C1488" t="s">
        <v>33</v>
      </c>
      <c r="D1488" t="s">
        <v>41</v>
      </c>
      <c r="E1488" s="4" t="str" cm="1">
        <f t="array" ref="E1488">_xlfn._xlws.FILTER(AnalysisGroupings!$G$2:$G$20,AnalysisGroupings!$F$2:$F$20=AnalysisResults!D1488,"")</f>
        <v>Xanomeline High Dose</v>
      </c>
      <c r="G1488" t="s">
        <v>108</v>
      </c>
      <c r="I1488" s="4" t="str" cm="1">
        <f t="array" ref="I1488">_xlfn._xlws.FILTER(AnalysisGroupings!$G$2:$G$36,(AnalysisGroupings!$F$2:$F$36=AnalysisResults!H1488)*LEN(H1488)&gt;0,"")</f>
        <v/>
      </c>
      <c r="J1488" t="s">
        <v>341</v>
      </c>
      <c r="K1488" t="s">
        <v>111</v>
      </c>
      <c r="M1488" s="4" t="str" cm="1">
        <f t="array" ref="M1488">_xlfn._xlws.FILTER(AnalysisGroupings!$G$2:$G$36,(AnalysisGroupings!$F$2:$F$36=AnalysisResults!L1488)*LEN(L1488)&gt;0,"")</f>
        <v/>
      </c>
      <c r="N1488" t="s">
        <v>475</v>
      </c>
      <c r="O1488" t="s">
        <v>296</v>
      </c>
      <c r="P1488" t="s">
        <v>639</v>
      </c>
      <c r="Q1488" s="4" t="str" cm="1">
        <f t="array" ref="Q1488">_xlfn._xlws.FILTER(AnalysisMethods!$G$2:$G$31,AnalysisMethods!$E$2:$E$31=AnalysisResults!P1488,"")</f>
        <v>%</v>
      </c>
      <c r="R1488" s="4" t="str" cm="1">
        <f t="array" ref="R1488">_xlfn._xlws.FILTER(AnalysisMethods!$H$2:$H$31,AnalysisMethods!$E$2:$E$31=AnalysisResults!P1488,"")</f>
        <v>( XX.X)</v>
      </c>
      <c r="S1488">
        <v>0</v>
      </c>
      <c r="T1488" s="7" t="s">
        <v>270</v>
      </c>
      <c r="U1488" t="s">
        <v>1378</v>
      </c>
    </row>
    <row r="1489" spans="1:21" x14ac:dyDescent="0.45">
      <c r="A1489" t="s">
        <v>732</v>
      </c>
      <c r="B1489" s="4" t="str" cm="1">
        <f t="array" ref="B1489">_xlfn._xlws.FILTER(AnalysisSets!B:B,AnalysisSets!A:A=_xlfn._xlws.FILTER(Analyses!E:E,Analyses!A:A=AnalysisResults!A1489,""),"")</f>
        <v>Safety Population</v>
      </c>
      <c r="C1489" t="s">
        <v>33</v>
      </c>
      <c r="D1489" t="s">
        <v>41</v>
      </c>
      <c r="E1489" s="4" t="str" cm="1">
        <f t="array" ref="E1489">_xlfn._xlws.FILTER(AnalysisGroupings!$G$2:$G$20,AnalysisGroupings!$F$2:$F$20=AnalysisResults!D1489,"")</f>
        <v>Xanomeline High Dose</v>
      </c>
      <c r="G1489" t="s">
        <v>108</v>
      </c>
      <c r="I1489" s="4" t="str" cm="1">
        <f t="array" ref="I1489">_xlfn._xlws.FILTER(AnalysisGroupings!$G$2:$G$36,(AnalysisGroupings!$F$2:$F$36=AnalysisResults!H1489)*LEN(H1489)&gt;0,"")</f>
        <v/>
      </c>
      <c r="J1489" t="s">
        <v>341</v>
      </c>
      <c r="K1489" t="s">
        <v>111</v>
      </c>
      <c r="M1489" s="4" t="str" cm="1">
        <f t="array" ref="M1489">_xlfn._xlws.FILTER(AnalysisGroupings!$G$2:$G$36,(AnalysisGroupings!$F$2:$F$36=AnalysisResults!L1489)*LEN(L1489)&gt;0,"")</f>
        <v/>
      </c>
      <c r="N1489" t="s">
        <v>508</v>
      </c>
      <c r="O1489" t="s">
        <v>296</v>
      </c>
      <c r="P1489" t="s">
        <v>636</v>
      </c>
      <c r="Q1489" s="4" t="str" cm="1">
        <f t="array" ref="Q1489">_xlfn._xlws.FILTER(AnalysisMethods!$G$2:$G$31,AnalysisMethods!$E$2:$E$31=AnalysisResults!P1489,"")</f>
        <v>n</v>
      </c>
      <c r="R1489" s="4" t="str" cm="1">
        <f t="array" ref="R1489">_xlfn._xlws.FILTER(AnalysisMethods!$H$2:$H$31,AnalysisMethods!$E$2:$E$31=AnalysisResults!P1489,"")</f>
        <v>XX</v>
      </c>
      <c r="S1489">
        <v>0</v>
      </c>
      <c r="T1489" s="7" t="s">
        <v>266</v>
      </c>
      <c r="U1489" t="s">
        <v>1378</v>
      </c>
    </row>
    <row r="1490" spans="1:21" x14ac:dyDescent="0.45">
      <c r="A1490" t="s">
        <v>732</v>
      </c>
      <c r="B1490" s="4" t="str" cm="1">
        <f t="array" ref="B1490">_xlfn._xlws.FILTER(AnalysisSets!B:B,AnalysisSets!A:A=_xlfn._xlws.FILTER(Analyses!E:E,Analyses!A:A=AnalysisResults!A1490,""),"")</f>
        <v>Safety Population</v>
      </c>
      <c r="C1490" t="s">
        <v>33</v>
      </c>
      <c r="D1490" t="s">
        <v>41</v>
      </c>
      <c r="E1490" s="4" t="str" cm="1">
        <f t="array" ref="E1490">_xlfn._xlws.FILTER(AnalysisGroupings!$G$2:$G$20,AnalysisGroupings!$F$2:$F$20=AnalysisResults!D1490,"")</f>
        <v>Xanomeline High Dose</v>
      </c>
      <c r="G1490" t="s">
        <v>108</v>
      </c>
      <c r="I1490" s="4" t="str" cm="1">
        <f t="array" ref="I1490">_xlfn._xlws.FILTER(AnalysisGroupings!$G$2:$G$36,(AnalysisGroupings!$F$2:$F$36=AnalysisResults!H1490)*LEN(H1490)&gt;0,"")</f>
        <v/>
      </c>
      <c r="J1490" t="s">
        <v>341</v>
      </c>
      <c r="K1490" t="s">
        <v>111</v>
      </c>
      <c r="M1490" s="4" t="str" cm="1">
        <f t="array" ref="M1490">_xlfn._xlws.FILTER(AnalysisGroupings!$G$2:$G$36,(AnalysisGroupings!$F$2:$F$36=AnalysisResults!L1490)*LEN(L1490)&gt;0,"")</f>
        <v/>
      </c>
      <c r="N1490" t="s">
        <v>508</v>
      </c>
      <c r="O1490" t="s">
        <v>296</v>
      </c>
      <c r="P1490" t="s">
        <v>639</v>
      </c>
      <c r="Q1490" s="4" t="str" cm="1">
        <f t="array" ref="Q1490">_xlfn._xlws.FILTER(AnalysisMethods!$G$2:$G$31,AnalysisMethods!$E$2:$E$31=AnalysisResults!P1490,"")</f>
        <v>%</v>
      </c>
      <c r="R1490" s="4" t="str" cm="1">
        <f t="array" ref="R1490">_xlfn._xlws.FILTER(AnalysisMethods!$H$2:$H$31,AnalysisMethods!$E$2:$E$31=AnalysisResults!P1490,"")</f>
        <v>( XX.X)</v>
      </c>
      <c r="S1490">
        <v>0</v>
      </c>
      <c r="T1490" s="7" t="s">
        <v>270</v>
      </c>
      <c r="U1490" t="s">
        <v>1378</v>
      </c>
    </row>
    <row r="1491" spans="1:21" x14ac:dyDescent="0.45">
      <c r="A1491" t="s">
        <v>732</v>
      </c>
      <c r="B1491" s="4" t="str" cm="1">
        <f t="array" ref="B1491">_xlfn._xlws.FILTER(AnalysisSets!B:B,AnalysisSets!A:A=_xlfn._xlws.FILTER(Analyses!E:E,Analyses!A:A=AnalysisResults!A1491,""),"")</f>
        <v>Safety Population</v>
      </c>
      <c r="C1491" t="s">
        <v>33</v>
      </c>
      <c r="D1491" t="s">
        <v>41</v>
      </c>
      <c r="E1491" s="4" t="str" cm="1">
        <f t="array" ref="E1491">_xlfn._xlws.FILTER(AnalysisGroupings!$G$2:$G$20,AnalysisGroupings!$F$2:$F$20=AnalysisResults!D1491,"")</f>
        <v>Xanomeline High Dose</v>
      </c>
      <c r="G1491" t="s">
        <v>108</v>
      </c>
      <c r="I1491" s="4" t="str" cm="1">
        <f t="array" ref="I1491">_xlfn._xlws.FILTER(AnalysisGroupings!$G$2:$G$36,(AnalysisGroupings!$F$2:$F$36=AnalysisResults!H1491)*LEN(H1491)&gt;0,"")</f>
        <v/>
      </c>
      <c r="J1491" t="s">
        <v>341</v>
      </c>
      <c r="K1491" t="s">
        <v>111</v>
      </c>
      <c r="M1491" s="4" t="str" cm="1">
        <f t="array" ref="M1491">_xlfn._xlws.FILTER(AnalysisGroupings!$G$2:$G$36,(AnalysisGroupings!$F$2:$F$36=AnalysisResults!L1491)*LEN(L1491)&gt;0,"")</f>
        <v/>
      </c>
      <c r="N1491" t="s">
        <v>580</v>
      </c>
      <c r="O1491" t="s">
        <v>296</v>
      </c>
      <c r="P1491" t="s">
        <v>636</v>
      </c>
      <c r="Q1491" s="4" t="str" cm="1">
        <f t="array" ref="Q1491">_xlfn._xlws.FILTER(AnalysisMethods!$G$2:$G$31,AnalysisMethods!$E$2:$E$31=AnalysisResults!P1491,"")</f>
        <v>n</v>
      </c>
      <c r="R1491" s="4" t="str" cm="1">
        <f t="array" ref="R1491">_xlfn._xlws.FILTER(AnalysisMethods!$H$2:$H$31,AnalysisMethods!$E$2:$E$31=AnalysisResults!P1491,"")</f>
        <v>XX</v>
      </c>
      <c r="S1491">
        <v>1</v>
      </c>
      <c r="T1491" s="7" t="s">
        <v>267</v>
      </c>
      <c r="U1491" t="s">
        <v>1378</v>
      </c>
    </row>
    <row r="1492" spans="1:21" x14ac:dyDescent="0.45">
      <c r="A1492" t="s">
        <v>732</v>
      </c>
      <c r="B1492" s="4" t="str" cm="1">
        <f t="array" ref="B1492">_xlfn._xlws.FILTER(AnalysisSets!B:B,AnalysisSets!A:A=_xlfn._xlws.FILTER(Analyses!E:E,Analyses!A:A=AnalysisResults!A1492,""),"")</f>
        <v>Safety Population</v>
      </c>
      <c r="C1492" t="s">
        <v>33</v>
      </c>
      <c r="D1492" t="s">
        <v>41</v>
      </c>
      <c r="E1492" s="4" t="str" cm="1">
        <f t="array" ref="E1492">_xlfn._xlws.FILTER(AnalysisGroupings!$G$2:$G$20,AnalysisGroupings!$F$2:$F$20=AnalysisResults!D1492,"")</f>
        <v>Xanomeline High Dose</v>
      </c>
      <c r="G1492" t="s">
        <v>108</v>
      </c>
      <c r="I1492" s="4" t="str" cm="1">
        <f t="array" ref="I1492">_xlfn._xlws.FILTER(AnalysisGroupings!$G$2:$G$36,(AnalysisGroupings!$F$2:$F$36=AnalysisResults!H1492)*LEN(H1492)&gt;0,"")</f>
        <v/>
      </c>
      <c r="J1492" t="s">
        <v>341</v>
      </c>
      <c r="K1492" t="s">
        <v>111</v>
      </c>
      <c r="M1492" s="4" t="str" cm="1">
        <f t="array" ref="M1492">_xlfn._xlws.FILTER(AnalysisGroupings!$G$2:$G$36,(AnalysisGroupings!$F$2:$F$36=AnalysisResults!L1492)*LEN(L1492)&gt;0,"")</f>
        <v/>
      </c>
      <c r="N1492" t="s">
        <v>580</v>
      </c>
      <c r="O1492" t="s">
        <v>296</v>
      </c>
      <c r="P1492" t="s">
        <v>639</v>
      </c>
      <c r="Q1492" s="4" t="str" cm="1">
        <f t="array" ref="Q1492">_xlfn._xlws.FILTER(AnalysisMethods!$G$2:$G$31,AnalysisMethods!$E$2:$E$31=AnalysisResults!P1492,"")</f>
        <v>%</v>
      </c>
      <c r="R1492" s="4" t="str" cm="1">
        <f t="array" ref="R1492">_xlfn._xlws.FILTER(AnalysisMethods!$H$2:$H$31,AnalysisMethods!$E$2:$E$31=AnalysisResults!P1492,"")</f>
        <v>( XX.X)</v>
      </c>
      <c r="S1492">
        <v>1.1904999999999999</v>
      </c>
      <c r="T1492" s="7" t="s">
        <v>273</v>
      </c>
      <c r="U1492" t="s">
        <v>1378</v>
      </c>
    </row>
    <row r="1493" spans="1:21" x14ac:dyDescent="0.45">
      <c r="A1493" t="s">
        <v>732</v>
      </c>
      <c r="B1493" s="4" t="str" cm="1">
        <f t="array" ref="B1493">_xlfn._xlws.FILTER(AnalysisSets!B:B,AnalysisSets!A:A=_xlfn._xlws.FILTER(Analyses!E:E,Analyses!A:A=AnalysisResults!A1493,""),"")</f>
        <v>Safety Population</v>
      </c>
      <c r="C1493" t="s">
        <v>33</v>
      </c>
      <c r="D1493" t="s">
        <v>41</v>
      </c>
      <c r="E1493" s="4" t="str" cm="1">
        <f t="array" ref="E1493">_xlfn._xlws.FILTER(AnalysisGroupings!$G$2:$G$20,AnalysisGroupings!$F$2:$F$20=AnalysisResults!D1493,"")</f>
        <v>Xanomeline High Dose</v>
      </c>
      <c r="G1493" t="s">
        <v>108</v>
      </c>
      <c r="I1493" s="4" t="str" cm="1">
        <f t="array" ref="I1493">_xlfn._xlws.FILTER(AnalysisGroupings!$G$2:$G$36,(AnalysisGroupings!$F$2:$F$36=AnalysisResults!H1493)*LEN(H1493)&gt;0,"")</f>
        <v/>
      </c>
      <c r="J1493" t="s">
        <v>342</v>
      </c>
      <c r="K1493" t="s">
        <v>111</v>
      </c>
      <c r="M1493" s="4" t="str" cm="1">
        <f t="array" ref="M1493">_xlfn._xlws.FILTER(AnalysisGroupings!$G$2:$G$36,(AnalysisGroupings!$F$2:$F$36=AnalysisResults!L1493)*LEN(L1493)&gt;0,"")</f>
        <v/>
      </c>
      <c r="N1493" t="s">
        <v>429</v>
      </c>
      <c r="O1493" t="s">
        <v>296</v>
      </c>
      <c r="P1493" t="s">
        <v>636</v>
      </c>
      <c r="Q1493" s="4" t="str" cm="1">
        <f t="array" ref="Q1493">_xlfn._xlws.FILTER(AnalysisMethods!$G$2:$G$31,AnalysisMethods!$E$2:$E$31=AnalysisResults!P1493,"")</f>
        <v>n</v>
      </c>
      <c r="R1493" s="4" t="str" cm="1">
        <f t="array" ref="R1493">_xlfn._xlws.FILTER(AnalysisMethods!$H$2:$H$31,AnalysisMethods!$E$2:$E$31=AnalysisResults!P1493,"")</f>
        <v>XX</v>
      </c>
      <c r="S1493">
        <v>1</v>
      </c>
      <c r="T1493" s="7" t="s">
        <v>267</v>
      </c>
      <c r="U1493" t="s">
        <v>1378</v>
      </c>
    </row>
    <row r="1494" spans="1:21" x14ac:dyDescent="0.45">
      <c r="A1494" t="s">
        <v>732</v>
      </c>
      <c r="B1494" s="4" t="str" cm="1">
        <f t="array" ref="B1494">_xlfn._xlws.FILTER(AnalysisSets!B:B,AnalysisSets!A:A=_xlfn._xlws.FILTER(Analyses!E:E,Analyses!A:A=AnalysisResults!A1494,""),"")</f>
        <v>Safety Population</v>
      </c>
      <c r="C1494" t="s">
        <v>33</v>
      </c>
      <c r="D1494" t="s">
        <v>41</v>
      </c>
      <c r="E1494" s="4" t="str" cm="1">
        <f t="array" ref="E1494">_xlfn._xlws.FILTER(AnalysisGroupings!$G$2:$G$20,AnalysisGroupings!$F$2:$F$20=AnalysisResults!D1494,"")</f>
        <v>Xanomeline High Dose</v>
      </c>
      <c r="G1494" t="s">
        <v>108</v>
      </c>
      <c r="I1494" s="4" t="str" cm="1">
        <f t="array" ref="I1494">_xlfn._xlws.FILTER(AnalysisGroupings!$G$2:$G$36,(AnalysisGroupings!$F$2:$F$36=AnalysisResults!H1494)*LEN(H1494)&gt;0,"")</f>
        <v/>
      </c>
      <c r="J1494" t="s">
        <v>342</v>
      </c>
      <c r="K1494" t="s">
        <v>111</v>
      </c>
      <c r="M1494" s="4" t="str" cm="1">
        <f t="array" ref="M1494">_xlfn._xlws.FILTER(AnalysisGroupings!$G$2:$G$36,(AnalysisGroupings!$F$2:$F$36=AnalysisResults!L1494)*LEN(L1494)&gt;0,"")</f>
        <v/>
      </c>
      <c r="N1494" t="s">
        <v>429</v>
      </c>
      <c r="O1494" t="s">
        <v>296</v>
      </c>
      <c r="P1494" t="s">
        <v>639</v>
      </c>
      <c r="Q1494" s="4" t="str" cm="1">
        <f t="array" ref="Q1494">_xlfn._xlws.FILTER(AnalysisMethods!$G$2:$G$31,AnalysisMethods!$E$2:$E$31=AnalysisResults!P1494,"")</f>
        <v>%</v>
      </c>
      <c r="R1494" s="4" t="str" cm="1">
        <f t="array" ref="R1494">_xlfn._xlws.FILTER(AnalysisMethods!$H$2:$H$31,AnalysisMethods!$E$2:$E$31=AnalysisResults!P1494,"")</f>
        <v>( XX.X)</v>
      </c>
      <c r="S1494">
        <v>1.1904999999999999</v>
      </c>
      <c r="T1494" s="7" t="s">
        <v>273</v>
      </c>
      <c r="U1494" t="s">
        <v>1378</v>
      </c>
    </row>
    <row r="1495" spans="1:21" x14ac:dyDescent="0.45">
      <c r="A1495" t="s">
        <v>732</v>
      </c>
      <c r="B1495" s="4" t="str" cm="1">
        <f t="array" ref="B1495">_xlfn._xlws.FILTER(AnalysisSets!B:B,AnalysisSets!A:A=_xlfn._xlws.FILTER(Analyses!E:E,Analyses!A:A=AnalysisResults!A1495,""),"")</f>
        <v>Safety Population</v>
      </c>
      <c r="C1495" t="s">
        <v>33</v>
      </c>
      <c r="D1495" t="s">
        <v>41</v>
      </c>
      <c r="E1495" s="4" t="str" cm="1">
        <f t="array" ref="E1495">_xlfn._xlws.FILTER(AnalysisGroupings!$G$2:$G$20,AnalysisGroupings!$F$2:$F$20=AnalysisResults!D1495,"")</f>
        <v>Xanomeline High Dose</v>
      </c>
      <c r="G1495" t="s">
        <v>108</v>
      </c>
      <c r="I1495" s="4" t="str" cm="1">
        <f t="array" ref="I1495">_xlfn._xlws.FILTER(AnalysisGroupings!$G$2:$G$36,(AnalysisGroupings!$F$2:$F$36=AnalysisResults!H1495)*LEN(H1495)&gt;0,"")</f>
        <v/>
      </c>
      <c r="J1495" t="s">
        <v>342</v>
      </c>
      <c r="K1495" t="s">
        <v>111</v>
      </c>
      <c r="M1495" s="4" t="str" cm="1">
        <f t="array" ref="M1495">_xlfn._xlws.FILTER(AnalysisGroupings!$G$2:$G$36,(AnalysisGroupings!$F$2:$F$36=AnalysisResults!L1495)*LEN(L1495)&gt;0,"")</f>
        <v/>
      </c>
      <c r="N1495" t="s">
        <v>430</v>
      </c>
      <c r="O1495" t="s">
        <v>296</v>
      </c>
      <c r="P1495" t="s">
        <v>636</v>
      </c>
      <c r="Q1495" s="4" t="str" cm="1">
        <f t="array" ref="Q1495">_xlfn._xlws.FILTER(AnalysisMethods!$G$2:$G$31,AnalysisMethods!$E$2:$E$31=AnalysisResults!P1495,"")</f>
        <v>n</v>
      </c>
      <c r="R1495" s="4" t="str" cm="1">
        <f t="array" ref="R1495">_xlfn._xlws.FILTER(AnalysisMethods!$H$2:$H$31,AnalysisMethods!$E$2:$E$31=AnalysisResults!P1495,"")</f>
        <v>XX</v>
      </c>
      <c r="S1495">
        <v>0</v>
      </c>
      <c r="T1495" s="7" t="s">
        <v>266</v>
      </c>
      <c r="U1495" t="s">
        <v>1378</v>
      </c>
    </row>
    <row r="1496" spans="1:21" x14ac:dyDescent="0.45">
      <c r="A1496" t="s">
        <v>732</v>
      </c>
      <c r="B1496" s="4" t="str" cm="1">
        <f t="array" ref="B1496">_xlfn._xlws.FILTER(AnalysisSets!B:B,AnalysisSets!A:A=_xlfn._xlws.FILTER(Analyses!E:E,Analyses!A:A=AnalysisResults!A1496,""),"")</f>
        <v>Safety Population</v>
      </c>
      <c r="C1496" t="s">
        <v>33</v>
      </c>
      <c r="D1496" t="s">
        <v>41</v>
      </c>
      <c r="E1496" s="4" t="str" cm="1">
        <f t="array" ref="E1496">_xlfn._xlws.FILTER(AnalysisGroupings!$G$2:$G$20,AnalysisGroupings!$F$2:$F$20=AnalysisResults!D1496,"")</f>
        <v>Xanomeline High Dose</v>
      </c>
      <c r="G1496" t="s">
        <v>108</v>
      </c>
      <c r="I1496" s="4" t="str" cm="1">
        <f t="array" ref="I1496">_xlfn._xlws.FILTER(AnalysisGroupings!$G$2:$G$36,(AnalysisGroupings!$F$2:$F$36=AnalysisResults!H1496)*LEN(H1496)&gt;0,"")</f>
        <v/>
      </c>
      <c r="J1496" t="s">
        <v>342</v>
      </c>
      <c r="K1496" t="s">
        <v>111</v>
      </c>
      <c r="M1496" s="4" t="str" cm="1">
        <f t="array" ref="M1496">_xlfn._xlws.FILTER(AnalysisGroupings!$G$2:$G$36,(AnalysisGroupings!$F$2:$F$36=AnalysisResults!L1496)*LEN(L1496)&gt;0,"")</f>
        <v/>
      </c>
      <c r="N1496" t="s">
        <v>430</v>
      </c>
      <c r="O1496" t="s">
        <v>296</v>
      </c>
      <c r="P1496" t="s">
        <v>639</v>
      </c>
      <c r="Q1496" s="4" t="str" cm="1">
        <f t="array" ref="Q1496">_xlfn._xlws.FILTER(AnalysisMethods!$G$2:$G$31,AnalysisMethods!$E$2:$E$31=AnalysisResults!P1496,"")</f>
        <v>%</v>
      </c>
      <c r="R1496" s="4" t="str" cm="1">
        <f t="array" ref="R1496">_xlfn._xlws.FILTER(AnalysisMethods!$H$2:$H$31,AnalysisMethods!$E$2:$E$31=AnalysisResults!P1496,"")</f>
        <v>( XX.X)</v>
      </c>
      <c r="S1496">
        <v>0</v>
      </c>
      <c r="T1496" s="7" t="s">
        <v>270</v>
      </c>
      <c r="U1496" t="s">
        <v>1378</v>
      </c>
    </row>
    <row r="1497" spans="1:21" x14ac:dyDescent="0.45">
      <c r="A1497" t="s">
        <v>732</v>
      </c>
      <c r="B1497" s="4" t="str" cm="1">
        <f t="array" ref="B1497">_xlfn._xlws.FILTER(AnalysisSets!B:B,AnalysisSets!A:A=_xlfn._xlws.FILTER(Analyses!E:E,Analyses!A:A=AnalysisResults!A1497,""),"")</f>
        <v>Safety Population</v>
      </c>
      <c r="C1497" t="s">
        <v>33</v>
      </c>
      <c r="D1497" t="s">
        <v>41</v>
      </c>
      <c r="E1497" s="4" t="str" cm="1">
        <f t="array" ref="E1497">_xlfn._xlws.FILTER(AnalysisGroupings!$G$2:$G$20,AnalysisGroupings!$F$2:$F$20=AnalysisResults!D1497,"")</f>
        <v>Xanomeline High Dose</v>
      </c>
      <c r="G1497" t="s">
        <v>108</v>
      </c>
      <c r="I1497" s="4" t="str" cm="1">
        <f t="array" ref="I1497">_xlfn._xlws.FILTER(AnalysisGroupings!$G$2:$G$36,(AnalysisGroupings!$F$2:$F$36=AnalysisResults!H1497)*LEN(H1497)&gt;0,"")</f>
        <v/>
      </c>
      <c r="J1497" t="s">
        <v>342</v>
      </c>
      <c r="K1497" t="s">
        <v>111</v>
      </c>
      <c r="M1497" s="4" t="str" cm="1">
        <f t="array" ref="M1497">_xlfn._xlws.FILTER(AnalysisGroupings!$G$2:$G$36,(AnalysisGroupings!$F$2:$F$36=AnalysisResults!L1497)*LEN(L1497)&gt;0,"")</f>
        <v/>
      </c>
      <c r="N1497" t="s">
        <v>435</v>
      </c>
      <c r="O1497" t="s">
        <v>296</v>
      </c>
      <c r="P1497" t="s">
        <v>636</v>
      </c>
      <c r="Q1497" s="4" t="str" cm="1">
        <f t="array" ref="Q1497">_xlfn._xlws.FILTER(AnalysisMethods!$G$2:$G$31,AnalysisMethods!$E$2:$E$31=AnalysisResults!P1497,"")</f>
        <v>n</v>
      </c>
      <c r="R1497" s="4" t="str" cm="1">
        <f t="array" ref="R1497">_xlfn._xlws.FILTER(AnalysisMethods!$H$2:$H$31,AnalysisMethods!$E$2:$E$31=AnalysisResults!P1497,"")</f>
        <v>XX</v>
      </c>
      <c r="S1497">
        <v>0</v>
      </c>
      <c r="T1497" s="7" t="s">
        <v>266</v>
      </c>
      <c r="U1497" t="s">
        <v>1378</v>
      </c>
    </row>
    <row r="1498" spans="1:21" x14ac:dyDescent="0.45">
      <c r="A1498" t="s">
        <v>732</v>
      </c>
      <c r="B1498" s="4" t="str" cm="1">
        <f t="array" ref="B1498">_xlfn._xlws.FILTER(AnalysisSets!B:B,AnalysisSets!A:A=_xlfn._xlws.FILTER(Analyses!E:E,Analyses!A:A=AnalysisResults!A1498,""),"")</f>
        <v>Safety Population</v>
      </c>
      <c r="C1498" t="s">
        <v>33</v>
      </c>
      <c r="D1498" t="s">
        <v>41</v>
      </c>
      <c r="E1498" s="4" t="str" cm="1">
        <f t="array" ref="E1498">_xlfn._xlws.FILTER(AnalysisGroupings!$G$2:$G$20,AnalysisGroupings!$F$2:$F$20=AnalysisResults!D1498,"")</f>
        <v>Xanomeline High Dose</v>
      </c>
      <c r="G1498" t="s">
        <v>108</v>
      </c>
      <c r="I1498" s="4" t="str" cm="1">
        <f t="array" ref="I1498">_xlfn._xlws.FILTER(AnalysisGroupings!$G$2:$G$36,(AnalysisGroupings!$F$2:$F$36=AnalysisResults!H1498)*LEN(H1498)&gt;0,"")</f>
        <v/>
      </c>
      <c r="J1498" t="s">
        <v>342</v>
      </c>
      <c r="K1498" t="s">
        <v>111</v>
      </c>
      <c r="M1498" s="4" t="str" cm="1">
        <f t="array" ref="M1498">_xlfn._xlws.FILTER(AnalysisGroupings!$G$2:$G$36,(AnalysisGroupings!$F$2:$F$36=AnalysisResults!L1498)*LEN(L1498)&gt;0,"")</f>
        <v/>
      </c>
      <c r="N1498" t="s">
        <v>435</v>
      </c>
      <c r="O1498" t="s">
        <v>296</v>
      </c>
      <c r="P1498" t="s">
        <v>639</v>
      </c>
      <c r="Q1498" s="4" t="str" cm="1">
        <f t="array" ref="Q1498">_xlfn._xlws.FILTER(AnalysisMethods!$G$2:$G$31,AnalysisMethods!$E$2:$E$31=AnalysisResults!P1498,"")</f>
        <v>%</v>
      </c>
      <c r="R1498" s="4" t="str" cm="1">
        <f t="array" ref="R1498">_xlfn._xlws.FILTER(AnalysisMethods!$H$2:$H$31,AnalysisMethods!$E$2:$E$31=AnalysisResults!P1498,"")</f>
        <v>( XX.X)</v>
      </c>
      <c r="S1498">
        <v>0</v>
      </c>
      <c r="T1498" s="7" t="s">
        <v>270</v>
      </c>
      <c r="U1498" t="s">
        <v>1378</v>
      </c>
    </row>
    <row r="1499" spans="1:21" x14ac:dyDescent="0.45">
      <c r="A1499" t="s">
        <v>732</v>
      </c>
      <c r="B1499" s="4" t="str" cm="1">
        <f t="array" ref="B1499">_xlfn._xlws.FILTER(AnalysisSets!B:B,AnalysisSets!A:A=_xlfn._xlws.FILTER(Analyses!E:E,Analyses!A:A=AnalysisResults!A1499,""),"")</f>
        <v>Safety Population</v>
      </c>
      <c r="C1499" t="s">
        <v>33</v>
      </c>
      <c r="D1499" t="s">
        <v>41</v>
      </c>
      <c r="E1499" s="4" t="str" cm="1">
        <f t="array" ref="E1499">_xlfn._xlws.FILTER(AnalysisGroupings!$G$2:$G$20,AnalysisGroupings!$F$2:$F$20=AnalysisResults!D1499,"")</f>
        <v>Xanomeline High Dose</v>
      </c>
      <c r="G1499" t="s">
        <v>108</v>
      </c>
      <c r="I1499" s="4" t="str" cm="1">
        <f t="array" ref="I1499">_xlfn._xlws.FILTER(AnalysisGroupings!$G$2:$G$36,(AnalysisGroupings!$F$2:$F$36=AnalysisResults!H1499)*LEN(H1499)&gt;0,"")</f>
        <v/>
      </c>
      <c r="J1499" t="s">
        <v>342</v>
      </c>
      <c r="K1499" t="s">
        <v>111</v>
      </c>
      <c r="M1499" s="4" t="str" cm="1">
        <f t="array" ref="M1499">_xlfn._xlws.FILTER(AnalysisGroupings!$G$2:$G$36,(AnalysisGroupings!$F$2:$F$36=AnalysisResults!L1499)*LEN(L1499)&gt;0,"")</f>
        <v/>
      </c>
      <c r="N1499" t="s">
        <v>465</v>
      </c>
      <c r="O1499" t="s">
        <v>296</v>
      </c>
      <c r="P1499" t="s">
        <v>636</v>
      </c>
      <c r="Q1499" s="4" t="str" cm="1">
        <f t="array" ref="Q1499">_xlfn._xlws.FILTER(AnalysisMethods!$G$2:$G$31,AnalysisMethods!$E$2:$E$31=AnalysisResults!P1499,"")</f>
        <v>n</v>
      </c>
      <c r="R1499" s="4" t="str" cm="1">
        <f t="array" ref="R1499">_xlfn._xlws.FILTER(AnalysisMethods!$H$2:$H$31,AnalysisMethods!$E$2:$E$31=AnalysisResults!P1499,"")</f>
        <v>XX</v>
      </c>
      <c r="S1499">
        <v>0</v>
      </c>
      <c r="T1499" s="7" t="s">
        <v>266</v>
      </c>
      <c r="U1499" t="s">
        <v>1378</v>
      </c>
    </row>
    <row r="1500" spans="1:21" x14ac:dyDescent="0.45">
      <c r="A1500" t="s">
        <v>732</v>
      </c>
      <c r="B1500" s="4" t="str" cm="1">
        <f t="array" ref="B1500">_xlfn._xlws.FILTER(AnalysisSets!B:B,AnalysisSets!A:A=_xlfn._xlws.FILTER(Analyses!E:E,Analyses!A:A=AnalysisResults!A1500,""),"")</f>
        <v>Safety Population</v>
      </c>
      <c r="C1500" t="s">
        <v>33</v>
      </c>
      <c r="D1500" t="s">
        <v>41</v>
      </c>
      <c r="E1500" s="4" t="str" cm="1">
        <f t="array" ref="E1500">_xlfn._xlws.FILTER(AnalysisGroupings!$G$2:$G$20,AnalysisGroupings!$F$2:$F$20=AnalysisResults!D1500,"")</f>
        <v>Xanomeline High Dose</v>
      </c>
      <c r="G1500" t="s">
        <v>108</v>
      </c>
      <c r="I1500" s="4" t="str" cm="1">
        <f t="array" ref="I1500">_xlfn._xlws.FILTER(AnalysisGroupings!$G$2:$G$36,(AnalysisGroupings!$F$2:$F$36=AnalysisResults!H1500)*LEN(H1500)&gt;0,"")</f>
        <v/>
      </c>
      <c r="J1500" t="s">
        <v>342</v>
      </c>
      <c r="K1500" t="s">
        <v>111</v>
      </c>
      <c r="M1500" s="4" t="str" cm="1">
        <f t="array" ref="M1500">_xlfn._xlws.FILTER(AnalysisGroupings!$G$2:$G$36,(AnalysisGroupings!$F$2:$F$36=AnalysisResults!L1500)*LEN(L1500)&gt;0,"")</f>
        <v/>
      </c>
      <c r="N1500" t="s">
        <v>465</v>
      </c>
      <c r="O1500" t="s">
        <v>296</v>
      </c>
      <c r="P1500" t="s">
        <v>639</v>
      </c>
      <c r="Q1500" s="4" t="str" cm="1">
        <f t="array" ref="Q1500">_xlfn._xlws.FILTER(AnalysisMethods!$G$2:$G$31,AnalysisMethods!$E$2:$E$31=AnalysisResults!P1500,"")</f>
        <v>%</v>
      </c>
      <c r="R1500" s="4" t="str" cm="1">
        <f t="array" ref="R1500">_xlfn._xlws.FILTER(AnalysisMethods!$H$2:$H$31,AnalysisMethods!$E$2:$E$31=AnalysisResults!P1500,"")</f>
        <v>( XX.X)</v>
      </c>
      <c r="S1500">
        <v>0</v>
      </c>
      <c r="T1500" s="7" t="s">
        <v>270</v>
      </c>
      <c r="U1500" t="s">
        <v>1378</v>
      </c>
    </row>
    <row r="1501" spans="1:21" x14ac:dyDescent="0.45">
      <c r="A1501" t="s">
        <v>732</v>
      </c>
      <c r="B1501" s="4" t="str" cm="1">
        <f t="array" ref="B1501">_xlfn._xlws.FILTER(AnalysisSets!B:B,AnalysisSets!A:A=_xlfn._xlws.FILTER(Analyses!E:E,Analyses!A:A=AnalysisResults!A1501,""),"")</f>
        <v>Safety Population</v>
      </c>
      <c r="C1501" t="s">
        <v>33</v>
      </c>
      <c r="D1501" t="s">
        <v>41</v>
      </c>
      <c r="E1501" s="4" t="str" cm="1">
        <f t="array" ref="E1501">_xlfn._xlws.FILTER(AnalysisGroupings!$G$2:$G$20,AnalysisGroupings!$F$2:$F$20=AnalysisResults!D1501,"")</f>
        <v>Xanomeline High Dose</v>
      </c>
      <c r="G1501" t="s">
        <v>108</v>
      </c>
      <c r="I1501" s="4" t="str" cm="1">
        <f t="array" ref="I1501">_xlfn._xlws.FILTER(AnalysisGroupings!$G$2:$G$36,(AnalysisGroupings!$F$2:$F$36=AnalysisResults!H1501)*LEN(H1501)&gt;0,"")</f>
        <v/>
      </c>
      <c r="J1501" t="s">
        <v>342</v>
      </c>
      <c r="K1501" t="s">
        <v>111</v>
      </c>
      <c r="M1501" s="4" t="str" cm="1">
        <f t="array" ref="M1501">_xlfn._xlws.FILTER(AnalysisGroupings!$G$2:$G$36,(AnalysisGroupings!$F$2:$F$36=AnalysisResults!L1501)*LEN(L1501)&gt;0,"")</f>
        <v/>
      </c>
      <c r="N1501" t="s">
        <v>486</v>
      </c>
      <c r="O1501" t="s">
        <v>296</v>
      </c>
      <c r="P1501" t="s">
        <v>636</v>
      </c>
      <c r="Q1501" s="4" t="str" cm="1">
        <f t="array" ref="Q1501">_xlfn._xlws.FILTER(AnalysisMethods!$G$2:$G$31,AnalysisMethods!$E$2:$E$31=AnalysisResults!P1501,"")</f>
        <v>n</v>
      </c>
      <c r="R1501" s="4" t="str" cm="1">
        <f t="array" ref="R1501">_xlfn._xlws.FILTER(AnalysisMethods!$H$2:$H$31,AnalysisMethods!$E$2:$E$31=AnalysisResults!P1501,"")</f>
        <v>XX</v>
      </c>
      <c r="S1501">
        <v>0</v>
      </c>
      <c r="T1501" s="7" t="s">
        <v>266</v>
      </c>
      <c r="U1501" t="s">
        <v>1378</v>
      </c>
    </row>
    <row r="1502" spans="1:21" x14ac:dyDescent="0.45">
      <c r="A1502" t="s">
        <v>732</v>
      </c>
      <c r="B1502" s="4" t="str" cm="1">
        <f t="array" ref="B1502">_xlfn._xlws.FILTER(AnalysisSets!B:B,AnalysisSets!A:A=_xlfn._xlws.FILTER(Analyses!E:E,Analyses!A:A=AnalysisResults!A1502,""),"")</f>
        <v>Safety Population</v>
      </c>
      <c r="C1502" t="s">
        <v>33</v>
      </c>
      <c r="D1502" t="s">
        <v>41</v>
      </c>
      <c r="E1502" s="4" t="str" cm="1">
        <f t="array" ref="E1502">_xlfn._xlws.FILTER(AnalysisGroupings!$G$2:$G$20,AnalysisGroupings!$F$2:$F$20=AnalysisResults!D1502,"")</f>
        <v>Xanomeline High Dose</v>
      </c>
      <c r="G1502" t="s">
        <v>108</v>
      </c>
      <c r="I1502" s="4" t="str" cm="1">
        <f t="array" ref="I1502">_xlfn._xlws.FILTER(AnalysisGroupings!$G$2:$G$36,(AnalysisGroupings!$F$2:$F$36=AnalysisResults!H1502)*LEN(H1502)&gt;0,"")</f>
        <v/>
      </c>
      <c r="J1502" t="s">
        <v>342</v>
      </c>
      <c r="K1502" t="s">
        <v>111</v>
      </c>
      <c r="M1502" s="4" t="str" cm="1">
        <f t="array" ref="M1502">_xlfn._xlws.FILTER(AnalysisGroupings!$G$2:$G$36,(AnalysisGroupings!$F$2:$F$36=AnalysisResults!L1502)*LEN(L1502)&gt;0,"")</f>
        <v/>
      </c>
      <c r="N1502" t="s">
        <v>486</v>
      </c>
      <c r="O1502" t="s">
        <v>296</v>
      </c>
      <c r="P1502" t="s">
        <v>639</v>
      </c>
      <c r="Q1502" s="4" t="str" cm="1">
        <f t="array" ref="Q1502">_xlfn._xlws.FILTER(AnalysisMethods!$G$2:$G$31,AnalysisMethods!$E$2:$E$31=AnalysisResults!P1502,"")</f>
        <v>%</v>
      </c>
      <c r="R1502" s="4" t="str" cm="1">
        <f t="array" ref="R1502">_xlfn._xlws.FILTER(AnalysisMethods!$H$2:$H$31,AnalysisMethods!$E$2:$E$31=AnalysisResults!P1502,"")</f>
        <v>( XX.X)</v>
      </c>
      <c r="S1502">
        <v>0</v>
      </c>
      <c r="T1502" s="7" t="s">
        <v>270</v>
      </c>
      <c r="U1502" t="s">
        <v>1378</v>
      </c>
    </row>
    <row r="1503" spans="1:21" x14ac:dyDescent="0.45">
      <c r="A1503" t="s">
        <v>732</v>
      </c>
      <c r="B1503" s="4" t="str" cm="1">
        <f t="array" ref="B1503">_xlfn._xlws.FILTER(AnalysisSets!B:B,AnalysisSets!A:A=_xlfn._xlws.FILTER(Analyses!E:E,Analyses!A:A=AnalysisResults!A1503,""),"")</f>
        <v>Safety Population</v>
      </c>
      <c r="C1503" t="s">
        <v>33</v>
      </c>
      <c r="D1503" t="s">
        <v>41</v>
      </c>
      <c r="E1503" s="4" t="str" cm="1">
        <f t="array" ref="E1503">_xlfn._xlws.FILTER(AnalysisGroupings!$G$2:$G$20,AnalysisGroupings!$F$2:$F$20=AnalysisResults!D1503,"")</f>
        <v>Xanomeline High Dose</v>
      </c>
      <c r="G1503" t="s">
        <v>108</v>
      </c>
      <c r="I1503" s="4" t="str" cm="1">
        <f t="array" ref="I1503">_xlfn._xlws.FILTER(AnalysisGroupings!$G$2:$G$36,(AnalysisGroupings!$F$2:$F$36=AnalysisResults!H1503)*LEN(H1503)&gt;0,"")</f>
        <v/>
      </c>
      <c r="J1503" t="s">
        <v>342</v>
      </c>
      <c r="K1503" t="s">
        <v>111</v>
      </c>
      <c r="M1503" s="4" t="str" cm="1">
        <f t="array" ref="M1503">_xlfn._xlws.FILTER(AnalysisGroupings!$G$2:$G$36,(AnalysisGroupings!$F$2:$F$36=AnalysisResults!L1503)*LEN(L1503)&gt;0,"")</f>
        <v/>
      </c>
      <c r="N1503" t="s">
        <v>489</v>
      </c>
      <c r="O1503" t="s">
        <v>296</v>
      </c>
      <c r="P1503" t="s">
        <v>636</v>
      </c>
      <c r="Q1503" s="4" t="str" cm="1">
        <f t="array" ref="Q1503">_xlfn._xlws.FILTER(AnalysisMethods!$G$2:$G$31,AnalysisMethods!$E$2:$E$31=AnalysisResults!P1503,"")</f>
        <v>n</v>
      </c>
      <c r="R1503" s="4" t="str" cm="1">
        <f t="array" ref="R1503">_xlfn._xlws.FILTER(AnalysisMethods!$H$2:$H$31,AnalysisMethods!$E$2:$E$31=AnalysisResults!P1503,"")</f>
        <v>XX</v>
      </c>
      <c r="S1503">
        <v>1</v>
      </c>
      <c r="T1503" s="7" t="s">
        <v>267</v>
      </c>
      <c r="U1503" t="s">
        <v>1378</v>
      </c>
    </row>
    <row r="1504" spans="1:21" x14ac:dyDescent="0.45">
      <c r="A1504" t="s">
        <v>732</v>
      </c>
      <c r="B1504" s="4" t="str" cm="1">
        <f t="array" ref="B1504">_xlfn._xlws.FILTER(AnalysisSets!B:B,AnalysisSets!A:A=_xlfn._xlws.FILTER(Analyses!E:E,Analyses!A:A=AnalysisResults!A1504,""),"")</f>
        <v>Safety Population</v>
      </c>
      <c r="C1504" t="s">
        <v>33</v>
      </c>
      <c r="D1504" t="s">
        <v>41</v>
      </c>
      <c r="E1504" s="4" t="str" cm="1">
        <f t="array" ref="E1504">_xlfn._xlws.FILTER(AnalysisGroupings!$G$2:$G$20,AnalysisGroupings!$F$2:$F$20=AnalysisResults!D1504,"")</f>
        <v>Xanomeline High Dose</v>
      </c>
      <c r="G1504" t="s">
        <v>108</v>
      </c>
      <c r="I1504" s="4" t="str" cm="1">
        <f t="array" ref="I1504">_xlfn._xlws.FILTER(AnalysisGroupings!$G$2:$G$36,(AnalysisGroupings!$F$2:$F$36=AnalysisResults!H1504)*LEN(H1504)&gt;0,"")</f>
        <v/>
      </c>
      <c r="J1504" t="s">
        <v>342</v>
      </c>
      <c r="K1504" t="s">
        <v>111</v>
      </c>
      <c r="M1504" s="4" t="str" cm="1">
        <f t="array" ref="M1504">_xlfn._xlws.FILTER(AnalysisGroupings!$G$2:$G$36,(AnalysisGroupings!$F$2:$F$36=AnalysisResults!L1504)*LEN(L1504)&gt;0,"")</f>
        <v/>
      </c>
      <c r="N1504" t="s">
        <v>489</v>
      </c>
      <c r="O1504" t="s">
        <v>296</v>
      </c>
      <c r="P1504" t="s">
        <v>639</v>
      </c>
      <c r="Q1504" s="4" t="str" cm="1">
        <f t="array" ref="Q1504">_xlfn._xlws.FILTER(AnalysisMethods!$G$2:$G$31,AnalysisMethods!$E$2:$E$31=AnalysisResults!P1504,"")</f>
        <v>%</v>
      </c>
      <c r="R1504" s="4" t="str" cm="1">
        <f t="array" ref="R1504">_xlfn._xlws.FILTER(AnalysisMethods!$H$2:$H$31,AnalysisMethods!$E$2:$E$31=AnalysisResults!P1504,"")</f>
        <v>( XX.X)</v>
      </c>
      <c r="S1504">
        <v>1.1904999999999999</v>
      </c>
      <c r="T1504" s="7" t="s">
        <v>273</v>
      </c>
      <c r="U1504" t="s">
        <v>1378</v>
      </c>
    </row>
    <row r="1505" spans="1:21" x14ac:dyDescent="0.45">
      <c r="A1505" t="s">
        <v>732</v>
      </c>
      <c r="B1505" s="4" t="str" cm="1">
        <f t="array" ref="B1505">_xlfn._xlws.FILTER(AnalysisSets!B:B,AnalysisSets!A:A=_xlfn._xlws.FILTER(Analyses!E:E,Analyses!A:A=AnalysisResults!A1505,""),"")</f>
        <v>Safety Population</v>
      </c>
      <c r="C1505" t="s">
        <v>33</v>
      </c>
      <c r="D1505" t="s">
        <v>41</v>
      </c>
      <c r="E1505" s="4" t="str" cm="1">
        <f t="array" ref="E1505">_xlfn._xlws.FILTER(AnalysisGroupings!$G$2:$G$20,AnalysisGroupings!$F$2:$F$20=AnalysisResults!D1505,"")</f>
        <v>Xanomeline High Dose</v>
      </c>
      <c r="G1505" t="s">
        <v>108</v>
      </c>
      <c r="I1505" s="4" t="str" cm="1">
        <f t="array" ref="I1505">_xlfn._xlws.FILTER(AnalysisGroupings!$G$2:$G$36,(AnalysisGroupings!$F$2:$F$36=AnalysisResults!H1505)*LEN(H1505)&gt;0,"")</f>
        <v/>
      </c>
      <c r="J1505" t="s">
        <v>343</v>
      </c>
      <c r="K1505" t="s">
        <v>111</v>
      </c>
      <c r="M1505" s="4" t="str" cm="1">
        <f t="array" ref="M1505">_xlfn._xlws.FILTER(AnalysisGroupings!$G$2:$G$36,(AnalysisGroupings!$F$2:$F$36=AnalysisResults!L1505)*LEN(L1505)&gt;0,"")</f>
        <v/>
      </c>
      <c r="N1505" t="s">
        <v>380</v>
      </c>
      <c r="O1505" t="s">
        <v>296</v>
      </c>
      <c r="P1505" t="s">
        <v>636</v>
      </c>
      <c r="Q1505" s="4" t="str" cm="1">
        <f t="array" ref="Q1505">_xlfn._xlws.FILTER(AnalysisMethods!$G$2:$G$31,AnalysisMethods!$E$2:$E$31=AnalysisResults!P1505,"")</f>
        <v>n</v>
      </c>
      <c r="R1505" s="4" t="str" cm="1">
        <f t="array" ref="R1505">_xlfn._xlws.FILTER(AnalysisMethods!$H$2:$H$31,AnalysisMethods!$E$2:$E$31=AnalysisResults!P1505,"")</f>
        <v>XX</v>
      </c>
      <c r="S1505">
        <v>1</v>
      </c>
      <c r="T1505" s="7" t="s">
        <v>267</v>
      </c>
      <c r="U1505" t="s">
        <v>1378</v>
      </c>
    </row>
    <row r="1506" spans="1:21" x14ac:dyDescent="0.45">
      <c r="A1506" t="s">
        <v>732</v>
      </c>
      <c r="B1506" s="4" t="str" cm="1">
        <f t="array" ref="B1506">_xlfn._xlws.FILTER(AnalysisSets!B:B,AnalysisSets!A:A=_xlfn._xlws.FILTER(Analyses!E:E,Analyses!A:A=AnalysisResults!A1506,""),"")</f>
        <v>Safety Population</v>
      </c>
      <c r="C1506" t="s">
        <v>33</v>
      </c>
      <c r="D1506" t="s">
        <v>41</v>
      </c>
      <c r="E1506" s="4" t="str" cm="1">
        <f t="array" ref="E1506">_xlfn._xlws.FILTER(AnalysisGroupings!$G$2:$G$20,AnalysisGroupings!$F$2:$F$20=AnalysisResults!D1506,"")</f>
        <v>Xanomeline High Dose</v>
      </c>
      <c r="G1506" t="s">
        <v>108</v>
      </c>
      <c r="I1506" s="4" t="str" cm="1">
        <f t="array" ref="I1506">_xlfn._xlws.FILTER(AnalysisGroupings!$G$2:$G$36,(AnalysisGroupings!$F$2:$F$36=AnalysisResults!H1506)*LEN(H1506)&gt;0,"")</f>
        <v/>
      </c>
      <c r="J1506" t="s">
        <v>343</v>
      </c>
      <c r="K1506" t="s">
        <v>111</v>
      </c>
      <c r="M1506" s="4" t="str" cm="1">
        <f t="array" ref="M1506">_xlfn._xlws.FILTER(AnalysisGroupings!$G$2:$G$36,(AnalysisGroupings!$F$2:$F$36=AnalysisResults!L1506)*LEN(L1506)&gt;0,"")</f>
        <v/>
      </c>
      <c r="N1506" t="s">
        <v>380</v>
      </c>
      <c r="O1506" t="s">
        <v>296</v>
      </c>
      <c r="P1506" t="s">
        <v>639</v>
      </c>
      <c r="Q1506" s="4" t="str" cm="1">
        <f t="array" ref="Q1506">_xlfn._xlws.FILTER(AnalysisMethods!$G$2:$G$31,AnalysisMethods!$E$2:$E$31=AnalysisResults!P1506,"")</f>
        <v>%</v>
      </c>
      <c r="R1506" s="4" t="str" cm="1">
        <f t="array" ref="R1506">_xlfn._xlws.FILTER(AnalysisMethods!$H$2:$H$31,AnalysisMethods!$E$2:$E$31=AnalysisResults!P1506,"")</f>
        <v>( XX.X)</v>
      </c>
      <c r="S1506">
        <v>1.1904999999999999</v>
      </c>
      <c r="T1506" s="7" t="s">
        <v>273</v>
      </c>
      <c r="U1506" t="s">
        <v>1378</v>
      </c>
    </row>
    <row r="1507" spans="1:21" x14ac:dyDescent="0.45">
      <c r="A1507" t="s">
        <v>732</v>
      </c>
      <c r="B1507" s="4" t="str" cm="1">
        <f t="array" ref="B1507">_xlfn._xlws.FILTER(AnalysisSets!B:B,AnalysisSets!A:A=_xlfn._xlws.FILTER(Analyses!E:E,Analyses!A:A=AnalysisResults!A1507,""),"")</f>
        <v>Safety Population</v>
      </c>
      <c r="C1507" t="s">
        <v>33</v>
      </c>
      <c r="D1507" t="s">
        <v>41</v>
      </c>
      <c r="E1507" s="4" t="str" cm="1">
        <f t="array" ref="E1507">_xlfn._xlws.FILTER(AnalysisGroupings!$G$2:$G$20,AnalysisGroupings!$F$2:$F$20=AnalysisResults!D1507,"")</f>
        <v>Xanomeline High Dose</v>
      </c>
      <c r="G1507" t="s">
        <v>108</v>
      </c>
      <c r="I1507" s="4" t="str" cm="1">
        <f t="array" ref="I1507">_xlfn._xlws.FILTER(AnalysisGroupings!$G$2:$G$36,(AnalysisGroupings!$F$2:$F$36=AnalysisResults!H1507)*LEN(H1507)&gt;0,"")</f>
        <v/>
      </c>
      <c r="J1507" t="s">
        <v>343</v>
      </c>
      <c r="K1507" t="s">
        <v>111</v>
      </c>
      <c r="M1507" s="4" t="str" cm="1">
        <f t="array" ref="M1507">_xlfn._xlws.FILTER(AnalysisGroupings!$G$2:$G$36,(AnalysisGroupings!$F$2:$F$36=AnalysisResults!L1507)*LEN(L1507)&gt;0,"")</f>
        <v/>
      </c>
      <c r="N1507" t="s">
        <v>381</v>
      </c>
      <c r="O1507" t="s">
        <v>296</v>
      </c>
      <c r="P1507" t="s">
        <v>636</v>
      </c>
      <c r="Q1507" s="4" t="str" cm="1">
        <f t="array" ref="Q1507">_xlfn._xlws.FILTER(AnalysisMethods!$G$2:$G$31,AnalysisMethods!$E$2:$E$31=AnalysisResults!P1507,"")</f>
        <v>n</v>
      </c>
      <c r="R1507" s="4" t="str" cm="1">
        <f t="array" ref="R1507">_xlfn._xlws.FILTER(AnalysisMethods!$H$2:$H$31,AnalysisMethods!$E$2:$E$31=AnalysisResults!P1507,"")</f>
        <v>XX</v>
      </c>
      <c r="S1507">
        <v>1</v>
      </c>
      <c r="T1507" s="7" t="s">
        <v>267</v>
      </c>
      <c r="U1507" t="s">
        <v>1378</v>
      </c>
    </row>
    <row r="1508" spans="1:21" x14ac:dyDescent="0.45">
      <c r="A1508" t="s">
        <v>732</v>
      </c>
      <c r="B1508" s="4" t="str" cm="1">
        <f t="array" ref="B1508">_xlfn._xlws.FILTER(AnalysisSets!B:B,AnalysisSets!A:A=_xlfn._xlws.FILTER(Analyses!E:E,Analyses!A:A=AnalysisResults!A1508,""),"")</f>
        <v>Safety Population</v>
      </c>
      <c r="C1508" t="s">
        <v>33</v>
      </c>
      <c r="D1508" t="s">
        <v>41</v>
      </c>
      <c r="E1508" s="4" t="str" cm="1">
        <f t="array" ref="E1508">_xlfn._xlws.FILTER(AnalysisGroupings!$G$2:$G$20,AnalysisGroupings!$F$2:$F$20=AnalysisResults!D1508,"")</f>
        <v>Xanomeline High Dose</v>
      </c>
      <c r="G1508" t="s">
        <v>108</v>
      </c>
      <c r="I1508" s="4" t="str" cm="1">
        <f t="array" ref="I1508">_xlfn._xlws.FILTER(AnalysisGroupings!$G$2:$G$36,(AnalysisGroupings!$F$2:$F$36=AnalysisResults!H1508)*LEN(H1508)&gt;0,"")</f>
        <v/>
      </c>
      <c r="J1508" t="s">
        <v>343</v>
      </c>
      <c r="K1508" t="s">
        <v>111</v>
      </c>
      <c r="M1508" s="4" t="str" cm="1">
        <f t="array" ref="M1508">_xlfn._xlws.FILTER(AnalysisGroupings!$G$2:$G$36,(AnalysisGroupings!$F$2:$F$36=AnalysisResults!L1508)*LEN(L1508)&gt;0,"")</f>
        <v/>
      </c>
      <c r="N1508" t="s">
        <v>381</v>
      </c>
      <c r="O1508" t="s">
        <v>296</v>
      </c>
      <c r="P1508" t="s">
        <v>639</v>
      </c>
      <c r="Q1508" s="4" t="str" cm="1">
        <f t="array" ref="Q1508">_xlfn._xlws.FILTER(AnalysisMethods!$G$2:$G$31,AnalysisMethods!$E$2:$E$31=AnalysisResults!P1508,"")</f>
        <v>%</v>
      </c>
      <c r="R1508" s="4" t="str" cm="1">
        <f t="array" ref="R1508">_xlfn._xlws.FILTER(AnalysisMethods!$H$2:$H$31,AnalysisMethods!$E$2:$E$31=AnalysisResults!P1508,"")</f>
        <v>( XX.X)</v>
      </c>
      <c r="S1508">
        <v>1.1904999999999999</v>
      </c>
      <c r="T1508" s="7" t="s">
        <v>273</v>
      </c>
      <c r="U1508" t="s">
        <v>1378</v>
      </c>
    </row>
    <row r="1509" spans="1:21" x14ac:dyDescent="0.45">
      <c r="A1509" t="s">
        <v>732</v>
      </c>
      <c r="B1509" s="4" t="str" cm="1">
        <f t="array" ref="B1509">_xlfn._xlws.FILTER(AnalysisSets!B:B,AnalysisSets!A:A=_xlfn._xlws.FILTER(Analyses!E:E,Analyses!A:A=AnalysisResults!A1509,""),"")</f>
        <v>Safety Population</v>
      </c>
      <c r="C1509" t="s">
        <v>33</v>
      </c>
      <c r="D1509" t="s">
        <v>41</v>
      </c>
      <c r="E1509" s="4" t="str" cm="1">
        <f t="array" ref="E1509">_xlfn._xlws.FILTER(AnalysisGroupings!$G$2:$G$20,AnalysisGroupings!$F$2:$F$20=AnalysisResults!D1509,"")</f>
        <v>Xanomeline High Dose</v>
      </c>
      <c r="G1509" t="s">
        <v>108</v>
      </c>
      <c r="I1509" s="4" t="str" cm="1">
        <f t="array" ref="I1509">_xlfn._xlws.FILTER(AnalysisGroupings!$G$2:$G$36,(AnalysisGroupings!$F$2:$F$36=AnalysisResults!H1509)*LEN(H1509)&gt;0,"")</f>
        <v/>
      </c>
      <c r="J1509" t="s">
        <v>343</v>
      </c>
      <c r="K1509" t="s">
        <v>111</v>
      </c>
      <c r="M1509" s="4" t="str" cm="1">
        <f t="array" ref="M1509">_xlfn._xlws.FILTER(AnalysisGroupings!$G$2:$G$36,(AnalysisGroupings!$F$2:$F$36=AnalysisResults!L1509)*LEN(L1509)&gt;0,"")</f>
        <v/>
      </c>
      <c r="N1509" t="s">
        <v>388</v>
      </c>
      <c r="O1509" t="s">
        <v>296</v>
      </c>
      <c r="P1509" t="s">
        <v>636</v>
      </c>
      <c r="Q1509" s="4" t="str" cm="1">
        <f t="array" ref="Q1509">_xlfn._xlws.FILTER(AnalysisMethods!$G$2:$G$31,AnalysisMethods!$E$2:$E$31=AnalysisResults!P1509,"")</f>
        <v>n</v>
      </c>
      <c r="R1509" s="4" t="str" cm="1">
        <f t="array" ref="R1509">_xlfn._xlws.FILTER(AnalysisMethods!$H$2:$H$31,AnalysisMethods!$E$2:$E$31=AnalysisResults!P1509,"")</f>
        <v>XX</v>
      </c>
      <c r="S1509">
        <v>3</v>
      </c>
      <c r="T1509" s="7" t="s">
        <v>255</v>
      </c>
      <c r="U1509" t="s">
        <v>1378</v>
      </c>
    </row>
    <row r="1510" spans="1:21" x14ac:dyDescent="0.45">
      <c r="A1510" t="s">
        <v>732</v>
      </c>
      <c r="B1510" s="4" t="str" cm="1">
        <f t="array" ref="B1510">_xlfn._xlws.FILTER(AnalysisSets!B:B,AnalysisSets!A:A=_xlfn._xlws.FILTER(Analyses!E:E,Analyses!A:A=AnalysisResults!A1510,""),"")</f>
        <v>Safety Population</v>
      </c>
      <c r="C1510" t="s">
        <v>33</v>
      </c>
      <c r="D1510" t="s">
        <v>41</v>
      </c>
      <c r="E1510" s="4" t="str" cm="1">
        <f t="array" ref="E1510">_xlfn._xlws.FILTER(AnalysisGroupings!$G$2:$G$20,AnalysisGroupings!$F$2:$F$20=AnalysisResults!D1510,"")</f>
        <v>Xanomeline High Dose</v>
      </c>
      <c r="G1510" t="s">
        <v>108</v>
      </c>
      <c r="I1510" s="4" t="str" cm="1">
        <f t="array" ref="I1510">_xlfn._xlws.FILTER(AnalysisGroupings!$G$2:$G$36,(AnalysisGroupings!$F$2:$F$36=AnalysisResults!H1510)*LEN(H1510)&gt;0,"")</f>
        <v/>
      </c>
      <c r="J1510" t="s">
        <v>343</v>
      </c>
      <c r="K1510" t="s">
        <v>111</v>
      </c>
      <c r="M1510" s="4" t="str" cm="1">
        <f t="array" ref="M1510">_xlfn._xlws.FILTER(AnalysisGroupings!$G$2:$G$36,(AnalysisGroupings!$F$2:$F$36=AnalysisResults!L1510)*LEN(L1510)&gt;0,"")</f>
        <v/>
      </c>
      <c r="N1510" t="s">
        <v>388</v>
      </c>
      <c r="O1510" t="s">
        <v>296</v>
      </c>
      <c r="P1510" t="s">
        <v>639</v>
      </c>
      <c r="Q1510" s="4" t="str" cm="1">
        <f t="array" ref="Q1510">_xlfn._xlws.FILTER(AnalysisMethods!$G$2:$G$31,AnalysisMethods!$E$2:$E$31=AnalysisResults!P1510,"")</f>
        <v>%</v>
      </c>
      <c r="R1510" s="4" t="str" cm="1">
        <f t="array" ref="R1510">_xlfn._xlws.FILTER(AnalysisMethods!$H$2:$H$31,AnalysisMethods!$E$2:$E$31=AnalysisResults!P1510,"")</f>
        <v>( XX.X)</v>
      </c>
      <c r="S1510">
        <v>3.5714000000000001</v>
      </c>
      <c r="T1510" s="7" t="s">
        <v>262</v>
      </c>
      <c r="U1510" t="s">
        <v>1378</v>
      </c>
    </row>
    <row r="1511" spans="1:21" x14ac:dyDescent="0.45">
      <c r="A1511" t="s">
        <v>732</v>
      </c>
      <c r="B1511" s="4" t="str" cm="1">
        <f t="array" ref="B1511">_xlfn._xlws.FILTER(AnalysisSets!B:B,AnalysisSets!A:A=_xlfn._xlws.FILTER(Analyses!E:E,Analyses!A:A=AnalysisResults!A1511,""),"")</f>
        <v>Safety Population</v>
      </c>
      <c r="C1511" t="s">
        <v>33</v>
      </c>
      <c r="D1511" t="s">
        <v>41</v>
      </c>
      <c r="E1511" s="4" t="str" cm="1">
        <f t="array" ref="E1511">_xlfn._xlws.FILTER(AnalysisGroupings!$G$2:$G$20,AnalysisGroupings!$F$2:$F$20=AnalysisResults!D1511,"")</f>
        <v>Xanomeline High Dose</v>
      </c>
      <c r="G1511" t="s">
        <v>108</v>
      </c>
      <c r="I1511" s="4" t="str" cm="1">
        <f t="array" ref="I1511">_xlfn._xlws.FILTER(AnalysisGroupings!$G$2:$G$36,(AnalysisGroupings!$F$2:$F$36=AnalysisResults!H1511)*LEN(H1511)&gt;0,"")</f>
        <v/>
      </c>
      <c r="J1511" t="s">
        <v>343</v>
      </c>
      <c r="K1511" t="s">
        <v>111</v>
      </c>
      <c r="M1511" s="4" t="str" cm="1">
        <f t="array" ref="M1511">_xlfn._xlws.FILTER(AnalysisGroupings!$G$2:$G$36,(AnalysisGroupings!$F$2:$F$36=AnalysisResults!L1511)*LEN(L1511)&gt;0,"")</f>
        <v/>
      </c>
      <c r="N1511" t="s">
        <v>463</v>
      </c>
      <c r="O1511" t="s">
        <v>296</v>
      </c>
      <c r="P1511" t="s">
        <v>636</v>
      </c>
      <c r="Q1511" s="4" t="str" cm="1">
        <f t="array" ref="Q1511">_xlfn._xlws.FILTER(AnalysisMethods!$G$2:$G$31,AnalysisMethods!$E$2:$E$31=AnalysisResults!P1511,"")</f>
        <v>n</v>
      </c>
      <c r="R1511" s="4" t="str" cm="1">
        <f t="array" ref="R1511">_xlfn._xlws.FILTER(AnalysisMethods!$H$2:$H$31,AnalysisMethods!$E$2:$E$31=AnalysisResults!P1511,"")</f>
        <v>XX</v>
      </c>
      <c r="S1511">
        <v>1</v>
      </c>
      <c r="T1511" s="7" t="s">
        <v>267</v>
      </c>
      <c r="U1511" t="s">
        <v>1378</v>
      </c>
    </row>
    <row r="1512" spans="1:21" x14ac:dyDescent="0.45">
      <c r="A1512" t="s">
        <v>732</v>
      </c>
      <c r="B1512" s="4" t="str" cm="1">
        <f t="array" ref="B1512">_xlfn._xlws.FILTER(AnalysisSets!B:B,AnalysisSets!A:A=_xlfn._xlws.FILTER(Analyses!E:E,Analyses!A:A=AnalysisResults!A1512,""),"")</f>
        <v>Safety Population</v>
      </c>
      <c r="C1512" t="s">
        <v>33</v>
      </c>
      <c r="D1512" t="s">
        <v>41</v>
      </c>
      <c r="E1512" s="4" t="str" cm="1">
        <f t="array" ref="E1512">_xlfn._xlws.FILTER(AnalysisGroupings!$G$2:$G$20,AnalysisGroupings!$F$2:$F$20=AnalysisResults!D1512,"")</f>
        <v>Xanomeline High Dose</v>
      </c>
      <c r="G1512" t="s">
        <v>108</v>
      </c>
      <c r="I1512" s="4" t="str" cm="1">
        <f t="array" ref="I1512">_xlfn._xlws.FILTER(AnalysisGroupings!$G$2:$G$36,(AnalysisGroupings!$F$2:$F$36=AnalysisResults!H1512)*LEN(H1512)&gt;0,"")</f>
        <v/>
      </c>
      <c r="J1512" t="s">
        <v>343</v>
      </c>
      <c r="K1512" t="s">
        <v>111</v>
      </c>
      <c r="M1512" s="4" t="str" cm="1">
        <f t="array" ref="M1512">_xlfn._xlws.FILTER(AnalysisGroupings!$G$2:$G$36,(AnalysisGroupings!$F$2:$F$36=AnalysisResults!L1512)*LEN(L1512)&gt;0,"")</f>
        <v/>
      </c>
      <c r="N1512" t="s">
        <v>463</v>
      </c>
      <c r="O1512" t="s">
        <v>296</v>
      </c>
      <c r="P1512" t="s">
        <v>639</v>
      </c>
      <c r="Q1512" s="4" t="str" cm="1">
        <f t="array" ref="Q1512">_xlfn._xlws.FILTER(AnalysisMethods!$G$2:$G$31,AnalysisMethods!$E$2:$E$31=AnalysisResults!P1512,"")</f>
        <v>%</v>
      </c>
      <c r="R1512" s="4" t="str" cm="1">
        <f t="array" ref="R1512">_xlfn._xlws.FILTER(AnalysisMethods!$H$2:$H$31,AnalysisMethods!$E$2:$E$31=AnalysisResults!P1512,"")</f>
        <v>( XX.X)</v>
      </c>
      <c r="S1512">
        <v>1.1904999999999999</v>
      </c>
      <c r="T1512" s="7" t="s">
        <v>273</v>
      </c>
      <c r="U1512" t="s">
        <v>1378</v>
      </c>
    </row>
    <row r="1513" spans="1:21" x14ac:dyDescent="0.45">
      <c r="A1513" t="s">
        <v>732</v>
      </c>
      <c r="B1513" s="4" t="str" cm="1">
        <f t="array" ref="B1513">_xlfn._xlws.FILTER(AnalysisSets!B:B,AnalysisSets!A:A=_xlfn._xlws.FILTER(Analyses!E:E,Analyses!A:A=AnalysisResults!A1513,""),"")</f>
        <v>Safety Population</v>
      </c>
      <c r="C1513" t="s">
        <v>33</v>
      </c>
      <c r="D1513" t="s">
        <v>41</v>
      </c>
      <c r="E1513" s="4" t="str" cm="1">
        <f t="array" ref="E1513">_xlfn._xlws.FILTER(AnalysisGroupings!$G$2:$G$20,AnalysisGroupings!$F$2:$F$20=AnalysisResults!D1513,"")</f>
        <v>Xanomeline High Dose</v>
      </c>
      <c r="G1513" t="s">
        <v>108</v>
      </c>
      <c r="I1513" s="4" t="str" cm="1">
        <f t="array" ref="I1513">_xlfn._xlws.FILTER(AnalysisGroupings!$G$2:$G$36,(AnalysisGroupings!$F$2:$F$36=AnalysisResults!H1513)*LEN(H1513)&gt;0,"")</f>
        <v/>
      </c>
      <c r="J1513" t="s">
        <v>343</v>
      </c>
      <c r="K1513" t="s">
        <v>111</v>
      </c>
      <c r="M1513" s="4" t="str" cm="1">
        <f t="array" ref="M1513">_xlfn._xlws.FILTER(AnalysisGroupings!$G$2:$G$36,(AnalysisGroupings!$F$2:$F$36=AnalysisResults!L1513)*LEN(L1513)&gt;0,"")</f>
        <v/>
      </c>
      <c r="N1513" t="s">
        <v>503</v>
      </c>
      <c r="O1513" t="s">
        <v>296</v>
      </c>
      <c r="P1513" t="s">
        <v>636</v>
      </c>
      <c r="Q1513" s="4" t="str" cm="1">
        <f t="array" ref="Q1513">_xlfn._xlws.FILTER(AnalysisMethods!$G$2:$G$31,AnalysisMethods!$E$2:$E$31=AnalysisResults!P1513,"")</f>
        <v>n</v>
      </c>
      <c r="R1513" s="4" t="str" cm="1">
        <f t="array" ref="R1513">_xlfn._xlws.FILTER(AnalysisMethods!$H$2:$H$31,AnalysisMethods!$E$2:$E$31=AnalysisResults!P1513,"")</f>
        <v>XX</v>
      </c>
      <c r="S1513">
        <v>1</v>
      </c>
      <c r="T1513" s="7" t="s">
        <v>267</v>
      </c>
      <c r="U1513" t="s">
        <v>1378</v>
      </c>
    </row>
    <row r="1514" spans="1:21" x14ac:dyDescent="0.45">
      <c r="A1514" t="s">
        <v>732</v>
      </c>
      <c r="B1514" s="4" t="str" cm="1">
        <f t="array" ref="B1514">_xlfn._xlws.FILTER(AnalysisSets!B:B,AnalysisSets!A:A=_xlfn._xlws.FILTER(Analyses!E:E,Analyses!A:A=AnalysisResults!A1514,""),"")</f>
        <v>Safety Population</v>
      </c>
      <c r="C1514" t="s">
        <v>33</v>
      </c>
      <c r="D1514" t="s">
        <v>41</v>
      </c>
      <c r="E1514" s="4" t="str" cm="1">
        <f t="array" ref="E1514">_xlfn._xlws.FILTER(AnalysisGroupings!$G$2:$G$20,AnalysisGroupings!$F$2:$F$20=AnalysisResults!D1514,"")</f>
        <v>Xanomeline High Dose</v>
      </c>
      <c r="G1514" t="s">
        <v>108</v>
      </c>
      <c r="I1514" s="4" t="str" cm="1">
        <f t="array" ref="I1514">_xlfn._xlws.FILTER(AnalysisGroupings!$G$2:$G$36,(AnalysisGroupings!$F$2:$F$36=AnalysisResults!H1514)*LEN(H1514)&gt;0,"")</f>
        <v/>
      </c>
      <c r="J1514" t="s">
        <v>343</v>
      </c>
      <c r="K1514" t="s">
        <v>111</v>
      </c>
      <c r="M1514" s="4" t="str" cm="1">
        <f t="array" ref="M1514">_xlfn._xlws.FILTER(AnalysisGroupings!$G$2:$G$36,(AnalysisGroupings!$F$2:$F$36=AnalysisResults!L1514)*LEN(L1514)&gt;0,"")</f>
        <v/>
      </c>
      <c r="N1514" t="s">
        <v>503</v>
      </c>
      <c r="O1514" t="s">
        <v>296</v>
      </c>
      <c r="P1514" t="s">
        <v>639</v>
      </c>
      <c r="Q1514" s="4" t="str" cm="1">
        <f t="array" ref="Q1514">_xlfn._xlws.FILTER(AnalysisMethods!$G$2:$G$31,AnalysisMethods!$E$2:$E$31=AnalysisResults!P1514,"")</f>
        <v>%</v>
      </c>
      <c r="R1514" s="4" t="str" cm="1">
        <f t="array" ref="R1514">_xlfn._xlws.FILTER(AnalysisMethods!$H$2:$H$31,AnalysisMethods!$E$2:$E$31=AnalysisResults!P1514,"")</f>
        <v>( XX.X)</v>
      </c>
      <c r="S1514">
        <v>1.1904999999999999</v>
      </c>
      <c r="T1514" s="7" t="s">
        <v>273</v>
      </c>
      <c r="U1514" t="s">
        <v>1378</v>
      </c>
    </row>
    <row r="1515" spans="1:21" x14ac:dyDescent="0.45">
      <c r="A1515" t="s">
        <v>732</v>
      </c>
      <c r="B1515" s="4" t="str" cm="1">
        <f t="array" ref="B1515">_xlfn._xlws.FILTER(AnalysisSets!B:B,AnalysisSets!A:A=_xlfn._xlws.FILTER(Analyses!E:E,Analyses!A:A=AnalysisResults!A1515,""),"")</f>
        <v>Safety Population</v>
      </c>
      <c r="C1515" t="s">
        <v>33</v>
      </c>
      <c r="D1515" t="s">
        <v>41</v>
      </c>
      <c r="E1515" s="4" t="str" cm="1">
        <f t="array" ref="E1515">_xlfn._xlws.FILTER(AnalysisGroupings!$G$2:$G$20,AnalysisGroupings!$F$2:$F$20=AnalysisResults!D1515,"")</f>
        <v>Xanomeline High Dose</v>
      </c>
      <c r="G1515" t="s">
        <v>108</v>
      </c>
      <c r="I1515" s="4" t="str" cm="1">
        <f t="array" ref="I1515">_xlfn._xlws.FILTER(AnalysisGroupings!$G$2:$G$36,(AnalysisGroupings!$F$2:$F$36=AnalysisResults!H1515)*LEN(H1515)&gt;0,"")</f>
        <v/>
      </c>
      <c r="J1515" t="s">
        <v>343</v>
      </c>
      <c r="K1515" t="s">
        <v>111</v>
      </c>
      <c r="M1515" s="4" t="str" cm="1">
        <f t="array" ref="M1515">_xlfn._xlws.FILTER(AnalysisGroupings!$G$2:$G$36,(AnalysisGroupings!$F$2:$F$36=AnalysisResults!L1515)*LEN(L1515)&gt;0,"")</f>
        <v/>
      </c>
      <c r="N1515" t="s">
        <v>504</v>
      </c>
      <c r="O1515" t="s">
        <v>296</v>
      </c>
      <c r="P1515" t="s">
        <v>636</v>
      </c>
      <c r="Q1515" s="4" t="str" cm="1">
        <f t="array" ref="Q1515">_xlfn._xlws.FILTER(AnalysisMethods!$G$2:$G$31,AnalysisMethods!$E$2:$E$31=AnalysisResults!P1515,"")</f>
        <v>n</v>
      </c>
      <c r="R1515" s="4" t="str" cm="1">
        <f t="array" ref="R1515">_xlfn._xlws.FILTER(AnalysisMethods!$H$2:$H$31,AnalysisMethods!$E$2:$E$31=AnalysisResults!P1515,"")</f>
        <v>XX</v>
      </c>
      <c r="S1515">
        <v>0</v>
      </c>
      <c r="T1515" s="7" t="s">
        <v>266</v>
      </c>
      <c r="U1515" t="s">
        <v>1378</v>
      </c>
    </row>
    <row r="1516" spans="1:21" x14ac:dyDescent="0.45">
      <c r="A1516" t="s">
        <v>732</v>
      </c>
      <c r="B1516" s="4" t="str" cm="1">
        <f t="array" ref="B1516">_xlfn._xlws.FILTER(AnalysisSets!B:B,AnalysisSets!A:A=_xlfn._xlws.FILTER(Analyses!E:E,Analyses!A:A=AnalysisResults!A1516,""),"")</f>
        <v>Safety Population</v>
      </c>
      <c r="C1516" t="s">
        <v>33</v>
      </c>
      <c r="D1516" t="s">
        <v>41</v>
      </c>
      <c r="E1516" s="4" t="str" cm="1">
        <f t="array" ref="E1516">_xlfn._xlws.FILTER(AnalysisGroupings!$G$2:$G$20,AnalysisGroupings!$F$2:$F$20=AnalysisResults!D1516,"")</f>
        <v>Xanomeline High Dose</v>
      </c>
      <c r="G1516" t="s">
        <v>108</v>
      </c>
      <c r="I1516" s="4" t="str" cm="1">
        <f t="array" ref="I1516">_xlfn._xlws.FILTER(AnalysisGroupings!$G$2:$G$36,(AnalysisGroupings!$F$2:$F$36=AnalysisResults!H1516)*LEN(H1516)&gt;0,"")</f>
        <v/>
      </c>
      <c r="J1516" t="s">
        <v>343</v>
      </c>
      <c r="K1516" t="s">
        <v>111</v>
      </c>
      <c r="M1516" s="4" t="str" cm="1">
        <f t="array" ref="M1516">_xlfn._xlws.FILTER(AnalysisGroupings!$G$2:$G$36,(AnalysisGroupings!$F$2:$F$36=AnalysisResults!L1516)*LEN(L1516)&gt;0,"")</f>
        <v/>
      </c>
      <c r="N1516" t="s">
        <v>504</v>
      </c>
      <c r="O1516" t="s">
        <v>296</v>
      </c>
      <c r="P1516" t="s">
        <v>639</v>
      </c>
      <c r="Q1516" s="4" t="str" cm="1">
        <f t="array" ref="Q1516">_xlfn._xlws.FILTER(AnalysisMethods!$G$2:$G$31,AnalysisMethods!$E$2:$E$31=AnalysisResults!P1516,"")</f>
        <v>%</v>
      </c>
      <c r="R1516" s="4" t="str" cm="1">
        <f t="array" ref="R1516">_xlfn._xlws.FILTER(AnalysisMethods!$H$2:$H$31,AnalysisMethods!$E$2:$E$31=AnalysisResults!P1516,"")</f>
        <v>( XX.X)</v>
      </c>
      <c r="S1516">
        <v>0</v>
      </c>
      <c r="T1516" s="7" t="s">
        <v>270</v>
      </c>
      <c r="U1516" t="s">
        <v>1378</v>
      </c>
    </row>
    <row r="1517" spans="1:21" x14ac:dyDescent="0.45">
      <c r="A1517" t="s">
        <v>732</v>
      </c>
      <c r="B1517" s="4" t="str" cm="1">
        <f t="array" ref="B1517">_xlfn._xlws.FILTER(AnalysisSets!B:B,AnalysisSets!A:A=_xlfn._xlws.FILTER(Analyses!E:E,Analyses!A:A=AnalysisResults!A1517,""),"")</f>
        <v>Safety Population</v>
      </c>
      <c r="C1517" t="s">
        <v>33</v>
      </c>
      <c r="D1517" t="s">
        <v>41</v>
      </c>
      <c r="E1517" s="4" t="str" cm="1">
        <f t="array" ref="E1517">_xlfn._xlws.FILTER(AnalysisGroupings!$G$2:$G$20,AnalysisGroupings!$F$2:$F$20=AnalysisResults!D1517,"")</f>
        <v>Xanomeline High Dose</v>
      </c>
      <c r="G1517" t="s">
        <v>108</v>
      </c>
      <c r="I1517" s="4" t="str" cm="1">
        <f t="array" ref="I1517">_xlfn._xlws.FILTER(AnalysisGroupings!$G$2:$G$36,(AnalysisGroupings!$F$2:$F$36=AnalysisResults!H1517)*LEN(H1517)&gt;0,"")</f>
        <v/>
      </c>
      <c r="J1517" t="s">
        <v>343</v>
      </c>
      <c r="K1517" t="s">
        <v>111</v>
      </c>
      <c r="M1517" s="4" t="str" cm="1">
        <f t="array" ref="M1517">_xlfn._xlws.FILTER(AnalysisGroupings!$G$2:$G$36,(AnalysisGroupings!$F$2:$F$36=AnalysisResults!L1517)*LEN(L1517)&gt;0,"")</f>
        <v/>
      </c>
      <c r="N1517" t="s">
        <v>505</v>
      </c>
      <c r="O1517" t="s">
        <v>296</v>
      </c>
      <c r="P1517" t="s">
        <v>636</v>
      </c>
      <c r="Q1517" s="4" t="str" cm="1">
        <f t="array" ref="Q1517">_xlfn._xlws.FILTER(AnalysisMethods!$G$2:$G$31,AnalysisMethods!$E$2:$E$31=AnalysisResults!P1517,"")</f>
        <v>n</v>
      </c>
      <c r="R1517" s="4" t="str" cm="1">
        <f t="array" ref="R1517">_xlfn._xlws.FILTER(AnalysisMethods!$H$2:$H$31,AnalysisMethods!$E$2:$E$31=AnalysisResults!P1517,"")</f>
        <v>XX</v>
      </c>
      <c r="S1517">
        <v>1</v>
      </c>
      <c r="T1517" s="7" t="s">
        <v>267</v>
      </c>
      <c r="U1517" t="s">
        <v>1378</v>
      </c>
    </row>
    <row r="1518" spans="1:21" x14ac:dyDescent="0.45">
      <c r="A1518" t="s">
        <v>732</v>
      </c>
      <c r="B1518" s="4" t="str" cm="1">
        <f t="array" ref="B1518">_xlfn._xlws.FILTER(AnalysisSets!B:B,AnalysisSets!A:A=_xlfn._xlws.FILTER(Analyses!E:E,Analyses!A:A=AnalysisResults!A1518,""),"")</f>
        <v>Safety Population</v>
      </c>
      <c r="C1518" t="s">
        <v>33</v>
      </c>
      <c r="D1518" t="s">
        <v>41</v>
      </c>
      <c r="E1518" s="4" t="str" cm="1">
        <f t="array" ref="E1518">_xlfn._xlws.FILTER(AnalysisGroupings!$G$2:$G$20,AnalysisGroupings!$F$2:$F$20=AnalysisResults!D1518,"")</f>
        <v>Xanomeline High Dose</v>
      </c>
      <c r="G1518" t="s">
        <v>108</v>
      </c>
      <c r="I1518" s="4" t="str" cm="1">
        <f t="array" ref="I1518">_xlfn._xlws.FILTER(AnalysisGroupings!$G$2:$G$36,(AnalysisGroupings!$F$2:$F$36=AnalysisResults!H1518)*LEN(H1518)&gt;0,"")</f>
        <v/>
      </c>
      <c r="J1518" t="s">
        <v>343</v>
      </c>
      <c r="K1518" t="s">
        <v>111</v>
      </c>
      <c r="M1518" s="4" t="str" cm="1">
        <f t="array" ref="M1518">_xlfn._xlws.FILTER(AnalysisGroupings!$G$2:$G$36,(AnalysisGroupings!$F$2:$F$36=AnalysisResults!L1518)*LEN(L1518)&gt;0,"")</f>
        <v/>
      </c>
      <c r="N1518" t="s">
        <v>505</v>
      </c>
      <c r="O1518" t="s">
        <v>296</v>
      </c>
      <c r="P1518" t="s">
        <v>639</v>
      </c>
      <c r="Q1518" s="4" t="str" cm="1">
        <f t="array" ref="Q1518">_xlfn._xlws.FILTER(AnalysisMethods!$G$2:$G$31,AnalysisMethods!$E$2:$E$31=AnalysisResults!P1518,"")</f>
        <v>%</v>
      </c>
      <c r="R1518" s="4" t="str" cm="1">
        <f t="array" ref="R1518">_xlfn._xlws.FILTER(AnalysisMethods!$H$2:$H$31,AnalysisMethods!$E$2:$E$31=AnalysisResults!P1518,"")</f>
        <v>( XX.X)</v>
      </c>
      <c r="S1518">
        <v>1.1904999999999999</v>
      </c>
      <c r="T1518" s="7" t="s">
        <v>273</v>
      </c>
      <c r="U1518" t="s">
        <v>1378</v>
      </c>
    </row>
    <row r="1519" spans="1:21" x14ac:dyDescent="0.45">
      <c r="A1519" t="s">
        <v>732</v>
      </c>
      <c r="B1519" s="4" t="str" cm="1">
        <f t="array" ref="B1519">_xlfn._xlws.FILTER(AnalysisSets!B:B,AnalysisSets!A:A=_xlfn._xlws.FILTER(Analyses!E:E,Analyses!A:A=AnalysisResults!A1519,""),"")</f>
        <v>Safety Population</v>
      </c>
      <c r="C1519" t="s">
        <v>33</v>
      </c>
      <c r="D1519" t="s">
        <v>41</v>
      </c>
      <c r="E1519" s="4" t="str" cm="1">
        <f t="array" ref="E1519">_xlfn._xlws.FILTER(AnalysisGroupings!$G$2:$G$20,AnalysisGroupings!$F$2:$F$20=AnalysisResults!D1519,"")</f>
        <v>Xanomeline High Dose</v>
      </c>
      <c r="G1519" t="s">
        <v>108</v>
      </c>
      <c r="I1519" s="4" t="str" cm="1">
        <f t="array" ref="I1519">_xlfn._xlws.FILTER(AnalysisGroupings!$G$2:$G$36,(AnalysisGroupings!$F$2:$F$36=AnalysisResults!H1519)*LEN(H1519)&gt;0,"")</f>
        <v/>
      </c>
      <c r="J1519" t="s">
        <v>343</v>
      </c>
      <c r="K1519" t="s">
        <v>111</v>
      </c>
      <c r="M1519" s="4" t="str" cm="1">
        <f t="array" ref="M1519">_xlfn._xlws.FILTER(AnalysisGroupings!$G$2:$G$36,(AnalysisGroupings!$F$2:$F$36=AnalysisResults!L1519)*LEN(L1519)&gt;0,"")</f>
        <v/>
      </c>
      <c r="N1519" t="s">
        <v>517</v>
      </c>
      <c r="O1519" t="s">
        <v>296</v>
      </c>
      <c r="P1519" t="s">
        <v>636</v>
      </c>
      <c r="Q1519" s="4" t="str" cm="1">
        <f t="array" ref="Q1519">_xlfn._xlws.FILTER(AnalysisMethods!$G$2:$G$31,AnalysisMethods!$E$2:$E$31=AnalysisResults!P1519,"")</f>
        <v>n</v>
      </c>
      <c r="R1519" s="4" t="str" cm="1">
        <f t="array" ref="R1519">_xlfn._xlws.FILTER(AnalysisMethods!$H$2:$H$31,AnalysisMethods!$E$2:$E$31=AnalysisResults!P1519,"")</f>
        <v>XX</v>
      </c>
      <c r="S1519">
        <v>0</v>
      </c>
      <c r="T1519" s="7" t="s">
        <v>266</v>
      </c>
      <c r="U1519" t="s">
        <v>1378</v>
      </c>
    </row>
    <row r="1520" spans="1:21" x14ac:dyDescent="0.45">
      <c r="A1520" t="s">
        <v>732</v>
      </c>
      <c r="B1520" s="4" t="str" cm="1">
        <f t="array" ref="B1520">_xlfn._xlws.FILTER(AnalysisSets!B:B,AnalysisSets!A:A=_xlfn._xlws.FILTER(Analyses!E:E,Analyses!A:A=AnalysisResults!A1520,""),"")</f>
        <v>Safety Population</v>
      </c>
      <c r="C1520" t="s">
        <v>33</v>
      </c>
      <c r="D1520" t="s">
        <v>41</v>
      </c>
      <c r="E1520" s="4" t="str" cm="1">
        <f t="array" ref="E1520">_xlfn._xlws.FILTER(AnalysisGroupings!$G$2:$G$20,AnalysisGroupings!$F$2:$F$20=AnalysisResults!D1520,"")</f>
        <v>Xanomeline High Dose</v>
      </c>
      <c r="G1520" t="s">
        <v>108</v>
      </c>
      <c r="I1520" s="4" t="str" cm="1">
        <f t="array" ref="I1520">_xlfn._xlws.FILTER(AnalysisGroupings!$G$2:$G$36,(AnalysisGroupings!$F$2:$F$36=AnalysisResults!H1520)*LEN(H1520)&gt;0,"")</f>
        <v/>
      </c>
      <c r="J1520" t="s">
        <v>343</v>
      </c>
      <c r="K1520" t="s">
        <v>111</v>
      </c>
      <c r="M1520" s="4" t="str" cm="1">
        <f t="array" ref="M1520">_xlfn._xlws.FILTER(AnalysisGroupings!$G$2:$G$36,(AnalysisGroupings!$F$2:$F$36=AnalysisResults!L1520)*LEN(L1520)&gt;0,"")</f>
        <v/>
      </c>
      <c r="N1520" t="s">
        <v>517</v>
      </c>
      <c r="O1520" t="s">
        <v>296</v>
      </c>
      <c r="P1520" t="s">
        <v>639</v>
      </c>
      <c r="Q1520" s="4" t="str" cm="1">
        <f t="array" ref="Q1520">_xlfn._xlws.FILTER(AnalysisMethods!$G$2:$G$31,AnalysisMethods!$E$2:$E$31=AnalysisResults!P1520,"")</f>
        <v>%</v>
      </c>
      <c r="R1520" s="4" t="str" cm="1">
        <f t="array" ref="R1520">_xlfn._xlws.FILTER(AnalysisMethods!$H$2:$H$31,AnalysisMethods!$E$2:$E$31=AnalysisResults!P1520,"")</f>
        <v>( XX.X)</v>
      </c>
      <c r="S1520">
        <v>0</v>
      </c>
      <c r="T1520" s="7" t="s">
        <v>270</v>
      </c>
      <c r="U1520" t="s">
        <v>1378</v>
      </c>
    </row>
    <row r="1521" spans="1:21" x14ac:dyDescent="0.45">
      <c r="A1521" t="s">
        <v>732</v>
      </c>
      <c r="B1521" s="4" t="str" cm="1">
        <f t="array" ref="B1521">_xlfn._xlws.FILTER(AnalysisSets!B:B,AnalysisSets!A:A=_xlfn._xlws.FILTER(Analyses!E:E,Analyses!A:A=AnalysisResults!A1521,""),"")</f>
        <v>Safety Population</v>
      </c>
      <c r="C1521" t="s">
        <v>33</v>
      </c>
      <c r="D1521" t="s">
        <v>41</v>
      </c>
      <c r="E1521" s="4" t="str" cm="1">
        <f t="array" ref="E1521">_xlfn._xlws.FILTER(AnalysisGroupings!$G$2:$G$20,AnalysisGroupings!$F$2:$F$20=AnalysisResults!D1521,"")</f>
        <v>Xanomeline High Dose</v>
      </c>
      <c r="G1521" t="s">
        <v>108</v>
      </c>
      <c r="I1521" s="4" t="str" cm="1">
        <f t="array" ref="I1521">_xlfn._xlws.FILTER(AnalysisGroupings!$G$2:$G$36,(AnalysisGroupings!$F$2:$F$36=AnalysisResults!H1521)*LEN(H1521)&gt;0,"")</f>
        <v/>
      </c>
      <c r="J1521" t="s">
        <v>343</v>
      </c>
      <c r="K1521" t="s">
        <v>111</v>
      </c>
      <c r="M1521" s="4" t="str" cm="1">
        <f t="array" ref="M1521">_xlfn._xlws.FILTER(AnalysisGroupings!$G$2:$G$36,(AnalysisGroupings!$F$2:$F$36=AnalysisResults!L1521)*LEN(L1521)&gt;0,"")</f>
        <v/>
      </c>
      <c r="N1521" t="s">
        <v>548</v>
      </c>
      <c r="O1521" t="s">
        <v>296</v>
      </c>
      <c r="P1521" t="s">
        <v>636</v>
      </c>
      <c r="Q1521" s="4" t="str" cm="1">
        <f t="array" ref="Q1521">_xlfn._xlws.FILTER(AnalysisMethods!$G$2:$G$31,AnalysisMethods!$E$2:$E$31=AnalysisResults!P1521,"")</f>
        <v>n</v>
      </c>
      <c r="R1521" s="4" t="str" cm="1">
        <f t="array" ref="R1521">_xlfn._xlws.FILTER(AnalysisMethods!$H$2:$H$31,AnalysisMethods!$E$2:$E$31=AnalysisResults!P1521,"")</f>
        <v>XX</v>
      </c>
      <c r="S1521">
        <v>0</v>
      </c>
      <c r="T1521" s="7" t="s">
        <v>266</v>
      </c>
      <c r="U1521" t="s">
        <v>1378</v>
      </c>
    </row>
    <row r="1522" spans="1:21" x14ac:dyDescent="0.45">
      <c r="A1522" t="s">
        <v>732</v>
      </c>
      <c r="B1522" s="4" t="str" cm="1">
        <f t="array" ref="B1522">_xlfn._xlws.FILTER(AnalysisSets!B:B,AnalysisSets!A:A=_xlfn._xlws.FILTER(Analyses!E:E,Analyses!A:A=AnalysisResults!A1522,""),"")</f>
        <v>Safety Population</v>
      </c>
      <c r="C1522" t="s">
        <v>33</v>
      </c>
      <c r="D1522" t="s">
        <v>41</v>
      </c>
      <c r="E1522" s="4" t="str" cm="1">
        <f t="array" ref="E1522">_xlfn._xlws.FILTER(AnalysisGroupings!$G$2:$G$20,AnalysisGroupings!$F$2:$F$20=AnalysisResults!D1522,"")</f>
        <v>Xanomeline High Dose</v>
      </c>
      <c r="G1522" t="s">
        <v>108</v>
      </c>
      <c r="I1522" s="4" t="str" cm="1">
        <f t="array" ref="I1522">_xlfn._xlws.FILTER(AnalysisGroupings!$G$2:$G$36,(AnalysisGroupings!$F$2:$F$36=AnalysisResults!H1522)*LEN(H1522)&gt;0,"")</f>
        <v/>
      </c>
      <c r="J1522" t="s">
        <v>343</v>
      </c>
      <c r="K1522" t="s">
        <v>111</v>
      </c>
      <c r="M1522" s="4" t="str" cm="1">
        <f t="array" ref="M1522">_xlfn._xlws.FILTER(AnalysisGroupings!$G$2:$G$36,(AnalysisGroupings!$F$2:$F$36=AnalysisResults!L1522)*LEN(L1522)&gt;0,"")</f>
        <v/>
      </c>
      <c r="N1522" t="s">
        <v>548</v>
      </c>
      <c r="O1522" t="s">
        <v>296</v>
      </c>
      <c r="P1522" t="s">
        <v>639</v>
      </c>
      <c r="Q1522" s="4" t="str" cm="1">
        <f t="array" ref="Q1522">_xlfn._xlws.FILTER(AnalysisMethods!$G$2:$G$31,AnalysisMethods!$E$2:$E$31=AnalysisResults!P1522,"")</f>
        <v>%</v>
      </c>
      <c r="R1522" s="4" t="str" cm="1">
        <f t="array" ref="R1522">_xlfn._xlws.FILTER(AnalysisMethods!$H$2:$H$31,AnalysisMethods!$E$2:$E$31=AnalysisResults!P1522,"")</f>
        <v>( XX.X)</v>
      </c>
      <c r="S1522">
        <v>0</v>
      </c>
      <c r="T1522" s="7" t="s">
        <v>270</v>
      </c>
      <c r="U1522" t="s">
        <v>1378</v>
      </c>
    </row>
    <row r="1523" spans="1:21" x14ac:dyDescent="0.45">
      <c r="A1523" t="s">
        <v>732</v>
      </c>
      <c r="B1523" s="4" t="str" cm="1">
        <f t="array" ref="B1523">_xlfn._xlws.FILTER(AnalysisSets!B:B,AnalysisSets!A:A=_xlfn._xlws.FILTER(Analyses!E:E,Analyses!A:A=AnalysisResults!A1523,""),"")</f>
        <v>Safety Population</v>
      </c>
      <c r="C1523" t="s">
        <v>33</v>
      </c>
      <c r="D1523" t="s">
        <v>41</v>
      </c>
      <c r="E1523" s="4" t="str" cm="1">
        <f t="array" ref="E1523">_xlfn._xlws.FILTER(AnalysisGroupings!$G$2:$G$20,AnalysisGroupings!$F$2:$F$20=AnalysisResults!D1523,"")</f>
        <v>Xanomeline High Dose</v>
      </c>
      <c r="G1523" t="s">
        <v>108</v>
      </c>
      <c r="I1523" s="4" t="str" cm="1">
        <f t="array" ref="I1523">_xlfn._xlws.FILTER(AnalysisGroupings!$G$2:$G$36,(AnalysisGroupings!$F$2:$F$36=AnalysisResults!H1523)*LEN(H1523)&gt;0,"")</f>
        <v/>
      </c>
      <c r="J1523" t="s">
        <v>344</v>
      </c>
      <c r="K1523" t="s">
        <v>111</v>
      </c>
      <c r="M1523" s="4" t="str" cm="1">
        <f t="array" ref="M1523">_xlfn._xlws.FILTER(AnalysisGroupings!$G$2:$G$36,(AnalysisGroupings!$F$2:$F$36=AnalysisResults!L1523)*LEN(L1523)&gt;0,"")</f>
        <v/>
      </c>
      <c r="N1523" t="s">
        <v>417</v>
      </c>
      <c r="O1523" t="s">
        <v>296</v>
      </c>
      <c r="P1523" t="s">
        <v>636</v>
      </c>
      <c r="Q1523" s="4" t="str" cm="1">
        <f t="array" ref="Q1523">_xlfn._xlws.FILTER(AnalysisMethods!$G$2:$G$31,AnalysisMethods!$E$2:$E$31=AnalysisResults!P1523,"")</f>
        <v>n</v>
      </c>
      <c r="R1523" s="4" t="str" cm="1">
        <f t="array" ref="R1523">_xlfn._xlws.FILTER(AnalysisMethods!$H$2:$H$31,AnalysisMethods!$E$2:$E$31=AnalysisResults!P1523,"")</f>
        <v>XX</v>
      </c>
      <c r="S1523">
        <v>0</v>
      </c>
      <c r="T1523" s="7" t="s">
        <v>266</v>
      </c>
      <c r="U1523" t="s">
        <v>1378</v>
      </c>
    </row>
    <row r="1524" spans="1:21" x14ac:dyDescent="0.45">
      <c r="A1524" t="s">
        <v>732</v>
      </c>
      <c r="B1524" s="4" t="str" cm="1">
        <f t="array" ref="B1524">_xlfn._xlws.FILTER(AnalysisSets!B:B,AnalysisSets!A:A=_xlfn._xlws.FILTER(Analyses!E:E,Analyses!A:A=AnalysisResults!A1524,""),"")</f>
        <v>Safety Population</v>
      </c>
      <c r="C1524" t="s">
        <v>33</v>
      </c>
      <c r="D1524" t="s">
        <v>41</v>
      </c>
      <c r="E1524" s="4" t="str" cm="1">
        <f t="array" ref="E1524">_xlfn._xlws.FILTER(AnalysisGroupings!$G$2:$G$20,AnalysisGroupings!$F$2:$F$20=AnalysisResults!D1524,"")</f>
        <v>Xanomeline High Dose</v>
      </c>
      <c r="G1524" t="s">
        <v>108</v>
      </c>
      <c r="I1524" s="4" t="str" cm="1">
        <f t="array" ref="I1524">_xlfn._xlws.FILTER(AnalysisGroupings!$G$2:$G$36,(AnalysisGroupings!$F$2:$F$36=AnalysisResults!H1524)*LEN(H1524)&gt;0,"")</f>
        <v/>
      </c>
      <c r="J1524" t="s">
        <v>344</v>
      </c>
      <c r="K1524" t="s">
        <v>111</v>
      </c>
      <c r="M1524" s="4" t="str" cm="1">
        <f t="array" ref="M1524">_xlfn._xlws.FILTER(AnalysisGroupings!$G$2:$G$36,(AnalysisGroupings!$F$2:$F$36=AnalysisResults!L1524)*LEN(L1524)&gt;0,"")</f>
        <v/>
      </c>
      <c r="N1524" t="s">
        <v>417</v>
      </c>
      <c r="O1524" t="s">
        <v>296</v>
      </c>
      <c r="P1524" t="s">
        <v>639</v>
      </c>
      <c r="Q1524" s="4" t="str" cm="1">
        <f t="array" ref="Q1524">_xlfn._xlws.FILTER(AnalysisMethods!$G$2:$G$31,AnalysisMethods!$E$2:$E$31=AnalysisResults!P1524,"")</f>
        <v>%</v>
      </c>
      <c r="R1524" s="4" t="str" cm="1">
        <f t="array" ref="R1524">_xlfn._xlws.FILTER(AnalysisMethods!$H$2:$H$31,AnalysisMethods!$E$2:$E$31=AnalysisResults!P1524,"")</f>
        <v>( XX.X)</v>
      </c>
      <c r="S1524">
        <v>0</v>
      </c>
      <c r="T1524" s="7" t="s">
        <v>270</v>
      </c>
      <c r="U1524" t="s">
        <v>1378</v>
      </c>
    </row>
    <row r="1525" spans="1:21" x14ac:dyDescent="0.45">
      <c r="A1525" t="s">
        <v>732</v>
      </c>
      <c r="B1525" s="4" t="str" cm="1">
        <f t="array" ref="B1525">_xlfn._xlws.FILTER(AnalysisSets!B:B,AnalysisSets!A:A=_xlfn._xlws.FILTER(Analyses!E:E,Analyses!A:A=AnalysisResults!A1525,""),"")</f>
        <v>Safety Population</v>
      </c>
      <c r="C1525" t="s">
        <v>33</v>
      </c>
      <c r="D1525" t="s">
        <v>41</v>
      </c>
      <c r="E1525" s="4" t="str" cm="1">
        <f t="array" ref="E1525">_xlfn._xlws.FILTER(AnalysisGroupings!$G$2:$G$20,AnalysisGroupings!$F$2:$F$20=AnalysisResults!D1525,"")</f>
        <v>Xanomeline High Dose</v>
      </c>
      <c r="G1525" t="s">
        <v>108</v>
      </c>
      <c r="I1525" s="4" t="str" cm="1">
        <f t="array" ref="I1525">_xlfn._xlws.FILTER(AnalysisGroupings!$G$2:$G$36,(AnalysisGroupings!$F$2:$F$36=AnalysisResults!H1525)*LEN(H1525)&gt;0,"")</f>
        <v/>
      </c>
      <c r="J1525" t="s">
        <v>344</v>
      </c>
      <c r="K1525" t="s">
        <v>111</v>
      </c>
      <c r="M1525" s="4" t="str" cm="1">
        <f t="array" ref="M1525">_xlfn._xlws.FILTER(AnalysisGroupings!$G$2:$G$36,(AnalysisGroupings!$F$2:$F$36=AnalysisResults!L1525)*LEN(L1525)&gt;0,"")</f>
        <v/>
      </c>
      <c r="N1525" t="s">
        <v>501</v>
      </c>
      <c r="O1525" t="s">
        <v>296</v>
      </c>
      <c r="P1525" t="s">
        <v>636</v>
      </c>
      <c r="Q1525" s="4" t="str" cm="1">
        <f t="array" ref="Q1525">_xlfn._xlws.FILTER(AnalysisMethods!$G$2:$G$31,AnalysisMethods!$E$2:$E$31=AnalysisResults!P1525,"")</f>
        <v>n</v>
      </c>
      <c r="R1525" s="4" t="str" cm="1">
        <f t="array" ref="R1525">_xlfn._xlws.FILTER(AnalysisMethods!$H$2:$H$31,AnalysisMethods!$E$2:$E$31=AnalysisResults!P1525,"")</f>
        <v>XX</v>
      </c>
      <c r="S1525">
        <v>0</v>
      </c>
      <c r="T1525" s="7" t="s">
        <v>266</v>
      </c>
      <c r="U1525" t="s">
        <v>1378</v>
      </c>
    </row>
    <row r="1526" spans="1:21" x14ac:dyDescent="0.45">
      <c r="A1526" t="s">
        <v>732</v>
      </c>
      <c r="B1526" s="4" t="str" cm="1">
        <f t="array" ref="B1526">_xlfn._xlws.FILTER(AnalysisSets!B:B,AnalysisSets!A:A=_xlfn._xlws.FILTER(Analyses!E:E,Analyses!A:A=AnalysisResults!A1526,""),"")</f>
        <v>Safety Population</v>
      </c>
      <c r="C1526" t="s">
        <v>33</v>
      </c>
      <c r="D1526" t="s">
        <v>41</v>
      </c>
      <c r="E1526" s="4" t="str" cm="1">
        <f t="array" ref="E1526">_xlfn._xlws.FILTER(AnalysisGroupings!$G$2:$G$20,AnalysisGroupings!$F$2:$F$20=AnalysisResults!D1526,"")</f>
        <v>Xanomeline High Dose</v>
      </c>
      <c r="G1526" t="s">
        <v>108</v>
      </c>
      <c r="I1526" s="4" t="str" cm="1">
        <f t="array" ref="I1526">_xlfn._xlws.FILTER(AnalysisGroupings!$G$2:$G$36,(AnalysisGroupings!$F$2:$F$36=AnalysisResults!H1526)*LEN(H1526)&gt;0,"")</f>
        <v/>
      </c>
      <c r="J1526" t="s">
        <v>344</v>
      </c>
      <c r="K1526" t="s">
        <v>111</v>
      </c>
      <c r="M1526" s="4" t="str" cm="1">
        <f t="array" ref="M1526">_xlfn._xlws.FILTER(AnalysisGroupings!$G$2:$G$36,(AnalysisGroupings!$F$2:$F$36=AnalysisResults!L1526)*LEN(L1526)&gt;0,"")</f>
        <v/>
      </c>
      <c r="N1526" t="s">
        <v>501</v>
      </c>
      <c r="O1526" t="s">
        <v>296</v>
      </c>
      <c r="P1526" t="s">
        <v>639</v>
      </c>
      <c r="Q1526" s="4" t="str" cm="1">
        <f t="array" ref="Q1526">_xlfn._xlws.FILTER(AnalysisMethods!$G$2:$G$31,AnalysisMethods!$E$2:$E$31=AnalysisResults!P1526,"")</f>
        <v>%</v>
      </c>
      <c r="R1526" s="4" t="str" cm="1">
        <f t="array" ref="R1526">_xlfn._xlws.FILTER(AnalysisMethods!$H$2:$H$31,AnalysisMethods!$E$2:$E$31=AnalysisResults!P1526,"")</f>
        <v>( XX.X)</v>
      </c>
      <c r="S1526">
        <v>0</v>
      </c>
      <c r="T1526" s="7" t="s">
        <v>270</v>
      </c>
      <c r="U1526" t="s">
        <v>1378</v>
      </c>
    </row>
    <row r="1527" spans="1:21" x14ac:dyDescent="0.45">
      <c r="A1527" t="s">
        <v>732</v>
      </c>
      <c r="B1527" s="4" t="str" cm="1">
        <f t="array" ref="B1527">_xlfn._xlws.FILTER(AnalysisSets!B:B,AnalysisSets!A:A=_xlfn._xlws.FILTER(Analyses!E:E,Analyses!A:A=AnalysisResults!A1527,""),"")</f>
        <v>Safety Population</v>
      </c>
      <c r="C1527" t="s">
        <v>33</v>
      </c>
      <c r="D1527" t="s">
        <v>41</v>
      </c>
      <c r="E1527" s="4" t="str" cm="1">
        <f t="array" ref="E1527">_xlfn._xlws.FILTER(AnalysisGroupings!$G$2:$G$20,AnalysisGroupings!$F$2:$F$20=AnalysisResults!D1527,"")</f>
        <v>Xanomeline High Dose</v>
      </c>
      <c r="G1527" t="s">
        <v>108</v>
      </c>
      <c r="I1527" s="4" t="str" cm="1">
        <f t="array" ref="I1527">_xlfn._xlws.FILTER(AnalysisGroupings!$G$2:$G$36,(AnalysisGroupings!$F$2:$F$36=AnalysisResults!H1527)*LEN(H1527)&gt;0,"")</f>
        <v/>
      </c>
      <c r="J1527" t="s">
        <v>344</v>
      </c>
      <c r="K1527" t="s">
        <v>111</v>
      </c>
      <c r="M1527" s="4" t="str" cm="1">
        <f t="array" ref="M1527">_xlfn._xlws.FILTER(AnalysisGroupings!$G$2:$G$36,(AnalysisGroupings!$F$2:$F$36=AnalysisResults!L1527)*LEN(L1527)&gt;0,"")</f>
        <v/>
      </c>
      <c r="N1527" t="s">
        <v>531</v>
      </c>
      <c r="O1527" t="s">
        <v>296</v>
      </c>
      <c r="P1527" t="s">
        <v>636</v>
      </c>
      <c r="Q1527" s="4" t="str" cm="1">
        <f t="array" ref="Q1527">_xlfn._xlws.FILTER(AnalysisMethods!$G$2:$G$31,AnalysisMethods!$E$2:$E$31=AnalysisResults!P1527,"")</f>
        <v>n</v>
      </c>
      <c r="R1527" s="4" t="str" cm="1">
        <f t="array" ref="R1527">_xlfn._xlws.FILTER(AnalysisMethods!$H$2:$H$31,AnalysisMethods!$E$2:$E$31=AnalysisResults!P1527,"")</f>
        <v>XX</v>
      </c>
      <c r="S1527">
        <v>1</v>
      </c>
      <c r="T1527" s="7" t="s">
        <v>267</v>
      </c>
      <c r="U1527" t="s">
        <v>1378</v>
      </c>
    </row>
    <row r="1528" spans="1:21" x14ac:dyDescent="0.45">
      <c r="A1528" t="s">
        <v>732</v>
      </c>
      <c r="B1528" s="4" t="str" cm="1">
        <f t="array" ref="B1528">_xlfn._xlws.FILTER(AnalysisSets!B:B,AnalysisSets!A:A=_xlfn._xlws.FILTER(Analyses!E:E,Analyses!A:A=AnalysisResults!A1528,""),"")</f>
        <v>Safety Population</v>
      </c>
      <c r="C1528" t="s">
        <v>33</v>
      </c>
      <c r="D1528" t="s">
        <v>41</v>
      </c>
      <c r="E1528" s="4" t="str" cm="1">
        <f t="array" ref="E1528">_xlfn._xlws.FILTER(AnalysisGroupings!$G$2:$G$20,AnalysisGroupings!$F$2:$F$20=AnalysisResults!D1528,"")</f>
        <v>Xanomeline High Dose</v>
      </c>
      <c r="G1528" t="s">
        <v>108</v>
      </c>
      <c r="I1528" s="4" t="str" cm="1">
        <f t="array" ref="I1528">_xlfn._xlws.FILTER(AnalysisGroupings!$G$2:$G$36,(AnalysisGroupings!$F$2:$F$36=AnalysisResults!H1528)*LEN(H1528)&gt;0,"")</f>
        <v/>
      </c>
      <c r="J1528" t="s">
        <v>344</v>
      </c>
      <c r="K1528" t="s">
        <v>111</v>
      </c>
      <c r="M1528" s="4" t="str" cm="1">
        <f t="array" ref="M1528">_xlfn._xlws.FILTER(AnalysisGroupings!$G$2:$G$36,(AnalysisGroupings!$F$2:$F$36=AnalysisResults!L1528)*LEN(L1528)&gt;0,"")</f>
        <v/>
      </c>
      <c r="N1528" t="s">
        <v>531</v>
      </c>
      <c r="O1528" t="s">
        <v>296</v>
      </c>
      <c r="P1528" t="s">
        <v>639</v>
      </c>
      <c r="Q1528" s="4" t="str" cm="1">
        <f t="array" ref="Q1528">_xlfn._xlws.FILTER(AnalysisMethods!$G$2:$G$31,AnalysisMethods!$E$2:$E$31=AnalysisResults!P1528,"")</f>
        <v>%</v>
      </c>
      <c r="R1528" s="4" t="str" cm="1">
        <f t="array" ref="R1528">_xlfn._xlws.FILTER(AnalysisMethods!$H$2:$H$31,AnalysisMethods!$E$2:$E$31=AnalysisResults!P1528,"")</f>
        <v>( XX.X)</v>
      </c>
      <c r="S1528">
        <v>1.1904999999999999</v>
      </c>
      <c r="T1528" s="7" t="s">
        <v>273</v>
      </c>
      <c r="U1528" t="s">
        <v>1378</v>
      </c>
    </row>
    <row r="1529" spans="1:21" x14ac:dyDescent="0.45">
      <c r="A1529" t="s">
        <v>732</v>
      </c>
      <c r="B1529" s="4" t="str" cm="1">
        <f t="array" ref="B1529">_xlfn._xlws.FILTER(AnalysisSets!B:B,AnalysisSets!A:A=_xlfn._xlws.FILTER(Analyses!E:E,Analyses!A:A=AnalysisResults!A1529,""),"")</f>
        <v>Safety Population</v>
      </c>
      <c r="C1529" t="s">
        <v>33</v>
      </c>
      <c r="D1529" t="s">
        <v>41</v>
      </c>
      <c r="E1529" s="4" t="str" cm="1">
        <f t="array" ref="E1529">_xlfn._xlws.FILTER(AnalysisGroupings!$G$2:$G$20,AnalysisGroupings!$F$2:$F$20=AnalysisResults!D1529,"")</f>
        <v>Xanomeline High Dose</v>
      </c>
      <c r="G1529" t="s">
        <v>108</v>
      </c>
      <c r="I1529" s="4" t="str" cm="1">
        <f t="array" ref="I1529">_xlfn._xlws.FILTER(AnalysisGroupings!$G$2:$G$36,(AnalysisGroupings!$F$2:$F$36=AnalysisResults!H1529)*LEN(H1529)&gt;0,"")</f>
        <v/>
      </c>
      <c r="J1529" t="s">
        <v>345</v>
      </c>
      <c r="K1529" t="s">
        <v>111</v>
      </c>
      <c r="M1529" s="4" t="str" cm="1">
        <f t="array" ref="M1529">_xlfn._xlws.FILTER(AnalysisGroupings!$G$2:$G$36,(AnalysisGroupings!$F$2:$F$36=AnalysisResults!L1529)*LEN(L1529)&gt;0,"")</f>
        <v/>
      </c>
      <c r="N1529" t="s">
        <v>362</v>
      </c>
      <c r="O1529" t="s">
        <v>296</v>
      </c>
      <c r="P1529" t="s">
        <v>636</v>
      </c>
      <c r="Q1529" s="4" t="str" cm="1">
        <f t="array" ref="Q1529">_xlfn._xlws.FILTER(AnalysisMethods!$G$2:$G$31,AnalysisMethods!$E$2:$E$31=AnalysisResults!P1529,"")</f>
        <v>n</v>
      </c>
      <c r="R1529" s="4" t="str" cm="1">
        <f t="array" ref="R1529">_xlfn._xlws.FILTER(AnalysisMethods!$H$2:$H$31,AnalysisMethods!$E$2:$E$31=AnalysisResults!P1529,"")</f>
        <v>XX</v>
      </c>
      <c r="S1529">
        <v>1</v>
      </c>
      <c r="T1529" s="7" t="s">
        <v>267</v>
      </c>
      <c r="U1529" t="s">
        <v>1378</v>
      </c>
    </row>
    <row r="1530" spans="1:21" x14ac:dyDescent="0.45">
      <c r="A1530" t="s">
        <v>732</v>
      </c>
      <c r="B1530" s="4" t="str" cm="1">
        <f t="array" ref="B1530">_xlfn._xlws.FILTER(AnalysisSets!B:B,AnalysisSets!A:A=_xlfn._xlws.FILTER(Analyses!E:E,Analyses!A:A=AnalysisResults!A1530,""),"")</f>
        <v>Safety Population</v>
      </c>
      <c r="C1530" t="s">
        <v>33</v>
      </c>
      <c r="D1530" t="s">
        <v>41</v>
      </c>
      <c r="E1530" s="4" t="str" cm="1">
        <f t="array" ref="E1530">_xlfn._xlws.FILTER(AnalysisGroupings!$G$2:$G$20,AnalysisGroupings!$F$2:$F$20=AnalysisResults!D1530,"")</f>
        <v>Xanomeline High Dose</v>
      </c>
      <c r="G1530" t="s">
        <v>108</v>
      </c>
      <c r="I1530" s="4" t="str" cm="1">
        <f t="array" ref="I1530">_xlfn._xlws.FILTER(AnalysisGroupings!$G$2:$G$36,(AnalysisGroupings!$F$2:$F$36=AnalysisResults!H1530)*LEN(H1530)&gt;0,"")</f>
        <v/>
      </c>
      <c r="J1530" t="s">
        <v>345</v>
      </c>
      <c r="K1530" t="s">
        <v>111</v>
      </c>
      <c r="M1530" s="4" t="str" cm="1">
        <f t="array" ref="M1530">_xlfn._xlws.FILTER(AnalysisGroupings!$G$2:$G$36,(AnalysisGroupings!$F$2:$F$36=AnalysisResults!L1530)*LEN(L1530)&gt;0,"")</f>
        <v/>
      </c>
      <c r="N1530" t="s">
        <v>362</v>
      </c>
      <c r="O1530" t="s">
        <v>296</v>
      </c>
      <c r="P1530" t="s">
        <v>639</v>
      </c>
      <c r="Q1530" s="4" t="str" cm="1">
        <f t="array" ref="Q1530">_xlfn._xlws.FILTER(AnalysisMethods!$G$2:$G$31,AnalysisMethods!$E$2:$E$31=AnalysisResults!P1530,"")</f>
        <v>%</v>
      </c>
      <c r="R1530" s="4" t="str" cm="1">
        <f t="array" ref="R1530">_xlfn._xlws.FILTER(AnalysisMethods!$H$2:$H$31,AnalysisMethods!$E$2:$E$31=AnalysisResults!P1530,"")</f>
        <v>( XX.X)</v>
      </c>
      <c r="S1530">
        <v>1.1904999999999999</v>
      </c>
      <c r="T1530" s="7" t="s">
        <v>273</v>
      </c>
      <c r="U1530" t="s">
        <v>1378</v>
      </c>
    </row>
    <row r="1531" spans="1:21" x14ac:dyDescent="0.45">
      <c r="A1531" t="s">
        <v>732</v>
      </c>
      <c r="B1531" s="4" t="str" cm="1">
        <f t="array" ref="B1531">_xlfn._xlws.FILTER(AnalysisSets!B:B,AnalysisSets!A:A=_xlfn._xlws.FILTER(Analyses!E:E,Analyses!A:A=AnalysisResults!A1531,""),"")</f>
        <v>Safety Population</v>
      </c>
      <c r="C1531" t="s">
        <v>33</v>
      </c>
      <c r="D1531" t="s">
        <v>41</v>
      </c>
      <c r="E1531" s="4" t="str" cm="1">
        <f t="array" ref="E1531">_xlfn._xlws.FILTER(AnalysisGroupings!$G$2:$G$20,AnalysisGroupings!$F$2:$F$20=AnalysisResults!D1531,"")</f>
        <v>Xanomeline High Dose</v>
      </c>
      <c r="G1531" t="s">
        <v>108</v>
      </c>
      <c r="I1531" s="4" t="str" cm="1">
        <f t="array" ref="I1531">_xlfn._xlws.FILTER(AnalysisGroupings!$G$2:$G$36,(AnalysisGroupings!$F$2:$F$36=AnalysisResults!H1531)*LEN(H1531)&gt;0,"")</f>
        <v/>
      </c>
      <c r="J1531" t="s">
        <v>345</v>
      </c>
      <c r="K1531" t="s">
        <v>111</v>
      </c>
      <c r="M1531" s="4" t="str" cm="1">
        <f t="array" ref="M1531">_xlfn._xlws.FILTER(AnalysisGroupings!$G$2:$G$36,(AnalysisGroupings!$F$2:$F$36=AnalysisResults!L1531)*LEN(L1531)&gt;0,"")</f>
        <v/>
      </c>
      <c r="N1531" t="s">
        <v>389</v>
      </c>
      <c r="O1531" t="s">
        <v>296</v>
      </c>
      <c r="P1531" t="s">
        <v>636</v>
      </c>
      <c r="Q1531" s="4" t="str" cm="1">
        <f t="array" ref="Q1531">_xlfn._xlws.FILTER(AnalysisMethods!$G$2:$G$31,AnalysisMethods!$E$2:$E$31=AnalysisResults!P1531,"")</f>
        <v>n</v>
      </c>
      <c r="R1531" s="4" t="str" cm="1">
        <f t="array" ref="R1531">_xlfn._xlws.FILTER(AnalysisMethods!$H$2:$H$31,AnalysisMethods!$E$2:$E$31=AnalysisResults!P1531,"")</f>
        <v>XX</v>
      </c>
      <c r="S1531">
        <v>0</v>
      </c>
      <c r="T1531" s="7" t="s">
        <v>266</v>
      </c>
      <c r="U1531" t="s">
        <v>1378</v>
      </c>
    </row>
    <row r="1532" spans="1:21" x14ac:dyDescent="0.45">
      <c r="A1532" t="s">
        <v>732</v>
      </c>
      <c r="B1532" s="4" t="str" cm="1">
        <f t="array" ref="B1532">_xlfn._xlws.FILTER(AnalysisSets!B:B,AnalysisSets!A:A=_xlfn._xlws.FILTER(Analyses!E:E,Analyses!A:A=AnalysisResults!A1532,""),"")</f>
        <v>Safety Population</v>
      </c>
      <c r="C1532" t="s">
        <v>33</v>
      </c>
      <c r="D1532" t="s">
        <v>41</v>
      </c>
      <c r="E1532" s="4" t="str" cm="1">
        <f t="array" ref="E1532">_xlfn._xlws.FILTER(AnalysisGroupings!$G$2:$G$20,AnalysisGroupings!$F$2:$F$20=AnalysisResults!D1532,"")</f>
        <v>Xanomeline High Dose</v>
      </c>
      <c r="G1532" t="s">
        <v>108</v>
      </c>
      <c r="I1532" s="4" t="str" cm="1">
        <f t="array" ref="I1532">_xlfn._xlws.FILTER(AnalysisGroupings!$G$2:$G$36,(AnalysisGroupings!$F$2:$F$36=AnalysisResults!H1532)*LEN(H1532)&gt;0,"")</f>
        <v/>
      </c>
      <c r="J1532" t="s">
        <v>345</v>
      </c>
      <c r="K1532" t="s">
        <v>111</v>
      </c>
      <c r="M1532" s="4" t="str" cm="1">
        <f t="array" ref="M1532">_xlfn._xlws.FILTER(AnalysisGroupings!$G$2:$G$36,(AnalysisGroupings!$F$2:$F$36=AnalysisResults!L1532)*LEN(L1532)&gt;0,"")</f>
        <v/>
      </c>
      <c r="N1532" t="s">
        <v>389</v>
      </c>
      <c r="O1532" t="s">
        <v>296</v>
      </c>
      <c r="P1532" t="s">
        <v>639</v>
      </c>
      <c r="Q1532" s="4" t="str" cm="1">
        <f t="array" ref="Q1532">_xlfn._xlws.FILTER(AnalysisMethods!$G$2:$G$31,AnalysisMethods!$E$2:$E$31=AnalysisResults!P1532,"")</f>
        <v>%</v>
      </c>
      <c r="R1532" s="4" t="str" cm="1">
        <f t="array" ref="R1532">_xlfn._xlws.FILTER(AnalysisMethods!$H$2:$H$31,AnalysisMethods!$E$2:$E$31=AnalysisResults!P1532,"")</f>
        <v>( XX.X)</v>
      </c>
      <c r="S1532">
        <v>0</v>
      </c>
      <c r="T1532" s="7" t="s">
        <v>270</v>
      </c>
      <c r="U1532" t="s">
        <v>1378</v>
      </c>
    </row>
    <row r="1533" spans="1:21" x14ac:dyDescent="0.45">
      <c r="A1533" t="s">
        <v>732</v>
      </c>
      <c r="B1533" s="4" t="str" cm="1">
        <f t="array" ref="B1533">_xlfn._xlws.FILTER(AnalysisSets!B:B,AnalysisSets!A:A=_xlfn._xlws.FILTER(Analyses!E:E,Analyses!A:A=AnalysisResults!A1533,""),"")</f>
        <v>Safety Population</v>
      </c>
      <c r="C1533" t="s">
        <v>33</v>
      </c>
      <c r="D1533" t="s">
        <v>41</v>
      </c>
      <c r="E1533" s="4" t="str" cm="1">
        <f t="array" ref="E1533">_xlfn._xlws.FILTER(AnalysisGroupings!$G$2:$G$20,AnalysisGroupings!$F$2:$F$20=AnalysisResults!D1533,"")</f>
        <v>Xanomeline High Dose</v>
      </c>
      <c r="G1533" t="s">
        <v>108</v>
      </c>
      <c r="I1533" s="4" t="str" cm="1">
        <f t="array" ref="I1533">_xlfn._xlws.FILTER(AnalysisGroupings!$G$2:$G$36,(AnalysisGroupings!$F$2:$F$36=AnalysisResults!H1533)*LEN(H1533)&gt;0,"")</f>
        <v/>
      </c>
      <c r="J1533" t="s">
        <v>345</v>
      </c>
      <c r="K1533" t="s">
        <v>111</v>
      </c>
      <c r="M1533" s="4" t="str" cm="1">
        <f t="array" ref="M1533">_xlfn._xlws.FILTER(AnalysisGroupings!$G$2:$G$36,(AnalysisGroupings!$F$2:$F$36=AnalysisResults!L1533)*LEN(L1533)&gt;0,"")</f>
        <v/>
      </c>
      <c r="N1533" t="s">
        <v>404</v>
      </c>
      <c r="O1533" t="s">
        <v>296</v>
      </c>
      <c r="P1533" t="s">
        <v>636</v>
      </c>
      <c r="Q1533" s="4" t="str" cm="1">
        <f t="array" ref="Q1533">_xlfn._xlws.FILTER(AnalysisMethods!$G$2:$G$31,AnalysisMethods!$E$2:$E$31=AnalysisResults!P1533,"")</f>
        <v>n</v>
      </c>
      <c r="R1533" s="4" t="str" cm="1">
        <f t="array" ref="R1533">_xlfn._xlws.FILTER(AnalysisMethods!$H$2:$H$31,AnalysisMethods!$E$2:$E$31=AnalysisResults!P1533,"")</f>
        <v>XX</v>
      </c>
      <c r="S1533">
        <v>2</v>
      </c>
      <c r="T1533" s="7" t="s">
        <v>592</v>
      </c>
      <c r="U1533" t="s">
        <v>1378</v>
      </c>
    </row>
    <row r="1534" spans="1:21" x14ac:dyDescent="0.45">
      <c r="A1534" t="s">
        <v>732</v>
      </c>
      <c r="B1534" s="4" t="str" cm="1">
        <f t="array" ref="B1534">_xlfn._xlws.FILTER(AnalysisSets!B:B,AnalysisSets!A:A=_xlfn._xlws.FILTER(Analyses!E:E,Analyses!A:A=AnalysisResults!A1534,""),"")</f>
        <v>Safety Population</v>
      </c>
      <c r="C1534" t="s">
        <v>33</v>
      </c>
      <c r="D1534" t="s">
        <v>41</v>
      </c>
      <c r="E1534" s="4" t="str" cm="1">
        <f t="array" ref="E1534">_xlfn._xlws.FILTER(AnalysisGroupings!$G$2:$G$20,AnalysisGroupings!$F$2:$F$20=AnalysisResults!D1534,"")</f>
        <v>Xanomeline High Dose</v>
      </c>
      <c r="G1534" t="s">
        <v>108</v>
      </c>
      <c r="I1534" s="4" t="str" cm="1">
        <f t="array" ref="I1534">_xlfn._xlws.FILTER(AnalysisGroupings!$G$2:$G$36,(AnalysisGroupings!$F$2:$F$36=AnalysisResults!H1534)*LEN(H1534)&gt;0,"")</f>
        <v/>
      </c>
      <c r="J1534" t="s">
        <v>345</v>
      </c>
      <c r="K1534" t="s">
        <v>111</v>
      </c>
      <c r="M1534" s="4" t="str" cm="1">
        <f t="array" ref="M1534">_xlfn._xlws.FILTER(AnalysisGroupings!$G$2:$G$36,(AnalysisGroupings!$F$2:$F$36=AnalysisResults!L1534)*LEN(L1534)&gt;0,"")</f>
        <v/>
      </c>
      <c r="N1534" t="s">
        <v>404</v>
      </c>
      <c r="O1534" t="s">
        <v>296</v>
      </c>
      <c r="P1534" t="s">
        <v>639</v>
      </c>
      <c r="Q1534" s="4" t="str" cm="1">
        <f t="array" ref="Q1534">_xlfn._xlws.FILTER(AnalysisMethods!$G$2:$G$31,AnalysisMethods!$E$2:$E$31=AnalysisResults!P1534,"")</f>
        <v>%</v>
      </c>
      <c r="R1534" s="4" t="str" cm="1">
        <f t="array" ref="R1534">_xlfn._xlws.FILTER(AnalysisMethods!$H$2:$H$31,AnalysisMethods!$E$2:$E$31=AnalysisResults!P1534,"")</f>
        <v>( XX.X)</v>
      </c>
      <c r="S1534">
        <v>2.3809999999999998</v>
      </c>
      <c r="T1534" s="7" t="s">
        <v>609</v>
      </c>
      <c r="U1534" t="s">
        <v>1378</v>
      </c>
    </row>
    <row r="1535" spans="1:21" x14ac:dyDescent="0.45">
      <c r="A1535" t="s">
        <v>732</v>
      </c>
      <c r="B1535" s="4" t="str" cm="1">
        <f t="array" ref="B1535">_xlfn._xlws.FILTER(AnalysisSets!B:B,AnalysisSets!A:A=_xlfn._xlws.FILTER(Analyses!E:E,Analyses!A:A=AnalysisResults!A1535,""),"")</f>
        <v>Safety Population</v>
      </c>
      <c r="C1535" t="s">
        <v>33</v>
      </c>
      <c r="D1535" t="s">
        <v>41</v>
      </c>
      <c r="E1535" s="4" t="str" cm="1">
        <f t="array" ref="E1535">_xlfn._xlws.FILTER(AnalysisGroupings!$G$2:$G$20,AnalysisGroupings!$F$2:$F$20=AnalysisResults!D1535,"")</f>
        <v>Xanomeline High Dose</v>
      </c>
      <c r="G1535" t="s">
        <v>108</v>
      </c>
      <c r="I1535" s="4" t="str" cm="1">
        <f t="array" ref="I1535">_xlfn._xlws.FILTER(AnalysisGroupings!$G$2:$G$36,(AnalysisGroupings!$F$2:$F$36=AnalysisResults!H1535)*LEN(H1535)&gt;0,"")</f>
        <v/>
      </c>
      <c r="J1535" t="s">
        <v>345</v>
      </c>
      <c r="K1535" t="s">
        <v>111</v>
      </c>
      <c r="M1535" s="4" t="str" cm="1">
        <f t="array" ref="M1535">_xlfn._xlws.FILTER(AnalysisGroupings!$G$2:$G$36,(AnalysisGroupings!$F$2:$F$36=AnalysisResults!L1535)*LEN(L1535)&gt;0,"")</f>
        <v/>
      </c>
      <c r="N1535" t="s">
        <v>415</v>
      </c>
      <c r="O1535" t="s">
        <v>296</v>
      </c>
      <c r="P1535" t="s">
        <v>636</v>
      </c>
      <c r="Q1535" s="4" t="str" cm="1">
        <f t="array" ref="Q1535">_xlfn._xlws.FILTER(AnalysisMethods!$G$2:$G$31,AnalysisMethods!$E$2:$E$31=AnalysisResults!P1535,"")</f>
        <v>n</v>
      </c>
      <c r="R1535" s="4" t="str" cm="1">
        <f t="array" ref="R1535">_xlfn._xlws.FILTER(AnalysisMethods!$H$2:$H$31,AnalysisMethods!$E$2:$E$31=AnalysisResults!P1535,"")</f>
        <v>XX</v>
      </c>
      <c r="S1535">
        <v>1</v>
      </c>
      <c r="T1535" s="7" t="s">
        <v>267</v>
      </c>
      <c r="U1535" t="s">
        <v>1378</v>
      </c>
    </row>
    <row r="1536" spans="1:21" x14ac:dyDescent="0.45">
      <c r="A1536" t="s">
        <v>732</v>
      </c>
      <c r="B1536" s="4" t="str" cm="1">
        <f t="array" ref="B1536">_xlfn._xlws.FILTER(AnalysisSets!B:B,AnalysisSets!A:A=_xlfn._xlws.FILTER(Analyses!E:E,Analyses!A:A=AnalysisResults!A1536,""),"")</f>
        <v>Safety Population</v>
      </c>
      <c r="C1536" t="s">
        <v>33</v>
      </c>
      <c r="D1536" t="s">
        <v>41</v>
      </c>
      <c r="E1536" s="4" t="str" cm="1">
        <f t="array" ref="E1536">_xlfn._xlws.FILTER(AnalysisGroupings!$G$2:$G$20,AnalysisGroupings!$F$2:$F$20=AnalysisResults!D1536,"")</f>
        <v>Xanomeline High Dose</v>
      </c>
      <c r="G1536" t="s">
        <v>108</v>
      </c>
      <c r="I1536" s="4" t="str" cm="1">
        <f t="array" ref="I1536">_xlfn._xlws.FILTER(AnalysisGroupings!$G$2:$G$36,(AnalysisGroupings!$F$2:$F$36=AnalysisResults!H1536)*LEN(H1536)&gt;0,"")</f>
        <v/>
      </c>
      <c r="J1536" t="s">
        <v>345</v>
      </c>
      <c r="K1536" t="s">
        <v>111</v>
      </c>
      <c r="M1536" s="4" t="str" cm="1">
        <f t="array" ref="M1536">_xlfn._xlws.FILTER(AnalysisGroupings!$G$2:$G$36,(AnalysisGroupings!$F$2:$F$36=AnalysisResults!L1536)*LEN(L1536)&gt;0,"")</f>
        <v/>
      </c>
      <c r="N1536" t="s">
        <v>415</v>
      </c>
      <c r="O1536" t="s">
        <v>296</v>
      </c>
      <c r="P1536" t="s">
        <v>639</v>
      </c>
      <c r="Q1536" s="4" t="str" cm="1">
        <f t="array" ref="Q1536">_xlfn._xlws.FILTER(AnalysisMethods!$G$2:$G$31,AnalysisMethods!$E$2:$E$31=AnalysisResults!P1536,"")</f>
        <v>%</v>
      </c>
      <c r="R1536" s="4" t="str" cm="1">
        <f t="array" ref="R1536">_xlfn._xlws.FILTER(AnalysisMethods!$H$2:$H$31,AnalysisMethods!$E$2:$E$31=AnalysisResults!P1536,"")</f>
        <v>( XX.X)</v>
      </c>
      <c r="S1536">
        <v>1.1904999999999999</v>
      </c>
      <c r="T1536" s="7" t="s">
        <v>273</v>
      </c>
      <c r="U1536" t="s">
        <v>1378</v>
      </c>
    </row>
    <row r="1537" spans="1:21" x14ac:dyDescent="0.45">
      <c r="A1537" t="s">
        <v>732</v>
      </c>
      <c r="B1537" s="4" t="str" cm="1">
        <f t="array" ref="B1537">_xlfn._xlws.FILTER(AnalysisSets!B:B,AnalysisSets!A:A=_xlfn._xlws.FILTER(Analyses!E:E,Analyses!A:A=AnalysisResults!A1537,""),"")</f>
        <v>Safety Population</v>
      </c>
      <c r="C1537" t="s">
        <v>33</v>
      </c>
      <c r="D1537" t="s">
        <v>41</v>
      </c>
      <c r="E1537" s="4" t="str" cm="1">
        <f t="array" ref="E1537">_xlfn._xlws.FILTER(AnalysisGroupings!$G$2:$G$20,AnalysisGroupings!$F$2:$F$20=AnalysisResults!D1537,"")</f>
        <v>Xanomeline High Dose</v>
      </c>
      <c r="G1537" t="s">
        <v>108</v>
      </c>
      <c r="I1537" s="4" t="str" cm="1">
        <f t="array" ref="I1537">_xlfn._xlws.FILTER(AnalysisGroupings!$G$2:$G$36,(AnalysisGroupings!$F$2:$F$36=AnalysisResults!H1537)*LEN(H1537)&gt;0,"")</f>
        <v/>
      </c>
      <c r="J1537" t="s">
        <v>345</v>
      </c>
      <c r="K1537" t="s">
        <v>111</v>
      </c>
      <c r="M1537" s="4" t="str" cm="1">
        <f t="array" ref="M1537">_xlfn._xlws.FILTER(AnalysisGroupings!$G$2:$G$36,(AnalysisGroupings!$F$2:$F$36=AnalysisResults!L1537)*LEN(L1537)&gt;0,"")</f>
        <v/>
      </c>
      <c r="N1537" t="s">
        <v>419</v>
      </c>
      <c r="O1537" t="s">
        <v>296</v>
      </c>
      <c r="P1537" t="s">
        <v>636</v>
      </c>
      <c r="Q1537" s="4" t="str" cm="1">
        <f t="array" ref="Q1537">_xlfn._xlws.FILTER(AnalysisMethods!$G$2:$G$31,AnalysisMethods!$E$2:$E$31=AnalysisResults!P1537,"")</f>
        <v>n</v>
      </c>
      <c r="R1537" s="4" t="str" cm="1">
        <f t="array" ref="R1537">_xlfn._xlws.FILTER(AnalysisMethods!$H$2:$H$31,AnalysisMethods!$E$2:$E$31=AnalysisResults!P1537,"")</f>
        <v>XX</v>
      </c>
      <c r="S1537">
        <v>0</v>
      </c>
      <c r="T1537" s="7" t="s">
        <v>266</v>
      </c>
      <c r="U1537" t="s">
        <v>1378</v>
      </c>
    </row>
    <row r="1538" spans="1:21" x14ac:dyDescent="0.45">
      <c r="A1538" t="s">
        <v>732</v>
      </c>
      <c r="B1538" s="4" t="str" cm="1">
        <f t="array" ref="B1538">_xlfn._xlws.FILTER(AnalysisSets!B:B,AnalysisSets!A:A=_xlfn._xlws.FILTER(Analyses!E:E,Analyses!A:A=AnalysisResults!A1538,""),"")</f>
        <v>Safety Population</v>
      </c>
      <c r="C1538" t="s">
        <v>33</v>
      </c>
      <c r="D1538" t="s">
        <v>41</v>
      </c>
      <c r="E1538" s="4" t="str" cm="1">
        <f t="array" ref="E1538">_xlfn._xlws.FILTER(AnalysisGroupings!$G$2:$G$20,AnalysisGroupings!$F$2:$F$20=AnalysisResults!D1538,"")</f>
        <v>Xanomeline High Dose</v>
      </c>
      <c r="G1538" t="s">
        <v>108</v>
      </c>
      <c r="I1538" s="4" t="str" cm="1">
        <f t="array" ref="I1538">_xlfn._xlws.FILTER(AnalysisGroupings!$G$2:$G$36,(AnalysisGroupings!$F$2:$F$36=AnalysisResults!H1538)*LEN(H1538)&gt;0,"")</f>
        <v/>
      </c>
      <c r="J1538" t="s">
        <v>345</v>
      </c>
      <c r="K1538" t="s">
        <v>111</v>
      </c>
      <c r="M1538" s="4" t="str" cm="1">
        <f t="array" ref="M1538">_xlfn._xlws.FILTER(AnalysisGroupings!$G$2:$G$36,(AnalysisGroupings!$F$2:$F$36=AnalysisResults!L1538)*LEN(L1538)&gt;0,"")</f>
        <v/>
      </c>
      <c r="N1538" t="s">
        <v>419</v>
      </c>
      <c r="O1538" t="s">
        <v>296</v>
      </c>
      <c r="P1538" t="s">
        <v>639</v>
      </c>
      <c r="Q1538" s="4" t="str" cm="1">
        <f t="array" ref="Q1538">_xlfn._xlws.FILTER(AnalysisMethods!$G$2:$G$31,AnalysisMethods!$E$2:$E$31=AnalysisResults!P1538,"")</f>
        <v>%</v>
      </c>
      <c r="R1538" s="4" t="str" cm="1">
        <f t="array" ref="R1538">_xlfn._xlws.FILTER(AnalysisMethods!$H$2:$H$31,AnalysisMethods!$E$2:$E$31=AnalysisResults!P1538,"")</f>
        <v>( XX.X)</v>
      </c>
      <c r="S1538">
        <v>0</v>
      </c>
      <c r="T1538" s="7" t="s">
        <v>270</v>
      </c>
      <c r="U1538" t="s">
        <v>1378</v>
      </c>
    </row>
    <row r="1539" spans="1:21" x14ac:dyDescent="0.45">
      <c r="A1539" t="s">
        <v>732</v>
      </c>
      <c r="B1539" s="4" t="str" cm="1">
        <f t="array" ref="B1539">_xlfn._xlws.FILTER(AnalysisSets!B:B,AnalysisSets!A:A=_xlfn._xlws.FILTER(Analyses!E:E,Analyses!A:A=AnalysisResults!A1539,""),"")</f>
        <v>Safety Population</v>
      </c>
      <c r="C1539" t="s">
        <v>33</v>
      </c>
      <c r="D1539" t="s">
        <v>41</v>
      </c>
      <c r="E1539" s="4" t="str" cm="1">
        <f t="array" ref="E1539">_xlfn._xlws.FILTER(AnalysisGroupings!$G$2:$G$20,AnalysisGroupings!$F$2:$F$20=AnalysisResults!D1539,"")</f>
        <v>Xanomeline High Dose</v>
      </c>
      <c r="G1539" t="s">
        <v>108</v>
      </c>
      <c r="I1539" s="4" t="str" cm="1">
        <f t="array" ref="I1539">_xlfn._xlws.FILTER(AnalysisGroupings!$G$2:$G$36,(AnalysisGroupings!$F$2:$F$36=AnalysisResults!H1539)*LEN(H1539)&gt;0,"")</f>
        <v/>
      </c>
      <c r="J1539" t="s">
        <v>345</v>
      </c>
      <c r="K1539" t="s">
        <v>111</v>
      </c>
      <c r="M1539" s="4" t="str" cm="1">
        <f t="array" ref="M1539">_xlfn._xlws.FILTER(AnalysisGroupings!$G$2:$G$36,(AnalysisGroupings!$F$2:$F$36=AnalysisResults!L1539)*LEN(L1539)&gt;0,"")</f>
        <v/>
      </c>
      <c r="N1539" t="s">
        <v>425</v>
      </c>
      <c r="O1539" t="s">
        <v>296</v>
      </c>
      <c r="P1539" t="s">
        <v>636</v>
      </c>
      <c r="Q1539" s="4" t="str" cm="1">
        <f t="array" ref="Q1539">_xlfn._xlws.FILTER(AnalysisMethods!$G$2:$G$31,AnalysisMethods!$E$2:$E$31=AnalysisResults!P1539,"")</f>
        <v>n</v>
      </c>
      <c r="R1539" s="4" t="str" cm="1">
        <f t="array" ref="R1539">_xlfn._xlws.FILTER(AnalysisMethods!$H$2:$H$31,AnalysisMethods!$E$2:$E$31=AnalysisResults!P1539,"")</f>
        <v>XX</v>
      </c>
      <c r="S1539">
        <v>0</v>
      </c>
      <c r="T1539" s="7" t="s">
        <v>266</v>
      </c>
      <c r="U1539" t="s">
        <v>1378</v>
      </c>
    </row>
    <row r="1540" spans="1:21" x14ac:dyDescent="0.45">
      <c r="A1540" t="s">
        <v>732</v>
      </c>
      <c r="B1540" s="4" t="str" cm="1">
        <f t="array" ref="B1540">_xlfn._xlws.FILTER(AnalysisSets!B:B,AnalysisSets!A:A=_xlfn._xlws.FILTER(Analyses!E:E,Analyses!A:A=AnalysisResults!A1540,""),"")</f>
        <v>Safety Population</v>
      </c>
      <c r="C1540" t="s">
        <v>33</v>
      </c>
      <c r="D1540" t="s">
        <v>41</v>
      </c>
      <c r="E1540" s="4" t="str" cm="1">
        <f t="array" ref="E1540">_xlfn._xlws.FILTER(AnalysisGroupings!$G$2:$G$20,AnalysisGroupings!$F$2:$F$20=AnalysisResults!D1540,"")</f>
        <v>Xanomeline High Dose</v>
      </c>
      <c r="G1540" t="s">
        <v>108</v>
      </c>
      <c r="I1540" s="4" t="str" cm="1">
        <f t="array" ref="I1540">_xlfn._xlws.FILTER(AnalysisGroupings!$G$2:$G$36,(AnalysisGroupings!$F$2:$F$36=AnalysisResults!H1540)*LEN(H1540)&gt;0,"")</f>
        <v/>
      </c>
      <c r="J1540" t="s">
        <v>345</v>
      </c>
      <c r="K1540" t="s">
        <v>111</v>
      </c>
      <c r="M1540" s="4" t="str" cm="1">
        <f t="array" ref="M1540">_xlfn._xlws.FILTER(AnalysisGroupings!$G$2:$G$36,(AnalysisGroupings!$F$2:$F$36=AnalysisResults!L1540)*LEN(L1540)&gt;0,"")</f>
        <v/>
      </c>
      <c r="N1540" t="s">
        <v>425</v>
      </c>
      <c r="O1540" t="s">
        <v>296</v>
      </c>
      <c r="P1540" t="s">
        <v>639</v>
      </c>
      <c r="Q1540" s="4" t="str" cm="1">
        <f t="array" ref="Q1540">_xlfn._xlws.FILTER(AnalysisMethods!$G$2:$G$31,AnalysisMethods!$E$2:$E$31=AnalysisResults!P1540,"")</f>
        <v>%</v>
      </c>
      <c r="R1540" s="4" t="str" cm="1">
        <f t="array" ref="R1540">_xlfn._xlws.FILTER(AnalysisMethods!$H$2:$H$31,AnalysisMethods!$E$2:$E$31=AnalysisResults!P1540,"")</f>
        <v>( XX.X)</v>
      </c>
      <c r="S1540">
        <v>0</v>
      </c>
      <c r="T1540" s="7" t="s">
        <v>270</v>
      </c>
      <c r="U1540" t="s">
        <v>1378</v>
      </c>
    </row>
    <row r="1541" spans="1:21" x14ac:dyDescent="0.45">
      <c r="A1541" t="s">
        <v>732</v>
      </c>
      <c r="B1541" s="4" t="str" cm="1">
        <f t="array" ref="B1541">_xlfn._xlws.FILTER(AnalysisSets!B:B,AnalysisSets!A:A=_xlfn._xlws.FILTER(Analyses!E:E,Analyses!A:A=AnalysisResults!A1541,""),"")</f>
        <v>Safety Population</v>
      </c>
      <c r="C1541" t="s">
        <v>33</v>
      </c>
      <c r="D1541" t="s">
        <v>41</v>
      </c>
      <c r="E1541" s="4" t="str" cm="1">
        <f t="array" ref="E1541">_xlfn._xlws.FILTER(AnalysisGroupings!$G$2:$G$20,AnalysisGroupings!$F$2:$F$20=AnalysisResults!D1541,"")</f>
        <v>Xanomeline High Dose</v>
      </c>
      <c r="G1541" t="s">
        <v>108</v>
      </c>
      <c r="I1541" s="4" t="str" cm="1">
        <f t="array" ref="I1541">_xlfn._xlws.FILTER(AnalysisGroupings!$G$2:$G$36,(AnalysisGroupings!$F$2:$F$36=AnalysisResults!H1541)*LEN(H1541)&gt;0,"")</f>
        <v/>
      </c>
      <c r="J1541" t="s">
        <v>345</v>
      </c>
      <c r="K1541" t="s">
        <v>111</v>
      </c>
      <c r="M1541" s="4" t="str" cm="1">
        <f t="array" ref="M1541">_xlfn._xlws.FILTER(AnalysisGroupings!$G$2:$G$36,(AnalysisGroupings!$F$2:$F$36=AnalysisResults!L1541)*LEN(L1541)&gt;0,"")</f>
        <v/>
      </c>
      <c r="N1541" t="s">
        <v>438</v>
      </c>
      <c r="O1541" t="s">
        <v>296</v>
      </c>
      <c r="P1541" t="s">
        <v>636</v>
      </c>
      <c r="Q1541" s="4" t="str" cm="1">
        <f t="array" ref="Q1541">_xlfn._xlws.FILTER(AnalysisMethods!$G$2:$G$31,AnalysisMethods!$E$2:$E$31=AnalysisResults!P1541,"")</f>
        <v>n</v>
      </c>
      <c r="R1541" s="4" t="str" cm="1">
        <f t="array" ref="R1541">_xlfn._xlws.FILTER(AnalysisMethods!$H$2:$H$31,AnalysisMethods!$E$2:$E$31=AnalysisResults!P1541,"")</f>
        <v>XX</v>
      </c>
      <c r="S1541">
        <v>11</v>
      </c>
      <c r="T1541" s="7" t="s">
        <v>235</v>
      </c>
      <c r="U1541" t="s">
        <v>1378</v>
      </c>
    </row>
    <row r="1542" spans="1:21" x14ac:dyDescent="0.45">
      <c r="A1542" t="s">
        <v>732</v>
      </c>
      <c r="B1542" s="4" t="str" cm="1">
        <f t="array" ref="B1542">_xlfn._xlws.FILTER(AnalysisSets!B:B,AnalysisSets!A:A=_xlfn._xlws.FILTER(Analyses!E:E,Analyses!A:A=AnalysisResults!A1542,""),"")</f>
        <v>Safety Population</v>
      </c>
      <c r="C1542" t="s">
        <v>33</v>
      </c>
      <c r="D1542" t="s">
        <v>41</v>
      </c>
      <c r="E1542" s="4" t="str" cm="1">
        <f t="array" ref="E1542">_xlfn._xlws.FILTER(AnalysisGroupings!$G$2:$G$20,AnalysisGroupings!$F$2:$F$20=AnalysisResults!D1542,"")</f>
        <v>Xanomeline High Dose</v>
      </c>
      <c r="G1542" t="s">
        <v>108</v>
      </c>
      <c r="I1542" s="4" t="str" cm="1">
        <f t="array" ref="I1542">_xlfn._xlws.FILTER(AnalysisGroupings!$G$2:$G$36,(AnalysisGroupings!$F$2:$F$36=AnalysisResults!H1542)*LEN(H1542)&gt;0,"")</f>
        <v/>
      </c>
      <c r="J1542" t="s">
        <v>345</v>
      </c>
      <c r="K1542" t="s">
        <v>111</v>
      </c>
      <c r="M1542" s="4" t="str" cm="1">
        <f t="array" ref="M1542">_xlfn._xlws.FILTER(AnalysisGroupings!$G$2:$G$36,(AnalysisGroupings!$F$2:$F$36=AnalysisResults!L1542)*LEN(L1542)&gt;0,"")</f>
        <v/>
      </c>
      <c r="N1542" t="s">
        <v>438</v>
      </c>
      <c r="O1542" t="s">
        <v>296</v>
      </c>
      <c r="P1542" t="s">
        <v>639</v>
      </c>
      <c r="Q1542" s="4" t="str" cm="1">
        <f t="array" ref="Q1542">_xlfn._xlws.FILTER(AnalysisMethods!$G$2:$G$31,AnalysisMethods!$E$2:$E$31=AnalysisResults!P1542,"")</f>
        <v>%</v>
      </c>
      <c r="R1542" s="4" t="str" cm="1">
        <f t="array" ref="R1542">_xlfn._xlws.FILTER(AnalysisMethods!$H$2:$H$31,AnalysisMethods!$E$2:$E$31=AnalysisResults!P1542,"")</f>
        <v>( XX.X)</v>
      </c>
      <c r="S1542">
        <v>13.0952</v>
      </c>
      <c r="T1542" s="7" t="s">
        <v>241</v>
      </c>
      <c r="U1542" t="s">
        <v>1378</v>
      </c>
    </row>
    <row r="1543" spans="1:21" x14ac:dyDescent="0.45">
      <c r="A1543" t="s">
        <v>732</v>
      </c>
      <c r="B1543" s="4" t="str" cm="1">
        <f t="array" ref="B1543">_xlfn._xlws.FILTER(AnalysisSets!B:B,AnalysisSets!A:A=_xlfn._xlws.FILTER(Analyses!E:E,Analyses!A:A=AnalysisResults!A1543,""),"")</f>
        <v>Safety Population</v>
      </c>
      <c r="C1543" t="s">
        <v>33</v>
      </c>
      <c r="D1543" t="s">
        <v>41</v>
      </c>
      <c r="E1543" s="4" t="str" cm="1">
        <f t="array" ref="E1543">_xlfn._xlws.FILTER(AnalysisGroupings!$G$2:$G$20,AnalysisGroupings!$F$2:$F$20=AnalysisResults!D1543,"")</f>
        <v>Xanomeline High Dose</v>
      </c>
      <c r="G1543" t="s">
        <v>108</v>
      </c>
      <c r="I1543" s="4" t="str" cm="1">
        <f t="array" ref="I1543">_xlfn._xlws.FILTER(AnalysisGroupings!$G$2:$G$36,(AnalysisGroupings!$F$2:$F$36=AnalysisResults!H1543)*LEN(H1543)&gt;0,"")</f>
        <v/>
      </c>
      <c r="J1543" t="s">
        <v>345</v>
      </c>
      <c r="K1543" t="s">
        <v>111</v>
      </c>
      <c r="M1543" s="4" t="str" cm="1">
        <f t="array" ref="M1543">_xlfn._xlws.FILTER(AnalysisGroupings!$G$2:$G$36,(AnalysisGroupings!$F$2:$F$36=AnalysisResults!L1543)*LEN(L1543)&gt;0,"")</f>
        <v/>
      </c>
      <c r="N1543" t="s">
        <v>473</v>
      </c>
      <c r="O1543" t="s">
        <v>296</v>
      </c>
      <c r="P1543" t="s">
        <v>636</v>
      </c>
      <c r="Q1543" s="4" t="str" cm="1">
        <f t="array" ref="Q1543">_xlfn._xlws.FILTER(AnalysisMethods!$G$2:$G$31,AnalysisMethods!$E$2:$E$31=AnalysisResults!P1543,"")</f>
        <v>n</v>
      </c>
      <c r="R1543" s="4" t="str" cm="1">
        <f t="array" ref="R1543">_xlfn._xlws.FILTER(AnalysisMethods!$H$2:$H$31,AnalysisMethods!$E$2:$E$31=AnalysisResults!P1543,"")</f>
        <v>XX</v>
      </c>
      <c r="S1543">
        <v>5</v>
      </c>
      <c r="T1543" s="7" t="s">
        <v>613</v>
      </c>
      <c r="U1543" t="s">
        <v>1378</v>
      </c>
    </row>
    <row r="1544" spans="1:21" x14ac:dyDescent="0.45">
      <c r="A1544" t="s">
        <v>732</v>
      </c>
      <c r="B1544" s="4" t="str" cm="1">
        <f t="array" ref="B1544">_xlfn._xlws.FILTER(AnalysisSets!B:B,AnalysisSets!A:A=_xlfn._xlws.FILTER(Analyses!E:E,Analyses!A:A=AnalysisResults!A1544,""),"")</f>
        <v>Safety Population</v>
      </c>
      <c r="C1544" t="s">
        <v>33</v>
      </c>
      <c r="D1544" t="s">
        <v>41</v>
      </c>
      <c r="E1544" s="4" t="str" cm="1">
        <f t="array" ref="E1544">_xlfn._xlws.FILTER(AnalysisGroupings!$G$2:$G$20,AnalysisGroupings!$F$2:$F$20=AnalysisResults!D1544,"")</f>
        <v>Xanomeline High Dose</v>
      </c>
      <c r="G1544" t="s">
        <v>108</v>
      </c>
      <c r="I1544" s="4" t="str" cm="1">
        <f t="array" ref="I1544">_xlfn._xlws.FILTER(AnalysisGroupings!$G$2:$G$36,(AnalysisGroupings!$F$2:$F$36=AnalysisResults!H1544)*LEN(H1544)&gt;0,"")</f>
        <v/>
      </c>
      <c r="J1544" t="s">
        <v>345</v>
      </c>
      <c r="K1544" t="s">
        <v>111</v>
      </c>
      <c r="M1544" s="4" t="str" cm="1">
        <f t="array" ref="M1544">_xlfn._xlws.FILTER(AnalysisGroupings!$G$2:$G$36,(AnalysisGroupings!$F$2:$F$36=AnalysisResults!L1544)*LEN(L1544)&gt;0,"")</f>
        <v/>
      </c>
      <c r="N1544" t="s">
        <v>473</v>
      </c>
      <c r="O1544" t="s">
        <v>296</v>
      </c>
      <c r="P1544" t="s">
        <v>639</v>
      </c>
      <c r="Q1544" s="4" t="str" cm="1">
        <f t="array" ref="Q1544">_xlfn._xlws.FILTER(AnalysisMethods!$G$2:$G$31,AnalysisMethods!$E$2:$E$31=AnalysisResults!P1544,"")</f>
        <v>%</v>
      </c>
      <c r="R1544" s="4" t="str" cm="1">
        <f t="array" ref="R1544">_xlfn._xlws.FILTER(AnalysisMethods!$H$2:$H$31,AnalysisMethods!$E$2:$E$31=AnalysisResults!P1544,"")</f>
        <v>( XX.X)</v>
      </c>
      <c r="S1544">
        <v>5.9523999999999999</v>
      </c>
      <c r="T1544" s="7" t="s">
        <v>614</v>
      </c>
      <c r="U1544" t="s">
        <v>1378</v>
      </c>
    </row>
    <row r="1545" spans="1:21" x14ac:dyDescent="0.45">
      <c r="A1545" t="s">
        <v>732</v>
      </c>
      <c r="B1545" s="4" t="str" cm="1">
        <f t="array" ref="B1545">_xlfn._xlws.FILTER(AnalysisSets!B:B,AnalysisSets!A:A=_xlfn._xlws.FILTER(Analyses!E:E,Analyses!A:A=AnalysisResults!A1545,""),"")</f>
        <v>Safety Population</v>
      </c>
      <c r="C1545" t="s">
        <v>33</v>
      </c>
      <c r="D1545" t="s">
        <v>41</v>
      </c>
      <c r="E1545" s="4" t="str" cm="1">
        <f t="array" ref="E1545">_xlfn._xlws.FILTER(AnalysisGroupings!$G$2:$G$20,AnalysisGroupings!$F$2:$F$20=AnalysisResults!D1545,"")</f>
        <v>Xanomeline High Dose</v>
      </c>
      <c r="G1545" t="s">
        <v>108</v>
      </c>
      <c r="I1545" s="4" t="str" cm="1">
        <f t="array" ref="I1545">_xlfn._xlws.FILTER(AnalysisGroupings!$G$2:$G$36,(AnalysisGroupings!$F$2:$F$36=AnalysisResults!H1545)*LEN(H1545)&gt;0,"")</f>
        <v/>
      </c>
      <c r="J1545" t="s">
        <v>345</v>
      </c>
      <c r="K1545" t="s">
        <v>111</v>
      </c>
      <c r="M1545" s="4" t="str" cm="1">
        <f t="array" ref="M1545">_xlfn._xlws.FILTER(AnalysisGroupings!$G$2:$G$36,(AnalysisGroupings!$F$2:$F$36=AnalysisResults!L1545)*LEN(L1545)&gt;0,"")</f>
        <v/>
      </c>
      <c r="N1545" t="s">
        <v>476</v>
      </c>
      <c r="O1545" t="s">
        <v>296</v>
      </c>
      <c r="P1545" t="s">
        <v>636</v>
      </c>
      <c r="Q1545" s="4" t="str" cm="1">
        <f t="array" ref="Q1545">_xlfn._xlws.FILTER(AnalysisMethods!$G$2:$G$31,AnalysisMethods!$E$2:$E$31=AnalysisResults!P1545,"")</f>
        <v>n</v>
      </c>
      <c r="R1545" s="4" t="str" cm="1">
        <f t="array" ref="R1545">_xlfn._xlws.FILTER(AnalysisMethods!$H$2:$H$31,AnalysisMethods!$E$2:$E$31=AnalysisResults!P1545,"")</f>
        <v>XX</v>
      </c>
      <c r="S1545">
        <v>0</v>
      </c>
      <c r="T1545" s="7" t="s">
        <v>266</v>
      </c>
      <c r="U1545" t="s">
        <v>1378</v>
      </c>
    </row>
    <row r="1546" spans="1:21" x14ac:dyDescent="0.45">
      <c r="A1546" t="s">
        <v>732</v>
      </c>
      <c r="B1546" s="4" t="str" cm="1">
        <f t="array" ref="B1546">_xlfn._xlws.FILTER(AnalysisSets!B:B,AnalysisSets!A:A=_xlfn._xlws.FILTER(Analyses!E:E,Analyses!A:A=AnalysisResults!A1546,""),"")</f>
        <v>Safety Population</v>
      </c>
      <c r="C1546" t="s">
        <v>33</v>
      </c>
      <c r="D1546" t="s">
        <v>41</v>
      </c>
      <c r="E1546" s="4" t="str" cm="1">
        <f t="array" ref="E1546">_xlfn._xlws.FILTER(AnalysisGroupings!$G$2:$G$20,AnalysisGroupings!$F$2:$F$20=AnalysisResults!D1546,"")</f>
        <v>Xanomeline High Dose</v>
      </c>
      <c r="G1546" t="s">
        <v>108</v>
      </c>
      <c r="I1546" s="4" t="str" cm="1">
        <f t="array" ref="I1546">_xlfn._xlws.FILTER(AnalysisGroupings!$G$2:$G$36,(AnalysisGroupings!$F$2:$F$36=AnalysisResults!H1546)*LEN(H1546)&gt;0,"")</f>
        <v/>
      </c>
      <c r="J1546" t="s">
        <v>345</v>
      </c>
      <c r="K1546" t="s">
        <v>111</v>
      </c>
      <c r="M1546" s="4" t="str" cm="1">
        <f t="array" ref="M1546">_xlfn._xlws.FILTER(AnalysisGroupings!$G$2:$G$36,(AnalysisGroupings!$F$2:$F$36=AnalysisResults!L1546)*LEN(L1546)&gt;0,"")</f>
        <v/>
      </c>
      <c r="N1546" t="s">
        <v>476</v>
      </c>
      <c r="O1546" t="s">
        <v>296</v>
      </c>
      <c r="P1546" t="s">
        <v>639</v>
      </c>
      <c r="Q1546" s="4" t="str" cm="1">
        <f t="array" ref="Q1546">_xlfn._xlws.FILTER(AnalysisMethods!$G$2:$G$31,AnalysisMethods!$E$2:$E$31=AnalysisResults!P1546,"")</f>
        <v>%</v>
      </c>
      <c r="R1546" s="4" t="str" cm="1">
        <f t="array" ref="R1546">_xlfn._xlws.FILTER(AnalysisMethods!$H$2:$H$31,AnalysisMethods!$E$2:$E$31=AnalysisResults!P1546,"")</f>
        <v>( XX.X)</v>
      </c>
      <c r="S1546">
        <v>0</v>
      </c>
      <c r="T1546" s="7" t="s">
        <v>270</v>
      </c>
      <c r="U1546" t="s">
        <v>1378</v>
      </c>
    </row>
    <row r="1547" spans="1:21" x14ac:dyDescent="0.45">
      <c r="A1547" t="s">
        <v>732</v>
      </c>
      <c r="B1547" s="4" t="str" cm="1">
        <f t="array" ref="B1547">_xlfn._xlws.FILTER(AnalysisSets!B:B,AnalysisSets!A:A=_xlfn._xlws.FILTER(Analyses!E:E,Analyses!A:A=AnalysisResults!A1547,""),"")</f>
        <v>Safety Population</v>
      </c>
      <c r="C1547" t="s">
        <v>33</v>
      </c>
      <c r="D1547" t="s">
        <v>41</v>
      </c>
      <c r="E1547" s="4" t="str" cm="1">
        <f t="array" ref="E1547">_xlfn._xlws.FILTER(AnalysisGroupings!$G$2:$G$20,AnalysisGroupings!$F$2:$F$20=AnalysisResults!D1547,"")</f>
        <v>Xanomeline High Dose</v>
      </c>
      <c r="G1547" t="s">
        <v>108</v>
      </c>
      <c r="I1547" s="4" t="str" cm="1">
        <f t="array" ref="I1547">_xlfn._xlws.FILTER(AnalysisGroupings!$G$2:$G$36,(AnalysisGroupings!$F$2:$F$36=AnalysisResults!H1547)*LEN(H1547)&gt;0,"")</f>
        <v/>
      </c>
      <c r="J1547" t="s">
        <v>345</v>
      </c>
      <c r="K1547" t="s">
        <v>111</v>
      </c>
      <c r="M1547" s="4" t="str" cm="1">
        <f t="array" ref="M1547">_xlfn._xlws.FILTER(AnalysisGroupings!$G$2:$G$36,(AnalysisGroupings!$F$2:$F$36=AnalysisResults!L1547)*LEN(L1547)&gt;0,"")</f>
        <v/>
      </c>
      <c r="N1547" t="s">
        <v>484</v>
      </c>
      <c r="O1547" t="s">
        <v>296</v>
      </c>
      <c r="P1547" t="s">
        <v>636</v>
      </c>
      <c r="Q1547" s="4" t="str" cm="1">
        <f t="array" ref="Q1547">_xlfn._xlws.FILTER(AnalysisMethods!$G$2:$G$31,AnalysisMethods!$E$2:$E$31=AnalysisResults!P1547,"")</f>
        <v>n</v>
      </c>
      <c r="R1547" s="4" t="str" cm="1">
        <f t="array" ref="R1547">_xlfn._xlws.FILTER(AnalysisMethods!$H$2:$H$31,AnalysisMethods!$E$2:$E$31=AnalysisResults!P1547,"")</f>
        <v>XX</v>
      </c>
      <c r="S1547">
        <v>1</v>
      </c>
      <c r="T1547" s="7" t="s">
        <v>267</v>
      </c>
      <c r="U1547" t="s">
        <v>1378</v>
      </c>
    </row>
    <row r="1548" spans="1:21" x14ac:dyDescent="0.45">
      <c r="A1548" t="s">
        <v>732</v>
      </c>
      <c r="B1548" s="4" t="str" cm="1">
        <f t="array" ref="B1548">_xlfn._xlws.FILTER(AnalysisSets!B:B,AnalysisSets!A:A=_xlfn._xlws.FILTER(Analyses!E:E,Analyses!A:A=AnalysisResults!A1548,""),"")</f>
        <v>Safety Population</v>
      </c>
      <c r="C1548" t="s">
        <v>33</v>
      </c>
      <c r="D1548" t="s">
        <v>41</v>
      </c>
      <c r="E1548" s="4" t="str" cm="1">
        <f t="array" ref="E1548">_xlfn._xlws.FILTER(AnalysisGroupings!$G$2:$G$20,AnalysisGroupings!$F$2:$F$20=AnalysisResults!D1548,"")</f>
        <v>Xanomeline High Dose</v>
      </c>
      <c r="G1548" t="s">
        <v>108</v>
      </c>
      <c r="I1548" s="4" t="str" cm="1">
        <f t="array" ref="I1548">_xlfn._xlws.FILTER(AnalysisGroupings!$G$2:$G$36,(AnalysisGroupings!$F$2:$F$36=AnalysisResults!H1548)*LEN(H1548)&gt;0,"")</f>
        <v/>
      </c>
      <c r="J1548" t="s">
        <v>345</v>
      </c>
      <c r="K1548" t="s">
        <v>111</v>
      </c>
      <c r="M1548" s="4" t="str" cm="1">
        <f t="array" ref="M1548">_xlfn._xlws.FILTER(AnalysisGroupings!$G$2:$G$36,(AnalysisGroupings!$F$2:$F$36=AnalysisResults!L1548)*LEN(L1548)&gt;0,"")</f>
        <v/>
      </c>
      <c r="N1548" t="s">
        <v>484</v>
      </c>
      <c r="O1548" t="s">
        <v>296</v>
      </c>
      <c r="P1548" t="s">
        <v>639</v>
      </c>
      <c r="Q1548" s="4" t="str" cm="1">
        <f t="array" ref="Q1548">_xlfn._xlws.FILTER(AnalysisMethods!$G$2:$G$31,AnalysisMethods!$E$2:$E$31=AnalysisResults!P1548,"")</f>
        <v>%</v>
      </c>
      <c r="R1548" s="4" t="str" cm="1">
        <f t="array" ref="R1548">_xlfn._xlws.FILTER(AnalysisMethods!$H$2:$H$31,AnalysisMethods!$E$2:$E$31=AnalysisResults!P1548,"")</f>
        <v>( XX.X)</v>
      </c>
      <c r="S1548">
        <v>1.1904999999999999</v>
      </c>
      <c r="T1548" s="7" t="s">
        <v>273</v>
      </c>
      <c r="U1548" t="s">
        <v>1378</v>
      </c>
    </row>
    <row r="1549" spans="1:21" x14ac:dyDescent="0.45">
      <c r="A1549" t="s">
        <v>732</v>
      </c>
      <c r="B1549" s="4" t="str" cm="1">
        <f t="array" ref="B1549">_xlfn._xlws.FILTER(AnalysisSets!B:B,AnalysisSets!A:A=_xlfn._xlws.FILTER(Analyses!E:E,Analyses!A:A=AnalysisResults!A1549,""),"")</f>
        <v>Safety Population</v>
      </c>
      <c r="C1549" t="s">
        <v>33</v>
      </c>
      <c r="D1549" t="s">
        <v>41</v>
      </c>
      <c r="E1549" s="4" t="str" cm="1">
        <f t="array" ref="E1549">_xlfn._xlws.FILTER(AnalysisGroupings!$G$2:$G$20,AnalysisGroupings!$F$2:$F$20=AnalysisResults!D1549,"")</f>
        <v>Xanomeline High Dose</v>
      </c>
      <c r="G1549" t="s">
        <v>108</v>
      </c>
      <c r="I1549" s="4" t="str" cm="1">
        <f t="array" ref="I1549">_xlfn._xlws.FILTER(AnalysisGroupings!$G$2:$G$36,(AnalysisGroupings!$F$2:$F$36=AnalysisResults!H1549)*LEN(H1549)&gt;0,"")</f>
        <v/>
      </c>
      <c r="J1549" t="s">
        <v>345</v>
      </c>
      <c r="K1549" t="s">
        <v>111</v>
      </c>
      <c r="M1549" s="4" t="str" cm="1">
        <f t="array" ref="M1549">_xlfn._xlws.FILTER(AnalysisGroupings!$G$2:$G$36,(AnalysisGroupings!$F$2:$F$36=AnalysisResults!L1549)*LEN(L1549)&gt;0,"")</f>
        <v/>
      </c>
      <c r="N1549" t="s">
        <v>495</v>
      </c>
      <c r="O1549" t="s">
        <v>296</v>
      </c>
      <c r="P1549" t="s">
        <v>636</v>
      </c>
      <c r="Q1549" s="4" t="str" cm="1">
        <f t="array" ref="Q1549">_xlfn._xlws.FILTER(AnalysisMethods!$G$2:$G$31,AnalysisMethods!$E$2:$E$31=AnalysisResults!P1549,"")</f>
        <v>n</v>
      </c>
      <c r="R1549" s="4" t="str" cm="1">
        <f t="array" ref="R1549">_xlfn._xlws.FILTER(AnalysisMethods!$H$2:$H$31,AnalysisMethods!$E$2:$E$31=AnalysisResults!P1549,"")</f>
        <v>XX</v>
      </c>
      <c r="S1549">
        <v>1</v>
      </c>
      <c r="T1549" s="7" t="s">
        <v>267</v>
      </c>
      <c r="U1549" t="s">
        <v>1378</v>
      </c>
    </row>
    <row r="1550" spans="1:21" x14ac:dyDescent="0.45">
      <c r="A1550" t="s">
        <v>732</v>
      </c>
      <c r="B1550" s="4" t="str" cm="1">
        <f t="array" ref="B1550">_xlfn._xlws.FILTER(AnalysisSets!B:B,AnalysisSets!A:A=_xlfn._xlws.FILTER(Analyses!E:E,Analyses!A:A=AnalysisResults!A1550,""),"")</f>
        <v>Safety Population</v>
      </c>
      <c r="C1550" t="s">
        <v>33</v>
      </c>
      <c r="D1550" t="s">
        <v>41</v>
      </c>
      <c r="E1550" s="4" t="str" cm="1">
        <f t="array" ref="E1550">_xlfn._xlws.FILTER(AnalysisGroupings!$G$2:$G$20,AnalysisGroupings!$F$2:$F$20=AnalysisResults!D1550,"")</f>
        <v>Xanomeline High Dose</v>
      </c>
      <c r="G1550" t="s">
        <v>108</v>
      </c>
      <c r="I1550" s="4" t="str" cm="1">
        <f t="array" ref="I1550">_xlfn._xlws.FILTER(AnalysisGroupings!$G$2:$G$36,(AnalysisGroupings!$F$2:$F$36=AnalysisResults!H1550)*LEN(H1550)&gt;0,"")</f>
        <v/>
      </c>
      <c r="J1550" t="s">
        <v>345</v>
      </c>
      <c r="K1550" t="s">
        <v>111</v>
      </c>
      <c r="M1550" s="4" t="str" cm="1">
        <f t="array" ref="M1550">_xlfn._xlws.FILTER(AnalysisGroupings!$G$2:$G$36,(AnalysisGroupings!$F$2:$F$36=AnalysisResults!L1550)*LEN(L1550)&gt;0,"")</f>
        <v/>
      </c>
      <c r="N1550" t="s">
        <v>495</v>
      </c>
      <c r="O1550" t="s">
        <v>296</v>
      </c>
      <c r="P1550" t="s">
        <v>639</v>
      </c>
      <c r="Q1550" s="4" t="str" cm="1">
        <f t="array" ref="Q1550">_xlfn._xlws.FILTER(AnalysisMethods!$G$2:$G$31,AnalysisMethods!$E$2:$E$31=AnalysisResults!P1550,"")</f>
        <v>%</v>
      </c>
      <c r="R1550" s="4" t="str" cm="1">
        <f t="array" ref="R1550">_xlfn._xlws.FILTER(AnalysisMethods!$H$2:$H$31,AnalysisMethods!$E$2:$E$31=AnalysisResults!P1550,"")</f>
        <v>( XX.X)</v>
      </c>
      <c r="S1550">
        <v>1.1904999999999999</v>
      </c>
      <c r="T1550" s="7" t="s">
        <v>273</v>
      </c>
      <c r="U1550" t="s">
        <v>1378</v>
      </c>
    </row>
    <row r="1551" spans="1:21" x14ac:dyDescent="0.45">
      <c r="A1551" t="s">
        <v>732</v>
      </c>
      <c r="B1551" s="4" t="str" cm="1">
        <f t="array" ref="B1551">_xlfn._xlws.FILTER(AnalysisSets!B:B,AnalysisSets!A:A=_xlfn._xlws.FILTER(Analyses!E:E,Analyses!A:A=AnalysisResults!A1551,""),"")</f>
        <v>Safety Population</v>
      </c>
      <c r="C1551" t="s">
        <v>33</v>
      </c>
      <c r="D1551" t="s">
        <v>41</v>
      </c>
      <c r="E1551" s="4" t="str" cm="1">
        <f t="array" ref="E1551">_xlfn._xlws.FILTER(AnalysisGroupings!$G$2:$G$20,AnalysisGroupings!$F$2:$F$20=AnalysisResults!D1551,"")</f>
        <v>Xanomeline High Dose</v>
      </c>
      <c r="G1551" t="s">
        <v>108</v>
      </c>
      <c r="I1551" s="4" t="str" cm="1">
        <f t="array" ref="I1551">_xlfn._xlws.FILTER(AnalysisGroupings!$G$2:$G$36,(AnalysisGroupings!$F$2:$F$36=AnalysisResults!H1551)*LEN(H1551)&gt;0,"")</f>
        <v/>
      </c>
      <c r="J1551" t="s">
        <v>345</v>
      </c>
      <c r="K1551" t="s">
        <v>111</v>
      </c>
      <c r="M1551" s="4" t="str" cm="1">
        <f t="array" ref="M1551">_xlfn._xlws.FILTER(AnalysisGroupings!$G$2:$G$36,(AnalysisGroupings!$F$2:$F$36=AnalysisResults!L1551)*LEN(L1551)&gt;0,"")</f>
        <v/>
      </c>
      <c r="N1551" t="s">
        <v>519</v>
      </c>
      <c r="O1551" t="s">
        <v>296</v>
      </c>
      <c r="P1551" t="s">
        <v>636</v>
      </c>
      <c r="Q1551" s="4" t="str" cm="1">
        <f t="array" ref="Q1551">_xlfn._xlws.FILTER(AnalysisMethods!$G$2:$G$31,AnalysisMethods!$E$2:$E$31=AnalysisResults!P1551,"")</f>
        <v>n</v>
      </c>
      <c r="R1551" s="4" t="str" cm="1">
        <f t="array" ref="R1551">_xlfn._xlws.FILTER(AnalysisMethods!$H$2:$H$31,AnalysisMethods!$E$2:$E$31=AnalysisResults!P1551,"")</f>
        <v>XX</v>
      </c>
      <c r="S1551">
        <v>1</v>
      </c>
      <c r="T1551" s="7" t="s">
        <v>267</v>
      </c>
      <c r="U1551" t="s">
        <v>1378</v>
      </c>
    </row>
    <row r="1552" spans="1:21" x14ac:dyDescent="0.45">
      <c r="A1552" t="s">
        <v>732</v>
      </c>
      <c r="B1552" s="4" t="str" cm="1">
        <f t="array" ref="B1552">_xlfn._xlws.FILTER(AnalysisSets!B:B,AnalysisSets!A:A=_xlfn._xlws.FILTER(Analyses!E:E,Analyses!A:A=AnalysisResults!A1552,""),"")</f>
        <v>Safety Population</v>
      </c>
      <c r="C1552" t="s">
        <v>33</v>
      </c>
      <c r="D1552" t="s">
        <v>41</v>
      </c>
      <c r="E1552" s="4" t="str" cm="1">
        <f t="array" ref="E1552">_xlfn._xlws.FILTER(AnalysisGroupings!$G$2:$G$20,AnalysisGroupings!$F$2:$F$20=AnalysisResults!D1552,"")</f>
        <v>Xanomeline High Dose</v>
      </c>
      <c r="G1552" t="s">
        <v>108</v>
      </c>
      <c r="I1552" s="4" t="str" cm="1">
        <f t="array" ref="I1552">_xlfn._xlws.FILTER(AnalysisGroupings!$G$2:$G$36,(AnalysisGroupings!$F$2:$F$36=AnalysisResults!H1552)*LEN(H1552)&gt;0,"")</f>
        <v/>
      </c>
      <c r="J1552" t="s">
        <v>345</v>
      </c>
      <c r="K1552" t="s">
        <v>111</v>
      </c>
      <c r="M1552" s="4" t="str" cm="1">
        <f t="array" ref="M1552">_xlfn._xlws.FILTER(AnalysisGroupings!$G$2:$G$36,(AnalysisGroupings!$F$2:$F$36=AnalysisResults!L1552)*LEN(L1552)&gt;0,"")</f>
        <v/>
      </c>
      <c r="N1552" t="s">
        <v>519</v>
      </c>
      <c r="O1552" t="s">
        <v>296</v>
      </c>
      <c r="P1552" t="s">
        <v>639</v>
      </c>
      <c r="Q1552" s="4" t="str" cm="1">
        <f t="array" ref="Q1552">_xlfn._xlws.FILTER(AnalysisMethods!$G$2:$G$31,AnalysisMethods!$E$2:$E$31=AnalysisResults!P1552,"")</f>
        <v>%</v>
      </c>
      <c r="R1552" s="4" t="str" cm="1">
        <f t="array" ref="R1552">_xlfn._xlws.FILTER(AnalysisMethods!$H$2:$H$31,AnalysisMethods!$E$2:$E$31=AnalysisResults!P1552,"")</f>
        <v>( XX.X)</v>
      </c>
      <c r="S1552">
        <v>1.1904999999999999</v>
      </c>
      <c r="T1552" s="7" t="s">
        <v>273</v>
      </c>
      <c r="U1552" t="s">
        <v>1378</v>
      </c>
    </row>
    <row r="1553" spans="1:21" x14ac:dyDescent="0.45">
      <c r="A1553" t="s">
        <v>732</v>
      </c>
      <c r="B1553" s="4" t="str" cm="1">
        <f t="array" ref="B1553">_xlfn._xlws.FILTER(AnalysisSets!B:B,AnalysisSets!A:A=_xlfn._xlws.FILTER(Analyses!E:E,Analyses!A:A=AnalysisResults!A1553,""),"")</f>
        <v>Safety Population</v>
      </c>
      <c r="C1553" t="s">
        <v>33</v>
      </c>
      <c r="D1553" t="s">
        <v>41</v>
      </c>
      <c r="E1553" s="4" t="str" cm="1">
        <f t="array" ref="E1553">_xlfn._xlws.FILTER(AnalysisGroupings!$G$2:$G$20,AnalysisGroupings!$F$2:$F$20=AnalysisResults!D1553,"")</f>
        <v>Xanomeline High Dose</v>
      </c>
      <c r="G1553" t="s">
        <v>108</v>
      </c>
      <c r="I1553" s="4" t="str" cm="1">
        <f t="array" ref="I1553">_xlfn._xlws.FILTER(AnalysisGroupings!$G$2:$G$36,(AnalysisGroupings!$F$2:$F$36=AnalysisResults!H1553)*LEN(H1553)&gt;0,"")</f>
        <v/>
      </c>
      <c r="J1553" t="s">
        <v>345</v>
      </c>
      <c r="K1553" t="s">
        <v>111</v>
      </c>
      <c r="M1553" s="4" t="str" cm="1">
        <f t="array" ref="M1553">_xlfn._xlws.FILTER(AnalysisGroupings!$G$2:$G$36,(AnalysisGroupings!$F$2:$F$36=AnalysisResults!L1553)*LEN(L1553)&gt;0,"")</f>
        <v/>
      </c>
      <c r="N1553" t="s">
        <v>520</v>
      </c>
      <c r="O1553" t="s">
        <v>296</v>
      </c>
      <c r="P1553" t="s">
        <v>636</v>
      </c>
      <c r="Q1553" s="4" t="str" cm="1">
        <f t="array" ref="Q1553">_xlfn._xlws.FILTER(AnalysisMethods!$G$2:$G$31,AnalysisMethods!$E$2:$E$31=AnalysisResults!P1553,"")</f>
        <v>n</v>
      </c>
      <c r="R1553" s="4" t="str" cm="1">
        <f t="array" ref="R1553">_xlfn._xlws.FILTER(AnalysisMethods!$H$2:$H$31,AnalysisMethods!$E$2:$E$31=AnalysisResults!P1553,"")</f>
        <v>XX</v>
      </c>
      <c r="S1553">
        <v>0</v>
      </c>
      <c r="T1553" s="7" t="s">
        <v>266</v>
      </c>
      <c r="U1553" t="s">
        <v>1378</v>
      </c>
    </row>
    <row r="1554" spans="1:21" x14ac:dyDescent="0.45">
      <c r="A1554" t="s">
        <v>732</v>
      </c>
      <c r="B1554" s="4" t="str" cm="1">
        <f t="array" ref="B1554">_xlfn._xlws.FILTER(AnalysisSets!B:B,AnalysisSets!A:A=_xlfn._xlws.FILTER(Analyses!E:E,Analyses!A:A=AnalysisResults!A1554,""),"")</f>
        <v>Safety Population</v>
      </c>
      <c r="C1554" t="s">
        <v>33</v>
      </c>
      <c r="D1554" t="s">
        <v>41</v>
      </c>
      <c r="E1554" s="4" t="str" cm="1">
        <f t="array" ref="E1554">_xlfn._xlws.FILTER(AnalysisGroupings!$G$2:$G$20,AnalysisGroupings!$F$2:$F$20=AnalysisResults!D1554,"")</f>
        <v>Xanomeline High Dose</v>
      </c>
      <c r="G1554" t="s">
        <v>108</v>
      </c>
      <c r="I1554" s="4" t="str" cm="1">
        <f t="array" ref="I1554">_xlfn._xlws.FILTER(AnalysisGroupings!$G$2:$G$36,(AnalysisGroupings!$F$2:$F$36=AnalysisResults!H1554)*LEN(H1554)&gt;0,"")</f>
        <v/>
      </c>
      <c r="J1554" t="s">
        <v>345</v>
      </c>
      <c r="K1554" t="s">
        <v>111</v>
      </c>
      <c r="M1554" s="4" t="str" cm="1">
        <f t="array" ref="M1554">_xlfn._xlws.FILTER(AnalysisGroupings!$G$2:$G$36,(AnalysisGroupings!$F$2:$F$36=AnalysisResults!L1554)*LEN(L1554)&gt;0,"")</f>
        <v/>
      </c>
      <c r="N1554" t="s">
        <v>520</v>
      </c>
      <c r="O1554" t="s">
        <v>296</v>
      </c>
      <c r="P1554" t="s">
        <v>639</v>
      </c>
      <c r="Q1554" s="4" t="str" cm="1">
        <f t="array" ref="Q1554">_xlfn._xlws.FILTER(AnalysisMethods!$G$2:$G$31,AnalysisMethods!$E$2:$E$31=AnalysisResults!P1554,"")</f>
        <v>%</v>
      </c>
      <c r="R1554" s="4" t="str" cm="1">
        <f t="array" ref="R1554">_xlfn._xlws.FILTER(AnalysisMethods!$H$2:$H$31,AnalysisMethods!$E$2:$E$31=AnalysisResults!P1554,"")</f>
        <v>( XX.X)</v>
      </c>
      <c r="S1554">
        <v>0</v>
      </c>
      <c r="T1554" s="7" t="s">
        <v>270</v>
      </c>
      <c r="U1554" t="s">
        <v>1378</v>
      </c>
    </row>
    <row r="1555" spans="1:21" x14ac:dyDescent="0.45">
      <c r="A1555" t="s">
        <v>732</v>
      </c>
      <c r="B1555" s="4" t="str" cm="1">
        <f t="array" ref="B1555">_xlfn._xlws.FILTER(AnalysisSets!B:B,AnalysisSets!A:A=_xlfn._xlws.FILTER(Analyses!E:E,Analyses!A:A=AnalysisResults!A1555,""),"")</f>
        <v>Safety Population</v>
      </c>
      <c r="C1555" t="s">
        <v>33</v>
      </c>
      <c r="D1555" t="s">
        <v>41</v>
      </c>
      <c r="E1555" s="4" t="str" cm="1">
        <f t="array" ref="E1555">_xlfn._xlws.FILTER(AnalysisGroupings!$G$2:$G$20,AnalysisGroupings!$F$2:$F$20=AnalysisResults!D1555,"")</f>
        <v>Xanomeline High Dose</v>
      </c>
      <c r="G1555" t="s">
        <v>108</v>
      </c>
      <c r="I1555" s="4" t="str" cm="1">
        <f t="array" ref="I1555">_xlfn._xlws.FILTER(AnalysisGroupings!$G$2:$G$36,(AnalysisGroupings!$F$2:$F$36=AnalysisResults!H1555)*LEN(H1555)&gt;0,"")</f>
        <v/>
      </c>
      <c r="J1555" t="s">
        <v>345</v>
      </c>
      <c r="K1555" t="s">
        <v>111</v>
      </c>
      <c r="M1555" s="4" t="str" cm="1">
        <f t="array" ref="M1555">_xlfn._xlws.FILTER(AnalysisGroupings!$G$2:$G$36,(AnalysisGroupings!$F$2:$F$36=AnalysisResults!L1555)*LEN(L1555)&gt;0,"")</f>
        <v/>
      </c>
      <c r="N1555" t="s">
        <v>521</v>
      </c>
      <c r="O1555" t="s">
        <v>296</v>
      </c>
      <c r="P1555" t="s">
        <v>636</v>
      </c>
      <c r="Q1555" s="4" t="str" cm="1">
        <f t="array" ref="Q1555">_xlfn._xlws.FILTER(AnalysisMethods!$G$2:$G$31,AnalysisMethods!$E$2:$E$31=AnalysisResults!P1555,"")</f>
        <v>n</v>
      </c>
      <c r="R1555" s="4" t="str" cm="1">
        <f t="array" ref="R1555">_xlfn._xlws.FILTER(AnalysisMethods!$H$2:$H$31,AnalysisMethods!$E$2:$E$31=AnalysisResults!P1555,"")</f>
        <v>XX</v>
      </c>
      <c r="S1555">
        <v>0</v>
      </c>
      <c r="T1555" s="7" t="s">
        <v>266</v>
      </c>
      <c r="U1555" t="s">
        <v>1378</v>
      </c>
    </row>
    <row r="1556" spans="1:21" x14ac:dyDescent="0.45">
      <c r="A1556" t="s">
        <v>732</v>
      </c>
      <c r="B1556" s="4" t="str" cm="1">
        <f t="array" ref="B1556">_xlfn._xlws.FILTER(AnalysisSets!B:B,AnalysisSets!A:A=_xlfn._xlws.FILTER(Analyses!E:E,Analyses!A:A=AnalysisResults!A1556,""),"")</f>
        <v>Safety Population</v>
      </c>
      <c r="C1556" t="s">
        <v>33</v>
      </c>
      <c r="D1556" t="s">
        <v>41</v>
      </c>
      <c r="E1556" s="4" t="str" cm="1">
        <f t="array" ref="E1556">_xlfn._xlws.FILTER(AnalysisGroupings!$G$2:$G$20,AnalysisGroupings!$F$2:$F$20=AnalysisResults!D1556,"")</f>
        <v>Xanomeline High Dose</v>
      </c>
      <c r="G1556" t="s">
        <v>108</v>
      </c>
      <c r="I1556" s="4" t="str" cm="1">
        <f t="array" ref="I1556">_xlfn._xlws.FILTER(AnalysisGroupings!$G$2:$G$36,(AnalysisGroupings!$F$2:$F$36=AnalysisResults!H1556)*LEN(H1556)&gt;0,"")</f>
        <v/>
      </c>
      <c r="J1556" t="s">
        <v>345</v>
      </c>
      <c r="K1556" t="s">
        <v>111</v>
      </c>
      <c r="M1556" s="4" t="str" cm="1">
        <f t="array" ref="M1556">_xlfn._xlws.FILTER(AnalysisGroupings!$G$2:$G$36,(AnalysisGroupings!$F$2:$F$36=AnalysisResults!L1556)*LEN(L1556)&gt;0,"")</f>
        <v/>
      </c>
      <c r="N1556" t="s">
        <v>521</v>
      </c>
      <c r="O1556" t="s">
        <v>296</v>
      </c>
      <c r="P1556" t="s">
        <v>639</v>
      </c>
      <c r="Q1556" s="4" t="str" cm="1">
        <f t="array" ref="Q1556">_xlfn._xlws.FILTER(AnalysisMethods!$G$2:$G$31,AnalysisMethods!$E$2:$E$31=AnalysisResults!P1556,"")</f>
        <v>%</v>
      </c>
      <c r="R1556" s="4" t="str" cm="1">
        <f t="array" ref="R1556">_xlfn._xlws.FILTER(AnalysisMethods!$H$2:$H$31,AnalysisMethods!$E$2:$E$31=AnalysisResults!P1556,"")</f>
        <v>( XX.X)</v>
      </c>
      <c r="S1556">
        <v>0</v>
      </c>
      <c r="T1556" s="7" t="s">
        <v>270</v>
      </c>
      <c r="U1556" t="s">
        <v>1378</v>
      </c>
    </row>
    <row r="1557" spans="1:21" x14ac:dyDescent="0.45">
      <c r="A1557" t="s">
        <v>732</v>
      </c>
      <c r="B1557" s="4" t="str" cm="1">
        <f t="array" ref="B1557">_xlfn._xlws.FILTER(AnalysisSets!B:B,AnalysisSets!A:A=_xlfn._xlws.FILTER(Analyses!E:E,Analyses!A:A=AnalysisResults!A1557,""),"")</f>
        <v>Safety Population</v>
      </c>
      <c r="C1557" t="s">
        <v>33</v>
      </c>
      <c r="D1557" t="s">
        <v>41</v>
      </c>
      <c r="E1557" s="4" t="str" cm="1">
        <f t="array" ref="E1557">_xlfn._xlws.FILTER(AnalysisGroupings!$G$2:$G$20,AnalysisGroupings!$F$2:$F$20=AnalysisResults!D1557,"")</f>
        <v>Xanomeline High Dose</v>
      </c>
      <c r="G1557" t="s">
        <v>108</v>
      </c>
      <c r="I1557" s="4" t="str" cm="1">
        <f t="array" ref="I1557">_xlfn._xlws.FILTER(AnalysisGroupings!$G$2:$G$36,(AnalysisGroupings!$F$2:$F$36=AnalysisResults!H1557)*LEN(H1557)&gt;0,"")</f>
        <v/>
      </c>
      <c r="J1557" t="s">
        <v>345</v>
      </c>
      <c r="K1557" t="s">
        <v>111</v>
      </c>
      <c r="M1557" s="4" t="str" cm="1">
        <f t="array" ref="M1557">_xlfn._xlws.FILTER(AnalysisGroupings!$G$2:$G$36,(AnalysisGroupings!$F$2:$F$36=AnalysisResults!L1557)*LEN(L1557)&gt;0,"")</f>
        <v/>
      </c>
      <c r="N1557" t="s">
        <v>522</v>
      </c>
      <c r="O1557" t="s">
        <v>296</v>
      </c>
      <c r="P1557" t="s">
        <v>636</v>
      </c>
      <c r="Q1557" s="4" t="str" cm="1">
        <f t="array" ref="Q1557">_xlfn._xlws.FILTER(AnalysisMethods!$G$2:$G$31,AnalysisMethods!$E$2:$E$31=AnalysisResults!P1557,"")</f>
        <v>n</v>
      </c>
      <c r="R1557" s="4" t="str" cm="1">
        <f t="array" ref="R1557">_xlfn._xlws.FILTER(AnalysisMethods!$H$2:$H$31,AnalysisMethods!$E$2:$E$31=AnalysisResults!P1557,"")</f>
        <v>XX</v>
      </c>
      <c r="S1557">
        <v>1</v>
      </c>
      <c r="T1557" s="7" t="s">
        <v>267</v>
      </c>
      <c r="U1557" t="s">
        <v>1378</v>
      </c>
    </row>
    <row r="1558" spans="1:21" x14ac:dyDescent="0.45">
      <c r="A1558" t="s">
        <v>732</v>
      </c>
      <c r="B1558" s="4" t="str" cm="1">
        <f t="array" ref="B1558">_xlfn._xlws.FILTER(AnalysisSets!B:B,AnalysisSets!A:A=_xlfn._xlws.FILTER(Analyses!E:E,Analyses!A:A=AnalysisResults!A1558,""),"")</f>
        <v>Safety Population</v>
      </c>
      <c r="C1558" t="s">
        <v>33</v>
      </c>
      <c r="D1558" t="s">
        <v>41</v>
      </c>
      <c r="E1558" s="4" t="str" cm="1">
        <f t="array" ref="E1558">_xlfn._xlws.FILTER(AnalysisGroupings!$G$2:$G$20,AnalysisGroupings!$F$2:$F$20=AnalysisResults!D1558,"")</f>
        <v>Xanomeline High Dose</v>
      </c>
      <c r="G1558" t="s">
        <v>108</v>
      </c>
      <c r="I1558" s="4" t="str" cm="1">
        <f t="array" ref="I1558">_xlfn._xlws.FILTER(AnalysisGroupings!$G$2:$G$36,(AnalysisGroupings!$F$2:$F$36=AnalysisResults!H1558)*LEN(H1558)&gt;0,"")</f>
        <v/>
      </c>
      <c r="J1558" t="s">
        <v>345</v>
      </c>
      <c r="K1558" t="s">
        <v>111</v>
      </c>
      <c r="M1558" s="4" t="str" cm="1">
        <f t="array" ref="M1558">_xlfn._xlws.FILTER(AnalysisGroupings!$G$2:$G$36,(AnalysisGroupings!$F$2:$F$36=AnalysisResults!L1558)*LEN(L1558)&gt;0,"")</f>
        <v/>
      </c>
      <c r="N1558" t="s">
        <v>522</v>
      </c>
      <c r="O1558" t="s">
        <v>296</v>
      </c>
      <c r="P1558" t="s">
        <v>639</v>
      </c>
      <c r="Q1558" s="4" t="str" cm="1">
        <f t="array" ref="Q1558">_xlfn._xlws.FILTER(AnalysisMethods!$G$2:$G$31,AnalysisMethods!$E$2:$E$31=AnalysisResults!P1558,"")</f>
        <v>%</v>
      </c>
      <c r="R1558" s="4" t="str" cm="1">
        <f t="array" ref="R1558">_xlfn._xlws.FILTER(AnalysisMethods!$H$2:$H$31,AnalysisMethods!$E$2:$E$31=AnalysisResults!P1558,"")</f>
        <v>( XX.X)</v>
      </c>
      <c r="S1558">
        <v>1.1904999999999999</v>
      </c>
      <c r="T1558" s="7" t="s">
        <v>273</v>
      </c>
      <c r="U1558" t="s">
        <v>1378</v>
      </c>
    </row>
    <row r="1559" spans="1:21" x14ac:dyDescent="0.45">
      <c r="A1559" t="s">
        <v>732</v>
      </c>
      <c r="B1559" s="4" t="str" cm="1">
        <f t="array" ref="B1559">_xlfn._xlws.FILTER(AnalysisSets!B:B,AnalysisSets!A:A=_xlfn._xlws.FILTER(Analyses!E:E,Analyses!A:A=AnalysisResults!A1559,""),"")</f>
        <v>Safety Population</v>
      </c>
      <c r="C1559" t="s">
        <v>33</v>
      </c>
      <c r="D1559" t="s">
        <v>41</v>
      </c>
      <c r="E1559" s="4" t="str" cm="1">
        <f t="array" ref="E1559">_xlfn._xlws.FILTER(AnalysisGroupings!$G$2:$G$20,AnalysisGroupings!$F$2:$F$20=AnalysisResults!D1559,"")</f>
        <v>Xanomeline High Dose</v>
      </c>
      <c r="G1559" t="s">
        <v>108</v>
      </c>
      <c r="I1559" s="4" t="str" cm="1">
        <f t="array" ref="I1559">_xlfn._xlws.FILTER(AnalysisGroupings!$G$2:$G$36,(AnalysisGroupings!$F$2:$F$36=AnalysisResults!H1559)*LEN(H1559)&gt;0,"")</f>
        <v/>
      </c>
      <c r="J1559" t="s">
        <v>345</v>
      </c>
      <c r="K1559" t="s">
        <v>111</v>
      </c>
      <c r="M1559" s="4" t="str" cm="1">
        <f t="array" ref="M1559">_xlfn._xlws.FILTER(AnalysisGroupings!$G$2:$G$36,(AnalysisGroupings!$F$2:$F$36=AnalysisResults!L1559)*LEN(L1559)&gt;0,"")</f>
        <v/>
      </c>
      <c r="N1559" t="s">
        <v>523</v>
      </c>
      <c r="O1559" t="s">
        <v>296</v>
      </c>
      <c r="P1559" t="s">
        <v>636</v>
      </c>
      <c r="Q1559" s="4" t="str" cm="1">
        <f t="array" ref="Q1559">_xlfn._xlws.FILTER(AnalysisMethods!$G$2:$G$31,AnalysisMethods!$E$2:$E$31=AnalysisResults!P1559,"")</f>
        <v>n</v>
      </c>
      <c r="R1559" s="4" t="str" cm="1">
        <f t="array" ref="R1559">_xlfn._xlws.FILTER(AnalysisMethods!$H$2:$H$31,AnalysisMethods!$E$2:$E$31=AnalysisResults!P1559,"")</f>
        <v>XX</v>
      </c>
      <c r="S1559">
        <v>1</v>
      </c>
      <c r="T1559" s="7" t="s">
        <v>267</v>
      </c>
      <c r="U1559" t="s">
        <v>1378</v>
      </c>
    </row>
    <row r="1560" spans="1:21" x14ac:dyDescent="0.45">
      <c r="A1560" t="s">
        <v>732</v>
      </c>
      <c r="B1560" s="4" t="str" cm="1">
        <f t="array" ref="B1560">_xlfn._xlws.FILTER(AnalysisSets!B:B,AnalysisSets!A:A=_xlfn._xlws.FILTER(Analyses!E:E,Analyses!A:A=AnalysisResults!A1560,""),"")</f>
        <v>Safety Population</v>
      </c>
      <c r="C1560" t="s">
        <v>33</v>
      </c>
      <c r="D1560" t="s">
        <v>41</v>
      </c>
      <c r="E1560" s="4" t="str" cm="1">
        <f t="array" ref="E1560">_xlfn._xlws.FILTER(AnalysisGroupings!$G$2:$G$20,AnalysisGroupings!$F$2:$F$20=AnalysisResults!D1560,"")</f>
        <v>Xanomeline High Dose</v>
      </c>
      <c r="G1560" t="s">
        <v>108</v>
      </c>
      <c r="I1560" s="4" t="str" cm="1">
        <f t="array" ref="I1560">_xlfn._xlws.FILTER(AnalysisGroupings!$G$2:$G$36,(AnalysisGroupings!$F$2:$F$36=AnalysisResults!H1560)*LEN(H1560)&gt;0,"")</f>
        <v/>
      </c>
      <c r="J1560" t="s">
        <v>345</v>
      </c>
      <c r="K1560" t="s">
        <v>111</v>
      </c>
      <c r="M1560" s="4" t="str" cm="1">
        <f t="array" ref="M1560">_xlfn._xlws.FILTER(AnalysisGroupings!$G$2:$G$36,(AnalysisGroupings!$F$2:$F$36=AnalysisResults!L1560)*LEN(L1560)&gt;0,"")</f>
        <v/>
      </c>
      <c r="N1560" t="s">
        <v>523</v>
      </c>
      <c r="O1560" t="s">
        <v>296</v>
      </c>
      <c r="P1560" t="s">
        <v>639</v>
      </c>
      <c r="Q1560" s="4" t="str" cm="1">
        <f t="array" ref="Q1560">_xlfn._xlws.FILTER(AnalysisMethods!$G$2:$G$31,AnalysisMethods!$E$2:$E$31=AnalysisResults!P1560,"")</f>
        <v>%</v>
      </c>
      <c r="R1560" s="4" t="str" cm="1">
        <f t="array" ref="R1560">_xlfn._xlws.FILTER(AnalysisMethods!$H$2:$H$31,AnalysisMethods!$E$2:$E$31=AnalysisResults!P1560,"")</f>
        <v>( XX.X)</v>
      </c>
      <c r="S1560">
        <v>1.1904999999999999</v>
      </c>
      <c r="T1560" s="7" t="s">
        <v>273</v>
      </c>
      <c r="U1560" t="s">
        <v>1378</v>
      </c>
    </row>
    <row r="1561" spans="1:21" x14ac:dyDescent="0.45">
      <c r="A1561" t="s">
        <v>732</v>
      </c>
      <c r="B1561" s="4" t="str" cm="1">
        <f t="array" ref="B1561">_xlfn._xlws.FILTER(AnalysisSets!B:B,AnalysisSets!A:A=_xlfn._xlws.FILTER(Analyses!E:E,Analyses!A:A=AnalysisResults!A1561,""),"")</f>
        <v>Safety Population</v>
      </c>
      <c r="C1561" t="s">
        <v>33</v>
      </c>
      <c r="D1561" t="s">
        <v>41</v>
      </c>
      <c r="E1561" s="4" t="str" cm="1">
        <f t="array" ref="E1561">_xlfn._xlws.FILTER(AnalysisGroupings!$G$2:$G$20,AnalysisGroupings!$F$2:$F$20=AnalysisResults!D1561,"")</f>
        <v>Xanomeline High Dose</v>
      </c>
      <c r="G1561" t="s">
        <v>108</v>
      </c>
      <c r="I1561" s="4" t="str" cm="1">
        <f t="array" ref="I1561">_xlfn._xlws.FILTER(AnalysisGroupings!$G$2:$G$36,(AnalysisGroupings!$F$2:$F$36=AnalysisResults!H1561)*LEN(H1561)&gt;0,"")</f>
        <v/>
      </c>
      <c r="J1561" t="s">
        <v>345</v>
      </c>
      <c r="K1561" t="s">
        <v>111</v>
      </c>
      <c r="M1561" s="4" t="str" cm="1">
        <f t="array" ref="M1561">_xlfn._xlws.FILTER(AnalysisGroupings!$G$2:$G$36,(AnalysisGroupings!$F$2:$F$36=AnalysisResults!L1561)*LEN(L1561)&gt;0,"")</f>
        <v/>
      </c>
      <c r="N1561" t="s">
        <v>534</v>
      </c>
      <c r="O1561" t="s">
        <v>296</v>
      </c>
      <c r="P1561" t="s">
        <v>636</v>
      </c>
      <c r="Q1561" s="4" t="str" cm="1">
        <f t="array" ref="Q1561">_xlfn._xlws.FILTER(AnalysisMethods!$G$2:$G$31,AnalysisMethods!$E$2:$E$31=AnalysisResults!P1561,"")</f>
        <v>n</v>
      </c>
      <c r="R1561" s="4" t="str" cm="1">
        <f t="array" ref="R1561">_xlfn._xlws.FILTER(AnalysisMethods!$H$2:$H$31,AnalysisMethods!$E$2:$E$31=AnalysisResults!P1561,"")</f>
        <v>XX</v>
      </c>
      <c r="S1561">
        <v>0</v>
      </c>
      <c r="T1561" s="7" t="s">
        <v>266</v>
      </c>
      <c r="U1561" t="s">
        <v>1378</v>
      </c>
    </row>
    <row r="1562" spans="1:21" x14ac:dyDescent="0.45">
      <c r="A1562" t="s">
        <v>732</v>
      </c>
      <c r="B1562" s="4" t="str" cm="1">
        <f t="array" ref="B1562">_xlfn._xlws.FILTER(AnalysisSets!B:B,AnalysisSets!A:A=_xlfn._xlws.FILTER(Analyses!E:E,Analyses!A:A=AnalysisResults!A1562,""),"")</f>
        <v>Safety Population</v>
      </c>
      <c r="C1562" t="s">
        <v>33</v>
      </c>
      <c r="D1562" t="s">
        <v>41</v>
      </c>
      <c r="E1562" s="4" t="str" cm="1">
        <f t="array" ref="E1562">_xlfn._xlws.FILTER(AnalysisGroupings!$G$2:$G$20,AnalysisGroupings!$F$2:$F$20=AnalysisResults!D1562,"")</f>
        <v>Xanomeline High Dose</v>
      </c>
      <c r="G1562" t="s">
        <v>108</v>
      </c>
      <c r="I1562" s="4" t="str" cm="1">
        <f t="array" ref="I1562">_xlfn._xlws.FILTER(AnalysisGroupings!$G$2:$G$36,(AnalysisGroupings!$F$2:$F$36=AnalysisResults!H1562)*LEN(H1562)&gt;0,"")</f>
        <v/>
      </c>
      <c r="J1562" t="s">
        <v>345</v>
      </c>
      <c r="K1562" t="s">
        <v>111</v>
      </c>
      <c r="M1562" s="4" t="str" cm="1">
        <f t="array" ref="M1562">_xlfn._xlws.FILTER(AnalysisGroupings!$G$2:$G$36,(AnalysisGroupings!$F$2:$F$36=AnalysisResults!L1562)*LEN(L1562)&gt;0,"")</f>
        <v/>
      </c>
      <c r="N1562" t="s">
        <v>534</v>
      </c>
      <c r="O1562" t="s">
        <v>296</v>
      </c>
      <c r="P1562" t="s">
        <v>639</v>
      </c>
      <c r="Q1562" s="4" t="str" cm="1">
        <f t="array" ref="Q1562">_xlfn._xlws.FILTER(AnalysisMethods!$G$2:$G$31,AnalysisMethods!$E$2:$E$31=AnalysisResults!P1562,"")</f>
        <v>%</v>
      </c>
      <c r="R1562" s="4" t="str" cm="1">
        <f t="array" ref="R1562">_xlfn._xlws.FILTER(AnalysisMethods!$H$2:$H$31,AnalysisMethods!$E$2:$E$31=AnalysisResults!P1562,"")</f>
        <v>( XX.X)</v>
      </c>
      <c r="S1562">
        <v>0</v>
      </c>
      <c r="T1562" s="7" t="s">
        <v>270</v>
      </c>
      <c r="U1562" t="s">
        <v>1378</v>
      </c>
    </row>
    <row r="1563" spans="1:21" x14ac:dyDescent="0.45">
      <c r="A1563" t="s">
        <v>732</v>
      </c>
      <c r="B1563" s="4" t="str" cm="1">
        <f t="array" ref="B1563">_xlfn._xlws.FILTER(AnalysisSets!B:B,AnalysisSets!A:A=_xlfn._xlws.FILTER(Analyses!E:E,Analyses!A:A=AnalysisResults!A1563,""),"")</f>
        <v>Safety Population</v>
      </c>
      <c r="C1563" t="s">
        <v>33</v>
      </c>
      <c r="D1563" t="s">
        <v>41</v>
      </c>
      <c r="E1563" s="4" t="str" cm="1">
        <f t="array" ref="E1563">_xlfn._xlws.FILTER(AnalysisGroupings!$G$2:$G$20,AnalysisGroupings!$F$2:$F$20=AnalysisResults!D1563,"")</f>
        <v>Xanomeline High Dose</v>
      </c>
      <c r="G1563" t="s">
        <v>108</v>
      </c>
      <c r="I1563" s="4" t="str" cm="1">
        <f t="array" ref="I1563">_xlfn._xlws.FILTER(AnalysisGroupings!$G$2:$G$36,(AnalysisGroupings!$F$2:$F$36=AnalysisResults!H1563)*LEN(H1563)&gt;0,"")</f>
        <v/>
      </c>
      <c r="J1563" t="s">
        <v>345</v>
      </c>
      <c r="K1563" t="s">
        <v>111</v>
      </c>
      <c r="M1563" s="4" t="str" cm="1">
        <f t="array" ref="M1563">_xlfn._xlws.FILTER(AnalysisGroupings!$G$2:$G$36,(AnalysisGroupings!$F$2:$F$36=AnalysisResults!L1563)*LEN(L1563)&gt;0,"")</f>
        <v/>
      </c>
      <c r="N1563" t="s">
        <v>557</v>
      </c>
      <c r="O1563" t="s">
        <v>296</v>
      </c>
      <c r="P1563" t="s">
        <v>636</v>
      </c>
      <c r="Q1563" s="4" t="str" cm="1">
        <f t="array" ref="Q1563">_xlfn._xlws.FILTER(AnalysisMethods!$G$2:$G$31,AnalysisMethods!$E$2:$E$31=AnalysisResults!P1563,"")</f>
        <v>n</v>
      </c>
      <c r="R1563" s="4" t="str" cm="1">
        <f t="array" ref="R1563">_xlfn._xlws.FILTER(AnalysisMethods!$H$2:$H$31,AnalysisMethods!$E$2:$E$31=AnalysisResults!P1563,"")</f>
        <v>XX</v>
      </c>
      <c r="S1563">
        <v>1</v>
      </c>
      <c r="T1563" s="7" t="s">
        <v>267</v>
      </c>
      <c r="U1563" t="s">
        <v>1378</v>
      </c>
    </row>
    <row r="1564" spans="1:21" x14ac:dyDescent="0.45">
      <c r="A1564" t="s">
        <v>732</v>
      </c>
      <c r="B1564" s="4" t="str" cm="1">
        <f t="array" ref="B1564">_xlfn._xlws.FILTER(AnalysisSets!B:B,AnalysisSets!A:A=_xlfn._xlws.FILTER(Analyses!E:E,Analyses!A:A=AnalysisResults!A1564,""),"")</f>
        <v>Safety Population</v>
      </c>
      <c r="C1564" t="s">
        <v>33</v>
      </c>
      <c r="D1564" t="s">
        <v>41</v>
      </c>
      <c r="E1564" s="4" t="str" cm="1">
        <f t="array" ref="E1564">_xlfn._xlws.FILTER(AnalysisGroupings!$G$2:$G$20,AnalysisGroupings!$F$2:$F$20=AnalysisResults!D1564,"")</f>
        <v>Xanomeline High Dose</v>
      </c>
      <c r="G1564" t="s">
        <v>108</v>
      </c>
      <c r="I1564" s="4" t="str" cm="1">
        <f t="array" ref="I1564">_xlfn._xlws.FILTER(AnalysisGroupings!$G$2:$G$36,(AnalysisGroupings!$F$2:$F$36=AnalysisResults!H1564)*LEN(H1564)&gt;0,"")</f>
        <v/>
      </c>
      <c r="J1564" t="s">
        <v>345</v>
      </c>
      <c r="K1564" t="s">
        <v>111</v>
      </c>
      <c r="M1564" s="4" t="str" cm="1">
        <f t="array" ref="M1564">_xlfn._xlws.FILTER(AnalysisGroupings!$G$2:$G$36,(AnalysisGroupings!$F$2:$F$36=AnalysisResults!L1564)*LEN(L1564)&gt;0,"")</f>
        <v/>
      </c>
      <c r="N1564" t="s">
        <v>557</v>
      </c>
      <c r="O1564" t="s">
        <v>296</v>
      </c>
      <c r="P1564" t="s">
        <v>639</v>
      </c>
      <c r="Q1564" s="4" t="str" cm="1">
        <f t="array" ref="Q1564">_xlfn._xlws.FILTER(AnalysisMethods!$G$2:$G$31,AnalysisMethods!$E$2:$E$31=AnalysisResults!P1564,"")</f>
        <v>%</v>
      </c>
      <c r="R1564" s="4" t="str" cm="1">
        <f t="array" ref="R1564">_xlfn._xlws.FILTER(AnalysisMethods!$H$2:$H$31,AnalysisMethods!$E$2:$E$31=AnalysisResults!P1564,"")</f>
        <v>( XX.X)</v>
      </c>
      <c r="S1564">
        <v>1.1904999999999999</v>
      </c>
      <c r="T1564" s="7" t="s">
        <v>273</v>
      </c>
      <c r="U1564" t="s">
        <v>1378</v>
      </c>
    </row>
    <row r="1565" spans="1:21" x14ac:dyDescent="0.45">
      <c r="A1565" t="s">
        <v>732</v>
      </c>
      <c r="B1565" s="4" t="str" cm="1">
        <f t="array" ref="B1565">_xlfn._xlws.FILTER(AnalysisSets!B:B,AnalysisSets!A:A=_xlfn._xlws.FILTER(Analyses!E:E,Analyses!A:A=AnalysisResults!A1565,""),"")</f>
        <v>Safety Population</v>
      </c>
      <c r="C1565" t="s">
        <v>33</v>
      </c>
      <c r="D1565" t="s">
        <v>41</v>
      </c>
      <c r="E1565" s="4" t="str" cm="1">
        <f t="array" ref="E1565">_xlfn._xlws.FILTER(AnalysisGroupings!$G$2:$G$20,AnalysisGroupings!$F$2:$F$20=AnalysisResults!D1565,"")</f>
        <v>Xanomeline High Dose</v>
      </c>
      <c r="G1565" t="s">
        <v>108</v>
      </c>
      <c r="I1565" s="4" t="str" cm="1">
        <f t="array" ref="I1565">_xlfn._xlws.FILTER(AnalysisGroupings!$G$2:$G$36,(AnalysisGroupings!$F$2:$F$36=AnalysisResults!H1565)*LEN(H1565)&gt;0,"")</f>
        <v/>
      </c>
      <c r="J1565" t="s">
        <v>345</v>
      </c>
      <c r="K1565" t="s">
        <v>111</v>
      </c>
      <c r="M1565" s="4" t="str" cm="1">
        <f t="array" ref="M1565">_xlfn._xlws.FILTER(AnalysisGroupings!$G$2:$G$36,(AnalysisGroupings!$F$2:$F$36=AnalysisResults!L1565)*LEN(L1565)&gt;0,"")</f>
        <v/>
      </c>
      <c r="N1565" t="s">
        <v>559</v>
      </c>
      <c r="O1565" t="s">
        <v>296</v>
      </c>
      <c r="P1565" t="s">
        <v>636</v>
      </c>
      <c r="Q1565" s="4" t="str" cm="1">
        <f t="array" ref="Q1565">_xlfn._xlws.FILTER(AnalysisMethods!$G$2:$G$31,AnalysisMethods!$E$2:$E$31=AnalysisResults!P1565,"")</f>
        <v>n</v>
      </c>
      <c r="R1565" s="4" t="str" cm="1">
        <f t="array" ref="R1565">_xlfn._xlws.FILTER(AnalysisMethods!$H$2:$H$31,AnalysisMethods!$E$2:$E$31=AnalysisResults!P1565,"")</f>
        <v>XX</v>
      </c>
      <c r="S1565">
        <v>0</v>
      </c>
      <c r="T1565" s="7" t="s">
        <v>266</v>
      </c>
      <c r="U1565" t="s">
        <v>1378</v>
      </c>
    </row>
    <row r="1566" spans="1:21" x14ac:dyDescent="0.45">
      <c r="A1566" t="s">
        <v>732</v>
      </c>
      <c r="B1566" s="4" t="str" cm="1">
        <f t="array" ref="B1566">_xlfn._xlws.FILTER(AnalysisSets!B:B,AnalysisSets!A:A=_xlfn._xlws.FILTER(Analyses!E:E,Analyses!A:A=AnalysisResults!A1566,""),"")</f>
        <v>Safety Population</v>
      </c>
      <c r="C1566" t="s">
        <v>33</v>
      </c>
      <c r="D1566" t="s">
        <v>41</v>
      </c>
      <c r="E1566" s="4" t="str" cm="1">
        <f t="array" ref="E1566">_xlfn._xlws.FILTER(AnalysisGroupings!$G$2:$G$20,AnalysisGroupings!$F$2:$F$20=AnalysisResults!D1566,"")</f>
        <v>Xanomeline High Dose</v>
      </c>
      <c r="G1566" t="s">
        <v>108</v>
      </c>
      <c r="I1566" s="4" t="str" cm="1">
        <f t="array" ref="I1566">_xlfn._xlws.FILTER(AnalysisGroupings!$G$2:$G$36,(AnalysisGroupings!$F$2:$F$36=AnalysisResults!H1566)*LEN(H1566)&gt;0,"")</f>
        <v/>
      </c>
      <c r="J1566" t="s">
        <v>345</v>
      </c>
      <c r="K1566" t="s">
        <v>111</v>
      </c>
      <c r="M1566" s="4" t="str" cm="1">
        <f t="array" ref="M1566">_xlfn._xlws.FILTER(AnalysisGroupings!$G$2:$G$36,(AnalysisGroupings!$F$2:$F$36=AnalysisResults!L1566)*LEN(L1566)&gt;0,"")</f>
        <v/>
      </c>
      <c r="N1566" t="s">
        <v>559</v>
      </c>
      <c r="O1566" t="s">
        <v>296</v>
      </c>
      <c r="P1566" t="s">
        <v>639</v>
      </c>
      <c r="Q1566" s="4" t="str" cm="1">
        <f t="array" ref="Q1566">_xlfn._xlws.FILTER(AnalysisMethods!$G$2:$G$31,AnalysisMethods!$E$2:$E$31=AnalysisResults!P1566,"")</f>
        <v>%</v>
      </c>
      <c r="R1566" s="4" t="str" cm="1">
        <f t="array" ref="R1566">_xlfn._xlws.FILTER(AnalysisMethods!$H$2:$H$31,AnalysisMethods!$E$2:$E$31=AnalysisResults!P1566,"")</f>
        <v>( XX.X)</v>
      </c>
      <c r="S1566">
        <v>0</v>
      </c>
      <c r="T1566" s="7" t="s">
        <v>270</v>
      </c>
      <c r="U1566" t="s">
        <v>1378</v>
      </c>
    </row>
    <row r="1567" spans="1:21" x14ac:dyDescent="0.45">
      <c r="A1567" t="s">
        <v>732</v>
      </c>
      <c r="B1567" s="4" t="str" cm="1">
        <f t="array" ref="B1567">_xlfn._xlws.FILTER(AnalysisSets!B:B,AnalysisSets!A:A=_xlfn._xlws.FILTER(Analyses!E:E,Analyses!A:A=AnalysisResults!A1567,""),"")</f>
        <v>Safety Population</v>
      </c>
      <c r="C1567" t="s">
        <v>33</v>
      </c>
      <c r="D1567" t="s">
        <v>41</v>
      </c>
      <c r="E1567" s="4" t="str" cm="1">
        <f t="array" ref="E1567">_xlfn._xlws.FILTER(AnalysisGroupings!$G$2:$G$20,AnalysisGroupings!$F$2:$F$20=AnalysisResults!D1567,"")</f>
        <v>Xanomeline High Dose</v>
      </c>
      <c r="G1567" t="s">
        <v>108</v>
      </c>
      <c r="I1567" s="4" t="str" cm="1">
        <f t="array" ref="I1567">_xlfn._xlws.FILTER(AnalysisGroupings!$G$2:$G$36,(AnalysisGroupings!$F$2:$F$36=AnalysisResults!H1567)*LEN(H1567)&gt;0,"")</f>
        <v/>
      </c>
      <c r="J1567" t="s">
        <v>345</v>
      </c>
      <c r="K1567" t="s">
        <v>111</v>
      </c>
      <c r="M1567" s="4" t="str" cm="1">
        <f t="array" ref="M1567">_xlfn._xlws.FILTER(AnalysisGroupings!$G$2:$G$36,(AnalysisGroupings!$F$2:$F$36=AnalysisResults!L1567)*LEN(L1567)&gt;0,"")</f>
        <v/>
      </c>
      <c r="N1567" t="s">
        <v>564</v>
      </c>
      <c r="O1567" t="s">
        <v>296</v>
      </c>
      <c r="P1567" t="s">
        <v>636</v>
      </c>
      <c r="Q1567" s="4" t="str" cm="1">
        <f t="array" ref="Q1567">_xlfn._xlws.FILTER(AnalysisMethods!$G$2:$G$31,AnalysisMethods!$E$2:$E$31=AnalysisResults!P1567,"")</f>
        <v>n</v>
      </c>
      <c r="R1567" s="4" t="str" cm="1">
        <f t="array" ref="R1567">_xlfn._xlws.FILTER(AnalysisMethods!$H$2:$H$31,AnalysisMethods!$E$2:$E$31=AnalysisResults!P1567,"")</f>
        <v>XX</v>
      </c>
      <c r="S1567">
        <v>3</v>
      </c>
      <c r="T1567" s="7" t="s">
        <v>255</v>
      </c>
      <c r="U1567" t="s">
        <v>1378</v>
      </c>
    </row>
    <row r="1568" spans="1:21" x14ac:dyDescent="0.45">
      <c r="A1568" t="s">
        <v>732</v>
      </c>
      <c r="B1568" s="4" t="str" cm="1">
        <f t="array" ref="B1568">_xlfn._xlws.FILTER(AnalysisSets!B:B,AnalysisSets!A:A=_xlfn._xlws.FILTER(Analyses!E:E,Analyses!A:A=AnalysisResults!A1568,""),"")</f>
        <v>Safety Population</v>
      </c>
      <c r="C1568" t="s">
        <v>33</v>
      </c>
      <c r="D1568" t="s">
        <v>41</v>
      </c>
      <c r="E1568" s="4" t="str" cm="1">
        <f t="array" ref="E1568">_xlfn._xlws.FILTER(AnalysisGroupings!$G$2:$G$20,AnalysisGroupings!$F$2:$F$20=AnalysisResults!D1568,"")</f>
        <v>Xanomeline High Dose</v>
      </c>
      <c r="G1568" t="s">
        <v>108</v>
      </c>
      <c r="I1568" s="4" t="str" cm="1">
        <f t="array" ref="I1568">_xlfn._xlws.FILTER(AnalysisGroupings!$G$2:$G$36,(AnalysisGroupings!$F$2:$F$36=AnalysisResults!H1568)*LEN(H1568)&gt;0,"")</f>
        <v/>
      </c>
      <c r="J1568" t="s">
        <v>345</v>
      </c>
      <c r="K1568" t="s">
        <v>111</v>
      </c>
      <c r="M1568" s="4" t="str" cm="1">
        <f t="array" ref="M1568">_xlfn._xlws.FILTER(AnalysisGroupings!$G$2:$G$36,(AnalysisGroupings!$F$2:$F$36=AnalysisResults!L1568)*LEN(L1568)&gt;0,"")</f>
        <v/>
      </c>
      <c r="N1568" t="s">
        <v>564</v>
      </c>
      <c r="O1568" t="s">
        <v>296</v>
      </c>
      <c r="P1568" t="s">
        <v>639</v>
      </c>
      <c r="Q1568" s="4" t="str" cm="1">
        <f t="array" ref="Q1568">_xlfn._xlws.FILTER(AnalysisMethods!$G$2:$G$31,AnalysisMethods!$E$2:$E$31=AnalysisResults!P1568,"")</f>
        <v>%</v>
      </c>
      <c r="R1568" s="4" t="str" cm="1">
        <f t="array" ref="R1568">_xlfn._xlws.FILTER(AnalysisMethods!$H$2:$H$31,AnalysisMethods!$E$2:$E$31=AnalysisResults!P1568,"")</f>
        <v>( XX.X)</v>
      </c>
      <c r="S1568">
        <v>3.5714000000000001</v>
      </c>
      <c r="T1568" s="7" t="s">
        <v>262</v>
      </c>
      <c r="U1568" t="s">
        <v>1378</v>
      </c>
    </row>
    <row r="1569" spans="1:21" x14ac:dyDescent="0.45">
      <c r="A1569" t="s">
        <v>732</v>
      </c>
      <c r="B1569" s="4" t="str" cm="1">
        <f t="array" ref="B1569">_xlfn._xlws.FILTER(AnalysisSets!B:B,AnalysisSets!A:A=_xlfn._xlws.FILTER(Analyses!E:E,Analyses!A:A=AnalysisResults!A1569,""),"")</f>
        <v>Safety Population</v>
      </c>
      <c r="C1569" t="s">
        <v>33</v>
      </c>
      <c r="D1569" t="s">
        <v>41</v>
      </c>
      <c r="E1569" s="4" t="str" cm="1">
        <f t="array" ref="E1569">_xlfn._xlws.FILTER(AnalysisGroupings!$G$2:$G$20,AnalysisGroupings!$F$2:$F$20=AnalysisResults!D1569,"")</f>
        <v>Xanomeline High Dose</v>
      </c>
      <c r="G1569" t="s">
        <v>108</v>
      </c>
      <c r="I1569" s="4" t="str" cm="1">
        <f t="array" ref="I1569">_xlfn._xlws.FILTER(AnalysisGroupings!$G$2:$G$36,(AnalysisGroupings!$F$2:$F$36=AnalysisResults!H1569)*LEN(H1569)&gt;0,"")</f>
        <v/>
      </c>
      <c r="J1569" t="s">
        <v>345</v>
      </c>
      <c r="K1569" t="s">
        <v>111</v>
      </c>
      <c r="M1569" s="4" t="str" cm="1">
        <f t="array" ref="M1569">_xlfn._xlws.FILTER(AnalysisGroupings!$G$2:$G$36,(AnalysisGroupings!$F$2:$F$36=AnalysisResults!L1569)*LEN(L1569)&gt;0,"")</f>
        <v/>
      </c>
      <c r="N1569" t="s">
        <v>565</v>
      </c>
      <c r="O1569" t="s">
        <v>296</v>
      </c>
      <c r="P1569" t="s">
        <v>636</v>
      </c>
      <c r="Q1569" s="4" t="str" cm="1">
        <f t="array" ref="Q1569">_xlfn._xlws.FILTER(AnalysisMethods!$G$2:$G$31,AnalysisMethods!$E$2:$E$31=AnalysisResults!P1569,"")</f>
        <v>n</v>
      </c>
      <c r="R1569" s="4" t="str" cm="1">
        <f t="array" ref="R1569">_xlfn._xlws.FILTER(AnalysisMethods!$H$2:$H$31,AnalysisMethods!$E$2:$E$31=AnalysisResults!P1569,"")</f>
        <v>XX</v>
      </c>
      <c r="S1569">
        <v>1</v>
      </c>
      <c r="T1569" s="7" t="s">
        <v>267</v>
      </c>
      <c r="U1569" t="s">
        <v>1378</v>
      </c>
    </row>
    <row r="1570" spans="1:21" x14ac:dyDescent="0.45">
      <c r="A1570" t="s">
        <v>732</v>
      </c>
      <c r="B1570" s="4" t="str" cm="1">
        <f t="array" ref="B1570">_xlfn._xlws.FILTER(AnalysisSets!B:B,AnalysisSets!A:A=_xlfn._xlws.FILTER(Analyses!E:E,Analyses!A:A=AnalysisResults!A1570,""),"")</f>
        <v>Safety Population</v>
      </c>
      <c r="C1570" t="s">
        <v>33</v>
      </c>
      <c r="D1570" t="s">
        <v>41</v>
      </c>
      <c r="E1570" s="4" t="str" cm="1">
        <f t="array" ref="E1570">_xlfn._xlws.FILTER(AnalysisGroupings!$G$2:$G$20,AnalysisGroupings!$F$2:$F$20=AnalysisResults!D1570,"")</f>
        <v>Xanomeline High Dose</v>
      </c>
      <c r="G1570" t="s">
        <v>108</v>
      </c>
      <c r="I1570" s="4" t="str" cm="1">
        <f t="array" ref="I1570">_xlfn._xlws.FILTER(AnalysisGroupings!$G$2:$G$36,(AnalysisGroupings!$F$2:$F$36=AnalysisResults!H1570)*LEN(H1570)&gt;0,"")</f>
        <v/>
      </c>
      <c r="J1570" t="s">
        <v>345</v>
      </c>
      <c r="K1570" t="s">
        <v>111</v>
      </c>
      <c r="M1570" s="4" t="str" cm="1">
        <f t="array" ref="M1570">_xlfn._xlws.FILTER(AnalysisGroupings!$G$2:$G$36,(AnalysisGroupings!$F$2:$F$36=AnalysisResults!L1570)*LEN(L1570)&gt;0,"")</f>
        <v/>
      </c>
      <c r="N1570" t="s">
        <v>565</v>
      </c>
      <c r="O1570" t="s">
        <v>296</v>
      </c>
      <c r="P1570" t="s">
        <v>639</v>
      </c>
      <c r="Q1570" s="4" t="str" cm="1">
        <f t="array" ref="Q1570">_xlfn._xlws.FILTER(AnalysisMethods!$G$2:$G$31,AnalysisMethods!$E$2:$E$31=AnalysisResults!P1570,"")</f>
        <v>%</v>
      </c>
      <c r="R1570" s="4" t="str" cm="1">
        <f t="array" ref="R1570">_xlfn._xlws.FILTER(AnalysisMethods!$H$2:$H$31,AnalysisMethods!$E$2:$E$31=AnalysisResults!P1570,"")</f>
        <v>( XX.X)</v>
      </c>
      <c r="S1570">
        <v>1.1904999999999999</v>
      </c>
      <c r="T1570" s="7" t="s">
        <v>273</v>
      </c>
      <c r="U1570" t="s">
        <v>1378</v>
      </c>
    </row>
    <row r="1571" spans="1:21" x14ac:dyDescent="0.45">
      <c r="A1571" t="s">
        <v>732</v>
      </c>
      <c r="B1571" s="4" t="str" cm="1">
        <f t="array" ref="B1571">_xlfn._xlws.FILTER(AnalysisSets!B:B,AnalysisSets!A:A=_xlfn._xlws.FILTER(Analyses!E:E,Analyses!A:A=AnalysisResults!A1571,""),"")</f>
        <v>Safety Population</v>
      </c>
      <c r="C1571" t="s">
        <v>33</v>
      </c>
      <c r="D1571" t="s">
        <v>41</v>
      </c>
      <c r="E1571" s="4" t="str" cm="1">
        <f t="array" ref="E1571">_xlfn._xlws.FILTER(AnalysisGroupings!$G$2:$G$20,AnalysisGroupings!$F$2:$F$20=AnalysisResults!D1571,"")</f>
        <v>Xanomeline High Dose</v>
      </c>
      <c r="G1571" t="s">
        <v>108</v>
      </c>
      <c r="I1571" s="4" t="str" cm="1">
        <f t="array" ref="I1571">_xlfn._xlws.FILTER(AnalysisGroupings!$G$2:$G$36,(AnalysisGroupings!$F$2:$F$36=AnalysisResults!H1571)*LEN(H1571)&gt;0,"")</f>
        <v/>
      </c>
      <c r="J1571" t="s">
        <v>345</v>
      </c>
      <c r="K1571" t="s">
        <v>111</v>
      </c>
      <c r="M1571" s="4" t="str" cm="1">
        <f t="array" ref="M1571">_xlfn._xlws.FILTER(AnalysisGroupings!$G$2:$G$36,(AnalysisGroupings!$F$2:$F$36=AnalysisResults!L1571)*LEN(L1571)&gt;0,"")</f>
        <v/>
      </c>
      <c r="N1571" t="s">
        <v>567</v>
      </c>
      <c r="O1571" t="s">
        <v>296</v>
      </c>
      <c r="P1571" t="s">
        <v>636</v>
      </c>
      <c r="Q1571" s="4" t="str" cm="1">
        <f t="array" ref="Q1571">_xlfn._xlws.FILTER(AnalysisMethods!$G$2:$G$31,AnalysisMethods!$E$2:$E$31=AnalysisResults!P1571,"")</f>
        <v>n</v>
      </c>
      <c r="R1571" s="4" t="str" cm="1">
        <f t="array" ref="R1571">_xlfn._xlws.FILTER(AnalysisMethods!$H$2:$H$31,AnalysisMethods!$E$2:$E$31=AnalysisResults!P1571,"")</f>
        <v>XX</v>
      </c>
      <c r="S1571">
        <v>1</v>
      </c>
      <c r="T1571" s="7" t="s">
        <v>267</v>
      </c>
      <c r="U1571" t="s">
        <v>1378</v>
      </c>
    </row>
    <row r="1572" spans="1:21" x14ac:dyDescent="0.45">
      <c r="A1572" t="s">
        <v>732</v>
      </c>
      <c r="B1572" s="4" t="str" cm="1">
        <f t="array" ref="B1572">_xlfn._xlws.FILTER(AnalysisSets!B:B,AnalysisSets!A:A=_xlfn._xlws.FILTER(Analyses!E:E,Analyses!A:A=AnalysisResults!A1572,""),"")</f>
        <v>Safety Population</v>
      </c>
      <c r="C1572" t="s">
        <v>33</v>
      </c>
      <c r="D1572" t="s">
        <v>41</v>
      </c>
      <c r="E1572" s="4" t="str" cm="1">
        <f t="array" ref="E1572">_xlfn._xlws.FILTER(AnalysisGroupings!$G$2:$G$20,AnalysisGroupings!$F$2:$F$20=AnalysisResults!D1572,"")</f>
        <v>Xanomeline High Dose</v>
      </c>
      <c r="G1572" t="s">
        <v>108</v>
      </c>
      <c r="I1572" s="4" t="str" cm="1">
        <f t="array" ref="I1572">_xlfn._xlws.FILTER(AnalysisGroupings!$G$2:$G$36,(AnalysisGroupings!$F$2:$F$36=AnalysisResults!H1572)*LEN(H1572)&gt;0,"")</f>
        <v/>
      </c>
      <c r="J1572" t="s">
        <v>345</v>
      </c>
      <c r="K1572" t="s">
        <v>111</v>
      </c>
      <c r="M1572" s="4" t="str" cm="1">
        <f t="array" ref="M1572">_xlfn._xlws.FILTER(AnalysisGroupings!$G$2:$G$36,(AnalysisGroupings!$F$2:$F$36=AnalysisResults!L1572)*LEN(L1572)&gt;0,"")</f>
        <v/>
      </c>
      <c r="N1572" t="s">
        <v>567</v>
      </c>
      <c r="O1572" t="s">
        <v>296</v>
      </c>
      <c r="P1572" t="s">
        <v>639</v>
      </c>
      <c r="Q1572" s="4" t="str" cm="1">
        <f t="array" ref="Q1572">_xlfn._xlws.FILTER(AnalysisMethods!$G$2:$G$31,AnalysisMethods!$E$2:$E$31=AnalysisResults!P1572,"")</f>
        <v>%</v>
      </c>
      <c r="R1572" s="4" t="str" cm="1">
        <f t="array" ref="R1572">_xlfn._xlws.FILTER(AnalysisMethods!$H$2:$H$31,AnalysisMethods!$E$2:$E$31=AnalysisResults!P1572,"")</f>
        <v>( XX.X)</v>
      </c>
      <c r="S1572">
        <v>1.1904999999999999</v>
      </c>
      <c r="T1572" s="7" t="s">
        <v>273</v>
      </c>
      <c r="U1572" t="s">
        <v>1378</v>
      </c>
    </row>
    <row r="1573" spans="1:21" x14ac:dyDescent="0.45">
      <c r="A1573" t="s">
        <v>732</v>
      </c>
      <c r="B1573" s="4" t="str" cm="1">
        <f t="array" ref="B1573">_xlfn._xlws.FILTER(AnalysisSets!B:B,AnalysisSets!A:A=_xlfn._xlws.FILTER(Analyses!E:E,Analyses!A:A=AnalysisResults!A1573,""),"")</f>
        <v>Safety Population</v>
      </c>
      <c r="C1573" t="s">
        <v>33</v>
      </c>
      <c r="D1573" t="s">
        <v>41</v>
      </c>
      <c r="E1573" s="4" t="str" cm="1">
        <f t="array" ref="E1573">_xlfn._xlws.FILTER(AnalysisGroupings!$G$2:$G$20,AnalysisGroupings!$F$2:$F$20=AnalysisResults!D1573,"")</f>
        <v>Xanomeline High Dose</v>
      </c>
      <c r="G1573" t="s">
        <v>108</v>
      </c>
      <c r="I1573" s="4" t="str" cm="1">
        <f t="array" ref="I1573">_xlfn._xlws.FILTER(AnalysisGroupings!$G$2:$G$36,(AnalysisGroupings!$F$2:$F$36=AnalysisResults!H1573)*LEN(H1573)&gt;0,"")</f>
        <v/>
      </c>
      <c r="J1573" t="s">
        <v>346</v>
      </c>
      <c r="K1573" t="s">
        <v>111</v>
      </c>
      <c r="M1573" s="4" t="str" cm="1">
        <f t="array" ref="M1573">_xlfn._xlws.FILTER(AnalysisGroupings!$G$2:$G$36,(AnalysisGroupings!$F$2:$F$36=AnalysisResults!L1573)*LEN(L1573)&gt;0,"")</f>
        <v/>
      </c>
      <c r="N1573" t="s">
        <v>358</v>
      </c>
      <c r="O1573" t="s">
        <v>296</v>
      </c>
      <c r="P1573" t="s">
        <v>636</v>
      </c>
      <c r="Q1573" s="4" t="str" cm="1">
        <f t="array" ref="Q1573">_xlfn._xlws.FILTER(AnalysisMethods!$G$2:$G$31,AnalysisMethods!$E$2:$E$31=AnalysisResults!P1573,"")</f>
        <v>n</v>
      </c>
      <c r="R1573" s="4" t="str" cm="1">
        <f t="array" ref="R1573">_xlfn._xlws.FILTER(AnalysisMethods!$H$2:$H$31,AnalysisMethods!$E$2:$E$31=AnalysisResults!P1573,"")</f>
        <v>XX</v>
      </c>
      <c r="S1573">
        <v>1</v>
      </c>
      <c r="T1573" s="7" t="s">
        <v>267</v>
      </c>
      <c r="U1573" t="s">
        <v>1378</v>
      </c>
    </row>
    <row r="1574" spans="1:21" x14ac:dyDescent="0.45">
      <c r="A1574" t="s">
        <v>732</v>
      </c>
      <c r="B1574" s="4" t="str" cm="1">
        <f t="array" ref="B1574">_xlfn._xlws.FILTER(AnalysisSets!B:B,AnalysisSets!A:A=_xlfn._xlws.FILTER(Analyses!E:E,Analyses!A:A=AnalysisResults!A1574,""),"")</f>
        <v>Safety Population</v>
      </c>
      <c r="C1574" t="s">
        <v>33</v>
      </c>
      <c r="D1574" t="s">
        <v>41</v>
      </c>
      <c r="E1574" s="4" t="str" cm="1">
        <f t="array" ref="E1574">_xlfn._xlws.FILTER(AnalysisGroupings!$G$2:$G$20,AnalysisGroupings!$F$2:$F$20=AnalysisResults!D1574,"")</f>
        <v>Xanomeline High Dose</v>
      </c>
      <c r="G1574" t="s">
        <v>108</v>
      </c>
      <c r="I1574" s="4" t="str" cm="1">
        <f t="array" ref="I1574">_xlfn._xlws.FILTER(AnalysisGroupings!$G$2:$G$36,(AnalysisGroupings!$F$2:$F$36=AnalysisResults!H1574)*LEN(H1574)&gt;0,"")</f>
        <v/>
      </c>
      <c r="J1574" t="s">
        <v>346</v>
      </c>
      <c r="K1574" t="s">
        <v>111</v>
      </c>
      <c r="M1574" s="4" t="str" cm="1">
        <f t="array" ref="M1574">_xlfn._xlws.FILTER(AnalysisGroupings!$G$2:$G$36,(AnalysisGroupings!$F$2:$F$36=AnalysisResults!L1574)*LEN(L1574)&gt;0,"")</f>
        <v/>
      </c>
      <c r="N1574" t="s">
        <v>358</v>
      </c>
      <c r="O1574" t="s">
        <v>296</v>
      </c>
      <c r="P1574" t="s">
        <v>639</v>
      </c>
      <c r="Q1574" s="4" t="str" cm="1">
        <f t="array" ref="Q1574">_xlfn._xlws.FILTER(AnalysisMethods!$G$2:$G$31,AnalysisMethods!$E$2:$E$31=AnalysisResults!P1574,"")</f>
        <v>%</v>
      </c>
      <c r="R1574" s="4" t="str" cm="1">
        <f t="array" ref="R1574">_xlfn._xlws.FILTER(AnalysisMethods!$H$2:$H$31,AnalysisMethods!$E$2:$E$31=AnalysisResults!P1574,"")</f>
        <v>( XX.X)</v>
      </c>
      <c r="S1574">
        <v>1.1904999999999999</v>
      </c>
      <c r="T1574" s="7" t="s">
        <v>273</v>
      </c>
      <c r="U1574" t="s">
        <v>1378</v>
      </c>
    </row>
    <row r="1575" spans="1:21" x14ac:dyDescent="0.45">
      <c r="A1575" t="s">
        <v>732</v>
      </c>
      <c r="B1575" s="4" t="str" cm="1">
        <f t="array" ref="B1575">_xlfn._xlws.FILTER(AnalysisSets!B:B,AnalysisSets!A:A=_xlfn._xlws.FILTER(Analyses!E:E,Analyses!A:A=AnalysisResults!A1575,""),"")</f>
        <v>Safety Population</v>
      </c>
      <c r="C1575" t="s">
        <v>33</v>
      </c>
      <c r="D1575" t="s">
        <v>41</v>
      </c>
      <c r="E1575" s="4" t="str" cm="1">
        <f t="array" ref="E1575">_xlfn._xlws.FILTER(AnalysisGroupings!$G$2:$G$20,AnalysisGroupings!$F$2:$F$20=AnalysisResults!D1575,"")</f>
        <v>Xanomeline High Dose</v>
      </c>
      <c r="G1575" t="s">
        <v>108</v>
      </c>
      <c r="I1575" s="4" t="str" cm="1">
        <f t="array" ref="I1575">_xlfn._xlws.FILTER(AnalysisGroupings!$G$2:$G$36,(AnalysisGroupings!$F$2:$F$36=AnalysisResults!H1575)*LEN(H1575)&gt;0,"")</f>
        <v/>
      </c>
      <c r="J1575" t="s">
        <v>346</v>
      </c>
      <c r="K1575" t="s">
        <v>111</v>
      </c>
      <c r="M1575" s="4" t="str" cm="1">
        <f t="array" ref="M1575">_xlfn._xlws.FILTER(AnalysisGroupings!$G$2:$G$36,(AnalysisGroupings!$F$2:$F$36=AnalysisResults!L1575)*LEN(L1575)&gt;0,"")</f>
        <v/>
      </c>
      <c r="N1575" t="s">
        <v>363</v>
      </c>
      <c r="O1575" t="s">
        <v>296</v>
      </c>
      <c r="P1575" t="s">
        <v>636</v>
      </c>
      <c r="Q1575" s="4" t="str" cm="1">
        <f t="array" ref="Q1575">_xlfn._xlws.FILTER(AnalysisMethods!$G$2:$G$31,AnalysisMethods!$E$2:$E$31=AnalysisResults!P1575,"")</f>
        <v>n</v>
      </c>
      <c r="R1575" s="4" t="str" cm="1">
        <f t="array" ref="R1575">_xlfn._xlws.FILTER(AnalysisMethods!$H$2:$H$31,AnalysisMethods!$E$2:$E$31=AnalysisResults!P1575,"")</f>
        <v>XX</v>
      </c>
      <c r="S1575">
        <v>0</v>
      </c>
      <c r="T1575" s="7" t="s">
        <v>266</v>
      </c>
      <c r="U1575" t="s">
        <v>1378</v>
      </c>
    </row>
    <row r="1576" spans="1:21" x14ac:dyDescent="0.45">
      <c r="A1576" t="s">
        <v>732</v>
      </c>
      <c r="B1576" s="4" t="str" cm="1">
        <f t="array" ref="B1576">_xlfn._xlws.FILTER(AnalysisSets!B:B,AnalysisSets!A:A=_xlfn._xlws.FILTER(Analyses!E:E,Analyses!A:A=AnalysisResults!A1576,""),"")</f>
        <v>Safety Population</v>
      </c>
      <c r="C1576" t="s">
        <v>33</v>
      </c>
      <c r="D1576" t="s">
        <v>41</v>
      </c>
      <c r="E1576" s="4" t="str" cm="1">
        <f t="array" ref="E1576">_xlfn._xlws.FILTER(AnalysisGroupings!$G$2:$G$20,AnalysisGroupings!$F$2:$F$20=AnalysisResults!D1576,"")</f>
        <v>Xanomeline High Dose</v>
      </c>
      <c r="G1576" t="s">
        <v>108</v>
      </c>
      <c r="I1576" s="4" t="str" cm="1">
        <f t="array" ref="I1576">_xlfn._xlws.FILTER(AnalysisGroupings!$G$2:$G$36,(AnalysisGroupings!$F$2:$F$36=AnalysisResults!H1576)*LEN(H1576)&gt;0,"")</f>
        <v/>
      </c>
      <c r="J1576" t="s">
        <v>346</v>
      </c>
      <c r="K1576" t="s">
        <v>111</v>
      </c>
      <c r="M1576" s="4" t="str" cm="1">
        <f t="array" ref="M1576">_xlfn._xlws.FILTER(AnalysisGroupings!$G$2:$G$36,(AnalysisGroupings!$F$2:$F$36=AnalysisResults!L1576)*LEN(L1576)&gt;0,"")</f>
        <v/>
      </c>
      <c r="N1576" t="s">
        <v>363</v>
      </c>
      <c r="O1576" t="s">
        <v>296</v>
      </c>
      <c r="P1576" t="s">
        <v>639</v>
      </c>
      <c r="Q1576" s="4" t="str" cm="1">
        <f t="array" ref="Q1576">_xlfn._xlws.FILTER(AnalysisMethods!$G$2:$G$31,AnalysisMethods!$E$2:$E$31=AnalysisResults!P1576,"")</f>
        <v>%</v>
      </c>
      <c r="R1576" s="4" t="str" cm="1">
        <f t="array" ref="R1576">_xlfn._xlws.FILTER(AnalysisMethods!$H$2:$H$31,AnalysisMethods!$E$2:$E$31=AnalysisResults!P1576,"")</f>
        <v>( XX.X)</v>
      </c>
      <c r="S1576">
        <v>0</v>
      </c>
      <c r="T1576" s="7" t="s">
        <v>270</v>
      </c>
      <c r="U1576" t="s">
        <v>1378</v>
      </c>
    </row>
    <row r="1577" spans="1:21" x14ac:dyDescent="0.45">
      <c r="A1577" t="s">
        <v>732</v>
      </c>
      <c r="B1577" s="4" t="str" cm="1">
        <f t="array" ref="B1577">_xlfn._xlws.FILTER(AnalysisSets!B:B,AnalysisSets!A:A=_xlfn._xlws.FILTER(Analyses!E:E,Analyses!A:A=AnalysisResults!A1577,""),"")</f>
        <v>Safety Population</v>
      </c>
      <c r="C1577" t="s">
        <v>33</v>
      </c>
      <c r="D1577" t="s">
        <v>41</v>
      </c>
      <c r="E1577" s="4" t="str" cm="1">
        <f t="array" ref="E1577">_xlfn._xlws.FILTER(AnalysisGroupings!$G$2:$G$20,AnalysisGroupings!$F$2:$F$20=AnalysisResults!D1577,"")</f>
        <v>Xanomeline High Dose</v>
      </c>
      <c r="G1577" t="s">
        <v>108</v>
      </c>
      <c r="I1577" s="4" t="str" cm="1">
        <f t="array" ref="I1577">_xlfn._xlws.FILTER(AnalysisGroupings!$G$2:$G$36,(AnalysisGroupings!$F$2:$F$36=AnalysisResults!H1577)*LEN(H1577)&gt;0,"")</f>
        <v/>
      </c>
      <c r="J1577" t="s">
        <v>346</v>
      </c>
      <c r="K1577" t="s">
        <v>111</v>
      </c>
      <c r="M1577" s="4" t="str" cm="1">
        <f t="array" ref="M1577">_xlfn._xlws.FILTER(AnalysisGroupings!$G$2:$G$36,(AnalysisGroupings!$F$2:$F$36=AnalysisResults!L1577)*LEN(L1577)&gt;0,"")</f>
        <v/>
      </c>
      <c r="N1577" t="s">
        <v>418</v>
      </c>
      <c r="O1577" t="s">
        <v>296</v>
      </c>
      <c r="P1577" t="s">
        <v>636</v>
      </c>
      <c r="Q1577" s="4" t="str" cm="1">
        <f t="array" ref="Q1577">_xlfn._xlws.FILTER(AnalysisMethods!$G$2:$G$31,AnalysisMethods!$E$2:$E$31=AnalysisResults!P1577,"")</f>
        <v>n</v>
      </c>
      <c r="R1577" s="4" t="str" cm="1">
        <f t="array" ref="R1577">_xlfn._xlws.FILTER(AnalysisMethods!$H$2:$H$31,AnalysisMethods!$E$2:$E$31=AnalysisResults!P1577,"")</f>
        <v>XX</v>
      </c>
      <c r="S1577">
        <v>0</v>
      </c>
      <c r="T1577" s="7" t="s">
        <v>266</v>
      </c>
      <c r="U1577" t="s">
        <v>1378</v>
      </c>
    </row>
    <row r="1578" spans="1:21" x14ac:dyDescent="0.45">
      <c r="A1578" t="s">
        <v>732</v>
      </c>
      <c r="B1578" s="4" t="str" cm="1">
        <f t="array" ref="B1578">_xlfn._xlws.FILTER(AnalysisSets!B:B,AnalysisSets!A:A=_xlfn._xlws.FILTER(Analyses!E:E,Analyses!A:A=AnalysisResults!A1578,""),"")</f>
        <v>Safety Population</v>
      </c>
      <c r="C1578" t="s">
        <v>33</v>
      </c>
      <c r="D1578" t="s">
        <v>41</v>
      </c>
      <c r="E1578" s="4" t="str" cm="1">
        <f t="array" ref="E1578">_xlfn._xlws.FILTER(AnalysisGroupings!$G$2:$G$20,AnalysisGroupings!$F$2:$F$20=AnalysisResults!D1578,"")</f>
        <v>Xanomeline High Dose</v>
      </c>
      <c r="G1578" t="s">
        <v>108</v>
      </c>
      <c r="I1578" s="4" t="str" cm="1">
        <f t="array" ref="I1578">_xlfn._xlws.FILTER(AnalysisGroupings!$G$2:$G$36,(AnalysisGroupings!$F$2:$F$36=AnalysisResults!H1578)*LEN(H1578)&gt;0,"")</f>
        <v/>
      </c>
      <c r="J1578" t="s">
        <v>346</v>
      </c>
      <c r="K1578" t="s">
        <v>111</v>
      </c>
      <c r="M1578" s="4" t="str" cm="1">
        <f t="array" ref="M1578">_xlfn._xlws.FILTER(AnalysisGroupings!$G$2:$G$36,(AnalysisGroupings!$F$2:$F$36=AnalysisResults!L1578)*LEN(L1578)&gt;0,"")</f>
        <v/>
      </c>
      <c r="N1578" t="s">
        <v>418</v>
      </c>
      <c r="O1578" t="s">
        <v>296</v>
      </c>
      <c r="P1578" t="s">
        <v>639</v>
      </c>
      <c r="Q1578" s="4" t="str" cm="1">
        <f t="array" ref="Q1578">_xlfn._xlws.FILTER(AnalysisMethods!$G$2:$G$31,AnalysisMethods!$E$2:$E$31=AnalysisResults!P1578,"")</f>
        <v>%</v>
      </c>
      <c r="R1578" s="4" t="str" cm="1">
        <f t="array" ref="R1578">_xlfn._xlws.FILTER(AnalysisMethods!$H$2:$H$31,AnalysisMethods!$E$2:$E$31=AnalysisResults!P1578,"")</f>
        <v>( XX.X)</v>
      </c>
      <c r="S1578">
        <v>0</v>
      </c>
      <c r="T1578" s="7" t="s">
        <v>270</v>
      </c>
      <c r="U1578" t="s">
        <v>1378</v>
      </c>
    </row>
    <row r="1579" spans="1:21" x14ac:dyDescent="0.45">
      <c r="A1579" t="s">
        <v>732</v>
      </c>
      <c r="B1579" s="4" t="str" cm="1">
        <f t="array" ref="B1579">_xlfn._xlws.FILTER(AnalysisSets!B:B,AnalysisSets!A:A=_xlfn._xlws.FILTER(Analyses!E:E,Analyses!A:A=AnalysisResults!A1579,""),"")</f>
        <v>Safety Population</v>
      </c>
      <c r="C1579" t="s">
        <v>33</v>
      </c>
      <c r="D1579" t="s">
        <v>41</v>
      </c>
      <c r="E1579" s="4" t="str" cm="1">
        <f t="array" ref="E1579">_xlfn._xlws.FILTER(AnalysisGroupings!$G$2:$G$20,AnalysisGroupings!$F$2:$F$20=AnalysisResults!D1579,"")</f>
        <v>Xanomeline High Dose</v>
      </c>
      <c r="G1579" t="s">
        <v>108</v>
      </c>
      <c r="I1579" s="4" t="str" cm="1">
        <f t="array" ref="I1579">_xlfn._xlws.FILTER(AnalysisGroupings!$G$2:$G$36,(AnalysisGroupings!$F$2:$F$36=AnalysisResults!H1579)*LEN(H1579)&gt;0,"")</f>
        <v/>
      </c>
      <c r="J1579" t="s">
        <v>346</v>
      </c>
      <c r="K1579" t="s">
        <v>111</v>
      </c>
      <c r="M1579" s="4" t="str" cm="1">
        <f t="array" ref="M1579">_xlfn._xlws.FILTER(AnalysisGroupings!$G$2:$G$36,(AnalysisGroupings!$F$2:$F$36=AnalysisResults!L1579)*LEN(L1579)&gt;0,"")</f>
        <v/>
      </c>
      <c r="N1579" t="s">
        <v>420</v>
      </c>
      <c r="O1579" t="s">
        <v>296</v>
      </c>
      <c r="P1579" t="s">
        <v>636</v>
      </c>
      <c r="Q1579" s="4" t="str" cm="1">
        <f t="array" ref="Q1579">_xlfn._xlws.FILTER(AnalysisMethods!$G$2:$G$31,AnalysisMethods!$E$2:$E$31=AnalysisResults!P1579,"")</f>
        <v>n</v>
      </c>
      <c r="R1579" s="4" t="str" cm="1">
        <f t="array" ref="R1579">_xlfn._xlws.FILTER(AnalysisMethods!$H$2:$H$31,AnalysisMethods!$E$2:$E$31=AnalysisResults!P1579,"")</f>
        <v>XX</v>
      </c>
      <c r="S1579">
        <v>1</v>
      </c>
      <c r="T1579" s="7" t="s">
        <v>267</v>
      </c>
      <c r="U1579" t="s">
        <v>1378</v>
      </c>
    </row>
    <row r="1580" spans="1:21" x14ac:dyDescent="0.45">
      <c r="A1580" t="s">
        <v>732</v>
      </c>
      <c r="B1580" s="4" t="str" cm="1">
        <f t="array" ref="B1580">_xlfn._xlws.FILTER(AnalysisSets!B:B,AnalysisSets!A:A=_xlfn._xlws.FILTER(Analyses!E:E,Analyses!A:A=AnalysisResults!A1580,""),"")</f>
        <v>Safety Population</v>
      </c>
      <c r="C1580" t="s">
        <v>33</v>
      </c>
      <c r="D1580" t="s">
        <v>41</v>
      </c>
      <c r="E1580" s="4" t="str" cm="1">
        <f t="array" ref="E1580">_xlfn._xlws.FILTER(AnalysisGroupings!$G$2:$G$20,AnalysisGroupings!$F$2:$F$20=AnalysisResults!D1580,"")</f>
        <v>Xanomeline High Dose</v>
      </c>
      <c r="G1580" t="s">
        <v>108</v>
      </c>
      <c r="I1580" s="4" t="str" cm="1">
        <f t="array" ref="I1580">_xlfn._xlws.FILTER(AnalysisGroupings!$G$2:$G$36,(AnalysisGroupings!$F$2:$F$36=AnalysisResults!H1580)*LEN(H1580)&gt;0,"")</f>
        <v/>
      </c>
      <c r="J1580" t="s">
        <v>346</v>
      </c>
      <c r="K1580" t="s">
        <v>111</v>
      </c>
      <c r="M1580" s="4" t="str" cm="1">
        <f t="array" ref="M1580">_xlfn._xlws.FILTER(AnalysisGroupings!$G$2:$G$36,(AnalysisGroupings!$F$2:$F$36=AnalysisResults!L1580)*LEN(L1580)&gt;0,"")</f>
        <v/>
      </c>
      <c r="N1580" t="s">
        <v>420</v>
      </c>
      <c r="O1580" t="s">
        <v>296</v>
      </c>
      <c r="P1580" t="s">
        <v>639</v>
      </c>
      <c r="Q1580" s="4" t="str" cm="1">
        <f t="array" ref="Q1580">_xlfn._xlws.FILTER(AnalysisMethods!$G$2:$G$31,AnalysisMethods!$E$2:$E$31=AnalysisResults!P1580,"")</f>
        <v>%</v>
      </c>
      <c r="R1580" s="4" t="str" cm="1">
        <f t="array" ref="R1580">_xlfn._xlws.FILTER(AnalysisMethods!$H$2:$H$31,AnalysisMethods!$E$2:$E$31=AnalysisResults!P1580,"")</f>
        <v>( XX.X)</v>
      </c>
      <c r="S1580">
        <v>1.1904999999999999</v>
      </c>
      <c r="T1580" s="7" t="s">
        <v>273</v>
      </c>
      <c r="U1580" t="s">
        <v>1378</v>
      </c>
    </row>
    <row r="1581" spans="1:21" x14ac:dyDescent="0.45">
      <c r="A1581" t="s">
        <v>732</v>
      </c>
      <c r="B1581" s="4" t="str" cm="1">
        <f t="array" ref="B1581">_xlfn._xlws.FILTER(AnalysisSets!B:B,AnalysisSets!A:A=_xlfn._xlws.FILTER(Analyses!E:E,Analyses!A:A=AnalysisResults!A1581,""),"")</f>
        <v>Safety Population</v>
      </c>
      <c r="C1581" t="s">
        <v>33</v>
      </c>
      <c r="D1581" t="s">
        <v>41</v>
      </c>
      <c r="E1581" s="4" t="str" cm="1">
        <f t="array" ref="E1581">_xlfn._xlws.FILTER(AnalysisGroupings!$G$2:$G$20,AnalysisGroupings!$F$2:$F$20=AnalysisResults!D1581,"")</f>
        <v>Xanomeline High Dose</v>
      </c>
      <c r="G1581" t="s">
        <v>108</v>
      </c>
      <c r="I1581" s="4" t="str" cm="1">
        <f t="array" ref="I1581">_xlfn._xlws.FILTER(AnalysisGroupings!$G$2:$G$36,(AnalysisGroupings!$F$2:$F$36=AnalysisResults!H1581)*LEN(H1581)&gt;0,"")</f>
        <v/>
      </c>
      <c r="J1581" t="s">
        <v>346</v>
      </c>
      <c r="K1581" t="s">
        <v>111</v>
      </c>
      <c r="M1581" s="4" t="str" cm="1">
        <f t="array" ref="M1581">_xlfn._xlws.FILTER(AnalysisGroupings!$G$2:$G$36,(AnalysisGroupings!$F$2:$F$36=AnalysisResults!L1581)*LEN(L1581)&gt;0,"")</f>
        <v/>
      </c>
      <c r="N1581" t="s">
        <v>431</v>
      </c>
      <c r="O1581" t="s">
        <v>296</v>
      </c>
      <c r="P1581" t="s">
        <v>636</v>
      </c>
      <c r="Q1581" s="4" t="str" cm="1">
        <f t="array" ref="Q1581">_xlfn._xlws.FILTER(AnalysisMethods!$G$2:$G$31,AnalysisMethods!$E$2:$E$31=AnalysisResults!P1581,"")</f>
        <v>n</v>
      </c>
      <c r="R1581" s="4" t="str" cm="1">
        <f t="array" ref="R1581">_xlfn._xlws.FILTER(AnalysisMethods!$H$2:$H$31,AnalysisMethods!$E$2:$E$31=AnalysisResults!P1581,"")</f>
        <v>XX</v>
      </c>
      <c r="S1581">
        <v>1</v>
      </c>
      <c r="T1581" s="7" t="s">
        <v>267</v>
      </c>
      <c r="U1581" t="s">
        <v>1378</v>
      </c>
    </row>
    <row r="1582" spans="1:21" x14ac:dyDescent="0.45">
      <c r="A1582" t="s">
        <v>732</v>
      </c>
      <c r="B1582" s="4" t="str" cm="1">
        <f t="array" ref="B1582">_xlfn._xlws.FILTER(AnalysisSets!B:B,AnalysisSets!A:A=_xlfn._xlws.FILTER(Analyses!E:E,Analyses!A:A=AnalysisResults!A1582,""),"")</f>
        <v>Safety Population</v>
      </c>
      <c r="C1582" t="s">
        <v>33</v>
      </c>
      <c r="D1582" t="s">
        <v>41</v>
      </c>
      <c r="E1582" s="4" t="str" cm="1">
        <f t="array" ref="E1582">_xlfn._xlws.FILTER(AnalysisGroupings!$G$2:$G$20,AnalysisGroupings!$F$2:$F$20=AnalysisResults!D1582,"")</f>
        <v>Xanomeline High Dose</v>
      </c>
      <c r="G1582" t="s">
        <v>108</v>
      </c>
      <c r="I1582" s="4" t="str" cm="1">
        <f t="array" ref="I1582">_xlfn._xlws.FILTER(AnalysisGroupings!$G$2:$G$36,(AnalysisGroupings!$F$2:$F$36=AnalysisResults!H1582)*LEN(H1582)&gt;0,"")</f>
        <v/>
      </c>
      <c r="J1582" t="s">
        <v>346</v>
      </c>
      <c r="K1582" t="s">
        <v>111</v>
      </c>
      <c r="M1582" s="4" t="str" cm="1">
        <f t="array" ref="M1582">_xlfn._xlws.FILTER(AnalysisGroupings!$G$2:$G$36,(AnalysisGroupings!$F$2:$F$36=AnalysisResults!L1582)*LEN(L1582)&gt;0,"")</f>
        <v/>
      </c>
      <c r="N1582" t="s">
        <v>431</v>
      </c>
      <c r="O1582" t="s">
        <v>296</v>
      </c>
      <c r="P1582" t="s">
        <v>639</v>
      </c>
      <c r="Q1582" s="4" t="str" cm="1">
        <f t="array" ref="Q1582">_xlfn._xlws.FILTER(AnalysisMethods!$G$2:$G$31,AnalysisMethods!$E$2:$E$31=AnalysisResults!P1582,"")</f>
        <v>%</v>
      </c>
      <c r="R1582" s="4" t="str" cm="1">
        <f t="array" ref="R1582">_xlfn._xlws.FILTER(AnalysisMethods!$H$2:$H$31,AnalysisMethods!$E$2:$E$31=AnalysisResults!P1582,"")</f>
        <v>( XX.X)</v>
      </c>
      <c r="S1582">
        <v>1.1904999999999999</v>
      </c>
      <c r="T1582" s="7" t="s">
        <v>273</v>
      </c>
      <c r="U1582" t="s">
        <v>1378</v>
      </c>
    </row>
    <row r="1583" spans="1:21" x14ac:dyDescent="0.45">
      <c r="A1583" t="s">
        <v>732</v>
      </c>
      <c r="B1583" s="4" t="str" cm="1">
        <f t="array" ref="B1583">_xlfn._xlws.FILTER(AnalysisSets!B:B,AnalysisSets!A:A=_xlfn._xlws.FILTER(Analyses!E:E,Analyses!A:A=AnalysisResults!A1583,""),"")</f>
        <v>Safety Population</v>
      </c>
      <c r="C1583" t="s">
        <v>33</v>
      </c>
      <c r="D1583" t="s">
        <v>41</v>
      </c>
      <c r="E1583" s="4" t="str" cm="1">
        <f t="array" ref="E1583">_xlfn._xlws.FILTER(AnalysisGroupings!$G$2:$G$20,AnalysisGroupings!$F$2:$F$20=AnalysisResults!D1583,"")</f>
        <v>Xanomeline High Dose</v>
      </c>
      <c r="G1583" t="s">
        <v>108</v>
      </c>
      <c r="I1583" s="4" t="str" cm="1">
        <f t="array" ref="I1583">_xlfn._xlws.FILTER(AnalysisGroupings!$G$2:$G$36,(AnalysisGroupings!$F$2:$F$36=AnalysisResults!H1583)*LEN(H1583)&gt;0,"")</f>
        <v/>
      </c>
      <c r="J1583" t="s">
        <v>346</v>
      </c>
      <c r="K1583" t="s">
        <v>111</v>
      </c>
      <c r="M1583" s="4" t="str" cm="1">
        <f t="array" ref="M1583">_xlfn._xlws.FILTER(AnalysisGroupings!$G$2:$G$36,(AnalysisGroupings!$F$2:$F$36=AnalysisResults!L1583)*LEN(L1583)&gt;0,"")</f>
        <v/>
      </c>
      <c r="N1583" t="s">
        <v>432</v>
      </c>
      <c r="O1583" t="s">
        <v>296</v>
      </c>
      <c r="P1583" t="s">
        <v>636</v>
      </c>
      <c r="Q1583" s="4" t="str" cm="1">
        <f t="array" ref="Q1583">_xlfn._xlws.FILTER(AnalysisMethods!$G$2:$G$31,AnalysisMethods!$E$2:$E$31=AnalysisResults!P1583,"")</f>
        <v>n</v>
      </c>
      <c r="R1583" s="4" t="str" cm="1">
        <f t="array" ref="R1583">_xlfn._xlws.FILTER(AnalysisMethods!$H$2:$H$31,AnalysisMethods!$E$2:$E$31=AnalysisResults!P1583,"")</f>
        <v>XX</v>
      </c>
      <c r="S1583">
        <v>1</v>
      </c>
      <c r="T1583" s="7" t="s">
        <v>267</v>
      </c>
      <c r="U1583" t="s">
        <v>1378</v>
      </c>
    </row>
    <row r="1584" spans="1:21" x14ac:dyDescent="0.45">
      <c r="A1584" t="s">
        <v>732</v>
      </c>
      <c r="B1584" s="4" t="str" cm="1">
        <f t="array" ref="B1584">_xlfn._xlws.FILTER(AnalysisSets!B:B,AnalysisSets!A:A=_xlfn._xlws.FILTER(Analyses!E:E,Analyses!A:A=AnalysisResults!A1584,""),"")</f>
        <v>Safety Population</v>
      </c>
      <c r="C1584" t="s">
        <v>33</v>
      </c>
      <c r="D1584" t="s">
        <v>41</v>
      </c>
      <c r="E1584" s="4" t="str" cm="1">
        <f t="array" ref="E1584">_xlfn._xlws.FILTER(AnalysisGroupings!$G$2:$G$20,AnalysisGroupings!$F$2:$F$20=AnalysisResults!D1584,"")</f>
        <v>Xanomeline High Dose</v>
      </c>
      <c r="G1584" t="s">
        <v>108</v>
      </c>
      <c r="I1584" s="4" t="str" cm="1">
        <f t="array" ref="I1584">_xlfn._xlws.FILTER(AnalysisGroupings!$G$2:$G$36,(AnalysisGroupings!$F$2:$F$36=AnalysisResults!H1584)*LEN(H1584)&gt;0,"")</f>
        <v/>
      </c>
      <c r="J1584" t="s">
        <v>346</v>
      </c>
      <c r="K1584" t="s">
        <v>111</v>
      </c>
      <c r="M1584" s="4" t="str" cm="1">
        <f t="array" ref="M1584">_xlfn._xlws.FILTER(AnalysisGroupings!$G$2:$G$36,(AnalysisGroupings!$F$2:$F$36=AnalysisResults!L1584)*LEN(L1584)&gt;0,"")</f>
        <v/>
      </c>
      <c r="N1584" t="s">
        <v>432</v>
      </c>
      <c r="O1584" t="s">
        <v>296</v>
      </c>
      <c r="P1584" t="s">
        <v>639</v>
      </c>
      <c r="Q1584" s="4" t="str" cm="1">
        <f t="array" ref="Q1584">_xlfn._xlws.FILTER(AnalysisMethods!$G$2:$G$31,AnalysisMethods!$E$2:$E$31=AnalysisResults!P1584,"")</f>
        <v>%</v>
      </c>
      <c r="R1584" s="4" t="str" cm="1">
        <f t="array" ref="R1584">_xlfn._xlws.FILTER(AnalysisMethods!$H$2:$H$31,AnalysisMethods!$E$2:$E$31=AnalysisResults!P1584,"")</f>
        <v>( XX.X)</v>
      </c>
      <c r="S1584">
        <v>1.1904999999999999</v>
      </c>
      <c r="T1584" s="7" t="s">
        <v>273</v>
      </c>
      <c r="U1584" t="s">
        <v>1378</v>
      </c>
    </row>
    <row r="1585" spans="1:21" x14ac:dyDescent="0.45">
      <c r="A1585" t="s">
        <v>732</v>
      </c>
      <c r="B1585" s="4" t="str" cm="1">
        <f t="array" ref="B1585">_xlfn._xlws.FILTER(AnalysisSets!B:B,AnalysisSets!A:A=_xlfn._xlws.FILTER(Analyses!E:E,Analyses!A:A=AnalysisResults!A1585,""),"")</f>
        <v>Safety Population</v>
      </c>
      <c r="C1585" t="s">
        <v>33</v>
      </c>
      <c r="D1585" t="s">
        <v>41</v>
      </c>
      <c r="E1585" s="4" t="str" cm="1">
        <f t="array" ref="E1585">_xlfn._xlws.FILTER(AnalysisGroupings!$G$2:$G$20,AnalysisGroupings!$F$2:$F$20=AnalysisResults!D1585,"")</f>
        <v>Xanomeline High Dose</v>
      </c>
      <c r="G1585" t="s">
        <v>108</v>
      </c>
      <c r="I1585" s="4" t="str" cm="1">
        <f t="array" ref="I1585">_xlfn._xlws.FILTER(AnalysisGroupings!$G$2:$G$36,(AnalysisGroupings!$F$2:$F$36=AnalysisResults!H1585)*LEN(H1585)&gt;0,"")</f>
        <v/>
      </c>
      <c r="J1585" t="s">
        <v>346</v>
      </c>
      <c r="K1585" t="s">
        <v>111</v>
      </c>
      <c r="M1585" s="4" t="str" cm="1">
        <f t="array" ref="M1585">_xlfn._xlws.FILTER(AnalysisGroupings!$G$2:$G$36,(AnalysisGroupings!$F$2:$F$36=AnalysisResults!L1585)*LEN(L1585)&gt;0,"")</f>
        <v/>
      </c>
      <c r="N1585" t="s">
        <v>433</v>
      </c>
      <c r="O1585" t="s">
        <v>296</v>
      </c>
      <c r="P1585" t="s">
        <v>636</v>
      </c>
      <c r="Q1585" s="4" t="str" cm="1">
        <f t="array" ref="Q1585">_xlfn._xlws.FILTER(AnalysisMethods!$G$2:$G$31,AnalysisMethods!$E$2:$E$31=AnalysisResults!P1585,"")</f>
        <v>n</v>
      </c>
      <c r="R1585" s="4" t="str" cm="1">
        <f t="array" ref="R1585">_xlfn._xlws.FILTER(AnalysisMethods!$H$2:$H$31,AnalysisMethods!$E$2:$E$31=AnalysisResults!P1585,"")</f>
        <v>XX</v>
      </c>
      <c r="S1585">
        <v>0</v>
      </c>
      <c r="T1585" s="7" t="s">
        <v>266</v>
      </c>
      <c r="U1585" t="s">
        <v>1378</v>
      </c>
    </row>
    <row r="1586" spans="1:21" x14ac:dyDescent="0.45">
      <c r="A1586" t="s">
        <v>732</v>
      </c>
      <c r="B1586" s="4" t="str" cm="1">
        <f t="array" ref="B1586">_xlfn._xlws.FILTER(AnalysisSets!B:B,AnalysisSets!A:A=_xlfn._xlws.FILTER(Analyses!E:E,Analyses!A:A=AnalysisResults!A1586,""),"")</f>
        <v>Safety Population</v>
      </c>
      <c r="C1586" t="s">
        <v>33</v>
      </c>
      <c r="D1586" t="s">
        <v>41</v>
      </c>
      <c r="E1586" s="4" t="str" cm="1">
        <f t="array" ref="E1586">_xlfn._xlws.FILTER(AnalysisGroupings!$G$2:$G$20,AnalysisGroupings!$F$2:$F$20=AnalysisResults!D1586,"")</f>
        <v>Xanomeline High Dose</v>
      </c>
      <c r="G1586" t="s">
        <v>108</v>
      </c>
      <c r="I1586" s="4" t="str" cm="1">
        <f t="array" ref="I1586">_xlfn._xlws.FILTER(AnalysisGroupings!$G$2:$G$36,(AnalysisGroupings!$F$2:$F$36=AnalysisResults!H1586)*LEN(H1586)&gt;0,"")</f>
        <v/>
      </c>
      <c r="J1586" t="s">
        <v>346</v>
      </c>
      <c r="K1586" t="s">
        <v>111</v>
      </c>
      <c r="M1586" s="4" t="str" cm="1">
        <f t="array" ref="M1586">_xlfn._xlws.FILTER(AnalysisGroupings!$G$2:$G$36,(AnalysisGroupings!$F$2:$F$36=AnalysisResults!L1586)*LEN(L1586)&gt;0,"")</f>
        <v/>
      </c>
      <c r="N1586" t="s">
        <v>433</v>
      </c>
      <c r="O1586" t="s">
        <v>296</v>
      </c>
      <c r="P1586" t="s">
        <v>639</v>
      </c>
      <c r="Q1586" s="4" t="str" cm="1">
        <f t="array" ref="Q1586">_xlfn._xlws.FILTER(AnalysisMethods!$G$2:$G$31,AnalysisMethods!$E$2:$E$31=AnalysisResults!P1586,"")</f>
        <v>%</v>
      </c>
      <c r="R1586" s="4" t="str" cm="1">
        <f t="array" ref="R1586">_xlfn._xlws.FILTER(AnalysisMethods!$H$2:$H$31,AnalysisMethods!$E$2:$E$31=AnalysisResults!P1586,"")</f>
        <v>( XX.X)</v>
      </c>
      <c r="S1586">
        <v>0</v>
      </c>
      <c r="T1586" s="7" t="s">
        <v>270</v>
      </c>
      <c r="U1586" t="s">
        <v>1378</v>
      </c>
    </row>
    <row r="1587" spans="1:21" x14ac:dyDescent="0.45">
      <c r="A1587" t="s">
        <v>732</v>
      </c>
      <c r="B1587" s="4" t="str" cm="1">
        <f t="array" ref="B1587">_xlfn._xlws.FILTER(AnalysisSets!B:B,AnalysisSets!A:A=_xlfn._xlws.FILTER(Analyses!E:E,Analyses!A:A=AnalysisResults!A1587,""),"")</f>
        <v>Safety Population</v>
      </c>
      <c r="C1587" t="s">
        <v>33</v>
      </c>
      <c r="D1587" t="s">
        <v>41</v>
      </c>
      <c r="E1587" s="4" t="str" cm="1">
        <f t="array" ref="E1587">_xlfn._xlws.FILTER(AnalysisGroupings!$G$2:$G$20,AnalysisGroupings!$F$2:$F$20=AnalysisResults!D1587,"")</f>
        <v>Xanomeline High Dose</v>
      </c>
      <c r="G1587" t="s">
        <v>108</v>
      </c>
      <c r="I1587" s="4" t="str" cm="1">
        <f t="array" ref="I1587">_xlfn._xlws.FILTER(AnalysisGroupings!$G$2:$G$36,(AnalysisGroupings!$F$2:$F$36=AnalysisResults!H1587)*LEN(H1587)&gt;0,"")</f>
        <v/>
      </c>
      <c r="J1587" t="s">
        <v>346</v>
      </c>
      <c r="K1587" t="s">
        <v>111</v>
      </c>
      <c r="M1587" s="4" t="str" cm="1">
        <f t="array" ref="M1587">_xlfn._xlws.FILTER(AnalysisGroupings!$G$2:$G$36,(AnalysisGroupings!$F$2:$F$36=AnalysisResults!L1587)*LEN(L1587)&gt;0,"")</f>
        <v/>
      </c>
      <c r="N1587" t="s">
        <v>437</v>
      </c>
      <c r="O1587" t="s">
        <v>296</v>
      </c>
      <c r="P1587" t="s">
        <v>636</v>
      </c>
      <c r="Q1587" s="4" t="str" cm="1">
        <f t="array" ref="Q1587">_xlfn._xlws.FILTER(AnalysisMethods!$G$2:$G$31,AnalysisMethods!$E$2:$E$31=AnalysisResults!P1587,"")</f>
        <v>n</v>
      </c>
      <c r="R1587" s="4" t="str" cm="1">
        <f t="array" ref="R1587">_xlfn._xlws.FILTER(AnalysisMethods!$H$2:$H$31,AnalysisMethods!$E$2:$E$31=AnalysisResults!P1587,"")</f>
        <v>XX</v>
      </c>
      <c r="S1587">
        <v>0</v>
      </c>
      <c r="T1587" s="7" t="s">
        <v>266</v>
      </c>
      <c r="U1587" t="s">
        <v>1378</v>
      </c>
    </row>
    <row r="1588" spans="1:21" x14ac:dyDescent="0.45">
      <c r="A1588" t="s">
        <v>732</v>
      </c>
      <c r="B1588" s="4" t="str" cm="1">
        <f t="array" ref="B1588">_xlfn._xlws.FILTER(AnalysisSets!B:B,AnalysisSets!A:A=_xlfn._xlws.FILTER(Analyses!E:E,Analyses!A:A=AnalysisResults!A1588,""),"")</f>
        <v>Safety Population</v>
      </c>
      <c r="C1588" t="s">
        <v>33</v>
      </c>
      <c r="D1588" t="s">
        <v>41</v>
      </c>
      <c r="E1588" s="4" t="str" cm="1">
        <f t="array" ref="E1588">_xlfn._xlws.FILTER(AnalysisGroupings!$G$2:$G$20,AnalysisGroupings!$F$2:$F$20=AnalysisResults!D1588,"")</f>
        <v>Xanomeline High Dose</v>
      </c>
      <c r="G1588" t="s">
        <v>108</v>
      </c>
      <c r="I1588" s="4" t="str" cm="1">
        <f t="array" ref="I1588">_xlfn._xlws.FILTER(AnalysisGroupings!$G$2:$G$36,(AnalysisGroupings!$F$2:$F$36=AnalysisResults!H1588)*LEN(H1588)&gt;0,"")</f>
        <v/>
      </c>
      <c r="J1588" t="s">
        <v>346</v>
      </c>
      <c r="K1588" t="s">
        <v>111</v>
      </c>
      <c r="M1588" s="4" t="str" cm="1">
        <f t="array" ref="M1588">_xlfn._xlws.FILTER(AnalysisGroupings!$G$2:$G$36,(AnalysisGroupings!$F$2:$F$36=AnalysisResults!L1588)*LEN(L1588)&gt;0,"")</f>
        <v/>
      </c>
      <c r="N1588" t="s">
        <v>437</v>
      </c>
      <c r="O1588" t="s">
        <v>296</v>
      </c>
      <c r="P1588" t="s">
        <v>639</v>
      </c>
      <c r="Q1588" s="4" t="str" cm="1">
        <f t="array" ref="Q1588">_xlfn._xlws.FILTER(AnalysisMethods!$G$2:$G$31,AnalysisMethods!$E$2:$E$31=AnalysisResults!P1588,"")</f>
        <v>%</v>
      </c>
      <c r="R1588" s="4" t="str" cm="1">
        <f t="array" ref="R1588">_xlfn._xlws.FILTER(AnalysisMethods!$H$2:$H$31,AnalysisMethods!$E$2:$E$31=AnalysisResults!P1588,"")</f>
        <v>( XX.X)</v>
      </c>
      <c r="S1588">
        <v>0</v>
      </c>
      <c r="T1588" s="7" t="s">
        <v>270</v>
      </c>
      <c r="U1588" t="s">
        <v>1378</v>
      </c>
    </row>
    <row r="1589" spans="1:21" x14ac:dyDescent="0.45">
      <c r="A1589" t="s">
        <v>732</v>
      </c>
      <c r="B1589" s="4" t="str" cm="1">
        <f t="array" ref="B1589">_xlfn._xlws.FILTER(AnalysisSets!B:B,AnalysisSets!A:A=_xlfn._xlws.FILTER(Analyses!E:E,Analyses!A:A=AnalysisResults!A1589,""),"")</f>
        <v>Safety Population</v>
      </c>
      <c r="C1589" t="s">
        <v>33</v>
      </c>
      <c r="D1589" t="s">
        <v>41</v>
      </c>
      <c r="E1589" s="4" t="str" cm="1">
        <f t="array" ref="E1589">_xlfn._xlws.FILTER(AnalysisGroupings!$G$2:$G$20,AnalysisGroupings!$F$2:$F$20=AnalysisResults!D1589,"")</f>
        <v>Xanomeline High Dose</v>
      </c>
      <c r="G1589" t="s">
        <v>108</v>
      </c>
      <c r="I1589" s="4" t="str" cm="1">
        <f t="array" ref="I1589">_xlfn._xlws.FILTER(AnalysisGroupings!$G$2:$G$36,(AnalysisGroupings!$F$2:$F$36=AnalysisResults!H1589)*LEN(H1589)&gt;0,"")</f>
        <v/>
      </c>
      <c r="J1589" t="s">
        <v>346</v>
      </c>
      <c r="K1589" t="s">
        <v>111</v>
      </c>
      <c r="M1589" s="4" t="str" cm="1">
        <f t="array" ref="M1589">_xlfn._xlws.FILTER(AnalysisGroupings!$G$2:$G$36,(AnalysisGroupings!$F$2:$F$36=AnalysisResults!L1589)*LEN(L1589)&gt;0,"")</f>
        <v/>
      </c>
      <c r="N1589" t="s">
        <v>471</v>
      </c>
      <c r="O1589" t="s">
        <v>296</v>
      </c>
      <c r="P1589" t="s">
        <v>636</v>
      </c>
      <c r="Q1589" s="4" t="str" cm="1">
        <f t="array" ref="Q1589">_xlfn._xlws.FILTER(AnalysisMethods!$G$2:$G$31,AnalysisMethods!$E$2:$E$31=AnalysisResults!P1589,"")</f>
        <v>n</v>
      </c>
      <c r="R1589" s="4" t="str" cm="1">
        <f t="array" ref="R1589">_xlfn._xlws.FILTER(AnalysisMethods!$H$2:$H$31,AnalysisMethods!$E$2:$E$31=AnalysisResults!P1589,"")</f>
        <v>XX</v>
      </c>
      <c r="S1589">
        <v>1</v>
      </c>
      <c r="T1589" s="7" t="s">
        <v>267</v>
      </c>
      <c r="U1589" t="s">
        <v>1378</v>
      </c>
    </row>
    <row r="1590" spans="1:21" x14ac:dyDescent="0.45">
      <c r="A1590" t="s">
        <v>732</v>
      </c>
      <c r="B1590" s="4" t="str" cm="1">
        <f t="array" ref="B1590">_xlfn._xlws.FILTER(AnalysisSets!B:B,AnalysisSets!A:A=_xlfn._xlws.FILTER(Analyses!E:E,Analyses!A:A=AnalysisResults!A1590,""),"")</f>
        <v>Safety Population</v>
      </c>
      <c r="C1590" t="s">
        <v>33</v>
      </c>
      <c r="D1590" t="s">
        <v>41</v>
      </c>
      <c r="E1590" s="4" t="str" cm="1">
        <f t="array" ref="E1590">_xlfn._xlws.FILTER(AnalysisGroupings!$G$2:$G$20,AnalysisGroupings!$F$2:$F$20=AnalysisResults!D1590,"")</f>
        <v>Xanomeline High Dose</v>
      </c>
      <c r="G1590" t="s">
        <v>108</v>
      </c>
      <c r="I1590" s="4" t="str" cm="1">
        <f t="array" ref="I1590">_xlfn._xlws.FILTER(AnalysisGroupings!$G$2:$G$36,(AnalysisGroupings!$F$2:$F$36=AnalysisResults!H1590)*LEN(H1590)&gt;0,"")</f>
        <v/>
      </c>
      <c r="J1590" t="s">
        <v>346</v>
      </c>
      <c r="K1590" t="s">
        <v>111</v>
      </c>
      <c r="M1590" s="4" t="str" cm="1">
        <f t="array" ref="M1590">_xlfn._xlws.FILTER(AnalysisGroupings!$G$2:$G$36,(AnalysisGroupings!$F$2:$F$36=AnalysisResults!L1590)*LEN(L1590)&gt;0,"")</f>
        <v/>
      </c>
      <c r="N1590" t="s">
        <v>471</v>
      </c>
      <c r="O1590" t="s">
        <v>296</v>
      </c>
      <c r="P1590" t="s">
        <v>639</v>
      </c>
      <c r="Q1590" s="4" t="str" cm="1">
        <f t="array" ref="Q1590">_xlfn._xlws.FILTER(AnalysisMethods!$G$2:$G$31,AnalysisMethods!$E$2:$E$31=AnalysisResults!P1590,"")</f>
        <v>%</v>
      </c>
      <c r="R1590" s="4" t="str" cm="1">
        <f t="array" ref="R1590">_xlfn._xlws.FILTER(AnalysisMethods!$H$2:$H$31,AnalysisMethods!$E$2:$E$31=AnalysisResults!P1590,"")</f>
        <v>( XX.X)</v>
      </c>
      <c r="S1590">
        <v>1.1904999999999999</v>
      </c>
      <c r="T1590" s="7" t="s">
        <v>273</v>
      </c>
      <c r="U1590" t="s">
        <v>1378</v>
      </c>
    </row>
    <row r="1591" spans="1:21" x14ac:dyDescent="0.45">
      <c r="A1591" t="s">
        <v>732</v>
      </c>
      <c r="B1591" s="4" t="str" cm="1">
        <f t="array" ref="B1591">_xlfn._xlws.FILTER(AnalysisSets!B:B,AnalysisSets!A:A=_xlfn._xlws.FILTER(Analyses!E:E,Analyses!A:A=AnalysisResults!A1591,""),"")</f>
        <v>Safety Population</v>
      </c>
      <c r="C1591" t="s">
        <v>33</v>
      </c>
      <c r="D1591" t="s">
        <v>41</v>
      </c>
      <c r="E1591" s="4" t="str" cm="1">
        <f t="array" ref="E1591">_xlfn._xlws.FILTER(AnalysisGroupings!$G$2:$G$20,AnalysisGroupings!$F$2:$F$20=AnalysisResults!D1591,"")</f>
        <v>Xanomeline High Dose</v>
      </c>
      <c r="G1591" t="s">
        <v>108</v>
      </c>
      <c r="I1591" s="4" t="str" cm="1">
        <f t="array" ref="I1591">_xlfn._xlws.FILTER(AnalysisGroupings!$G$2:$G$36,(AnalysisGroupings!$F$2:$F$36=AnalysisResults!H1591)*LEN(H1591)&gt;0,"")</f>
        <v/>
      </c>
      <c r="J1591" t="s">
        <v>346</v>
      </c>
      <c r="K1591" t="s">
        <v>111</v>
      </c>
      <c r="M1591" s="4" t="str" cm="1">
        <f t="array" ref="M1591">_xlfn._xlws.FILTER(AnalysisGroupings!$G$2:$G$36,(AnalysisGroupings!$F$2:$F$36=AnalysisResults!L1591)*LEN(L1591)&gt;0,"")</f>
        <v/>
      </c>
      <c r="N1591" t="s">
        <v>472</v>
      </c>
      <c r="O1591" t="s">
        <v>296</v>
      </c>
      <c r="P1591" t="s">
        <v>636</v>
      </c>
      <c r="Q1591" s="4" t="str" cm="1">
        <f t="array" ref="Q1591">_xlfn._xlws.FILTER(AnalysisMethods!$G$2:$G$31,AnalysisMethods!$E$2:$E$31=AnalysisResults!P1591,"")</f>
        <v>n</v>
      </c>
      <c r="R1591" s="4" t="str" cm="1">
        <f t="array" ref="R1591">_xlfn._xlws.FILTER(AnalysisMethods!$H$2:$H$31,AnalysisMethods!$E$2:$E$31=AnalysisResults!P1591,"")</f>
        <v>XX</v>
      </c>
      <c r="S1591">
        <v>1</v>
      </c>
      <c r="T1591" s="7" t="s">
        <v>267</v>
      </c>
      <c r="U1591" t="s">
        <v>1378</v>
      </c>
    </row>
    <row r="1592" spans="1:21" x14ac:dyDescent="0.45">
      <c r="A1592" t="s">
        <v>732</v>
      </c>
      <c r="B1592" s="4" t="str" cm="1">
        <f t="array" ref="B1592">_xlfn._xlws.FILTER(AnalysisSets!B:B,AnalysisSets!A:A=_xlfn._xlws.FILTER(Analyses!E:E,Analyses!A:A=AnalysisResults!A1592,""),"")</f>
        <v>Safety Population</v>
      </c>
      <c r="C1592" t="s">
        <v>33</v>
      </c>
      <c r="D1592" t="s">
        <v>41</v>
      </c>
      <c r="E1592" s="4" t="str" cm="1">
        <f t="array" ref="E1592">_xlfn._xlws.FILTER(AnalysisGroupings!$G$2:$G$20,AnalysisGroupings!$F$2:$F$20=AnalysisResults!D1592,"")</f>
        <v>Xanomeline High Dose</v>
      </c>
      <c r="G1592" t="s">
        <v>108</v>
      </c>
      <c r="I1592" s="4" t="str" cm="1">
        <f t="array" ref="I1592">_xlfn._xlws.FILTER(AnalysisGroupings!$G$2:$G$36,(AnalysisGroupings!$F$2:$F$36=AnalysisResults!H1592)*LEN(H1592)&gt;0,"")</f>
        <v/>
      </c>
      <c r="J1592" t="s">
        <v>346</v>
      </c>
      <c r="K1592" t="s">
        <v>111</v>
      </c>
      <c r="M1592" s="4" t="str" cm="1">
        <f t="array" ref="M1592">_xlfn._xlws.FILTER(AnalysisGroupings!$G$2:$G$36,(AnalysisGroupings!$F$2:$F$36=AnalysisResults!L1592)*LEN(L1592)&gt;0,"")</f>
        <v/>
      </c>
      <c r="N1592" t="s">
        <v>472</v>
      </c>
      <c r="O1592" t="s">
        <v>296</v>
      </c>
      <c r="P1592" t="s">
        <v>639</v>
      </c>
      <c r="Q1592" s="4" t="str" cm="1">
        <f t="array" ref="Q1592">_xlfn._xlws.FILTER(AnalysisMethods!$G$2:$G$31,AnalysisMethods!$E$2:$E$31=AnalysisResults!P1592,"")</f>
        <v>%</v>
      </c>
      <c r="R1592" s="4" t="str" cm="1">
        <f t="array" ref="R1592">_xlfn._xlws.FILTER(AnalysisMethods!$H$2:$H$31,AnalysisMethods!$E$2:$E$31=AnalysisResults!P1592,"")</f>
        <v>( XX.X)</v>
      </c>
      <c r="S1592">
        <v>1.1904999999999999</v>
      </c>
      <c r="T1592" s="7" t="s">
        <v>273</v>
      </c>
      <c r="U1592" t="s">
        <v>1378</v>
      </c>
    </row>
    <row r="1593" spans="1:21" x14ac:dyDescent="0.45">
      <c r="A1593" t="s">
        <v>732</v>
      </c>
      <c r="B1593" s="4" t="str" cm="1">
        <f t="array" ref="B1593">_xlfn._xlws.FILTER(AnalysisSets!B:B,AnalysisSets!A:A=_xlfn._xlws.FILTER(Analyses!E:E,Analyses!A:A=AnalysisResults!A1593,""),"")</f>
        <v>Safety Population</v>
      </c>
      <c r="C1593" t="s">
        <v>33</v>
      </c>
      <c r="D1593" t="s">
        <v>41</v>
      </c>
      <c r="E1593" s="4" t="str" cm="1">
        <f t="array" ref="E1593">_xlfn._xlws.FILTER(AnalysisGroupings!$G$2:$G$20,AnalysisGroupings!$F$2:$F$20=AnalysisResults!D1593,"")</f>
        <v>Xanomeline High Dose</v>
      </c>
      <c r="G1593" t="s">
        <v>108</v>
      </c>
      <c r="I1593" s="4" t="str" cm="1">
        <f t="array" ref="I1593">_xlfn._xlws.FILTER(AnalysisGroupings!$G$2:$G$36,(AnalysisGroupings!$F$2:$F$36=AnalysisResults!H1593)*LEN(H1593)&gt;0,"")</f>
        <v/>
      </c>
      <c r="J1593" t="s">
        <v>346</v>
      </c>
      <c r="K1593" t="s">
        <v>111</v>
      </c>
      <c r="M1593" s="4" t="str" cm="1">
        <f t="array" ref="M1593">_xlfn._xlws.FILTER(AnalysisGroupings!$G$2:$G$36,(AnalysisGroupings!$F$2:$F$36=AnalysisResults!L1593)*LEN(L1593)&gt;0,"")</f>
        <v/>
      </c>
      <c r="N1593" t="s">
        <v>492</v>
      </c>
      <c r="O1593" t="s">
        <v>296</v>
      </c>
      <c r="P1593" t="s">
        <v>636</v>
      </c>
      <c r="Q1593" s="4" t="str" cm="1">
        <f t="array" ref="Q1593">_xlfn._xlws.FILTER(AnalysisMethods!$G$2:$G$31,AnalysisMethods!$E$2:$E$31=AnalysisResults!P1593,"")</f>
        <v>n</v>
      </c>
      <c r="R1593" s="4" t="str" cm="1">
        <f t="array" ref="R1593">_xlfn._xlws.FILTER(AnalysisMethods!$H$2:$H$31,AnalysisMethods!$E$2:$E$31=AnalysisResults!P1593,"")</f>
        <v>XX</v>
      </c>
      <c r="S1593">
        <v>2</v>
      </c>
      <c r="T1593" s="7" t="s">
        <v>592</v>
      </c>
      <c r="U1593" t="s">
        <v>1378</v>
      </c>
    </row>
    <row r="1594" spans="1:21" x14ac:dyDescent="0.45">
      <c r="A1594" t="s">
        <v>732</v>
      </c>
      <c r="B1594" s="4" t="str" cm="1">
        <f t="array" ref="B1594">_xlfn._xlws.FILTER(AnalysisSets!B:B,AnalysisSets!A:A=_xlfn._xlws.FILTER(Analyses!E:E,Analyses!A:A=AnalysisResults!A1594,""),"")</f>
        <v>Safety Population</v>
      </c>
      <c r="C1594" t="s">
        <v>33</v>
      </c>
      <c r="D1594" t="s">
        <v>41</v>
      </c>
      <c r="E1594" s="4" t="str" cm="1">
        <f t="array" ref="E1594">_xlfn._xlws.FILTER(AnalysisGroupings!$G$2:$G$20,AnalysisGroupings!$F$2:$F$20=AnalysisResults!D1594,"")</f>
        <v>Xanomeline High Dose</v>
      </c>
      <c r="G1594" t="s">
        <v>108</v>
      </c>
      <c r="I1594" s="4" t="str" cm="1">
        <f t="array" ref="I1594">_xlfn._xlws.FILTER(AnalysisGroupings!$G$2:$G$36,(AnalysisGroupings!$F$2:$F$36=AnalysisResults!H1594)*LEN(H1594)&gt;0,"")</f>
        <v/>
      </c>
      <c r="J1594" t="s">
        <v>346</v>
      </c>
      <c r="K1594" t="s">
        <v>111</v>
      </c>
      <c r="M1594" s="4" t="str" cm="1">
        <f t="array" ref="M1594">_xlfn._xlws.FILTER(AnalysisGroupings!$G$2:$G$36,(AnalysisGroupings!$F$2:$F$36=AnalysisResults!L1594)*LEN(L1594)&gt;0,"")</f>
        <v/>
      </c>
      <c r="N1594" t="s">
        <v>492</v>
      </c>
      <c r="O1594" t="s">
        <v>296</v>
      </c>
      <c r="P1594" t="s">
        <v>639</v>
      </c>
      <c r="Q1594" s="4" t="str" cm="1">
        <f t="array" ref="Q1594">_xlfn._xlws.FILTER(AnalysisMethods!$G$2:$G$31,AnalysisMethods!$E$2:$E$31=AnalysisResults!P1594,"")</f>
        <v>%</v>
      </c>
      <c r="R1594" s="4" t="str" cm="1">
        <f t="array" ref="R1594">_xlfn._xlws.FILTER(AnalysisMethods!$H$2:$H$31,AnalysisMethods!$E$2:$E$31=AnalysisResults!P1594,"")</f>
        <v>( XX.X)</v>
      </c>
      <c r="S1594">
        <v>2.3809999999999998</v>
      </c>
      <c r="T1594" s="7" t="s">
        <v>609</v>
      </c>
      <c r="U1594" t="s">
        <v>1378</v>
      </c>
    </row>
    <row r="1595" spans="1:21" x14ac:dyDescent="0.45">
      <c r="A1595" t="s">
        <v>732</v>
      </c>
      <c r="B1595" s="4" t="str" cm="1">
        <f t="array" ref="B1595">_xlfn._xlws.FILTER(AnalysisSets!B:B,AnalysisSets!A:A=_xlfn._xlws.FILTER(Analyses!E:E,Analyses!A:A=AnalysisResults!A1595,""),"")</f>
        <v>Safety Population</v>
      </c>
      <c r="C1595" t="s">
        <v>33</v>
      </c>
      <c r="D1595" t="s">
        <v>41</v>
      </c>
      <c r="E1595" s="4" t="str" cm="1">
        <f t="array" ref="E1595">_xlfn._xlws.FILTER(AnalysisGroupings!$G$2:$G$20,AnalysisGroupings!$F$2:$F$20=AnalysisResults!D1595,"")</f>
        <v>Xanomeline High Dose</v>
      </c>
      <c r="G1595" t="s">
        <v>108</v>
      </c>
      <c r="I1595" s="4" t="str" cm="1">
        <f t="array" ref="I1595">_xlfn._xlws.FILTER(AnalysisGroupings!$G$2:$G$36,(AnalysisGroupings!$F$2:$F$36=AnalysisResults!H1595)*LEN(H1595)&gt;0,"")</f>
        <v/>
      </c>
      <c r="J1595" t="s">
        <v>346</v>
      </c>
      <c r="K1595" t="s">
        <v>111</v>
      </c>
      <c r="M1595" s="4" t="str" cm="1">
        <f t="array" ref="M1595">_xlfn._xlws.FILTER(AnalysisGroupings!$G$2:$G$36,(AnalysisGroupings!$F$2:$F$36=AnalysisResults!L1595)*LEN(L1595)&gt;0,"")</f>
        <v/>
      </c>
      <c r="N1595" t="s">
        <v>493</v>
      </c>
      <c r="O1595" t="s">
        <v>296</v>
      </c>
      <c r="P1595" t="s">
        <v>636</v>
      </c>
      <c r="Q1595" s="4" t="str" cm="1">
        <f t="array" ref="Q1595">_xlfn._xlws.FILTER(AnalysisMethods!$G$2:$G$31,AnalysisMethods!$E$2:$E$31=AnalysisResults!P1595,"")</f>
        <v>n</v>
      </c>
      <c r="R1595" s="4" t="str" cm="1">
        <f t="array" ref="R1595">_xlfn._xlws.FILTER(AnalysisMethods!$H$2:$H$31,AnalysisMethods!$E$2:$E$31=AnalysisResults!P1595,"")</f>
        <v>XX</v>
      </c>
      <c r="S1595">
        <v>0</v>
      </c>
      <c r="T1595" s="7" t="s">
        <v>266</v>
      </c>
      <c r="U1595" t="s">
        <v>1378</v>
      </c>
    </row>
    <row r="1596" spans="1:21" x14ac:dyDescent="0.45">
      <c r="A1596" t="s">
        <v>732</v>
      </c>
      <c r="B1596" s="4" t="str" cm="1">
        <f t="array" ref="B1596">_xlfn._xlws.FILTER(AnalysisSets!B:B,AnalysisSets!A:A=_xlfn._xlws.FILTER(Analyses!E:E,Analyses!A:A=AnalysisResults!A1596,""),"")</f>
        <v>Safety Population</v>
      </c>
      <c r="C1596" t="s">
        <v>33</v>
      </c>
      <c r="D1596" t="s">
        <v>41</v>
      </c>
      <c r="E1596" s="4" t="str" cm="1">
        <f t="array" ref="E1596">_xlfn._xlws.FILTER(AnalysisGroupings!$G$2:$G$20,AnalysisGroupings!$F$2:$F$20=AnalysisResults!D1596,"")</f>
        <v>Xanomeline High Dose</v>
      </c>
      <c r="G1596" t="s">
        <v>108</v>
      </c>
      <c r="I1596" s="4" t="str" cm="1">
        <f t="array" ref="I1596">_xlfn._xlws.FILTER(AnalysisGroupings!$G$2:$G$36,(AnalysisGroupings!$F$2:$F$36=AnalysisResults!H1596)*LEN(H1596)&gt;0,"")</f>
        <v/>
      </c>
      <c r="J1596" t="s">
        <v>346</v>
      </c>
      <c r="K1596" t="s">
        <v>111</v>
      </c>
      <c r="M1596" s="4" t="str" cm="1">
        <f t="array" ref="M1596">_xlfn._xlws.FILTER(AnalysisGroupings!$G$2:$G$36,(AnalysisGroupings!$F$2:$F$36=AnalysisResults!L1596)*LEN(L1596)&gt;0,"")</f>
        <v/>
      </c>
      <c r="N1596" t="s">
        <v>493</v>
      </c>
      <c r="O1596" t="s">
        <v>296</v>
      </c>
      <c r="P1596" t="s">
        <v>639</v>
      </c>
      <c r="Q1596" s="4" t="str" cm="1">
        <f t="array" ref="Q1596">_xlfn._xlws.FILTER(AnalysisMethods!$G$2:$G$31,AnalysisMethods!$E$2:$E$31=AnalysisResults!P1596,"")</f>
        <v>%</v>
      </c>
      <c r="R1596" s="4" t="str" cm="1">
        <f t="array" ref="R1596">_xlfn._xlws.FILTER(AnalysisMethods!$H$2:$H$31,AnalysisMethods!$E$2:$E$31=AnalysisResults!P1596,"")</f>
        <v>( XX.X)</v>
      </c>
      <c r="S1596">
        <v>0</v>
      </c>
      <c r="T1596" s="7" t="s">
        <v>270</v>
      </c>
      <c r="U1596" t="s">
        <v>1378</v>
      </c>
    </row>
    <row r="1597" spans="1:21" x14ac:dyDescent="0.45">
      <c r="A1597" t="s">
        <v>732</v>
      </c>
      <c r="B1597" s="4" t="str" cm="1">
        <f t="array" ref="B1597">_xlfn._xlws.FILTER(AnalysisSets!B:B,AnalysisSets!A:A=_xlfn._xlws.FILTER(Analyses!E:E,Analyses!A:A=AnalysisResults!A1597,""),"")</f>
        <v>Safety Population</v>
      </c>
      <c r="C1597" t="s">
        <v>33</v>
      </c>
      <c r="D1597" t="s">
        <v>41</v>
      </c>
      <c r="E1597" s="4" t="str" cm="1">
        <f t="array" ref="E1597">_xlfn._xlws.FILTER(AnalysisGroupings!$G$2:$G$20,AnalysisGroupings!$F$2:$F$20=AnalysisResults!D1597,"")</f>
        <v>Xanomeline High Dose</v>
      </c>
      <c r="G1597" t="s">
        <v>108</v>
      </c>
      <c r="I1597" s="4" t="str" cm="1">
        <f t="array" ref="I1597">_xlfn._xlws.FILTER(AnalysisGroupings!$G$2:$G$36,(AnalysisGroupings!$F$2:$F$36=AnalysisResults!H1597)*LEN(H1597)&gt;0,"")</f>
        <v/>
      </c>
      <c r="J1597" t="s">
        <v>346</v>
      </c>
      <c r="K1597" t="s">
        <v>111</v>
      </c>
      <c r="M1597" s="4" t="str" cm="1">
        <f t="array" ref="M1597">_xlfn._xlws.FILTER(AnalysisGroupings!$G$2:$G$36,(AnalysisGroupings!$F$2:$F$36=AnalysisResults!L1597)*LEN(L1597)&gt;0,"")</f>
        <v/>
      </c>
      <c r="N1597" t="s">
        <v>496</v>
      </c>
      <c r="O1597" t="s">
        <v>296</v>
      </c>
      <c r="P1597" t="s">
        <v>636</v>
      </c>
      <c r="Q1597" s="4" t="str" cm="1">
        <f t="array" ref="Q1597">_xlfn._xlws.FILTER(AnalysisMethods!$G$2:$G$31,AnalysisMethods!$E$2:$E$31=AnalysisResults!P1597,"")</f>
        <v>n</v>
      </c>
      <c r="R1597" s="4" t="str" cm="1">
        <f t="array" ref="R1597">_xlfn._xlws.FILTER(AnalysisMethods!$H$2:$H$31,AnalysisMethods!$E$2:$E$31=AnalysisResults!P1597,"")</f>
        <v>XX</v>
      </c>
      <c r="S1597">
        <v>1</v>
      </c>
      <c r="T1597" s="7" t="s">
        <v>267</v>
      </c>
      <c r="U1597" t="s">
        <v>1378</v>
      </c>
    </row>
    <row r="1598" spans="1:21" x14ac:dyDescent="0.45">
      <c r="A1598" t="s">
        <v>732</v>
      </c>
      <c r="B1598" s="4" t="str" cm="1">
        <f t="array" ref="B1598">_xlfn._xlws.FILTER(AnalysisSets!B:B,AnalysisSets!A:A=_xlfn._xlws.FILTER(Analyses!E:E,Analyses!A:A=AnalysisResults!A1598,""),"")</f>
        <v>Safety Population</v>
      </c>
      <c r="C1598" t="s">
        <v>33</v>
      </c>
      <c r="D1598" t="s">
        <v>41</v>
      </c>
      <c r="E1598" s="4" t="str" cm="1">
        <f t="array" ref="E1598">_xlfn._xlws.FILTER(AnalysisGroupings!$G$2:$G$20,AnalysisGroupings!$F$2:$F$20=AnalysisResults!D1598,"")</f>
        <v>Xanomeline High Dose</v>
      </c>
      <c r="G1598" t="s">
        <v>108</v>
      </c>
      <c r="I1598" s="4" t="str" cm="1">
        <f t="array" ref="I1598">_xlfn._xlws.FILTER(AnalysisGroupings!$G$2:$G$36,(AnalysisGroupings!$F$2:$F$36=AnalysisResults!H1598)*LEN(H1598)&gt;0,"")</f>
        <v/>
      </c>
      <c r="J1598" t="s">
        <v>346</v>
      </c>
      <c r="K1598" t="s">
        <v>111</v>
      </c>
      <c r="M1598" s="4" t="str" cm="1">
        <f t="array" ref="M1598">_xlfn._xlws.FILTER(AnalysisGroupings!$G$2:$G$36,(AnalysisGroupings!$F$2:$F$36=AnalysisResults!L1598)*LEN(L1598)&gt;0,"")</f>
        <v/>
      </c>
      <c r="N1598" t="s">
        <v>496</v>
      </c>
      <c r="O1598" t="s">
        <v>296</v>
      </c>
      <c r="P1598" t="s">
        <v>639</v>
      </c>
      <c r="Q1598" s="4" t="str" cm="1">
        <f t="array" ref="Q1598">_xlfn._xlws.FILTER(AnalysisMethods!$G$2:$G$31,AnalysisMethods!$E$2:$E$31=AnalysisResults!P1598,"")</f>
        <v>%</v>
      </c>
      <c r="R1598" s="4" t="str" cm="1">
        <f t="array" ref="R1598">_xlfn._xlws.FILTER(AnalysisMethods!$H$2:$H$31,AnalysisMethods!$E$2:$E$31=AnalysisResults!P1598,"")</f>
        <v>( XX.X)</v>
      </c>
      <c r="S1598">
        <v>1.1904999999999999</v>
      </c>
      <c r="T1598" s="7" t="s">
        <v>273</v>
      </c>
      <c r="U1598" t="s">
        <v>1378</v>
      </c>
    </row>
    <row r="1599" spans="1:21" x14ac:dyDescent="0.45">
      <c r="A1599" t="s">
        <v>732</v>
      </c>
      <c r="B1599" s="4" t="str" cm="1">
        <f t="array" ref="B1599">_xlfn._xlws.FILTER(AnalysisSets!B:B,AnalysisSets!A:A=_xlfn._xlws.FILTER(Analyses!E:E,Analyses!A:A=AnalysisResults!A1599,""),"")</f>
        <v>Safety Population</v>
      </c>
      <c r="C1599" t="s">
        <v>33</v>
      </c>
      <c r="D1599" t="s">
        <v>41</v>
      </c>
      <c r="E1599" s="4" t="str" cm="1">
        <f t="array" ref="E1599">_xlfn._xlws.FILTER(AnalysisGroupings!$G$2:$G$20,AnalysisGroupings!$F$2:$F$20=AnalysisResults!D1599,"")</f>
        <v>Xanomeline High Dose</v>
      </c>
      <c r="G1599" t="s">
        <v>108</v>
      </c>
      <c r="I1599" s="4" t="str" cm="1">
        <f t="array" ref="I1599">_xlfn._xlws.FILTER(AnalysisGroupings!$G$2:$G$36,(AnalysisGroupings!$F$2:$F$36=AnalysisResults!H1599)*LEN(H1599)&gt;0,"")</f>
        <v/>
      </c>
      <c r="J1599" t="s">
        <v>346</v>
      </c>
      <c r="K1599" t="s">
        <v>111</v>
      </c>
      <c r="M1599" s="4" t="str" cm="1">
        <f t="array" ref="M1599">_xlfn._xlws.FILTER(AnalysisGroupings!$G$2:$G$36,(AnalysisGroupings!$F$2:$F$36=AnalysisResults!L1599)*LEN(L1599)&gt;0,"")</f>
        <v/>
      </c>
      <c r="N1599" t="s">
        <v>497</v>
      </c>
      <c r="O1599" t="s">
        <v>296</v>
      </c>
      <c r="P1599" t="s">
        <v>636</v>
      </c>
      <c r="Q1599" s="4" t="str" cm="1">
        <f t="array" ref="Q1599">_xlfn._xlws.FILTER(AnalysisMethods!$G$2:$G$31,AnalysisMethods!$E$2:$E$31=AnalysisResults!P1599,"")</f>
        <v>n</v>
      </c>
      <c r="R1599" s="4" t="str" cm="1">
        <f t="array" ref="R1599">_xlfn._xlws.FILTER(AnalysisMethods!$H$2:$H$31,AnalysisMethods!$E$2:$E$31=AnalysisResults!P1599,"")</f>
        <v>XX</v>
      </c>
      <c r="S1599">
        <v>1</v>
      </c>
      <c r="T1599" s="7" t="s">
        <v>267</v>
      </c>
      <c r="U1599" t="s">
        <v>1378</v>
      </c>
    </row>
    <row r="1600" spans="1:21" x14ac:dyDescent="0.45">
      <c r="A1600" t="s">
        <v>732</v>
      </c>
      <c r="B1600" s="4" t="str" cm="1">
        <f t="array" ref="B1600">_xlfn._xlws.FILTER(AnalysisSets!B:B,AnalysisSets!A:A=_xlfn._xlws.FILTER(Analyses!E:E,Analyses!A:A=AnalysisResults!A1600,""),"")</f>
        <v>Safety Population</v>
      </c>
      <c r="C1600" t="s">
        <v>33</v>
      </c>
      <c r="D1600" t="s">
        <v>41</v>
      </c>
      <c r="E1600" s="4" t="str" cm="1">
        <f t="array" ref="E1600">_xlfn._xlws.FILTER(AnalysisGroupings!$G$2:$G$20,AnalysisGroupings!$F$2:$F$20=AnalysisResults!D1600,"")</f>
        <v>Xanomeline High Dose</v>
      </c>
      <c r="G1600" t="s">
        <v>108</v>
      </c>
      <c r="I1600" s="4" t="str" cm="1">
        <f t="array" ref="I1600">_xlfn._xlws.FILTER(AnalysisGroupings!$G$2:$G$36,(AnalysisGroupings!$F$2:$F$36=AnalysisResults!H1600)*LEN(H1600)&gt;0,"")</f>
        <v/>
      </c>
      <c r="J1600" t="s">
        <v>346</v>
      </c>
      <c r="K1600" t="s">
        <v>111</v>
      </c>
      <c r="M1600" s="4" t="str" cm="1">
        <f t="array" ref="M1600">_xlfn._xlws.FILTER(AnalysisGroupings!$G$2:$G$36,(AnalysisGroupings!$F$2:$F$36=AnalysisResults!L1600)*LEN(L1600)&gt;0,"")</f>
        <v/>
      </c>
      <c r="N1600" t="s">
        <v>497</v>
      </c>
      <c r="O1600" t="s">
        <v>296</v>
      </c>
      <c r="P1600" t="s">
        <v>639</v>
      </c>
      <c r="Q1600" s="4" t="str" cm="1">
        <f t="array" ref="Q1600">_xlfn._xlws.FILTER(AnalysisMethods!$G$2:$G$31,AnalysisMethods!$E$2:$E$31=AnalysisResults!P1600,"")</f>
        <v>%</v>
      </c>
      <c r="R1600" s="4" t="str" cm="1">
        <f t="array" ref="R1600">_xlfn._xlws.FILTER(AnalysisMethods!$H$2:$H$31,AnalysisMethods!$E$2:$E$31=AnalysisResults!P1600,"")</f>
        <v>( XX.X)</v>
      </c>
      <c r="S1600">
        <v>1.1904999999999999</v>
      </c>
      <c r="T1600" s="7" t="s">
        <v>273</v>
      </c>
      <c r="U1600" t="s">
        <v>1378</v>
      </c>
    </row>
    <row r="1601" spans="1:21" x14ac:dyDescent="0.45">
      <c r="A1601" t="s">
        <v>732</v>
      </c>
      <c r="B1601" s="4" t="str" cm="1">
        <f t="array" ref="B1601">_xlfn._xlws.FILTER(AnalysisSets!B:B,AnalysisSets!A:A=_xlfn._xlws.FILTER(Analyses!E:E,Analyses!A:A=AnalysisResults!A1601,""),"")</f>
        <v>Safety Population</v>
      </c>
      <c r="C1601" t="s">
        <v>33</v>
      </c>
      <c r="D1601" t="s">
        <v>41</v>
      </c>
      <c r="E1601" s="4" t="str" cm="1">
        <f t="array" ref="E1601">_xlfn._xlws.FILTER(AnalysisGroupings!$G$2:$G$20,AnalysisGroupings!$F$2:$F$20=AnalysisResults!D1601,"")</f>
        <v>Xanomeline High Dose</v>
      </c>
      <c r="G1601" t="s">
        <v>108</v>
      </c>
      <c r="I1601" s="4" t="str" cm="1">
        <f t="array" ref="I1601">_xlfn._xlws.FILTER(AnalysisGroupings!$G$2:$G$36,(AnalysisGroupings!$F$2:$F$36=AnalysisResults!H1601)*LEN(H1601)&gt;0,"")</f>
        <v/>
      </c>
      <c r="J1601" t="s">
        <v>346</v>
      </c>
      <c r="K1601" t="s">
        <v>111</v>
      </c>
      <c r="M1601" s="4" t="str" cm="1">
        <f t="array" ref="M1601">_xlfn._xlws.FILTER(AnalysisGroupings!$G$2:$G$36,(AnalysisGroupings!$F$2:$F$36=AnalysisResults!L1601)*LEN(L1601)&gt;0,"")</f>
        <v/>
      </c>
      <c r="N1601" t="s">
        <v>512</v>
      </c>
      <c r="O1601" t="s">
        <v>296</v>
      </c>
      <c r="P1601" t="s">
        <v>636</v>
      </c>
      <c r="Q1601" s="4" t="str" cm="1">
        <f t="array" ref="Q1601">_xlfn._xlws.FILTER(AnalysisMethods!$G$2:$G$31,AnalysisMethods!$E$2:$E$31=AnalysisResults!P1601,"")</f>
        <v>n</v>
      </c>
      <c r="R1601" s="4" t="str" cm="1">
        <f t="array" ref="R1601">_xlfn._xlws.FILTER(AnalysisMethods!$H$2:$H$31,AnalysisMethods!$E$2:$E$31=AnalysisResults!P1601,"")</f>
        <v>XX</v>
      </c>
      <c r="S1601">
        <v>1</v>
      </c>
      <c r="T1601" s="7" t="s">
        <v>267</v>
      </c>
      <c r="U1601" t="s">
        <v>1378</v>
      </c>
    </row>
    <row r="1602" spans="1:21" x14ac:dyDescent="0.45">
      <c r="A1602" t="s">
        <v>732</v>
      </c>
      <c r="B1602" s="4" t="str" cm="1">
        <f t="array" ref="B1602">_xlfn._xlws.FILTER(AnalysisSets!B:B,AnalysisSets!A:A=_xlfn._xlws.FILTER(Analyses!E:E,Analyses!A:A=AnalysisResults!A1602,""),"")</f>
        <v>Safety Population</v>
      </c>
      <c r="C1602" t="s">
        <v>33</v>
      </c>
      <c r="D1602" t="s">
        <v>41</v>
      </c>
      <c r="E1602" s="4" t="str" cm="1">
        <f t="array" ref="E1602">_xlfn._xlws.FILTER(AnalysisGroupings!$G$2:$G$20,AnalysisGroupings!$F$2:$F$20=AnalysisResults!D1602,"")</f>
        <v>Xanomeline High Dose</v>
      </c>
      <c r="G1602" t="s">
        <v>108</v>
      </c>
      <c r="I1602" s="4" t="str" cm="1">
        <f t="array" ref="I1602">_xlfn._xlws.FILTER(AnalysisGroupings!$G$2:$G$36,(AnalysisGroupings!$F$2:$F$36=AnalysisResults!H1602)*LEN(H1602)&gt;0,"")</f>
        <v/>
      </c>
      <c r="J1602" t="s">
        <v>346</v>
      </c>
      <c r="K1602" t="s">
        <v>111</v>
      </c>
      <c r="M1602" s="4" t="str" cm="1">
        <f t="array" ref="M1602">_xlfn._xlws.FILTER(AnalysisGroupings!$G$2:$G$36,(AnalysisGroupings!$F$2:$F$36=AnalysisResults!L1602)*LEN(L1602)&gt;0,"")</f>
        <v/>
      </c>
      <c r="N1602" t="s">
        <v>512</v>
      </c>
      <c r="O1602" t="s">
        <v>296</v>
      </c>
      <c r="P1602" t="s">
        <v>639</v>
      </c>
      <c r="Q1602" s="4" t="str" cm="1">
        <f t="array" ref="Q1602">_xlfn._xlws.FILTER(AnalysisMethods!$G$2:$G$31,AnalysisMethods!$E$2:$E$31=AnalysisResults!P1602,"")</f>
        <v>%</v>
      </c>
      <c r="R1602" s="4" t="str" cm="1">
        <f t="array" ref="R1602">_xlfn._xlws.FILTER(AnalysisMethods!$H$2:$H$31,AnalysisMethods!$E$2:$E$31=AnalysisResults!P1602,"")</f>
        <v>( XX.X)</v>
      </c>
      <c r="S1602">
        <v>1.1904999999999999</v>
      </c>
      <c r="T1602" s="7" t="s">
        <v>273</v>
      </c>
      <c r="U1602" t="s">
        <v>1378</v>
      </c>
    </row>
    <row r="1603" spans="1:21" x14ac:dyDescent="0.45">
      <c r="A1603" t="s">
        <v>732</v>
      </c>
      <c r="B1603" s="4" t="str" cm="1">
        <f t="array" ref="B1603">_xlfn._xlws.FILTER(AnalysisSets!B:B,AnalysisSets!A:A=_xlfn._xlws.FILTER(Analyses!E:E,Analyses!A:A=AnalysisResults!A1603,""),"")</f>
        <v>Safety Population</v>
      </c>
      <c r="C1603" t="s">
        <v>33</v>
      </c>
      <c r="D1603" t="s">
        <v>41</v>
      </c>
      <c r="E1603" s="4" t="str" cm="1">
        <f t="array" ref="E1603">_xlfn._xlws.FILTER(AnalysisGroupings!$G$2:$G$20,AnalysisGroupings!$F$2:$F$20=AnalysisResults!D1603,"")</f>
        <v>Xanomeline High Dose</v>
      </c>
      <c r="G1603" t="s">
        <v>108</v>
      </c>
      <c r="I1603" s="4" t="str" cm="1">
        <f t="array" ref="I1603">_xlfn._xlws.FILTER(AnalysisGroupings!$G$2:$G$36,(AnalysisGroupings!$F$2:$F$36=AnalysisResults!H1603)*LEN(H1603)&gt;0,"")</f>
        <v/>
      </c>
      <c r="J1603" t="s">
        <v>346</v>
      </c>
      <c r="K1603" t="s">
        <v>111</v>
      </c>
      <c r="M1603" s="4" t="str" cm="1">
        <f t="array" ref="M1603">_xlfn._xlws.FILTER(AnalysisGroupings!$G$2:$G$36,(AnalysisGroupings!$F$2:$F$36=AnalysisResults!L1603)*LEN(L1603)&gt;0,"")</f>
        <v/>
      </c>
      <c r="N1603" t="s">
        <v>543</v>
      </c>
      <c r="O1603" t="s">
        <v>296</v>
      </c>
      <c r="P1603" t="s">
        <v>636</v>
      </c>
      <c r="Q1603" s="4" t="str" cm="1">
        <f t="array" ref="Q1603">_xlfn._xlws.FILTER(AnalysisMethods!$G$2:$G$31,AnalysisMethods!$E$2:$E$31=AnalysisResults!P1603,"")</f>
        <v>n</v>
      </c>
      <c r="R1603" s="4" t="str" cm="1">
        <f t="array" ref="R1603">_xlfn._xlws.FILTER(AnalysisMethods!$H$2:$H$31,AnalysisMethods!$E$2:$E$31=AnalysisResults!P1603,"")</f>
        <v>XX</v>
      </c>
      <c r="S1603">
        <v>0</v>
      </c>
      <c r="T1603" s="7" t="s">
        <v>266</v>
      </c>
      <c r="U1603" t="s">
        <v>1378</v>
      </c>
    </row>
    <row r="1604" spans="1:21" x14ac:dyDescent="0.45">
      <c r="A1604" t="s">
        <v>732</v>
      </c>
      <c r="B1604" s="4" t="str" cm="1">
        <f t="array" ref="B1604">_xlfn._xlws.FILTER(AnalysisSets!B:B,AnalysisSets!A:A=_xlfn._xlws.FILTER(Analyses!E:E,Analyses!A:A=AnalysisResults!A1604,""),"")</f>
        <v>Safety Population</v>
      </c>
      <c r="C1604" t="s">
        <v>33</v>
      </c>
      <c r="D1604" t="s">
        <v>41</v>
      </c>
      <c r="E1604" s="4" t="str" cm="1">
        <f t="array" ref="E1604">_xlfn._xlws.FILTER(AnalysisGroupings!$G$2:$G$20,AnalysisGroupings!$F$2:$F$20=AnalysisResults!D1604,"")</f>
        <v>Xanomeline High Dose</v>
      </c>
      <c r="G1604" t="s">
        <v>108</v>
      </c>
      <c r="I1604" s="4" t="str" cm="1">
        <f t="array" ref="I1604">_xlfn._xlws.FILTER(AnalysisGroupings!$G$2:$G$36,(AnalysisGroupings!$F$2:$F$36=AnalysisResults!H1604)*LEN(H1604)&gt;0,"")</f>
        <v/>
      </c>
      <c r="J1604" t="s">
        <v>346</v>
      </c>
      <c r="K1604" t="s">
        <v>111</v>
      </c>
      <c r="M1604" s="4" t="str" cm="1">
        <f t="array" ref="M1604">_xlfn._xlws.FILTER(AnalysisGroupings!$G$2:$G$36,(AnalysisGroupings!$F$2:$F$36=AnalysisResults!L1604)*LEN(L1604)&gt;0,"")</f>
        <v/>
      </c>
      <c r="N1604" t="s">
        <v>543</v>
      </c>
      <c r="O1604" t="s">
        <v>296</v>
      </c>
      <c r="P1604" t="s">
        <v>639</v>
      </c>
      <c r="Q1604" s="4" t="str" cm="1">
        <f t="array" ref="Q1604">_xlfn._xlws.FILTER(AnalysisMethods!$G$2:$G$31,AnalysisMethods!$E$2:$E$31=AnalysisResults!P1604,"")</f>
        <v>%</v>
      </c>
      <c r="R1604" s="4" t="str" cm="1">
        <f t="array" ref="R1604">_xlfn._xlws.FILTER(AnalysisMethods!$H$2:$H$31,AnalysisMethods!$E$2:$E$31=AnalysisResults!P1604,"")</f>
        <v>( XX.X)</v>
      </c>
      <c r="S1604">
        <v>0</v>
      </c>
      <c r="T1604" s="7" t="s">
        <v>270</v>
      </c>
      <c r="U1604" t="s">
        <v>1378</v>
      </c>
    </row>
    <row r="1605" spans="1:21" x14ac:dyDescent="0.45">
      <c r="A1605" t="s">
        <v>732</v>
      </c>
      <c r="B1605" s="4" t="str" cm="1">
        <f t="array" ref="B1605">_xlfn._xlws.FILTER(AnalysisSets!B:B,AnalysisSets!A:A=_xlfn._xlws.FILTER(Analyses!E:E,Analyses!A:A=AnalysisResults!A1605,""),"")</f>
        <v>Safety Population</v>
      </c>
      <c r="C1605" t="s">
        <v>33</v>
      </c>
      <c r="D1605" t="s">
        <v>41</v>
      </c>
      <c r="E1605" s="4" t="str" cm="1">
        <f t="array" ref="E1605">_xlfn._xlws.FILTER(AnalysisGroupings!$G$2:$G$20,AnalysisGroupings!$F$2:$F$20=AnalysisResults!D1605,"")</f>
        <v>Xanomeline High Dose</v>
      </c>
      <c r="G1605" t="s">
        <v>108</v>
      </c>
      <c r="I1605" s="4" t="str" cm="1">
        <f t="array" ref="I1605">_xlfn._xlws.FILTER(AnalysisGroupings!$G$2:$G$36,(AnalysisGroupings!$F$2:$F$36=AnalysisResults!H1605)*LEN(H1605)&gt;0,"")</f>
        <v/>
      </c>
      <c r="J1605" t="s">
        <v>347</v>
      </c>
      <c r="K1605" t="s">
        <v>111</v>
      </c>
      <c r="M1605" s="4" t="str" cm="1">
        <f t="array" ref="M1605">_xlfn._xlws.FILTER(AnalysisGroupings!$G$2:$G$36,(AnalysisGroupings!$F$2:$F$36=AnalysisResults!L1605)*LEN(L1605)&gt;0,"")</f>
        <v/>
      </c>
      <c r="N1605" t="s">
        <v>405</v>
      </c>
      <c r="O1605" t="s">
        <v>296</v>
      </c>
      <c r="P1605" t="s">
        <v>636</v>
      </c>
      <c r="Q1605" s="4" t="str" cm="1">
        <f t="array" ref="Q1605">_xlfn._xlws.FILTER(AnalysisMethods!$G$2:$G$31,AnalysisMethods!$E$2:$E$31=AnalysisResults!P1605,"")</f>
        <v>n</v>
      </c>
      <c r="R1605" s="4" t="str" cm="1">
        <f t="array" ref="R1605">_xlfn._xlws.FILTER(AnalysisMethods!$H$2:$H$31,AnalysisMethods!$E$2:$E$31=AnalysisResults!P1605,"")</f>
        <v>XX</v>
      </c>
      <c r="S1605">
        <v>1</v>
      </c>
      <c r="T1605" s="7" t="s">
        <v>267</v>
      </c>
      <c r="U1605" t="s">
        <v>1378</v>
      </c>
    </row>
    <row r="1606" spans="1:21" x14ac:dyDescent="0.45">
      <c r="A1606" t="s">
        <v>732</v>
      </c>
      <c r="B1606" s="4" t="str" cm="1">
        <f t="array" ref="B1606">_xlfn._xlws.FILTER(AnalysisSets!B:B,AnalysisSets!A:A=_xlfn._xlws.FILTER(Analyses!E:E,Analyses!A:A=AnalysisResults!A1606,""),"")</f>
        <v>Safety Population</v>
      </c>
      <c r="C1606" t="s">
        <v>33</v>
      </c>
      <c r="D1606" t="s">
        <v>41</v>
      </c>
      <c r="E1606" s="4" t="str" cm="1">
        <f t="array" ref="E1606">_xlfn._xlws.FILTER(AnalysisGroupings!$G$2:$G$20,AnalysisGroupings!$F$2:$F$20=AnalysisResults!D1606,"")</f>
        <v>Xanomeline High Dose</v>
      </c>
      <c r="G1606" t="s">
        <v>108</v>
      </c>
      <c r="I1606" s="4" t="str" cm="1">
        <f t="array" ref="I1606">_xlfn._xlws.FILTER(AnalysisGroupings!$G$2:$G$36,(AnalysisGroupings!$F$2:$F$36=AnalysisResults!H1606)*LEN(H1606)&gt;0,"")</f>
        <v/>
      </c>
      <c r="J1606" t="s">
        <v>347</v>
      </c>
      <c r="K1606" t="s">
        <v>111</v>
      </c>
      <c r="M1606" s="4" t="str" cm="1">
        <f t="array" ref="M1606">_xlfn._xlws.FILTER(AnalysisGroupings!$G$2:$G$36,(AnalysisGroupings!$F$2:$F$36=AnalysisResults!L1606)*LEN(L1606)&gt;0,"")</f>
        <v/>
      </c>
      <c r="N1606" t="s">
        <v>405</v>
      </c>
      <c r="O1606" t="s">
        <v>296</v>
      </c>
      <c r="P1606" t="s">
        <v>639</v>
      </c>
      <c r="Q1606" s="4" t="str" cm="1">
        <f t="array" ref="Q1606">_xlfn._xlws.FILTER(AnalysisMethods!$G$2:$G$31,AnalysisMethods!$E$2:$E$31=AnalysisResults!P1606,"")</f>
        <v>%</v>
      </c>
      <c r="R1606" s="4" t="str" cm="1">
        <f t="array" ref="R1606">_xlfn._xlws.FILTER(AnalysisMethods!$H$2:$H$31,AnalysisMethods!$E$2:$E$31=AnalysisResults!P1606,"")</f>
        <v>( XX.X)</v>
      </c>
      <c r="S1606">
        <v>1.1904999999999999</v>
      </c>
      <c r="T1606" s="7" t="s">
        <v>273</v>
      </c>
      <c r="U1606" t="s">
        <v>1378</v>
      </c>
    </row>
    <row r="1607" spans="1:21" x14ac:dyDescent="0.45">
      <c r="A1607" t="s">
        <v>732</v>
      </c>
      <c r="B1607" s="4" t="str" cm="1">
        <f t="array" ref="B1607">_xlfn._xlws.FILTER(AnalysisSets!B:B,AnalysisSets!A:A=_xlfn._xlws.FILTER(Analyses!E:E,Analyses!A:A=AnalysisResults!A1607,""),"")</f>
        <v>Safety Population</v>
      </c>
      <c r="C1607" t="s">
        <v>33</v>
      </c>
      <c r="D1607" t="s">
        <v>41</v>
      </c>
      <c r="E1607" s="4" t="str" cm="1">
        <f t="array" ref="E1607">_xlfn._xlws.FILTER(AnalysisGroupings!$G$2:$G$20,AnalysisGroupings!$F$2:$F$20=AnalysisResults!D1607,"")</f>
        <v>Xanomeline High Dose</v>
      </c>
      <c r="G1607" t="s">
        <v>108</v>
      </c>
      <c r="I1607" s="4" t="str" cm="1">
        <f t="array" ref="I1607">_xlfn._xlws.FILTER(AnalysisGroupings!$G$2:$G$36,(AnalysisGroupings!$F$2:$F$36=AnalysisResults!H1607)*LEN(H1607)&gt;0,"")</f>
        <v/>
      </c>
      <c r="J1607" t="s">
        <v>347</v>
      </c>
      <c r="K1607" t="s">
        <v>111</v>
      </c>
      <c r="M1607" s="4" t="str" cm="1">
        <f t="array" ref="M1607">_xlfn._xlws.FILTER(AnalysisGroupings!$G$2:$G$36,(AnalysisGroupings!$F$2:$F$36=AnalysisResults!L1607)*LEN(L1607)&gt;0,"")</f>
        <v/>
      </c>
      <c r="N1607" t="s">
        <v>444</v>
      </c>
      <c r="O1607" t="s">
        <v>296</v>
      </c>
      <c r="P1607" t="s">
        <v>636</v>
      </c>
      <c r="Q1607" s="4" t="str" cm="1">
        <f t="array" ref="Q1607">_xlfn._xlws.FILTER(AnalysisMethods!$G$2:$G$31,AnalysisMethods!$E$2:$E$31=AnalysisResults!P1607,"")</f>
        <v>n</v>
      </c>
      <c r="R1607" s="4" t="str" cm="1">
        <f t="array" ref="R1607">_xlfn._xlws.FILTER(AnalysisMethods!$H$2:$H$31,AnalysisMethods!$E$2:$E$31=AnalysisResults!P1607,"")</f>
        <v>XX</v>
      </c>
      <c r="S1607">
        <v>0</v>
      </c>
      <c r="T1607" s="7" t="s">
        <v>266</v>
      </c>
      <c r="U1607" t="s">
        <v>1378</v>
      </c>
    </row>
    <row r="1608" spans="1:21" x14ac:dyDescent="0.45">
      <c r="A1608" t="s">
        <v>732</v>
      </c>
      <c r="B1608" s="4" t="str" cm="1">
        <f t="array" ref="B1608">_xlfn._xlws.FILTER(AnalysisSets!B:B,AnalysisSets!A:A=_xlfn._xlws.FILTER(Analyses!E:E,Analyses!A:A=AnalysisResults!A1608,""),"")</f>
        <v>Safety Population</v>
      </c>
      <c r="C1608" t="s">
        <v>33</v>
      </c>
      <c r="D1608" t="s">
        <v>41</v>
      </c>
      <c r="E1608" s="4" t="str" cm="1">
        <f t="array" ref="E1608">_xlfn._xlws.FILTER(AnalysisGroupings!$G$2:$G$20,AnalysisGroupings!$F$2:$F$20=AnalysisResults!D1608,"")</f>
        <v>Xanomeline High Dose</v>
      </c>
      <c r="G1608" t="s">
        <v>108</v>
      </c>
      <c r="I1608" s="4" t="str" cm="1">
        <f t="array" ref="I1608">_xlfn._xlws.FILTER(AnalysisGroupings!$G$2:$G$36,(AnalysisGroupings!$F$2:$F$36=AnalysisResults!H1608)*LEN(H1608)&gt;0,"")</f>
        <v/>
      </c>
      <c r="J1608" t="s">
        <v>347</v>
      </c>
      <c r="K1608" t="s">
        <v>111</v>
      </c>
      <c r="M1608" s="4" t="str" cm="1">
        <f t="array" ref="M1608">_xlfn._xlws.FILTER(AnalysisGroupings!$G$2:$G$36,(AnalysisGroupings!$F$2:$F$36=AnalysisResults!L1608)*LEN(L1608)&gt;0,"")</f>
        <v/>
      </c>
      <c r="N1608" t="s">
        <v>444</v>
      </c>
      <c r="O1608" t="s">
        <v>296</v>
      </c>
      <c r="P1608" t="s">
        <v>639</v>
      </c>
      <c r="Q1608" s="4" t="str" cm="1">
        <f t="array" ref="Q1608">_xlfn._xlws.FILTER(AnalysisMethods!$G$2:$G$31,AnalysisMethods!$E$2:$E$31=AnalysisResults!P1608,"")</f>
        <v>%</v>
      </c>
      <c r="R1608" s="4" t="str" cm="1">
        <f t="array" ref="R1608">_xlfn._xlws.FILTER(AnalysisMethods!$H$2:$H$31,AnalysisMethods!$E$2:$E$31=AnalysisResults!P1608,"")</f>
        <v>( XX.X)</v>
      </c>
      <c r="S1608">
        <v>0</v>
      </c>
      <c r="T1608" s="7" t="s">
        <v>270</v>
      </c>
      <c r="U1608" t="s">
        <v>1378</v>
      </c>
    </row>
    <row r="1609" spans="1:21" x14ac:dyDescent="0.45">
      <c r="A1609" t="s">
        <v>732</v>
      </c>
      <c r="B1609" s="4" t="str" cm="1">
        <f t="array" ref="B1609">_xlfn._xlws.FILTER(AnalysisSets!B:B,AnalysisSets!A:A=_xlfn._xlws.FILTER(Analyses!E:E,Analyses!A:A=AnalysisResults!A1609,""),"")</f>
        <v>Safety Population</v>
      </c>
      <c r="C1609" t="s">
        <v>33</v>
      </c>
      <c r="D1609" t="s">
        <v>41</v>
      </c>
      <c r="E1609" s="4" t="str" cm="1">
        <f t="array" ref="E1609">_xlfn._xlws.FILTER(AnalysisGroupings!$G$2:$G$20,AnalysisGroupings!$F$2:$F$20=AnalysisResults!D1609,"")</f>
        <v>Xanomeline High Dose</v>
      </c>
      <c r="G1609" t="s">
        <v>108</v>
      </c>
      <c r="I1609" s="4" t="str" cm="1">
        <f t="array" ref="I1609">_xlfn._xlws.FILTER(AnalysisGroupings!$G$2:$G$36,(AnalysisGroupings!$F$2:$F$36=AnalysisResults!H1609)*LEN(H1609)&gt;0,"")</f>
        <v/>
      </c>
      <c r="J1609" t="s">
        <v>347</v>
      </c>
      <c r="K1609" t="s">
        <v>111</v>
      </c>
      <c r="M1609" s="4" t="str" cm="1">
        <f t="array" ref="M1609">_xlfn._xlws.FILTER(AnalysisGroupings!$G$2:$G$36,(AnalysisGroupings!$F$2:$F$36=AnalysisResults!L1609)*LEN(L1609)&gt;0,"")</f>
        <v/>
      </c>
      <c r="N1609" t="s">
        <v>488</v>
      </c>
      <c r="O1609" t="s">
        <v>296</v>
      </c>
      <c r="P1609" t="s">
        <v>636</v>
      </c>
      <c r="Q1609" s="4" t="str" cm="1">
        <f t="array" ref="Q1609">_xlfn._xlws.FILTER(AnalysisMethods!$G$2:$G$31,AnalysisMethods!$E$2:$E$31=AnalysisResults!P1609,"")</f>
        <v>n</v>
      </c>
      <c r="R1609" s="4" t="str" cm="1">
        <f t="array" ref="R1609">_xlfn._xlws.FILTER(AnalysisMethods!$H$2:$H$31,AnalysisMethods!$E$2:$E$31=AnalysisResults!P1609,"")</f>
        <v>XX</v>
      </c>
      <c r="S1609">
        <v>0</v>
      </c>
      <c r="T1609" s="7" t="s">
        <v>266</v>
      </c>
      <c r="U1609" t="s">
        <v>1378</v>
      </c>
    </row>
    <row r="1610" spans="1:21" x14ac:dyDescent="0.45">
      <c r="A1610" t="s">
        <v>732</v>
      </c>
      <c r="B1610" s="4" t="str" cm="1">
        <f t="array" ref="B1610">_xlfn._xlws.FILTER(AnalysisSets!B:B,AnalysisSets!A:A=_xlfn._xlws.FILTER(Analyses!E:E,Analyses!A:A=AnalysisResults!A1610,""),"")</f>
        <v>Safety Population</v>
      </c>
      <c r="C1610" t="s">
        <v>33</v>
      </c>
      <c r="D1610" t="s">
        <v>41</v>
      </c>
      <c r="E1610" s="4" t="str" cm="1">
        <f t="array" ref="E1610">_xlfn._xlws.FILTER(AnalysisGroupings!$G$2:$G$20,AnalysisGroupings!$F$2:$F$20=AnalysisResults!D1610,"")</f>
        <v>Xanomeline High Dose</v>
      </c>
      <c r="G1610" t="s">
        <v>108</v>
      </c>
      <c r="I1610" s="4" t="str" cm="1">
        <f t="array" ref="I1610">_xlfn._xlws.FILTER(AnalysisGroupings!$G$2:$G$36,(AnalysisGroupings!$F$2:$F$36=AnalysisResults!H1610)*LEN(H1610)&gt;0,"")</f>
        <v/>
      </c>
      <c r="J1610" t="s">
        <v>347</v>
      </c>
      <c r="K1610" t="s">
        <v>111</v>
      </c>
      <c r="M1610" s="4" t="str" cm="1">
        <f t="array" ref="M1610">_xlfn._xlws.FILTER(AnalysisGroupings!$G$2:$G$36,(AnalysisGroupings!$F$2:$F$36=AnalysisResults!L1610)*LEN(L1610)&gt;0,"")</f>
        <v/>
      </c>
      <c r="N1610" t="s">
        <v>488</v>
      </c>
      <c r="O1610" t="s">
        <v>296</v>
      </c>
      <c r="P1610" t="s">
        <v>639</v>
      </c>
      <c r="Q1610" s="4" t="str" cm="1">
        <f t="array" ref="Q1610">_xlfn._xlws.FILTER(AnalysisMethods!$G$2:$G$31,AnalysisMethods!$E$2:$E$31=AnalysisResults!P1610,"")</f>
        <v>%</v>
      </c>
      <c r="R1610" s="4" t="str" cm="1">
        <f t="array" ref="R1610">_xlfn._xlws.FILTER(AnalysisMethods!$H$2:$H$31,AnalysisMethods!$E$2:$E$31=AnalysisResults!P1610,"")</f>
        <v>( XX.X)</v>
      </c>
      <c r="S1610">
        <v>0</v>
      </c>
      <c r="T1610" s="7" t="s">
        <v>270</v>
      </c>
      <c r="U1610" t="s">
        <v>1378</v>
      </c>
    </row>
    <row r="1611" spans="1:21" x14ac:dyDescent="0.45">
      <c r="A1611" t="s">
        <v>732</v>
      </c>
      <c r="B1611" s="4" t="str" cm="1">
        <f t="array" ref="B1611">_xlfn._xlws.FILTER(AnalysisSets!B:B,AnalysisSets!A:A=_xlfn._xlws.FILTER(Analyses!E:E,Analyses!A:A=AnalysisResults!A1611,""),"")</f>
        <v>Safety Population</v>
      </c>
      <c r="C1611" t="s">
        <v>33</v>
      </c>
      <c r="D1611" t="s">
        <v>41</v>
      </c>
      <c r="E1611" s="4" t="str" cm="1">
        <f t="array" ref="E1611">_xlfn._xlws.FILTER(AnalysisGroupings!$G$2:$G$20,AnalysisGroupings!$F$2:$F$20=AnalysisResults!D1611,"")</f>
        <v>Xanomeline High Dose</v>
      </c>
      <c r="G1611" t="s">
        <v>108</v>
      </c>
      <c r="I1611" s="4" t="str" cm="1">
        <f t="array" ref="I1611">_xlfn._xlws.FILTER(AnalysisGroupings!$G$2:$G$36,(AnalysisGroupings!$F$2:$F$36=AnalysisResults!H1611)*LEN(H1611)&gt;0,"")</f>
        <v/>
      </c>
      <c r="J1611" t="s">
        <v>347</v>
      </c>
      <c r="K1611" t="s">
        <v>111</v>
      </c>
      <c r="M1611" s="4" t="str" cm="1">
        <f t="array" ref="M1611">_xlfn._xlws.FILTER(AnalysisGroupings!$G$2:$G$36,(AnalysisGroupings!$F$2:$F$36=AnalysisResults!L1611)*LEN(L1611)&gt;0,"")</f>
        <v/>
      </c>
      <c r="N1611" t="s">
        <v>502</v>
      </c>
      <c r="O1611" t="s">
        <v>296</v>
      </c>
      <c r="P1611" t="s">
        <v>636</v>
      </c>
      <c r="Q1611" s="4" t="str" cm="1">
        <f t="array" ref="Q1611">_xlfn._xlws.FILTER(AnalysisMethods!$G$2:$G$31,AnalysisMethods!$E$2:$E$31=AnalysisResults!P1611,"")</f>
        <v>n</v>
      </c>
      <c r="R1611" s="4" t="str" cm="1">
        <f t="array" ref="R1611">_xlfn._xlws.FILTER(AnalysisMethods!$H$2:$H$31,AnalysisMethods!$E$2:$E$31=AnalysisResults!P1611,"")</f>
        <v>XX</v>
      </c>
      <c r="S1611">
        <v>1</v>
      </c>
      <c r="T1611" s="7" t="s">
        <v>267</v>
      </c>
      <c r="U1611" t="s">
        <v>1378</v>
      </c>
    </row>
    <row r="1612" spans="1:21" x14ac:dyDescent="0.45">
      <c r="A1612" t="s">
        <v>732</v>
      </c>
      <c r="B1612" s="4" t="str" cm="1">
        <f t="array" ref="B1612">_xlfn._xlws.FILTER(AnalysisSets!B:B,AnalysisSets!A:A=_xlfn._xlws.FILTER(Analyses!E:E,Analyses!A:A=AnalysisResults!A1612,""),"")</f>
        <v>Safety Population</v>
      </c>
      <c r="C1612" t="s">
        <v>33</v>
      </c>
      <c r="D1612" t="s">
        <v>41</v>
      </c>
      <c r="E1612" s="4" t="str" cm="1">
        <f t="array" ref="E1612">_xlfn._xlws.FILTER(AnalysisGroupings!$G$2:$G$20,AnalysisGroupings!$F$2:$F$20=AnalysisResults!D1612,"")</f>
        <v>Xanomeline High Dose</v>
      </c>
      <c r="G1612" t="s">
        <v>108</v>
      </c>
      <c r="I1612" s="4" t="str" cm="1">
        <f t="array" ref="I1612">_xlfn._xlws.FILTER(AnalysisGroupings!$G$2:$G$36,(AnalysisGroupings!$F$2:$F$36=AnalysisResults!H1612)*LEN(H1612)&gt;0,"")</f>
        <v/>
      </c>
      <c r="J1612" t="s">
        <v>347</v>
      </c>
      <c r="K1612" t="s">
        <v>111</v>
      </c>
      <c r="M1612" s="4" t="str" cm="1">
        <f t="array" ref="M1612">_xlfn._xlws.FILTER(AnalysisGroupings!$G$2:$G$36,(AnalysisGroupings!$F$2:$F$36=AnalysisResults!L1612)*LEN(L1612)&gt;0,"")</f>
        <v/>
      </c>
      <c r="N1612" t="s">
        <v>502</v>
      </c>
      <c r="O1612" t="s">
        <v>296</v>
      </c>
      <c r="P1612" t="s">
        <v>639</v>
      </c>
      <c r="Q1612" s="4" t="str" cm="1">
        <f t="array" ref="Q1612">_xlfn._xlws.FILTER(AnalysisMethods!$G$2:$G$31,AnalysisMethods!$E$2:$E$31=AnalysisResults!P1612,"")</f>
        <v>%</v>
      </c>
      <c r="R1612" s="4" t="str" cm="1">
        <f t="array" ref="R1612">_xlfn._xlws.FILTER(AnalysisMethods!$H$2:$H$31,AnalysisMethods!$E$2:$E$31=AnalysisResults!P1612,"")</f>
        <v>( XX.X)</v>
      </c>
      <c r="S1612">
        <v>1.1904999999999999</v>
      </c>
      <c r="T1612" s="7" t="s">
        <v>273</v>
      </c>
      <c r="U1612" t="s">
        <v>1378</v>
      </c>
    </row>
    <row r="1613" spans="1:21" x14ac:dyDescent="0.45">
      <c r="A1613" t="s">
        <v>732</v>
      </c>
      <c r="B1613" s="4" t="str" cm="1">
        <f t="array" ref="B1613">_xlfn._xlws.FILTER(AnalysisSets!B:B,AnalysisSets!A:A=_xlfn._xlws.FILTER(Analyses!E:E,Analyses!A:A=AnalysisResults!A1613,""),"")</f>
        <v>Safety Population</v>
      </c>
      <c r="C1613" t="s">
        <v>33</v>
      </c>
      <c r="D1613" t="s">
        <v>41</v>
      </c>
      <c r="E1613" s="4" t="str" cm="1">
        <f t="array" ref="E1613">_xlfn._xlws.FILTER(AnalysisGroupings!$G$2:$G$20,AnalysisGroupings!$F$2:$F$20=AnalysisResults!D1613,"")</f>
        <v>Xanomeline High Dose</v>
      </c>
      <c r="G1613" t="s">
        <v>108</v>
      </c>
      <c r="I1613" s="4" t="str" cm="1">
        <f t="array" ref="I1613">_xlfn._xlws.FILTER(AnalysisGroupings!$G$2:$G$36,(AnalysisGroupings!$F$2:$F$36=AnalysisResults!H1613)*LEN(H1613)&gt;0,"")</f>
        <v/>
      </c>
      <c r="J1613" t="s">
        <v>347</v>
      </c>
      <c r="K1613" t="s">
        <v>111</v>
      </c>
      <c r="M1613" s="4" t="str" cm="1">
        <f t="array" ref="M1613">_xlfn._xlws.FILTER(AnalysisGroupings!$G$2:$G$36,(AnalysisGroupings!$F$2:$F$36=AnalysisResults!L1613)*LEN(L1613)&gt;0,"")</f>
        <v/>
      </c>
      <c r="N1613" t="s">
        <v>511</v>
      </c>
      <c r="O1613" t="s">
        <v>296</v>
      </c>
      <c r="P1613" t="s">
        <v>636</v>
      </c>
      <c r="Q1613" s="4" t="str" cm="1">
        <f t="array" ref="Q1613">_xlfn._xlws.FILTER(AnalysisMethods!$G$2:$G$31,AnalysisMethods!$E$2:$E$31=AnalysisResults!P1613,"")</f>
        <v>n</v>
      </c>
      <c r="R1613" s="4" t="str" cm="1">
        <f t="array" ref="R1613">_xlfn._xlws.FILTER(AnalysisMethods!$H$2:$H$31,AnalysisMethods!$E$2:$E$31=AnalysisResults!P1613,"")</f>
        <v>XX</v>
      </c>
      <c r="S1613">
        <v>1</v>
      </c>
      <c r="T1613" s="7" t="s">
        <v>267</v>
      </c>
      <c r="U1613" t="s">
        <v>1378</v>
      </c>
    </row>
    <row r="1614" spans="1:21" x14ac:dyDescent="0.45">
      <c r="A1614" t="s">
        <v>732</v>
      </c>
      <c r="B1614" s="4" t="str" cm="1">
        <f t="array" ref="B1614">_xlfn._xlws.FILTER(AnalysisSets!B:B,AnalysisSets!A:A=_xlfn._xlws.FILTER(Analyses!E:E,Analyses!A:A=AnalysisResults!A1614,""),"")</f>
        <v>Safety Population</v>
      </c>
      <c r="C1614" t="s">
        <v>33</v>
      </c>
      <c r="D1614" t="s">
        <v>41</v>
      </c>
      <c r="E1614" s="4" t="str" cm="1">
        <f t="array" ref="E1614">_xlfn._xlws.FILTER(AnalysisGroupings!$G$2:$G$20,AnalysisGroupings!$F$2:$F$20=AnalysisResults!D1614,"")</f>
        <v>Xanomeline High Dose</v>
      </c>
      <c r="G1614" t="s">
        <v>108</v>
      </c>
      <c r="I1614" s="4" t="str" cm="1">
        <f t="array" ref="I1614">_xlfn._xlws.FILTER(AnalysisGroupings!$G$2:$G$36,(AnalysisGroupings!$F$2:$F$36=AnalysisResults!H1614)*LEN(H1614)&gt;0,"")</f>
        <v/>
      </c>
      <c r="J1614" t="s">
        <v>347</v>
      </c>
      <c r="K1614" t="s">
        <v>111</v>
      </c>
      <c r="M1614" s="4" t="str" cm="1">
        <f t="array" ref="M1614">_xlfn._xlws.FILTER(AnalysisGroupings!$G$2:$G$36,(AnalysisGroupings!$F$2:$F$36=AnalysisResults!L1614)*LEN(L1614)&gt;0,"")</f>
        <v/>
      </c>
      <c r="N1614" t="s">
        <v>511</v>
      </c>
      <c r="O1614" t="s">
        <v>296</v>
      </c>
      <c r="P1614" t="s">
        <v>639</v>
      </c>
      <c r="Q1614" s="4" t="str" cm="1">
        <f t="array" ref="Q1614">_xlfn._xlws.FILTER(AnalysisMethods!$G$2:$G$31,AnalysisMethods!$E$2:$E$31=AnalysisResults!P1614,"")</f>
        <v>%</v>
      </c>
      <c r="R1614" s="4" t="str" cm="1">
        <f t="array" ref="R1614">_xlfn._xlws.FILTER(AnalysisMethods!$H$2:$H$31,AnalysisMethods!$E$2:$E$31=AnalysisResults!P1614,"")</f>
        <v>( XX.X)</v>
      </c>
      <c r="S1614">
        <v>1.1904999999999999</v>
      </c>
      <c r="T1614" s="7" t="s">
        <v>273</v>
      </c>
      <c r="U1614" t="s">
        <v>1378</v>
      </c>
    </row>
    <row r="1615" spans="1:21" x14ac:dyDescent="0.45">
      <c r="A1615" t="s">
        <v>732</v>
      </c>
      <c r="B1615" s="4" t="str" cm="1">
        <f t="array" ref="B1615">_xlfn._xlws.FILTER(AnalysisSets!B:B,AnalysisSets!A:A=_xlfn._xlws.FILTER(Analyses!E:E,Analyses!A:A=AnalysisResults!A1615,""),"")</f>
        <v>Safety Population</v>
      </c>
      <c r="C1615" t="s">
        <v>33</v>
      </c>
      <c r="D1615" t="s">
        <v>41</v>
      </c>
      <c r="E1615" s="4" t="str" cm="1">
        <f t="array" ref="E1615">_xlfn._xlws.FILTER(AnalysisGroupings!$G$2:$G$20,AnalysisGroupings!$F$2:$F$20=AnalysisResults!D1615,"")</f>
        <v>Xanomeline High Dose</v>
      </c>
      <c r="G1615" t="s">
        <v>108</v>
      </c>
      <c r="I1615" s="4" t="str" cm="1">
        <f t="array" ref="I1615">_xlfn._xlws.FILTER(AnalysisGroupings!$G$2:$G$36,(AnalysisGroupings!$F$2:$F$36=AnalysisResults!H1615)*LEN(H1615)&gt;0,"")</f>
        <v/>
      </c>
      <c r="J1615" t="s">
        <v>347</v>
      </c>
      <c r="K1615" t="s">
        <v>111</v>
      </c>
      <c r="M1615" s="4" t="str" cm="1">
        <f t="array" ref="M1615">_xlfn._xlws.FILTER(AnalysisGroupings!$G$2:$G$36,(AnalysisGroupings!$F$2:$F$36=AnalysisResults!L1615)*LEN(L1615)&gt;0,"")</f>
        <v/>
      </c>
      <c r="N1615" t="s">
        <v>528</v>
      </c>
      <c r="O1615" t="s">
        <v>296</v>
      </c>
      <c r="P1615" t="s">
        <v>636</v>
      </c>
      <c r="Q1615" s="4" t="str" cm="1">
        <f t="array" ref="Q1615">_xlfn._xlws.FILTER(AnalysisMethods!$G$2:$G$31,AnalysisMethods!$E$2:$E$31=AnalysisResults!P1615,"")</f>
        <v>n</v>
      </c>
      <c r="R1615" s="4" t="str" cm="1">
        <f t="array" ref="R1615">_xlfn._xlws.FILTER(AnalysisMethods!$H$2:$H$31,AnalysisMethods!$E$2:$E$31=AnalysisResults!P1615,"")</f>
        <v>XX</v>
      </c>
      <c r="S1615">
        <v>0</v>
      </c>
      <c r="T1615" s="7" t="s">
        <v>266</v>
      </c>
      <c r="U1615" t="s">
        <v>1378</v>
      </c>
    </row>
    <row r="1616" spans="1:21" x14ac:dyDescent="0.45">
      <c r="A1616" t="s">
        <v>732</v>
      </c>
      <c r="B1616" s="4" t="str" cm="1">
        <f t="array" ref="B1616">_xlfn._xlws.FILTER(AnalysisSets!B:B,AnalysisSets!A:A=_xlfn._xlws.FILTER(Analyses!E:E,Analyses!A:A=AnalysisResults!A1616,""),"")</f>
        <v>Safety Population</v>
      </c>
      <c r="C1616" t="s">
        <v>33</v>
      </c>
      <c r="D1616" t="s">
        <v>41</v>
      </c>
      <c r="E1616" s="4" t="str" cm="1">
        <f t="array" ref="E1616">_xlfn._xlws.FILTER(AnalysisGroupings!$G$2:$G$20,AnalysisGroupings!$F$2:$F$20=AnalysisResults!D1616,"")</f>
        <v>Xanomeline High Dose</v>
      </c>
      <c r="G1616" t="s">
        <v>108</v>
      </c>
      <c r="I1616" s="4" t="str" cm="1">
        <f t="array" ref="I1616">_xlfn._xlws.FILTER(AnalysisGroupings!$G$2:$G$36,(AnalysisGroupings!$F$2:$F$36=AnalysisResults!H1616)*LEN(H1616)&gt;0,"")</f>
        <v/>
      </c>
      <c r="J1616" t="s">
        <v>347</v>
      </c>
      <c r="K1616" t="s">
        <v>111</v>
      </c>
      <c r="M1616" s="4" t="str" cm="1">
        <f t="array" ref="M1616">_xlfn._xlws.FILTER(AnalysisGroupings!$G$2:$G$36,(AnalysisGroupings!$F$2:$F$36=AnalysisResults!L1616)*LEN(L1616)&gt;0,"")</f>
        <v/>
      </c>
      <c r="N1616" t="s">
        <v>528</v>
      </c>
      <c r="O1616" t="s">
        <v>296</v>
      </c>
      <c r="P1616" t="s">
        <v>639</v>
      </c>
      <c r="Q1616" s="4" t="str" cm="1">
        <f t="array" ref="Q1616">_xlfn._xlws.FILTER(AnalysisMethods!$G$2:$G$31,AnalysisMethods!$E$2:$E$31=AnalysisResults!P1616,"")</f>
        <v>%</v>
      </c>
      <c r="R1616" s="4" t="str" cm="1">
        <f t="array" ref="R1616">_xlfn._xlws.FILTER(AnalysisMethods!$H$2:$H$31,AnalysisMethods!$E$2:$E$31=AnalysisResults!P1616,"")</f>
        <v>( XX.X)</v>
      </c>
      <c r="S1616">
        <v>0</v>
      </c>
      <c r="T1616" s="7" t="s">
        <v>270</v>
      </c>
      <c r="U1616" t="s">
        <v>1378</v>
      </c>
    </row>
    <row r="1617" spans="1:21" x14ac:dyDescent="0.45">
      <c r="A1617" t="s">
        <v>732</v>
      </c>
      <c r="B1617" s="4" t="str" cm="1">
        <f t="array" ref="B1617">_xlfn._xlws.FILTER(AnalysisSets!B:B,AnalysisSets!A:A=_xlfn._xlws.FILTER(Analyses!E:E,Analyses!A:A=AnalysisResults!A1617,""),"")</f>
        <v>Safety Population</v>
      </c>
      <c r="C1617" t="s">
        <v>33</v>
      </c>
      <c r="D1617" t="s">
        <v>41</v>
      </c>
      <c r="E1617" s="4" t="str" cm="1">
        <f t="array" ref="E1617">_xlfn._xlws.FILTER(AnalysisGroupings!$G$2:$G$20,AnalysisGroupings!$F$2:$F$20=AnalysisResults!D1617,"")</f>
        <v>Xanomeline High Dose</v>
      </c>
      <c r="G1617" t="s">
        <v>108</v>
      </c>
      <c r="I1617" s="4" t="str" cm="1">
        <f t="array" ref="I1617">_xlfn._xlws.FILTER(AnalysisGroupings!$G$2:$G$36,(AnalysisGroupings!$F$2:$F$36=AnalysisResults!H1617)*LEN(H1617)&gt;0,"")</f>
        <v/>
      </c>
      <c r="J1617" t="s">
        <v>348</v>
      </c>
      <c r="K1617" t="s">
        <v>111</v>
      </c>
      <c r="M1617" s="4" t="str" cm="1">
        <f t="array" ref="M1617">_xlfn._xlws.FILTER(AnalysisGroupings!$G$2:$G$36,(AnalysisGroupings!$F$2:$F$36=AnalysisResults!L1617)*LEN(L1617)&gt;0,"")</f>
        <v/>
      </c>
      <c r="N1617" t="s">
        <v>390</v>
      </c>
      <c r="O1617" t="s">
        <v>296</v>
      </c>
      <c r="P1617" t="s">
        <v>636</v>
      </c>
      <c r="Q1617" s="4" t="str" cm="1">
        <f t="array" ref="Q1617">_xlfn._xlws.FILTER(AnalysisMethods!$G$2:$G$31,AnalysisMethods!$E$2:$E$31=AnalysisResults!P1617,"")</f>
        <v>n</v>
      </c>
      <c r="R1617" s="4" t="str" cm="1">
        <f t="array" ref="R1617">_xlfn._xlws.FILTER(AnalysisMethods!$H$2:$H$31,AnalysisMethods!$E$2:$E$31=AnalysisResults!P1617,"")</f>
        <v>XX</v>
      </c>
      <c r="S1617">
        <v>1</v>
      </c>
      <c r="T1617" s="7" t="s">
        <v>267</v>
      </c>
      <c r="U1617" t="s">
        <v>1378</v>
      </c>
    </row>
    <row r="1618" spans="1:21" x14ac:dyDescent="0.45">
      <c r="A1618" t="s">
        <v>732</v>
      </c>
      <c r="B1618" s="4" t="str" cm="1">
        <f t="array" ref="B1618">_xlfn._xlws.FILTER(AnalysisSets!B:B,AnalysisSets!A:A=_xlfn._xlws.FILTER(Analyses!E:E,Analyses!A:A=AnalysisResults!A1618,""),"")</f>
        <v>Safety Population</v>
      </c>
      <c r="C1618" t="s">
        <v>33</v>
      </c>
      <c r="D1618" t="s">
        <v>41</v>
      </c>
      <c r="E1618" s="4" t="str" cm="1">
        <f t="array" ref="E1618">_xlfn._xlws.FILTER(AnalysisGroupings!$G$2:$G$20,AnalysisGroupings!$F$2:$F$20=AnalysisResults!D1618,"")</f>
        <v>Xanomeline High Dose</v>
      </c>
      <c r="G1618" t="s">
        <v>108</v>
      </c>
      <c r="I1618" s="4" t="str" cm="1">
        <f t="array" ref="I1618">_xlfn._xlws.FILTER(AnalysisGroupings!$G$2:$G$36,(AnalysisGroupings!$F$2:$F$36=AnalysisResults!H1618)*LEN(H1618)&gt;0,"")</f>
        <v/>
      </c>
      <c r="J1618" t="s">
        <v>348</v>
      </c>
      <c r="K1618" t="s">
        <v>111</v>
      </c>
      <c r="M1618" s="4" t="str" cm="1">
        <f t="array" ref="M1618">_xlfn._xlws.FILTER(AnalysisGroupings!$G$2:$G$36,(AnalysisGroupings!$F$2:$F$36=AnalysisResults!L1618)*LEN(L1618)&gt;0,"")</f>
        <v/>
      </c>
      <c r="N1618" t="s">
        <v>390</v>
      </c>
      <c r="O1618" t="s">
        <v>296</v>
      </c>
      <c r="P1618" t="s">
        <v>639</v>
      </c>
      <c r="Q1618" s="4" t="str" cm="1">
        <f t="array" ref="Q1618">_xlfn._xlws.FILTER(AnalysisMethods!$G$2:$G$31,AnalysisMethods!$E$2:$E$31=AnalysisResults!P1618,"")</f>
        <v>%</v>
      </c>
      <c r="R1618" s="4" t="str" cm="1">
        <f t="array" ref="R1618">_xlfn._xlws.FILTER(AnalysisMethods!$H$2:$H$31,AnalysisMethods!$E$2:$E$31=AnalysisResults!P1618,"")</f>
        <v>( XX.X)</v>
      </c>
      <c r="S1618">
        <v>1.1904999999999999</v>
      </c>
      <c r="T1618" s="7" t="s">
        <v>273</v>
      </c>
      <c r="U1618" t="s">
        <v>1378</v>
      </c>
    </row>
    <row r="1619" spans="1:21" x14ac:dyDescent="0.45">
      <c r="A1619" t="s">
        <v>732</v>
      </c>
      <c r="B1619" s="4" t="str" cm="1">
        <f t="array" ref="B1619">_xlfn._xlws.FILTER(AnalysisSets!B:B,AnalysisSets!A:A=_xlfn._xlws.FILTER(Analyses!E:E,Analyses!A:A=AnalysisResults!A1619,""),"")</f>
        <v>Safety Population</v>
      </c>
      <c r="C1619" t="s">
        <v>33</v>
      </c>
      <c r="D1619" t="s">
        <v>41</v>
      </c>
      <c r="E1619" s="4" t="str" cm="1">
        <f t="array" ref="E1619">_xlfn._xlws.FILTER(AnalysisGroupings!$G$2:$G$20,AnalysisGroupings!$F$2:$F$20=AnalysisResults!D1619,"")</f>
        <v>Xanomeline High Dose</v>
      </c>
      <c r="G1619" t="s">
        <v>108</v>
      </c>
      <c r="I1619" s="4" t="str" cm="1">
        <f t="array" ref="I1619">_xlfn._xlws.FILTER(AnalysisGroupings!$G$2:$G$36,(AnalysisGroupings!$F$2:$F$36=AnalysisResults!H1619)*LEN(H1619)&gt;0,"")</f>
        <v/>
      </c>
      <c r="J1619" t="s">
        <v>348</v>
      </c>
      <c r="K1619" t="s">
        <v>111</v>
      </c>
      <c r="M1619" s="4" t="str" cm="1">
        <f t="array" ref="M1619">_xlfn._xlws.FILTER(AnalysisGroupings!$G$2:$G$36,(AnalysisGroupings!$F$2:$F$36=AnalysisResults!L1619)*LEN(L1619)&gt;0,"")</f>
        <v/>
      </c>
      <c r="N1619" t="s">
        <v>524</v>
      </c>
      <c r="O1619" t="s">
        <v>296</v>
      </c>
      <c r="P1619" t="s">
        <v>636</v>
      </c>
      <c r="Q1619" s="4" t="str" cm="1">
        <f t="array" ref="Q1619">_xlfn._xlws.FILTER(AnalysisMethods!$G$2:$G$31,AnalysisMethods!$E$2:$E$31=AnalysisResults!P1619,"")</f>
        <v>n</v>
      </c>
      <c r="R1619" s="4" t="str" cm="1">
        <f t="array" ref="R1619">_xlfn._xlws.FILTER(AnalysisMethods!$H$2:$H$31,AnalysisMethods!$E$2:$E$31=AnalysisResults!P1619,"")</f>
        <v>XX</v>
      </c>
      <c r="S1619">
        <v>0</v>
      </c>
      <c r="T1619" s="7" t="s">
        <v>266</v>
      </c>
      <c r="U1619" t="s">
        <v>1378</v>
      </c>
    </row>
    <row r="1620" spans="1:21" x14ac:dyDescent="0.45">
      <c r="A1620" t="s">
        <v>732</v>
      </c>
      <c r="B1620" s="4" t="str" cm="1">
        <f t="array" ref="B1620">_xlfn._xlws.FILTER(AnalysisSets!B:B,AnalysisSets!A:A=_xlfn._xlws.FILTER(Analyses!E:E,Analyses!A:A=AnalysisResults!A1620,""),"")</f>
        <v>Safety Population</v>
      </c>
      <c r="C1620" t="s">
        <v>33</v>
      </c>
      <c r="D1620" t="s">
        <v>41</v>
      </c>
      <c r="E1620" s="4" t="str" cm="1">
        <f t="array" ref="E1620">_xlfn._xlws.FILTER(AnalysisGroupings!$G$2:$G$20,AnalysisGroupings!$F$2:$F$20=AnalysisResults!D1620,"")</f>
        <v>Xanomeline High Dose</v>
      </c>
      <c r="G1620" t="s">
        <v>108</v>
      </c>
      <c r="I1620" s="4" t="str" cm="1">
        <f t="array" ref="I1620">_xlfn._xlws.FILTER(AnalysisGroupings!$G$2:$G$36,(AnalysisGroupings!$F$2:$F$36=AnalysisResults!H1620)*LEN(H1620)&gt;0,"")</f>
        <v/>
      </c>
      <c r="J1620" t="s">
        <v>348</v>
      </c>
      <c r="K1620" t="s">
        <v>111</v>
      </c>
      <c r="M1620" s="4" t="str" cm="1">
        <f t="array" ref="M1620">_xlfn._xlws.FILTER(AnalysisGroupings!$G$2:$G$36,(AnalysisGroupings!$F$2:$F$36=AnalysisResults!L1620)*LEN(L1620)&gt;0,"")</f>
        <v/>
      </c>
      <c r="N1620" t="s">
        <v>524</v>
      </c>
      <c r="O1620" t="s">
        <v>296</v>
      </c>
      <c r="P1620" t="s">
        <v>639</v>
      </c>
      <c r="Q1620" s="4" t="str" cm="1">
        <f t="array" ref="Q1620">_xlfn._xlws.FILTER(AnalysisMethods!$G$2:$G$31,AnalysisMethods!$E$2:$E$31=AnalysisResults!P1620,"")</f>
        <v>%</v>
      </c>
      <c r="R1620" s="4" t="str" cm="1">
        <f t="array" ref="R1620">_xlfn._xlws.FILTER(AnalysisMethods!$H$2:$H$31,AnalysisMethods!$E$2:$E$31=AnalysisResults!P1620,"")</f>
        <v>( XX.X)</v>
      </c>
      <c r="S1620">
        <v>0</v>
      </c>
      <c r="T1620" s="7" t="s">
        <v>270</v>
      </c>
      <c r="U1620" t="s">
        <v>1378</v>
      </c>
    </row>
    <row r="1621" spans="1:21" x14ac:dyDescent="0.45">
      <c r="A1621" t="s">
        <v>732</v>
      </c>
      <c r="B1621" s="4" t="str" cm="1">
        <f t="array" ref="B1621">_xlfn._xlws.FILTER(AnalysisSets!B:B,AnalysisSets!A:A=_xlfn._xlws.FILTER(Analyses!E:E,Analyses!A:A=AnalysisResults!A1621,""),"")</f>
        <v>Safety Population</v>
      </c>
      <c r="C1621" t="s">
        <v>33</v>
      </c>
      <c r="D1621" t="s">
        <v>41</v>
      </c>
      <c r="E1621" s="4" t="str" cm="1">
        <f t="array" ref="E1621">_xlfn._xlws.FILTER(AnalysisGroupings!$G$2:$G$20,AnalysisGroupings!$F$2:$F$20=AnalysisResults!D1621,"")</f>
        <v>Xanomeline High Dose</v>
      </c>
      <c r="G1621" t="s">
        <v>108</v>
      </c>
      <c r="I1621" s="4" t="str" cm="1">
        <f t="array" ref="I1621">_xlfn._xlws.FILTER(AnalysisGroupings!$G$2:$G$36,(AnalysisGroupings!$F$2:$F$36=AnalysisResults!H1621)*LEN(H1621)&gt;0,"")</f>
        <v/>
      </c>
      <c r="J1621" t="s">
        <v>349</v>
      </c>
      <c r="K1621" t="s">
        <v>111</v>
      </c>
      <c r="M1621" s="4" t="str" cm="1">
        <f t="array" ref="M1621">_xlfn._xlws.FILTER(AnalysisGroupings!$G$2:$G$36,(AnalysisGroupings!$F$2:$F$36=AnalysisResults!L1621)*LEN(L1621)&gt;0,"")</f>
        <v/>
      </c>
      <c r="N1621" t="s">
        <v>360</v>
      </c>
      <c r="O1621" t="s">
        <v>296</v>
      </c>
      <c r="P1621" t="s">
        <v>636</v>
      </c>
      <c r="Q1621" s="4" t="str" cm="1">
        <f t="array" ref="Q1621">_xlfn._xlws.FILTER(AnalysisMethods!$G$2:$G$31,AnalysisMethods!$E$2:$E$31=AnalysisResults!P1621,"")</f>
        <v>n</v>
      </c>
      <c r="R1621" s="4" t="str" cm="1">
        <f t="array" ref="R1621">_xlfn._xlws.FILTER(AnalysisMethods!$H$2:$H$31,AnalysisMethods!$E$2:$E$31=AnalysisResults!P1621,"")</f>
        <v>XX</v>
      </c>
      <c r="S1621">
        <v>1</v>
      </c>
      <c r="T1621" s="7" t="s">
        <v>267</v>
      </c>
      <c r="U1621" t="s">
        <v>1378</v>
      </c>
    </row>
    <row r="1622" spans="1:21" x14ac:dyDescent="0.45">
      <c r="A1622" t="s">
        <v>732</v>
      </c>
      <c r="B1622" s="4" t="str" cm="1">
        <f t="array" ref="B1622">_xlfn._xlws.FILTER(AnalysisSets!B:B,AnalysisSets!A:A=_xlfn._xlws.FILTER(Analyses!E:E,Analyses!A:A=AnalysisResults!A1622,""),"")</f>
        <v>Safety Population</v>
      </c>
      <c r="C1622" t="s">
        <v>33</v>
      </c>
      <c r="D1622" t="s">
        <v>41</v>
      </c>
      <c r="E1622" s="4" t="str" cm="1">
        <f t="array" ref="E1622">_xlfn._xlws.FILTER(AnalysisGroupings!$G$2:$G$20,AnalysisGroupings!$F$2:$F$20=AnalysisResults!D1622,"")</f>
        <v>Xanomeline High Dose</v>
      </c>
      <c r="G1622" t="s">
        <v>108</v>
      </c>
      <c r="I1622" s="4" t="str" cm="1">
        <f t="array" ref="I1622">_xlfn._xlws.FILTER(AnalysisGroupings!$G$2:$G$36,(AnalysisGroupings!$F$2:$F$36=AnalysisResults!H1622)*LEN(H1622)&gt;0,"")</f>
        <v/>
      </c>
      <c r="J1622" t="s">
        <v>349</v>
      </c>
      <c r="K1622" t="s">
        <v>111</v>
      </c>
      <c r="M1622" s="4" t="str" cm="1">
        <f t="array" ref="M1622">_xlfn._xlws.FILTER(AnalysisGroupings!$G$2:$G$36,(AnalysisGroupings!$F$2:$F$36=AnalysisResults!L1622)*LEN(L1622)&gt;0,"")</f>
        <v/>
      </c>
      <c r="N1622" t="s">
        <v>360</v>
      </c>
      <c r="O1622" t="s">
        <v>296</v>
      </c>
      <c r="P1622" t="s">
        <v>639</v>
      </c>
      <c r="Q1622" s="4" t="str" cm="1">
        <f t="array" ref="Q1622">_xlfn._xlws.FILTER(AnalysisMethods!$G$2:$G$31,AnalysisMethods!$E$2:$E$31=AnalysisResults!P1622,"")</f>
        <v>%</v>
      </c>
      <c r="R1622" s="4" t="str" cm="1">
        <f t="array" ref="R1622">_xlfn._xlws.FILTER(AnalysisMethods!$H$2:$H$31,AnalysisMethods!$E$2:$E$31=AnalysisResults!P1622,"")</f>
        <v>( XX.X)</v>
      </c>
      <c r="S1622">
        <v>1.1904999999999999</v>
      </c>
      <c r="T1622" s="7" t="s">
        <v>273</v>
      </c>
      <c r="U1622" t="s">
        <v>1378</v>
      </c>
    </row>
    <row r="1623" spans="1:21" x14ac:dyDescent="0.45">
      <c r="A1623" t="s">
        <v>732</v>
      </c>
      <c r="B1623" s="4" t="str" cm="1">
        <f t="array" ref="B1623">_xlfn._xlws.FILTER(AnalysisSets!B:B,AnalysisSets!A:A=_xlfn._xlws.FILTER(Analyses!E:E,Analyses!A:A=AnalysisResults!A1623,""),"")</f>
        <v>Safety Population</v>
      </c>
      <c r="C1623" t="s">
        <v>33</v>
      </c>
      <c r="D1623" t="s">
        <v>41</v>
      </c>
      <c r="E1623" s="4" t="str" cm="1">
        <f t="array" ref="E1623">_xlfn._xlws.FILTER(AnalysisGroupings!$G$2:$G$20,AnalysisGroupings!$F$2:$F$20=AnalysisResults!D1623,"")</f>
        <v>Xanomeline High Dose</v>
      </c>
      <c r="G1623" t="s">
        <v>108</v>
      </c>
      <c r="I1623" s="4" t="str" cm="1">
        <f t="array" ref="I1623">_xlfn._xlws.FILTER(AnalysisGroupings!$G$2:$G$36,(AnalysisGroupings!$F$2:$F$36=AnalysisResults!H1623)*LEN(H1623)&gt;0,"")</f>
        <v/>
      </c>
      <c r="J1623" t="s">
        <v>349</v>
      </c>
      <c r="K1623" t="s">
        <v>111</v>
      </c>
      <c r="M1623" s="4" t="str" cm="1">
        <f t="array" ref="M1623">_xlfn._xlws.FILTER(AnalysisGroupings!$G$2:$G$36,(AnalysisGroupings!$F$2:$F$36=AnalysisResults!L1623)*LEN(L1623)&gt;0,"")</f>
        <v/>
      </c>
      <c r="N1623" t="s">
        <v>426</v>
      </c>
      <c r="O1623" t="s">
        <v>296</v>
      </c>
      <c r="P1623" t="s">
        <v>636</v>
      </c>
      <c r="Q1623" s="4" t="str" cm="1">
        <f t="array" ref="Q1623">_xlfn._xlws.FILTER(AnalysisMethods!$G$2:$G$31,AnalysisMethods!$E$2:$E$31=AnalysisResults!P1623,"")</f>
        <v>n</v>
      </c>
      <c r="R1623" s="4" t="str" cm="1">
        <f t="array" ref="R1623">_xlfn._xlws.FILTER(AnalysisMethods!$H$2:$H$31,AnalysisMethods!$E$2:$E$31=AnalysisResults!P1623,"")</f>
        <v>XX</v>
      </c>
      <c r="S1623">
        <v>5</v>
      </c>
      <c r="T1623" s="7" t="s">
        <v>613</v>
      </c>
      <c r="U1623" t="s">
        <v>1378</v>
      </c>
    </row>
    <row r="1624" spans="1:21" x14ac:dyDescent="0.45">
      <c r="A1624" t="s">
        <v>732</v>
      </c>
      <c r="B1624" s="4" t="str" cm="1">
        <f t="array" ref="B1624">_xlfn._xlws.FILTER(AnalysisSets!B:B,AnalysisSets!A:A=_xlfn._xlws.FILTER(Analyses!E:E,Analyses!A:A=AnalysisResults!A1624,""),"")</f>
        <v>Safety Population</v>
      </c>
      <c r="C1624" t="s">
        <v>33</v>
      </c>
      <c r="D1624" t="s">
        <v>41</v>
      </c>
      <c r="E1624" s="4" t="str" cm="1">
        <f t="array" ref="E1624">_xlfn._xlws.FILTER(AnalysisGroupings!$G$2:$G$20,AnalysisGroupings!$F$2:$F$20=AnalysisResults!D1624,"")</f>
        <v>Xanomeline High Dose</v>
      </c>
      <c r="G1624" t="s">
        <v>108</v>
      </c>
      <c r="I1624" s="4" t="str" cm="1">
        <f t="array" ref="I1624">_xlfn._xlws.FILTER(AnalysisGroupings!$G$2:$G$36,(AnalysisGroupings!$F$2:$F$36=AnalysisResults!H1624)*LEN(H1624)&gt;0,"")</f>
        <v/>
      </c>
      <c r="J1624" t="s">
        <v>349</v>
      </c>
      <c r="K1624" t="s">
        <v>111</v>
      </c>
      <c r="M1624" s="4" t="str" cm="1">
        <f t="array" ref="M1624">_xlfn._xlws.FILTER(AnalysisGroupings!$G$2:$G$36,(AnalysisGroupings!$F$2:$F$36=AnalysisResults!L1624)*LEN(L1624)&gt;0,"")</f>
        <v/>
      </c>
      <c r="N1624" t="s">
        <v>426</v>
      </c>
      <c r="O1624" t="s">
        <v>296</v>
      </c>
      <c r="P1624" t="s">
        <v>639</v>
      </c>
      <c r="Q1624" s="4" t="str" cm="1">
        <f t="array" ref="Q1624">_xlfn._xlws.FILTER(AnalysisMethods!$G$2:$G$31,AnalysisMethods!$E$2:$E$31=AnalysisResults!P1624,"")</f>
        <v>%</v>
      </c>
      <c r="R1624" s="4" t="str" cm="1">
        <f t="array" ref="R1624">_xlfn._xlws.FILTER(AnalysisMethods!$H$2:$H$31,AnalysisMethods!$E$2:$E$31=AnalysisResults!P1624,"")</f>
        <v>( XX.X)</v>
      </c>
      <c r="S1624">
        <v>5.9523999999999999</v>
      </c>
      <c r="T1624" s="7" t="s">
        <v>614</v>
      </c>
      <c r="U1624" t="s">
        <v>1378</v>
      </c>
    </row>
    <row r="1625" spans="1:21" x14ac:dyDescent="0.45">
      <c r="A1625" t="s">
        <v>732</v>
      </c>
      <c r="B1625" s="4" t="str" cm="1">
        <f t="array" ref="B1625">_xlfn._xlws.FILTER(AnalysisSets!B:B,AnalysisSets!A:A=_xlfn._xlws.FILTER(Analyses!E:E,Analyses!A:A=AnalysisResults!A1625,""),"")</f>
        <v>Safety Population</v>
      </c>
      <c r="C1625" t="s">
        <v>33</v>
      </c>
      <c r="D1625" t="s">
        <v>41</v>
      </c>
      <c r="E1625" s="4" t="str" cm="1">
        <f t="array" ref="E1625">_xlfn._xlws.FILTER(AnalysisGroupings!$G$2:$G$20,AnalysisGroupings!$F$2:$F$20=AnalysisResults!D1625,"")</f>
        <v>Xanomeline High Dose</v>
      </c>
      <c r="G1625" t="s">
        <v>108</v>
      </c>
      <c r="I1625" s="4" t="str" cm="1">
        <f t="array" ref="I1625">_xlfn._xlws.FILTER(AnalysisGroupings!$G$2:$G$36,(AnalysisGroupings!$F$2:$F$36=AnalysisResults!H1625)*LEN(H1625)&gt;0,"")</f>
        <v/>
      </c>
      <c r="J1625" t="s">
        <v>349</v>
      </c>
      <c r="K1625" t="s">
        <v>111</v>
      </c>
      <c r="M1625" s="4" t="str" cm="1">
        <f t="array" ref="M1625">_xlfn._xlws.FILTER(AnalysisGroupings!$G$2:$G$36,(AnalysisGroupings!$F$2:$F$36=AnalysisResults!L1625)*LEN(L1625)&gt;0,"")</f>
        <v/>
      </c>
      <c r="N1625" t="s">
        <v>442</v>
      </c>
      <c r="O1625" t="s">
        <v>296</v>
      </c>
      <c r="P1625" t="s">
        <v>636</v>
      </c>
      <c r="Q1625" s="4" t="str" cm="1">
        <f t="array" ref="Q1625">_xlfn._xlws.FILTER(AnalysisMethods!$G$2:$G$31,AnalysisMethods!$E$2:$E$31=AnalysisResults!P1625,"")</f>
        <v>n</v>
      </c>
      <c r="R1625" s="4" t="str" cm="1">
        <f t="array" ref="R1625">_xlfn._xlws.FILTER(AnalysisMethods!$H$2:$H$31,AnalysisMethods!$E$2:$E$31=AnalysisResults!P1625,"")</f>
        <v>XX</v>
      </c>
      <c r="S1625">
        <v>0</v>
      </c>
      <c r="T1625" s="7" t="s">
        <v>266</v>
      </c>
      <c r="U1625" t="s">
        <v>1378</v>
      </c>
    </row>
    <row r="1626" spans="1:21" x14ac:dyDescent="0.45">
      <c r="A1626" t="s">
        <v>732</v>
      </c>
      <c r="B1626" s="4" t="str" cm="1">
        <f t="array" ref="B1626">_xlfn._xlws.FILTER(AnalysisSets!B:B,AnalysisSets!A:A=_xlfn._xlws.FILTER(Analyses!E:E,Analyses!A:A=AnalysisResults!A1626,""),"")</f>
        <v>Safety Population</v>
      </c>
      <c r="C1626" t="s">
        <v>33</v>
      </c>
      <c r="D1626" t="s">
        <v>41</v>
      </c>
      <c r="E1626" s="4" t="str" cm="1">
        <f t="array" ref="E1626">_xlfn._xlws.FILTER(AnalysisGroupings!$G$2:$G$20,AnalysisGroupings!$F$2:$F$20=AnalysisResults!D1626,"")</f>
        <v>Xanomeline High Dose</v>
      </c>
      <c r="G1626" t="s">
        <v>108</v>
      </c>
      <c r="I1626" s="4" t="str" cm="1">
        <f t="array" ref="I1626">_xlfn._xlws.FILTER(AnalysisGroupings!$G$2:$G$36,(AnalysisGroupings!$F$2:$F$36=AnalysisResults!H1626)*LEN(H1626)&gt;0,"")</f>
        <v/>
      </c>
      <c r="J1626" t="s">
        <v>349</v>
      </c>
      <c r="K1626" t="s">
        <v>111</v>
      </c>
      <c r="M1626" s="4" t="str" cm="1">
        <f t="array" ref="M1626">_xlfn._xlws.FILTER(AnalysisGroupings!$G$2:$G$36,(AnalysisGroupings!$F$2:$F$36=AnalysisResults!L1626)*LEN(L1626)&gt;0,"")</f>
        <v/>
      </c>
      <c r="N1626" t="s">
        <v>442</v>
      </c>
      <c r="O1626" t="s">
        <v>296</v>
      </c>
      <c r="P1626" t="s">
        <v>639</v>
      </c>
      <c r="Q1626" s="4" t="str" cm="1">
        <f t="array" ref="Q1626">_xlfn._xlws.FILTER(AnalysisMethods!$G$2:$G$31,AnalysisMethods!$E$2:$E$31=AnalysisResults!P1626,"")</f>
        <v>%</v>
      </c>
      <c r="R1626" s="4" t="str" cm="1">
        <f t="array" ref="R1626">_xlfn._xlws.FILTER(AnalysisMethods!$H$2:$H$31,AnalysisMethods!$E$2:$E$31=AnalysisResults!P1626,"")</f>
        <v>( XX.X)</v>
      </c>
      <c r="S1626">
        <v>0</v>
      </c>
      <c r="T1626" s="7" t="s">
        <v>270</v>
      </c>
      <c r="U1626" t="s">
        <v>1378</v>
      </c>
    </row>
    <row r="1627" spans="1:21" x14ac:dyDescent="0.45">
      <c r="A1627" t="s">
        <v>732</v>
      </c>
      <c r="B1627" s="4" t="str" cm="1">
        <f t="array" ref="B1627">_xlfn._xlws.FILTER(AnalysisSets!B:B,AnalysisSets!A:A=_xlfn._xlws.FILTER(Analyses!E:E,Analyses!A:A=AnalysisResults!A1627,""),"")</f>
        <v>Safety Population</v>
      </c>
      <c r="C1627" t="s">
        <v>33</v>
      </c>
      <c r="D1627" t="s">
        <v>41</v>
      </c>
      <c r="E1627" s="4" t="str" cm="1">
        <f t="array" ref="E1627">_xlfn._xlws.FILTER(AnalysisGroupings!$G$2:$G$20,AnalysisGroupings!$F$2:$F$20=AnalysisResults!D1627,"")</f>
        <v>Xanomeline High Dose</v>
      </c>
      <c r="G1627" t="s">
        <v>108</v>
      </c>
      <c r="I1627" s="4" t="str" cm="1">
        <f t="array" ref="I1627">_xlfn._xlws.FILTER(AnalysisGroupings!$G$2:$G$36,(AnalysisGroupings!$F$2:$F$36=AnalysisResults!H1627)*LEN(H1627)&gt;0,"")</f>
        <v/>
      </c>
      <c r="J1627" t="s">
        <v>349</v>
      </c>
      <c r="K1627" t="s">
        <v>111</v>
      </c>
      <c r="M1627" s="4" t="str" cm="1">
        <f t="array" ref="M1627">_xlfn._xlws.FILTER(AnalysisGroupings!$G$2:$G$36,(AnalysisGroupings!$F$2:$F$36=AnalysisResults!L1627)*LEN(L1627)&gt;0,"")</f>
        <v/>
      </c>
      <c r="N1627" t="s">
        <v>443</v>
      </c>
      <c r="O1627" t="s">
        <v>296</v>
      </c>
      <c r="P1627" t="s">
        <v>636</v>
      </c>
      <c r="Q1627" s="4" t="str" cm="1">
        <f t="array" ref="Q1627">_xlfn._xlws.FILTER(AnalysisMethods!$G$2:$G$31,AnalysisMethods!$E$2:$E$31=AnalysisResults!P1627,"")</f>
        <v>n</v>
      </c>
      <c r="R1627" s="4" t="str" cm="1">
        <f t="array" ref="R1627">_xlfn._xlws.FILTER(AnalysisMethods!$H$2:$H$31,AnalysisMethods!$E$2:$E$31=AnalysisResults!P1627,"")</f>
        <v>XX</v>
      </c>
      <c r="S1627">
        <v>1</v>
      </c>
      <c r="T1627" s="7" t="s">
        <v>267</v>
      </c>
      <c r="U1627" t="s">
        <v>1378</v>
      </c>
    </row>
    <row r="1628" spans="1:21" x14ac:dyDescent="0.45">
      <c r="A1628" t="s">
        <v>732</v>
      </c>
      <c r="B1628" s="4" t="str" cm="1">
        <f t="array" ref="B1628">_xlfn._xlws.FILTER(AnalysisSets!B:B,AnalysisSets!A:A=_xlfn._xlws.FILTER(Analyses!E:E,Analyses!A:A=AnalysisResults!A1628,""),"")</f>
        <v>Safety Population</v>
      </c>
      <c r="C1628" t="s">
        <v>33</v>
      </c>
      <c r="D1628" t="s">
        <v>41</v>
      </c>
      <c r="E1628" s="4" t="str" cm="1">
        <f t="array" ref="E1628">_xlfn._xlws.FILTER(AnalysisGroupings!$G$2:$G$20,AnalysisGroupings!$F$2:$F$20=AnalysisResults!D1628,"")</f>
        <v>Xanomeline High Dose</v>
      </c>
      <c r="G1628" t="s">
        <v>108</v>
      </c>
      <c r="I1628" s="4" t="str" cm="1">
        <f t="array" ref="I1628">_xlfn._xlws.FILTER(AnalysisGroupings!$G$2:$G$36,(AnalysisGroupings!$F$2:$F$36=AnalysisResults!H1628)*LEN(H1628)&gt;0,"")</f>
        <v/>
      </c>
      <c r="J1628" t="s">
        <v>349</v>
      </c>
      <c r="K1628" t="s">
        <v>111</v>
      </c>
      <c r="M1628" s="4" t="str" cm="1">
        <f t="array" ref="M1628">_xlfn._xlws.FILTER(AnalysisGroupings!$G$2:$G$36,(AnalysisGroupings!$F$2:$F$36=AnalysisResults!L1628)*LEN(L1628)&gt;0,"")</f>
        <v/>
      </c>
      <c r="N1628" t="s">
        <v>443</v>
      </c>
      <c r="O1628" t="s">
        <v>296</v>
      </c>
      <c r="P1628" t="s">
        <v>639</v>
      </c>
      <c r="Q1628" s="4" t="str" cm="1">
        <f t="array" ref="Q1628">_xlfn._xlws.FILTER(AnalysisMethods!$G$2:$G$31,AnalysisMethods!$E$2:$E$31=AnalysisResults!P1628,"")</f>
        <v>%</v>
      </c>
      <c r="R1628" s="4" t="str" cm="1">
        <f t="array" ref="R1628">_xlfn._xlws.FILTER(AnalysisMethods!$H$2:$H$31,AnalysisMethods!$E$2:$E$31=AnalysisResults!P1628,"")</f>
        <v>( XX.X)</v>
      </c>
      <c r="S1628">
        <v>1.1904999999999999</v>
      </c>
      <c r="T1628" s="7" t="s">
        <v>273</v>
      </c>
      <c r="U1628" t="s">
        <v>1378</v>
      </c>
    </row>
    <row r="1629" spans="1:21" x14ac:dyDescent="0.45">
      <c r="A1629" t="s">
        <v>732</v>
      </c>
      <c r="B1629" s="4" t="str" cm="1">
        <f t="array" ref="B1629">_xlfn._xlws.FILTER(AnalysisSets!B:B,AnalysisSets!A:A=_xlfn._xlws.FILTER(Analyses!E:E,Analyses!A:A=AnalysisResults!A1629,""),"")</f>
        <v>Safety Population</v>
      </c>
      <c r="C1629" t="s">
        <v>33</v>
      </c>
      <c r="D1629" t="s">
        <v>41</v>
      </c>
      <c r="E1629" s="4" t="str" cm="1">
        <f t="array" ref="E1629">_xlfn._xlws.FILTER(AnalysisGroupings!$G$2:$G$20,AnalysisGroupings!$F$2:$F$20=AnalysisResults!D1629,"")</f>
        <v>Xanomeline High Dose</v>
      </c>
      <c r="G1629" t="s">
        <v>108</v>
      </c>
      <c r="I1629" s="4" t="str" cm="1">
        <f t="array" ref="I1629">_xlfn._xlws.FILTER(AnalysisGroupings!$G$2:$G$36,(AnalysisGroupings!$F$2:$F$36=AnalysisResults!H1629)*LEN(H1629)&gt;0,"")</f>
        <v/>
      </c>
      <c r="J1629" t="s">
        <v>349</v>
      </c>
      <c r="K1629" t="s">
        <v>111</v>
      </c>
      <c r="M1629" s="4" t="str" cm="1">
        <f t="array" ref="M1629">_xlfn._xlws.FILTER(AnalysisGroupings!$G$2:$G$36,(AnalysisGroupings!$F$2:$F$36=AnalysisResults!L1629)*LEN(L1629)&gt;0,"")</f>
        <v/>
      </c>
      <c r="N1629" t="s">
        <v>450</v>
      </c>
      <c r="O1629" t="s">
        <v>296</v>
      </c>
      <c r="P1629" t="s">
        <v>636</v>
      </c>
      <c r="Q1629" s="4" t="str" cm="1">
        <f t="array" ref="Q1629">_xlfn._xlws.FILTER(AnalysisMethods!$G$2:$G$31,AnalysisMethods!$E$2:$E$31=AnalysisResults!P1629,"")</f>
        <v>n</v>
      </c>
      <c r="R1629" s="4" t="str" cm="1">
        <f t="array" ref="R1629">_xlfn._xlws.FILTER(AnalysisMethods!$H$2:$H$31,AnalysisMethods!$E$2:$E$31=AnalysisResults!P1629,"")</f>
        <v>XX</v>
      </c>
      <c r="S1629">
        <v>0</v>
      </c>
      <c r="T1629" s="7" t="s">
        <v>266</v>
      </c>
      <c r="U1629" t="s">
        <v>1378</v>
      </c>
    </row>
    <row r="1630" spans="1:21" x14ac:dyDescent="0.45">
      <c r="A1630" t="s">
        <v>732</v>
      </c>
      <c r="B1630" s="4" t="str" cm="1">
        <f t="array" ref="B1630">_xlfn._xlws.FILTER(AnalysisSets!B:B,AnalysisSets!A:A=_xlfn._xlws.FILTER(Analyses!E:E,Analyses!A:A=AnalysisResults!A1630,""),"")</f>
        <v>Safety Population</v>
      </c>
      <c r="C1630" t="s">
        <v>33</v>
      </c>
      <c r="D1630" t="s">
        <v>41</v>
      </c>
      <c r="E1630" s="4" t="str" cm="1">
        <f t="array" ref="E1630">_xlfn._xlws.FILTER(AnalysisGroupings!$G$2:$G$20,AnalysisGroupings!$F$2:$F$20=AnalysisResults!D1630,"")</f>
        <v>Xanomeline High Dose</v>
      </c>
      <c r="G1630" t="s">
        <v>108</v>
      </c>
      <c r="I1630" s="4" t="str" cm="1">
        <f t="array" ref="I1630">_xlfn._xlws.FILTER(AnalysisGroupings!$G$2:$G$36,(AnalysisGroupings!$F$2:$F$36=AnalysisResults!H1630)*LEN(H1630)&gt;0,"")</f>
        <v/>
      </c>
      <c r="J1630" t="s">
        <v>349</v>
      </c>
      <c r="K1630" t="s">
        <v>111</v>
      </c>
      <c r="M1630" s="4" t="str" cm="1">
        <f t="array" ref="M1630">_xlfn._xlws.FILTER(AnalysisGroupings!$G$2:$G$36,(AnalysisGroupings!$F$2:$F$36=AnalysisResults!L1630)*LEN(L1630)&gt;0,"")</f>
        <v/>
      </c>
      <c r="N1630" t="s">
        <v>450</v>
      </c>
      <c r="O1630" t="s">
        <v>296</v>
      </c>
      <c r="P1630" t="s">
        <v>639</v>
      </c>
      <c r="Q1630" s="4" t="str" cm="1">
        <f t="array" ref="Q1630">_xlfn._xlws.FILTER(AnalysisMethods!$G$2:$G$31,AnalysisMethods!$E$2:$E$31=AnalysisResults!P1630,"")</f>
        <v>%</v>
      </c>
      <c r="R1630" s="4" t="str" cm="1">
        <f t="array" ref="R1630">_xlfn._xlws.FILTER(AnalysisMethods!$H$2:$H$31,AnalysisMethods!$E$2:$E$31=AnalysisResults!P1630,"")</f>
        <v>( XX.X)</v>
      </c>
      <c r="S1630">
        <v>0</v>
      </c>
      <c r="T1630" s="7" t="s">
        <v>270</v>
      </c>
      <c r="U1630" t="s">
        <v>1378</v>
      </c>
    </row>
    <row r="1631" spans="1:21" x14ac:dyDescent="0.45">
      <c r="A1631" t="s">
        <v>732</v>
      </c>
      <c r="B1631" s="4" t="str" cm="1">
        <f t="array" ref="B1631">_xlfn._xlws.FILTER(AnalysisSets!B:B,AnalysisSets!A:A=_xlfn._xlws.FILTER(Analyses!E:E,Analyses!A:A=AnalysisResults!A1631,""),"")</f>
        <v>Safety Population</v>
      </c>
      <c r="C1631" t="s">
        <v>33</v>
      </c>
      <c r="D1631" t="s">
        <v>41</v>
      </c>
      <c r="E1631" s="4" t="str" cm="1">
        <f t="array" ref="E1631">_xlfn._xlws.FILTER(AnalysisGroupings!$G$2:$G$20,AnalysisGroupings!$F$2:$F$20=AnalysisResults!D1631,"")</f>
        <v>Xanomeline High Dose</v>
      </c>
      <c r="G1631" t="s">
        <v>108</v>
      </c>
      <c r="I1631" s="4" t="str" cm="1">
        <f t="array" ref="I1631">_xlfn._xlws.FILTER(AnalysisGroupings!$G$2:$G$36,(AnalysisGroupings!$F$2:$F$36=AnalysisResults!H1631)*LEN(H1631)&gt;0,"")</f>
        <v/>
      </c>
      <c r="J1631" t="s">
        <v>349</v>
      </c>
      <c r="K1631" t="s">
        <v>111</v>
      </c>
      <c r="M1631" s="4" t="str" cm="1">
        <f t="array" ref="M1631">_xlfn._xlws.FILTER(AnalysisGroupings!$G$2:$G$36,(AnalysisGroupings!$F$2:$F$36=AnalysisResults!L1631)*LEN(L1631)&gt;0,"")</f>
        <v/>
      </c>
      <c r="N1631" t="s">
        <v>451</v>
      </c>
      <c r="O1631" t="s">
        <v>296</v>
      </c>
      <c r="P1631" t="s">
        <v>636</v>
      </c>
      <c r="Q1631" s="4" t="str" cm="1">
        <f t="array" ref="Q1631">_xlfn._xlws.FILTER(AnalysisMethods!$G$2:$G$31,AnalysisMethods!$E$2:$E$31=AnalysisResults!P1631,"")</f>
        <v>n</v>
      </c>
      <c r="R1631" s="4" t="str" cm="1">
        <f t="array" ref="R1631">_xlfn._xlws.FILTER(AnalysisMethods!$H$2:$H$31,AnalysisMethods!$E$2:$E$31=AnalysisResults!P1631,"")</f>
        <v>XX</v>
      </c>
      <c r="S1631">
        <v>2</v>
      </c>
      <c r="T1631" s="7" t="s">
        <v>592</v>
      </c>
      <c r="U1631" t="s">
        <v>1378</v>
      </c>
    </row>
    <row r="1632" spans="1:21" x14ac:dyDescent="0.45">
      <c r="A1632" t="s">
        <v>732</v>
      </c>
      <c r="B1632" s="4" t="str" cm="1">
        <f t="array" ref="B1632">_xlfn._xlws.FILTER(AnalysisSets!B:B,AnalysisSets!A:A=_xlfn._xlws.FILTER(Analyses!E:E,Analyses!A:A=AnalysisResults!A1632,""),"")</f>
        <v>Safety Population</v>
      </c>
      <c r="C1632" t="s">
        <v>33</v>
      </c>
      <c r="D1632" t="s">
        <v>41</v>
      </c>
      <c r="E1632" s="4" t="str" cm="1">
        <f t="array" ref="E1632">_xlfn._xlws.FILTER(AnalysisGroupings!$G$2:$G$20,AnalysisGroupings!$F$2:$F$20=AnalysisResults!D1632,"")</f>
        <v>Xanomeline High Dose</v>
      </c>
      <c r="G1632" t="s">
        <v>108</v>
      </c>
      <c r="I1632" s="4" t="str" cm="1">
        <f t="array" ref="I1632">_xlfn._xlws.FILTER(AnalysisGroupings!$G$2:$G$36,(AnalysisGroupings!$F$2:$F$36=AnalysisResults!H1632)*LEN(H1632)&gt;0,"")</f>
        <v/>
      </c>
      <c r="J1632" t="s">
        <v>349</v>
      </c>
      <c r="K1632" t="s">
        <v>111</v>
      </c>
      <c r="M1632" s="4" t="str" cm="1">
        <f t="array" ref="M1632">_xlfn._xlws.FILTER(AnalysisGroupings!$G$2:$G$36,(AnalysisGroupings!$F$2:$F$36=AnalysisResults!L1632)*LEN(L1632)&gt;0,"")</f>
        <v/>
      </c>
      <c r="N1632" t="s">
        <v>451</v>
      </c>
      <c r="O1632" t="s">
        <v>296</v>
      </c>
      <c r="P1632" t="s">
        <v>639</v>
      </c>
      <c r="Q1632" s="4" t="str" cm="1">
        <f t="array" ref="Q1632">_xlfn._xlws.FILTER(AnalysisMethods!$G$2:$G$31,AnalysisMethods!$E$2:$E$31=AnalysisResults!P1632,"")</f>
        <v>%</v>
      </c>
      <c r="R1632" s="4" t="str" cm="1">
        <f t="array" ref="R1632">_xlfn._xlws.FILTER(AnalysisMethods!$H$2:$H$31,AnalysisMethods!$E$2:$E$31=AnalysisResults!P1632,"")</f>
        <v>( XX.X)</v>
      </c>
      <c r="S1632">
        <v>2.3809999999999998</v>
      </c>
      <c r="T1632" s="7" t="s">
        <v>609</v>
      </c>
      <c r="U1632" t="s">
        <v>1378</v>
      </c>
    </row>
    <row r="1633" spans="1:21" x14ac:dyDescent="0.45">
      <c r="A1633" t="s">
        <v>732</v>
      </c>
      <c r="B1633" s="4" t="str" cm="1">
        <f t="array" ref="B1633">_xlfn._xlws.FILTER(AnalysisSets!B:B,AnalysisSets!A:A=_xlfn._xlws.FILTER(Analyses!E:E,Analyses!A:A=AnalysisResults!A1633,""),"")</f>
        <v>Safety Population</v>
      </c>
      <c r="C1633" t="s">
        <v>33</v>
      </c>
      <c r="D1633" t="s">
        <v>41</v>
      </c>
      <c r="E1633" s="4" t="str" cm="1">
        <f t="array" ref="E1633">_xlfn._xlws.FILTER(AnalysisGroupings!$G$2:$G$20,AnalysisGroupings!$F$2:$F$20=AnalysisResults!D1633,"")</f>
        <v>Xanomeline High Dose</v>
      </c>
      <c r="G1633" t="s">
        <v>108</v>
      </c>
      <c r="I1633" s="4" t="str" cm="1">
        <f t="array" ref="I1633">_xlfn._xlws.FILTER(AnalysisGroupings!$G$2:$G$36,(AnalysisGroupings!$F$2:$F$36=AnalysisResults!H1633)*LEN(H1633)&gt;0,"")</f>
        <v/>
      </c>
      <c r="J1633" t="s">
        <v>349</v>
      </c>
      <c r="K1633" t="s">
        <v>111</v>
      </c>
      <c r="M1633" s="4" t="str" cm="1">
        <f t="array" ref="M1633">_xlfn._xlws.FILTER(AnalysisGroupings!$G$2:$G$36,(AnalysisGroupings!$F$2:$F$36=AnalysisResults!L1633)*LEN(L1633)&gt;0,"")</f>
        <v/>
      </c>
      <c r="N1633" t="s">
        <v>470</v>
      </c>
      <c r="O1633" t="s">
        <v>296</v>
      </c>
      <c r="P1633" t="s">
        <v>636</v>
      </c>
      <c r="Q1633" s="4" t="str" cm="1">
        <f t="array" ref="Q1633">_xlfn._xlws.FILTER(AnalysisMethods!$G$2:$G$31,AnalysisMethods!$E$2:$E$31=AnalysisResults!P1633,"")</f>
        <v>n</v>
      </c>
      <c r="R1633" s="4" t="str" cm="1">
        <f t="array" ref="R1633">_xlfn._xlws.FILTER(AnalysisMethods!$H$2:$H$31,AnalysisMethods!$E$2:$E$31=AnalysisResults!P1633,"")</f>
        <v>XX</v>
      </c>
      <c r="S1633">
        <v>0</v>
      </c>
      <c r="T1633" s="7" t="s">
        <v>266</v>
      </c>
      <c r="U1633" t="s">
        <v>1378</v>
      </c>
    </row>
    <row r="1634" spans="1:21" x14ac:dyDescent="0.45">
      <c r="A1634" t="s">
        <v>732</v>
      </c>
      <c r="B1634" s="4" t="str" cm="1">
        <f t="array" ref="B1634">_xlfn._xlws.FILTER(AnalysisSets!B:B,AnalysisSets!A:A=_xlfn._xlws.FILTER(Analyses!E:E,Analyses!A:A=AnalysisResults!A1634,""),"")</f>
        <v>Safety Population</v>
      </c>
      <c r="C1634" t="s">
        <v>33</v>
      </c>
      <c r="D1634" t="s">
        <v>41</v>
      </c>
      <c r="E1634" s="4" t="str" cm="1">
        <f t="array" ref="E1634">_xlfn._xlws.FILTER(AnalysisGroupings!$G$2:$G$20,AnalysisGroupings!$F$2:$F$20=AnalysisResults!D1634,"")</f>
        <v>Xanomeline High Dose</v>
      </c>
      <c r="G1634" t="s">
        <v>108</v>
      </c>
      <c r="I1634" s="4" t="str" cm="1">
        <f t="array" ref="I1634">_xlfn._xlws.FILTER(AnalysisGroupings!$G$2:$G$36,(AnalysisGroupings!$F$2:$F$36=AnalysisResults!H1634)*LEN(H1634)&gt;0,"")</f>
        <v/>
      </c>
      <c r="J1634" t="s">
        <v>349</v>
      </c>
      <c r="K1634" t="s">
        <v>111</v>
      </c>
      <c r="M1634" s="4" t="str" cm="1">
        <f t="array" ref="M1634">_xlfn._xlws.FILTER(AnalysisGroupings!$G$2:$G$36,(AnalysisGroupings!$F$2:$F$36=AnalysisResults!L1634)*LEN(L1634)&gt;0,"")</f>
        <v/>
      </c>
      <c r="N1634" t="s">
        <v>470</v>
      </c>
      <c r="O1634" t="s">
        <v>296</v>
      </c>
      <c r="P1634" t="s">
        <v>639</v>
      </c>
      <c r="Q1634" s="4" t="str" cm="1">
        <f t="array" ref="Q1634">_xlfn._xlws.FILTER(AnalysisMethods!$G$2:$G$31,AnalysisMethods!$E$2:$E$31=AnalysisResults!P1634,"")</f>
        <v>%</v>
      </c>
      <c r="R1634" s="4" t="str" cm="1">
        <f t="array" ref="R1634">_xlfn._xlws.FILTER(AnalysisMethods!$H$2:$H$31,AnalysisMethods!$E$2:$E$31=AnalysisResults!P1634,"")</f>
        <v>( XX.X)</v>
      </c>
      <c r="S1634">
        <v>0</v>
      </c>
      <c r="T1634" s="7" t="s">
        <v>270</v>
      </c>
      <c r="U1634" t="s">
        <v>1378</v>
      </c>
    </row>
    <row r="1635" spans="1:21" x14ac:dyDescent="0.45">
      <c r="A1635" t="s">
        <v>732</v>
      </c>
      <c r="B1635" s="4" t="str" cm="1">
        <f t="array" ref="B1635">_xlfn._xlws.FILTER(AnalysisSets!B:B,AnalysisSets!A:A=_xlfn._xlws.FILTER(Analyses!E:E,Analyses!A:A=AnalysisResults!A1635,""),"")</f>
        <v>Safety Population</v>
      </c>
      <c r="C1635" t="s">
        <v>33</v>
      </c>
      <c r="D1635" t="s">
        <v>41</v>
      </c>
      <c r="E1635" s="4" t="str" cm="1">
        <f t="array" ref="E1635">_xlfn._xlws.FILTER(AnalysisGroupings!$G$2:$G$20,AnalysisGroupings!$F$2:$F$20=AnalysisResults!D1635,"")</f>
        <v>Xanomeline High Dose</v>
      </c>
      <c r="G1635" t="s">
        <v>108</v>
      </c>
      <c r="I1635" s="4" t="str" cm="1">
        <f t="array" ref="I1635">_xlfn._xlws.FILTER(AnalysisGroupings!$G$2:$G$36,(AnalysisGroupings!$F$2:$F$36=AnalysisResults!H1635)*LEN(H1635)&gt;0,"")</f>
        <v/>
      </c>
      <c r="J1635" t="s">
        <v>349</v>
      </c>
      <c r="K1635" t="s">
        <v>111</v>
      </c>
      <c r="M1635" s="4" t="str" cm="1">
        <f t="array" ref="M1635">_xlfn._xlws.FILTER(AnalysisGroupings!$G$2:$G$36,(AnalysisGroupings!$F$2:$F$36=AnalysisResults!L1635)*LEN(L1635)&gt;0,"")</f>
        <v/>
      </c>
      <c r="N1635" t="s">
        <v>507</v>
      </c>
      <c r="O1635" t="s">
        <v>296</v>
      </c>
      <c r="P1635" t="s">
        <v>636</v>
      </c>
      <c r="Q1635" s="4" t="str" cm="1">
        <f t="array" ref="Q1635">_xlfn._xlws.FILTER(AnalysisMethods!$G$2:$G$31,AnalysisMethods!$E$2:$E$31=AnalysisResults!P1635,"")</f>
        <v>n</v>
      </c>
      <c r="R1635" s="4" t="str" cm="1">
        <f t="array" ref="R1635">_xlfn._xlws.FILTER(AnalysisMethods!$H$2:$H$31,AnalysisMethods!$E$2:$E$31=AnalysisResults!P1635,"")</f>
        <v>XX</v>
      </c>
      <c r="S1635">
        <v>3</v>
      </c>
      <c r="T1635" s="7" t="s">
        <v>255</v>
      </c>
      <c r="U1635" t="s">
        <v>1378</v>
      </c>
    </row>
    <row r="1636" spans="1:21" x14ac:dyDescent="0.45">
      <c r="A1636" t="s">
        <v>732</v>
      </c>
      <c r="B1636" s="4" t="str" cm="1">
        <f t="array" ref="B1636">_xlfn._xlws.FILTER(AnalysisSets!B:B,AnalysisSets!A:A=_xlfn._xlws.FILTER(Analyses!E:E,Analyses!A:A=AnalysisResults!A1636,""),"")</f>
        <v>Safety Population</v>
      </c>
      <c r="C1636" t="s">
        <v>33</v>
      </c>
      <c r="D1636" t="s">
        <v>41</v>
      </c>
      <c r="E1636" s="4" t="str" cm="1">
        <f t="array" ref="E1636">_xlfn._xlws.FILTER(AnalysisGroupings!$G$2:$G$20,AnalysisGroupings!$F$2:$F$20=AnalysisResults!D1636,"")</f>
        <v>Xanomeline High Dose</v>
      </c>
      <c r="G1636" t="s">
        <v>108</v>
      </c>
      <c r="I1636" s="4" t="str" cm="1">
        <f t="array" ref="I1636">_xlfn._xlws.FILTER(AnalysisGroupings!$G$2:$G$36,(AnalysisGroupings!$F$2:$F$36=AnalysisResults!H1636)*LEN(H1636)&gt;0,"")</f>
        <v/>
      </c>
      <c r="J1636" t="s">
        <v>349</v>
      </c>
      <c r="K1636" t="s">
        <v>111</v>
      </c>
      <c r="M1636" s="4" t="str" cm="1">
        <f t="array" ref="M1636">_xlfn._xlws.FILTER(AnalysisGroupings!$G$2:$G$36,(AnalysisGroupings!$F$2:$F$36=AnalysisResults!L1636)*LEN(L1636)&gt;0,"")</f>
        <v/>
      </c>
      <c r="N1636" t="s">
        <v>507</v>
      </c>
      <c r="O1636" t="s">
        <v>296</v>
      </c>
      <c r="P1636" t="s">
        <v>639</v>
      </c>
      <c r="Q1636" s="4" t="str" cm="1">
        <f t="array" ref="Q1636">_xlfn._xlws.FILTER(AnalysisMethods!$G$2:$G$31,AnalysisMethods!$E$2:$E$31=AnalysisResults!P1636,"")</f>
        <v>%</v>
      </c>
      <c r="R1636" s="4" t="str" cm="1">
        <f t="array" ref="R1636">_xlfn._xlws.FILTER(AnalysisMethods!$H$2:$H$31,AnalysisMethods!$E$2:$E$31=AnalysisResults!P1636,"")</f>
        <v>( XX.X)</v>
      </c>
      <c r="S1636">
        <v>3.5714000000000001</v>
      </c>
      <c r="T1636" s="7" t="s">
        <v>262</v>
      </c>
      <c r="U1636" t="s">
        <v>1378</v>
      </c>
    </row>
    <row r="1637" spans="1:21" x14ac:dyDescent="0.45">
      <c r="A1637" t="s">
        <v>732</v>
      </c>
      <c r="B1637" s="4" t="str" cm="1">
        <f t="array" ref="B1637">_xlfn._xlws.FILTER(AnalysisSets!B:B,AnalysisSets!A:A=_xlfn._xlws.FILTER(Analyses!E:E,Analyses!A:A=AnalysisResults!A1637,""),"")</f>
        <v>Safety Population</v>
      </c>
      <c r="C1637" t="s">
        <v>33</v>
      </c>
      <c r="D1637" t="s">
        <v>41</v>
      </c>
      <c r="E1637" s="4" t="str" cm="1">
        <f t="array" ref="E1637">_xlfn._xlws.FILTER(AnalysisGroupings!$G$2:$G$20,AnalysisGroupings!$F$2:$F$20=AnalysisResults!D1637,"")</f>
        <v>Xanomeline High Dose</v>
      </c>
      <c r="G1637" t="s">
        <v>108</v>
      </c>
      <c r="I1637" s="4" t="str" cm="1">
        <f t="array" ref="I1637">_xlfn._xlws.FILTER(AnalysisGroupings!$G$2:$G$36,(AnalysisGroupings!$F$2:$F$36=AnalysisResults!H1637)*LEN(H1637)&gt;0,"")</f>
        <v/>
      </c>
      <c r="J1637" t="s">
        <v>349</v>
      </c>
      <c r="K1637" t="s">
        <v>111</v>
      </c>
      <c r="M1637" s="4" t="str" cm="1">
        <f t="array" ref="M1637">_xlfn._xlws.FILTER(AnalysisGroupings!$G$2:$G$36,(AnalysisGroupings!$F$2:$F$36=AnalysisResults!L1637)*LEN(L1637)&gt;0,"")</f>
        <v/>
      </c>
      <c r="N1637" t="s">
        <v>525</v>
      </c>
      <c r="O1637" t="s">
        <v>296</v>
      </c>
      <c r="P1637" t="s">
        <v>636</v>
      </c>
      <c r="Q1637" s="4" t="str" cm="1">
        <f t="array" ref="Q1637">_xlfn._xlws.FILTER(AnalysisMethods!$G$2:$G$31,AnalysisMethods!$E$2:$E$31=AnalysisResults!P1637,"")</f>
        <v>n</v>
      </c>
      <c r="R1637" s="4" t="str" cm="1">
        <f t="array" ref="R1637">_xlfn._xlws.FILTER(AnalysisMethods!$H$2:$H$31,AnalysisMethods!$E$2:$E$31=AnalysisResults!P1637,"")</f>
        <v>XX</v>
      </c>
      <c r="S1637">
        <v>1</v>
      </c>
      <c r="T1637" s="7" t="s">
        <v>267</v>
      </c>
      <c r="U1637" t="s">
        <v>1378</v>
      </c>
    </row>
    <row r="1638" spans="1:21" x14ac:dyDescent="0.45">
      <c r="A1638" t="s">
        <v>732</v>
      </c>
      <c r="B1638" s="4" t="str" cm="1">
        <f t="array" ref="B1638">_xlfn._xlws.FILTER(AnalysisSets!B:B,AnalysisSets!A:A=_xlfn._xlws.FILTER(Analyses!E:E,Analyses!A:A=AnalysisResults!A1638,""),"")</f>
        <v>Safety Population</v>
      </c>
      <c r="C1638" t="s">
        <v>33</v>
      </c>
      <c r="D1638" t="s">
        <v>41</v>
      </c>
      <c r="E1638" s="4" t="str" cm="1">
        <f t="array" ref="E1638">_xlfn._xlws.FILTER(AnalysisGroupings!$G$2:$G$20,AnalysisGroupings!$F$2:$F$20=AnalysisResults!D1638,"")</f>
        <v>Xanomeline High Dose</v>
      </c>
      <c r="G1638" t="s">
        <v>108</v>
      </c>
      <c r="I1638" s="4" t="str" cm="1">
        <f t="array" ref="I1638">_xlfn._xlws.FILTER(AnalysisGroupings!$G$2:$G$36,(AnalysisGroupings!$F$2:$F$36=AnalysisResults!H1638)*LEN(H1638)&gt;0,"")</f>
        <v/>
      </c>
      <c r="J1638" t="s">
        <v>349</v>
      </c>
      <c r="K1638" t="s">
        <v>111</v>
      </c>
      <c r="M1638" s="4" t="str" cm="1">
        <f t="array" ref="M1638">_xlfn._xlws.FILTER(AnalysisGroupings!$G$2:$G$36,(AnalysisGroupings!$F$2:$F$36=AnalysisResults!L1638)*LEN(L1638)&gt;0,"")</f>
        <v/>
      </c>
      <c r="N1638" t="s">
        <v>525</v>
      </c>
      <c r="O1638" t="s">
        <v>296</v>
      </c>
      <c r="P1638" t="s">
        <v>639</v>
      </c>
      <c r="Q1638" s="4" t="str" cm="1">
        <f t="array" ref="Q1638">_xlfn._xlws.FILTER(AnalysisMethods!$G$2:$G$31,AnalysisMethods!$E$2:$E$31=AnalysisResults!P1638,"")</f>
        <v>%</v>
      </c>
      <c r="R1638" s="4" t="str" cm="1">
        <f t="array" ref="R1638">_xlfn._xlws.FILTER(AnalysisMethods!$H$2:$H$31,AnalysisMethods!$E$2:$E$31=AnalysisResults!P1638,"")</f>
        <v>( XX.X)</v>
      </c>
      <c r="S1638">
        <v>1.1904999999999999</v>
      </c>
      <c r="T1638" s="7" t="s">
        <v>273</v>
      </c>
      <c r="U1638" t="s">
        <v>1378</v>
      </c>
    </row>
    <row r="1639" spans="1:21" x14ac:dyDescent="0.45">
      <c r="A1639" t="s">
        <v>732</v>
      </c>
      <c r="B1639" s="4" t="str" cm="1">
        <f t="array" ref="B1639">_xlfn._xlws.FILTER(AnalysisSets!B:B,AnalysisSets!A:A=_xlfn._xlws.FILTER(Analyses!E:E,Analyses!A:A=AnalysisResults!A1639,""),"")</f>
        <v>Safety Population</v>
      </c>
      <c r="C1639" t="s">
        <v>33</v>
      </c>
      <c r="D1639" t="s">
        <v>41</v>
      </c>
      <c r="E1639" s="4" t="str" cm="1">
        <f t="array" ref="E1639">_xlfn._xlws.FILTER(AnalysisGroupings!$G$2:$G$20,AnalysisGroupings!$F$2:$F$20=AnalysisResults!D1639,"")</f>
        <v>Xanomeline High Dose</v>
      </c>
      <c r="G1639" t="s">
        <v>108</v>
      </c>
      <c r="I1639" s="4" t="str" cm="1">
        <f t="array" ref="I1639">_xlfn._xlws.FILTER(AnalysisGroupings!$G$2:$G$36,(AnalysisGroupings!$F$2:$F$36=AnalysisResults!H1639)*LEN(H1639)&gt;0,"")</f>
        <v/>
      </c>
      <c r="J1639" t="s">
        <v>349</v>
      </c>
      <c r="K1639" t="s">
        <v>111</v>
      </c>
      <c r="M1639" s="4" t="str" cm="1">
        <f t="array" ref="M1639">_xlfn._xlws.FILTER(AnalysisGroupings!$G$2:$G$36,(AnalysisGroupings!$F$2:$F$36=AnalysisResults!L1639)*LEN(L1639)&gt;0,"")</f>
        <v/>
      </c>
      <c r="N1639" t="s">
        <v>526</v>
      </c>
      <c r="O1639" t="s">
        <v>296</v>
      </c>
      <c r="P1639" t="s">
        <v>636</v>
      </c>
      <c r="Q1639" s="4" t="str" cm="1">
        <f t="array" ref="Q1639">_xlfn._xlws.FILTER(AnalysisMethods!$G$2:$G$31,AnalysisMethods!$E$2:$E$31=AnalysisResults!P1639,"")</f>
        <v>n</v>
      </c>
      <c r="R1639" s="4" t="str" cm="1">
        <f t="array" ref="R1639">_xlfn._xlws.FILTER(AnalysisMethods!$H$2:$H$31,AnalysisMethods!$E$2:$E$31=AnalysisResults!P1639,"")</f>
        <v>XX</v>
      </c>
      <c r="S1639">
        <v>1</v>
      </c>
      <c r="T1639" s="7" t="s">
        <v>267</v>
      </c>
      <c r="U1639" t="s">
        <v>1378</v>
      </c>
    </row>
    <row r="1640" spans="1:21" x14ac:dyDescent="0.45">
      <c r="A1640" t="s">
        <v>732</v>
      </c>
      <c r="B1640" s="4" t="str" cm="1">
        <f t="array" ref="B1640">_xlfn._xlws.FILTER(AnalysisSets!B:B,AnalysisSets!A:A=_xlfn._xlws.FILTER(Analyses!E:E,Analyses!A:A=AnalysisResults!A1640,""),"")</f>
        <v>Safety Population</v>
      </c>
      <c r="C1640" t="s">
        <v>33</v>
      </c>
      <c r="D1640" t="s">
        <v>41</v>
      </c>
      <c r="E1640" s="4" t="str" cm="1">
        <f t="array" ref="E1640">_xlfn._xlws.FILTER(AnalysisGroupings!$G$2:$G$20,AnalysisGroupings!$F$2:$F$20=AnalysisResults!D1640,"")</f>
        <v>Xanomeline High Dose</v>
      </c>
      <c r="G1640" t="s">
        <v>108</v>
      </c>
      <c r="I1640" s="4" t="str" cm="1">
        <f t="array" ref="I1640">_xlfn._xlws.FILTER(AnalysisGroupings!$G$2:$G$36,(AnalysisGroupings!$F$2:$F$36=AnalysisResults!H1640)*LEN(H1640)&gt;0,"")</f>
        <v/>
      </c>
      <c r="J1640" t="s">
        <v>349</v>
      </c>
      <c r="K1640" t="s">
        <v>111</v>
      </c>
      <c r="M1640" s="4" t="str" cm="1">
        <f t="array" ref="M1640">_xlfn._xlws.FILTER(AnalysisGroupings!$G$2:$G$36,(AnalysisGroupings!$F$2:$F$36=AnalysisResults!L1640)*LEN(L1640)&gt;0,"")</f>
        <v/>
      </c>
      <c r="N1640" t="s">
        <v>526</v>
      </c>
      <c r="O1640" t="s">
        <v>296</v>
      </c>
      <c r="P1640" t="s">
        <v>639</v>
      </c>
      <c r="Q1640" s="4" t="str" cm="1">
        <f t="array" ref="Q1640">_xlfn._xlws.FILTER(AnalysisMethods!$G$2:$G$31,AnalysisMethods!$E$2:$E$31=AnalysisResults!P1640,"")</f>
        <v>%</v>
      </c>
      <c r="R1640" s="4" t="str" cm="1">
        <f t="array" ref="R1640">_xlfn._xlws.FILTER(AnalysisMethods!$H$2:$H$31,AnalysisMethods!$E$2:$E$31=AnalysisResults!P1640,"")</f>
        <v>( XX.X)</v>
      </c>
      <c r="S1640">
        <v>1.1904999999999999</v>
      </c>
      <c r="T1640" s="7" t="s">
        <v>273</v>
      </c>
      <c r="U1640" t="s">
        <v>1378</v>
      </c>
    </row>
    <row r="1641" spans="1:21" x14ac:dyDescent="0.45">
      <c r="A1641" t="s">
        <v>732</v>
      </c>
      <c r="B1641" s="4" t="str" cm="1">
        <f t="array" ref="B1641">_xlfn._xlws.FILTER(AnalysisSets!B:B,AnalysisSets!A:A=_xlfn._xlws.FILTER(Analyses!E:E,Analyses!A:A=AnalysisResults!A1641,""),"")</f>
        <v>Safety Population</v>
      </c>
      <c r="C1641" t="s">
        <v>33</v>
      </c>
      <c r="D1641" t="s">
        <v>41</v>
      </c>
      <c r="E1641" s="4" t="str" cm="1">
        <f t="array" ref="E1641">_xlfn._xlws.FILTER(AnalysisGroupings!$G$2:$G$20,AnalysisGroupings!$F$2:$F$20=AnalysisResults!D1641,"")</f>
        <v>Xanomeline High Dose</v>
      </c>
      <c r="G1641" t="s">
        <v>108</v>
      </c>
      <c r="I1641" s="4" t="str" cm="1">
        <f t="array" ref="I1641">_xlfn._xlws.FILTER(AnalysisGroupings!$G$2:$G$36,(AnalysisGroupings!$F$2:$F$36=AnalysisResults!H1641)*LEN(H1641)&gt;0,"")</f>
        <v/>
      </c>
      <c r="J1641" t="s">
        <v>349</v>
      </c>
      <c r="K1641" t="s">
        <v>111</v>
      </c>
      <c r="M1641" s="4" t="str" cm="1">
        <f t="array" ref="M1641">_xlfn._xlws.FILTER(AnalysisGroupings!$G$2:$G$36,(AnalysisGroupings!$F$2:$F$36=AnalysisResults!L1641)*LEN(L1641)&gt;0,"")</f>
        <v/>
      </c>
      <c r="N1641" t="s">
        <v>529</v>
      </c>
      <c r="O1641" t="s">
        <v>296</v>
      </c>
      <c r="P1641" t="s">
        <v>636</v>
      </c>
      <c r="Q1641" s="4" t="str" cm="1">
        <f t="array" ref="Q1641">_xlfn._xlws.FILTER(AnalysisMethods!$G$2:$G$31,AnalysisMethods!$E$2:$E$31=AnalysisResults!P1641,"")</f>
        <v>n</v>
      </c>
      <c r="R1641" s="4" t="str" cm="1">
        <f t="array" ref="R1641">_xlfn._xlws.FILTER(AnalysisMethods!$H$2:$H$31,AnalysisMethods!$E$2:$E$31=AnalysisResults!P1641,"")</f>
        <v>XX</v>
      </c>
      <c r="S1641">
        <v>0</v>
      </c>
      <c r="T1641" s="7" t="s">
        <v>266</v>
      </c>
      <c r="U1641" t="s">
        <v>1378</v>
      </c>
    </row>
    <row r="1642" spans="1:21" x14ac:dyDescent="0.45">
      <c r="A1642" t="s">
        <v>732</v>
      </c>
      <c r="B1642" s="4" t="str" cm="1">
        <f t="array" ref="B1642">_xlfn._xlws.FILTER(AnalysisSets!B:B,AnalysisSets!A:A=_xlfn._xlws.FILTER(Analyses!E:E,Analyses!A:A=AnalysisResults!A1642,""),"")</f>
        <v>Safety Population</v>
      </c>
      <c r="C1642" t="s">
        <v>33</v>
      </c>
      <c r="D1642" t="s">
        <v>41</v>
      </c>
      <c r="E1642" s="4" t="str" cm="1">
        <f t="array" ref="E1642">_xlfn._xlws.FILTER(AnalysisGroupings!$G$2:$G$20,AnalysisGroupings!$F$2:$F$20=AnalysisResults!D1642,"")</f>
        <v>Xanomeline High Dose</v>
      </c>
      <c r="G1642" t="s">
        <v>108</v>
      </c>
      <c r="I1642" s="4" t="str" cm="1">
        <f t="array" ref="I1642">_xlfn._xlws.FILTER(AnalysisGroupings!$G$2:$G$36,(AnalysisGroupings!$F$2:$F$36=AnalysisResults!H1642)*LEN(H1642)&gt;0,"")</f>
        <v/>
      </c>
      <c r="J1642" t="s">
        <v>349</v>
      </c>
      <c r="K1642" t="s">
        <v>111</v>
      </c>
      <c r="M1642" s="4" t="str" cm="1">
        <f t="array" ref="M1642">_xlfn._xlws.FILTER(AnalysisGroupings!$G$2:$G$36,(AnalysisGroupings!$F$2:$F$36=AnalysisResults!L1642)*LEN(L1642)&gt;0,"")</f>
        <v/>
      </c>
      <c r="N1642" t="s">
        <v>529</v>
      </c>
      <c r="O1642" t="s">
        <v>296</v>
      </c>
      <c r="P1642" t="s">
        <v>639</v>
      </c>
      <c r="Q1642" s="4" t="str" cm="1">
        <f t="array" ref="Q1642">_xlfn._xlws.FILTER(AnalysisMethods!$G$2:$G$31,AnalysisMethods!$E$2:$E$31=AnalysisResults!P1642,"")</f>
        <v>%</v>
      </c>
      <c r="R1642" s="4" t="str" cm="1">
        <f t="array" ref="R1642">_xlfn._xlws.FILTER(AnalysisMethods!$H$2:$H$31,AnalysisMethods!$E$2:$E$31=AnalysisResults!P1642,"")</f>
        <v>( XX.X)</v>
      </c>
      <c r="S1642">
        <v>0</v>
      </c>
      <c r="T1642" s="7" t="s">
        <v>270</v>
      </c>
      <c r="U1642" t="s">
        <v>1378</v>
      </c>
    </row>
    <row r="1643" spans="1:21" x14ac:dyDescent="0.45">
      <c r="A1643" t="s">
        <v>732</v>
      </c>
      <c r="B1643" s="4" t="str" cm="1">
        <f t="array" ref="B1643">_xlfn._xlws.FILTER(AnalysisSets!B:B,AnalysisSets!A:A=_xlfn._xlws.FILTER(Analyses!E:E,Analyses!A:A=AnalysisResults!A1643,""),"")</f>
        <v>Safety Population</v>
      </c>
      <c r="C1643" t="s">
        <v>33</v>
      </c>
      <c r="D1643" t="s">
        <v>41</v>
      </c>
      <c r="E1643" s="4" t="str" cm="1">
        <f t="array" ref="E1643">_xlfn._xlws.FILTER(AnalysisGroupings!$G$2:$G$20,AnalysisGroupings!$F$2:$F$20=AnalysisResults!D1643,"")</f>
        <v>Xanomeline High Dose</v>
      </c>
      <c r="G1643" t="s">
        <v>108</v>
      </c>
      <c r="I1643" s="4" t="str" cm="1">
        <f t="array" ref="I1643">_xlfn._xlws.FILTER(AnalysisGroupings!$G$2:$G$36,(AnalysisGroupings!$F$2:$F$36=AnalysisResults!H1643)*LEN(H1643)&gt;0,"")</f>
        <v/>
      </c>
      <c r="J1643" t="s">
        <v>349</v>
      </c>
      <c r="K1643" t="s">
        <v>111</v>
      </c>
      <c r="M1643" s="4" t="str" cm="1">
        <f t="array" ref="M1643">_xlfn._xlws.FILTER(AnalysisGroupings!$G$2:$G$36,(AnalysisGroupings!$F$2:$F$36=AnalysisResults!L1643)*LEN(L1643)&gt;0,"")</f>
        <v/>
      </c>
      <c r="N1643" t="s">
        <v>530</v>
      </c>
      <c r="O1643" t="s">
        <v>296</v>
      </c>
      <c r="P1643" t="s">
        <v>636</v>
      </c>
      <c r="Q1643" s="4" t="str" cm="1">
        <f t="array" ref="Q1643">_xlfn._xlws.FILTER(AnalysisMethods!$G$2:$G$31,AnalysisMethods!$E$2:$E$31=AnalysisResults!P1643,"")</f>
        <v>n</v>
      </c>
      <c r="R1643" s="4" t="str" cm="1">
        <f t="array" ref="R1643">_xlfn._xlws.FILTER(AnalysisMethods!$H$2:$H$31,AnalysisMethods!$E$2:$E$31=AnalysisResults!P1643,"")</f>
        <v>XX</v>
      </c>
      <c r="S1643">
        <v>1</v>
      </c>
      <c r="T1643" s="7" t="s">
        <v>267</v>
      </c>
      <c r="U1643" t="s">
        <v>1378</v>
      </c>
    </row>
    <row r="1644" spans="1:21" x14ac:dyDescent="0.45">
      <c r="A1644" t="s">
        <v>732</v>
      </c>
      <c r="B1644" s="4" t="str" cm="1">
        <f t="array" ref="B1644">_xlfn._xlws.FILTER(AnalysisSets!B:B,AnalysisSets!A:A=_xlfn._xlws.FILTER(Analyses!E:E,Analyses!A:A=AnalysisResults!A1644,""),"")</f>
        <v>Safety Population</v>
      </c>
      <c r="C1644" t="s">
        <v>33</v>
      </c>
      <c r="D1644" t="s">
        <v>41</v>
      </c>
      <c r="E1644" s="4" t="str" cm="1">
        <f t="array" ref="E1644">_xlfn._xlws.FILTER(AnalysisGroupings!$G$2:$G$20,AnalysisGroupings!$F$2:$F$20=AnalysisResults!D1644,"")</f>
        <v>Xanomeline High Dose</v>
      </c>
      <c r="G1644" t="s">
        <v>108</v>
      </c>
      <c r="I1644" s="4" t="str" cm="1">
        <f t="array" ref="I1644">_xlfn._xlws.FILTER(AnalysisGroupings!$G$2:$G$36,(AnalysisGroupings!$F$2:$F$36=AnalysisResults!H1644)*LEN(H1644)&gt;0,"")</f>
        <v/>
      </c>
      <c r="J1644" t="s">
        <v>349</v>
      </c>
      <c r="K1644" t="s">
        <v>111</v>
      </c>
      <c r="M1644" s="4" t="str" cm="1">
        <f t="array" ref="M1644">_xlfn._xlws.FILTER(AnalysisGroupings!$G$2:$G$36,(AnalysisGroupings!$F$2:$F$36=AnalysisResults!L1644)*LEN(L1644)&gt;0,"")</f>
        <v/>
      </c>
      <c r="N1644" t="s">
        <v>530</v>
      </c>
      <c r="O1644" t="s">
        <v>296</v>
      </c>
      <c r="P1644" t="s">
        <v>639</v>
      </c>
      <c r="Q1644" s="4" t="str" cm="1">
        <f t="array" ref="Q1644">_xlfn._xlws.FILTER(AnalysisMethods!$G$2:$G$31,AnalysisMethods!$E$2:$E$31=AnalysisResults!P1644,"")</f>
        <v>%</v>
      </c>
      <c r="R1644" s="4" t="str" cm="1">
        <f t="array" ref="R1644">_xlfn._xlws.FILTER(AnalysisMethods!$H$2:$H$31,AnalysisMethods!$E$2:$E$31=AnalysisResults!P1644,"")</f>
        <v>( XX.X)</v>
      </c>
      <c r="S1644">
        <v>1.1904999999999999</v>
      </c>
      <c r="T1644" s="7" t="s">
        <v>273</v>
      </c>
      <c r="U1644" t="s">
        <v>1378</v>
      </c>
    </row>
    <row r="1645" spans="1:21" x14ac:dyDescent="0.45">
      <c r="A1645" t="s">
        <v>732</v>
      </c>
      <c r="B1645" s="4" t="str" cm="1">
        <f t="array" ref="B1645">_xlfn._xlws.FILTER(AnalysisSets!B:B,AnalysisSets!A:A=_xlfn._xlws.FILTER(Analyses!E:E,Analyses!A:A=AnalysisResults!A1645,""),"")</f>
        <v>Safety Population</v>
      </c>
      <c r="C1645" t="s">
        <v>33</v>
      </c>
      <c r="D1645" t="s">
        <v>41</v>
      </c>
      <c r="E1645" s="4" t="str" cm="1">
        <f t="array" ref="E1645">_xlfn._xlws.FILTER(AnalysisGroupings!$G$2:$G$20,AnalysisGroupings!$F$2:$F$20=AnalysisResults!D1645,"")</f>
        <v>Xanomeline High Dose</v>
      </c>
      <c r="G1645" t="s">
        <v>108</v>
      </c>
      <c r="I1645" s="4" t="str" cm="1">
        <f t="array" ref="I1645">_xlfn._xlws.FILTER(AnalysisGroupings!$G$2:$G$36,(AnalysisGroupings!$F$2:$F$36=AnalysisResults!H1645)*LEN(H1645)&gt;0,"")</f>
        <v/>
      </c>
      <c r="J1645" t="s">
        <v>349</v>
      </c>
      <c r="K1645" t="s">
        <v>111</v>
      </c>
      <c r="M1645" s="4" t="str" cm="1">
        <f t="array" ref="M1645">_xlfn._xlws.FILTER(AnalysisGroupings!$G$2:$G$36,(AnalysisGroupings!$F$2:$F$36=AnalysisResults!L1645)*LEN(L1645)&gt;0,"")</f>
        <v/>
      </c>
      <c r="N1645" t="s">
        <v>536</v>
      </c>
      <c r="O1645" t="s">
        <v>296</v>
      </c>
      <c r="P1645" t="s">
        <v>636</v>
      </c>
      <c r="Q1645" s="4" t="str" cm="1">
        <f t="array" ref="Q1645">_xlfn._xlws.FILTER(AnalysisMethods!$G$2:$G$31,AnalysisMethods!$E$2:$E$31=AnalysisResults!P1645,"")</f>
        <v>n</v>
      </c>
      <c r="R1645" s="4" t="str" cm="1">
        <f t="array" ref="R1645">_xlfn._xlws.FILTER(AnalysisMethods!$H$2:$H$31,AnalysisMethods!$E$2:$E$31=AnalysisResults!P1645,"")</f>
        <v>XX</v>
      </c>
      <c r="S1645">
        <v>0</v>
      </c>
      <c r="T1645" s="7" t="s">
        <v>266</v>
      </c>
      <c r="U1645" t="s">
        <v>1378</v>
      </c>
    </row>
    <row r="1646" spans="1:21" x14ac:dyDescent="0.45">
      <c r="A1646" t="s">
        <v>732</v>
      </c>
      <c r="B1646" s="4" t="str" cm="1">
        <f t="array" ref="B1646">_xlfn._xlws.FILTER(AnalysisSets!B:B,AnalysisSets!A:A=_xlfn._xlws.FILTER(Analyses!E:E,Analyses!A:A=AnalysisResults!A1646,""),"")</f>
        <v>Safety Population</v>
      </c>
      <c r="C1646" t="s">
        <v>33</v>
      </c>
      <c r="D1646" t="s">
        <v>41</v>
      </c>
      <c r="E1646" s="4" t="str" cm="1">
        <f t="array" ref="E1646">_xlfn._xlws.FILTER(AnalysisGroupings!$G$2:$G$20,AnalysisGroupings!$F$2:$F$20=AnalysisResults!D1646,"")</f>
        <v>Xanomeline High Dose</v>
      </c>
      <c r="G1646" t="s">
        <v>108</v>
      </c>
      <c r="I1646" s="4" t="str" cm="1">
        <f t="array" ref="I1646">_xlfn._xlws.FILTER(AnalysisGroupings!$G$2:$G$36,(AnalysisGroupings!$F$2:$F$36=AnalysisResults!H1646)*LEN(H1646)&gt;0,"")</f>
        <v/>
      </c>
      <c r="J1646" t="s">
        <v>349</v>
      </c>
      <c r="K1646" t="s">
        <v>111</v>
      </c>
      <c r="M1646" s="4" t="str" cm="1">
        <f t="array" ref="M1646">_xlfn._xlws.FILTER(AnalysisGroupings!$G$2:$G$36,(AnalysisGroupings!$F$2:$F$36=AnalysisResults!L1646)*LEN(L1646)&gt;0,"")</f>
        <v/>
      </c>
      <c r="N1646" t="s">
        <v>536</v>
      </c>
      <c r="O1646" t="s">
        <v>296</v>
      </c>
      <c r="P1646" t="s">
        <v>639</v>
      </c>
      <c r="Q1646" s="4" t="str" cm="1">
        <f t="array" ref="Q1646">_xlfn._xlws.FILTER(AnalysisMethods!$G$2:$G$31,AnalysisMethods!$E$2:$E$31=AnalysisResults!P1646,"")</f>
        <v>%</v>
      </c>
      <c r="R1646" s="4" t="str" cm="1">
        <f t="array" ref="R1646">_xlfn._xlws.FILTER(AnalysisMethods!$H$2:$H$31,AnalysisMethods!$E$2:$E$31=AnalysisResults!P1646,"")</f>
        <v>( XX.X)</v>
      </c>
      <c r="S1646">
        <v>0</v>
      </c>
      <c r="T1646" s="7" t="s">
        <v>270</v>
      </c>
      <c r="U1646" t="s">
        <v>1378</v>
      </c>
    </row>
    <row r="1647" spans="1:21" x14ac:dyDescent="0.45">
      <c r="A1647" t="s">
        <v>732</v>
      </c>
      <c r="B1647" s="4" t="str" cm="1">
        <f t="array" ref="B1647">_xlfn._xlws.FILTER(AnalysisSets!B:B,AnalysisSets!A:A=_xlfn._xlws.FILTER(Analyses!E:E,Analyses!A:A=AnalysisResults!A1647,""),"")</f>
        <v>Safety Population</v>
      </c>
      <c r="C1647" t="s">
        <v>33</v>
      </c>
      <c r="D1647" t="s">
        <v>41</v>
      </c>
      <c r="E1647" s="4" t="str" cm="1">
        <f t="array" ref="E1647">_xlfn._xlws.FILTER(AnalysisGroupings!$G$2:$G$20,AnalysisGroupings!$F$2:$F$20=AnalysisResults!D1647,"")</f>
        <v>Xanomeline High Dose</v>
      </c>
      <c r="G1647" t="s">
        <v>108</v>
      </c>
      <c r="I1647" s="4" t="str" cm="1">
        <f t="array" ref="I1647">_xlfn._xlws.FILTER(AnalysisGroupings!$G$2:$G$36,(AnalysisGroupings!$F$2:$F$36=AnalysisResults!H1647)*LEN(H1647)&gt;0,"")</f>
        <v/>
      </c>
      <c r="J1647" t="s">
        <v>349</v>
      </c>
      <c r="K1647" t="s">
        <v>111</v>
      </c>
      <c r="M1647" s="4" t="str" cm="1">
        <f t="array" ref="M1647">_xlfn._xlws.FILTER(AnalysisGroupings!$G$2:$G$36,(AnalysisGroupings!$F$2:$F$36=AnalysisResults!L1647)*LEN(L1647)&gt;0,"")</f>
        <v/>
      </c>
      <c r="N1647" t="s">
        <v>542</v>
      </c>
      <c r="O1647" t="s">
        <v>296</v>
      </c>
      <c r="P1647" t="s">
        <v>636</v>
      </c>
      <c r="Q1647" s="4" t="str" cm="1">
        <f t="array" ref="Q1647">_xlfn._xlws.FILTER(AnalysisMethods!$G$2:$G$31,AnalysisMethods!$E$2:$E$31=AnalysisResults!P1647,"")</f>
        <v>n</v>
      </c>
      <c r="R1647" s="4" t="str" cm="1">
        <f t="array" ref="R1647">_xlfn._xlws.FILTER(AnalysisMethods!$H$2:$H$31,AnalysisMethods!$E$2:$E$31=AnalysisResults!P1647,"")</f>
        <v>XX</v>
      </c>
      <c r="S1647">
        <v>1</v>
      </c>
      <c r="T1647" s="7" t="s">
        <v>267</v>
      </c>
      <c r="U1647" t="s">
        <v>1378</v>
      </c>
    </row>
    <row r="1648" spans="1:21" x14ac:dyDescent="0.45">
      <c r="A1648" t="s">
        <v>732</v>
      </c>
      <c r="B1648" s="4" t="str" cm="1">
        <f t="array" ref="B1648">_xlfn._xlws.FILTER(AnalysisSets!B:B,AnalysisSets!A:A=_xlfn._xlws.FILTER(Analyses!E:E,Analyses!A:A=AnalysisResults!A1648,""),"")</f>
        <v>Safety Population</v>
      </c>
      <c r="C1648" t="s">
        <v>33</v>
      </c>
      <c r="D1648" t="s">
        <v>41</v>
      </c>
      <c r="E1648" s="4" t="str" cm="1">
        <f t="array" ref="E1648">_xlfn._xlws.FILTER(AnalysisGroupings!$G$2:$G$20,AnalysisGroupings!$F$2:$F$20=AnalysisResults!D1648,"")</f>
        <v>Xanomeline High Dose</v>
      </c>
      <c r="G1648" t="s">
        <v>108</v>
      </c>
      <c r="I1648" s="4" t="str" cm="1">
        <f t="array" ref="I1648">_xlfn._xlws.FILTER(AnalysisGroupings!$G$2:$G$36,(AnalysisGroupings!$F$2:$F$36=AnalysisResults!H1648)*LEN(H1648)&gt;0,"")</f>
        <v/>
      </c>
      <c r="J1648" t="s">
        <v>349</v>
      </c>
      <c r="K1648" t="s">
        <v>111</v>
      </c>
      <c r="M1648" s="4" t="str" cm="1">
        <f t="array" ref="M1648">_xlfn._xlws.FILTER(AnalysisGroupings!$G$2:$G$36,(AnalysisGroupings!$F$2:$F$36=AnalysisResults!L1648)*LEN(L1648)&gt;0,"")</f>
        <v/>
      </c>
      <c r="N1648" t="s">
        <v>542</v>
      </c>
      <c r="O1648" t="s">
        <v>296</v>
      </c>
      <c r="P1648" t="s">
        <v>639</v>
      </c>
      <c r="Q1648" s="4" t="str" cm="1">
        <f t="array" ref="Q1648">_xlfn._xlws.FILTER(AnalysisMethods!$G$2:$G$31,AnalysisMethods!$E$2:$E$31=AnalysisResults!P1648,"")</f>
        <v>%</v>
      </c>
      <c r="R1648" s="4" t="str" cm="1">
        <f t="array" ref="R1648">_xlfn._xlws.FILTER(AnalysisMethods!$H$2:$H$31,AnalysisMethods!$E$2:$E$31=AnalysisResults!P1648,"")</f>
        <v>( XX.X)</v>
      </c>
      <c r="S1648">
        <v>1.1904999999999999</v>
      </c>
      <c r="T1648" s="7" t="s">
        <v>273</v>
      </c>
      <c r="U1648" t="s">
        <v>1378</v>
      </c>
    </row>
    <row r="1649" spans="1:21" x14ac:dyDescent="0.45">
      <c r="A1649" t="s">
        <v>732</v>
      </c>
      <c r="B1649" s="4" t="str" cm="1">
        <f t="array" ref="B1649">_xlfn._xlws.FILTER(AnalysisSets!B:B,AnalysisSets!A:A=_xlfn._xlws.FILTER(Analyses!E:E,Analyses!A:A=AnalysisResults!A1649,""),"")</f>
        <v>Safety Population</v>
      </c>
      <c r="C1649" t="s">
        <v>33</v>
      </c>
      <c r="D1649" t="s">
        <v>41</v>
      </c>
      <c r="E1649" s="4" t="str" cm="1">
        <f t="array" ref="E1649">_xlfn._xlws.FILTER(AnalysisGroupings!$G$2:$G$20,AnalysisGroupings!$F$2:$F$20=AnalysisResults!D1649,"")</f>
        <v>Xanomeline High Dose</v>
      </c>
      <c r="G1649" t="s">
        <v>108</v>
      </c>
      <c r="I1649" s="4" t="str" cm="1">
        <f t="array" ref="I1649">_xlfn._xlws.FILTER(AnalysisGroupings!$G$2:$G$36,(AnalysisGroupings!$F$2:$F$36=AnalysisResults!H1649)*LEN(H1649)&gt;0,"")</f>
        <v/>
      </c>
      <c r="J1649" t="s">
        <v>349</v>
      </c>
      <c r="K1649" t="s">
        <v>111</v>
      </c>
      <c r="M1649" s="4" t="str" cm="1">
        <f t="array" ref="M1649">_xlfn._xlws.FILTER(AnalysisGroupings!$G$2:$G$36,(AnalysisGroupings!$F$2:$F$36=AnalysisResults!L1649)*LEN(L1649)&gt;0,"")</f>
        <v/>
      </c>
      <c r="N1649" t="s">
        <v>545</v>
      </c>
      <c r="O1649" t="s">
        <v>296</v>
      </c>
      <c r="P1649" t="s">
        <v>636</v>
      </c>
      <c r="Q1649" s="4" t="str" cm="1">
        <f t="array" ref="Q1649">_xlfn._xlws.FILTER(AnalysisMethods!$G$2:$G$31,AnalysisMethods!$E$2:$E$31=AnalysisResults!P1649,"")</f>
        <v>n</v>
      </c>
      <c r="R1649" s="4" t="str" cm="1">
        <f t="array" ref="R1649">_xlfn._xlws.FILTER(AnalysisMethods!$H$2:$H$31,AnalysisMethods!$E$2:$E$31=AnalysisResults!P1649,"")</f>
        <v>XX</v>
      </c>
      <c r="S1649">
        <v>1</v>
      </c>
      <c r="T1649" s="7" t="s">
        <v>267</v>
      </c>
      <c r="U1649" t="s">
        <v>1378</v>
      </c>
    </row>
    <row r="1650" spans="1:21" x14ac:dyDescent="0.45">
      <c r="A1650" t="s">
        <v>732</v>
      </c>
      <c r="B1650" s="4" t="str" cm="1">
        <f t="array" ref="B1650">_xlfn._xlws.FILTER(AnalysisSets!B:B,AnalysisSets!A:A=_xlfn._xlws.FILTER(Analyses!E:E,Analyses!A:A=AnalysisResults!A1650,""),"")</f>
        <v>Safety Population</v>
      </c>
      <c r="C1650" t="s">
        <v>33</v>
      </c>
      <c r="D1650" t="s">
        <v>41</v>
      </c>
      <c r="E1650" s="4" t="str" cm="1">
        <f t="array" ref="E1650">_xlfn._xlws.FILTER(AnalysisGroupings!$G$2:$G$20,AnalysisGroupings!$F$2:$F$20=AnalysisResults!D1650,"")</f>
        <v>Xanomeline High Dose</v>
      </c>
      <c r="G1650" t="s">
        <v>108</v>
      </c>
      <c r="I1650" s="4" t="str" cm="1">
        <f t="array" ref="I1650">_xlfn._xlws.FILTER(AnalysisGroupings!$G$2:$G$36,(AnalysisGroupings!$F$2:$F$36=AnalysisResults!H1650)*LEN(H1650)&gt;0,"")</f>
        <v/>
      </c>
      <c r="J1650" t="s">
        <v>349</v>
      </c>
      <c r="K1650" t="s">
        <v>111</v>
      </c>
      <c r="M1650" s="4" t="str" cm="1">
        <f t="array" ref="M1650">_xlfn._xlws.FILTER(AnalysisGroupings!$G$2:$G$36,(AnalysisGroupings!$F$2:$F$36=AnalysisResults!L1650)*LEN(L1650)&gt;0,"")</f>
        <v/>
      </c>
      <c r="N1650" t="s">
        <v>545</v>
      </c>
      <c r="O1650" t="s">
        <v>296</v>
      </c>
      <c r="P1650" t="s">
        <v>639</v>
      </c>
      <c r="Q1650" s="4" t="str" cm="1">
        <f t="array" ref="Q1650">_xlfn._xlws.FILTER(AnalysisMethods!$G$2:$G$31,AnalysisMethods!$E$2:$E$31=AnalysisResults!P1650,"")</f>
        <v>%</v>
      </c>
      <c r="R1650" s="4" t="str" cm="1">
        <f t="array" ref="R1650">_xlfn._xlws.FILTER(AnalysisMethods!$H$2:$H$31,AnalysisMethods!$E$2:$E$31=AnalysisResults!P1650,"")</f>
        <v>( XX.X)</v>
      </c>
      <c r="S1650">
        <v>1.1904999999999999</v>
      </c>
      <c r="T1650" s="7" t="s">
        <v>273</v>
      </c>
      <c r="U1650" t="s">
        <v>1378</v>
      </c>
    </row>
    <row r="1651" spans="1:21" x14ac:dyDescent="0.45">
      <c r="A1651" t="s">
        <v>732</v>
      </c>
      <c r="B1651" s="4" t="str" cm="1">
        <f t="array" ref="B1651">_xlfn._xlws.FILTER(AnalysisSets!B:B,AnalysisSets!A:A=_xlfn._xlws.FILTER(Analyses!E:E,Analyses!A:A=AnalysisResults!A1651,""),"")</f>
        <v>Safety Population</v>
      </c>
      <c r="C1651" t="s">
        <v>33</v>
      </c>
      <c r="D1651" t="s">
        <v>41</v>
      </c>
      <c r="E1651" s="4" t="str" cm="1">
        <f t="array" ref="E1651">_xlfn._xlws.FILTER(AnalysisGroupings!$G$2:$G$20,AnalysisGroupings!$F$2:$F$20=AnalysisResults!D1651,"")</f>
        <v>Xanomeline High Dose</v>
      </c>
      <c r="G1651" t="s">
        <v>108</v>
      </c>
      <c r="I1651" s="4" t="str" cm="1">
        <f t="array" ref="I1651">_xlfn._xlws.FILTER(AnalysisGroupings!$G$2:$G$36,(AnalysisGroupings!$F$2:$F$36=AnalysisResults!H1651)*LEN(H1651)&gt;0,"")</f>
        <v/>
      </c>
      <c r="J1651" t="s">
        <v>350</v>
      </c>
      <c r="K1651" t="s">
        <v>111</v>
      </c>
      <c r="M1651" s="4" t="str" cm="1">
        <f t="array" ref="M1651">_xlfn._xlws.FILTER(AnalysisGroupings!$G$2:$G$36,(AnalysisGroupings!$F$2:$F$36=AnalysisResults!L1651)*LEN(L1651)&gt;0,"")</f>
        <v/>
      </c>
      <c r="N1651" t="s">
        <v>357</v>
      </c>
      <c r="O1651" t="s">
        <v>296</v>
      </c>
      <c r="P1651" t="s">
        <v>636</v>
      </c>
      <c r="Q1651" s="4" t="str" cm="1">
        <f t="array" ref="Q1651">_xlfn._xlws.FILTER(AnalysisMethods!$G$2:$G$31,AnalysisMethods!$E$2:$E$31=AnalysisResults!P1651,"")</f>
        <v>n</v>
      </c>
      <c r="R1651" s="4" t="str" cm="1">
        <f t="array" ref="R1651">_xlfn._xlws.FILTER(AnalysisMethods!$H$2:$H$31,AnalysisMethods!$E$2:$E$31=AnalysisResults!P1651,"")</f>
        <v>XX</v>
      </c>
      <c r="S1651">
        <v>1</v>
      </c>
      <c r="T1651" s="7" t="s">
        <v>267</v>
      </c>
      <c r="U1651" t="s">
        <v>1378</v>
      </c>
    </row>
    <row r="1652" spans="1:21" x14ac:dyDescent="0.45">
      <c r="A1652" t="s">
        <v>732</v>
      </c>
      <c r="B1652" s="4" t="str" cm="1">
        <f t="array" ref="B1652">_xlfn._xlws.FILTER(AnalysisSets!B:B,AnalysisSets!A:A=_xlfn._xlws.FILTER(Analyses!E:E,Analyses!A:A=AnalysisResults!A1652,""),"")</f>
        <v>Safety Population</v>
      </c>
      <c r="C1652" t="s">
        <v>33</v>
      </c>
      <c r="D1652" t="s">
        <v>41</v>
      </c>
      <c r="E1652" s="4" t="str" cm="1">
        <f t="array" ref="E1652">_xlfn._xlws.FILTER(AnalysisGroupings!$G$2:$G$20,AnalysisGroupings!$F$2:$F$20=AnalysisResults!D1652,"")</f>
        <v>Xanomeline High Dose</v>
      </c>
      <c r="G1652" t="s">
        <v>108</v>
      </c>
      <c r="I1652" s="4" t="str" cm="1">
        <f t="array" ref="I1652">_xlfn._xlws.FILTER(AnalysisGroupings!$G$2:$G$36,(AnalysisGroupings!$F$2:$F$36=AnalysisResults!H1652)*LEN(H1652)&gt;0,"")</f>
        <v/>
      </c>
      <c r="J1652" t="s">
        <v>350</v>
      </c>
      <c r="K1652" t="s">
        <v>111</v>
      </c>
      <c r="M1652" s="4" t="str" cm="1">
        <f t="array" ref="M1652">_xlfn._xlws.FILTER(AnalysisGroupings!$G$2:$G$36,(AnalysisGroupings!$F$2:$F$36=AnalysisResults!L1652)*LEN(L1652)&gt;0,"")</f>
        <v/>
      </c>
      <c r="N1652" t="s">
        <v>357</v>
      </c>
      <c r="O1652" t="s">
        <v>296</v>
      </c>
      <c r="P1652" t="s">
        <v>639</v>
      </c>
      <c r="Q1652" s="4" t="str" cm="1">
        <f t="array" ref="Q1652">_xlfn._xlws.FILTER(AnalysisMethods!$G$2:$G$31,AnalysisMethods!$E$2:$E$31=AnalysisResults!P1652,"")</f>
        <v>%</v>
      </c>
      <c r="R1652" s="4" t="str" cm="1">
        <f t="array" ref="R1652">_xlfn._xlws.FILTER(AnalysisMethods!$H$2:$H$31,AnalysisMethods!$E$2:$E$31=AnalysisResults!P1652,"")</f>
        <v>( XX.X)</v>
      </c>
      <c r="S1652">
        <v>1.1904999999999999</v>
      </c>
      <c r="T1652" s="7" t="s">
        <v>273</v>
      </c>
      <c r="U1652" t="s">
        <v>1378</v>
      </c>
    </row>
    <row r="1653" spans="1:21" x14ac:dyDescent="0.45">
      <c r="A1653" t="s">
        <v>732</v>
      </c>
      <c r="B1653" s="4" t="str" cm="1">
        <f t="array" ref="B1653">_xlfn._xlws.FILTER(AnalysisSets!B:B,AnalysisSets!A:A=_xlfn._xlws.FILTER(Analyses!E:E,Analyses!A:A=AnalysisResults!A1653,""),"")</f>
        <v>Safety Population</v>
      </c>
      <c r="C1653" t="s">
        <v>33</v>
      </c>
      <c r="D1653" t="s">
        <v>41</v>
      </c>
      <c r="E1653" s="4" t="str" cm="1">
        <f t="array" ref="E1653">_xlfn._xlws.FILTER(AnalysisGroupings!$G$2:$G$20,AnalysisGroupings!$F$2:$F$20=AnalysisResults!D1653,"")</f>
        <v>Xanomeline High Dose</v>
      </c>
      <c r="G1653" t="s">
        <v>108</v>
      </c>
      <c r="I1653" s="4" t="str" cm="1">
        <f t="array" ref="I1653">_xlfn._xlws.FILTER(AnalysisGroupings!$G$2:$G$36,(AnalysisGroupings!$F$2:$F$36=AnalysisResults!H1653)*LEN(H1653)&gt;0,"")</f>
        <v/>
      </c>
      <c r="J1653" t="s">
        <v>350</v>
      </c>
      <c r="K1653" t="s">
        <v>111</v>
      </c>
      <c r="M1653" s="4" t="str" cm="1">
        <f t="array" ref="M1653">_xlfn._xlws.FILTER(AnalysisGroupings!$G$2:$G$36,(AnalysisGroupings!$F$2:$F$36=AnalysisResults!L1653)*LEN(L1653)&gt;0,"")</f>
        <v/>
      </c>
      <c r="N1653" t="s">
        <v>361</v>
      </c>
      <c r="O1653" t="s">
        <v>296</v>
      </c>
      <c r="P1653" t="s">
        <v>636</v>
      </c>
      <c r="Q1653" s="4" t="str" cm="1">
        <f t="array" ref="Q1653">_xlfn._xlws.FILTER(AnalysisMethods!$G$2:$G$31,AnalysisMethods!$E$2:$E$31=AnalysisResults!P1653,"")</f>
        <v>n</v>
      </c>
      <c r="R1653" s="4" t="str" cm="1">
        <f t="array" ref="R1653">_xlfn._xlws.FILTER(AnalysisMethods!$H$2:$H$31,AnalysisMethods!$E$2:$E$31=AnalysisResults!P1653,"")</f>
        <v>XX</v>
      </c>
      <c r="S1653">
        <v>0</v>
      </c>
      <c r="T1653" s="7" t="s">
        <v>266</v>
      </c>
      <c r="U1653" t="s">
        <v>1378</v>
      </c>
    </row>
    <row r="1654" spans="1:21" x14ac:dyDescent="0.45">
      <c r="A1654" t="s">
        <v>732</v>
      </c>
      <c r="B1654" s="4" t="str" cm="1">
        <f t="array" ref="B1654">_xlfn._xlws.FILTER(AnalysisSets!B:B,AnalysisSets!A:A=_xlfn._xlws.FILTER(Analyses!E:E,Analyses!A:A=AnalysisResults!A1654,""),"")</f>
        <v>Safety Population</v>
      </c>
      <c r="C1654" t="s">
        <v>33</v>
      </c>
      <c r="D1654" t="s">
        <v>41</v>
      </c>
      <c r="E1654" s="4" t="str" cm="1">
        <f t="array" ref="E1654">_xlfn._xlws.FILTER(AnalysisGroupings!$G$2:$G$20,AnalysisGroupings!$F$2:$F$20=AnalysisResults!D1654,"")</f>
        <v>Xanomeline High Dose</v>
      </c>
      <c r="G1654" t="s">
        <v>108</v>
      </c>
      <c r="I1654" s="4" t="str" cm="1">
        <f t="array" ref="I1654">_xlfn._xlws.FILTER(AnalysisGroupings!$G$2:$G$36,(AnalysisGroupings!$F$2:$F$36=AnalysisResults!H1654)*LEN(H1654)&gt;0,"")</f>
        <v/>
      </c>
      <c r="J1654" t="s">
        <v>350</v>
      </c>
      <c r="K1654" t="s">
        <v>111</v>
      </c>
      <c r="M1654" s="4" t="str" cm="1">
        <f t="array" ref="M1654">_xlfn._xlws.FILTER(AnalysisGroupings!$G$2:$G$36,(AnalysisGroupings!$F$2:$F$36=AnalysisResults!L1654)*LEN(L1654)&gt;0,"")</f>
        <v/>
      </c>
      <c r="N1654" t="s">
        <v>361</v>
      </c>
      <c r="O1654" t="s">
        <v>296</v>
      </c>
      <c r="P1654" t="s">
        <v>639</v>
      </c>
      <c r="Q1654" s="4" t="str" cm="1">
        <f t="array" ref="Q1654">_xlfn._xlws.FILTER(AnalysisMethods!$G$2:$G$31,AnalysisMethods!$E$2:$E$31=AnalysisResults!P1654,"")</f>
        <v>%</v>
      </c>
      <c r="R1654" s="4" t="str" cm="1">
        <f t="array" ref="R1654">_xlfn._xlws.FILTER(AnalysisMethods!$H$2:$H$31,AnalysisMethods!$E$2:$E$31=AnalysisResults!P1654,"")</f>
        <v>( XX.X)</v>
      </c>
      <c r="S1654">
        <v>0</v>
      </c>
      <c r="T1654" s="7" t="s">
        <v>270</v>
      </c>
      <c r="U1654" t="s">
        <v>1378</v>
      </c>
    </row>
    <row r="1655" spans="1:21" x14ac:dyDescent="0.45">
      <c r="A1655" t="s">
        <v>732</v>
      </c>
      <c r="B1655" s="4" t="str" cm="1">
        <f t="array" ref="B1655">_xlfn._xlws.FILTER(AnalysisSets!B:B,AnalysisSets!A:A=_xlfn._xlws.FILTER(Analyses!E:E,Analyses!A:A=AnalysisResults!A1655,""),"")</f>
        <v>Safety Population</v>
      </c>
      <c r="C1655" t="s">
        <v>33</v>
      </c>
      <c r="D1655" t="s">
        <v>41</v>
      </c>
      <c r="E1655" s="4" t="str" cm="1">
        <f t="array" ref="E1655">_xlfn._xlws.FILTER(AnalysisGroupings!$G$2:$G$20,AnalysisGroupings!$F$2:$F$20=AnalysisResults!D1655,"")</f>
        <v>Xanomeline High Dose</v>
      </c>
      <c r="G1655" t="s">
        <v>108</v>
      </c>
      <c r="I1655" s="4" t="str" cm="1">
        <f t="array" ref="I1655">_xlfn._xlws.FILTER(AnalysisGroupings!$G$2:$G$36,(AnalysisGroupings!$F$2:$F$36=AnalysisResults!H1655)*LEN(H1655)&gt;0,"")</f>
        <v/>
      </c>
      <c r="J1655" t="s">
        <v>350</v>
      </c>
      <c r="K1655" t="s">
        <v>111</v>
      </c>
      <c r="M1655" s="4" t="str" cm="1">
        <f t="array" ref="M1655">_xlfn._xlws.FILTER(AnalysisGroupings!$G$2:$G$36,(AnalysisGroupings!$F$2:$F$36=AnalysisResults!L1655)*LEN(L1655)&gt;0,"")</f>
        <v/>
      </c>
      <c r="N1655" t="s">
        <v>393</v>
      </c>
      <c r="O1655" t="s">
        <v>296</v>
      </c>
      <c r="P1655" t="s">
        <v>636</v>
      </c>
      <c r="Q1655" s="4" t="str" cm="1">
        <f t="array" ref="Q1655">_xlfn._xlws.FILTER(AnalysisMethods!$G$2:$G$31,AnalysisMethods!$E$2:$E$31=AnalysisResults!P1655,"")</f>
        <v>n</v>
      </c>
      <c r="R1655" s="4" t="str" cm="1">
        <f t="array" ref="R1655">_xlfn._xlws.FILTER(AnalysisMethods!$H$2:$H$31,AnalysisMethods!$E$2:$E$31=AnalysisResults!P1655,"")</f>
        <v>XX</v>
      </c>
      <c r="S1655">
        <v>1</v>
      </c>
      <c r="T1655" s="7" t="s">
        <v>267</v>
      </c>
      <c r="U1655" t="s">
        <v>1378</v>
      </c>
    </row>
    <row r="1656" spans="1:21" x14ac:dyDescent="0.45">
      <c r="A1656" t="s">
        <v>732</v>
      </c>
      <c r="B1656" s="4" t="str" cm="1">
        <f t="array" ref="B1656">_xlfn._xlws.FILTER(AnalysisSets!B:B,AnalysisSets!A:A=_xlfn._xlws.FILTER(Analyses!E:E,Analyses!A:A=AnalysisResults!A1656,""),"")</f>
        <v>Safety Population</v>
      </c>
      <c r="C1656" t="s">
        <v>33</v>
      </c>
      <c r="D1656" t="s">
        <v>41</v>
      </c>
      <c r="E1656" s="4" t="str" cm="1">
        <f t="array" ref="E1656">_xlfn._xlws.FILTER(AnalysisGroupings!$G$2:$G$20,AnalysisGroupings!$F$2:$F$20=AnalysisResults!D1656,"")</f>
        <v>Xanomeline High Dose</v>
      </c>
      <c r="G1656" t="s">
        <v>108</v>
      </c>
      <c r="I1656" s="4" t="str" cm="1">
        <f t="array" ref="I1656">_xlfn._xlws.FILTER(AnalysisGroupings!$G$2:$G$36,(AnalysisGroupings!$F$2:$F$36=AnalysisResults!H1656)*LEN(H1656)&gt;0,"")</f>
        <v/>
      </c>
      <c r="J1656" t="s">
        <v>350</v>
      </c>
      <c r="K1656" t="s">
        <v>111</v>
      </c>
      <c r="M1656" s="4" t="str" cm="1">
        <f t="array" ref="M1656">_xlfn._xlws.FILTER(AnalysisGroupings!$G$2:$G$36,(AnalysisGroupings!$F$2:$F$36=AnalysisResults!L1656)*LEN(L1656)&gt;0,"")</f>
        <v/>
      </c>
      <c r="N1656" t="s">
        <v>393</v>
      </c>
      <c r="O1656" t="s">
        <v>296</v>
      </c>
      <c r="P1656" t="s">
        <v>639</v>
      </c>
      <c r="Q1656" s="4" t="str" cm="1">
        <f t="array" ref="Q1656">_xlfn._xlws.FILTER(AnalysisMethods!$G$2:$G$31,AnalysisMethods!$E$2:$E$31=AnalysisResults!P1656,"")</f>
        <v>%</v>
      </c>
      <c r="R1656" s="4" t="str" cm="1">
        <f t="array" ref="R1656">_xlfn._xlws.FILTER(AnalysisMethods!$H$2:$H$31,AnalysisMethods!$E$2:$E$31=AnalysisResults!P1656,"")</f>
        <v>( XX.X)</v>
      </c>
      <c r="S1656">
        <v>1.1904999999999999</v>
      </c>
      <c r="T1656" s="7" t="s">
        <v>273</v>
      </c>
      <c r="U1656" t="s">
        <v>1378</v>
      </c>
    </row>
    <row r="1657" spans="1:21" x14ac:dyDescent="0.45">
      <c r="A1657" t="s">
        <v>732</v>
      </c>
      <c r="B1657" s="4" t="str" cm="1">
        <f t="array" ref="B1657">_xlfn._xlws.FILTER(AnalysisSets!B:B,AnalysisSets!A:A=_xlfn._xlws.FILTER(Analyses!E:E,Analyses!A:A=AnalysisResults!A1657,""),"")</f>
        <v>Safety Population</v>
      </c>
      <c r="C1657" t="s">
        <v>33</v>
      </c>
      <c r="D1657" t="s">
        <v>41</v>
      </c>
      <c r="E1657" s="4" t="str" cm="1">
        <f t="array" ref="E1657">_xlfn._xlws.FILTER(AnalysisGroupings!$G$2:$G$20,AnalysisGroupings!$F$2:$F$20=AnalysisResults!D1657,"")</f>
        <v>Xanomeline High Dose</v>
      </c>
      <c r="G1657" t="s">
        <v>108</v>
      </c>
      <c r="I1657" s="4" t="str" cm="1">
        <f t="array" ref="I1657">_xlfn._xlws.FILTER(AnalysisGroupings!$G$2:$G$36,(AnalysisGroupings!$F$2:$F$36=AnalysisResults!H1657)*LEN(H1657)&gt;0,"")</f>
        <v/>
      </c>
      <c r="J1657" t="s">
        <v>350</v>
      </c>
      <c r="K1657" t="s">
        <v>111</v>
      </c>
      <c r="M1657" s="4" t="str" cm="1">
        <f t="array" ref="M1657">_xlfn._xlws.FILTER(AnalysisGroupings!$G$2:$G$36,(AnalysisGroupings!$F$2:$F$36=AnalysisResults!L1657)*LEN(L1657)&gt;0,"")</f>
        <v/>
      </c>
      <c r="N1657" t="s">
        <v>416</v>
      </c>
      <c r="O1657" t="s">
        <v>296</v>
      </c>
      <c r="P1657" t="s">
        <v>636</v>
      </c>
      <c r="Q1657" s="4" t="str" cm="1">
        <f t="array" ref="Q1657">_xlfn._xlws.FILTER(AnalysisMethods!$G$2:$G$31,AnalysisMethods!$E$2:$E$31=AnalysisResults!P1657,"")</f>
        <v>n</v>
      </c>
      <c r="R1657" s="4" t="str" cm="1">
        <f t="array" ref="R1657">_xlfn._xlws.FILTER(AnalysisMethods!$H$2:$H$31,AnalysisMethods!$E$2:$E$31=AnalysisResults!P1657,"")</f>
        <v>XX</v>
      </c>
      <c r="S1657">
        <v>0</v>
      </c>
      <c r="T1657" s="7" t="s">
        <v>266</v>
      </c>
      <c r="U1657" t="s">
        <v>1378</v>
      </c>
    </row>
    <row r="1658" spans="1:21" x14ac:dyDescent="0.45">
      <c r="A1658" t="s">
        <v>732</v>
      </c>
      <c r="B1658" s="4" t="str" cm="1">
        <f t="array" ref="B1658">_xlfn._xlws.FILTER(AnalysisSets!B:B,AnalysisSets!A:A=_xlfn._xlws.FILTER(Analyses!E:E,Analyses!A:A=AnalysisResults!A1658,""),"")</f>
        <v>Safety Population</v>
      </c>
      <c r="C1658" t="s">
        <v>33</v>
      </c>
      <c r="D1658" t="s">
        <v>41</v>
      </c>
      <c r="E1658" s="4" t="str" cm="1">
        <f t="array" ref="E1658">_xlfn._xlws.FILTER(AnalysisGroupings!$G$2:$G$20,AnalysisGroupings!$F$2:$F$20=AnalysisResults!D1658,"")</f>
        <v>Xanomeline High Dose</v>
      </c>
      <c r="G1658" t="s">
        <v>108</v>
      </c>
      <c r="I1658" s="4" t="str" cm="1">
        <f t="array" ref="I1658">_xlfn._xlws.FILTER(AnalysisGroupings!$G$2:$G$36,(AnalysisGroupings!$F$2:$F$36=AnalysisResults!H1658)*LEN(H1658)&gt;0,"")</f>
        <v/>
      </c>
      <c r="J1658" t="s">
        <v>350</v>
      </c>
      <c r="K1658" t="s">
        <v>111</v>
      </c>
      <c r="M1658" s="4" t="str" cm="1">
        <f t="array" ref="M1658">_xlfn._xlws.FILTER(AnalysisGroupings!$G$2:$G$36,(AnalysisGroupings!$F$2:$F$36=AnalysisResults!L1658)*LEN(L1658)&gt;0,"")</f>
        <v/>
      </c>
      <c r="N1658" t="s">
        <v>416</v>
      </c>
      <c r="O1658" t="s">
        <v>296</v>
      </c>
      <c r="P1658" t="s">
        <v>639</v>
      </c>
      <c r="Q1658" s="4" t="str" cm="1">
        <f t="array" ref="Q1658">_xlfn._xlws.FILTER(AnalysisMethods!$G$2:$G$31,AnalysisMethods!$E$2:$E$31=AnalysisResults!P1658,"")</f>
        <v>%</v>
      </c>
      <c r="R1658" s="4" t="str" cm="1">
        <f t="array" ref="R1658">_xlfn._xlws.FILTER(AnalysisMethods!$H$2:$H$31,AnalysisMethods!$E$2:$E$31=AnalysisResults!P1658,"")</f>
        <v>( XX.X)</v>
      </c>
      <c r="S1658">
        <v>0</v>
      </c>
      <c r="T1658" s="7" t="s">
        <v>270</v>
      </c>
      <c r="U1658" t="s">
        <v>1378</v>
      </c>
    </row>
    <row r="1659" spans="1:21" x14ac:dyDescent="0.45">
      <c r="A1659" t="s">
        <v>732</v>
      </c>
      <c r="B1659" s="4" t="str" cm="1">
        <f t="array" ref="B1659">_xlfn._xlws.FILTER(AnalysisSets!B:B,AnalysisSets!A:A=_xlfn._xlws.FILTER(Analyses!E:E,Analyses!A:A=AnalysisResults!A1659,""),"")</f>
        <v>Safety Population</v>
      </c>
      <c r="C1659" t="s">
        <v>33</v>
      </c>
      <c r="D1659" t="s">
        <v>41</v>
      </c>
      <c r="E1659" s="4" t="str" cm="1">
        <f t="array" ref="E1659">_xlfn._xlws.FILTER(AnalysisGroupings!$G$2:$G$20,AnalysisGroupings!$F$2:$F$20=AnalysisResults!D1659,"")</f>
        <v>Xanomeline High Dose</v>
      </c>
      <c r="G1659" t="s">
        <v>108</v>
      </c>
      <c r="I1659" s="4" t="str" cm="1">
        <f t="array" ref="I1659">_xlfn._xlws.FILTER(AnalysisGroupings!$G$2:$G$36,(AnalysisGroupings!$F$2:$F$36=AnalysisResults!H1659)*LEN(H1659)&gt;0,"")</f>
        <v/>
      </c>
      <c r="J1659" t="s">
        <v>350</v>
      </c>
      <c r="K1659" t="s">
        <v>111</v>
      </c>
      <c r="M1659" s="4" t="str" cm="1">
        <f t="array" ref="M1659">_xlfn._xlws.FILTER(AnalysisGroupings!$G$2:$G$36,(AnalysisGroupings!$F$2:$F$36=AnalysisResults!L1659)*LEN(L1659)&gt;0,"")</f>
        <v/>
      </c>
      <c r="N1659" t="s">
        <v>434</v>
      </c>
      <c r="O1659" t="s">
        <v>296</v>
      </c>
      <c r="P1659" t="s">
        <v>636</v>
      </c>
      <c r="Q1659" s="4" t="str" cm="1">
        <f t="array" ref="Q1659">_xlfn._xlws.FILTER(AnalysisMethods!$G$2:$G$31,AnalysisMethods!$E$2:$E$31=AnalysisResults!P1659,"")</f>
        <v>n</v>
      </c>
      <c r="R1659" s="4" t="str" cm="1">
        <f t="array" ref="R1659">_xlfn._xlws.FILTER(AnalysisMethods!$H$2:$H$31,AnalysisMethods!$E$2:$E$31=AnalysisResults!P1659,"")</f>
        <v>XX</v>
      </c>
      <c r="S1659">
        <v>0</v>
      </c>
      <c r="T1659" s="7" t="s">
        <v>266</v>
      </c>
      <c r="U1659" t="s">
        <v>1378</v>
      </c>
    </row>
    <row r="1660" spans="1:21" x14ac:dyDescent="0.45">
      <c r="A1660" t="s">
        <v>732</v>
      </c>
      <c r="B1660" s="4" t="str" cm="1">
        <f t="array" ref="B1660">_xlfn._xlws.FILTER(AnalysisSets!B:B,AnalysisSets!A:A=_xlfn._xlws.FILTER(Analyses!E:E,Analyses!A:A=AnalysisResults!A1660,""),"")</f>
        <v>Safety Population</v>
      </c>
      <c r="C1660" t="s">
        <v>33</v>
      </c>
      <c r="D1660" t="s">
        <v>41</v>
      </c>
      <c r="E1660" s="4" t="str" cm="1">
        <f t="array" ref="E1660">_xlfn._xlws.FILTER(AnalysisGroupings!$G$2:$G$20,AnalysisGroupings!$F$2:$F$20=AnalysisResults!D1660,"")</f>
        <v>Xanomeline High Dose</v>
      </c>
      <c r="G1660" t="s">
        <v>108</v>
      </c>
      <c r="I1660" s="4" t="str" cm="1">
        <f t="array" ref="I1660">_xlfn._xlws.FILTER(AnalysisGroupings!$G$2:$G$36,(AnalysisGroupings!$F$2:$F$36=AnalysisResults!H1660)*LEN(H1660)&gt;0,"")</f>
        <v/>
      </c>
      <c r="J1660" t="s">
        <v>350</v>
      </c>
      <c r="K1660" t="s">
        <v>111</v>
      </c>
      <c r="M1660" s="4" t="str" cm="1">
        <f t="array" ref="M1660">_xlfn._xlws.FILTER(AnalysisGroupings!$G$2:$G$36,(AnalysisGroupings!$F$2:$F$36=AnalysisResults!L1660)*LEN(L1660)&gt;0,"")</f>
        <v/>
      </c>
      <c r="N1660" t="s">
        <v>434</v>
      </c>
      <c r="O1660" t="s">
        <v>296</v>
      </c>
      <c r="P1660" t="s">
        <v>639</v>
      </c>
      <c r="Q1660" s="4" t="str" cm="1">
        <f t="array" ref="Q1660">_xlfn._xlws.FILTER(AnalysisMethods!$G$2:$G$31,AnalysisMethods!$E$2:$E$31=AnalysisResults!P1660,"")</f>
        <v>%</v>
      </c>
      <c r="R1660" s="4" t="str" cm="1">
        <f t="array" ref="R1660">_xlfn._xlws.FILTER(AnalysisMethods!$H$2:$H$31,AnalysisMethods!$E$2:$E$31=AnalysisResults!P1660,"")</f>
        <v>( XX.X)</v>
      </c>
      <c r="S1660">
        <v>0</v>
      </c>
      <c r="T1660" s="7" t="s">
        <v>270</v>
      </c>
      <c r="U1660" t="s">
        <v>1378</v>
      </c>
    </row>
    <row r="1661" spans="1:21" x14ac:dyDescent="0.45">
      <c r="A1661" t="s">
        <v>732</v>
      </c>
      <c r="B1661" s="4" t="str" cm="1">
        <f t="array" ref="B1661">_xlfn._xlws.FILTER(AnalysisSets!B:B,AnalysisSets!A:A=_xlfn._xlws.FILTER(Analyses!E:E,Analyses!A:A=AnalysisResults!A1661,""),"")</f>
        <v>Safety Population</v>
      </c>
      <c r="C1661" t="s">
        <v>33</v>
      </c>
      <c r="D1661" t="s">
        <v>41</v>
      </c>
      <c r="E1661" s="4" t="str" cm="1">
        <f t="array" ref="E1661">_xlfn._xlws.FILTER(AnalysisGroupings!$G$2:$G$20,AnalysisGroupings!$F$2:$F$20=AnalysisResults!D1661,"")</f>
        <v>Xanomeline High Dose</v>
      </c>
      <c r="G1661" t="s">
        <v>108</v>
      </c>
      <c r="I1661" s="4" t="str" cm="1">
        <f t="array" ref="I1661">_xlfn._xlws.FILTER(AnalysisGroupings!$G$2:$G$36,(AnalysisGroupings!$F$2:$F$36=AnalysisResults!H1661)*LEN(H1661)&gt;0,"")</f>
        <v/>
      </c>
      <c r="J1661" t="s">
        <v>350</v>
      </c>
      <c r="K1661" t="s">
        <v>111</v>
      </c>
      <c r="M1661" s="4" t="str" cm="1">
        <f t="array" ref="M1661">_xlfn._xlws.FILTER(AnalysisGroupings!$G$2:$G$36,(AnalysisGroupings!$F$2:$F$36=AnalysisResults!L1661)*LEN(L1661)&gt;0,"")</f>
        <v/>
      </c>
      <c r="N1661" t="s">
        <v>439</v>
      </c>
      <c r="O1661" t="s">
        <v>296</v>
      </c>
      <c r="P1661" t="s">
        <v>636</v>
      </c>
      <c r="Q1661" s="4" t="str" cm="1">
        <f t="array" ref="Q1661">_xlfn._xlws.FILTER(AnalysisMethods!$G$2:$G$31,AnalysisMethods!$E$2:$E$31=AnalysisResults!P1661,"")</f>
        <v>n</v>
      </c>
      <c r="R1661" s="4" t="str" cm="1">
        <f t="array" ref="R1661">_xlfn._xlws.FILTER(AnalysisMethods!$H$2:$H$31,AnalysisMethods!$E$2:$E$31=AnalysisResults!P1661,"")</f>
        <v>XX</v>
      </c>
      <c r="S1661">
        <v>0</v>
      </c>
      <c r="T1661" s="7" t="s">
        <v>266</v>
      </c>
      <c r="U1661" t="s">
        <v>1378</v>
      </c>
    </row>
    <row r="1662" spans="1:21" x14ac:dyDescent="0.45">
      <c r="A1662" t="s">
        <v>732</v>
      </c>
      <c r="B1662" s="4" t="str" cm="1">
        <f t="array" ref="B1662">_xlfn._xlws.FILTER(AnalysisSets!B:B,AnalysisSets!A:A=_xlfn._xlws.FILTER(Analyses!E:E,Analyses!A:A=AnalysisResults!A1662,""),"")</f>
        <v>Safety Population</v>
      </c>
      <c r="C1662" t="s">
        <v>33</v>
      </c>
      <c r="D1662" t="s">
        <v>41</v>
      </c>
      <c r="E1662" s="4" t="str" cm="1">
        <f t="array" ref="E1662">_xlfn._xlws.FILTER(AnalysisGroupings!$G$2:$G$20,AnalysisGroupings!$F$2:$F$20=AnalysisResults!D1662,"")</f>
        <v>Xanomeline High Dose</v>
      </c>
      <c r="G1662" t="s">
        <v>108</v>
      </c>
      <c r="I1662" s="4" t="str" cm="1">
        <f t="array" ref="I1662">_xlfn._xlws.FILTER(AnalysisGroupings!$G$2:$G$36,(AnalysisGroupings!$F$2:$F$36=AnalysisResults!H1662)*LEN(H1662)&gt;0,"")</f>
        <v/>
      </c>
      <c r="J1662" t="s">
        <v>350</v>
      </c>
      <c r="K1662" t="s">
        <v>111</v>
      </c>
      <c r="M1662" s="4" t="str" cm="1">
        <f t="array" ref="M1662">_xlfn._xlws.FILTER(AnalysisGroupings!$G$2:$G$36,(AnalysisGroupings!$F$2:$F$36=AnalysisResults!L1662)*LEN(L1662)&gt;0,"")</f>
        <v/>
      </c>
      <c r="N1662" t="s">
        <v>439</v>
      </c>
      <c r="O1662" t="s">
        <v>296</v>
      </c>
      <c r="P1662" t="s">
        <v>639</v>
      </c>
      <c r="Q1662" s="4" t="str" cm="1">
        <f t="array" ref="Q1662">_xlfn._xlws.FILTER(AnalysisMethods!$G$2:$G$31,AnalysisMethods!$E$2:$E$31=AnalysisResults!P1662,"")</f>
        <v>%</v>
      </c>
      <c r="R1662" s="4" t="str" cm="1">
        <f t="array" ref="R1662">_xlfn._xlws.FILTER(AnalysisMethods!$H$2:$H$31,AnalysisMethods!$E$2:$E$31=AnalysisResults!P1662,"")</f>
        <v>( XX.X)</v>
      </c>
      <c r="S1662">
        <v>0</v>
      </c>
      <c r="T1662" s="7" t="s">
        <v>270</v>
      </c>
      <c r="U1662" t="s">
        <v>1378</v>
      </c>
    </row>
    <row r="1663" spans="1:21" x14ac:dyDescent="0.45">
      <c r="A1663" t="s">
        <v>732</v>
      </c>
      <c r="B1663" s="4" t="str" cm="1">
        <f t="array" ref="B1663">_xlfn._xlws.FILTER(AnalysisSets!B:B,AnalysisSets!A:A=_xlfn._xlws.FILTER(Analyses!E:E,Analyses!A:A=AnalysisResults!A1663,""),"")</f>
        <v>Safety Population</v>
      </c>
      <c r="C1663" t="s">
        <v>33</v>
      </c>
      <c r="D1663" t="s">
        <v>41</v>
      </c>
      <c r="E1663" s="4" t="str" cm="1">
        <f t="array" ref="E1663">_xlfn._xlws.FILTER(AnalysisGroupings!$G$2:$G$20,AnalysisGroupings!$F$2:$F$20=AnalysisResults!D1663,"")</f>
        <v>Xanomeline High Dose</v>
      </c>
      <c r="G1663" t="s">
        <v>108</v>
      </c>
      <c r="I1663" s="4" t="str" cm="1">
        <f t="array" ref="I1663">_xlfn._xlws.FILTER(AnalysisGroupings!$G$2:$G$36,(AnalysisGroupings!$F$2:$F$36=AnalysisResults!H1663)*LEN(H1663)&gt;0,"")</f>
        <v/>
      </c>
      <c r="J1663" t="s">
        <v>350</v>
      </c>
      <c r="K1663" t="s">
        <v>111</v>
      </c>
      <c r="M1663" s="4" t="str" cm="1">
        <f t="array" ref="M1663">_xlfn._xlws.FILTER(AnalysisGroupings!$G$2:$G$36,(AnalysisGroupings!$F$2:$F$36=AnalysisResults!L1663)*LEN(L1663)&gt;0,"")</f>
        <v/>
      </c>
      <c r="N1663" t="s">
        <v>452</v>
      </c>
      <c r="O1663" t="s">
        <v>296</v>
      </c>
      <c r="P1663" t="s">
        <v>636</v>
      </c>
      <c r="Q1663" s="4" t="str" cm="1">
        <f t="array" ref="Q1663">_xlfn._xlws.FILTER(AnalysisMethods!$G$2:$G$31,AnalysisMethods!$E$2:$E$31=AnalysisResults!P1663,"")</f>
        <v>n</v>
      </c>
      <c r="R1663" s="4" t="str" cm="1">
        <f t="array" ref="R1663">_xlfn._xlws.FILTER(AnalysisMethods!$H$2:$H$31,AnalysisMethods!$E$2:$E$31=AnalysisResults!P1663,"")</f>
        <v>XX</v>
      </c>
      <c r="S1663">
        <v>14</v>
      </c>
      <c r="T1663" s="7" t="s">
        <v>231</v>
      </c>
      <c r="U1663" t="s">
        <v>1378</v>
      </c>
    </row>
    <row r="1664" spans="1:21" x14ac:dyDescent="0.45">
      <c r="A1664" t="s">
        <v>732</v>
      </c>
      <c r="B1664" s="4" t="str" cm="1">
        <f t="array" ref="B1664">_xlfn._xlws.FILTER(AnalysisSets!B:B,AnalysisSets!A:A=_xlfn._xlws.FILTER(Analyses!E:E,Analyses!A:A=AnalysisResults!A1664,""),"")</f>
        <v>Safety Population</v>
      </c>
      <c r="C1664" t="s">
        <v>33</v>
      </c>
      <c r="D1664" t="s">
        <v>41</v>
      </c>
      <c r="E1664" s="4" t="str" cm="1">
        <f t="array" ref="E1664">_xlfn._xlws.FILTER(AnalysisGroupings!$G$2:$G$20,AnalysisGroupings!$F$2:$F$20=AnalysisResults!D1664,"")</f>
        <v>Xanomeline High Dose</v>
      </c>
      <c r="G1664" t="s">
        <v>108</v>
      </c>
      <c r="I1664" s="4" t="str" cm="1">
        <f t="array" ref="I1664">_xlfn._xlws.FILTER(AnalysisGroupings!$G$2:$G$36,(AnalysisGroupings!$F$2:$F$36=AnalysisResults!H1664)*LEN(H1664)&gt;0,"")</f>
        <v/>
      </c>
      <c r="J1664" t="s">
        <v>350</v>
      </c>
      <c r="K1664" t="s">
        <v>111</v>
      </c>
      <c r="M1664" s="4" t="str" cm="1">
        <f t="array" ref="M1664">_xlfn._xlws.FILTER(AnalysisGroupings!$G$2:$G$36,(AnalysisGroupings!$F$2:$F$36=AnalysisResults!L1664)*LEN(L1664)&gt;0,"")</f>
        <v/>
      </c>
      <c r="N1664" t="s">
        <v>452</v>
      </c>
      <c r="O1664" t="s">
        <v>296</v>
      </c>
      <c r="P1664" t="s">
        <v>639</v>
      </c>
      <c r="Q1664" s="4" t="str" cm="1">
        <f t="array" ref="Q1664">_xlfn._xlws.FILTER(AnalysisMethods!$G$2:$G$31,AnalysisMethods!$E$2:$E$31=AnalysisResults!P1664,"")</f>
        <v>%</v>
      </c>
      <c r="R1664" s="4" t="str" cm="1">
        <f t="array" ref="R1664">_xlfn._xlws.FILTER(AnalysisMethods!$H$2:$H$31,AnalysisMethods!$E$2:$E$31=AnalysisResults!P1664,"")</f>
        <v>( XX.X)</v>
      </c>
      <c r="S1664">
        <v>16.666699999999999</v>
      </c>
      <c r="T1664" s="7" t="s">
        <v>610</v>
      </c>
      <c r="U1664" t="s">
        <v>1378</v>
      </c>
    </row>
    <row r="1665" spans="1:21" x14ac:dyDescent="0.45">
      <c r="A1665" t="s">
        <v>732</v>
      </c>
      <c r="B1665" s="4" t="str" cm="1">
        <f t="array" ref="B1665">_xlfn._xlws.FILTER(AnalysisSets!B:B,AnalysisSets!A:A=_xlfn._xlws.FILTER(Analyses!E:E,Analyses!A:A=AnalysisResults!A1665,""),"")</f>
        <v>Safety Population</v>
      </c>
      <c r="C1665" t="s">
        <v>33</v>
      </c>
      <c r="D1665" t="s">
        <v>41</v>
      </c>
      <c r="E1665" s="4" t="str" cm="1">
        <f t="array" ref="E1665">_xlfn._xlws.FILTER(AnalysisGroupings!$G$2:$G$20,AnalysisGroupings!$F$2:$F$20=AnalysisResults!D1665,"")</f>
        <v>Xanomeline High Dose</v>
      </c>
      <c r="G1665" t="s">
        <v>108</v>
      </c>
      <c r="I1665" s="4" t="str" cm="1">
        <f t="array" ref="I1665">_xlfn._xlws.FILTER(AnalysisGroupings!$G$2:$G$36,(AnalysisGroupings!$F$2:$F$36=AnalysisResults!H1665)*LEN(H1665)&gt;0,"")</f>
        <v/>
      </c>
      <c r="J1665" t="s">
        <v>350</v>
      </c>
      <c r="K1665" t="s">
        <v>111</v>
      </c>
      <c r="M1665" s="4" t="str" cm="1">
        <f t="array" ref="M1665">_xlfn._xlws.FILTER(AnalysisGroupings!$G$2:$G$36,(AnalysisGroupings!$F$2:$F$36=AnalysisResults!L1665)*LEN(L1665)&gt;0,"")</f>
        <v/>
      </c>
      <c r="N1665" t="s">
        <v>482</v>
      </c>
      <c r="O1665" t="s">
        <v>296</v>
      </c>
      <c r="P1665" t="s">
        <v>636</v>
      </c>
      <c r="Q1665" s="4" t="str" cm="1">
        <f t="array" ref="Q1665">_xlfn._xlws.FILTER(AnalysisMethods!$G$2:$G$31,AnalysisMethods!$E$2:$E$31=AnalysisResults!P1665,"")</f>
        <v>n</v>
      </c>
      <c r="R1665" s="4" t="str" cm="1">
        <f t="array" ref="R1665">_xlfn._xlws.FILTER(AnalysisMethods!$H$2:$H$31,AnalysisMethods!$E$2:$E$31=AnalysisResults!P1665,"")</f>
        <v>XX</v>
      </c>
      <c r="S1665">
        <v>8</v>
      </c>
      <c r="T1665" s="7" t="s">
        <v>233</v>
      </c>
      <c r="U1665" t="s">
        <v>1378</v>
      </c>
    </row>
    <row r="1666" spans="1:21" x14ac:dyDescent="0.45">
      <c r="A1666" t="s">
        <v>732</v>
      </c>
      <c r="B1666" s="4" t="str" cm="1">
        <f t="array" ref="B1666">_xlfn._xlws.FILTER(AnalysisSets!B:B,AnalysisSets!A:A=_xlfn._xlws.FILTER(Analyses!E:E,Analyses!A:A=AnalysisResults!A1666,""),"")</f>
        <v>Safety Population</v>
      </c>
      <c r="C1666" t="s">
        <v>33</v>
      </c>
      <c r="D1666" t="s">
        <v>41</v>
      </c>
      <c r="E1666" s="4" t="str" cm="1">
        <f t="array" ref="E1666">_xlfn._xlws.FILTER(AnalysisGroupings!$G$2:$G$20,AnalysisGroupings!$F$2:$F$20=AnalysisResults!D1666,"")</f>
        <v>Xanomeline High Dose</v>
      </c>
      <c r="G1666" t="s">
        <v>108</v>
      </c>
      <c r="I1666" s="4" t="str" cm="1">
        <f t="array" ref="I1666">_xlfn._xlws.FILTER(AnalysisGroupings!$G$2:$G$36,(AnalysisGroupings!$F$2:$F$36=AnalysisResults!H1666)*LEN(H1666)&gt;0,"")</f>
        <v/>
      </c>
      <c r="J1666" t="s">
        <v>350</v>
      </c>
      <c r="K1666" t="s">
        <v>111</v>
      </c>
      <c r="M1666" s="4" t="str" cm="1">
        <f t="array" ref="M1666">_xlfn._xlws.FILTER(AnalysisGroupings!$G$2:$G$36,(AnalysisGroupings!$F$2:$F$36=AnalysisResults!L1666)*LEN(L1666)&gt;0,"")</f>
        <v/>
      </c>
      <c r="N1666" t="s">
        <v>482</v>
      </c>
      <c r="O1666" t="s">
        <v>296</v>
      </c>
      <c r="P1666" t="s">
        <v>639</v>
      </c>
      <c r="Q1666" s="4" t="str" cm="1">
        <f t="array" ref="Q1666">_xlfn._xlws.FILTER(AnalysisMethods!$G$2:$G$31,AnalysisMethods!$E$2:$E$31=AnalysisResults!P1666,"")</f>
        <v>%</v>
      </c>
      <c r="R1666" s="4" t="str" cm="1">
        <f t="array" ref="R1666">_xlfn._xlws.FILTER(AnalysisMethods!$H$2:$H$31,AnalysisMethods!$E$2:$E$31=AnalysisResults!P1666,"")</f>
        <v>( XX.X)</v>
      </c>
      <c r="S1666">
        <v>9.5237999999999996</v>
      </c>
      <c r="T1666" s="7" t="s">
        <v>239</v>
      </c>
      <c r="U1666" t="s">
        <v>1378</v>
      </c>
    </row>
    <row r="1667" spans="1:21" x14ac:dyDescent="0.45">
      <c r="A1667" t="s">
        <v>732</v>
      </c>
      <c r="B1667" s="4" t="str" cm="1">
        <f t="array" ref="B1667">_xlfn._xlws.FILTER(AnalysisSets!B:B,AnalysisSets!A:A=_xlfn._xlws.FILTER(Analyses!E:E,Analyses!A:A=AnalysisResults!A1667,""),"")</f>
        <v>Safety Population</v>
      </c>
      <c r="C1667" t="s">
        <v>33</v>
      </c>
      <c r="D1667" t="s">
        <v>41</v>
      </c>
      <c r="E1667" s="4" t="str" cm="1">
        <f t="array" ref="E1667">_xlfn._xlws.FILTER(AnalysisGroupings!$G$2:$G$20,AnalysisGroupings!$F$2:$F$20=AnalysisResults!D1667,"")</f>
        <v>Xanomeline High Dose</v>
      </c>
      <c r="G1667" t="s">
        <v>108</v>
      </c>
      <c r="I1667" s="4" t="str" cm="1">
        <f t="array" ref="I1667">_xlfn._xlws.FILTER(AnalysisGroupings!$G$2:$G$36,(AnalysisGroupings!$F$2:$F$36=AnalysisResults!H1667)*LEN(H1667)&gt;0,"")</f>
        <v/>
      </c>
      <c r="J1667" t="s">
        <v>350</v>
      </c>
      <c r="K1667" t="s">
        <v>111</v>
      </c>
      <c r="M1667" s="4" t="str" cm="1">
        <f t="array" ref="M1667">_xlfn._xlws.FILTER(AnalysisGroupings!$G$2:$G$36,(AnalysisGroupings!$F$2:$F$36=AnalysisResults!L1667)*LEN(L1667)&gt;0,"")</f>
        <v/>
      </c>
      <c r="N1667" t="s">
        <v>532</v>
      </c>
      <c r="O1667" t="s">
        <v>296</v>
      </c>
      <c r="P1667" t="s">
        <v>636</v>
      </c>
      <c r="Q1667" s="4" t="str" cm="1">
        <f t="array" ref="Q1667">_xlfn._xlws.FILTER(AnalysisMethods!$G$2:$G$31,AnalysisMethods!$E$2:$E$31=AnalysisResults!P1667,"")</f>
        <v>n</v>
      </c>
      <c r="R1667" s="4" t="str" cm="1">
        <f t="array" ref="R1667">_xlfn._xlws.FILTER(AnalysisMethods!$H$2:$H$31,AnalysisMethods!$E$2:$E$31=AnalysisResults!P1667,"")</f>
        <v>XX</v>
      </c>
      <c r="S1667">
        <v>26</v>
      </c>
      <c r="T1667" s="7" t="s">
        <v>632</v>
      </c>
      <c r="U1667" t="s">
        <v>1378</v>
      </c>
    </row>
    <row r="1668" spans="1:21" x14ac:dyDescent="0.45">
      <c r="A1668" t="s">
        <v>732</v>
      </c>
      <c r="B1668" s="4" t="str" cm="1">
        <f t="array" ref="B1668">_xlfn._xlws.FILTER(AnalysisSets!B:B,AnalysisSets!A:A=_xlfn._xlws.FILTER(Analyses!E:E,Analyses!A:A=AnalysisResults!A1668,""),"")</f>
        <v>Safety Population</v>
      </c>
      <c r="C1668" t="s">
        <v>33</v>
      </c>
      <c r="D1668" t="s">
        <v>41</v>
      </c>
      <c r="E1668" s="4" t="str" cm="1">
        <f t="array" ref="E1668">_xlfn._xlws.FILTER(AnalysisGroupings!$G$2:$G$20,AnalysisGroupings!$F$2:$F$20=AnalysisResults!D1668,"")</f>
        <v>Xanomeline High Dose</v>
      </c>
      <c r="G1668" t="s">
        <v>108</v>
      </c>
      <c r="I1668" s="4" t="str" cm="1">
        <f t="array" ref="I1668">_xlfn._xlws.FILTER(AnalysisGroupings!$G$2:$G$36,(AnalysisGroupings!$F$2:$F$36=AnalysisResults!H1668)*LEN(H1668)&gt;0,"")</f>
        <v/>
      </c>
      <c r="J1668" t="s">
        <v>350</v>
      </c>
      <c r="K1668" t="s">
        <v>111</v>
      </c>
      <c r="M1668" s="4" t="str" cm="1">
        <f t="array" ref="M1668">_xlfn._xlws.FILTER(AnalysisGroupings!$G$2:$G$36,(AnalysisGroupings!$F$2:$F$36=AnalysisResults!L1668)*LEN(L1668)&gt;0,"")</f>
        <v/>
      </c>
      <c r="N1668" t="s">
        <v>532</v>
      </c>
      <c r="O1668" t="s">
        <v>296</v>
      </c>
      <c r="P1668" t="s">
        <v>639</v>
      </c>
      <c r="Q1668" s="4" t="str" cm="1">
        <f t="array" ref="Q1668">_xlfn._xlws.FILTER(AnalysisMethods!$G$2:$G$31,AnalysisMethods!$E$2:$E$31=AnalysisResults!P1668,"")</f>
        <v>%</v>
      </c>
      <c r="R1668" s="4" t="str" cm="1">
        <f t="array" ref="R1668">_xlfn._xlws.FILTER(AnalysisMethods!$H$2:$H$31,AnalysisMethods!$E$2:$E$31=AnalysisResults!P1668,"")</f>
        <v>( XX.X)</v>
      </c>
      <c r="S1668">
        <v>30.952400000000001</v>
      </c>
      <c r="T1668" s="7" t="s">
        <v>633</v>
      </c>
      <c r="U1668" t="s">
        <v>1378</v>
      </c>
    </row>
    <row r="1669" spans="1:21" x14ac:dyDescent="0.45">
      <c r="A1669" t="s">
        <v>732</v>
      </c>
      <c r="B1669" s="4" t="str" cm="1">
        <f t="array" ref="B1669">_xlfn._xlws.FILTER(AnalysisSets!B:B,AnalysisSets!A:A=_xlfn._xlws.FILTER(Analyses!E:E,Analyses!A:A=AnalysisResults!A1669,""),"")</f>
        <v>Safety Population</v>
      </c>
      <c r="C1669" t="s">
        <v>33</v>
      </c>
      <c r="D1669" t="s">
        <v>41</v>
      </c>
      <c r="E1669" s="4" t="str" cm="1">
        <f t="array" ref="E1669">_xlfn._xlws.FILTER(AnalysisGroupings!$G$2:$G$20,AnalysisGroupings!$F$2:$F$20=AnalysisResults!D1669,"")</f>
        <v>Xanomeline High Dose</v>
      </c>
      <c r="G1669" t="s">
        <v>108</v>
      </c>
      <c r="I1669" s="4" t="str" cm="1">
        <f t="array" ref="I1669">_xlfn._xlws.FILTER(AnalysisGroupings!$G$2:$G$36,(AnalysisGroupings!$F$2:$F$36=AnalysisResults!H1669)*LEN(H1669)&gt;0,"")</f>
        <v/>
      </c>
      <c r="J1669" t="s">
        <v>350</v>
      </c>
      <c r="K1669" t="s">
        <v>111</v>
      </c>
      <c r="M1669" s="4" t="str" cm="1">
        <f t="array" ref="M1669">_xlfn._xlws.FILTER(AnalysisGroupings!$G$2:$G$36,(AnalysisGroupings!$F$2:$F$36=AnalysisResults!L1669)*LEN(L1669)&gt;0,"")</f>
        <v/>
      </c>
      <c r="N1669" t="s">
        <v>533</v>
      </c>
      <c r="O1669" t="s">
        <v>296</v>
      </c>
      <c r="P1669" t="s">
        <v>636</v>
      </c>
      <c r="Q1669" s="4" t="str" cm="1">
        <f t="array" ref="Q1669">_xlfn._xlws.FILTER(AnalysisMethods!$G$2:$G$31,AnalysisMethods!$E$2:$E$31=AnalysisResults!P1669,"")</f>
        <v>n</v>
      </c>
      <c r="R1669" s="4" t="str" cm="1">
        <f t="array" ref="R1669">_xlfn._xlws.FILTER(AnalysisMethods!$H$2:$H$31,AnalysisMethods!$E$2:$E$31=AnalysisResults!P1669,"")</f>
        <v>XX</v>
      </c>
      <c r="S1669">
        <v>1</v>
      </c>
      <c r="T1669" s="7" t="s">
        <v>267</v>
      </c>
      <c r="U1669" t="s">
        <v>1378</v>
      </c>
    </row>
    <row r="1670" spans="1:21" x14ac:dyDescent="0.45">
      <c r="A1670" t="s">
        <v>732</v>
      </c>
      <c r="B1670" s="4" t="str" cm="1">
        <f t="array" ref="B1670">_xlfn._xlws.FILTER(AnalysisSets!B:B,AnalysisSets!A:A=_xlfn._xlws.FILTER(Analyses!E:E,Analyses!A:A=AnalysisResults!A1670,""),"")</f>
        <v>Safety Population</v>
      </c>
      <c r="C1670" t="s">
        <v>33</v>
      </c>
      <c r="D1670" t="s">
        <v>41</v>
      </c>
      <c r="E1670" s="4" t="str" cm="1">
        <f t="array" ref="E1670">_xlfn._xlws.FILTER(AnalysisGroupings!$G$2:$G$20,AnalysisGroupings!$F$2:$F$20=AnalysisResults!D1670,"")</f>
        <v>Xanomeline High Dose</v>
      </c>
      <c r="G1670" t="s">
        <v>108</v>
      </c>
      <c r="I1670" s="4" t="str" cm="1">
        <f t="array" ref="I1670">_xlfn._xlws.FILTER(AnalysisGroupings!$G$2:$G$36,(AnalysisGroupings!$F$2:$F$36=AnalysisResults!H1670)*LEN(H1670)&gt;0,"")</f>
        <v/>
      </c>
      <c r="J1670" t="s">
        <v>350</v>
      </c>
      <c r="K1670" t="s">
        <v>111</v>
      </c>
      <c r="M1670" s="4" t="str" cm="1">
        <f t="array" ref="M1670">_xlfn._xlws.FILTER(AnalysisGroupings!$G$2:$G$36,(AnalysisGroupings!$F$2:$F$36=AnalysisResults!L1670)*LEN(L1670)&gt;0,"")</f>
        <v/>
      </c>
      <c r="N1670" t="s">
        <v>533</v>
      </c>
      <c r="O1670" t="s">
        <v>296</v>
      </c>
      <c r="P1670" t="s">
        <v>639</v>
      </c>
      <c r="Q1670" s="4" t="str" cm="1">
        <f t="array" ref="Q1670">_xlfn._xlws.FILTER(AnalysisMethods!$G$2:$G$31,AnalysisMethods!$E$2:$E$31=AnalysisResults!P1670,"")</f>
        <v>%</v>
      </c>
      <c r="R1670" s="4" t="str" cm="1">
        <f t="array" ref="R1670">_xlfn._xlws.FILTER(AnalysisMethods!$H$2:$H$31,AnalysisMethods!$E$2:$E$31=AnalysisResults!P1670,"")</f>
        <v>( XX.X)</v>
      </c>
      <c r="S1670">
        <v>1.1904999999999999</v>
      </c>
      <c r="T1670" s="7" t="s">
        <v>273</v>
      </c>
      <c r="U1670" t="s">
        <v>1378</v>
      </c>
    </row>
    <row r="1671" spans="1:21" x14ac:dyDescent="0.45">
      <c r="A1671" t="s">
        <v>732</v>
      </c>
      <c r="B1671" s="4" t="str" cm="1">
        <f t="array" ref="B1671">_xlfn._xlws.FILTER(AnalysisSets!B:B,AnalysisSets!A:A=_xlfn._xlws.FILTER(Analyses!E:E,Analyses!A:A=AnalysisResults!A1671,""),"")</f>
        <v>Safety Population</v>
      </c>
      <c r="C1671" t="s">
        <v>33</v>
      </c>
      <c r="D1671" t="s">
        <v>41</v>
      </c>
      <c r="E1671" s="4" t="str" cm="1">
        <f t="array" ref="E1671">_xlfn._xlws.FILTER(AnalysisGroupings!$G$2:$G$20,AnalysisGroupings!$F$2:$F$20=AnalysisResults!D1671,"")</f>
        <v>Xanomeline High Dose</v>
      </c>
      <c r="G1671" t="s">
        <v>108</v>
      </c>
      <c r="I1671" s="4" t="str" cm="1">
        <f t="array" ref="I1671">_xlfn._xlws.FILTER(AnalysisGroupings!$G$2:$G$36,(AnalysisGroupings!$F$2:$F$36=AnalysisResults!H1671)*LEN(H1671)&gt;0,"")</f>
        <v/>
      </c>
      <c r="J1671" t="s">
        <v>350</v>
      </c>
      <c r="K1671" t="s">
        <v>111</v>
      </c>
      <c r="M1671" s="4" t="str" cm="1">
        <f t="array" ref="M1671">_xlfn._xlws.FILTER(AnalysisGroupings!$G$2:$G$36,(AnalysisGroupings!$F$2:$F$36=AnalysisResults!L1671)*LEN(L1671)&gt;0,"")</f>
        <v/>
      </c>
      <c r="N1671" t="s">
        <v>537</v>
      </c>
      <c r="O1671" t="s">
        <v>296</v>
      </c>
      <c r="P1671" t="s">
        <v>636</v>
      </c>
      <c r="Q1671" s="4" t="str" cm="1">
        <f t="array" ref="Q1671">_xlfn._xlws.FILTER(AnalysisMethods!$G$2:$G$31,AnalysisMethods!$E$2:$E$31=AnalysisResults!P1671,"")</f>
        <v>n</v>
      </c>
      <c r="R1671" s="4" t="str" cm="1">
        <f t="array" ref="R1671">_xlfn._xlws.FILTER(AnalysisMethods!$H$2:$H$31,AnalysisMethods!$E$2:$E$31=AnalysisResults!P1671,"")</f>
        <v>XX</v>
      </c>
      <c r="S1671">
        <v>9</v>
      </c>
      <c r="T1671" s="7" t="s">
        <v>268</v>
      </c>
      <c r="U1671" t="s">
        <v>1378</v>
      </c>
    </row>
    <row r="1672" spans="1:21" x14ac:dyDescent="0.45">
      <c r="A1672" t="s">
        <v>732</v>
      </c>
      <c r="B1672" s="4" t="str" cm="1">
        <f t="array" ref="B1672">_xlfn._xlws.FILTER(AnalysisSets!B:B,AnalysisSets!A:A=_xlfn._xlws.FILTER(Analyses!E:E,Analyses!A:A=AnalysisResults!A1672,""),"")</f>
        <v>Safety Population</v>
      </c>
      <c r="C1672" t="s">
        <v>33</v>
      </c>
      <c r="D1672" t="s">
        <v>41</v>
      </c>
      <c r="E1672" s="4" t="str" cm="1">
        <f t="array" ref="E1672">_xlfn._xlws.FILTER(AnalysisGroupings!$G$2:$G$20,AnalysisGroupings!$F$2:$F$20=AnalysisResults!D1672,"")</f>
        <v>Xanomeline High Dose</v>
      </c>
      <c r="G1672" t="s">
        <v>108</v>
      </c>
      <c r="I1672" s="4" t="str" cm="1">
        <f t="array" ref="I1672">_xlfn._xlws.FILTER(AnalysisGroupings!$G$2:$G$36,(AnalysisGroupings!$F$2:$F$36=AnalysisResults!H1672)*LEN(H1672)&gt;0,"")</f>
        <v/>
      </c>
      <c r="J1672" t="s">
        <v>350</v>
      </c>
      <c r="K1672" t="s">
        <v>111</v>
      </c>
      <c r="M1672" s="4" t="str" cm="1">
        <f t="array" ref="M1672">_xlfn._xlws.FILTER(AnalysisGroupings!$G$2:$G$36,(AnalysisGroupings!$F$2:$F$36=AnalysisResults!L1672)*LEN(L1672)&gt;0,"")</f>
        <v/>
      </c>
      <c r="N1672" t="s">
        <v>537</v>
      </c>
      <c r="O1672" t="s">
        <v>296</v>
      </c>
      <c r="P1672" t="s">
        <v>639</v>
      </c>
      <c r="Q1672" s="4" t="str" cm="1">
        <f t="array" ref="Q1672">_xlfn._xlws.FILTER(AnalysisMethods!$G$2:$G$31,AnalysisMethods!$E$2:$E$31=AnalysisResults!P1672,"")</f>
        <v>%</v>
      </c>
      <c r="R1672" s="4" t="str" cm="1">
        <f t="array" ref="R1672">_xlfn._xlws.FILTER(AnalysisMethods!$H$2:$H$31,AnalysisMethods!$E$2:$E$31=AnalysisResults!P1672,"")</f>
        <v>( XX.X)</v>
      </c>
      <c r="S1672">
        <v>10.7143</v>
      </c>
      <c r="T1672" s="7" t="s">
        <v>274</v>
      </c>
      <c r="U1672" t="s">
        <v>1378</v>
      </c>
    </row>
    <row r="1673" spans="1:21" x14ac:dyDescent="0.45">
      <c r="A1673" t="s">
        <v>732</v>
      </c>
      <c r="B1673" s="4" t="str" cm="1">
        <f t="array" ref="B1673">_xlfn._xlws.FILTER(AnalysisSets!B:B,AnalysisSets!A:A=_xlfn._xlws.FILTER(Analyses!E:E,Analyses!A:A=AnalysisResults!A1673,""),"")</f>
        <v>Safety Population</v>
      </c>
      <c r="C1673" t="s">
        <v>33</v>
      </c>
      <c r="D1673" t="s">
        <v>41</v>
      </c>
      <c r="E1673" s="4" t="str" cm="1">
        <f t="array" ref="E1673">_xlfn._xlws.FILTER(AnalysisGroupings!$G$2:$G$20,AnalysisGroupings!$F$2:$F$20=AnalysisResults!D1673,"")</f>
        <v>Xanomeline High Dose</v>
      </c>
      <c r="G1673" t="s">
        <v>108</v>
      </c>
      <c r="I1673" s="4" t="str" cm="1">
        <f t="array" ref="I1673">_xlfn._xlws.FILTER(AnalysisGroupings!$G$2:$G$36,(AnalysisGroupings!$F$2:$F$36=AnalysisResults!H1673)*LEN(H1673)&gt;0,"")</f>
        <v/>
      </c>
      <c r="J1673" t="s">
        <v>350</v>
      </c>
      <c r="K1673" t="s">
        <v>111</v>
      </c>
      <c r="M1673" s="4" t="str" cm="1">
        <f t="array" ref="M1673">_xlfn._xlws.FILTER(AnalysisGroupings!$G$2:$G$36,(AnalysisGroupings!$F$2:$F$36=AnalysisResults!L1673)*LEN(L1673)&gt;0,"")</f>
        <v/>
      </c>
      <c r="N1673" t="s">
        <v>538</v>
      </c>
      <c r="O1673" t="s">
        <v>296</v>
      </c>
      <c r="P1673" t="s">
        <v>636</v>
      </c>
      <c r="Q1673" s="4" t="str" cm="1">
        <f t="array" ref="Q1673">_xlfn._xlws.FILTER(AnalysisMethods!$G$2:$G$31,AnalysisMethods!$E$2:$E$31=AnalysisResults!P1673,"")</f>
        <v>n</v>
      </c>
      <c r="R1673" s="4" t="str" cm="1">
        <f t="array" ref="R1673">_xlfn._xlws.FILTER(AnalysisMethods!$H$2:$H$31,AnalysisMethods!$E$2:$E$31=AnalysisResults!P1673,"")</f>
        <v>XX</v>
      </c>
      <c r="S1673">
        <v>0</v>
      </c>
      <c r="T1673" s="7" t="s">
        <v>266</v>
      </c>
      <c r="U1673" t="s">
        <v>1378</v>
      </c>
    </row>
    <row r="1674" spans="1:21" x14ac:dyDescent="0.45">
      <c r="A1674" t="s">
        <v>732</v>
      </c>
      <c r="B1674" s="4" t="str" cm="1">
        <f t="array" ref="B1674">_xlfn._xlws.FILTER(AnalysisSets!B:B,AnalysisSets!A:A=_xlfn._xlws.FILTER(Analyses!E:E,Analyses!A:A=AnalysisResults!A1674,""),"")</f>
        <v>Safety Population</v>
      </c>
      <c r="C1674" t="s">
        <v>33</v>
      </c>
      <c r="D1674" t="s">
        <v>41</v>
      </c>
      <c r="E1674" s="4" t="str" cm="1">
        <f t="array" ref="E1674">_xlfn._xlws.FILTER(AnalysisGroupings!$G$2:$G$20,AnalysisGroupings!$F$2:$F$20=AnalysisResults!D1674,"")</f>
        <v>Xanomeline High Dose</v>
      </c>
      <c r="G1674" t="s">
        <v>108</v>
      </c>
      <c r="I1674" s="4" t="str" cm="1">
        <f t="array" ref="I1674">_xlfn._xlws.FILTER(AnalysisGroupings!$G$2:$G$36,(AnalysisGroupings!$F$2:$F$36=AnalysisResults!H1674)*LEN(H1674)&gt;0,"")</f>
        <v/>
      </c>
      <c r="J1674" t="s">
        <v>350</v>
      </c>
      <c r="K1674" t="s">
        <v>111</v>
      </c>
      <c r="M1674" s="4" t="str" cm="1">
        <f t="array" ref="M1674">_xlfn._xlws.FILTER(AnalysisGroupings!$G$2:$G$36,(AnalysisGroupings!$F$2:$F$36=AnalysisResults!L1674)*LEN(L1674)&gt;0,"")</f>
        <v/>
      </c>
      <c r="N1674" t="s">
        <v>538</v>
      </c>
      <c r="O1674" t="s">
        <v>296</v>
      </c>
      <c r="P1674" t="s">
        <v>639</v>
      </c>
      <c r="Q1674" s="4" t="str" cm="1">
        <f t="array" ref="Q1674">_xlfn._xlws.FILTER(AnalysisMethods!$G$2:$G$31,AnalysisMethods!$E$2:$E$31=AnalysisResults!P1674,"")</f>
        <v>%</v>
      </c>
      <c r="R1674" s="4" t="str" cm="1">
        <f t="array" ref="R1674">_xlfn._xlws.FILTER(AnalysisMethods!$H$2:$H$31,AnalysisMethods!$E$2:$E$31=AnalysisResults!P1674,"")</f>
        <v>( XX.X)</v>
      </c>
      <c r="S1674">
        <v>0</v>
      </c>
      <c r="T1674" s="7" t="s">
        <v>270</v>
      </c>
      <c r="U1674" t="s">
        <v>1378</v>
      </c>
    </row>
    <row r="1675" spans="1:21" x14ac:dyDescent="0.45">
      <c r="A1675" t="s">
        <v>732</v>
      </c>
      <c r="B1675" s="4" t="str" cm="1">
        <f t="array" ref="B1675">_xlfn._xlws.FILTER(AnalysisSets!B:B,AnalysisSets!A:A=_xlfn._xlws.FILTER(Analyses!E:E,Analyses!A:A=AnalysisResults!A1675,""),"")</f>
        <v>Safety Population</v>
      </c>
      <c r="C1675" t="s">
        <v>33</v>
      </c>
      <c r="D1675" t="s">
        <v>41</v>
      </c>
      <c r="E1675" s="4" t="str" cm="1">
        <f t="array" ref="E1675">_xlfn._xlws.FILTER(AnalysisGroupings!$G$2:$G$20,AnalysisGroupings!$F$2:$F$20=AnalysisResults!D1675,"")</f>
        <v>Xanomeline High Dose</v>
      </c>
      <c r="G1675" t="s">
        <v>108</v>
      </c>
      <c r="I1675" s="4" t="str" cm="1">
        <f t="array" ref="I1675">_xlfn._xlws.FILTER(AnalysisGroupings!$G$2:$G$36,(AnalysisGroupings!$F$2:$F$36=AnalysisResults!H1675)*LEN(H1675)&gt;0,"")</f>
        <v/>
      </c>
      <c r="J1675" t="s">
        <v>350</v>
      </c>
      <c r="K1675" t="s">
        <v>111</v>
      </c>
      <c r="M1675" s="4" t="str" cm="1">
        <f t="array" ref="M1675">_xlfn._xlws.FILTER(AnalysisGroupings!$G$2:$G$36,(AnalysisGroupings!$F$2:$F$36=AnalysisResults!L1675)*LEN(L1675)&gt;0,"")</f>
        <v/>
      </c>
      <c r="N1675" t="s">
        <v>539</v>
      </c>
      <c r="O1675" t="s">
        <v>296</v>
      </c>
      <c r="P1675" t="s">
        <v>636</v>
      </c>
      <c r="Q1675" s="4" t="str" cm="1">
        <f t="array" ref="Q1675">_xlfn._xlws.FILTER(AnalysisMethods!$G$2:$G$31,AnalysisMethods!$E$2:$E$31=AnalysisResults!P1675,"")</f>
        <v>n</v>
      </c>
      <c r="R1675" s="4" t="str" cm="1">
        <f t="array" ref="R1675">_xlfn._xlws.FILTER(AnalysisMethods!$H$2:$H$31,AnalysisMethods!$E$2:$E$31=AnalysisResults!P1675,"")</f>
        <v>XX</v>
      </c>
      <c r="S1675">
        <v>1</v>
      </c>
      <c r="T1675" s="7" t="s">
        <v>267</v>
      </c>
      <c r="U1675" t="s">
        <v>1378</v>
      </c>
    </row>
    <row r="1676" spans="1:21" x14ac:dyDescent="0.45">
      <c r="A1676" t="s">
        <v>732</v>
      </c>
      <c r="B1676" s="4" t="str" cm="1">
        <f t="array" ref="B1676">_xlfn._xlws.FILTER(AnalysisSets!B:B,AnalysisSets!A:A=_xlfn._xlws.FILTER(Analyses!E:E,Analyses!A:A=AnalysisResults!A1676,""),"")</f>
        <v>Safety Population</v>
      </c>
      <c r="C1676" t="s">
        <v>33</v>
      </c>
      <c r="D1676" t="s">
        <v>41</v>
      </c>
      <c r="E1676" s="4" t="str" cm="1">
        <f t="array" ref="E1676">_xlfn._xlws.FILTER(AnalysisGroupings!$G$2:$G$20,AnalysisGroupings!$F$2:$F$20=AnalysisResults!D1676,"")</f>
        <v>Xanomeline High Dose</v>
      </c>
      <c r="G1676" t="s">
        <v>108</v>
      </c>
      <c r="I1676" s="4" t="str" cm="1">
        <f t="array" ref="I1676">_xlfn._xlws.FILTER(AnalysisGroupings!$G$2:$G$36,(AnalysisGroupings!$F$2:$F$36=AnalysisResults!H1676)*LEN(H1676)&gt;0,"")</f>
        <v/>
      </c>
      <c r="J1676" t="s">
        <v>350</v>
      </c>
      <c r="K1676" t="s">
        <v>111</v>
      </c>
      <c r="M1676" s="4" t="str" cm="1">
        <f t="array" ref="M1676">_xlfn._xlws.FILTER(AnalysisGroupings!$G$2:$G$36,(AnalysisGroupings!$F$2:$F$36=AnalysisResults!L1676)*LEN(L1676)&gt;0,"")</f>
        <v/>
      </c>
      <c r="N1676" t="s">
        <v>539</v>
      </c>
      <c r="O1676" t="s">
        <v>296</v>
      </c>
      <c r="P1676" t="s">
        <v>639</v>
      </c>
      <c r="Q1676" s="4" t="str" cm="1">
        <f t="array" ref="Q1676">_xlfn._xlws.FILTER(AnalysisMethods!$G$2:$G$31,AnalysisMethods!$E$2:$E$31=AnalysisResults!P1676,"")</f>
        <v>%</v>
      </c>
      <c r="R1676" s="4" t="str" cm="1">
        <f t="array" ref="R1676">_xlfn._xlws.FILTER(AnalysisMethods!$H$2:$H$31,AnalysisMethods!$E$2:$E$31=AnalysisResults!P1676,"")</f>
        <v>( XX.X)</v>
      </c>
      <c r="S1676">
        <v>1.1904999999999999</v>
      </c>
      <c r="T1676" s="7" t="s">
        <v>273</v>
      </c>
      <c r="U1676" t="s">
        <v>1378</v>
      </c>
    </row>
    <row r="1677" spans="1:21" x14ac:dyDescent="0.45">
      <c r="A1677" t="s">
        <v>732</v>
      </c>
      <c r="B1677" s="4" t="str" cm="1">
        <f t="array" ref="B1677">_xlfn._xlws.FILTER(AnalysisSets!B:B,AnalysisSets!A:A=_xlfn._xlws.FILTER(Analyses!E:E,Analyses!A:A=AnalysisResults!A1677,""),"")</f>
        <v>Safety Population</v>
      </c>
      <c r="C1677" t="s">
        <v>33</v>
      </c>
      <c r="D1677" t="s">
        <v>41</v>
      </c>
      <c r="E1677" s="4" t="str" cm="1">
        <f t="array" ref="E1677">_xlfn._xlws.FILTER(AnalysisGroupings!$G$2:$G$20,AnalysisGroupings!$F$2:$F$20=AnalysisResults!D1677,"")</f>
        <v>Xanomeline High Dose</v>
      </c>
      <c r="G1677" t="s">
        <v>108</v>
      </c>
      <c r="I1677" s="4" t="str" cm="1">
        <f t="array" ref="I1677">_xlfn._xlws.FILTER(AnalysisGroupings!$G$2:$G$36,(AnalysisGroupings!$F$2:$F$36=AnalysisResults!H1677)*LEN(H1677)&gt;0,"")</f>
        <v/>
      </c>
      <c r="J1677" t="s">
        <v>350</v>
      </c>
      <c r="K1677" t="s">
        <v>111</v>
      </c>
      <c r="M1677" s="4" t="str" cm="1">
        <f t="array" ref="M1677">_xlfn._xlws.FILTER(AnalysisGroupings!$G$2:$G$36,(AnalysisGroupings!$F$2:$F$36=AnalysisResults!L1677)*LEN(L1677)&gt;0,"")</f>
        <v/>
      </c>
      <c r="N1677" t="s">
        <v>540</v>
      </c>
      <c r="O1677" t="s">
        <v>296</v>
      </c>
      <c r="P1677" t="s">
        <v>636</v>
      </c>
      <c r="Q1677" s="4" t="str" cm="1">
        <f t="array" ref="Q1677">_xlfn._xlws.FILTER(AnalysisMethods!$G$2:$G$31,AnalysisMethods!$E$2:$E$31=AnalysisResults!P1677,"")</f>
        <v>n</v>
      </c>
      <c r="R1677" s="4" t="str" cm="1">
        <f t="array" ref="R1677">_xlfn._xlws.FILTER(AnalysisMethods!$H$2:$H$31,AnalysisMethods!$E$2:$E$31=AnalysisResults!P1677,"")</f>
        <v>XX</v>
      </c>
      <c r="S1677">
        <v>2</v>
      </c>
      <c r="T1677" s="7" t="s">
        <v>592</v>
      </c>
      <c r="U1677" t="s">
        <v>1378</v>
      </c>
    </row>
    <row r="1678" spans="1:21" x14ac:dyDescent="0.45">
      <c r="A1678" t="s">
        <v>732</v>
      </c>
      <c r="B1678" s="4" t="str" cm="1">
        <f t="array" ref="B1678">_xlfn._xlws.FILTER(AnalysisSets!B:B,AnalysisSets!A:A=_xlfn._xlws.FILTER(Analyses!E:E,Analyses!A:A=AnalysisResults!A1678,""),"")</f>
        <v>Safety Population</v>
      </c>
      <c r="C1678" t="s">
        <v>33</v>
      </c>
      <c r="D1678" t="s">
        <v>41</v>
      </c>
      <c r="E1678" s="4" t="str" cm="1">
        <f t="array" ref="E1678">_xlfn._xlws.FILTER(AnalysisGroupings!$G$2:$G$20,AnalysisGroupings!$F$2:$F$20=AnalysisResults!D1678,"")</f>
        <v>Xanomeline High Dose</v>
      </c>
      <c r="G1678" t="s">
        <v>108</v>
      </c>
      <c r="I1678" s="4" t="str" cm="1">
        <f t="array" ref="I1678">_xlfn._xlws.FILTER(AnalysisGroupings!$G$2:$G$36,(AnalysisGroupings!$F$2:$F$36=AnalysisResults!H1678)*LEN(H1678)&gt;0,"")</f>
        <v/>
      </c>
      <c r="J1678" t="s">
        <v>350</v>
      </c>
      <c r="K1678" t="s">
        <v>111</v>
      </c>
      <c r="M1678" s="4" t="str" cm="1">
        <f t="array" ref="M1678">_xlfn._xlws.FILTER(AnalysisGroupings!$G$2:$G$36,(AnalysisGroupings!$F$2:$F$36=AnalysisResults!L1678)*LEN(L1678)&gt;0,"")</f>
        <v/>
      </c>
      <c r="N1678" t="s">
        <v>540</v>
      </c>
      <c r="O1678" t="s">
        <v>296</v>
      </c>
      <c r="P1678" t="s">
        <v>639</v>
      </c>
      <c r="Q1678" s="4" t="str" cm="1">
        <f t="array" ref="Q1678">_xlfn._xlws.FILTER(AnalysisMethods!$G$2:$G$31,AnalysisMethods!$E$2:$E$31=AnalysisResults!P1678,"")</f>
        <v>%</v>
      </c>
      <c r="R1678" s="4" t="str" cm="1">
        <f t="array" ref="R1678">_xlfn._xlws.FILTER(AnalysisMethods!$H$2:$H$31,AnalysisMethods!$E$2:$E$31=AnalysisResults!P1678,"")</f>
        <v>( XX.X)</v>
      </c>
      <c r="S1678">
        <v>2.3809999999999998</v>
      </c>
      <c r="T1678" s="7" t="s">
        <v>609</v>
      </c>
      <c r="U1678" t="s">
        <v>1378</v>
      </c>
    </row>
    <row r="1679" spans="1:21" x14ac:dyDescent="0.45">
      <c r="A1679" t="s">
        <v>732</v>
      </c>
      <c r="B1679" s="4" t="str" cm="1">
        <f t="array" ref="B1679">_xlfn._xlws.FILTER(AnalysisSets!B:B,AnalysisSets!A:A=_xlfn._xlws.FILTER(Analyses!E:E,Analyses!A:A=AnalysisResults!A1679,""),"")</f>
        <v>Safety Population</v>
      </c>
      <c r="C1679" t="s">
        <v>33</v>
      </c>
      <c r="D1679" t="s">
        <v>41</v>
      </c>
      <c r="E1679" s="4" t="str" cm="1">
        <f t="array" ref="E1679">_xlfn._xlws.FILTER(AnalysisGroupings!$G$2:$G$20,AnalysisGroupings!$F$2:$F$20=AnalysisResults!D1679,"")</f>
        <v>Xanomeline High Dose</v>
      </c>
      <c r="G1679" t="s">
        <v>108</v>
      </c>
      <c r="I1679" s="4" t="str" cm="1">
        <f t="array" ref="I1679">_xlfn._xlws.FILTER(AnalysisGroupings!$G$2:$G$36,(AnalysisGroupings!$F$2:$F$36=AnalysisResults!H1679)*LEN(H1679)&gt;0,"")</f>
        <v/>
      </c>
      <c r="J1679" t="s">
        <v>350</v>
      </c>
      <c r="K1679" t="s">
        <v>111</v>
      </c>
      <c r="M1679" s="4" t="str" cm="1">
        <f t="array" ref="M1679">_xlfn._xlws.FILTER(AnalysisGroupings!$G$2:$G$36,(AnalysisGroupings!$F$2:$F$36=AnalysisResults!L1679)*LEN(L1679)&gt;0,"")</f>
        <v/>
      </c>
      <c r="N1679" t="s">
        <v>551</v>
      </c>
      <c r="O1679" t="s">
        <v>296</v>
      </c>
      <c r="P1679" t="s">
        <v>636</v>
      </c>
      <c r="Q1679" s="4" t="str" cm="1">
        <f t="array" ref="Q1679">_xlfn._xlws.FILTER(AnalysisMethods!$G$2:$G$31,AnalysisMethods!$E$2:$E$31=AnalysisResults!P1679,"")</f>
        <v>n</v>
      </c>
      <c r="R1679" s="4" t="str" cm="1">
        <f t="array" ref="R1679">_xlfn._xlws.FILTER(AnalysisMethods!$H$2:$H$31,AnalysisMethods!$E$2:$E$31=AnalysisResults!P1679,"")</f>
        <v>XX</v>
      </c>
      <c r="S1679">
        <v>0</v>
      </c>
      <c r="T1679" s="7" t="s">
        <v>266</v>
      </c>
      <c r="U1679" t="s">
        <v>1378</v>
      </c>
    </row>
    <row r="1680" spans="1:21" x14ac:dyDescent="0.45">
      <c r="A1680" t="s">
        <v>732</v>
      </c>
      <c r="B1680" s="4" t="str" cm="1">
        <f t="array" ref="B1680">_xlfn._xlws.FILTER(AnalysisSets!B:B,AnalysisSets!A:A=_xlfn._xlws.FILTER(Analyses!E:E,Analyses!A:A=AnalysisResults!A1680,""),"")</f>
        <v>Safety Population</v>
      </c>
      <c r="C1680" t="s">
        <v>33</v>
      </c>
      <c r="D1680" t="s">
        <v>41</v>
      </c>
      <c r="E1680" s="4" t="str" cm="1">
        <f t="array" ref="E1680">_xlfn._xlws.FILTER(AnalysisGroupings!$G$2:$G$20,AnalysisGroupings!$F$2:$F$20=AnalysisResults!D1680,"")</f>
        <v>Xanomeline High Dose</v>
      </c>
      <c r="G1680" t="s">
        <v>108</v>
      </c>
      <c r="I1680" s="4" t="str" cm="1">
        <f t="array" ref="I1680">_xlfn._xlws.FILTER(AnalysisGroupings!$G$2:$G$36,(AnalysisGroupings!$F$2:$F$36=AnalysisResults!H1680)*LEN(H1680)&gt;0,"")</f>
        <v/>
      </c>
      <c r="J1680" t="s">
        <v>350</v>
      </c>
      <c r="K1680" t="s">
        <v>111</v>
      </c>
      <c r="M1680" s="4" t="str" cm="1">
        <f t="array" ref="M1680">_xlfn._xlws.FILTER(AnalysisGroupings!$G$2:$G$36,(AnalysisGroupings!$F$2:$F$36=AnalysisResults!L1680)*LEN(L1680)&gt;0,"")</f>
        <v/>
      </c>
      <c r="N1680" t="s">
        <v>551</v>
      </c>
      <c r="O1680" t="s">
        <v>296</v>
      </c>
      <c r="P1680" t="s">
        <v>639</v>
      </c>
      <c r="Q1680" s="4" t="str" cm="1">
        <f t="array" ref="Q1680">_xlfn._xlws.FILTER(AnalysisMethods!$G$2:$G$31,AnalysisMethods!$E$2:$E$31=AnalysisResults!P1680,"")</f>
        <v>%</v>
      </c>
      <c r="R1680" s="4" t="str" cm="1">
        <f t="array" ref="R1680">_xlfn._xlws.FILTER(AnalysisMethods!$H$2:$H$31,AnalysisMethods!$E$2:$E$31=AnalysisResults!P1680,"")</f>
        <v>( XX.X)</v>
      </c>
      <c r="S1680">
        <v>0</v>
      </c>
      <c r="T1680" s="7" t="s">
        <v>270</v>
      </c>
      <c r="U1680" t="s">
        <v>1378</v>
      </c>
    </row>
    <row r="1681" spans="1:21" x14ac:dyDescent="0.45">
      <c r="A1681" t="s">
        <v>732</v>
      </c>
      <c r="B1681" s="4" t="str" cm="1">
        <f t="array" ref="B1681">_xlfn._xlws.FILTER(AnalysisSets!B:B,AnalysisSets!A:A=_xlfn._xlws.FILTER(Analyses!E:E,Analyses!A:A=AnalysisResults!A1681,""),"")</f>
        <v>Safety Population</v>
      </c>
      <c r="C1681" t="s">
        <v>33</v>
      </c>
      <c r="D1681" t="s">
        <v>41</v>
      </c>
      <c r="E1681" s="4" t="str" cm="1">
        <f t="array" ref="E1681">_xlfn._xlws.FILTER(AnalysisGroupings!$G$2:$G$20,AnalysisGroupings!$F$2:$F$20=AnalysisResults!D1681,"")</f>
        <v>Xanomeline High Dose</v>
      </c>
      <c r="G1681" t="s">
        <v>108</v>
      </c>
      <c r="I1681" s="4" t="str" cm="1">
        <f t="array" ref="I1681">_xlfn._xlws.FILTER(AnalysisGroupings!$G$2:$G$36,(AnalysisGroupings!$F$2:$F$36=AnalysisResults!H1681)*LEN(H1681)&gt;0,"")</f>
        <v/>
      </c>
      <c r="J1681" t="s">
        <v>350</v>
      </c>
      <c r="K1681" t="s">
        <v>111</v>
      </c>
      <c r="M1681" s="4" t="str" cm="1">
        <f t="array" ref="M1681">_xlfn._xlws.FILTER(AnalysisGroupings!$G$2:$G$36,(AnalysisGroupings!$F$2:$F$36=AnalysisResults!L1681)*LEN(L1681)&gt;0,"")</f>
        <v/>
      </c>
      <c r="N1681" t="s">
        <v>552</v>
      </c>
      <c r="O1681" t="s">
        <v>296</v>
      </c>
      <c r="P1681" t="s">
        <v>636</v>
      </c>
      <c r="Q1681" s="4" t="str" cm="1">
        <f t="array" ref="Q1681">_xlfn._xlws.FILTER(AnalysisMethods!$G$2:$G$31,AnalysisMethods!$E$2:$E$31=AnalysisResults!P1681,"")</f>
        <v>n</v>
      </c>
      <c r="R1681" s="4" t="str" cm="1">
        <f t="array" ref="R1681">_xlfn._xlws.FILTER(AnalysisMethods!$H$2:$H$31,AnalysisMethods!$E$2:$E$31=AnalysisResults!P1681,"")</f>
        <v>XX</v>
      </c>
      <c r="S1681">
        <v>5</v>
      </c>
      <c r="T1681" s="7" t="s">
        <v>613</v>
      </c>
      <c r="U1681" t="s">
        <v>1378</v>
      </c>
    </row>
    <row r="1682" spans="1:21" x14ac:dyDescent="0.45">
      <c r="A1682" t="s">
        <v>732</v>
      </c>
      <c r="B1682" s="4" t="str" cm="1">
        <f t="array" ref="B1682">_xlfn._xlws.FILTER(AnalysisSets!B:B,AnalysisSets!A:A=_xlfn._xlws.FILTER(Analyses!E:E,Analyses!A:A=AnalysisResults!A1682,""),"")</f>
        <v>Safety Population</v>
      </c>
      <c r="C1682" t="s">
        <v>33</v>
      </c>
      <c r="D1682" t="s">
        <v>41</v>
      </c>
      <c r="E1682" s="4" t="str" cm="1">
        <f t="array" ref="E1682">_xlfn._xlws.FILTER(AnalysisGroupings!$G$2:$G$20,AnalysisGroupings!$F$2:$F$20=AnalysisResults!D1682,"")</f>
        <v>Xanomeline High Dose</v>
      </c>
      <c r="G1682" t="s">
        <v>108</v>
      </c>
      <c r="I1682" s="4" t="str" cm="1">
        <f t="array" ref="I1682">_xlfn._xlws.FILTER(AnalysisGroupings!$G$2:$G$36,(AnalysisGroupings!$F$2:$F$36=AnalysisResults!H1682)*LEN(H1682)&gt;0,"")</f>
        <v/>
      </c>
      <c r="J1682" t="s">
        <v>350</v>
      </c>
      <c r="K1682" t="s">
        <v>111</v>
      </c>
      <c r="M1682" s="4" t="str" cm="1">
        <f t="array" ref="M1682">_xlfn._xlws.FILTER(AnalysisGroupings!$G$2:$G$36,(AnalysisGroupings!$F$2:$F$36=AnalysisResults!L1682)*LEN(L1682)&gt;0,"")</f>
        <v/>
      </c>
      <c r="N1682" t="s">
        <v>552</v>
      </c>
      <c r="O1682" t="s">
        <v>296</v>
      </c>
      <c r="P1682" t="s">
        <v>639</v>
      </c>
      <c r="Q1682" s="4" t="str" cm="1">
        <f t="array" ref="Q1682">_xlfn._xlws.FILTER(AnalysisMethods!$G$2:$G$31,AnalysisMethods!$E$2:$E$31=AnalysisResults!P1682,"")</f>
        <v>%</v>
      </c>
      <c r="R1682" s="4" t="str" cm="1">
        <f t="array" ref="R1682">_xlfn._xlws.FILTER(AnalysisMethods!$H$2:$H$31,AnalysisMethods!$E$2:$E$31=AnalysisResults!P1682,"")</f>
        <v>( XX.X)</v>
      </c>
      <c r="S1682">
        <v>5.9523999999999999</v>
      </c>
      <c r="T1682" s="7" t="s">
        <v>614</v>
      </c>
      <c r="U1682" t="s">
        <v>1378</v>
      </c>
    </row>
    <row r="1683" spans="1:21" x14ac:dyDescent="0.45">
      <c r="A1683" t="s">
        <v>732</v>
      </c>
      <c r="B1683" s="4" t="str" cm="1">
        <f t="array" ref="B1683">_xlfn._xlws.FILTER(AnalysisSets!B:B,AnalysisSets!A:A=_xlfn._xlws.FILTER(Analyses!E:E,Analyses!A:A=AnalysisResults!A1683,""),"")</f>
        <v>Safety Population</v>
      </c>
      <c r="C1683" t="s">
        <v>33</v>
      </c>
      <c r="D1683" t="s">
        <v>41</v>
      </c>
      <c r="E1683" s="4" t="str" cm="1">
        <f t="array" ref="E1683">_xlfn._xlws.FILTER(AnalysisGroupings!$G$2:$G$20,AnalysisGroupings!$F$2:$F$20=AnalysisResults!D1683,"")</f>
        <v>Xanomeline High Dose</v>
      </c>
      <c r="G1683" t="s">
        <v>108</v>
      </c>
      <c r="I1683" s="4" t="str" cm="1">
        <f t="array" ref="I1683">_xlfn._xlws.FILTER(AnalysisGroupings!$G$2:$G$36,(AnalysisGroupings!$F$2:$F$36=AnalysisResults!H1683)*LEN(H1683)&gt;0,"")</f>
        <v/>
      </c>
      <c r="J1683" t="s">
        <v>350</v>
      </c>
      <c r="K1683" t="s">
        <v>111</v>
      </c>
      <c r="M1683" s="4" t="str" cm="1">
        <f t="array" ref="M1683">_xlfn._xlws.FILTER(AnalysisGroupings!$G$2:$G$36,(AnalysisGroupings!$F$2:$F$36=AnalysisResults!L1683)*LEN(L1683)&gt;0,"")</f>
        <v/>
      </c>
      <c r="N1683" t="s">
        <v>555</v>
      </c>
      <c r="O1683" t="s">
        <v>296</v>
      </c>
      <c r="P1683" t="s">
        <v>636</v>
      </c>
      <c r="Q1683" s="4" t="str" cm="1">
        <f t="array" ref="Q1683">_xlfn._xlws.FILTER(AnalysisMethods!$G$2:$G$31,AnalysisMethods!$E$2:$E$31=AnalysisResults!P1683,"")</f>
        <v>n</v>
      </c>
      <c r="R1683" s="4" t="str" cm="1">
        <f t="array" ref="R1683">_xlfn._xlws.FILTER(AnalysisMethods!$H$2:$H$31,AnalysisMethods!$E$2:$E$31=AnalysisResults!P1683,"")</f>
        <v>XX</v>
      </c>
      <c r="S1683">
        <v>1</v>
      </c>
      <c r="T1683" s="7" t="s">
        <v>267</v>
      </c>
      <c r="U1683" t="s">
        <v>1378</v>
      </c>
    </row>
    <row r="1684" spans="1:21" x14ac:dyDescent="0.45">
      <c r="A1684" t="s">
        <v>732</v>
      </c>
      <c r="B1684" s="4" t="str" cm="1">
        <f t="array" ref="B1684">_xlfn._xlws.FILTER(AnalysisSets!B:B,AnalysisSets!A:A=_xlfn._xlws.FILTER(Analyses!E:E,Analyses!A:A=AnalysisResults!A1684,""),"")</f>
        <v>Safety Population</v>
      </c>
      <c r="C1684" t="s">
        <v>33</v>
      </c>
      <c r="D1684" t="s">
        <v>41</v>
      </c>
      <c r="E1684" s="4" t="str" cm="1">
        <f t="array" ref="E1684">_xlfn._xlws.FILTER(AnalysisGroupings!$G$2:$G$20,AnalysisGroupings!$F$2:$F$20=AnalysisResults!D1684,"")</f>
        <v>Xanomeline High Dose</v>
      </c>
      <c r="G1684" t="s">
        <v>108</v>
      </c>
      <c r="I1684" s="4" t="str" cm="1">
        <f t="array" ref="I1684">_xlfn._xlws.FILTER(AnalysisGroupings!$G$2:$G$36,(AnalysisGroupings!$F$2:$F$36=AnalysisResults!H1684)*LEN(H1684)&gt;0,"")</f>
        <v/>
      </c>
      <c r="J1684" t="s">
        <v>350</v>
      </c>
      <c r="K1684" t="s">
        <v>111</v>
      </c>
      <c r="M1684" s="4" t="str" cm="1">
        <f t="array" ref="M1684">_xlfn._xlws.FILTER(AnalysisGroupings!$G$2:$G$36,(AnalysisGroupings!$F$2:$F$36=AnalysisResults!L1684)*LEN(L1684)&gt;0,"")</f>
        <v/>
      </c>
      <c r="N1684" t="s">
        <v>555</v>
      </c>
      <c r="O1684" t="s">
        <v>296</v>
      </c>
      <c r="P1684" t="s">
        <v>639</v>
      </c>
      <c r="Q1684" s="4" t="str" cm="1">
        <f t="array" ref="Q1684">_xlfn._xlws.FILTER(AnalysisMethods!$G$2:$G$31,AnalysisMethods!$E$2:$E$31=AnalysisResults!P1684,"")</f>
        <v>%</v>
      </c>
      <c r="R1684" s="4" t="str" cm="1">
        <f t="array" ref="R1684">_xlfn._xlws.FILTER(AnalysisMethods!$H$2:$H$31,AnalysisMethods!$E$2:$E$31=AnalysisResults!P1684,"")</f>
        <v>( XX.X)</v>
      </c>
      <c r="S1684">
        <v>1.1904999999999999</v>
      </c>
      <c r="T1684" s="7" t="s">
        <v>273</v>
      </c>
      <c r="U1684" t="s">
        <v>1378</v>
      </c>
    </row>
    <row r="1685" spans="1:21" x14ac:dyDescent="0.45">
      <c r="A1685" t="s">
        <v>732</v>
      </c>
      <c r="B1685" s="4" t="str" cm="1">
        <f t="array" ref="B1685">_xlfn._xlws.FILTER(AnalysisSets!B:B,AnalysisSets!A:A=_xlfn._xlws.FILTER(Analyses!E:E,Analyses!A:A=AnalysisResults!A1685,""),"")</f>
        <v>Safety Population</v>
      </c>
      <c r="C1685" t="s">
        <v>33</v>
      </c>
      <c r="D1685" t="s">
        <v>41</v>
      </c>
      <c r="E1685" s="4" t="str" cm="1">
        <f t="array" ref="E1685">_xlfn._xlws.FILTER(AnalysisGroupings!$G$2:$G$20,AnalysisGroupings!$F$2:$F$20=AnalysisResults!D1685,"")</f>
        <v>Xanomeline High Dose</v>
      </c>
      <c r="G1685" t="s">
        <v>108</v>
      </c>
      <c r="I1685" s="4" t="str" cm="1">
        <f t="array" ref="I1685">_xlfn._xlws.FILTER(AnalysisGroupings!$G$2:$G$36,(AnalysisGroupings!$F$2:$F$36=AnalysisResults!H1685)*LEN(H1685)&gt;0,"")</f>
        <v/>
      </c>
      <c r="J1685" t="s">
        <v>350</v>
      </c>
      <c r="K1685" t="s">
        <v>111</v>
      </c>
      <c r="M1685" s="4" t="str" cm="1">
        <f t="array" ref="M1685">_xlfn._xlws.FILTER(AnalysisGroupings!$G$2:$G$36,(AnalysisGroupings!$F$2:$F$36=AnalysisResults!L1685)*LEN(L1685)&gt;0,"")</f>
        <v/>
      </c>
      <c r="N1685" t="s">
        <v>556</v>
      </c>
      <c r="O1685" t="s">
        <v>296</v>
      </c>
      <c r="P1685" t="s">
        <v>636</v>
      </c>
      <c r="Q1685" s="4" t="str" cm="1">
        <f t="array" ref="Q1685">_xlfn._xlws.FILTER(AnalysisMethods!$G$2:$G$31,AnalysisMethods!$E$2:$E$31=AnalysisResults!P1685,"")</f>
        <v>n</v>
      </c>
      <c r="R1685" s="4" t="str" cm="1">
        <f t="array" ref="R1685">_xlfn._xlws.FILTER(AnalysisMethods!$H$2:$H$31,AnalysisMethods!$E$2:$E$31=AnalysisResults!P1685,"")</f>
        <v>XX</v>
      </c>
      <c r="S1685">
        <v>0</v>
      </c>
      <c r="T1685" s="7" t="s">
        <v>266</v>
      </c>
      <c r="U1685" t="s">
        <v>1378</v>
      </c>
    </row>
    <row r="1686" spans="1:21" x14ac:dyDescent="0.45">
      <c r="A1686" t="s">
        <v>732</v>
      </c>
      <c r="B1686" s="4" t="str" cm="1">
        <f t="array" ref="B1686">_xlfn._xlws.FILTER(AnalysisSets!B:B,AnalysisSets!A:A=_xlfn._xlws.FILTER(Analyses!E:E,Analyses!A:A=AnalysisResults!A1686,""),"")</f>
        <v>Safety Population</v>
      </c>
      <c r="C1686" t="s">
        <v>33</v>
      </c>
      <c r="D1686" t="s">
        <v>41</v>
      </c>
      <c r="E1686" s="4" t="str" cm="1">
        <f t="array" ref="E1686">_xlfn._xlws.FILTER(AnalysisGroupings!$G$2:$G$20,AnalysisGroupings!$F$2:$F$20=AnalysisResults!D1686,"")</f>
        <v>Xanomeline High Dose</v>
      </c>
      <c r="G1686" t="s">
        <v>108</v>
      </c>
      <c r="I1686" s="4" t="str" cm="1">
        <f t="array" ref="I1686">_xlfn._xlws.FILTER(AnalysisGroupings!$G$2:$G$36,(AnalysisGroupings!$F$2:$F$36=AnalysisResults!H1686)*LEN(H1686)&gt;0,"")</f>
        <v/>
      </c>
      <c r="J1686" t="s">
        <v>350</v>
      </c>
      <c r="K1686" t="s">
        <v>111</v>
      </c>
      <c r="M1686" s="4" t="str" cm="1">
        <f t="array" ref="M1686">_xlfn._xlws.FILTER(AnalysisGroupings!$G$2:$G$36,(AnalysisGroupings!$F$2:$F$36=AnalysisResults!L1686)*LEN(L1686)&gt;0,"")</f>
        <v/>
      </c>
      <c r="N1686" t="s">
        <v>556</v>
      </c>
      <c r="O1686" t="s">
        <v>296</v>
      </c>
      <c r="P1686" t="s">
        <v>639</v>
      </c>
      <c r="Q1686" s="4" t="str" cm="1">
        <f t="array" ref="Q1686">_xlfn._xlws.FILTER(AnalysisMethods!$G$2:$G$31,AnalysisMethods!$E$2:$E$31=AnalysisResults!P1686,"")</f>
        <v>%</v>
      </c>
      <c r="R1686" s="4" t="str" cm="1">
        <f t="array" ref="R1686">_xlfn._xlws.FILTER(AnalysisMethods!$H$2:$H$31,AnalysisMethods!$E$2:$E$31=AnalysisResults!P1686,"")</f>
        <v>( XX.X)</v>
      </c>
      <c r="S1686">
        <v>0</v>
      </c>
      <c r="T1686" s="7" t="s">
        <v>270</v>
      </c>
      <c r="U1686" t="s">
        <v>1378</v>
      </c>
    </row>
    <row r="1687" spans="1:21" x14ac:dyDescent="0.45">
      <c r="A1687" t="s">
        <v>732</v>
      </c>
      <c r="B1687" s="4" t="str" cm="1">
        <f t="array" ref="B1687">_xlfn._xlws.FILTER(AnalysisSets!B:B,AnalysisSets!A:A=_xlfn._xlws.FILTER(Analyses!E:E,Analyses!A:A=AnalysisResults!A1687,""),"")</f>
        <v>Safety Population</v>
      </c>
      <c r="C1687" t="s">
        <v>33</v>
      </c>
      <c r="D1687" t="s">
        <v>41</v>
      </c>
      <c r="E1687" s="4" t="str" cm="1">
        <f t="array" ref="E1687">_xlfn._xlws.FILTER(AnalysisGroupings!$G$2:$G$20,AnalysisGroupings!$F$2:$F$20=AnalysisResults!D1687,"")</f>
        <v>Xanomeline High Dose</v>
      </c>
      <c r="G1687" t="s">
        <v>108</v>
      </c>
      <c r="I1687" s="4" t="str" cm="1">
        <f t="array" ref="I1687">_xlfn._xlws.FILTER(AnalysisGroupings!$G$2:$G$36,(AnalysisGroupings!$F$2:$F$36=AnalysisResults!H1687)*LEN(H1687)&gt;0,"")</f>
        <v/>
      </c>
      <c r="J1687" t="s">
        <v>350</v>
      </c>
      <c r="K1687" t="s">
        <v>111</v>
      </c>
      <c r="M1687" s="4" t="str" cm="1">
        <f t="array" ref="M1687">_xlfn._xlws.FILTER(AnalysisGroupings!$G$2:$G$36,(AnalysisGroupings!$F$2:$F$36=AnalysisResults!L1687)*LEN(L1687)&gt;0,"")</f>
        <v/>
      </c>
      <c r="N1687" t="s">
        <v>571</v>
      </c>
      <c r="O1687" t="s">
        <v>296</v>
      </c>
      <c r="P1687" t="s">
        <v>636</v>
      </c>
      <c r="Q1687" s="4" t="str" cm="1">
        <f t="array" ref="Q1687">_xlfn._xlws.FILTER(AnalysisMethods!$G$2:$G$31,AnalysisMethods!$E$2:$E$31=AnalysisResults!P1687,"")</f>
        <v>n</v>
      </c>
      <c r="R1687" s="4" t="str" cm="1">
        <f t="array" ref="R1687">_xlfn._xlws.FILTER(AnalysisMethods!$H$2:$H$31,AnalysisMethods!$E$2:$E$31=AnalysisResults!P1687,"")</f>
        <v>XX</v>
      </c>
      <c r="S1687">
        <v>1</v>
      </c>
      <c r="T1687" s="7" t="s">
        <v>267</v>
      </c>
      <c r="U1687" t="s">
        <v>1378</v>
      </c>
    </row>
    <row r="1688" spans="1:21" x14ac:dyDescent="0.45">
      <c r="A1688" t="s">
        <v>732</v>
      </c>
      <c r="B1688" s="4" t="str" cm="1">
        <f t="array" ref="B1688">_xlfn._xlws.FILTER(AnalysisSets!B:B,AnalysisSets!A:A=_xlfn._xlws.FILTER(Analyses!E:E,Analyses!A:A=AnalysisResults!A1688,""),"")</f>
        <v>Safety Population</v>
      </c>
      <c r="C1688" t="s">
        <v>33</v>
      </c>
      <c r="D1688" t="s">
        <v>41</v>
      </c>
      <c r="E1688" s="4" t="str" cm="1">
        <f t="array" ref="E1688">_xlfn._xlws.FILTER(AnalysisGroupings!$G$2:$G$20,AnalysisGroupings!$F$2:$F$20=AnalysisResults!D1688,"")</f>
        <v>Xanomeline High Dose</v>
      </c>
      <c r="G1688" t="s">
        <v>108</v>
      </c>
      <c r="I1688" s="4" t="str" cm="1">
        <f t="array" ref="I1688">_xlfn._xlws.FILTER(AnalysisGroupings!$G$2:$G$36,(AnalysisGroupings!$F$2:$F$36=AnalysisResults!H1688)*LEN(H1688)&gt;0,"")</f>
        <v/>
      </c>
      <c r="J1688" t="s">
        <v>350</v>
      </c>
      <c r="K1688" t="s">
        <v>111</v>
      </c>
      <c r="M1688" s="4" t="str" cm="1">
        <f t="array" ref="M1688">_xlfn._xlws.FILTER(AnalysisGroupings!$G$2:$G$36,(AnalysisGroupings!$F$2:$F$36=AnalysisResults!L1688)*LEN(L1688)&gt;0,"")</f>
        <v/>
      </c>
      <c r="N1688" t="s">
        <v>571</v>
      </c>
      <c r="O1688" t="s">
        <v>296</v>
      </c>
      <c r="P1688" t="s">
        <v>639</v>
      </c>
      <c r="Q1688" s="4" t="str" cm="1">
        <f t="array" ref="Q1688">_xlfn._xlws.FILTER(AnalysisMethods!$G$2:$G$31,AnalysisMethods!$E$2:$E$31=AnalysisResults!P1688,"")</f>
        <v>%</v>
      </c>
      <c r="R1688" s="4" t="str" cm="1">
        <f t="array" ref="R1688">_xlfn._xlws.FILTER(AnalysisMethods!$H$2:$H$31,AnalysisMethods!$E$2:$E$31=AnalysisResults!P1688,"")</f>
        <v>( XX.X)</v>
      </c>
      <c r="S1688">
        <v>1.1904999999999999</v>
      </c>
      <c r="T1688" s="7" t="s">
        <v>273</v>
      </c>
      <c r="U1688" t="s">
        <v>1378</v>
      </c>
    </row>
    <row r="1689" spans="1:21" x14ac:dyDescent="0.45">
      <c r="A1689" t="s">
        <v>732</v>
      </c>
      <c r="B1689" s="4" t="str" cm="1">
        <f t="array" ref="B1689">_xlfn._xlws.FILTER(AnalysisSets!B:B,AnalysisSets!A:A=_xlfn._xlws.FILTER(Analyses!E:E,Analyses!A:A=AnalysisResults!A1689,""),"")</f>
        <v>Safety Population</v>
      </c>
      <c r="C1689" t="s">
        <v>33</v>
      </c>
      <c r="D1689" t="s">
        <v>41</v>
      </c>
      <c r="E1689" s="4" t="str" cm="1">
        <f t="array" ref="E1689">_xlfn._xlws.FILTER(AnalysisGroupings!$G$2:$G$20,AnalysisGroupings!$F$2:$F$20=AnalysisResults!D1689,"")</f>
        <v>Xanomeline High Dose</v>
      </c>
      <c r="G1689" t="s">
        <v>108</v>
      </c>
      <c r="I1689" s="4" t="str" cm="1">
        <f t="array" ref="I1689">_xlfn._xlws.FILTER(AnalysisGroupings!$G$2:$G$36,(AnalysisGroupings!$F$2:$F$36=AnalysisResults!H1689)*LEN(H1689)&gt;0,"")</f>
        <v/>
      </c>
      <c r="J1689" t="s">
        <v>351</v>
      </c>
      <c r="K1689" t="s">
        <v>111</v>
      </c>
      <c r="M1689" s="4" t="str" cm="1">
        <f t="array" ref="M1689">_xlfn._xlws.FILTER(AnalysisGroupings!$G$2:$G$36,(AnalysisGroupings!$F$2:$F$36=AnalysisResults!L1689)*LEN(L1689)&gt;0,"")</f>
        <v/>
      </c>
      <c r="N1689" t="s">
        <v>359</v>
      </c>
      <c r="O1689" t="s">
        <v>296</v>
      </c>
      <c r="P1689" t="s">
        <v>636</v>
      </c>
      <c r="Q1689" s="4" t="str" cm="1">
        <f t="array" ref="Q1689">_xlfn._xlws.FILTER(AnalysisMethods!$G$2:$G$31,AnalysisMethods!$E$2:$E$31=AnalysisResults!P1689,"")</f>
        <v>n</v>
      </c>
      <c r="R1689" s="4" t="str" cm="1">
        <f t="array" ref="R1689">_xlfn._xlws.FILTER(AnalysisMethods!$H$2:$H$31,AnalysisMethods!$E$2:$E$31=AnalysisResults!P1689,"")</f>
        <v>XX</v>
      </c>
      <c r="S1689">
        <v>1</v>
      </c>
      <c r="T1689" s="7" t="s">
        <v>267</v>
      </c>
      <c r="U1689" t="s">
        <v>1378</v>
      </c>
    </row>
    <row r="1690" spans="1:21" x14ac:dyDescent="0.45">
      <c r="A1690" t="s">
        <v>732</v>
      </c>
      <c r="B1690" s="4" t="str" cm="1">
        <f t="array" ref="B1690">_xlfn._xlws.FILTER(AnalysisSets!B:B,AnalysisSets!A:A=_xlfn._xlws.FILTER(Analyses!E:E,Analyses!A:A=AnalysisResults!A1690,""),"")</f>
        <v>Safety Population</v>
      </c>
      <c r="C1690" t="s">
        <v>33</v>
      </c>
      <c r="D1690" t="s">
        <v>41</v>
      </c>
      <c r="E1690" s="4" t="str" cm="1">
        <f t="array" ref="E1690">_xlfn._xlws.FILTER(AnalysisGroupings!$G$2:$G$20,AnalysisGroupings!$F$2:$F$20=AnalysisResults!D1690,"")</f>
        <v>Xanomeline High Dose</v>
      </c>
      <c r="G1690" t="s">
        <v>108</v>
      </c>
      <c r="I1690" s="4" t="str" cm="1">
        <f t="array" ref="I1690">_xlfn._xlws.FILTER(AnalysisGroupings!$G$2:$G$36,(AnalysisGroupings!$F$2:$F$36=AnalysisResults!H1690)*LEN(H1690)&gt;0,"")</f>
        <v/>
      </c>
      <c r="J1690" t="s">
        <v>351</v>
      </c>
      <c r="K1690" t="s">
        <v>111</v>
      </c>
      <c r="M1690" s="4" t="str" cm="1">
        <f t="array" ref="M1690">_xlfn._xlws.FILTER(AnalysisGroupings!$G$2:$G$36,(AnalysisGroupings!$F$2:$F$36=AnalysisResults!L1690)*LEN(L1690)&gt;0,"")</f>
        <v/>
      </c>
      <c r="N1690" t="s">
        <v>359</v>
      </c>
      <c r="O1690" t="s">
        <v>296</v>
      </c>
      <c r="P1690" t="s">
        <v>639</v>
      </c>
      <c r="Q1690" s="4" t="str" cm="1">
        <f t="array" ref="Q1690">_xlfn._xlws.FILTER(AnalysisMethods!$G$2:$G$31,AnalysisMethods!$E$2:$E$31=AnalysisResults!P1690,"")</f>
        <v>%</v>
      </c>
      <c r="R1690" s="4" t="str" cm="1">
        <f t="array" ref="R1690">_xlfn._xlws.FILTER(AnalysisMethods!$H$2:$H$31,AnalysisMethods!$E$2:$E$31=AnalysisResults!P1690,"")</f>
        <v>( XX.X)</v>
      </c>
      <c r="S1690">
        <v>1.1904999999999999</v>
      </c>
      <c r="T1690" s="7" t="s">
        <v>273</v>
      </c>
      <c r="U1690" t="s">
        <v>1378</v>
      </c>
    </row>
    <row r="1691" spans="1:21" x14ac:dyDescent="0.45">
      <c r="A1691" t="s">
        <v>732</v>
      </c>
      <c r="B1691" s="4" t="str" cm="1">
        <f t="array" ref="B1691">_xlfn._xlws.FILTER(AnalysisSets!B:B,AnalysisSets!A:A=_xlfn._xlws.FILTER(Analyses!E:E,Analyses!A:A=AnalysisResults!A1691,""),"")</f>
        <v>Safety Population</v>
      </c>
      <c r="C1691" t="s">
        <v>33</v>
      </c>
      <c r="D1691" t="s">
        <v>41</v>
      </c>
      <c r="E1691" s="4" t="str" cm="1">
        <f t="array" ref="E1691">_xlfn._xlws.FILTER(AnalysisGroupings!$G$2:$G$20,AnalysisGroupings!$F$2:$F$20=AnalysisResults!D1691,"")</f>
        <v>Xanomeline High Dose</v>
      </c>
      <c r="G1691" t="s">
        <v>108</v>
      </c>
      <c r="I1691" s="4" t="str" cm="1">
        <f t="array" ref="I1691">_xlfn._xlws.FILTER(AnalysisGroupings!$G$2:$G$36,(AnalysisGroupings!$F$2:$F$36=AnalysisResults!H1691)*LEN(H1691)&gt;0,"")</f>
        <v/>
      </c>
      <c r="J1691" t="s">
        <v>352</v>
      </c>
      <c r="K1691" t="s">
        <v>111</v>
      </c>
      <c r="M1691" s="4" t="str" cm="1">
        <f t="array" ref="M1691">_xlfn._xlws.FILTER(AnalysisGroupings!$G$2:$G$36,(AnalysisGroupings!$F$2:$F$36=AnalysisResults!L1691)*LEN(L1691)&gt;0,"")</f>
        <v/>
      </c>
      <c r="N1691" t="s">
        <v>356</v>
      </c>
      <c r="O1691" t="s">
        <v>296</v>
      </c>
      <c r="P1691" t="s">
        <v>636</v>
      </c>
      <c r="Q1691" s="4" t="str" cm="1">
        <f t="array" ref="Q1691">_xlfn._xlws.FILTER(AnalysisMethods!$G$2:$G$31,AnalysisMethods!$E$2:$E$31=AnalysisResults!P1691,"")</f>
        <v>n</v>
      </c>
      <c r="R1691" s="4" t="str" cm="1">
        <f t="array" ref="R1691">_xlfn._xlws.FILTER(AnalysisMethods!$H$2:$H$31,AnalysisMethods!$E$2:$E$31=AnalysisResults!P1691,"")</f>
        <v>XX</v>
      </c>
      <c r="S1691">
        <v>1</v>
      </c>
      <c r="T1691" s="7" t="s">
        <v>267</v>
      </c>
      <c r="U1691" t="s">
        <v>1378</v>
      </c>
    </row>
    <row r="1692" spans="1:21" x14ac:dyDescent="0.45">
      <c r="A1692" t="s">
        <v>732</v>
      </c>
      <c r="B1692" s="4" t="str" cm="1">
        <f t="array" ref="B1692">_xlfn._xlws.FILTER(AnalysisSets!B:B,AnalysisSets!A:A=_xlfn._xlws.FILTER(Analyses!E:E,Analyses!A:A=AnalysisResults!A1692,""),"")</f>
        <v>Safety Population</v>
      </c>
      <c r="C1692" t="s">
        <v>33</v>
      </c>
      <c r="D1692" t="s">
        <v>41</v>
      </c>
      <c r="E1692" s="4" t="str" cm="1">
        <f t="array" ref="E1692">_xlfn._xlws.FILTER(AnalysisGroupings!$G$2:$G$20,AnalysisGroupings!$F$2:$F$20=AnalysisResults!D1692,"")</f>
        <v>Xanomeline High Dose</v>
      </c>
      <c r="G1692" t="s">
        <v>108</v>
      </c>
      <c r="I1692" s="4" t="str" cm="1">
        <f t="array" ref="I1692">_xlfn._xlws.FILTER(AnalysisGroupings!$G$2:$G$36,(AnalysisGroupings!$F$2:$F$36=AnalysisResults!H1692)*LEN(H1692)&gt;0,"")</f>
        <v/>
      </c>
      <c r="J1692" t="s">
        <v>352</v>
      </c>
      <c r="K1692" t="s">
        <v>111</v>
      </c>
      <c r="M1692" s="4" t="str" cm="1">
        <f t="array" ref="M1692">_xlfn._xlws.FILTER(AnalysisGroupings!$G$2:$G$36,(AnalysisGroupings!$F$2:$F$36=AnalysisResults!L1692)*LEN(L1692)&gt;0,"")</f>
        <v/>
      </c>
      <c r="N1692" t="s">
        <v>356</v>
      </c>
      <c r="O1692" t="s">
        <v>296</v>
      </c>
      <c r="P1692" t="s">
        <v>639</v>
      </c>
      <c r="Q1692" s="4" t="str" cm="1">
        <f t="array" ref="Q1692">_xlfn._xlws.FILTER(AnalysisMethods!$G$2:$G$31,AnalysisMethods!$E$2:$E$31=AnalysisResults!P1692,"")</f>
        <v>%</v>
      </c>
      <c r="R1692" s="4" t="str" cm="1">
        <f t="array" ref="R1692">_xlfn._xlws.FILTER(AnalysisMethods!$H$2:$H$31,AnalysisMethods!$E$2:$E$31=AnalysisResults!P1692,"")</f>
        <v>( XX.X)</v>
      </c>
      <c r="S1692">
        <v>1.1904999999999999</v>
      </c>
      <c r="T1692" s="7" t="s">
        <v>273</v>
      </c>
      <c r="U1692" t="s">
        <v>1378</v>
      </c>
    </row>
    <row r="1693" spans="1:21" x14ac:dyDescent="0.45">
      <c r="A1693" t="s">
        <v>732</v>
      </c>
      <c r="B1693" s="4" t="str" cm="1">
        <f t="array" ref="B1693">_xlfn._xlws.FILTER(AnalysisSets!B:B,AnalysisSets!A:A=_xlfn._xlws.FILTER(Analyses!E:E,Analyses!A:A=AnalysisResults!A1693,""),"")</f>
        <v>Safety Population</v>
      </c>
      <c r="C1693" t="s">
        <v>33</v>
      </c>
      <c r="D1693" t="s">
        <v>41</v>
      </c>
      <c r="E1693" s="4" t="str" cm="1">
        <f t="array" ref="E1693">_xlfn._xlws.FILTER(AnalysisGroupings!$G$2:$G$20,AnalysisGroupings!$F$2:$F$20=AnalysisResults!D1693,"")</f>
        <v>Xanomeline High Dose</v>
      </c>
      <c r="G1693" t="s">
        <v>108</v>
      </c>
      <c r="I1693" s="4" t="str" cm="1">
        <f t="array" ref="I1693">_xlfn._xlws.FILTER(AnalysisGroupings!$G$2:$G$36,(AnalysisGroupings!$F$2:$F$36=AnalysisResults!H1693)*LEN(H1693)&gt;0,"")</f>
        <v/>
      </c>
      <c r="J1693" t="s">
        <v>352</v>
      </c>
      <c r="K1693" t="s">
        <v>111</v>
      </c>
      <c r="M1693" s="4" t="str" cm="1">
        <f t="array" ref="M1693">_xlfn._xlws.FILTER(AnalysisGroupings!$G$2:$G$36,(AnalysisGroupings!$F$2:$F$36=AnalysisResults!L1693)*LEN(L1693)&gt;0,"")</f>
        <v/>
      </c>
      <c r="N1693" t="s">
        <v>408</v>
      </c>
      <c r="O1693" t="s">
        <v>296</v>
      </c>
      <c r="P1693" t="s">
        <v>636</v>
      </c>
      <c r="Q1693" s="4" t="str" cm="1">
        <f t="array" ref="Q1693">_xlfn._xlws.FILTER(AnalysisMethods!$G$2:$G$31,AnalysisMethods!$E$2:$E$31=AnalysisResults!P1693,"")</f>
        <v>n</v>
      </c>
      <c r="R1693" s="4" t="str" cm="1">
        <f t="array" ref="R1693">_xlfn._xlws.FILTER(AnalysisMethods!$H$2:$H$31,AnalysisMethods!$E$2:$E$31=AnalysisResults!P1693,"")</f>
        <v>XX</v>
      </c>
      <c r="S1693">
        <v>0</v>
      </c>
      <c r="T1693" s="7" t="s">
        <v>266</v>
      </c>
      <c r="U1693" t="s">
        <v>1378</v>
      </c>
    </row>
    <row r="1694" spans="1:21" x14ac:dyDescent="0.45">
      <c r="A1694" t="s">
        <v>732</v>
      </c>
      <c r="B1694" s="4" t="str" cm="1">
        <f t="array" ref="B1694">_xlfn._xlws.FILTER(AnalysisSets!B:B,AnalysisSets!A:A=_xlfn._xlws.FILTER(Analyses!E:E,Analyses!A:A=AnalysisResults!A1694,""),"")</f>
        <v>Safety Population</v>
      </c>
      <c r="C1694" t="s">
        <v>33</v>
      </c>
      <c r="D1694" t="s">
        <v>41</v>
      </c>
      <c r="E1694" s="4" t="str" cm="1">
        <f t="array" ref="E1694">_xlfn._xlws.FILTER(AnalysisGroupings!$G$2:$G$20,AnalysisGroupings!$F$2:$F$20=AnalysisResults!D1694,"")</f>
        <v>Xanomeline High Dose</v>
      </c>
      <c r="G1694" t="s">
        <v>108</v>
      </c>
      <c r="I1694" s="4" t="str" cm="1">
        <f t="array" ref="I1694">_xlfn._xlws.FILTER(AnalysisGroupings!$G$2:$G$36,(AnalysisGroupings!$F$2:$F$36=AnalysisResults!H1694)*LEN(H1694)&gt;0,"")</f>
        <v/>
      </c>
      <c r="J1694" t="s">
        <v>352</v>
      </c>
      <c r="K1694" t="s">
        <v>111</v>
      </c>
      <c r="M1694" s="4" t="str" cm="1">
        <f t="array" ref="M1694">_xlfn._xlws.FILTER(AnalysisGroupings!$G$2:$G$36,(AnalysisGroupings!$F$2:$F$36=AnalysisResults!L1694)*LEN(L1694)&gt;0,"")</f>
        <v/>
      </c>
      <c r="N1694" t="s">
        <v>408</v>
      </c>
      <c r="O1694" t="s">
        <v>296</v>
      </c>
      <c r="P1694" t="s">
        <v>639</v>
      </c>
      <c r="Q1694" s="4" t="str" cm="1">
        <f t="array" ref="Q1694">_xlfn._xlws.FILTER(AnalysisMethods!$G$2:$G$31,AnalysisMethods!$E$2:$E$31=AnalysisResults!P1694,"")</f>
        <v>%</v>
      </c>
      <c r="R1694" s="4" t="str" cm="1">
        <f t="array" ref="R1694">_xlfn._xlws.FILTER(AnalysisMethods!$H$2:$H$31,AnalysisMethods!$E$2:$E$31=AnalysisResults!P1694,"")</f>
        <v>( XX.X)</v>
      </c>
      <c r="S1694">
        <v>0</v>
      </c>
      <c r="T1694" s="7" t="s">
        <v>270</v>
      </c>
      <c r="U1694" t="s">
        <v>1378</v>
      </c>
    </row>
    <row r="1695" spans="1:21" x14ac:dyDescent="0.45">
      <c r="A1695" t="s">
        <v>732</v>
      </c>
      <c r="B1695" s="4" t="str" cm="1">
        <f t="array" ref="B1695">_xlfn._xlws.FILTER(AnalysisSets!B:B,AnalysisSets!A:A=_xlfn._xlws.FILTER(Analyses!E:E,Analyses!A:A=AnalysisResults!A1695,""),"")</f>
        <v>Safety Population</v>
      </c>
      <c r="C1695" t="s">
        <v>33</v>
      </c>
      <c r="D1695" t="s">
        <v>41</v>
      </c>
      <c r="E1695" s="4" t="str" cm="1">
        <f t="array" ref="E1695">_xlfn._xlws.FILTER(AnalysisGroupings!$G$2:$G$20,AnalysisGroupings!$F$2:$F$20=AnalysisResults!D1695,"")</f>
        <v>Xanomeline High Dose</v>
      </c>
      <c r="G1695" t="s">
        <v>108</v>
      </c>
      <c r="I1695" s="4" t="str" cm="1">
        <f t="array" ref="I1695">_xlfn._xlws.FILTER(AnalysisGroupings!$G$2:$G$36,(AnalysisGroupings!$F$2:$F$36=AnalysisResults!H1695)*LEN(H1695)&gt;0,"")</f>
        <v/>
      </c>
      <c r="J1695" t="s">
        <v>352</v>
      </c>
      <c r="K1695" t="s">
        <v>111</v>
      </c>
      <c r="M1695" s="4" t="str" cm="1">
        <f t="array" ref="M1695">_xlfn._xlws.FILTER(AnalysisGroupings!$G$2:$G$36,(AnalysisGroupings!$F$2:$F$36=AnalysisResults!L1695)*LEN(L1695)&gt;0,"")</f>
        <v/>
      </c>
      <c r="N1695" t="s">
        <v>455</v>
      </c>
      <c r="O1695" t="s">
        <v>296</v>
      </c>
      <c r="P1695" t="s">
        <v>636</v>
      </c>
      <c r="Q1695" s="4" t="str" cm="1">
        <f t="array" ref="Q1695">_xlfn._xlws.FILTER(AnalysisMethods!$G$2:$G$31,AnalysisMethods!$E$2:$E$31=AnalysisResults!P1695,"")</f>
        <v>n</v>
      </c>
      <c r="R1695" s="4" t="str" cm="1">
        <f t="array" ref="R1695">_xlfn._xlws.FILTER(AnalysisMethods!$H$2:$H$31,AnalysisMethods!$E$2:$E$31=AnalysisResults!P1695,"")</f>
        <v>XX</v>
      </c>
      <c r="S1695">
        <v>0</v>
      </c>
      <c r="T1695" s="7" t="s">
        <v>266</v>
      </c>
      <c r="U1695" t="s">
        <v>1378</v>
      </c>
    </row>
    <row r="1696" spans="1:21" x14ac:dyDescent="0.45">
      <c r="A1696" t="s">
        <v>732</v>
      </c>
      <c r="B1696" s="4" t="str" cm="1">
        <f t="array" ref="B1696">_xlfn._xlws.FILTER(AnalysisSets!B:B,AnalysisSets!A:A=_xlfn._xlws.FILTER(Analyses!E:E,Analyses!A:A=AnalysisResults!A1696,""),"")</f>
        <v>Safety Population</v>
      </c>
      <c r="C1696" t="s">
        <v>33</v>
      </c>
      <c r="D1696" t="s">
        <v>41</v>
      </c>
      <c r="E1696" s="4" t="str" cm="1">
        <f t="array" ref="E1696">_xlfn._xlws.FILTER(AnalysisGroupings!$G$2:$G$20,AnalysisGroupings!$F$2:$F$20=AnalysisResults!D1696,"")</f>
        <v>Xanomeline High Dose</v>
      </c>
      <c r="G1696" t="s">
        <v>108</v>
      </c>
      <c r="I1696" s="4" t="str" cm="1">
        <f t="array" ref="I1696">_xlfn._xlws.FILTER(AnalysisGroupings!$G$2:$G$36,(AnalysisGroupings!$F$2:$F$36=AnalysisResults!H1696)*LEN(H1696)&gt;0,"")</f>
        <v/>
      </c>
      <c r="J1696" t="s">
        <v>352</v>
      </c>
      <c r="K1696" t="s">
        <v>111</v>
      </c>
      <c r="M1696" s="4" t="str" cm="1">
        <f t="array" ref="M1696">_xlfn._xlws.FILTER(AnalysisGroupings!$G$2:$G$36,(AnalysisGroupings!$F$2:$F$36=AnalysisResults!L1696)*LEN(L1696)&gt;0,"")</f>
        <v/>
      </c>
      <c r="N1696" t="s">
        <v>455</v>
      </c>
      <c r="O1696" t="s">
        <v>296</v>
      </c>
      <c r="P1696" t="s">
        <v>639</v>
      </c>
      <c r="Q1696" s="4" t="str" cm="1">
        <f t="array" ref="Q1696">_xlfn._xlws.FILTER(AnalysisMethods!$G$2:$G$31,AnalysisMethods!$E$2:$E$31=AnalysisResults!P1696,"")</f>
        <v>%</v>
      </c>
      <c r="R1696" s="4" t="str" cm="1">
        <f t="array" ref="R1696">_xlfn._xlws.FILTER(AnalysisMethods!$H$2:$H$31,AnalysisMethods!$E$2:$E$31=AnalysisResults!P1696,"")</f>
        <v>( XX.X)</v>
      </c>
      <c r="S1696">
        <v>0</v>
      </c>
      <c r="T1696" s="7" t="s">
        <v>270</v>
      </c>
      <c r="U1696" t="s">
        <v>1378</v>
      </c>
    </row>
    <row r="1697" spans="1:21" x14ac:dyDescent="0.45">
      <c r="A1697" t="s">
        <v>732</v>
      </c>
      <c r="B1697" s="4" t="str" cm="1">
        <f t="array" ref="B1697">_xlfn._xlws.FILTER(AnalysisSets!B:B,AnalysisSets!A:A=_xlfn._xlws.FILTER(Analyses!E:E,Analyses!A:A=AnalysisResults!A1697,""),"")</f>
        <v>Safety Population</v>
      </c>
      <c r="C1697" t="s">
        <v>33</v>
      </c>
      <c r="D1697" t="s">
        <v>41</v>
      </c>
      <c r="E1697" s="4" t="str" cm="1">
        <f t="array" ref="E1697">_xlfn._xlws.FILTER(AnalysisGroupings!$G$2:$G$20,AnalysisGroupings!$F$2:$F$20=AnalysisResults!D1697,"")</f>
        <v>Xanomeline High Dose</v>
      </c>
      <c r="G1697" t="s">
        <v>108</v>
      </c>
      <c r="I1697" s="4" t="str" cm="1">
        <f t="array" ref="I1697">_xlfn._xlws.FILTER(AnalysisGroupings!$G$2:$G$36,(AnalysisGroupings!$F$2:$F$36=AnalysisResults!H1697)*LEN(H1697)&gt;0,"")</f>
        <v/>
      </c>
      <c r="J1697" t="s">
        <v>352</v>
      </c>
      <c r="K1697" t="s">
        <v>111</v>
      </c>
      <c r="M1697" s="4" t="str" cm="1">
        <f t="array" ref="M1697">_xlfn._xlws.FILTER(AnalysisGroupings!$G$2:$G$36,(AnalysisGroupings!$F$2:$F$36=AnalysisResults!L1697)*LEN(L1697)&gt;0,"")</f>
        <v/>
      </c>
      <c r="N1697" t="s">
        <v>554</v>
      </c>
      <c r="O1697" t="s">
        <v>296</v>
      </c>
      <c r="P1697" t="s">
        <v>636</v>
      </c>
      <c r="Q1697" s="4" t="str" cm="1">
        <f t="array" ref="Q1697">_xlfn._xlws.FILTER(AnalysisMethods!$G$2:$G$31,AnalysisMethods!$E$2:$E$31=AnalysisResults!P1697,"")</f>
        <v>n</v>
      </c>
      <c r="R1697" s="4" t="str" cm="1">
        <f t="array" ref="R1697">_xlfn._xlws.FILTER(AnalysisMethods!$H$2:$H$31,AnalysisMethods!$E$2:$E$31=AnalysisResults!P1697,"")</f>
        <v>XX</v>
      </c>
      <c r="S1697">
        <v>1</v>
      </c>
      <c r="T1697" s="7" t="s">
        <v>267</v>
      </c>
      <c r="U1697" t="s">
        <v>1378</v>
      </c>
    </row>
    <row r="1698" spans="1:21" x14ac:dyDescent="0.45">
      <c r="A1698" t="s">
        <v>732</v>
      </c>
      <c r="B1698" s="4" t="str" cm="1">
        <f t="array" ref="B1698">_xlfn._xlws.FILTER(AnalysisSets!B:B,AnalysisSets!A:A=_xlfn._xlws.FILTER(Analyses!E:E,Analyses!A:A=AnalysisResults!A1698,""),"")</f>
        <v>Safety Population</v>
      </c>
      <c r="C1698" t="s">
        <v>33</v>
      </c>
      <c r="D1698" t="s">
        <v>41</v>
      </c>
      <c r="E1698" s="4" t="str" cm="1">
        <f t="array" ref="E1698">_xlfn._xlws.FILTER(AnalysisGroupings!$G$2:$G$20,AnalysisGroupings!$F$2:$F$20=AnalysisResults!D1698,"")</f>
        <v>Xanomeline High Dose</v>
      </c>
      <c r="G1698" t="s">
        <v>108</v>
      </c>
      <c r="I1698" s="4" t="str" cm="1">
        <f t="array" ref="I1698">_xlfn._xlws.FILTER(AnalysisGroupings!$G$2:$G$36,(AnalysisGroupings!$F$2:$F$36=AnalysisResults!H1698)*LEN(H1698)&gt;0,"")</f>
        <v/>
      </c>
      <c r="J1698" t="s">
        <v>352</v>
      </c>
      <c r="K1698" t="s">
        <v>111</v>
      </c>
      <c r="M1698" s="4" t="str" cm="1">
        <f t="array" ref="M1698">_xlfn._xlws.FILTER(AnalysisGroupings!$G$2:$G$36,(AnalysisGroupings!$F$2:$F$36=AnalysisResults!L1698)*LEN(L1698)&gt;0,"")</f>
        <v/>
      </c>
      <c r="N1698" t="s">
        <v>554</v>
      </c>
      <c r="O1698" t="s">
        <v>296</v>
      </c>
      <c r="P1698" t="s">
        <v>639</v>
      </c>
      <c r="Q1698" s="4" t="str" cm="1">
        <f t="array" ref="Q1698">_xlfn._xlws.FILTER(AnalysisMethods!$G$2:$G$31,AnalysisMethods!$E$2:$E$31=AnalysisResults!P1698,"")</f>
        <v>%</v>
      </c>
      <c r="R1698" s="4" t="str" cm="1">
        <f t="array" ref="R1698">_xlfn._xlws.FILTER(AnalysisMethods!$H$2:$H$31,AnalysisMethods!$E$2:$E$31=AnalysisResults!P1698,"")</f>
        <v>( XX.X)</v>
      </c>
      <c r="S1698">
        <v>1.1904999999999999</v>
      </c>
      <c r="T1698" s="7" t="s">
        <v>273</v>
      </c>
      <c r="U1698" t="s">
        <v>1378</v>
      </c>
    </row>
    <row r="1699" spans="1:21" x14ac:dyDescent="0.45">
      <c r="A1699" t="s">
        <v>732</v>
      </c>
      <c r="B1699" s="4" t="str" cm="1">
        <f t="array" ref="B1699">_xlfn._xlws.FILTER(AnalysisSets!B:B,AnalysisSets!A:A=_xlfn._xlws.FILTER(Analyses!E:E,Analyses!A:A=AnalysisResults!A1699,""),"")</f>
        <v>Safety Population</v>
      </c>
      <c r="C1699" t="s">
        <v>33</v>
      </c>
      <c r="D1699" t="s">
        <v>41</v>
      </c>
      <c r="E1699" s="4" t="str" cm="1">
        <f t="array" ref="E1699">_xlfn._xlws.FILTER(AnalysisGroupings!$G$2:$G$20,AnalysisGroupings!$F$2:$F$20=AnalysisResults!D1699,"")</f>
        <v>Xanomeline High Dose</v>
      </c>
      <c r="G1699" t="s">
        <v>108</v>
      </c>
      <c r="I1699" s="4" t="str" cm="1">
        <f t="array" ref="I1699">_xlfn._xlws.FILTER(AnalysisGroupings!$G$2:$G$36,(AnalysisGroupings!$F$2:$F$36=AnalysisResults!H1699)*LEN(H1699)&gt;0,"")</f>
        <v/>
      </c>
      <c r="J1699" t="s">
        <v>353</v>
      </c>
      <c r="K1699" t="s">
        <v>111</v>
      </c>
      <c r="M1699" s="4" t="str" cm="1">
        <f t="array" ref="M1699">_xlfn._xlws.FILTER(AnalysisGroupings!$G$2:$G$36,(AnalysisGroupings!$F$2:$F$36=AnalysisResults!L1699)*LEN(L1699)&gt;0,"")</f>
        <v/>
      </c>
      <c r="N1699" t="s">
        <v>480</v>
      </c>
      <c r="O1699" t="s">
        <v>296</v>
      </c>
      <c r="P1699" t="s">
        <v>636</v>
      </c>
      <c r="Q1699" s="4" t="str" cm="1">
        <f t="array" ref="Q1699">_xlfn._xlws.FILTER(AnalysisMethods!$G$2:$G$31,AnalysisMethods!$E$2:$E$31=AnalysisResults!P1699,"")</f>
        <v>n</v>
      </c>
      <c r="R1699" s="4" t="str" cm="1">
        <f t="array" ref="R1699">_xlfn._xlws.FILTER(AnalysisMethods!$H$2:$H$31,AnalysisMethods!$E$2:$E$31=AnalysisResults!P1699,"")</f>
        <v>XX</v>
      </c>
      <c r="S1699">
        <v>0</v>
      </c>
      <c r="T1699" s="7" t="s">
        <v>266</v>
      </c>
      <c r="U1699" t="s">
        <v>1378</v>
      </c>
    </row>
    <row r="1700" spans="1:21" x14ac:dyDescent="0.45">
      <c r="A1700" t="s">
        <v>732</v>
      </c>
      <c r="B1700" s="4" t="str" cm="1">
        <f t="array" ref="B1700">_xlfn._xlws.FILTER(AnalysisSets!B:B,AnalysisSets!A:A=_xlfn._xlws.FILTER(Analyses!E:E,Analyses!A:A=AnalysisResults!A1700,""),"")</f>
        <v>Safety Population</v>
      </c>
      <c r="C1700" t="s">
        <v>33</v>
      </c>
      <c r="D1700" t="s">
        <v>41</v>
      </c>
      <c r="E1700" s="4" t="str" cm="1">
        <f t="array" ref="E1700">_xlfn._xlws.FILTER(AnalysisGroupings!$G$2:$G$20,AnalysisGroupings!$F$2:$F$20=AnalysisResults!D1700,"")</f>
        <v>Xanomeline High Dose</v>
      </c>
      <c r="G1700" t="s">
        <v>108</v>
      </c>
      <c r="I1700" s="4" t="str" cm="1">
        <f t="array" ref="I1700">_xlfn._xlws.FILTER(AnalysisGroupings!$G$2:$G$36,(AnalysisGroupings!$F$2:$F$36=AnalysisResults!H1700)*LEN(H1700)&gt;0,"")</f>
        <v/>
      </c>
      <c r="J1700" t="s">
        <v>353</v>
      </c>
      <c r="K1700" t="s">
        <v>111</v>
      </c>
      <c r="M1700" s="4" t="str" cm="1">
        <f t="array" ref="M1700">_xlfn._xlws.FILTER(AnalysisGroupings!$G$2:$G$36,(AnalysisGroupings!$F$2:$F$36=AnalysisResults!L1700)*LEN(L1700)&gt;0,"")</f>
        <v/>
      </c>
      <c r="N1700" t="s">
        <v>480</v>
      </c>
      <c r="O1700" t="s">
        <v>296</v>
      </c>
      <c r="P1700" t="s">
        <v>639</v>
      </c>
      <c r="Q1700" s="4" t="str" cm="1">
        <f t="array" ref="Q1700">_xlfn._xlws.FILTER(AnalysisMethods!$G$2:$G$31,AnalysisMethods!$E$2:$E$31=AnalysisResults!P1700,"")</f>
        <v>%</v>
      </c>
      <c r="R1700" s="4" t="str" cm="1">
        <f t="array" ref="R1700">_xlfn._xlws.FILTER(AnalysisMethods!$H$2:$H$31,AnalysisMethods!$E$2:$E$31=AnalysisResults!P1700,"")</f>
        <v>( XX.X)</v>
      </c>
      <c r="S1700">
        <v>0</v>
      </c>
      <c r="T1700" s="7" t="s">
        <v>270</v>
      </c>
      <c r="U1700" t="s">
        <v>1378</v>
      </c>
    </row>
    <row r="1701" spans="1:21" x14ac:dyDescent="0.45">
      <c r="A1701" t="s">
        <v>732</v>
      </c>
      <c r="B1701" s="4" t="str" cm="1">
        <f t="array" ref="B1701">_xlfn._xlws.FILTER(AnalysisSets!B:B,AnalysisSets!A:A=_xlfn._xlws.FILTER(Analyses!E:E,Analyses!A:A=AnalysisResults!A1701,""),"")</f>
        <v>Safety Population</v>
      </c>
      <c r="C1701" t="s">
        <v>33</v>
      </c>
      <c r="D1701" t="s">
        <v>41</v>
      </c>
      <c r="E1701" s="4" t="str" cm="1">
        <f t="array" ref="E1701">_xlfn._xlws.FILTER(AnalysisGroupings!$G$2:$G$20,AnalysisGroupings!$F$2:$F$20=AnalysisResults!D1701,"")</f>
        <v>Xanomeline High Dose</v>
      </c>
      <c r="G1701" t="s">
        <v>108</v>
      </c>
      <c r="I1701" s="4" t="str" cm="1">
        <f t="array" ref="I1701">_xlfn._xlws.FILTER(AnalysisGroupings!$G$2:$G$36,(AnalysisGroupings!$F$2:$F$36=AnalysisResults!H1701)*LEN(H1701)&gt;0,"")</f>
        <v/>
      </c>
      <c r="J1701" t="s">
        <v>353</v>
      </c>
      <c r="K1701" t="s">
        <v>111</v>
      </c>
      <c r="M1701" s="4" t="str" cm="1">
        <f t="array" ref="M1701">_xlfn._xlws.FILTER(AnalysisGroupings!$G$2:$G$36,(AnalysisGroupings!$F$2:$F$36=AnalysisResults!L1701)*LEN(L1701)&gt;0,"")</f>
        <v/>
      </c>
      <c r="N1701" t="s">
        <v>485</v>
      </c>
      <c r="O1701" t="s">
        <v>296</v>
      </c>
      <c r="P1701" t="s">
        <v>636</v>
      </c>
      <c r="Q1701" s="4" t="str" cm="1">
        <f t="array" ref="Q1701">_xlfn._xlws.FILTER(AnalysisMethods!$G$2:$G$31,AnalysisMethods!$E$2:$E$31=AnalysisResults!P1701,"")</f>
        <v>n</v>
      </c>
      <c r="R1701" s="4" t="str" cm="1">
        <f t="array" ref="R1701">_xlfn._xlws.FILTER(AnalysisMethods!$H$2:$H$31,AnalysisMethods!$E$2:$E$31=AnalysisResults!P1701,"")</f>
        <v>XX</v>
      </c>
      <c r="S1701">
        <v>0</v>
      </c>
      <c r="T1701" s="7" t="s">
        <v>266</v>
      </c>
      <c r="U1701" t="s">
        <v>1378</v>
      </c>
    </row>
    <row r="1702" spans="1:21" x14ac:dyDescent="0.45">
      <c r="A1702" t="s">
        <v>732</v>
      </c>
      <c r="B1702" s="4" t="str" cm="1">
        <f t="array" ref="B1702">_xlfn._xlws.FILTER(AnalysisSets!B:B,AnalysisSets!A:A=_xlfn._xlws.FILTER(Analyses!E:E,Analyses!A:A=AnalysisResults!A1702,""),"")</f>
        <v>Safety Population</v>
      </c>
      <c r="C1702" t="s">
        <v>33</v>
      </c>
      <c r="D1702" t="s">
        <v>41</v>
      </c>
      <c r="E1702" s="4" t="str" cm="1">
        <f t="array" ref="E1702">_xlfn._xlws.FILTER(AnalysisGroupings!$G$2:$G$20,AnalysisGroupings!$F$2:$F$20=AnalysisResults!D1702,"")</f>
        <v>Xanomeline High Dose</v>
      </c>
      <c r="G1702" t="s">
        <v>108</v>
      </c>
      <c r="I1702" s="4" t="str" cm="1">
        <f t="array" ref="I1702">_xlfn._xlws.FILTER(AnalysisGroupings!$G$2:$G$36,(AnalysisGroupings!$F$2:$F$36=AnalysisResults!H1702)*LEN(H1702)&gt;0,"")</f>
        <v/>
      </c>
      <c r="J1702" t="s">
        <v>353</v>
      </c>
      <c r="K1702" t="s">
        <v>111</v>
      </c>
      <c r="M1702" s="4" t="str" cm="1">
        <f t="array" ref="M1702">_xlfn._xlws.FILTER(AnalysisGroupings!$G$2:$G$36,(AnalysisGroupings!$F$2:$F$36=AnalysisResults!L1702)*LEN(L1702)&gt;0,"")</f>
        <v/>
      </c>
      <c r="N1702" t="s">
        <v>485</v>
      </c>
      <c r="O1702" t="s">
        <v>296</v>
      </c>
      <c r="P1702" t="s">
        <v>639</v>
      </c>
      <c r="Q1702" s="4" t="str" cm="1">
        <f t="array" ref="Q1702">_xlfn._xlws.FILTER(AnalysisMethods!$G$2:$G$31,AnalysisMethods!$E$2:$E$31=AnalysisResults!P1702,"")</f>
        <v>%</v>
      </c>
      <c r="R1702" s="4" t="str" cm="1">
        <f t="array" ref="R1702">_xlfn._xlws.FILTER(AnalysisMethods!$H$2:$H$31,AnalysisMethods!$E$2:$E$31=AnalysisResults!P1702,"")</f>
        <v>( XX.X)</v>
      </c>
      <c r="S1702">
        <v>0</v>
      </c>
      <c r="T1702" s="7" t="s">
        <v>270</v>
      </c>
      <c r="U1702" t="s">
        <v>1378</v>
      </c>
    </row>
    <row r="1703" spans="1:21" x14ac:dyDescent="0.45">
      <c r="A1703" t="s">
        <v>732</v>
      </c>
      <c r="B1703" s="4" t="str" cm="1">
        <f t="array" ref="B1703">_xlfn._xlws.FILTER(AnalysisSets!B:B,AnalysisSets!A:A=_xlfn._xlws.FILTER(Analyses!E:E,Analyses!A:A=AnalysisResults!A1703,""),"")</f>
        <v>Safety Population</v>
      </c>
      <c r="C1703" t="s">
        <v>33</v>
      </c>
      <c r="D1703" t="s">
        <v>41</v>
      </c>
      <c r="E1703" s="4" t="str" cm="1">
        <f t="array" ref="E1703">_xlfn._xlws.FILTER(AnalysisGroupings!$G$2:$G$20,AnalysisGroupings!$F$2:$F$20=AnalysisResults!D1703,"")</f>
        <v>Xanomeline High Dose</v>
      </c>
      <c r="G1703" t="s">
        <v>108</v>
      </c>
      <c r="I1703" s="4" t="str" cm="1">
        <f t="array" ref="I1703">_xlfn._xlws.FILTER(AnalysisGroupings!$G$2:$G$36,(AnalysisGroupings!$F$2:$F$36=AnalysisResults!H1703)*LEN(H1703)&gt;0,"")</f>
        <v/>
      </c>
      <c r="J1703" t="s">
        <v>353</v>
      </c>
      <c r="K1703" t="s">
        <v>111</v>
      </c>
      <c r="M1703" s="4" t="str" cm="1">
        <f t="array" ref="M1703">_xlfn._xlws.FILTER(AnalysisGroupings!$G$2:$G$36,(AnalysisGroupings!$F$2:$F$36=AnalysisResults!L1703)*LEN(L1703)&gt;0,"")</f>
        <v/>
      </c>
      <c r="N1703" t="s">
        <v>487</v>
      </c>
      <c r="O1703" t="s">
        <v>296</v>
      </c>
      <c r="P1703" t="s">
        <v>636</v>
      </c>
      <c r="Q1703" s="4" t="str" cm="1">
        <f t="array" ref="Q1703">_xlfn._xlws.FILTER(AnalysisMethods!$G$2:$G$31,AnalysisMethods!$E$2:$E$31=AnalysisResults!P1703,"")</f>
        <v>n</v>
      </c>
      <c r="R1703" s="4" t="str" cm="1">
        <f t="array" ref="R1703">_xlfn._xlws.FILTER(AnalysisMethods!$H$2:$H$31,AnalysisMethods!$E$2:$E$31=AnalysisResults!P1703,"")</f>
        <v>XX</v>
      </c>
      <c r="S1703">
        <v>0</v>
      </c>
      <c r="T1703" s="7" t="s">
        <v>266</v>
      </c>
      <c r="U1703" t="s">
        <v>1378</v>
      </c>
    </row>
    <row r="1704" spans="1:21" x14ac:dyDescent="0.45">
      <c r="A1704" t="s">
        <v>732</v>
      </c>
      <c r="B1704" s="4" t="str" cm="1">
        <f t="array" ref="B1704">_xlfn._xlws.FILTER(AnalysisSets!B:B,AnalysisSets!A:A=_xlfn._xlws.FILTER(Analyses!E:E,Analyses!A:A=AnalysisResults!A1704,""),"")</f>
        <v>Safety Population</v>
      </c>
      <c r="C1704" t="s">
        <v>33</v>
      </c>
      <c r="D1704" t="s">
        <v>41</v>
      </c>
      <c r="E1704" s="4" t="str" cm="1">
        <f t="array" ref="E1704">_xlfn._xlws.FILTER(AnalysisGroupings!$G$2:$G$20,AnalysisGroupings!$F$2:$F$20=AnalysisResults!D1704,"")</f>
        <v>Xanomeline High Dose</v>
      </c>
      <c r="G1704" t="s">
        <v>108</v>
      </c>
      <c r="I1704" s="4" t="str" cm="1">
        <f t="array" ref="I1704">_xlfn._xlws.FILTER(AnalysisGroupings!$G$2:$G$36,(AnalysisGroupings!$F$2:$F$36=AnalysisResults!H1704)*LEN(H1704)&gt;0,"")</f>
        <v/>
      </c>
      <c r="J1704" t="s">
        <v>353</v>
      </c>
      <c r="K1704" t="s">
        <v>111</v>
      </c>
      <c r="M1704" s="4" t="str" cm="1">
        <f t="array" ref="M1704">_xlfn._xlws.FILTER(AnalysisGroupings!$G$2:$G$36,(AnalysisGroupings!$F$2:$F$36=AnalysisResults!L1704)*LEN(L1704)&gt;0,"")</f>
        <v/>
      </c>
      <c r="N1704" t="s">
        <v>487</v>
      </c>
      <c r="O1704" t="s">
        <v>296</v>
      </c>
      <c r="P1704" t="s">
        <v>639</v>
      </c>
      <c r="Q1704" s="4" t="str" cm="1">
        <f t="array" ref="Q1704">_xlfn._xlws.FILTER(AnalysisMethods!$G$2:$G$31,AnalysisMethods!$E$2:$E$31=AnalysisResults!P1704,"")</f>
        <v>%</v>
      </c>
      <c r="R1704" s="4" t="str" cm="1">
        <f t="array" ref="R1704">_xlfn._xlws.FILTER(AnalysisMethods!$H$2:$H$31,AnalysisMethods!$E$2:$E$31=AnalysisResults!P1704,"")</f>
        <v>( XX.X)</v>
      </c>
      <c r="S1704">
        <v>0</v>
      </c>
      <c r="T1704" s="7" t="s">
        <v>270</v>
      </c>
      <c r="U1704" t="s">
        <v>1378</v>
      </c>
    </row>
    <row r="1705" spans="1:21" x14ac:dyDescent="0.45">
      <c r="A1705" t="s">
        <v>732</v>
      </c>
      <c r="B1705" s="4" t="str" cm="1">
        <f t="array" ref="B1705">_xlfn._xlws.FILTER(AnalysisSets!B:B,AnalysisSets!A:A=_xlfn._xlws.FILTER(Analyses!E:E,Analyses!A:A=AnalysisResults!A1705,""),"")</f>
        <v>Safety Population</v>
      </c>
      <c r="C1705" t="s">
        <v>33</v>
      </c>
      <c r="D1705" t="s">
        <v>41</v>
      </c>
      <c r="E1705" s="4" t="str" cm="1">
        <f t="array" ref="E1705">_xlfn._xlws.FILTER(AnalysisGroupings!$G$2:$G$20,AnalysisGroupings!$F$2:$F$20=AnalysisResults!D1705,"")</f>
        <v>Xanomeline High Dose</v>
      </c>
      <c r="G1705" t="s">
        <v>108</v>
      </c>
      <c r="I1705" s="4" t="str" cm="1">
        <f t="array" ref="I1705">_xlfn._xlws.FILTER(AnalysisGroupings!$G$2:$G$36,(AnalysisGroupings!$F$2:$F$36=AnalysisResults!H1705)*LEN(H1705)&gt;0,"")</f>
        <v/>
      </c>
      <c r="J1705" t="s">
        <v>353</v>
      </c>
      <c r="K1705" t="s">
        <v>111</v>
      </c>
      <c r="M1705" s="4" t="str" cm="1">
        <f t="array" ref="M1705">_xlfn._xlws.FILTER(AnalysisGroupings!$G$2:$G$36,(AnalysisGroupings!$F$2:$F$36=AnalysisResults!L1705)*LEN(L1705)&gt;0,"")</f>
        <v/>
      </c>
      <c r="N1705" t="s">
        <v>515</v>
      </c>
      <c r="O1705" t="s">
        <v>296</v>
      </c>
      <c r="P1705" t="s">
        <v>636</v>
      </c>
      <c r="Q1705" s="4" t="str" cm="1">
        <f t="array" ref="Q1705">_xlfn._xlws.FILTER(AnalysisMethods!$G$2:$G$31,AnalysisMethods!$E$2:$E$31=AnalysisResults!P1705,"")</f>
        <v>n</v>
      </c>
      <c r="R1705" s="4" t="str" cm="1">
        <f t="array" ref="R1705">_xlfn._xlws.FILTER(AnalysisMethods!$H$2:$H$31,AnalysisMethods!$E$2:$E$31=AnalysisResults!P1705,"")</f>
        <v>XX</v>
      </c>
      <c r="S1705">
        <v>0</v>
      </c>
      <c r="T1705" s="7" t="s">
        <v>266</v>
      </c>
      <c r="U1705" t="s">
        <v>1378</v>
      </c>
    </row>
    <row r="1706" spans="1:21" x14ac:dyDescent="0.45">
      <c r="A1706" t="s">
        <v>732</v>
      </c>
      <c r="B1706" s="4" t="str" cm="1">
        <f t="array" ref="B1706">_xlfn._xlws.FILTER(AnalysisSets!B:B,AnalysisSets!A:A=_xlfn._xlws.FILTER(Analyses!E:E,Analyses!A:A=AnalysisResults!A1706,""),"")</f>
        <v>Safety Population</v>
      </c>
      <c r="C1706" t="s">
        <v>33</v>
      </c>
      <c r="D1706" t="s">
        <v>41</v>
      </c>
      <c r="E1706" s="4" t="str" cm="1">
        <f t="array" ref="E1706">_xlfn._xlws.FILTER(AnalysisGroupings!$G$2:$G$20,AnalysisGroupings!$F$2:$F$20=AnalysisResults!D1706,"")</f>
        <v>Xanomeline High Dose</v>
      </c>
      <c r="G1706" t="s">
        <v>108</v>
      </c>
      <c r="I1706" s="4" t="str" cm="1">
        <f t="array" ref="I1706">_xlfn._xlws.FILTER(AnalysisGroupings!$G$2:$G$36,(AnalysisGroupings!$F$2:$F$36=AnalysisResults!H1706)*LEN(H1706)&gt;0,"")</f>
        <v/>
      </c>
      <c r="J1706" t="s">
        <v>353</v>
      </c>
      <c r="K1706" t="s">
        <v>111</v>
      </c>
      <c r="M1706" s="4" t="str" cm="1">
        <f t="array" ref="M1706">_xlfn._xlws.FILTER(AnalysisGroupings!$G$2:$G$36,(AnalysisGroupings!$F$2:$F$36=AnalysisResults!L1706)*LEN(L1706)&gt;0,"")</f>
        <v/>
      </c>
      <c r="N1706" t="s">
        <v>515</v>
      </c>
      <c r="O1706" t="s">
        <v>296</v>
      </c>
      <c r="P1706" t="s">
        <v>639</v>
      </c>
      <c r="Q1706" s="4" t="str" cm="1">
        <f t="array" ref="Q1706">_xlfn._xlws.FILTER(AnalysisMethods!$G$2:$G$31,AnalysisMethods!$E$2:$E$31=AnalysisResults!P1706,"")</f>
        <v>%</v>
      </c>
      <c r="R1706" s="4" t="str" cm="1">
        <f t="array" ref="R1706">_xlfn._xlws.FILTER(AnalysisMethods!$H$2:$H$31,AnalysisMethods!$E$2:$E$31=AnalysisResults!P1706,"")</f>
        <v>( XX.X)</v>
      </c>
      <c r="S1706">
        <v>0</v>
      </c>
      <c r="T1706" s="7" t="s">
        <v>270</v>
      </c>
      <c r="U1706" t="s">
        <v>1378</v>
      </c>
    </row>
    <row r="1707" spans="1:21" x14ac:dyDescent="0.45">
      <c r="A1707" t="s">
        <v>732</v>
      </c>
      <c r="B1707" s="4" t="str" cm="1">
        <f t="array" ref="B1707">_xlfn._xlws.FILTER(AnalysisSets!B:B,AnalysisSets!A:A=_xlfn._xlws.FILTER(Analyses!E:E,Analyses!A:A=AnalysisResults!A1707,""),"")</f>
        <v>Safety Population</v>
      </c>
      <c r="C1707" t="s">
        <v>33</v>
      </c>
      <c r="D1707" t="s">
        <v>41</v>
      </c>
      <c r="E1707" s="4" t="str" cm="1">
        <f t="array" ref="E1707">_xlfn._xlws.FILTER(AnalysisGroupings!$G$2:$G$20,AnalysisGroupings!$F$2:$F$20=AnalysisResults!D1707,"")</f>
        <v>Xanomeline High Dose</v>
      </c>
      <c r="G1707" t="s">
        <v>108</v>
      </c>
      <c r="I1707" s="4" t="str" cm="1">
        <f t="array" ref="I1707">_xlfn._xlws.FILTER(AnalysisGroupings!$G$2:$G$36,(AnalysisGroupings!$F$2:$F$36=AnalysisResults!H1707)*LEN(H1707)&gt;0,"")</f>
        <v/>
      </c>
      <c r="J1707" t="s">
        <v>353</v>
      </c>
      <c r="K1707" t="s">
        <v>111</v>
      </c>
      <c r="M1707" s="4" t="str" cm="1">
        <f t="array" ref="M1707">_xlfn._xlws.FILTER(AnalysisGroupings!$G$2:$G$36,(AnalysisGroupings!$F$2:$F$36=AnalysisResults!L1707)*LEN(L1707)&gt;0,"")</f>
        <v/>
      </c>
      <c r="N1707" t="s">
        <v>583</v>
      </c>
      <c r="O1707" t="s">
        <v>296</v>
      </c>
      <c r="P1707" t="s">
        <v>636</v>
      </c>
      <c r="Q1707" s="4" t="str" cm="1">
        <f t="array" ref="Q1707">_xlfn._xlws.FILTER(AnalysisMethods!$G$2:$G$31,AnalysisMethods!$E$2:$E$31=AnalysisResults!P1707,"")</f>
        <v>n</v>
      </c>
      <c r="R1707" s="4" t="str" cm="1">
        <f t="array" ref="R1707">_xlfn._xlws.FILTER(AnalysisMethods!$H$2:$H$31,AnalysisMethods!$E$2:$E$31=AnalysisResults!P1707,"")</f>
        <v>XX</v>
      </c>
      <c r="S1707">
        <v>1</v>
      </c>
      <c r="T1707" s="7" t="s">
        <v>267</v>
      </c>
      <c r="U1707" t="s">
        <v>1378</v>
      </c>
    </row>
    <row r="1708" spans="1:21" x14ac:dyDescent="0.45">
      <c r="A1708" t="s">
        <v>732</v>
      </c>
      <c r="B1708" s="4" t="str" cm="1">
        <f t="array" ref="B1708">_xlfn._xlws.FILTER(AnalysisSets!B:B,AnalysisSets!A:A=_xlfn._xlws.FILTER(Analyses!E:E,Analyses!A:A=AnalysisResults!A1708,""),"")</f>
        <v>Safety Population</v>
      </c>
      <c r="C1708" t="s">
        <v>33</v>
      </c>
      <c r="D1708" t="s">
        <v>41</v>
      </c>
      <c r="E1708" s="4" t="str" cm="1">
        <f t="array" ref="E1708">_xlfn._xlws.FILTER(AnalysisGroupings!$G$2:$G$20,AnalysisGroupings!$F$2:$F$20=AnalysisResults!D1708,"")</f>
        <v>Xanomeline High Dose</v>
      </c>
      <c r="G1708" t="s">
        <v>108</v>
      </c>
      <c r="I1708" s="4" t="str" cm="1">
        <f t="array" ref="I1708">_xlfn._xlws.FILTER(AnalysisGroupings!$G$2:$G$36,(AnalysisGroupings!$F$2:$F$36=AnalysisResults!H1708)*LEN(H1708)&gt;0,"")</f>
        <v/>
      </c>
      <c r="J1708" t="s">
        <v>353</v>
      </c>
      <c r="K1708" t="s">
        <v>111</v>
      </c>
      <c r="M1708" s="4" t="str" cm="1">
        <f t="array" ref="M1708">_xlfn._xlws.FILTER(AnalysisGroupings!$G$2:$G$36,(AnalysisGroupings!$F$2:$F$36=AnalysisResults!L1708)*LEN(L1708)&gt;0,"")</f>
        <v/>
      </c>
      <c r="N1708" t="s">
        <v>583</v>
      </c>
      <c r="O1708" t="s">
        <v>296</v>
      </c>
      <c r="P1708" t="s">
        <v>639</v>
      </c>
      <c r="Q1708" s="4" t="str" cm="1">
        <f t="array" ref="Q1708">_xlfn._xlws.FILTER(AnalysisMethods!$G$2:$G$31,AnalysisMethods!$E$2:$E$31=AnalysisResults!P1708,"")</f>
        <v>%</v>
      </c>
      <c r="R1708" s="4" t="str" cm="1">
        <f t="array" ref="R1708">_xlfn._xlws.FILTER(AnalysisMethods!$H$2:$H$31,AnalysisMethods!$E$2:$E$31=AnalysisResults!P1708,"")</f>
        <v>( XX.X)</v>
      </c>
      <c r="S1708">
        <v>1.1904999999999999</v>
      </c>
      <c r="T1708" s="7" t="s">
        <v>273</v>
      </c>
      <c r="U1708" t="s">
        <v>1378</v>
      </c>
    </row>
    <row r="1709" spans="1:21" x14ac:dyDescent="0.45">
      <c r="A1709" t="s">
        <v>669</v>
      </c>
      <c r="B1709" s="4" t="str" cm="1">
        <f t="array" ref="B1709">_xlfn._xlws.FILTER(AnalysisSets!B:B,AnalysisSets!A:A=_xlfn._xlws.FILTER(Analyses!E:E,Analyses!A:A=AnalysisResults!A1709,""),"")</f>
        <v>Safety Population</v>
      </c>
      <c r="C1709" t="s">
        <v>33</v>
      </c>
      <c r="D1709" t="s">
        <v>36</v>
      </c>
      <c r="E1709" s="4" t="str" cm="1">
        <f t="array" ref="E1709">_xlfn._xlws.FILTER(AnalysisGroupings!$G$2:$G$20,AnalysisGroupings!$F$2:$F$20=AnalysisResults!D1709,"")</f>
        <v>Placebo</v>
      </c>
      <c r="G1709" t="s">
        <v>733</v>
      </c>
      <c r="H1709" t="s">
        <v>767</v>
      </c>
      <c r="I1709" s="4" t="str" cm="1">
        <f t="array" ref="I1709">_xlfn._xlws.FILTER(AnalysisGroupings!$G$2:$G$36,(AnalysisGroupings!$F$2:$F$36=AnalysisResults!H1709)*LEN(H1709)&gt;0,"")</f>
        <v>Systolic Blood Pressure (mmHg)</v>
      </c>
      <c r="K1709" t="s">
        <v>734</v>
      </c>
      <c r="L1709" t="s">
        <v>1379</v>
      </c>
      <c r="M1709" s="4" t="str" cm="1">
        <f t="array" ref="M1709">_xlfn._xlws.FILTER(AnalysisGroupings!$G$2:$G$36,(AnalysisGroupings!$F$2:$F$36=AnalysisResults!L1709)*LEN(L1709)&gt;0,"")</f>
        <v>Baseline</v>
      </c>
      <c r="O1709" t="s">
        <v>295</v>
      </c>
      <c r="P1709" t="s">
        <v>640</v>
      </c>
      <c r="Q1709" s="4" t="str" cm="1">
        <f t="array" ref="Q1709">_xlfn._xlws.FILTER(AnalysisMethods!$G$2:$G$31,AnalysisMethods!$E$2:$E$31=AnalysisResults!P1709,"")</f>
        <v>n</v>
      </c>
      <c r="R1709" s="4" t="str" cm="1">
        <f t="array" ref="R1709">_xlfn._xlws.FILTER(AnalysisMethods!$H$2:$H$31,AnalysisMethods!$E$2:$E$31=AnalysisResults!P1709,"")</f>
        <v>XX</v>
      </c>
      <c r="S1709">
        <v>255</v>
      </c>
      <c r="T1709" s="7" t="s">
        <v>794</v>
      </c>
      <c r="U1709" t="s">
        <v>1378</v>
      </c>
    </row>
    <row r="1710" spans="1:21" x14ac:dyDescent="0.45">
      <c r="A1710" t="s">
        <v>669</v>
      </c>
      <c r="B1710" s="4" t="str" cm="1">
        <f t="array" ref="B1710">_xlfn._xlws.FILTER(AnalysisSets!B:B,AnalysisSets!A:A=_xlfn._xlws.FILTER(Analyses!E:E,Analyses!A:A=AnalysisResults!A1710,""),"")</f>
        <v>Safety Population</v>
      </c>
      <c r="C1710" t="s">
        <v>33</v>
      </c>
      <c r="D1710" t="s">
        <v>36</v>
      </c>
      <c r="E1710" s="4" t="str" cm="1">
        <f t="array" ref="E1710">_xlfn._xlws.FILTER(AnalysisGroupings!$G$2:$G$20,AnalysisGroupings!$F$2:$F$20=AnalysisResults!D1710,"")</f>
        <v>Placebo</v>
      </c>
      <c r="G1710" t="s">
        <v>733</v>
      </c>
      <c r="H1710" t="s">
        <v>767</v>
      </c>
      <c r="I1710" s="4" t="str" cm="1">
        <f t="array" ref="I1710">_xlfn._xlws.FILTER(AnalysisGroupings!$G$2:$G$36,(AnalysisGroupings!$F$2:$F$36=AnalysisResults!H1710)*LEN(H1710)&gt;0,"")</f>
        <v>Systolic Blood Pressure (mmHg)</v>
      </c>
      <c r="K1710" t="s">
        <v>734</v>
      </c>
      <c r="L1710" t="s">
        <v>1379</v>
      </c>
      <c r="M1710" s="4" t="str" cm="1">
        <f t="array" ref="M1710">_xlfn._xlws.FILTER(AnalysisGroupings!$G$2:$G$36,(AnalysisGroupings!$F$2:$F$36=AnalysisResults!L1710)*LEN(L1710)&gt;0,"")</f>
        <v>Baseline</v>
      </c>
      <c r="O1710" t="s">
        <v>295</v>
      </c>
      <c r="P1710" t="s">
        <v>641</v>
      </c>
      <c r="Q1710" s="4" t="str" cm="1">
        <f t="array" ref="Q1710">_xlfn._xlws.FILTER(AnalysisMethods!$G$2:$G$31,AnalysisMethods!$E$2:$E$31=AnalysisResults!P1710,"")</f>
        <v>Mean</v>
      </c>
      <c r="R1710" s="4" t="str" cm="1">
        <f t="array" ref="R1710">_xlfn._xlws.FILTER(AnalysisMethods!$H$2:$H$31,AnalysisMethods!$E$2:$E$31=AnalysisResults!P1710,"")</f>
        <v>XX.X</v>
      </c>
      <c r="S1710">
        <v>136.80784313999999</v>
      </c>
      <c r="T1710" s="7" t="s">
        <v>795</v>
      </c>
      <c r="U1710" t="s">
        <v>1378</v>
      </c>
    </row>
    <row r="1711" spans="1:21" x14ac:dyDescent="0.45">
      <c r="A1711" t="s">
        <v>669</v>
      </c>
      <c r="B1711" s="4" t="str" cm="1">
        <f t="array" ref="B1711">_xlfn._xlws.FILTER(AnalysisSets!B:B,AnalysisSets!A:A=_xlfn._xlws.FILTER(Analyses!E:E,Analyses!A:A=AnalysisResults!A1711,""),"")</f>
        <v>Safety Population</v>
      </c>
      <c r="C1711" t="s">
        <v>33</v>
      </c>
      <c r="D1711" t="s">
        <v>36</v>
      </c>
      <c r="E1711" s="4" t="str" cm="1">
        <f t="array" ref="E1711">_xlfn._xlws.FILTER(AnalysisGroupings!$G$2:$G$20,AnalysisGroupings!$F$2:$F$20=AnalysisResults!D1711,"")</f>
        <v>Placebo</v>
      </c>
      <c r="G1711" t="s">
        <v>733</v>
      </c>
      <c r="H1711" t="s">
        <v>767</v>
      </c>
      <c r="I1711" s="4" t="str" cm="1">
        <f t="array" ref="I1711">_xlfn._xlws.FILTER(AnalysisGroupings!$G$2:$G$36,(AnalysisGroupings!$F$2:$F$36=AnalysisResults!H1711)*LEN(H1711)&gt;0,"")</f>
        <v>Systolic Blood Pressure (mmHg)</v>
      </c>
      <c r="K1711" t="s">
        <v>734</v>
      </c>
      <c r="L1711" t="s">
        <v>1379</v>
      </c>
      <c r="M1711" s="4" t="str" cm="1">
        <f t="array" ref="M1711">_xlfn._xlws.FILTER(AnalysisGroupings!$G$2:$G$36,(AnalysisGroupings!$F$2:$F$36=AnalysisResults!L1711)*LEN(L1711)&gt;0,"")</f>
        <v>Baseline</v>
      </c>
      <c r="O1711" t="s">
        <v>295</v>
      </c>
      <c r="P1711" t="s">
        <v>642</v>
      </c>
      <c r="Q1711" s="4" t="str" cm="1">
        <f t="array" ref="Q1711">_xlfn._xlws.FILTER(AnalysisMethods!$G$2:$G$31,AnalysisMethods!$E$2:$E$31=AnalysisResults!P1711,"")</f>
        <v>SD</v>
      </c>
      <c r="R1711" s="4" t="str" cm="1">
        <f t="array" ref="R1711">_xlfn._xlws.FILTER(AnalysisMethods!$H$2:$H$31,AnalysisMethods!$E$2:$E$31=AnalysisResults!P1711,"")</f>
        <v>(XX.XX)</v>
      </c>
      <c r="S1711">
        <v>17.807101157000002</v>
      </c>
      <c r="T1711" s="7" t="s">
        <v>796</v>
      </c>
      <c r="U1711" t="s">
        <v>1378</v>
      </c>
    </row>
    <row r="1712" spans="1:21" x14ac:dyDescent="0.45">
      <c r="A1712" t="s">
        <v>669</v>
      </c>
      <c r="B1712" s="4" t="str" cm="1">
        <f t="array" ref="B1712">_xlfn._xlws.FILTER(AnalysisSets!B:B,AnalysisSets!A:A=_xlfn._xlws.FILTER(Analyses!E:E,Analyses!A:A=AnalysisResults!A1712,""),"")</f>
        <v>Safety Population</v>
      </c>
      <c r="C1712" t="s">
        <v>33</v>
      </c>
      <c r="D1712" t="s">
        <v>36</v>
      </c>
      <c r="E1712" s="4" t="str" cm="1">
        <f t="array" ref="E1712">_xlfn._xlws.FILTER(AnalysisGroupings!$G$2:$G$20,AnalysisGroupings!$F$2:$F$20=AnalysisResults!D1712,"")</f>
        <v>Placebo</v>
      </c>
      <c r="G1712" t="s">
        <v>733</v>
      </c>
      <c r="H1712" t="s">
        <v>767</v>
      </c>
      <c r="I1712" s="4" t="str" cm="1">
        <f t="array" ref="I1712">_xlfn._xlws.FILTER(AnalysisGroupings!$G$2:$G$36,(AnalysisGroupings!$F$2:$F$36=AnalysisResults!H1712)*LEN(H1712)&gt;0,"")</f>
        <v>Systolic Blood Pressure (mmHg)</v>
      </c>
      <c r="K1712" t="s">
        <v>734</v>
      </c>
      <c r="L1712" t="s">
        <v>1379</v>
      </c>
      <c r="M1712" s="4" t="str" cm="1">
        <f t="array" ref="M1712">_xlfn._xlws.FILTER(AnalysisGroupings!$G$2:$G$36,(AnalysisGroupings!$F$2:$F$36=AnalysisResults!L1712)*LEN(L1712)&gt;0,"")</f>
        <v>Baseline</v>
      </c>
      <c r="O1712" t="s">
        <v>295</v>
      </c>
      <c r="P1712" t="s">
        <v>643</v>
      </c>
      <c r="Q1712" s="4" t="str" cm="1">
        <f t="array" ref="Q1712">_xlfn._xlws.FILTER(AnalysisMethods!$G$2:$G$31,AnalysisMethods!$E$2:$E$31=AnalysisResults!P1712,"")</f>
        <v>Median</v>
      </c>
      <c r="R1712" s="4" t="str" cm="1">
        <f t="array" ref="R1712">_xlfn._xlws.FILTER(AnalysisMethods!$H$2:$H$31,AnalysisMethods!$E$2:$E$31=AnalysisResults!P1712,"")</f>
        <v>XX.X</v>
      </c>
      <c r="S1712">
        <v>137</v>
      </c>
      <c r="T1712" s="7" t="s">
        <v>797</v>
      </c>
      <c r="U1712" t="s">
        <v>1378</v>
      </c>
    </row>
    <row r="1713" spans="1:21" x14ac:dyDescent="0.45">
      <c r="A1713" t="s">
        <v>669</v>
      </c>
      <c r="B1713" s="4" t="str" cm="1">
        <f t="array" ref="B1713">_xlfn._xlws.FILTER(AnalysisSets!B:B,AnalysisSets!A:A=_xlfn._xlws.FILTER(Analyses!E:E,Analyses!A:A=AnalysisResults!A1713,""),"")</f>
        <v>Safety Population</v>
      </c>
      <c r="C1713" t="s">
        <v>33</v>
      </c>
      <c r="D1713" t="s">
        <v>36</v>
      </c>
      <c r="E1713" s="4" t="str" cm="1">
        <f t="array" ref="E1713">_xlfn._xlws.FILTER(AnalysisGroupings!$G$2:$G$20,AnalysisGroupings!$F$2:$F$20=AnalysisResults!D1713,"")</f>
        <v>Placebo</v>
      </c>
      <c r="G1713" t="s">
        <v>733</v>
      </c>
      <c r="H1713" t="s">
        <v>767</v>
      </c>
      <c r="I1713" s="4" t="str" cm="1">
        <f t="array" ref="I1713">_xlfn._xlws.FILTER(AnalysisGroupings!$G$2:$G$36,(AnalysisGroupings!$F$2:$F$36=AnalysisResults!H1713)*LEN(H1713)&gt;0,"")</f>
        <v>Systolic Blood Pressure (mmHg)</v>
      </c>
      <c r="K1713" t="s">
        <v>734</v>
      </c>
      <c r="L1713" t="s">
        <v>1379</v>
      </c>
      <c r="M1713" s="4" t="str" cm="1">
        <f t="array" ref="M1713">_xlfn._xlws.FILTER(AnalysisGroupings!$G$2:$G$36,(AnalysisGroupings!$F$2:$F$36=AnalysisResults!L1713)*LEN(L1713)&gt;0,"")</f>
        <v>Baseline</v>
      </c>
      <c r="O1713" t="s">
        <v>295</v>
      </c>
      <c r="P1713" t="s">
        <v>644</v>
      </c>
      <c r="Q1713" s="4" t="str" cm="1">
        <f t="array" ref="Q1713">_xlfn._xlws.FILTER(AnalysisMethods!$G$2:$G$31,AnalysisMethods!$E$2:$E$31=AnalysisResults!P1713,"")</f>
        <v>Q1</v>
      </c>
      <c r="R1713" s="4" t="str" cm="1">
        <f t="array" ref="R1713">_xlfn._xlws.FILTER(AnalysisMethods!$H$2:$H$31,AnalysisMethods!$E$2:$E$31=AnalysisResults!P1713,"")</f>
        <v>XX.X</v>
      </c>
      <c r="S1713">
        <v>124</v>
      </c>
      <c r="T1713" s="7" t="s">
        <v>798</v>
      </c>
      <c r="U1713" t="s">
        <v>1378</v>
      </c>
    </row>
    <row r="1714" spans="1:21" x14ac:dyDescent="0.45">
      <c r="A1714" t="s">
        <v>669</v>
      </c>
      <c r="B1714" s="4" t="str" cm="1">
        <f t="array" ref="B1714">_xlfn._xlws.FILTER(AnalysisSets!B:B,AnalysisSets!A:A=_xlfn._xlws.FILTER(Analyses!E:E,Analyses!A:A=AnalysisResults!A1714,""),"")</f>
        <v>Safety Population</v>
      </c>
      <c r="C1714" t="s">
        <v>33</v>
      </c>
      <c r="D1714" t="s">
        <v>36</v>
      </c>
      <c r="E1714" s="4" t="str" cm="1">
        <f t="array" ref="E1714">_xlfn._xlws.FILTER(AnalysisGroupings!$G$2:$G$20,AnalysisGroupings!$F$2:$F$20=AnalysisResults!D1714,"")</f>
        <v>Placebo</v>
      </c>
      <c r="G1714" t="s">
        <v>733</v>
      </c>
      <c r="H1714" t="s">
        <v>767</v>
      </c>
      <c r="I1714" s="4" t="str" cm="1">
        <f t="array" ref="I1714">_xlfn._xlws.FILTER(AnalysisGroupings!$G$2:$G$36,(AnalysisGroupings!$F$2:$F$36=AnalysisResults!H1714)*LEN(H1714)&gt;0,"")</f>
        <v>Systolic Blood Pressure (mmHg)</v>
      </c>
      <c r="K1714" t="s">
        <v>734</v>
      </c>
      <c r="L1714" t="s">
        <v>1379</v>
      </c>
      <c r="M1714" s="4" t="str" cm="1">
        <f t="array" ref="M1714">_xlfn._xlws.FILTER(AnalysisGroupings!$G$2:$G$36,(AnalysisGroupings!$F$2:$F$36=AnalysisResults!L1714)*LEN(L1714)&gt;0,"")</f>
        <v>Baseline</v>
      </c>
      <c r="O1714" t="s">
        <v>295</v>
      </c>
      <c r="P1714" t="s">
        <v>645</v>
      </c>
      <c r="Q1714" s="4" t="str" cm="1">
        <f t="array" ref="Q1714">_xlfn._xlws.FILTER(AnalysisMethods!$G$2:$G$31,AnalysisMethods!$E$2:$E$31=AnalysisResults!P1714,"")</f>
        <v>Q3</v>
      </c>
      <c r="R1714" s="4" t="str" cm="1">
        <f t="array" ref="R1714">_xlfn._xlws.FILTER(AnalysisMethods!$H$2:$H$31,AnalysisMethods!$E$2:$E$31=AnalysisResults!P1714,"")</f>
        <v>XX.X</v>
      </c>
      <c r="S1714">
        <v>150</v>
      </c>
      <c r="T1714" s="7" t="s">
        <v>799</v>
      </c>
      <c r="U1714" t="s">
        <v>1378</v>
      </c>
    </row>
    <row r="1715" spans="1:21" x14ac:dyDescent="0.45">
      <c r="A1715" t="s">
        <v>669</v>
      </c>
      <c r="B1715" s="4" t="str" cm="1">
        <f t="array" ref="B1715">_xlfn._xlws.FILTER(AnalysisSets!B:B,AnalysisSets!A:A=_xlfn._xlws.FILTER(Analyses!E:E,Analyses!A:A=AnalysisResults!A1715,""),"")</f>
        <v>Safety Population</v>
      </c>
      <c r="C1715" t="s">
        <v>33</v>
      </c>
      <c r="D1715" t="s">
        <v>36</v>
      </c>
      <c r="E1715" s="4" t="str" cm="1">
        <f t="array" ref="E1715">_xlfn._xlws.FILTER(AnalysisGroupings!$G$2:$G$20,AnalysisGroupings!$F$2:$F$20=AnalysisResults!D1715,"")</f>
        <v>Placebo</v>
      </c>
      <c r="G1715" t="s">
        <v>733</v>
      </c>
      <c r="H1715" t="s">
        <v>767</v>
      </c>
      <c r="I1715" s="4" t="str" cm="1">
        <f t="array" ref="I1715">_xlfn._xlws.FILTER(AnalysisGroupings!$G$2:$G$36,(AnalysisGroupings!$F$2:$F$36=AnalysisResults!H1715)*LEN(H1715)&gt;0,"")</f>
        <v>Systolic Blood Pressure (mmHg)</v>
      </c>
      <c r="K1715" t="s">
        <v>734</v>
      </c>
      <c r="L1715" t="s">
        <v>1379</v>
      </c>
      <c r="M1715" s="4" t="str" cm="1">
        <f t="array" ref="M1715">_xlfn._xlws.FILTER(AnalysisGroupings!$G$2:$G$36,(AnalysisGroupings!$F$2:$F$36=AnalysisResults!L1715)*LEN(L1715)&gt;0,"")</f>
        <v>Baseline</v>
      </c>
      <c r="O1715" t="s">
        <v>295</v>
      </c>
      <c r="P1715" t="s">
        <v>646</v>
      </c>
      <c r="Q1715" s="4" t="str" cm="1">
        <f t="array" ref="Q1715">_xlfn._xlws.FILTER(AnalysisMethods!$G$2:$G$31,AnalysisMethods!$E$2:$E$31=AnalysisResults!P1715,"")</f>
        <v>Min</v>
      </c>
      <c r="R1715" s="4" t="str" cm="1">
        <f t="array" ref="R1715">_xlfn._xlws.FILTER(AnalysisMethods!$H$2:$H$31,AnalysisMethods!$E$2:$E$31=AnalysisResults!P1715,"")</f>
        <v>XX</v>
      </c>
      <c r="S1715">
        <v>80</v>
      </c>
      <c r="T1715" s="7" t="s">
        <v>800</v>
      </c>
      <c r="U1715" t="s">
        <v>1378</v>
      </c>
    </row>
    <row r="1716" spans="1:21" x14ac:dyDescent="0.45">
      <c r="A1716" t="s">
        <v>669</v>
      </c>
      <c r="B1716" s="4" t="str" cm="1">
        <f t="array" ref="B1716">_xlfn._xlws.FILTER(AnalysisSets!B:B,AnalysisSets!A:A=_xlfn._xlws.FILTER(Analyses!E:E,Analyses!A:A=AnalysisResults!A1716,""),"")</f>
        <v>Safety Population</v>
      </c>
      <c r="C1716" t="s">
        <v>33</v>
      </c>
      <c r="D1716" t="s">
        <v>36</v>
      </c>
      <c r="E1716" s="4" t="str" cm="1">
        <f t="array" ref="E1716">_xlfn._xlws.FILTER(AnalysisGroupings!$G$2:$G$20,AnalysisGroupings!$F$2:$F$20=AnalysisResults!D1716,"")</f>
        <v>Placebo</v>
      </c>
      <c r="G1716" t="s">
        <v>733</v>
      </c>
      <c r="H1716" t="s">
        <v>767</v>
      </c>
      <c r="I1716" s="4" t="str" cm="1">
        <f t="array" ref="I1716">_xlfn._xlws.FILTER(AnalysisGroupings!$G$2:$G$36,(AnalysisGroupings!$F$2:$F$36=AnalysisResults!H1716)*LEN(H1716)&gt;0,"")</f>
        <v>Systolic Blood Pressure (mmHg)</v>
      </c>
      <c r="K1716" t="s">
        <v>734</v>
      </c>
      <c r="L1716" t="s">
        <v>1379</v>
      </c>
      <c r="M1716" s="4" t="str" cm="1">
        <f t="array" ref="M1716">_xlfn._xlws.FILTER(AnalysisGroupings!$G$2:$G$36,(AnalysisGroupings!$F$2:$F$36=AnalysisResults!L1716)*LEN(L1716)&gt;0,"")</f>
        <v>Baseline</v>
      </c>
      <c r="O1716" t="s">
        <v>295</v>
      </c>
      <c r="P1716" t="s">
        <v>647</v>
      </c>
      <c r="Q1716" s="4" t="str" cm="1">
        <f t="array" ref="Q1716">_xlfn._xlws.FILTER(AnalysisMethods!$G$2:$G$31,AnalysisMethods!$E$2:$E$31=AnalysisResults!P1716,"")</f>
        <v>Max</v>
      </c>
      <c r="R1716" s="4" t="str" cm="1">
        <f t="array" ref="R1716">_xlfn._xlws.FILTER(AnalysisMethods!$H$2:$H$31,AnalysisMethods!$E$2:$E$31=AnalysisResults!P1716,"")</f>
        <v>XX</v>
      </c>
      <c r="S1716">
        <v>184</v>
      </c>
      <c r="T1716" s="7" t="s">
        <v>801</v>
      </c>
      <c r="U1716" t="s">
        <v>1378</v>
      </c>
    </row>
    <row r="1717" spans="1:21" x14ac:dyDescent="0.45">
      <c r="A1717" t="s">
        <v>669</v>
      </c>
      <c r="B1717" s="4" t="str" cm="1">
        <f t="array" ref="B1717">_xlfn._xlws.FILTER(AnalysisSets!B:B,AnalysisSets!A:A=_xlfn._xlws.FILTER(Analyses!E:E,Analyses!A:A=AnalysisResults!A1717,""),"")</f>
        <v>Safety Population</v>
      </c>
      <c r="C1717" t="s">
        <v>33</v>
      </c>
      <c r="D1717" t="s">
        <v>36</v>
      </c>
      <c r="E1717" s="4" t="str" cm="1">
        <f t="array" ref="E1717">_xlfn._xlws.FILTER(AnalysisGroupings!$G$2:$G$20,AnalysisGroupings!$F$2:$F$20=AnalysisResults!D1717,"")</f>
        <v>Placebo</v>
      </c>
      <c r="G1717" t="s">
        <v>733</v>
      </c>
      <c r="H1717" t="s">
        <v>767</v>
      </c>
      <c r="I1717" s="4" t="str" cm="1">
        <f t="array" ref="I1717">_xlfn._xlws.FILTER(AnalysisGroupings!$G$2:$G$36,(AnalysisGroupings!$F$2:$F$36=AnalysisResults!H1717)*LEN(H1717)&gt;0,"")</f>
        <v>Systolic Blood Pressure (mmHg)</v>
      </c>
      <c r="K1717" t="s">
        <v>734</v>
      </c>
      <c r="L1717" t="s">
        <v>1380</v>
      </c>
      <c r="M1717" s="4" t="str" cm="1">
        <f t="array" ref="M1717">_xlfn._xlws.FILTER(AnalysisGroupings!$G$2:$G$36,(AnalysisGroupings!$F$2:$F$36=AnalysisResults!L1717)*LEN(L1717)&gt;0,"")</f>
        <v>Week 2</v>
      </c>
      <c r="O1717" t="s">
        <v>295</v>
      </c>
      <c r="P1717" t="s">
        <v>640</v>
      </c>
      <c r="Q1717" s="4" t="str" cm="1">
        <f t="array" ref="Q1717">_xlfn._xlws.FILTER(AnalysisMethods!$G$2:$G$31,AnalysisMethods!$E$2:$E$31=AnalysisResults!P1717,"")</f>
        <v>n</v>
      </c>
      <c r="R1717" s="4" t="str" cm="1">
        <f t="array" ref="R1717">_xlfn._xlws.FILTER(AnalysisMethods!$H$2:$H$31,AnalysisMethods!$E$2:$E$31=AnalysisResults!P1717,"")</f>
        <v>XX</v>
      </c>
      <c r="S1717">
        <v>252</v>
      </c>
      <c r="T1717" s="7" t="s">
        <v>802</v>
      </c>
      <c r="U1717" t="s">
        <v>1378</v>
      </c>
    </row>
    <row r="1718" spans="1:21" x14ac:dyDescent="0.45">
      <c r="A1718" t="s">
        <v>669</v>
      </c>
      <c r="B1718" s="4" t="str" cm="1">
        <f t="array" ref="B1718">_xlfn._xlws.FILTER(AnalysisSets!B:B,AnalysisSets!A:A=_xlfn._xlws.FILTER(Analyses!E:E,Analyses!A:A=AnalysisResults!A1718,""),"")</f>
        <v>Safety Population</v>
      </c>
      <c r="C1718" t="s">
        <v>33</v>
      </c>
      <c r="D1718" t="s">
        <v>36</v>
      </c>
      <c r="E1718" s="4" t="str" cm="1">
        <f t="array" ref="E1718">_xlfn._xlws.FILTER(AnalysisGroupings!$G$2:$G$20,AnalysisGroupings!$F$2:$F$20=AnalysisResults!D1718,"")</f>
        <v>Placebo</v>
      </c>
      <c r="G1718" t="s">
        <v>733</v>
      </c>
      <c r="H1718" t="s">
        <v>767</v>
      </c>
      <c r="I1718" s="4" t="str" cm="1">
        <f t="array" ref="I1718">_xlfn._xlws.FILTER(AnalysisGroupings!$G$2:$G$36,(AnalysisGroupings!$F$2:$F$36=AnalysisResults!H1718)*LEN(H1718)&gt;0,"")</f>
        <v>Systolic Blood Pressure (mmHg)</v>
      </c>
      <c r="K1718" t="s">
        <v>734</v>
      </c>
      <c r="L1718" t="s">
        <v>1380</v>
      </c>
      <c r="M1718" s="4" t="str" cm="1">
        <f t="array" ref="M1718">_xlfn._xlws.FILTER(AnalysisGroupings!$G$2:$G$36,(AnalysisGroupings!$F$2:$F$36=AnalysisResults!L1718)*LEN(L1718)&gt;0,"")</f>
        <v>Week 2</v>
      </c>
      <c r="O1718" t="s">
        <v>295</v>
      </c>
      <c r="P1718" t="s">
        <v>641</v>
      </c>
      <c r="Q1718" s="4" t="str" cm="1">
        <f t="array" ref="Q1718">_xlfn._xlws.FILTER(AnalysisMethods!$G$2:$G$31,AnalysisMethods!$E$2:$E$31=AnalysisResults!P1718,"")</f>
        <v>Mean</v>
      </c>
      <c r="R1718" s="4" t="str" cm="1">
        <f t="array" ref="R1718">_xlfn._xlws.FILTER(AnalysisMethods!$H$2:$H$31,AnalysisMethods!$E$2:$E$31=AnalysisResults!P1718,"")</f>
        <v>XX.X</v>
      </c>
      <c r="S1718">
        <v>133.81349205999999</v>
      </c>
      <c r="T1718" s="7" t="s">
        <v>803</v>
      </c>
      <c r="U1718" t="s">
        <v>1378</v>
      </c>
    </row>
    <row r="1719" spans="1:21" x14ac:dyDescent="0.45">
      <c r="A1719" t="s">
        <v>669</v>
      </c>
      <c r="B1719" s="4" t="str" cm="1">
        <f t="array" ref="B1719">_xlfn._xlws.FILTER(AnalysisSets!B:B,AnalysisSets!A:A=_xlfn._xlws.FILTER(Analyses!E:E,Analyses!A:A=AnalysisResults!A1719,""),"")</f>
        <v>Safety Population</v>
      </c>
      <c r="C1719" t="s">
        <v>33</v>
      </c>
      <c r="D1719" t="s">
        <v>36</v>
      </c>
      <c r="E1719" s="4" t="str" cm="1">
        <f t="array" ref="E1719">_xlfn._xlws.FILTER(AnalysisGroupings!$G$2:$G$20,AnalysisGroupings!$F$2:$F$20=AnalysisResults!D1719,"")</f>
        <v>Placebo</v>
      </c>
      <c r="G1719" t="s">
        <v>733</v>
      </c>
      <c r="H1719" t="s">
        <v>767</v>
      </c>
      <c r="I1719" s="4" t="str" cm="1">
        <f t="array" ref="I1719">_xlfn._xlws.FILTER(AnalysisGroupings!$G$2:$G$36,(AnalysisGroupings!$F$2:$F$36=AnalysisResults!H1719)*LEN(H1719)&gt;0,"")</f>
        <v>Systolic Blood Pressure (mmHg)</v>
      </c>
      <c r="K1719" t="s">
        <v>734</v>
      </c>
      <c r="L1719" t="s">
        <v>1380</v>
      </c>
      <c r="M1719" s="4" t="str" cm="1">
        <f t="array" ref="M1719">_xlfn._xlws.FILTER(AnalysisGroupings!$G$2:$G$36,(AnalysisGroupings!$F$2:$F$36=AnalysisResults!L1719)*LEN(L1719)&gt;0,"")</f>
        <v>Week 2</v>
      </c>
      <c r="O1719" t="s">
        <v>295</v>
      </c>
      <c r="P1719" t="s">
        <v>642</v>
      </c>
      <c r="Q1719" s="4" t="str" cm="1">
        <f t="array" ref="Q1719">_xlfn._xlws.FILTER(AnalysisMethods!$G$2:$G$31,AnalysisMethods!$E$2:$E$31=AnalysisResults!P1719,"")</f>
        <v>SD</v>
      </c>
      <c r="R1719" s="4" t="str" cm="1">
        <f t="array" ref="R1719">_xlfn._xlws.FILTER(AnalysisMethods!$H$2:$H$31,AnalysisMethods!$E$2:$E$31=AnalysisResults!P1719,"")</f>
        <v>(XX.XX)</v>
      </c>
      <c r="S1719">
        <v>17.802617889</v>
      </c>
      <c r="T1719" s="7" t="s">
        <v>804</v>
      </c>
      <c r="U1719" t="s">
        <v>1378</v>
      </c>
    </row>
    <row r="1720" spans="1:21" x14ac:dyDescent="0.45">
      <c r="A1720" t="s">
        <v>669</v>
      </c>
      <c r="B1720" s="4" t="str" cm="1">
        <f t="array" ref="B1720">_xlfn._xlws.FILTER(AnalysisSets!B:B,AnalysisSets!A:A=_xlfn._xlws.FILTER(Analyses!E:E,Analyses!A:A=AnalysisResults!A1720,""),"")</f>
        <v>Safety Population</v>
      </c>
      <c r="C1720" t="s">
        <v>33</v>
      </c>
      <c r="D1720" t="s">
        <v>36</v>
      </c>
      <c r="E1720" s="4" t="str" cm="1">
        <f t="array" ref="E1720">_xlfn._xlws.FILTER(AnalysisGroupings!$G$2:$G$20,AnalysisGroupings!$F$2:$F$20=AnalysisResults!D1720,"")</f>
        <v>Placebo</v>
      </c>
      <c r="G1720" t="s">
        <v>733</v>
      </c>
      <c r="H1720" t="s">
        <v>767</v>
      </c>
      <c r="I1720" s="4" t="str" cm="1">
        <f t="array" ref="I1720">_xlfn._xlws.FILTER(AnalysisGroupings!$G$2:$G$36,(AnalysisGroupings!$F$2:$F$36=AnalysisResults!H1720)*LEN(H1720)&gt;0,"")</f>
        <v>Systolic Blood Pressure (mmHg)</v>
      </c>
      <c r="K1720" t="s">
        <v>734</v>
      </c>
      <c r="L1720" t="s">
        <v>1380</v>
      </c>
      <c r="M1720" s="4" t="str" cm="1">
        <f t="array" ref="M1720">_xlfn._xlws.FILTER(AnalysisGroupings!$G$2:$G$36,(AnalysisGroupings!$F$2:$F$36=AnalysisResults!L1720)*LEN(L1720)&gt;0,"")</f>
        <v>Week 2</v>
      </c>
      <c r="O1720" t="s">
        <v>295</v>
      </c>
      <c r="P1720" t="s">
        <v>643</v>
      </c>
      <c r="Q1720" s="4" t="str" cm="1">
        <f t="array" ref="Q1720">_xlfn._xlws.FILTER(AnalysisMethods!$G$2:$G$31,AnalysisMethods!$E$2:$E$31=AnalysisResults!P1720,"")</f>
        <v>Median</v>
      </c>
      <c r="R1720" s="4" t="str" cm="1">
        <f t="array" ref="R1720">_xlfn._xlws.FILTER(AnalysisMethods!$H$2:$H$31,AnalysisMethods!$E$2:$E$31=AnalysisResults!P1720,"")</f>
        <v>XX.X</v>
      </c>
      <c r="S1720">
        <v>130</v>
      </c>
      <c r="T1720" s="7" t="s">
        <v>805</v>
      </c>
      <c r="U1720" t="s">
        <v>1378</v>
      </c>
    </row>
    <row r="1721" spans="1:21" x14ac:dyDescent="0.45">
      <c r="A1721" t="s">
        <v>669</v>
      </c>
      <c r="B1721" s="4" t="str" cm="1">
        <f t="array" ref="B1721">_xlfn._xlws.FILTER(AnalysisSets!B:B,AnalysisSets!A:A=_xlfn._xlws.FILTER(Analyses!E:E,Analyses!A:A=AnalysisResults!A1721,""),"")</f>
        <v>Safety Population</v>
      </c>
      <c r="C1721" t="s">
        <v>33</v>
      </c>
      <c r="D1721" t="s">
        <v>36</v>
      </c>
      <c r="E1721" s="4" t="str" cm="1">
        <f t="array" ref="E1721">_xlfn._xlws.FILTER(AnalysisGroupings!$G$2:$G$20,AnalysisGroupings!$F$2:$F$20=AnalysisResults!D1721,"")</f>
        <v>Placebo</v>
      </c>
      <c r="G1721" t="s">
        <v>733</v>
      </c>
      <c r="H1721" t="s">
        <v>767</v>
      </c>
      <c r="I1721" s="4" t="str" cm="1">
        <f t="array" ref="I1721">_xlfn._xlws.FILTER(AnalysisGroupings!$G$2:$G$36,(AnalysisGroupings!$F$2:$F$36=AnalysisResults!H1721)*LEN(H1721)&gt;0,"")</f>
        <v>Systolic Blood Pressure (mmHg)</v>
      </c>
      <c r="K1721" t="s">
        <v>734</v>
      </c>
      <c r="L1721" t="s">
        <v>1380</v>
      </c>
      <c r="M1721" s="4" t="str" cm="1">
        <f t="array" ref="M1721">_xlfn._xlws.FILTER(AnalysisGroupings!$G$2:$G$36,(AnalysisGroupings!$F$2:$F$36=AnalysisResults!L1721)*LEN(L1721)&gt;0,"")</f>
        <v>Week 2</v>
      </c>
      <c r="O1721" t="s">
        <v>295</v>
      </c>
      <c r="P1721" t="s">
        <v>644</v>
      </c>
      <c r="Q1721" s="4" t="str" cm="1">
        <f t="array" ref="Q1721">_xlfn._xlws.FILTER(AnalysisMethods!$G$2:$G$31,AnalysisMethods!$E$2:$E$31=AnalysisResults!P1721,"")</f>
        <v>Q1</v>
      </c>
      <c r="R1721" s="4" t="str" cm="1">
        <f t="array" ref="R1721">_xlfn._xlws.FILTER(AnalysisMethods!$H$2:$H$31,AnalysisMethods!$E$2:$E$31=AnalysisResults!P1721,"")</f>
        <v>XX.X</v>
      </c>
      <c r="S1721">
        <v>120.5</v>
      </c>
      <c r="T1721" s="7" t="s">
        <v>806</v>
      </c>
      <c r="U1721" t="s">
        <v>1378</v>
      </c>
    </row>
    <row r="1722" spans="1:21" x14ac:dyDescent="0.45">
      <c r="A1722" t="s">
        <v>669</v>
      </c>
      <c r="B1722" s="4" t="str" cm="1">
        <f t="array" ref="B1722">_xlfn._xlws.FILTER(AnalysisSets!B:B,AnalysisSets!A:A=_xlfn._xlws.FILTER(Analyses!E:E,Analyses!A:A=AnalysisResults!A1722,""),"")</f>
        <v>Safety Population</v>
      </c>
      <c r="C1722" t="s">
        <v>33</v>
      </c>
      <c r="D1722" t="s">
        <v>36</v>
      </c>
      <c r="E1722" s="4" t="str" cm="1">
        <f t="array" ref="E1722">_xlfn._xlws.FILTER(AnalysisGroupings!$G$2:$G$20,AnalysisGroupings!$F$2:$F$20=AnalysisResults!D1722,"")</f>
        <v>Placebo</v>
      </c>
      <c r="G1722" t="s">
        <v>733</v>
      </c>
      <c r="H1722" t="s">
        <v>767</v>
      </c>
      <c r="I1722" s="4" t="str" cm="1">
        <f t="array" ref="I1722">_xlfn._xlws.FILTER(AnalysisGroupings!$G$2:$G$36,(AnalysisGroupings!$F$2:$F$36=AnalysisResults!H1722)*LEN(H1722)&gt;0,"")</f>
        <v>Systolic Blood Pressure (mmHg)</v>
      </c>
      <c r="K1722" t="s">
        <v>734</v>
      </c>
      <c r="L1722" t="s">
        <v>1380</v>
      </c>
      <c r="M1722" s="4" t="str" cm="1">
        <f t="array" ref="M1722">_xlfn._xlws.FILTER(AnalysisGroupings!$G$2:$G$36,(AnalysisGroupings!$F$2:$F$36=AnalysisResults!L1722)*LEN(L1722)&gt;0,"")</f>
        <v>Week 2</v>
      </c>
      <c r="O1722" t="s">
        <v>295</v>
      </c>
      <c r="P1722" t="s">
        <v>645</v>
      </c>
      <c r="Q1722" s="4" t="str" cm="1">
        <f t="array" ref="Q1722">_xlfn._xlws.FILTER(AnalysisMethods!$G$2:$G$31,AnalysisMethods!$E$2:$E$31=AnalysisResults!P1722,"")</f>
        <v>Q3</v>
      </c>
      <c r="R1722" s="4" t="str" cm="1">
        <f t="array" ref="R1722">_xlfn._xlws.FILTER(AnalysisMethods!$H$2:$H$31,AnalysisMethods!$E$2:$E$31=AnalysisResults!P1722,"")</f>
        <v>XX.X</v>
      </c>
      <c r="S1722">
        <v>146.5</v>
      </c>
      <c r="T1722" s="7" t="s">
        <v>807</v>
      </c>
      <c r="U1722" t="s">
        <v>1378</v>
      </c>
    </row>
    <row r="1723" spans="1:21" x14ac:dyDescent="0.45">
      <c r="A1723" t="s">
        <v>669</v>
      </c>
      <c r="B1723" s="4" t="str" cm="1">
        <f t="array" ref="B1723">_xlfn._xlws.FILTER(AnalysisSets!B:B,AnalysisSets!A:A=_xlfn._xlws.FILTER(Analyses!E:E,Analyses!A:A=AnalysisResults!A1723,""),"")</f>
        <v>Safety Population</v>
      </c>
      <c r="C1723" t="s">
        <v>33</v>
      </c>
      <c r="D1723" t="s">
        <v>36</v>
      </c>
      <c r="E1723" s="4" t="str" cm="1">
        <f t="array" ref="E1723">_xlfn._xlws.FILTER(AnalysisGroupings!$G$2:$G$20,AnalysisGroupings!$F$2:$F$20=AnalysisResults!D1723,"")</f>
        <v>Placebo</v>
      </c>
      <c r="G1723" t="s">
        <v>733</v>
      </c>
      <c r="H1723" t="s">
        <v>767</v>
      </c>
      <c r="I1723" s="4" t="str" cm="1">
        <f t="array" ref="I1723">_xlfn._xlws.FILTER(AnalysisGroupings!$G$2:$G$36,(AnalysisGroupings!$F$2:$F$36=AnalysisResults!H1723)*LEN(H1723)&gt;0,"")</f>
        <v>Systolic Blood Pressure (mmHg)</v>
      </c>
      <c r="K1723" t="s">
        <v>734</v>
      </c>
      <c r="L1723" t="s">
        <v>1380</v>
      </c>
      <c r="M1723" s="4" t="str" cm="1">
        <f t="array" ref="M1723">_xlfn._xlws.FILTER(AnalysisGroupings!$G$2:$G$36,(AnalysisGroupings!$F$2:$F$36=AnalysisResults!L1723)*LEN(L1723)&gt;0,"")</f>
        <v>Week 2</v>
      </c>
      <c r="O1723" t="s">
        <v>295</v>
      </c>
      <c r="P1723" t="s">
        <v>646</v>
      </c>
      <c r="Q1723" s="4" t="str" cm="1">
        <f t="array" ref="Q1723">_xlfn._xlws.FILTER(AnalysisMethods!$G$2:$G$31,AnalysisMethods!$E$2:$E$31=AnalysisResults!P1723,"")</f>
        <v>Min</v>
      </c>
      <c r="R1723" s="4" t="str" cm="1">
        <f t="array" ref="R1723">_xlfn._xlws.FILTER(AnalysisMethods!$H$2:$H$31,AnalysisMethods!$E$2:$E$31=AnalysisResults!P1723,"")</f>
        <v>XX</v>
      </c>
      <c r="S1723">
        <v>90</v>
      </c>
      <c r="T1723" s="7" t="s">
        <v>808</v>
      </c>
      <c r="U1723" t="s">
        <v>1378</v>
      </c>
    </row>
    <row r="1724" spans="1:21" x14ac:dyDescent="0.45">
      <c r="A1724" t="s">
        <v>669</v>
      </c>
      <c r="B1724" s="4" t="str" cm="1">
        <f t="array" ref="B1724">_xlfn._xlws.FILTER(AnalysisSets!B:B,AnalysisSets!A:A=_xlfn._xlws.FILTER(Analyses!E:E,Analyses!A:A=AnalysisResults!A1724,""),"")</f>
        <v>Safety Population</v>
      </c>
      <c r="C1724" t="s">
        <v>33</v>
      </c>
      <c r="D1724" t="s">
        <v>36</v>
      </c>
      <c r="E1724" s="4" t="str" cm="1">
        <f t="array" ref="E1724">_xlfn._xlws.FILTER(AnalysisGroupings!$G$2:$G$20,AnalysisGroupings!$F$2:$F$20=AnalysisResults!D1724,"")</f>
        <v>Placebo</v>
      </c>
      <c r="G1724" t="s">
        <v>733</v>
      </c>
      <c r="H1724" t="s">
        <v>767</v>
      </c>
      <c r="I1724" s="4" t="str" cm="1">
        <f t="array" ref="I1724">_xlfn._xlws.FILTER(AnalysisGroupings!$G$2:$G$36,(AnalysisGroupings!$F$2:$F$36=AnalysisResults!H1724)*LEN(H1724)&gt;0,"")</f>
        <v>Systolic Blood Pressure (mmHg)</v>
      </c>
      <c r="K1724" t="s">
        <v>734</v>
      </c>
      <c r="L1724" t="s">
        <v>1380</v>
      </c>
      <c r="M1724" s="4" t="str" cm="1">
        <f t="array" ref="M1724">_xlfn._xlws.FILTER(AnalysisGroupings!$G$2:$G$36,(AnalysisGroupings!$F$2:$F$36=AnalysisResults!L1724)*LEN(L1724)&gt;0,"")</f>
        <v>Week 2</v>
      </c>
      <c r="O1724" t="s">
        <v>295</v>
      </c>
      <c r="P1724" t="s">
        <v>647</v>
      </c>
      <c r="Q1724" s="4" t="str" cm="1">
        <f t="array" ref="Q1724">_xlfn._xlws.FILTER(AnalysisMethods!$G$2:$G$31,AnalysisMethods!$E$2:$E$31=AnalysisResults!P1724,"")</f>
        <v>Max</v>
      </c>
      <c r="R1724" s="4" t="str" cm="1">
        <f t="array" ref="R1724">_xlfn._xlws.FILTER(AnalysisMethods!$H$2:$H$31,AnalysisMethods!$E$2:$E$31=AnalysisResults!P1724,"")</f>
        <v>XX</v>
      </c>
      <c r="S1724">
        <v>173</v>
      </c>
      <c r="T1724" s="7" t="s">
        <v>809</v>
      </c>
      <c r="U1724" t="s">
        <v>1378</v>
      </c>
    </row>
    <row r="1725" spans="1:21" x14ac:dyDescent="0.45">
      <c r="A1725" t="s">
        <v>669</v>
      </c>
      <c r="B1725" s="4" t="str" cm="1">
        <f t="array" ref="B1725">_xlfn._xlws.FILTER(AnalysisSets!B:B,AnalysisSets!A:A=_xlfn._xlws.FILTER(Analyses!E:E,Analyses!A:A=AnalysisResults!A1725,""),"")</f>
        <v>Safety Population</v>
      </c>
      <c r="C1725" t="s">
        <v>33</v>
      </c>
      <c r="D1725" t="s">
        <v>36</v>
      </c>
      <c r="E1725" s="4" t="str" cm="1">
        <f t="array" ref="E1725">_xlfn._xlws.FILTER(AnalysisGroupings!$G$2:$G$20,AnalysisGroupings!$F$2:$F$20=AnalysisResults!D1725,"")</f>
        <v>Placebo</v>
      </c>
      <c r="G1725" t="s">
        <v>733</v>
      </c>
      <c r="H1725" t="s">
        <v>767</v>
      </c>
      <c r="I1725" s="4" t="str" cm="1">
        <f t="array" ref="I1725">_xlfn._xlws.FILTER(AnalysisGroupings!$G$2:$G$36,(AnalysisGroupings!$F$2:$F$36=AnalysisResults!H1725)*LEN(H1725)&gt;0,"")</f>
        <v>Systolic Blood Pressure (mmHg)</v>
      </c>
      <c r="K1725" t="s">
        <v>734</v>
      </c>
      <c r="L1725" t="s">
        <v>1381</v>
      </c>
      <c r="M1725" s="4" t="str" cm="1">
        <f t="array" ref="M1725">_xlfn._xlws.FILTER(AnalysisGroupings!$G$2:$G$36,(AnalysisGroupings!$F$2:$F$36=AnalysisResults!L1725)*LEN(L1725)&gt;0,"")</f>
        <v>Week 4</v>
      </c>
      <c r="O1725" t="s">
        <v>295</v>
      </c>
      <c r="P1725" t="s">
        <v>640</v>
      </c>
      <c r="Q1725" s="4" t="str" cm="1">
        <f t="array" ref="Q1725">_xlfn._xlws.FILTER(AnalysisMethods!$G$2:$G$31,AnalysisMethods!$E$2:$E$31=AnalysisResults!P1725,"")</f>
        <v>n</v>
      </c>
      <c r="R1725" s="4" t="str" cm="1">
        <f t="array" ref="R1725">_xlfn._xlws.FILTER(AnalysisMethods!$H$2:$H$31,AnalysisMethods!$E$2:$E$31=AnalysisResults!P1725,"")</f>
        <v>XX</v>
      </c>
      <c r="S1725">
        <v>246</v>
      </c>
      <c r="T1725" s="7" t="s">
        <v>810</v>
      </c>
      <c r="U1725" t="s">
        <v>1378</v>
      </c>
    </row>
    <row r="1726" spans="1:21" x14ac:dyDescent="0.45">
      <c r="A1726" t="s">
        <v>669</v>
      </c>
      <c r="B1726" s="4" t="str" cm="1">
        <f t="array" ref="B1726">_xlfn._xlws.FILTER(AnalysisSets!B:B,AnalysisSets!A:A=_xlfn._xlws.FILTER(Analyses!E:E,Analyses!A:A=AnalysisResults!A1726,""),"")</f>
        <v>Safety Population</v>
      </c>
      <c r="C1726" t="s">
        <v>33</v>
      </c>
      <c r="D1726" t="s">
        <v>36</v>
      </c>
      <c r="E1726" s="4" t="str" cm="1">
        <f t="array" ref="E1726">_xlfn._xlws.FILTER(AnalysisGroupings!$G$2:$G$20,AnalysisGroupings!$F$2:$F$20=AnalysisResults!D1726,"")</f>
        <v>Placebo</v>
      </c>
      <c r="G1726" t="s">
        <v>733</v>
      </c>
      <c r="H1726" t="s">
        <v>767</v>
      </c>
      <c r="I1726" s="4" t="str" cm="1">
        <f t="array" ref="I1726">_xlfn._xlws.FILTER(AnalysisGroupings!$G$2:$G$36,(AnalysisGroupings!$F$2:$F$36=AnalysisResults!H1726)*LEN(H1726)&gt;0,"")</f>
        <v>Systolic Blood Pressure (mmHg)</v>
      </c>
      <c r="K1726" t="s">
        <v>734</v>
      </c>
      <c r="L1726" t="s">
        <v>1381</v>
      </c>
      <c r="M1726" s="4" t="str" cm="1">
        <f t="array" ref="M1726">_xlfn._xlws.FILTER(AnalysisGroupings!$G$2:$G$36,(AnalysisGroupings!$F$2:$F$36=AnalysisResults!L1726)*LEN(L1726)&gt;0,"")</f>
        <v>Week 4</v>
      </c>
      <c r="O1726" t="s">
        <v>295</v>
      </c>
      <c r="P1726" t="s">
        <v>641</v>
      </c>
      <c r="Q1726" s="4" t="str" cm="1">
        <f t="array" ref="Q1726">_xlfn._xlws.FILTER(AnalysisMethods!$G$2:$G$31,AnalysisMethods!$E$2:$E$31=AnalysisResults!P1726,"")</f>
        <v>Mean</v>
      </c>
      <c r="R1726" s="4" t="str" cm="1">
        <f t="array" ref="R1726">_xlfn._xlws.FILTER(AnalysisMethods!$H$2:$H$31,AnalysisMethods!$E$2:$E$31=AnalysisResults!P1726,"")</f>
        <v>XX.X</v>
      </c>
      <c r="S1726">
        <v>133.94308942999999</v>
      </c>
      <c r="T1726" s="7" t="s">
        <v>811</v>
      </c>
      <c r="U1726" t="s">
        <v>1378</v>
      </c>
    </row>
    <row r="1727" spans="1:21" x14ac:dyDescent="0.45">
      <c r="A1727" t="s">
        <v>669</v>
      </c>
      <c r="B1727" s="4" t="str" cm="1">
        <f t="array" ref="B1727">_xlfn._xlws.FILTER(AnalysisSets!B:B,AnalysisSets!A:A=_xlfn._xlws.FILTER(Analyses!E:E,Analyses!A:A=AnalysisResults!A1727,""),"")</f>
        <v>Safety Population</v>
      </c>
      <c r="C1727" t="s">
        <v>33</v>
      </c>
      <c r="D1727" t="s">
        <v>36</v>
      </c>
      <c r="E1727" s="4" t="str" cm="1">
        <f t="array" ref="E1727">_xlfn._xlws.FILTER(AnalysisGroupings!$G$2:$G$20,AnalysisGroupings!$F$2:$F$20=AnalysisResults!D1727,"")</f>
        <v>Placebo</v>
      </c>
      <c r="G1727" t="s">
        <v>733</v>
      </c>
      <c r="H1727" t="s">
        <v>767</v>
      </c>
      <c r="I1727" s="4" t="str" cm="1">
        <f t="array" ref="I1727">_xlfn._xlws.FILTER(AnalysisGroupings!$G$2:$G$36,(AnalysisGroupings!$F$2:$F$36=AnalysisResults!H1727)*LEN(H1727)&gt;0,"")</f>
        <v>Systolic Blood Pressure (mmHg)</v>
      </c>
      <c r="K1727" t="s">
        <v>734</v>
      </c>
      <c r="L1727" t="s">
        <v>1381</v>
      </c>
      <c r="M1727" s="4" t="str" cm="1">
        <f t="array" ref="M1727">_xlfn._xlws.FILTER(AnalysisGroupings!$G$2:$G$36,(AnalysisGroupings!$F$2:$F$36=AnalysisResults!L1727)*LEN(L1727)&gt;0,"")</f>
        <v>Week 4</v>
      </c>
      <c r="O1727" t="s">
        <v>295</v>
      </c>
      <c r="P1727" t="s">
        <v>642</v>
      </c>
      <c r="Q1727" s="4" t="str" cm="1">
        <f t="array" ref="Q1727">_xlfn._xlws.FILTER(AnalysisMethods!$G$2:$G$31,AnalysisMethods!$E$2:$E$31=AnalysisResults!P1727,"")</f>
        <v>SD</v>
      </c>
      <c r="R1727" s="4" t="str" cm="1">
        <f t="array" ref="R1727">_xlfn._xlws.FILTER(AnalysisMethods!$H$2:$H$31,AnalysisMethods!$E$2:$E$31=AnalysisResults!P1727,"")</f>
        <v>(XX.XX)</v>
      </c>
      <c r="S1727">
        <v>17.581902018000001</v>
      </c>
      <c r="T1727" s="7" t="s">
        <v>812</v>
      </c>
      <c r="U1727" t="s">
        <v>1378</v>
      </c>
    </row>
    <row r="1728" spans="1:21" x14ac:dyDescent="0.45">
      <c r="A1728" t="s">
        <v>669</v>
      </c>
      <c r="B1728" s="4" t="str" cm="1">
        <f t="array" ref="B1728">_xlfn._xlws.FILTER(AnalysisSets!B:B,AnalysisSets!A:A=_xlfn._xlws.FILTER(Analyses!E:E,Analyses!A:A=AnalysisResults!A1728,""),"")</f>
        <v>Safety Population</v>
      </c>
      <c r="C1728" t="s">
        <v>33</v>
      </c>
      <c r="D1728" t="s">
        <v>36</v>
      </c>
      <c r="E1728" s="4" t="str" cm="1">
        <f t="array" ref="E1728">_xlfn._xlws.FILTER(AnalysisGroupings!$G$2:$G$20,AnalysisGroupings!$F$2:$F$20=AnalysisResults!D1728,"")</f>
        <v>Placebo</v>
      </c>
      <c r="G1728" t="s">
        <v>733</v>
      </c>
      <c r="H1728" t="s">
        <v>767</v>
      </c>
      <c r="I1728" s="4" t="str" cm="1">
        <f t="array" ref="I1728">_xlfn._xlws.FILTER(AnalysisGroupings!$G$2:$G$36,(AnalysisGroupings!$F$2:$F$36=AnalysisResults!H1728)*LEN(H1728)&gt;0,"")</f>
        <v>Systolic Blood Pressure (mmHg)</v>
      </c>
      <c r="K1728" t="s">
        <v>734</v>
      </c>
      <c r="L1728" t="s">
        <v>1381</v>
      </c>
      <c r="M1728" s="4" t="str" cm="1">
        <f t="array" ref="M1728">_xlfn._xlws.FILTER(AnalysisGroupings!$G$2:$G$36,(AnalysisGroupings!$F$2:$F$36=AnalysisResults!L1728)*LEN(L1728)&gt;0,"")</f>
        <v>Week 4</v>
      </c>
      <c r="O1728" t="s">
        <v>295</v>
      </c>
      <c r="P1728" t="s">
        <v>643</v>
      </c>
      <c r="Q1728" s="4" t="str" cm="1">
        <f t="array" ref="Q1728">_xlfn._xlws.FILTER(AnalysisMethods!$G$2:$G$31,AnalysisMethods!$E$2:$E$31=AnalysisResults!P1728,"")</f>
        <v>Median</v>
      </c>
      <c r="R1728" s="4" t="str" cm="1">
        <f t="array" ref="R1728">_xlfn._xlws.FILTER(AnalysisMethods!$H$2:$H$31,AnalysisMethods!$E$2:$E$31=AnalysisResults!P1728,"")</f>
        <v>XX.X</v>
      </c>
      <c r="S1728">
        <v>133.5</v>
      </c>
      <c r="T1728" s="7" t="s">
        <v>813</v>
      </c>
      <c r="U1728" t="s">
        <v>1378</v>
      </c>
    </row>
    <row r="1729" spans="1:21" x14ac:dyDescent="0.45">
      <c r="A1729" t="s">
        <v>669</v>
      </c>
      <c r="B1729" s="4" t="str" cm="1">
        <f t="array" ref="B1729">_xlfn._xlws.FILTER(AnalysisSets!B:B,AnalysisSets!A:A=_xlfn._xlws.FILTER(Analyses!E:E,Analyses!A:A=AnalysisResults!A1729,""),"")</f>
        <v>Safety Population</v>
      </c>
      <c r="C1729" t="s">
        <v>33</v>
      </c>
      <c r="D1729" t="s">
        <v>36</v>
      </c>
      <c r="E1729" s="4" t="str" cm="1">
        <f t="array" ref="E1729">_xlfn._xlws.FILTER(AnalysisGroupings!$G$2:$G$20,AnalysisGroupings!$F$2:$F$20=AnalysisResults!D1729,"")</f>
        <v>Placebo</v>
      </c>
      <c r="G1729" t="s">
        <v>733</v>
      </c>
      <c r="H1729" t="s">
        <v>767</v>
      </c>
      <c r="I1729" s="4" t="str" cm="1">
        <f t="array" ref="I1729">_xlfn._xlws.FILTER(AnalysisGroupings!$G$2:$G$36,(AnalysisGroupings!$F$2:$F$36=AnalysisResults!H1729)*LEN(H1729)&gt;0,"")</f>
        <v>Systolic Blood Pressure (mmHg)</v>
      </c>
      <c r="K1729" t="s">
        <v>734</v>
      </c>
      <c r="L1729" t="s">
        <v>1381</v>
      </c>
      <c r="M1729" s="4" t="str" cm="1">
        <f t="array" ref="M1729">_xlfn._xlws.FILTER(AnalysisGroupings!$G$2:$G$36,(AnalysisGroupings!$F$2:$F$36=AnalysisResults!L1729)*LEN(L1729)&gt;0,"")</f>
        <v>Week 4</v>
      </c>
      <c r="O1729" t="s">
        <v>295</v>
      </c>
      <c r="P1729" t="s">
        <v>644</v>
      </c>
      <c r="Q1729" s="4" t="str" cm="1">
        <f t="array" ref="Q1729">_xlfn._xlws.FILTER(AnalysisMethods!$G$2:$G$31,AnalysisMethods!$E$2:$E$31=AnalysisResults!P1729,"")</f>
        <v>Q1</v>
      </c>
      <c r="R1729" s="4" t="str" cm="1">
        <f t="array" ref="R1729">_xlfn._xlws.FILTER(AnalysisMethods!$H$2:$H$31,AnalysisMethods!$E$2:$E$31=AnalysisResults!P1729,"")</f>
        <v>XX.X</v>
      </c>
      <c r="S1729">
        <v>122</v>
      </c>
      <c r="T1729" s="7" t="s">
        <v>814</v>
      </c>
      <c r="U1729" t="s">
        <v>1378</v>
      </c>
    </row>
    <row r="1730" spans="1:21" x14ac:dyDescent="0.45">
      <c r="A1730" t="s">
        <v>669</v>
      </c>
      <c r="B1730" s="4" t="str" cm="1">
        <f t="array" ref="B1730">_xlfn._xlws.FILTER(AnalysisSets!B:B,AnalysisSets!A:A=_xlfn._xlws.FILTER(Analyses!E:E,Analyses!A:A=AnalysisResults!A1730,""),"")</f>
        <v>Safety Population</v>
      </c>
      <c r="C1730" t="s">
        <v>33</v>
      </c>
      <c r="D1730" t="s">
        <v>36</v>
      </c>
      <c r="E1730" s="4" t="str" cm="1">
        <f t="array" ref="E1730">_xlfn._xlws.FILTER(AnalysisGroupings!$G$2:$G$20,AnalysisGroupings!$F$2:$F$20=AnalysisResults!D1730,"")</f>
        <v>Placebo</v>
      </c>
      <c r="G1730" t="s">
        <v>733</v>
      </c>
      <c r="H1730" t="s">
        <v>767</v>
      </c>
      <c r="I1730" s="4" t="str" cm="1">
        <f t="array" ref="I1730">_xlfn._xlws.FILTER(AnalysisGroupings!$G$2:$G$36,(AnalysisGroupings!$F$2:$F$36=AnalysisResults!H1730)*LEN(H1730)&gt;0,"")</f>
        <v>Systolic Blood Pressure (mmHg)</v>
      </c>
      <c r="K1730" t="s">
        <v>734</v>
      </c>
      <c r="L1730" t="s">
        <v>1381</v>
      </c>
      <c r="M1730" s="4" t="str" cm="1">
        <f t="array" ref="M1730">_xlfn._xlws.FILTER(AnalysisGroupings!$G$2:$G$36,(AnalysisGroupings!$F$2:$F$36=AnalysisResults!L1730)*LEN(L1730)&gt;0,"")</f>
        <v>Week 4</v>
      </c>
      <c r="O1730" t="s">
        <v>295</v>
      </c>
      <c r="P1730" t="s">
        <v>645</v>
      </c>
      <c r="Q1730" s="4" t="str" cm="1">
        <f t="array" ref="Q1730">_xlfn._xlws.FILTER(AnalysisMethods!$G$2:$G$31,AnalysisMethods!$E$2:$E$31=AnalysisResults!P1730,"")</f>
        <v>Q3</v>
      </c>
      <c r="R1730" s="4" t="str" cm="1">
        <f t="array" ref="R1730">_xlfn._xlws.FILTER(AnalysisMethods!$H$2:$H$31,AnalysisMethods!$E$2:$E$31=AnalysisResults!P1730,"")</f>
        <v>XX.X</v>
      </c>
      <c r="S1730">
        <v>146</v>
      </c>
      <c r="T1730" s="7" t="s">
        <v>815</v>
      </c>
      <c r="U1730" t="s">
        <v>1378</v>
      </c>
    </row>
    <row r="1731" spans="1:21" x14ac:dyDescent="0.45">
      <c r="A1731" t="s">
        <v>669</v>
      </c>
      <c r="B1731" s="4" t="str" cm="1">
        <f t="array" ref="B1731">_xlfn._xlws.FILTER(AnalysisSets!B:B,AnalysisSets!A:A=_xlfn._xlws.FILTER(Analyses!E:E,Analyses!A:A=AnalysisResults!A1731,""),"")</f>
        <v>Safety Population</v>
      </c>
      <c r="C1731" t="s">
        <v>33</v>
      </c>
      <c r="D1731" t="s">
        <v>36</v>
      </c>
      <c r="E1731" s="4" t="str" cm="1">
        <f t="array" ref="E1731">_xlfn._xlws.FILTER(AnalysisGroupings!$G$2:$G$20,AnalysisGroupings!$F$2:$F$20=AnalysisResults!D1731,"")</f>
        <v>Placebo</v>
      </c>
      <c r="G1731" t="s">
        <v>733</v>
      </c>
      <c r="H1731" t="s">
        <v>767</v>
      </c>
      <c r="I1731" s="4" t="str" cm="1">
        <f t="array" ref="I1731">_xlfn._xlws.FILTER(AnalysisGroupings!$G$2:$G$36,(AnalysisGroupings!$F$2:$F$36=AnalysisResults!H1731)*LEN(H1731)&gt;0,"")</f>
        <v>Systolic Blood Pressure (mmHg)</v>
      </c>
      <c r="K1731" t="s">
        <v>734</v>
      </c>
      <c r="L1731" t="s">
        <v>1381</v>
      </c>
      <c r="M1731" s="4" t="str" cm="1">
        <f t="array" ref="M1731">_xlfn._xlws.FILTER(AnalysisGroupings!$G$2:$G$36,(AnalysisGroupings!$F$2:$F$36=AnalysisResults!L1731)*LEN(L1731)&gt;0,"")</f>
        <v>Week 4</v>
      </c>
      <c r="O1731" t="s">
        <v>295</v>
      </c>
      <c r="P1731" t="s">
        <v>646</v>
      </c>
      <c r="Q1731" s="4" t="str" cm="1">
        <f t="array" ref="Q1731">_xlfn._xlws.FILTER(AnalysisMethods!$G$2:$G$31,AnalysisMethods!$E$2:$E$31=AnalysisResults!P1731,"")</f>
        <v>Min</v>
      </c>
      <c r="R1731" s="4" t="str" cm="1">
        <f t="array" ref="R1731">_xlfn._xlws.FILTER(AnalysisMethods!$H$2:$H$31,AnalysisMethods!$E$2:$E$31=AnalysisResults!P1731,"")</f>
        <v>XX</v>
      </c>
      <c r="S1731">
        <v>84</v>
      </c>
      <c r="T1731" s="7" t="s">
        <v>212</v>
      </c>
      <c r="U1731" t="s">
        <v>1378</v>
      </c>
    </row>
    <row r="1732" spans="1:21" x14ac:dyDescent="0.45">
      <c r="A1732" t="s">
        <v>669</v>
      </c>
      <c r="B1732" s="4" t="str" cm="1">
        <f t="array" ref="B1732">_xlfn._xlws.FILTER(AnalysisSets!B:B,AnalysisSets!A:A=_xlfn._xlws.FILTER(Analyses!E:E,Analyses!A:A=AnalysisResults!A1732,""),"")</f>
        <v>Safety Population</v>
      </c>
      <c r="C1732" t="s">
        <v>33</v>
      </c>
      <c r="D1732" t="s">
        <v>36</v>
      </c>
      <c r="E1732" s="4" t="str" cm="1">
        <f t="array" ref="E1732">_xlfn._xlws.FILTER(AnalysisGroupings!$G$2:$G$20,AnalysisGroupings!$F$2:$F$20=AnalysisResults!D1732,"")</f>
        <v>Placebo</v>
      </c>
      <c r="G1732" t="s">
        <v>733</v>
      </c>
      <c r="H1732" t="s">
        <v>767</v>
      </c>
      <c r="I1732" s="4" t="str" cm="1">
        <f t="array" ref="I1732">_xlfn._xlws.FILTER(AnalysisGroupings!$G$2:$G$36,(AnalysisGroupings!$F$2:$F$36=AnalysisResults!H1732)*LEN(H1732)&gt;0,"")</f>
        <v>Systolic Blood Pressure (mmHg)</v>
      </c>
      <c r="K1732" t="s">
        <v>734</v>
      </c>
      <c r="L1732" t="s">
        <v>1381</v>
      </c>
      <c r="M1732" s="4" t="str" cm="1">
        <f t="array" ref="M1732">_xlfn._xlws.FILTER(AnalysisGroupings!$G$2:$G$36,(AnalysisGroupings!$F$2:$F$36=AnalysisResults!L1732)*LEN(L1732)&gt;0,"")</f>
        <v>Week 4</v>
      </c>
      <c r="O1732" t="s">
        <v>295</v>
      </c>
      <c r="P1732" t="s">
        <v>647</v>
      </c>
      <c r="Q1732" s="4" t="str" cm="1">
        <f t="array" ref="Q1732">_xlfn._xlws.FILTER(AnalysisMethods!$G$2:$G$31,AnalysisMethods!$E$2:$E$31=AnalysisResults!P1732,"")</f>
        <v>Max</v>
      </c>
      <c r="R1732" s="4" t="str" cm="1">
        <f t="array" ref="R1732">_xlfn._xlws.FILTER(AnalysisMethods!$H$2:$H$31,AnalysisMethods!$E$2:$E$31=AnalysisResults!P1732,"")</f>
        <v>XX</v>
      </c>
      <c r="S1732">
        <v>202</v>
      </c>
      <c r="T1732" s="7" t="s">
        <v>816</v>
      </c>
      <c r="U1732" t="s">
        <v>1378</v>
      </c>
    </row>
    <row r="1733" spans="1:21" x14ac:dyDescent="0.45">
      <c r="A1733" t="s">
        <v>669</v>
      </c>
      <c r="B1733" s="4" t="str" cm="1">
        <f t="array" ref="B1733">_xlfn._xlws.FILTER(AnalysisSets!B:B,AnalysisSets!A:A=_xlfn._xlws.FILTER(Analyses!E:E,Analyses!A:A=AnalysisResults!A1733,""),"")</f>
        <v>Safety Population</v>
      </c>
      <c r="C1733" t="s">
        <v>33</v>
      </c>
      <c r="D1733" t="s">
        <v>36</v>
      </c>
      <c r="E1733" s="4" t="str" cm="1">
        <f t="array" ref="E1733">_xlfn._xlws.FILTER(AnalysisGroupings!$G$2:$G$20,AnalysisGroupings!$F$2:$F$20=AnalysisResults!D1733,"")</f>
        <v>Placebo</v>
      </c>
      <c r="G1733" t="s">
        <v>733</v>
      </c>
      <c r="H1733" t="s">
        <v>767</v>
      </c>
      <c r="I1733" s="4" t="str" cm="1">
        <f t="array" ref="I1733">_xlfn._xlws.FILTER(AnalysisGroupings!$G$2:$G$36,(AnalysisGroupings!$F$2:$F$36=AnalysisResults!H1733)*LEN(H1733)&gt;0,"")</f>
        <v>Systolic Blood Pressure (mmHg)</v>
      </c>
      <c r="K1733" t="s">
        <v>734</v>
      </c>
      <c r="L1733" t="s">
        <v>1382</v>
      </c>
      <c r="M1733" s="4" t="str" cm="1">
        <f t="array" ref="M1733">_xlfn._xlws.FILTER(AnalysisGroupings!$G$2:$G$36,(AnalysisGroupings!$F$2:$F$36=AnalysisResults!L1733)*LEN(L1733)&gt;0,"")</f>
        <v>Week 6</v>
      </c>
      <c r="O1733" t="s">
        <v>295</v>
      </c>
      <c r="P1733" t="s">
        <v>640</v>
      </c>
      <c r="Q1733" s="4" t="str" cm="1">
        <f t="array" ref="Q1733">_xlfn._xlws.FILTER(AnalysisMethods!$G$2:$G$31,AnalysisMethods!$E$2:$E$31=AnalysisResults!P1733,"")</f>
        <v>n</v>
      </c>
      <c r="R1733" s="4" t="str" cm="1">
        <f t="array" ref="R1733">_xlfn._xlws.FILTER(AnalysisMethods!$H$2:$H$31,AnalysisMethods!$E$2:$E$31=AnalysisResults!P1733,"")</f>
        <v>XX</v>
      </c>
      <c r="S1733">
        <v>228</v>
      </c>
      <c r="T1733" s="7" t="s">
        <v>817</v>
      </c>
      <c r="U1733" t="s">
        <v>1378</v>
      </c>
    </row>
    <row r="1734" spans="1:21" x14ac:dyDescent="0.45">
      <c r="A1734" t="s">
        <v>669</v>
      </c>
      <c r="B1734" s="4" t="str" cm="1">
        <f t="array" ref="B1734">_xlfn._xlws.FILTER(AnalysisSets!B:B,AnalysisSets!A:A=_xlfn._xlws.FILTER(Analyses!E:E,Analyses!A:A=AnalysisResults!A1734,""),"")</f>
        <v>Safety Population</v>
      </c>
      <c r="C1734" t="s">
        <v>33</v>
      </c>
      <c r="D1734" t="s">
        <v>36</v>
      </c>
      <c r="E1734" s="4" t="str" cm="1">
        <f t="array" ref="E1734">_xlfn._xlws.FILTER(AnalysisGroupings!$G$2:$G$20,AnalysisGroupings!$F$2:$F$20=AnalysisResults!D1734,"")</f>
        <v>Placebo</v>
      </c>
      <c r="G1734" t="s">
        <v>733</v>
      </c>
      <c r="H1734" t="s">
        <v>767</v>
      </c>
      <c r="I1734" s="4" t="str" cm="1">
        <f t="array" ref="I1734">_xlfn._xlws.FILTER(AnalysisGroupings!$G$2:$G$36,(AnalysisGroupings!$F$2:$F$36=AnalysisResults!H1734)*LEN(H1734)&gt;0,"")</f>
        <v>Systolic Blood Pressure (mmHg)</v>
      </c>
      <c r="K1734" t="s">
        <v>734</v>
      </c>
      <c r="L1734" t="s">
        <v>1382</v>
      </c>
      <c r="M1734" s="4" t="str" cm="1">
        <f t="array" ref="M1734">_xlfn._xlws.FILTER(AnalysisGroupings!$G$2:$G$36,(AnalysisGroupings!$F$2:$F$36=AnalysisResults!L1734)*LEN(L1734)&gt;0,"")</f>
        <v>Week 6</v>
      </c>
      <c r="O1734" t="s">
        <v>295</v>
      </c>
      <c r="P1734" t="s">
        <v>641</v>
      </c>
      <c r="Q1734" s="4" t="str" cm="1">
        <f t="array" ref="Q1734">_xlfn._xlws.FILTER(AnalysisMethods!$G$2:$G$31,AnalysisMethods!$E$2:$E$31=AnalysisResults!P1734,"")</f>
        <v>Mean</v>
      </c>
      <c r="R1734" s="4" t="str" cm="1">
        <f t="array" ref="R1734">_xlfn._xlws.FILTER(AnalysisMethods!$H$2:$H$31,AnalysisMethods!$E$2:$E$31=AnalysisResults!P1734,"")</f>
        <v>XX.X</v>
      </c>
      <c r="S1734">
        <v>133.83333332999999</v>
      </c>
      <c r="T1734" s="7" t="s">
        <v>803</v>
      </c>
      <c r="U1734" t="s">
        <v>1378</v>
      </c>
    </row>
    <row r="1735" spans="1:21" x14ac:dyDescent="0.45">
      <c r="A1735" t="s">
        <v>669</v>
      </c>
      <c r="B1735" s="4" t="str" cm="1">
        <f t="array" ref="B1735">_xlfn._xlws.FILTER(AnalysisSets!B:B,AnalysisSets!A:A=_xlfn._xlws.FILTER(Analyses!E:E,Analyses!A:A=AnalysisResults!A1735,""),"")</f>
        <v>Safety Population</v>
      </c>
      <c r="C1735" t="s">
        <v>33</v>
      </c>
      <c r="D1735" t="s">
        <v>36</v>
      </c>
      <c r="E1735" s="4" t="str" cm="1">
        <f t="array" ref="E1735">_xlfn._xlws.FILTER(AnalysisGroupings!$G$2:$G$20,AnalysisGroupings!$F$2:$F$20=AnalysisResults!D1735,"")</f>
        <v>Placebo</v>
      </c>
      <c r="G1735" t="s">
        <v>733</v>
      </c>
      <c r="H1735" t="s">
        <v>767</v>
      </c>
      <c r="I1735" s="4" t="str" cm="1">
        <f t="array" ref="I1735">_xlfn._xlws.FILTER(AnalysisGroupings!$G$2:$G$36,(AnalysisGroupings!$F$2:$F$36=AnalysisResults!H1735)*LEN(H1735)&gt;0,"")</f>
        <v>Systolic Blood Pressure (mmHg)</v>
      </c>
      <c r="K1735" t="s">
        <v>734</v>
      </c>
      <c r="L1735" t="s">
        <v>1382</v>
      </c>
      <c r="M1735" s="4" t="str" cm="1">
        <f t="array" ref="M1735">_xlfn._xlws.FILTER(AnalysisGroupings!$G$2:$G$36,(AnalysisGroupings!$F$2:$F$36=AnalysisResults!L1735)*LEN(L1735)&gt;0,"")</f>
        <v>Week 6</v>
      </c>
      <c r="O1735" t="s">
        <v>295</v>
      </c>
      <c r="P1735" t="s">
        <v>642</v>
      </c>
      <c r="Q1735" s="4" t="str" cm="1">
        <f t="array" ref="Q1735">_xlfn._xlws.FILTER(AnalysisMethods!$G$2:$G$31,AnalysisMethods!$E$2:$E$31=AnalysisResults!P1735,"")</f>
        <v>SD</v>
      </c>
      <c r="R1735" s="4" t="str" cm="1">
        <f t="array" ref="R1735">_xlfn._xlws.FILTER(AnalysisMethods!$H$2:$H$31,AnalysisMethods!$E$2:$E$31=AnalysisResults!P1735,"")</f>
        <v>(XX.XX)</v>
      </c>
      <c r="S1735">
        <v>18.273939300999999</v>
      </c>
      <c r="T1735" s="7" t="s">
        <v>818</v>
      </c>
      <c r="U1735" t="s">
        <v>1378</v>
      </c>
    </row>
    <row r="1736" spans="1:21" x14ac:dyDescent="0.45">
      <c r="A1736" t="s">
        <v>669</v>
      </c>
      <c r="B1736" s="4" t="str" cm="1">
        <f t="array" ref="B1736">_xlfn._xlws.FILTER(AnalysisSets!B:B,AnalysisSets!A:A=_xlfn._xlws.FILTER(Analyses!E:E,Analyses!A:A=AnalysisResults!A1736,""),"")</f>
        <v>Safety Population</v>
      </c>
      <c r="C1736" t="s">
        <v>33</v>
      </c>
      <c r="D1736" t="s">
        <v>36</v>
      </c>
      <c r="E1736" s="4" t="str" cm="1">
        <f t="array" ref="E1736">_xlfn._xlws.FILTER(AnalysisGroupings!$G$2:$G$20,AnalysisGroupings!$F$2:$F$20=AnalysisResults!D1736,"")</f>
        <v>Placebo</v>
      </c>
      <c r="G1736" t="s">
        <v>733</v>
      </c>
      <c r="H1736" t="s">
        <v>767</v>
      </c>
      <c r="I1736" s="4" t="str" cm="1">
        <f t="array" ref="I1736">_xlfn._xlws.FILTER(AnalysisGroupings!$G$2:$G$36,(AnalysisGroupings!$F$2:$F$36=AnalysisResults!H1736)*LEN(H1736)&gt;0,"")</f>
        <v>Systolic Blood Pressure (mmHg)</v>
      </c>
      <c r="K1736" t="s">
        <v>734</v>
      </c>
      <c r="L1736" t="s">
        <v>1382</v>
      </c>
      <c r="M1736" s="4" t="str" cm="1">
        <f t="array" ref="M1736">_xlfn._xlws.FILTER(AnalysisGroupings!$G$2:$G$36,(AnalysisGroupings!$F$2:$F$36=AnalysisResults!L1736)*LEN(L1736)&gt;0,"")</f>
        <v>Week 6</v>
      </c>
      <c r="O1736" t="s">
        <v>295</v>
      </c>
      <c r="P1736" t="s">
        <v>643</v>
      </c>
      <c r="Q1736" s="4" t="str" cm="1">
        <f t="array" ref="Q1736">_xlfn._xlws.FILTER(AnalysisMethods!$G$2:$G$31,AnalysisMethods!$E$2:$E$31=AnalysisResults!P1736,"")</f>
        <v>Median</v>
      </c>
      <c r="R1736" s="4" t="str" cm="1">
        <f t="array" ref="R1736">_xlfn._xlws.FILTER(AnalysisMethods!$H$2:$H$31,AnalysisMethods!$E$2:$E$31=AnalysisResults!P1736,"")</f>
        <v>XX.X</v>
      </c>
      <c r="S1736">
        <v>130</v>
      </c>
      <c r="T1736" s="7" t="s">
        <v>805</v>
      </c>
      <c r="U1736" t="s">
        <v>1378</v>
      </c>
    </row>
    <row r="1737" spans="1:21" x14ac:dyDescent="0.45">
      <c r="A1737" t="s">
        <v>669</v>
      </c>
      <c r="B1737" s="4" t="str" cm="1">
        <f t="array" ref="B1737">_xlfn._xlws.FILTER(AnalysisSets!B:B,AnalysisSets!A:A=_xlfn._xlws.FILTER(Analyses!E:E,Analyses!A:A=AnalysisResults!A1737,""),"")</f>
        <v>Safety Population</v>
      </c>
      <c r="C1737" t="s">
        <v>33</v>
      </c>
      <c r="D1737" t="s">
        <v>36</v>
      </c>
      <c r="E1737" s="4" t="str" cm="1">
        <f t="array" ref="E1737">_xlfn._xlws.FILTER(AnalysisGroupings!$G$2:$G$20,AnalysisGroupings!$F$2:$F$20=AnalysisResults!D1737,"")</f>
        <v>Placebo</v>
      </c>
      <c r="G1737" t="s">
        <v>733</v>
      </c>
      <c r="H1737" t="s">
        <v>767</v>
      </c>
      <c r="I1737" s="4" t="str" cm="1">
        <f t="array" ref="I1737">_xlfn._xlws.FILTER(AnalysisGroupings!$G$2:$G$36,(AnalysisGroupings!$F$2:$F$36=AnalysisResults!H1737)*LEN(H1737)&gt;0,"")</f>
        <v>Systolic Blood Pressure (mmHg)</v>
      </c>
      <c r="K1737" t="s">
        <v>734</v>
      </c>
      <c r="L1737" t="s">
        <v>1382</v>
      </c>
      <c r="M1737" s="4" t="str" cm="1">
        <f t="array" ref="M1737">_xlfn._xlws.FILTER(AnalysisGroupings!$G$2:$G$36,(AnalysisGroupings!$F$2:$F$36=AnalysisResults!L1737)*LEN(L1737)&gt;0,"")</f>
        <v>Week 6</v>
      </c>
      <c r="O1737" t="s">
        <v>295</v>
      </c>
      <c r="P1737" t="s">
        <v>644</v>
      </c>
      <c r="Q1737" s="4" t="str" cm="1">
        <f t="array" ref="Q1737">_xlfn._xlws.FILTER(AnalysisMethods!$G$2:$G$31,AnalysisMethods!$E$2:$E$31=AnalysisResults!P1737,"")</f>
        <v>Q1</v>
      </c>
      <c r="R1737" s="4" t="str" cm="1">
        <f t="array" ref="R1737">_xlfn._xlws.FILTER(AnalysisMethods!$H$2:$H$31,AnalysisMethods!$E$2:$E$31=AnalysisResults!P1737,"")</f>
        <v>XX.X</v>
      </c>
      <c r="S1737">
        <v>121.5</v>
      </c>
      <c r="T1737" s="7" t="s">
        <v>819</v>
      </c>
      <c r="U1737" t="s">
        <v>1378</v>
      </c>
    </row>
    <row r="1738" spans="1:21" x14ac:dyDescent="0.45">
      <c r="A1738" t="s">
        <v>669</v>
      </c>
      <c r="B1738" s="4" t="str" cm="1">
        <f t="array" ref="B1738">_xlfn._xlws.FILTER(AnalysisSets!B:B,AnalysisSets!A:A=_xlfn._xlws.FILTER(Analyses!E:E,Analyses!A:A=AnalysisResults!A1738,""),"")</f>
        <v>Safety Population</v>
      </c>
      <c r="C1738" t="s">
        <v>33</v>
      </c>
      <c r="D1738" t="s">
        <v>36</v>
      </c>
      <c r="E1738" s="4" t="str" cm="1">
        <f t="array" ref="E1738">_xlfn._xlws.FILTER(AnalysisGroupings!$G$2:$G$20,AnalysisGroupings!$F$2:$F$20=AnalysisResults!D1738,"")</f>
        <v>Placebo</v>
      </c>
      <c r="G1738" t="s">
        <v>733</v>
      </c>
      <c r="H1738" t="s">
        <v>767</v>
      </c>
      <c r="I1738" s="4" t="str" cm="1">
        <f t="array" ref="I1738">_xlfn._xlws.FILTER(AnalysisGroupings!$G$2:$G$36,(AnalysisGroupings!$F$2:$F$36=AnalysisResults!H1738)*LEN(H1738)&gt;0,"")</f>
        <v>Systolic Blood Pressure (mmHg)</v>
      </c>
      <c r="K1738" t="s">
        <v>734</v>
      </c>
      <c r="L1738" t="s">
        <v>1382</v>
      </c>
      <c r="M1738" s="4" t="str" cm="1">
        <f t="array" ref="M1738">_xlfn._xlws.FILTER(AnalysisGroupings!$G$2:$G$36,(AnalysisGroupings!$F$2:$F$36=AnalysisResults!L1738)*LEN(L1738)&gt;0,"")</f>
        <v>Week 6</v>
      </c>
      <c r="O1738" t="s">
        <v>295</v>
      </c>
      <c r="P1738" t="s">
        <v>645</v>
      </c>
      <c r="Q1738" s="4" t="str" cm="1">
        <f t="array" ref="Q1738">_xlfn._xlws.FILTER(AnalysisMethods!$G$2:$G$31,AnalysisMethods!$E$2:$E$31=AnalysisResults!P1738,"")</f>
        <v>Q3</v>
      </c>
      <c r="R1738" s="4" t="str" cm="1">
        <f t="array" ref="R1738">_xlfn._xlws.FILTER(AnalysisMethods!$H$2:$H$31,AnalysisMethods!$E$2:$E$31=AnalysisResults!P1738,"")</f>
        <v>XX.X</v>
      </c>
      <c r="S1738">
        <v>145</v>
      </c>
      <c r="T1738" s="7" t="s">
        <v>820</v>
      </c>
      <c r="U1738" t="s">
        <v>1378</v>
      </c>
    </row>
    <row r="1739" spans="1:21" x14ac:dyDescent="0.45">
      <c r="A1739" t="s">
        <v>669</v>
      </c>
      <c r="B1739" s="4" t="str" cm="1">
        <f t="array" ref="B1739">_xlfn._xlws.FILTER(AnalysisSets!B:B,AnalysisSets!A:A=_xlfn._xlws.FILTER(Analyses!E:E,Analyses!A:A=AnalysisResults!A1739,""),"")</f>
        <v>Safety Population</v>
      </c>
      <c r="C1739" t="s">
        <v>33</v>
      </c>
      <c r="D1739" t="s">
        <v>36</v>
      </c>
      <c r="E1739" s="4" t="str" cm="1">
        <f t="array" ref="E1739">_xlfn._xlws.FILTER(AnalysisGroupings!$G$2:$G$20,AnalysisGroupings!$F$2:$F$20=AnalysisResults!D1739,"")</f>
        <v>Placebo</v>
      </c>
      <c r="G1739" t="s">
        <v>733</v>
      </c>
      <c r="H1739" t="s">
        <v>767</v>
      </c>
      <c r="I1739" s="4" t="str" cm="1">
        <f t="array" ref="I1739">_xlfn._xlws.FILTER(AnalysisGroupings!$G$2:$G$36,(AnalysisGroupings!$F$2:$F$36=AnalysisResults!H1739)*LEN(H1739)&gt;0,"")</f>
        <v>Systolic Blood Pressure (mmHg)</v>
      </c>
      <c r="K1739" t="s">
        <v>734</v>
      </c>
      <c r="L1739" t="s">
        <v>1382</v>
      </c>
      <c r="M1739" s="4" t="str" cm="1">
        <f t="array" ref="M1739">_xlfn._xlws.FILTER(AnalysisGroupings!$G$2:$G$36,(AnalysisGroupings!$F$2:$F$36=AnalysisResults!L1739)*LEN(L1739)&gt;0,"")</f>
        <v>Week 6</v>
      </c>
      <c r="O1739" t="s">
        <v>295</v>
      </c>
      <c r="P1739" t="s">
        <v>646</v>
      </c>
      <c r="Q1739" s="4" t="str" cm="1">
        <f t="array" ref="Q1739">_xlfn._xlws.FILTER(AnalysisMethods!$G$2:$G$31,AnalysisMethods!$E$2:$E$31=AnalysisResults!P1739,"")</f>
        <v>Min</v>
      </c>
      <c r="R1739" s="4" t="str" cm="1">
        <f t="array" ref="R1739">_xlfn._xlws.FILTER(AnalysisMethods!$H$2:$H$31,AnalysisMethods!$E$2:$E$31=AnalysisResults!P1739,"")</f>
        <v>XX</v>
      </c>
      <c r="S1739">
        <v>80</v>
      </c>
      <c r="T1739" s="7" t="s">
        <v>800</v>
      </c>
      <c r="U1739" t="s">
        <v>1378</v>
      </c>
    </row>
    <row r="1740" spans="1:21" x14ac:dyDescent="0.45">
      <c r="A1740" t="s">
        <v>669</v>
      </c>
      <c r="B1740" s="4" t="str" cm="1">
        <f t="array" ref="B1740">_xlfn._xlws.FILTER(AnalysisSets!B:B,AnalysisSets!A:A=_xlfn._xlws.FILTER(Analyses!E:E,Analyses!A:A=AnalysisResults!A1740,""),"")</f>
        <v>Safety Population</v>
      </c>
      <c r="C1740" t="s">
        <v>33</v>
      </c>
      <c r="D1740" t="s">
        <v>36</v>
      </c>
      <c r="E1740" s="4" t="str" cm="1">
        <f t="array" ref="E1740">_xlfn._xlws.FILTER(AnalysisGroupings!$G$2:$G$20,AnalysisGroupings!$F$2:$F$20=AnalysisResults!D1740,"")</f>
        <v>Placebo</v>
      </c>
      <c r="G1740" t="s">
        <v>733</v>
      </c>
      <c r="H1740" t="s">
        <v>767</v>
      </c>
      <c r="I1740" s="4" t="str" cm="1">
        <f t="array" ref="I1740">_xlfn._xlws.FILTER(AnalysisGroupings!$G$2:$G$36,(AnalysisGroupings!$F$2:$F$36=AnalysisResults!H1740)*LEN(H1740)&gt;0,"")</f>
        <v>Systolic Blood Pressure (mmHg)</v>
      </c>
      <c r="K1740" t="s">
        <v>734</v>
      </c>
      <c r="L1740" t="s">
        <v>1382</v>
      </c>
      <c r="M1740" s="4" t="str" cm="1">
        <f t="array" ref="M1740">_xlfn._xlws.FILTER(AnalysisGroupings!$G$2:$G$36,(AnalysisGroupings!$F$2:$F$36=AnalysisResults!L1740)*LEN(L1740)&gt;0,"")</f>
        <v>Week 6</v>
      </c>
      <c r="O1740" t="s">
        <v>295</v>
      </c>
      <c r="P1740" t="s">
        <v>647</v>
      </c>
      <c r="Q1740" s="4" t="str" cm="1">
        <f t="array" ref="Q1740">_xlfn._xlws.FILTER(AnalysisMethods!$G$2:$G$31,AnalysisMethods!$E$2:$E$31=AnalysisResults!P1740,"")</f>
        <v>Max</v>
      </c>
      <c r="R1740" s="4" t="str" cm="1">
        <f t="array" ref="R1740">_xlfn._xlws.FILTER(AnalysisMethods!$H$2:$H$31,AnalysisMethods!$E$2:$E$31=AnalysisResults!P1740,"")</f>
        <v>XX</v>
      </c>
      <c r="S1740">
        <v>210</v>
      </c>
      <c r="T1740" s="7" t="s">
        <v>821</v>
      </c>
      <c r="U1740" t="s">
        <v>1378</v>
      </c>
    </row>
    <row r="1741" spans="1:21" x14ac:dyDescent="0.45">
      <c r="A1741" t="s">
        <v>669</v>
      </c>
      <c r="B1741" s="4" t="str" cm="1">
        <f t="array" ref="B1741">_xlfn._xlws.FILTER(AnalysisSets!B:B,AnalysisSets!A:A=_xlfn._xlws.FILTER(Analyses!E:E,Analyses!A:A=AnalysisResults!A1741,""),"")</f>
        <v>Safety Population</v>
      </c>
      <c r="C1741" t="s">
        <v>33</v>
      </c>
      <c r="D1741" t="s">
        <v>36</v>
      </c>
      <c r="E1741" s="4" t="str" cm="1">
        <f t="array" ref="E1741">_xlfn._xlws.FILTER(AnalysisGroupings!$G$2:$G$20,AnalysisGroupings!$F$2:$F$20=AnalysisResults!D1741,"")</f>
        <v>Placebo</v>
      </c>
      <c r="G1741" t="s">
        <v>733</v>
      </c>
      <c r="H1741" t="s">
        <v>767</v>
      </c>
      <c r="I1741" s="4" t="str" cm="1">
        <f t="array" ref="I1741">_xlfn._xlws.FILTER(AnalysisGroupings!$G$2:$G$36,(AnalysisGroupings!$F$2:$F$36=AnalysisResults!H1741)*LEN(H1741)&gt;0,"")</f>
        <v>Systolic Blood Pressure (mmHg)</v>
      </c>
      <c r="K1741" t="s">
        <v>734</v>
      </c>
      <c r="L1741" t="s">
        <v>1383</v>
      </c>
      <c r="M1741" s="4" t="str" cm="1">
        <f t="array" ref="M1741">_xlfn._xlws.FILTER(AnalysisGroupings!$G$2:$G$36,(AnalysisGroupings!$F$2:$F$36=AnalysisResults!L1741)*LEN(L1741)&gt;0,"")</f>
        <v>Week 8</v>
      </c>
      <c r="O1741" t="s">
        <v>295</v>
      </c>
      <c r="P1741" t="s">
        <v>640</v>
      </c>
      <c r="Q1741" s="4" t="str" cm="1">
        <f t="array" ref="Q1741">_xlfn._xlws.FILTER(AnalysisMethods!$G$2:$G$31,AnalysisMethods!$E$2:$E$31=AnalysisResults!P1741,"")</f>
        <v>n</v>
      </c>
      <c r="R1741" s="4" t="str" cm="1">
        <f t="array" ref="R1741">_xlfn._xlws.FILTER(AnalysisMethods!$H$2:$H$31,AnalysisMethods!$E$2:$E$31=AnalysisResults!P1741,"")</f>
        <v>XX</v>
      </c>
      <c r="S1741">
        <v>219</v>
      </c>
      <c r="T1741" s="7" t="s">
        <v>822</v>
      </c>
      <c r="U1741" t="s">
        <v>1378</v>
      </c>
    </row>
    <row r="1742" spans="1:21" x14ac:dyDescent="0.45">
      <c r="A1742" t="s">
        <v>669</v>
      </c>
      <c r="B1742" s="4" t="str" cm="1">
        <f t="array" ref="B1742">_xlfn._xlws.FILTER(AnalysisSets!B:B,AnalysisSets!A:A=_xlfn._xlws.FILTER(Analyses!E:E,Analyses!A:A=AnalysisResults!A1742,""),"")</f>
        <v>Safety Population</v>
      </c>
      <c r="C1742" t="s">
        <v>33</v>
      </c>
      <c r="D1742" t="s">
        <v>36</v>
      </c>
      <c r="E1742" s="4" t="str" cm="1">
        <f t="array" ref="E1742">_xlfn._xlws.FILTER(AnalysisGroupings!$G$2:$G$20,AnalysisGroupings!$F$2:$F$20=AnalysisResults!D1742,"")</f>
        <v>Placebo</v>
      </c>
      <c r="G1742" t="s">
        <v>733</v>
      </c>
      <c r="H1742" t="s">
        <v>767</v>
      </c>
      <c r="I1742" s="4" t="str" cm="1">
        <f t="array" ref="I1742">_xlfn._xlws.FILTER(AnalysisGroupings!$G$2:$G$36,(AnalysisGroupings!$F$2:$F$36=AnalysisResults!H1742)*LEN(H1742)&gt;0,"")</f>
        <v>Systolic Blood Pressure (mmHg)</v>
      </c>
      <c r="K1742" t="s">
        <v>734</v>
      </c>
      <c r="L1742" t="s">
        <v>1383</v>
      </c>
      <c r="M1742" s="4" t="str" cm="1">
        <f t="array" ref="M1742">_xlfn._xlws.FILTER(AnalysisGroupings!$G$2:$G$36,(AnalysisGroupings!$F$2:$F$36=AnalysisResults!L1742)*LEN(L1742)&gt;0,"")</f>
        <v>Week 8</v>
      </c>
      <c r="O1742" t="s">
        <v>295</v>
      </c>
      <c r="P1742" t="s">
        <v>641</v>
      </c>
      <c r="Q1742" s="4" t="str" cm="1">
        <f t="array" ref="Q1742">_xlfn._xlws.FILTER(AnalysisMethods!$G$2:$G$31,AnalysisMethods!$E$2:$E$31=AnalysisResults!P1742,"")</f>
        <v>Mean</v>
      </c>
      <c r="R1742" s="4" t="str" cm="1">
        <f t="array" ref="R1742">_xlfn._xlws.FILTER(AnalysisMethods!$H$2:$H$31,AnalysisMethods!$E$2:$E$31=AnalysisResults!P1742,"")</f>
        <v>XX.X</v>
      </c>
      <c r="S1742">
        <v>136.27397260000001</v>
      </c>
      <c r="T1742" s="7" t="s">
        <v>823</v>
      </c>
      <c r="U1742" t="s">
        <v>1378</v>
      </c>
    </row>
    <row r="1743" spans="1:21" x14ac:dyDescent="0.45">
      <c r="A1743" t="s">
        <v>669</v>
      </c>
      <c r="B1743" s="4" t="str" cm="1">
        <f t="array" ref="B1743">_xlfn._xlws.FILTER(AnalysisSets!B:B,AnalysisSets!A:A=_xlfn._xlws.FILTER(Analyses!E:E,Analyses!A:A=AnalysisResults!A1743,""),"")</f>
        <v>Safety Population</v>
      </c>
      <c r="C1743" t="s">
        <v>33</v>
      </c>
      <c r="D1743" t="s">
        <v>36</v>
      </c>
      <c r="E1743" s="4" t="str" cm="1">
        <f t="array" ref="E1743">_xlfn._xlws.FILTER(AnalysisGroupings!$G$2:$G$20,AnalysisGroupings!$F$2:$F$20=AnalysisResults!D1743,"")</f>
        <v>Placebo</v>
      </c>
      <c r="G1743" t="s">
        <v>733</v>
      </c>
      <c r="H1743" t="s">
        <v>767</v>
      </c>
      <c r="I1743" s="4" t="str" cm="1">
        <f t="array" ref="I1743">_xlfn._xlws.FILTER(AnalysisGroupings!$G$2:$G$36,(AnalysisGroupings!$F$2:$F$36=AnalysisResults!H1743)*LEN(H1743)&gt;0,"")</f>
        <v>Systolic Blood Pressure (mmHg)</v>
      </c>
      <c r="K1743" t="s">
        <v>734</v>
      </c>
      <c r="L1743" t="s">
        <v>1383</v>
      </c>
      <c r="M1743" s="4" t="str" cm="1">
        <f t="array" ref="M1743">_xlfn._xlws.FILTER(AnalysisGroupings!$G$2:$G$36,(AnalysisGroupings!$F$2:$F$36=AnalysisResults!L1743)*LEN(L1743)&gt;0,"")</f>
        <v>Week 8</v>
      </c>
      <c r="O1743" t="s">
        <v>295</v>
      </c>
      <c r="P1743" t="s">
        <v>642</v>
      </c>
      <c r="Q1743" s="4" t="str" cm="1">
        <f t="array" ref="Q1743">_xlfn._xlws.FILTER(AnalysisMethods!$G$2:$G$31,AnalysisMethods!$E$2:$E$31=AnalysisResults!P1743,"")</f>
        <v>SD</v>
      </c>
      <c r="R1743" s="4" t="str" cm="1">
        <f t="array" ref="R1743">_xlfn._xlws.FILTER(AnalysisMethods!$H$2:$H$31,AnalysisMethods!$E$2:$E$31=AnalysisResults!P1743,"")</f>
        <v>(XX.XX)</v>
      </c>
      <c r="S1743">
        <v>17.202192313000001</v>
      </c>
      <c r="T1743" s="7" t="s">
        <v>824</v>
      </c>
      <c r="U1743" t="s">
        <v>1378</v>
      </c>
    </row>
    <row r="1744" spans="1:21" x14ac:dyDescent="0.45">
      <c r="A1744" t="s">
        <v>669</v>
      </c>
      <c r="B1744" s="4" t="str" cm="1">
        <f t="array" ref="B1744">_xlfn._xlws.FILTER(AnalysisSets!B:B,AnalysisSets!A:A=_xlfn._xlws.FILTER(Analyses!E:E,Analyses!A:A=AnalysisResults!A1744,""),"")</f>
        <v>Safety Population</v>
      </c>
      <c r="C1744" t="s">
        <v>33</v>
      </c>
      <c r="D1744" t="s">
        <v>36</v>
      </c>
      <c r="E1744" s="4" t="str" cm="1">
        <f t="array" ref="E1744">_xlfn._xlws.FILTER(AnalysisGroupings!$G$2:$G$20,AnalysisGroupings!$F$2:$F$20=AnalysisResults!D1744,"")</f>
        <v>Placebo</v>
      </c>
      <c r="G1744" t="s">
        <v>733</v>
      </c>
      <c r="H1744" t="s">
        <v>767</v>
      </c>
      <c r="I1744" s="4" t="str" cm="1">
        <f t="array" ref="I1744">_xlfn._xlws.FILTER(AnalysisGroupings!$G$2:$G$36,(AnalysisGroupings!$F$2:$F$36=AnalysisResults!H1744)*LEN(H1744)&gt;0,"")</f>
        <v>Systolic Blood Pressure (mmHg)</v>
      </c>
      <c r="K1744" t="s">
        <v>734</v>
      </c>
      <c r="L1744" t="s">
        <v>1383</v>
      </c>
      <c r="M1744" s="4" t="str" cm="1">
        <f t="array" ref="M1744">_xlfn._xlws.FILTER(AnalysisGroupings!$G$2:$G$36,(AnalysisGroupings!$F$2:$F$36=AnalysisResults!L1744)*LEN(L1744)&gt;0,"")</f>
        <v>Week 8</v>
      </c>
      <c r="O1744" t="s">
        <v>295</v>
      </c>
      <c r="P1744" t="s">
        <v>643</v>
      </c>
      <c r="Q1744" s="4" t="str" cm="1">
        <f t="array" ref="Q1744">_xlfn._xlws.FILTER(AnalysisMethods!$G$2:$G$31,AnalysisMethods!$E$2:$E$31=AnalysisResults!P1744,"")</f>
        <v>Median</v>
      </c>
      <c r="R1744" s="4" t="str" cm="1">
        <f t="array" ref="R1744">_xlfn._xlws.FILTER(AnalysisMethods!$H$2:$H$31,AnalysisMethods!$E$2:$E$31=AnalysisResults!P1744,"")</f>
        <v>XX.X</v>
      </c>
      <c r="S1744">
        <v>138</v>
      </c>
      <c r="T1744" s="7" t="s">
        <v>825</v>
      </c>
      <c r="U1744" t="s">
        <v>1378</v>
      </c>
    </row>
    <row r="1745" spans="1:21" x14ac:dyDescent="0.45">
      <c r="A1745" t="s">
        <v>669</v>
      </c>
      <c r="B1745" s="4" t="str" cm="1">
        <f t="array" ref="B1745">_xlfn._xlws.FILTER(AnalysisSets!B:B,AnalysisSets!A:A=_xlfn._xlws.FILTER(Analyses!E:E,Analyses!A:A=AnalysisResults!A1745,""),"")</f>
        <v>Safety Population</v>
      </c>
      <c r="C1745" t="s">
        <v>33</v>
      </c>
      <c r="D1745" t="s">
        <v>36</v>
      </c>
      <c r="E1745" s="4" t="str" cm="1">
        <f t="array" ref="E1745">_xlfn._xlws.FILTER(AnalysisGroupings!$G$2:$G$20,AnalysisGroupings!$F$2:$F$20=AnalysisResults!D1745,"")</f>
        <v>Placebo</v>
      </c>
      <c r="G1745" t="s">
        <v>733</v>
      </c>
      <c r="H1745" t="s">
        <v>767</v>
      </c>
      <c r="I1745" s="4" t="str" cm="1">
        <f t="array" ref="I1745">_xlfn._xlws.FILTER(AnalysisGroupings!$G$2:$G$36,(AnalysisGroupings!$F$2:$F$36=AnalysisResults!H1745)*LEN(H1745)&gt;0,"")</f>
        <v>Systolic Blood Pressure (mmHg)</v>
      </c>
      <c r="K1745" t="s">
        <v>734</v>
      </c>
      <c r="L1745" t="s">
        <v>1383</v>
      </c>
      <c r="M1745" s="4" t="str" cm="1">
        <f t="array" ref="M1745">_xlfn._xlws.FILTER(AnalysisGroupings!$G$2:$G$36,(AnalysisGroupings!$F$2:$F$36=AnalysisResults!L1745)*LEN(L1745)&gt;0,"")</f>
        <v>Week 8</v>
      </c>
      <c r="O1745" t="s">
        <v>295</v>
      </c>
      <c r="P1745" t="s">
        <v>644</v>
      </c>
      <c r="Q1745" s="4" t="str" cm="1">
        <f t="array" ref="Q1745">_xlfn._xlws.FILTER(AnalysisMethods!$G$2:$G$31,AnalysisMethods!$E$2:$E$31=AnalysisResults!P1745,"")</f>
        <v>Q1</v>
      </c>
      <c r="R1745" s="4" t="str" cm="1">
        <f t="array" ref="R1745">_xlfn._xlws.FILTER(AnalysisMethods!$H$2:$H$31,AnalysisMethods!$E$2:$E$31=AnalysisResults!P1745,"")</f>
        <v>XX.X</v>
      </c>
      <c r="S1745">
        <v>128</v>
      </c>
      <c r="T1745" s="7" t="s">
        <v>826</v>
      </c>
      <c r="U1745" t="s">
        <v>1378</v>
      </c>
    </row>
    <row r="1746" spans="1:21" x14ac:dyDescent="0.45">
      <c r="A1746" t="s">
        <v>669</v>
      </c>
      <c r="B1746" s="4" t="str" cm="1">
        <f t="array" ref="B1746">_xlfn._xlws.FILTER(AnalysisSets!B:B,AnalysisSets!A:A=_xlfn._xlws.FILTER(Analyses!E:E,Analyses!A:A=AnalysisResults!A1746,""),"")</f>
        <v>Safety Population</v>
      </c>
      <c r="C1746" t="s">
        <v>33</v>
      </c>
      <c r="D1746" t="s">
        <v>36</v>
      </c>
      <c r="E1746" s="4" t="str" cm="1">
        <f t="array" ref="E1746">_xlfn._xlws.FILTER(AnalysisGroupings!$G$2:$G$20,AnalysisGroupings!$F$2:$F$20=AnalysisResults!D1746,"")</f>
        <v>Placebo</v>
      </c>
      <c r="G1746" t="s">
        <v>733</v>
      </c>
      <c r="H1746" t="s">
        <v>767</v>
      </c>
      <c r="I1746" s="4" t="str" cm="1">
        <f t="array" ref="I1746">_xlfn._xlws.FILTER(AnalysisGroupings!$G$2:$G$36,(AnalysisGroupings!$F$2:$F$36=AnalysisResults!H1746)*LEN(H1746)&gt;0,"")</f>
        <v>Systolic Blood Pressure (mmHg)</v>
      </c>
      <c r="K1746" t="s">
        <v>734</v>
      </c>
      <c r="L1746" t="s">
        <v>1383</v>
      </c>
      <c r="M1746" s="4" t="str" cm="1">
        <f t="array" ref="M1746">_xlfn._xlws.FILTER(AnalysisGroupings!$G$2:$G$36,(AnalysisGroupings!$F$2:$F$36=AnalysisResults!L1746)*LEN(L1746)&gt;0,"")</f>
        <v>Week 8</v>
      </c>
      <c r="O1746" t="s">
        <v>295</v>
      </c>
      <c r="P1746" t="s">
        <v>645</v>
      </c>
      <c r="Q1746" s="4" t="str" cm="1">
        <f t="array" ref="Q1746">_xlfn._xlws.FILTER(AnalysisMethods!$G$2:$G$31,AnalysisMethods!$E$2:$E$31=AnalysisResults!P1746,"")</f>
        <v>Q3</v>
      </c>
      <c r="R1746" s="4" t="str" cm="1">
        <f t="array" ref="R1746">_xlfn._xlws.FILTER(AnalysisMethods!$H$2:$H$31,AnalysisMethods!$E$2:$E$31=AnalysisResults!P1746,"")</f>
        <v>XX.X</v>
      </c>
      <c r="S1746">
        <v>146</v>
      </c>
      <c r="T1746" s="7" t="s">
        <v>815</v>
      </c>
      <c r="U1746" t="s">
        <v>1378</v>
      </c>
    </row>
    <row r="1747" spans="1:21" x14ac:dyDescent="0.45">
      <c r="A1747" t="s">
        <v>669</v>
      </c>
      <c r="B1747" s="4" t="str" cm="1">
        <f t="array" ref="B1747">_xlfn._xlws.FILTER(AnalysisSets!B:B,AnalysisSets!A:A=_xlfn._xlws.FILTER(Analyses!E:E,Analyses!A:A=AnalysisResults!A1747,""),"")</f>
        <v>Safety Population</v>
      </c>
      <c r="C1747" t="s">
        <v>33</v>
      </c>
      <c r="D1747" t="s">
        <v>36</v>
      </c>
      <c r="E1747" s="4" t="str" cm="1">
        <f t="array" ref="E1747">_xlfn._xlws.FILTER(AnalysisGroupings!$G$2:$G$20,AnalysisGroupings!$F$2:$F$20=AnalysisResults!D1747,"")</f>
        <v>Placebo</v>
      </c>
      <c r="G1747" t="s">
        <v>733</v>
      </c>
      <c r="H1747" t="s">
        <v>767</v>
      </c>
      <c r="I1747" s="4" t="str" cm="1">
        <f t="array" ref="I1747">_xlfn._xlws.FILTER(AnalysisGroupings!$G$2:$G$36,(AnalysisGroupings!$F$2:$F$36=AnalysisResults!H1747)*LEN(H1747)&gt;0,"")</f>
        <v>Systolic Blood Pressure (mmHg)</v>
      </c>
      <c r="K1747" t="s">
        <v>734</v>
      </c>
      <c r="L1747" t="s">
        <v>1383</v>
      </c>
      <c r="M1747" s="4" t="str" cm="1">
        <f t="array" ref="M1747">_xlfn._xlws.FILTER(AnalysisGroupings!$G$2:$G$36,(AnalysisGroupings!$F$2:$F$36=AnalysisResults!L1747)*LEN(L1747)&gt;0,"")</f>
        <v>Week 8</v>
      </c>
      <c r="O1747" t="s">
        <v>295</v>
      </c>
      <c r="P1747" t="s">
        <v>646</v>
      </c>
      <c r="Q1747" s="4" t="str" cm="1">
        <f t="array" ref="Q1747">_xlfn._xlws.FILTER(AnalysisMethods!$G$2:$G$31,AnalysisMethods!$E$2:$E$31=AnalysisResults!P1747,"")</f>
        <v>Min</v>
      </c>
      <c r="R1747" s="4" t="str" cm="1">
        <f t="array" ref="R1747">_xlfn._xlws.FILTER(AnalysisMethods!$H$2:$H$31,AnalysisMethods!$E$2:$E$31=AnalysisResults!P1747,"")</f>
        <v>XX</v>
      </c>
      <c r="S1747">
        <v>90</v>
      </c>
      <c r="T1747" s="7" t="s">
        <v>808</v>
      </c>
      <c r="U1747" t="s">
        <v>1378</v>
      </c>
    </row>
    <row r="1748" spans="1:21" x14ac:dyDescent="0.45">
      <c r="A1748" t="s">
        <v>669</v>
      </c>
      <c r="B1748" s="4" t="str" cm="1">
        <f t="array" ref="B1748">_xlfn._xlws.FILTER(AnalysisSets!B:B,AnalysisSets!A:A=_xlfn._xlws.FILTER(Analyses!E:E,Analyses!A:A=AnalysisResults!A1748,""),"")</f>
        <v>Safety Population</v>
      </c>
      <c r="C1748" t="s">
        <v>33</v>
      </c>
      <c r="D1748" t="s">
        <v>36</v>
      </c>
      <c r="E1748" s="4" t="str" cm="1">
        <f t="array" ref="E1748">_xlfn._xlws.FILTER(AnalysisGroupings!$G$2:$G$20,AnalysisGroupings!$F$2:$F$20=AnalysisResults!D1748,"")</f>
        <v>Placebo</v>
      </c>
      <c r="G1748" t="s">
        <v>733</v>
      </c>
      <c r="H1748" t="s">
        <v>767</v>
      </c>
      <c r="I1748" s="4" t="str" cm="1">
        <f t="array" ref="I1748">_xlfn._xlws.FILTER(AnalysisGroupings!$G$2:$G$36,(AnalysisGroupings!$F$2:$F$36=AnalysisResults!H1748)*LEN(H1748)&gt;0,"")</f>
        <v>Systolic Blood Pressure (mmHg)</v>
      </c>
      <c r="K1748" t="s">
        <v>734</v>
      </c>
      <c r="L1748" t="s">
        <v>1383</v>
      </c>
      <c r="M1748" s="4" t="str" cm="1">
        <f t="array" ref="M1748">_xlfn._xlws.FILTER(AnalysisGroupings!$G$2:$G$36,(AnalysisGroupings!$F$2:$F$36=AnalysisResults!L1748)*LEN(L1748)&gt;0,"")</f>
        <v>Week 8</v>
      </c>
      <c r="O1748" t="s">
        <v>295</v>
      </c>
      <c r="P1748" t="s">
        <v>647</v>
      </c>
      <c r="Q1748" s="4" t="str" cm="1">
        <f t="array" ref="Q1748">_xlfn._xlws.FILTER(AnalysisMethods!$G$2:$G$31,AnalysisMethods!$E$2:$E$31=AnalysisResults!P1748,"")</f>
        <v>Max</v>
      </c>
      <c r="R1748" s="4" t="str" cm="1">
        <f t="array" ref="R1748">_xlfn._xlws.FILTER(AnalysisMethods!$H$2:$H$31,AnalysisMethods!$E$2:$E$31=AnalysisResults!P1748,"")</f>
        <v>XX</v>
      </c>
      <c r="S1748">
        <v>189</v>
      </c>
      <c r="T1748" s="7" t="s">
        <v>827</v>
      </c>
      <c r="U1748" t="s">
        <v>1378</v>
      </c>
    </row>
    <row r="1749" spans="1:21" x14ac:dyDescent="0.45">
      <c r="A1749" t="s">
        <v>669</v>
      </c>
      <c r="B1749" s="4" t="str" cm="1">
        <f t="array" ref="B1749">_xlfn._xlws.FILTER(AnalysisSets!B:B,AnalysisSets!A:A=_xlfn._xlws.FILTER(Analyses!E:E,Analyses!A:A=AnalysisResults!A1749,""),"")</f>
        <v>Safety Population</v>
      </c>
      <c r="C1749" t="s">
        <v>33</v>
      </c>
      <c r="D1749" t="s">
        <v>36</v>
      </c>
      <c r="E1749" s="4" t="str" cm="1">
        <f t="array" ref="E1749">_xlfn._xlws.FILTER(AnalysisGroupings!$G$2:$G$20,AnalysisGroupings!$F$2:$F$20=AnalysisResults!D1749,"")</f>
        <v>Placebo</v>
      </c>
      <c r="G1749" t="s">
        <v>733</v>
      </c>
      <c r="H1749" t="s">
        <v>767</v>
      </c>
      <c r="I1749" s="4" t="str" cm="1">
        <f t="array" ref="I1749">_xlfn._xlws.FILTER(AnalysisGroupings!$G$2:$G$36,(AnalysisGroupings!$F$2:$F$36=AnalysisResults!H1749)*LEN(H1749)&gt;0,"")</f>
        <v>Systolic Blood Pressure (mmHg)</v>
      </c>
      <c r="K1749" t="s">
        <v>734</v>
      </c>
      <c r="L1749" t="s">
        <v>1384</v>
      </c>
      <c r="M1749" s="4" t="str" cm="1">
        <f t="array" ref="M1749">_xlfn._xlws.FILTER(AnalysisGroupings!$G$2:$G$36,(AnalysisGroupings!$F$2:$F$36=AnalysisResults!L1749)*LEN(L1749)&gt;0,"")</f>
        <v>Week 12</v>
      </c>
      <c r="O1749" t="s">
        <v>295</v>
      </c>
      <c r="P1749" t="s">
        <v>640</v>
      </c>
      <c r="Q1749" s="4" t="str" cm="1">
        <f t="array" ref="Q1749">_xlfn._xlws.FILTER(AnalysisMethods!$G$2:$G$31,AnalysisMethods!$E$2:$E$31=AnalysisResults!P1749,"")</f>
        <v>n</v>
      </c>
      <c r="R1749" s="4" t="str" cm="1">
        <f t="array" ref="R1749">_xlfn._xlws.FILTER(AnalysisMethods!$H$2:$H$31,AnalysisMethods!$E$2:$E$31=AnalysisResults!P1749,"")</f>
        <v>XX</v>
      </c>
      <c r="S1749">
        <v>207</v>
      </c>
      <c r="T1749" s="7" t="s">
        <v>828</v>
      </c>
      <c r="U1749" t="s">
        <v>1378</v>
      </c>
    </row>
    <row r="1750" spans="1:21" x14ac:dyDescent="0.45">
      <c r="A1750" t="s">
        <v>669</v>
      </c>
      <c r="B1750" s="4" t="str" cm="1">
        <f t="array" ref="B1750">_xlfn._xlws.FILTER(AnalysisSets!B:B,AnalysisSets!A:A=_xlfn._xlws.FILTER(Analyses!E:E,Analyses!A:A=AnalysisResults!A1750,""),"")</f>
        <v>Safety Population</v>
      </c>
      <c r="C1750" t="s">
        <v>33</v>
      </c>
      <c r="D1750" t="s">
        <v>36</v>
      </c>
      <c r="E1750" s="4" t="str" cm="1">
        <f t="array" ref="E1750">_xlfn._xlws.FILTER(AnalysisGroupings!$G$2:$G$20,AnalysisGroupings!$F$2:$F$20=AnalysisResults!D1750,"")</f>
        <v>Placebo</v>
      </c>
      <c r="G1750" t="s">
        <v>733</v>
      </c>
      <c r="H1750" t="s">
        <v>767</v>
      </c>
      <c r="I1750" s="4" t="str" cm="1">
        <f t="array" ref="I1750">_xlfn._xlws.FILTER(AnalysisGroupings!$G$2:$G$36,(AnalysisGroupings!$F$2:$F$36=AnalysisResults!H1750)*LEN(H1750)&gt;0,"")</f>
        <v>Systolic Blood Pressure (mmHg)</v>
      </c>
      <c r="K1750" t="s">
        <v>734</v>
      </c>
      <c r="L1750" t="s">
        <v>1384</v>
      </c>
      <c r="M1750" s="4" t="str" cm="1">
        <f t="array" ref="M1750">_xlfn._xlws.FILTER(AnalysisGroupings!$G$2:$G$36,(AnalysisGroupings!$F$2:$F$36=AnalysisResults!L1750)*LEN(L1750)&gt;0,"")</f>
        <v>Week 12</v>
      </c>
      <c r="O1750" t="s">
        <v>295</v>
      </c>
      <c r="P1750" t="s">
        <v>641</v>
      </c>
      <c r="Q1750" s="4" t="str" cm="1">
        <f t="array" ref="Q1750">_xlfn._xlws.FILTER(AnalysisMethods!$G$2:$G$31,AnalysisMethods!$E$2:$E$31=AnalysisResults!P1750,"")</f>
        <v>Mean</v>
      </c>
      <c r="R1750" s="4" t="str" cm="1">
        <f t="array" ref="R1750">_xlfn._xlws.FILTER(AnalysisMethods!$H$2:$H$31,AnalysisMethods!$E$2:$E$31=AnalysisResults!P1750,"")</f>
        <v>XX.X</v>
      </c>
      <c r="S1750">
        <v>132.70531401</v>
      </c>
      <c r="T1750" s="7" t="s">
        <v>829</v>
      </c>
      <c r="U1750" t="s">
        <v>1378</v>
      </c>
    </row>
    <row r="1751" spans="1:21" x14ac:dyDescent="0.45">
      <c r="A1751" t="s">
        <v>669</v>
      </c>
      <c r="B1751" s="4" t="str" cm="1">
        <f t="array" ref="B1751">_xlfn._xlws.FILTER(AnalysisSets!B:B,AnalysisSets!A:A=_xlfn._xlws.FILTER(Analyses!E:E,Analyses!A:A=AnalysisResults!A1751,""),"")</f>
        <v>Safety Population</v>
      </c>
      <c r="C1751" t="s">
        <v>33</v>
      </c>
      <c r="D1751" t="s">
        <v>36</v>
      </c>
      <c r="E1751" s="4" t="str" cm="1">
        <f t="array" ref="E1751">_xlfn._xlws.FILTER(AnalysisGroupings!$G$2:$G$20,AnalysisGroupings!$F$2:$F$20=AnalysisResults!D1751,"")</f>
        <v>Placebo</v>
      </c>
      <c r="G1751" t="s">
        <v>733</v>
      </c>
      <c r="H1751" t="s">
        <v>767</v>
      </c>
      <c r="I1751" s="4" t="str" cm="1">
        <f t="array" ref="I1751">_xlfn._xlws.FILTER(AnalysisGroupings!$G$2:$G$36,(AnalysisGroupings!$F$2:$F$36=AnalysisResults!H1751)*LEN(H1751)&gt;0,"")</f>
        <v>Systolic Blood Pressure (mmHg)</v>
      </c>
      <c r="K1751" t="s">
        <v>734</v>
      </c>
      <c r="L1751" t="s">
        <v>1384</v>
      </c>
      <c r="M1751" s="4" t="str" cm="1">
        <f t="array" ref="M1751">_xlfn._xlws.FILTER(AnalysisGroupings!$G$2:$G$36,(AnalysisGroupings!$F$2:$F$36=AnalysisResults!L1751)*LEN(L1751)&gt;0,"")</f>
        <v>Week 12</v>
      </c>
      <c r="O1751" t="s">
        <v>295</v>
      </c>
      <c r="P1751" t="s">
        <v>642</v>
      </c>
      <c r="Q1751" s="4" t="str" cm="1">
        <f t="array" ref="Q1751">_xlfn._xlws.FILTER(AnalysisMethods!$G$2:$G$31,AnalysisMethods!$E$2:$E$31=AnalysisResults!P1751,"")</f>
        <v>SD</v>
      </c>
      <c r="R1751" s="4" t="str" cm="1">
        <f t="array" ref="R1751">_xlfn._xlws.FILTER(AnalysisMethods!$H$2:$H$31,AnalysisMethods!$E$2:$E$31=AnalysisResults!P1751,"")</f>
        <v>(XX.XX)</v>
      </c>
      <c r="S1751">
        <v>15.244770575</v>
      </c>
      <c r="T1751" s="7" t="s">
        <v>830</v>
      </c>
      <c r="U1751" t="s">
        <v>1378</v>
      </c>
    </row>
    <row r="1752" spans="1:21" x14ac:dyDescent="0.45">
      <c r="A1752" t="s">
        <v>669</v>
      </c>
      <c r="B1752" s="4" t="str" cm="1">
        <f t="array" ref="B1752">_xlfn._xlws.FILTER(AnalysisSets!B:B,AnalysisSets!A:A=_xlfn._xlws.FILTER(Analyses!E:E,Analyses!A:A=AnalysisResults!A1752,""),"")</f>
        <v>Safety Population</v>
      </c>
      <c r="C1752" t="s">
        <v>33</v>
      </c>
      <c r="D1752" t="s">
        <v>36</v>
      </c>
      <c r="E1752" s="4" t="str" cm="1">
        <f t="array" ref="E1752">_xlfn._xlws.FILTER(AnalysisGroupings!$G$2:$G$20,AnalysisGroupings!$F$2:$F$20=AnalysisResults!D1752,"")</f>
        <v>Placebo</v>
      </c>
      <c r="G1752" t="s">
        <v>733</v>
      </c>
      <c r="H1752" t="s">
        <v>767</v>
      </c>
      <c r="I1752" s="4" t="str" cm="1">
        <f t="array" ref="I1752">_xlfn._xlws.FILTER(AnalysisGroupings!$G$2:$G$36,(AnalysisGroupings!$F$2:$F$36=AnalysisResults!H1752)*LEN(H1752)&gt;0,"")</f>
        <v>Systolic Blood Pressure (mmHg)</v>
      </c>
      <c r="K1752" t="s">
        <v>734</v>
      </c>
      <c r="L1752" t="s">
        <v>1384</v>
      </c>
      <c r="M1752" s="4" t="str" cm="1">
        <f t="array" ref="M1752">_xlfn._xlws.FILTER(AnalysisGroupings!$G$2:$G$36,(AnalysisGroupings!$F$2:$F$36=AnalysisResults!L1752)*LEN(L1752)&gt;0,"")</f>
        <v>Week 12</v>
      </c>
      <c r="O1752" t="s">
        <v>295</v>
      </c>
      <c r="P1752" t="s">
        <v>643</v>
      </c>
      <c r="Q1752" s="4" t="str" cm="1">
        <f t="array" ref="Q1752">_xlfn._xlws.FILTER(AnalysisMethods!$G$2:$G$31,AnalysisMethods!$E$2:$E$31=AnalysisResults!P1752,"")</f>
        <v>Median</v>
      </c>
      <c r="R1752" s="4" t="str" cm="1">
        <f t="array" ref="R1752">_xlfn._xlws.FILTER(AnalysisMethods!$H$2:$H$31,AnalysisMethods!$E$2:$E$31=AnalysisResults!P1752,"")</f>
        <v>XX.X</v>
      </c>
      <c r="S1752">
        <v>132</v>
      </c>
      <c r="T1752" s="7" t="s">
        <v>831</v>
      </c>
      <c r="U1752" t="s">
        <v>1378</v>
      </c>
    </row>
    <row r="1753" spans="1:21" x14ac:dyDescent="0.45">
      <c r="A1753" t="s">
        <v>669</v>
      </c>
      <c r="B1753" s="4" t="str" cm="1">
        <f t="array" ref="B1753">_xlfn._xlws.FILTER(AnalysisSets!B:B,AnalysisSets!A:A=_xlfn._xlws.FILTER(Analyses!E:E,Analyses!A:A=AnalysisResults!A1753,""),"")</f>
        <v>Safety Population</v>
      </c>
      <c r="C1753" t="s">
        <v>33</v>
      </c>
      <c r="D1753" t="s">
        <v>36</v>
      </c>
      <c r="E1753" s="4" t="str" cm="1">
        <f t="array" ref="E1753">_xlfn._xlws.FILTER(AnalysisGroupings!$G$2:$G$20,AnalysisGroupings!$F$2:$F$20=AnalysisResults!D1753,"")</f>
        <v>Placebo</v>
      </c>
      <c r="G1753" t="s">
        <v>733</v>
      </c>
      <c r="H1753" t="s">
        <v>767</v>
      </c>
      <c r="I1753" s="4" t="str" cm="1">
        <f t="array" ref="I1753">_xlfn._xlws.FILTER(AnalysisGroupings!$G$2:$G$36,(AnalysisGroupings!$F$2:$F$36=AnalysisResults!H1753)*LEN(H1753)&gt;0,"")</f>
        <v>Systolic Blood Pressure (mmHg)</v>
      </c>
      <c r="K1753" t="s">
        <v>734</v>
      </c>
      <c r="L1753" t="s">
        <v>1384</v>
      </c>
      <c r="M1753" s="4" t="str" cm="1">
        <f t="array" ref="M1753">_xlfn._xlws.FILTER(AnalysisGroupings!$G$2:$G$36,(AnalysisGroupings!$F$2:$F$36=AnalysisResults!L1753)*LEN(L1753)&gt;0,"")</f>
        <v>Week 12</v>
      </c>
      <c r="O1753" t="s">
        <v>295</v>
      </c>
      <c r="P1753" t="s">
        <v>644</v>
      </c>
      <c r="Q1753" s="4" t="str" cm="1">
        <f t="array" ref="Q1753">_xlfn._xlws.FILTER(AnalysisMethods!$G$2:$G$31,AnalysisMethods!$E$2:$E$31=AnalysisResults!P1753,"")</f>
        <v>Q1</v>
      </c>
      <c r="R1753" s="4" t="str" cm="1">
        <f t="array" ref="R1753">_xlfn._xlws.FILTER(AnalysisMethods!$H$2:$H$31,AnalysisMethods!$E$2:$E$31=AnalysisResults!P1753,"")</f>
        <v>XX.X</v>
      </c>
      <c r="S1753">
        <v>123</v>
      </c>
      <c r="T1753" s="7" t="s">
        <v>832</v>
      </c>
      <c r="U1753" t="s">
        <v>1378</v>
      </c>
    </row>
    <row r="1754" spans="1:21" x14ac:dyDescent="0.45">
      <c r="A1754" t="s">
        <v>669</v>
      </c>
      <c r="B1754" s="4" t="str" cm="1">
        <f t="array" ref="B1754">_xlfn._xlws.FILTER(AnalysisSets!B:B,AnalysisSets!A:A=_xlfn._xlws.FILTER(Analyses!E:E,Analyses!A:A=AnalysisResults!A1754,""),"")</f>
        <v>Safety Population</v>
      </c>
      <c r="C1754" t="s">
        <v>33</v>
      </c>
      <c r="D1754" t="s">
        <v>36</v>
      </c>
      <c r="E1754" s="4" t="str" cm="1">
        <f t="array" ref="E1754">_xlfn._xlws.FILTER(AnalysisGroupings!$G$2:$G$20,AnalysisGroupings!$F$2:$F$20=AnalysisResults!D1754,"")</f>
        <v>Placebo</v>
      </c>
      <c r="G1754" t="s">
        <v>733</v>
      </c>
      <c r="H1754" t="s">
        <v>767</v>
      </c>
      <c r="I1754" s="4" t="str" cm="1">
        <f t="array" ref="I1754">_xlfn._xlws.FILTER(AnalysisGroupings!$G$2:$G$36,(AnalysisGroupings!$F$2:$F$36=AnalysisResults!H1754)*LEN(H1754)&gt;0,"")</f>
        <v>Systolic Blood Pressure (mmHg)</v>
      </c>
      <c r="K1754" t="s">
        <v>734</v>
      </c>
      <c r="L1754" t="s">
        <v>1384</v>
      </c>
      <c r="M1754" s="4" t="str" cm="1">
        <f t="array" ref="M1754">_xlfn._xlws.FILTER(AnalysisGroupings!$G$2:$G$36,(AnalysisGroupings!$F$2:$F$36=AnalysisResults!L1754)*LEN(L1754)&gt;0,"")</f>
        <v>Week 12</v>
      </c>
      <c r="O1754" t="s">
        <v>295</v>
      </c>
      <c r="P1754" t="s">
        <v>645</v>
      </c>
      <c r="Q1754" s="4" t="str" cm="1">
        <f t="array" ref="Q1754">_xlfn._xlws.FILTER(AnalysisMethods!$G$2:$G$31,AnalysisMethods!$E$2:$E$31=AnalysisResults!P1754,"")</f>
        <v>Q3</v>
      </c>
      <c r="R1754" s="4" t="str" cm="1">
        <f t="array" ref="R1754">_xlfn._xlws.FILTER(AnalysisMethods!$H$2:$H$31,AnalysisMethods!$E$2:$E$31=AnalysisResults!P1754,"")</f>
        <v>XX.X</v>
      </c>
      <c r="S1754">
        <v>140</v>
      </c>
      <c r="T1754" s="7" t="s">
        <v>833</v>
      </c>
      <c r="U1754" t="s">
        <v>1378</v>
      </c>
    </row>
    <row r="1755" spans="1:21" x14ac:dyDescent="0.45">
      <c r="A1755" t="s">
        <v>669</v>
      </c>
      <c r="B1755" s="4" t="str" cm="1">
        <f t="array" ref="B1755">_xlfn._xlws.FILTER(AnalysisSets!B:B,AnalysisSets!A:A=_xlfn._xlws.FILTER(Analyses!E:E,Analyses!A:A=AnalysisResults!A1755,""),"")</f>
        <v>Safety Population</v>
      </c>
      <c r="C1755" t="s">
        <v>33</v>
      </c>
      <c r="D1755" t="s">
        <v>36</v>
      </c>
      <c r="E1755" s="4" t="str" cm="1">
        <f t="array" ref="E1755">_xlfn._xlws.FILTER(AnalysisGroupings!$G$2:$G$20,AnalysisGroupings!$F$2:$F$20=AnalysisResults!D1755,"")</f>
        <v>Placebo</v>
      </c>
      <c r="G1755" t="s">
        <v>733</v>
      </c>
      <c r="H1755" t="s">
        <v>767</v>
      </c>
      <c r="I1755" s="4" t="str" cm="1">
        <f t="array" ref="I1755">_xlfn._xlws.FILTER(AnalysisGroupings!$G$2:$G$36,(AnalysisGroupings!$F$2:$F$36=AnalysisResults!H1755)*LEN(H1755)&gt;0,"")</f>
        <v>Systolic Blood Pressure (mmHg)</v>
      </c>
      <c r="K1755" t="s">
        <v>734</v>
      </c>
      <c r="L1755" t="s">
        <v>1384</v>
      </c>
      <c r="M1755" s="4" t="str" cm="1">
        <f t="array" ref="M1755">_xlfn._xlws.FILTER(AnalysisGroupings!$G$2:$G$36,(AnalysisGroupings!$F$2:$F$36=AnalysisResults!L1755)*LEN(L1755)&gt;0,"")</f>
        <v>Week 12</v>
      </c>
      <c r="O1755" t="s">
        <v>295</v>
      </c>
      <c r="P1755" t="s">
        <v>646</v>
      </c>
      <c r="Q1755" s="4" t="str" cm="1">
        <f t="array" ref="Q1755">_xlfn._xlws.FILTER(AnalysisMethods!$G$2:$G$31,AnalysisMethods!$E$2:$E$31=AnalysisResults!P1755,"")</f>
        <v>Min</v>
      </c>
      <c r="R1755" s="4" t="str" cm="1">
        <f t="array" ref="R1755">_xlfn._xlws.FILTER(AnalysisMethods!$H$2:$H$31,AnalysisMethods!$E$2:$E$31=AnalysisResults!P1755,"")</f>
        <v>XX</v>
      </c>
      <c r="S1755">
        <v>78</v>
      </c>
      <c r="T1755" s="7" t="s">
        <v>259</v>
      </c>
      <c r="U1755" t="s">
        <v>1378</v>
      </c>
    </row>
    <row r="1756" spans="1:21" x14ac:dyDescent="0.45">
      <c r="A1756" t="s">
        <v>669</v>
      </c>
      <c r="B1756" s="4" t="str" cm="1">
        <f t="array" ref="B1756">_xlfn._xlws.FILTER(AnalysisSets!B:B,AnalysisSets!A:A=_xlfn._xlws.FILTER(Analyses!E:E,Analyses!A:A=AnalysisResults!A1756,""),"")</f>
        <v>Safety Population</v>
      </c>
      <c r="C1756" t="s">
        <v>33</v>
      </c>
      <c r="D1756" t="s">
        <v>36</v>
      </c>
      <c r="E1756" s="4" t="str" cm="1">
        <f t="array" ref="E1756">_xlfn._xlws.FILTER(AnalysisGroupings!$G$2:$G$20,AnalysisGroupings!$F$2:$F$20=AnalysisResults!D1756,"")</f>
        <v>Placebo</v>
      </c>
      <c r="G1756" t="s">
        <v>733</v>
      </c>
      <c r="H1756" t="s">
        <v>767</v>
      </c>
      <c r="I1756" s="4" t="str" cm="1">
        <f t="array" ref="I1756">_xlfn._xlws.FILTER(AnalysisGroupings!$G$2:$G$36,(AnalysisGroupings!$F$2:$F$36=AnalysisResults!H1756)*LEN(H1756)&gt;0,"")</f>
        <v>Systolic Blood Pressure (mmHg)</v>
      </c>
      <c r="K1756" t="s">
        <v>734</v>
      </c>
      <c r="L1756" t="s">
        <v>1384</v>
      </c>
      <c r="M1756" s="4" t="str" cm="1">
        <f t="array" ref="M1756">_xlfn._xlws.FILTER(AnalysisGroupings!$G$2:$G$36,(AnalysisGroupings!$F$2:$F$36=AnalysisResults!L1756)*LEN(L1756)&gt;0,"")</f>
        <v>Week 12</v>
      </c>
      <c r="O1756" t="s">
        <v>295</v>
      </c>
      <c r="P1756" t="s">
        <v>647</v>
      </c>
      <c r="Q1756" s="4" t="str" cm="1">
        <f t="array" ref="Q1756">_xlfn._xlws.FILTER(AnalysisMethods!$G$2:$G$31,AnalysisMethods!$E$2:$E$31=AnalysisResults!P1756,"")</f>
        <v>Max</v>
      </c>
      <c r="R1756" s="4" t="str" cm="1">
        <f t="array" ref="R1756">_xlfn._xlws.FILTER(AnalysisMethods!$H$2:$H$31,AnalysisMethods!$E$2:$E$31=AnalysisResults!P1756,"")</f>
        <v>XX</v>
      </c>
      <c r="S1756">
        <v>168</v>
      </c>
      <c r="T1756" s="7" t="s">
        <v>834</v>
      </c>
      <c r="U1756" t="s">
        <v>1378</v>
      </c>
    </row>
    <row r="1757" spans="1:21" x14ac:dyDescent="0.45">
      <c r="A1757" t="s">
        <v>669</v>
      </c>
      <c r="B1757" s="4" t="str" cm="1">
        <f t="array" ref="B1757">_xlfn._xlws.FILTER(AnalysisSets!B:B,AnalysisSets!A:A=_xlfn._xlws.FILTER(Analyses!E:E,Analyses!A:A=AnalysisResults!A1757,""),"")</f>
        <v>Safety Population</v>
      </c>
      <c r="C1757" t="s">
        <v>33</v>
      </c>
      <c r="D1757" t="s">
        <v>36</v>
      </c>
      <c r="E1757" s="4" t="str" cm="1">
        <f t="array" ref="E1757">_xlfn._xlws.FILTER(AnalysisGroupings!$G$2:$G$20,AnalysisGroupings!$F$2:$F$20=AnalysisResults!D1757,"")</f>
        <v>Placebo</v>
      </c>
      <c r="G1757" t="s">
        <v>733</v>
      </c>
      <c r="H1757" t="s">
        <v>767</v>
      </c>
      <c r="I1757" s="4" t="str" cm="1">
        <f t="array" ref="I1757">_xlfn._xlws.FILTER(AnalysisGroupings!$G$2:$G$36,(AnalysisGroupings!$F$2:$F$36=AnalysisResults!H1757)*LEN(H1757)&gt;0,"")</f>
        <v>Systolic Blood Pressure (mmHg)</v>
      </c>
      <c r="K1757" t="s">
        <v>734</v>
      </c>
      <c r="L1757" t="s">
        <v>1385</v>
      </c>
      <c r="M1757" s="4" t="str" cm="1">
        <f t="array" ref="M1757">_xlfn._xlws.FILTER(AnalysisGroupings!$G$2:$G$36,(AnalysisGroupings!$F$2:$F$36=AnalysisResults!L1757)*LEN(L1757)&gt;0,"")</f>
        <v>Week 16</v>
      </c>
      <c r="O1757" t="s">
        <v>295</v>
      </c>
      <c r="P1757" t="s">
        <v>640</v>
      </c>
      <c r="Q1757" s="4" t="str" cm="1">
        <f t="array" ref="Q1757">_xlfn._xlws.FILTER(AnalysisMethods!$G$2:$G$31,AnalysisMethods!$E$2:$E$31=AnalysisResults!P1757,"")</f>
        <v>n</v>
      </c>
      <c r="R1757" s="4" t="str" cm="1">
        <f t="array" ref="R1757">_xlfn._xlws.FILTER(AnalysisMethods!$H$2:$H$31,AnalysisMethods!$E$2:$E$31=AnalysisResults!P1757,"")</f>
        <v>XX</v>
      </c>
      <c r="S1757">
        <v>204</v>
      </c>
      <c r="T1757" s="7" t="s">
        <v>835</v>
      </c>
      <c r="U1757" t="s">
        <v>1378</v>
      </c>
    </row>
    <row r="1758" spans="1:21" x14ac:dyDescent="0.45">
      <c r="A1758" t="s">
        <v>669</v>
      </c>
      <c r="B1758" s="4" t="str" cm="1">
        <f t="array" ref="B1758">_xlfn._xlws.FILTER(AnalysisSets!B:B,AnalysisSets!A:A=_xlfn._xlws.FILTER(Analyses!E:E,Analyses!A:A=AnalysisResults!A1758,""),"")</f>
        <v>Safety Population</v>
      </c>
      <c r="C1758" t="s">
        <v>33</v>
      </c>
      <c r="D1758" t="s">
        <v>36</v>
      </c>
      <c r="E1758" s="4" t="str" cm="1">
        <f t="array" ref="E1758">_xlfn._xlws.FILTER(AnalysisGroupings!$G$2:$G$20,AnalysisGroupings!$F$2:$F$20=AnalysisResults!D1758,"")</f>
        <v>Placebo</v>
      </c>
      <c r="G1758" t="s">
        <v>733</v>
      </c>
      <c r="H1758" t="s">
        <v>767</v>
      </c>
      <c r="I1758" s="4" t="str" cm="1">
        <f t="array" ref="I1758">_xlfn._xlws.FILTER(AnalysisGroupings!$G$2:$G$36,(AnalysisGroupings!$F$2:$F$36=AnalysisResults!H1758)*LEN(H1758)&gt;0,"")</f>
        <v>Systolic Blood Pressure (mmHg)</v>
      </c>
      <c r="K1758" t="s">
        <v>734</v>
      </c>
      <c r="L1758" t="s">
        <v>1385</v>
      </c>
      <c r="M1758" s="4" t="str" cm="1">
        <f t="array" ref="M1758">_xlfn._xlws.FILTER(AnalysisGroupings!$G$2:$G$36,(AnalysisGroupings!$F$2:$F$36=AnalysisResults!L1758)*LEN(L1758)&gt;0,"")</f>
        <v>Week 16</v>
      </c>
      <c r="O1758" t="s">
        <v>295</v>
      </c>
      <c r="P1758" t="s">
        <v>641</v>
      </c>
      <c r="Q1758" s="4" t="str" cm="1">
        <f t="array" ref="Q1758">_xlfn._xlws.FILTER(AnalysisMethods!$G$2:$G$31,AnalysisMethods!$E$2:$E$31=AnalysisResults!P1758,"")</f>
        <v>Mean</v>
      </c>
      <c r="R1758" s="4" t="str" cm="1">
        <f t="array" ref="R1758">_xlfn._xlws.FILTER(AnalysisMethods!$H$2:$H$31,AnalysisMethods!$E$2:$E$31=AnalysisResults!P1758,"")</f>
        <v>XX.X</v>
      </c>
      <c r="S1758">
        <v>134.60294117999999</v>
      </c>
      <c r="T1758" s="7" t="s">
        <v>836</v>
      </c>
      <c r="U1758" t="s">
        <v>1378</v>
      </c>
    </row>
    <row r="1759" spans="1:21" x14ac:dyDescent="0.45">
      <c r="A1759" t="s">
        <v>669</v>
      </c>
      <c r="B1759" s="4" t="str" cm="1">
        <f t="array" ref="B1759">_xlfn._xlws.FILTER(AnalysisSets!B:B,AnalysisSets!A:A=_xlfn._xlws.FILTER(Analyses!E:E,Analyses!A:A=AnalysisResults!A1759,""),"")</f>
        <v>Safety Population</v>
      </c>
      <c r="C1759" t="s">
        <v>33</v>
      </c>
      <c r="D1759" t="s">
        <v>36</v>
      </c>
      <c r="E1759" s="4" t="str" cm="1">
        <f t="array" ref="E1759">_xlfn._xlws.FILTER(AnalysisGroupings!$G$2:$G$20,AnalysisGroupings!$F$2:$F$20=AnalysisResults!D1759,"")</f>
        <v>Placebo</v>
      </c>
      <c r="G1759" t="s">
        <v>733</v>
      </c>
      <c r="H1759" t="s">
        <v>767</v>
      </c>
      <c r="I1759" s="4" t="str" cm="1">
        <f t="array" ref="I1759">_xlfn._xlws.FILTER(AnalysisGroupings!$G$2:$G$36,(AnalysisGroupings!$F$2:$F$36=AnalysisResults!H1759)*LEN(H1759)&gt;0,"")</f>
        <v>Systolic Blood Pressure (mmHg)</v>
      </c>
      <c r="K1759" t="s">
        <v>734</v>
      </c>
      <c r="L1759" t="s">
        <v>1385</v>
      </c>
      <c r="M1759" s="4" t="str" cm="1">
        <f t="array" ref="M1759">_xlfn._xlws.FILTER(AnalysisGroupings!$G$2:$G$36,(AnalysisGroupings!$F$2:$F$36=AnalysisResults!L1759)*LEN(L1759)&gt;0,"")</f>
        <v>Week 16</v>
      </c>
      <c r="O1759" t="s">
        <v>295</v>
      </c>
      <c r="P1759" t="s">
        <v>642</v>
      </c>
      <c r="Q1759" s="4" t="str" cm="1">
        <f t="array" ref="Q1759">_xlfn._xlws.FILTER(AnalysisMethods!$G$2:$G$31,AnalysisMethods!$E$2:$E$31=AnalysisResults!P1759,"")</f>
        <v>SD</v>
      </c>
      <c r="R1759" s="4" t="str" cm="1">
        <f t="array" ref="R1759">_xlfn._xlws.FILTER(AnalysisMethods!$H$2:$H$31,AnalysisMethods!$E$2:$E$31=AnalysisResults!P1759,"")</f>
        <v>(XX.XX)</v>
      </c>
      <c r="S1759">
        <v>18.545754661</v>
      </c>
      <c r="T1759" s="7" t="s">
        <v>837</v>
      </c>
      <c r="U1759" t="s">
        <v>1378</v>
      </c>
    </row>
    <row r="1760" spans="1:21" x14ac:dyDescent="0.45">
      <c r="A1760" t="s">
        <v>669</v>
      </c>
      <c r="B1760" s="4" t="str" cm="1">
        <f t="array" ref="B1760">_xlfn._xlws.FILTER(AnalysisSets!B:B,AnalysisSets!A:A=_xlfn._xlws.FILTER(Analyses!E:E,Analyses!A:A=AnalysisResults!A1760,""),"")</f>
        <v>Safety Population</v>
      </c>
      <c r="C1760" t="s">
        <v>33</v>
      </c>
      <c r="D1760" t="s">
        <v>36</v>
      </c>
      <c r="E1760" s="4" t="str" cm="1">
        <f t="array" ref="E1760">_xlfn._xlws.FILTER(AnalysisGroupings!$G$2:$G$20,AnalysisGroupings!$F$2:$F$20=AnalysisResults!D1760,"")</f>
        <v>Placebo</v>
      </c>
      <c r="G1760" t="s">
        <v>733</v>
      </c>
      <c r="H1760" t="s">
        <v>767</v>
      </c>
      <c r="I1760" s="4" t="str" cm="1">
        <f t="array" ref="I1760">_xlfn._xlws.FILTER(AnalysisGroupings!$G$2:$G$36,(AnalysisGroupings!$F$2:$F$36=AnalysisResults!H1760)*LEN(H1760)&gt;0,"")</f>
        <v>Systolic Blood Pressure (mmHg)</v>
      </c>
      <c r="K1760" t="s">
        <v>734</v>
      </c>
      <c r="L1760" t="s">
        <v>1385</v>
      </c>
      <c r="M1760" s="4" t="str" cm="1">
        <f t="array" ref="M1760">_xlfn._xlws.FILTER(AnalysisGroupings!$G$2:$G$36,(AnalysisGroupings!$F$2:$F$36=AnalysisResults!L1760)*LEN(L1760)&gt;0,"")</f>
        <v>Week 16</v>
      </c>
      <c r="O1760" t="s">
        <v>295</v>
      </c>
      <c r="P1760" t="s">
        <v>643</v>
      </c>
      <c r="Q1760" s="4" t="str" cm="1">
        <f t="array" ref="Q1760">_xlfn._xlws.FILTER(AnalysisMethods!$G$2:$G$31,AnalysisMethods!$E$2:$E$31=AnalysisResults!P1760,"")</f>
        <v>Median</v>
      </c>
      <c r="R1760" s="4" t="str" cm="1">
        <f t="array" ref="R1760">_xlfn._xlws.FILTER(AnalysisMethods!$H$2:$H$31,AnalysisMethods!$E$2:$E$31=AnalysisResults!P1760,"")</f>
        <v>XX.X</v>
      </c>
      <c r="S1760">
        <v>134</v>
      </c>
      <c r="T1760" s="7" t="s">
        <v>838</v>
      </c>
      <c r="U1760" t="s">
        <v>1378</v>
      </c>
    </row>
    <row r="1761" spans="1:21" x14ac:dyDescent="0.45">
      <c r="A1761" t="s">
        <v>669</v>
      </c>
      <c r="B1761" s="4" t="str" cm="1">
        <f t="array" ref="B1761">_xlfn._xlws.FILTER(AnalysisSets!B:B,AnalysisSets!A:A=_xlfn._xlws.FILTER(Analyses!E:E,Analyses!A:A=AnalysisResults!A1761,""),"")</f>
        <v>Safety Population</v>
      </c>
      <c r="C1761" t="s">
        <v>33</v>
      </c>
      <c r="D1761" t="s">
        <v>36</v>
      </c>
      <c r="E1761" s="4" t="str" cm="1">
        <f t="array" ref="E1761">_xlfn._xlws.FILTER(AnalysisGroupings!$G$2:$G$20,AnalysisGroupings!$F$2:$F$20=AnalysisResults!D1761,"")</f>
        <v>Placebo</v>
      </c>
      <c r="G1761" t="s">
        <v>733</v>
      </c>
      <c r="H1761" t="s">
        <v>767</v>
      </c>
      <c r="I1761" s="4" t="str" cm="1">
        <f t="array" ref="I1761">_xlfn._xlws.FILTER(AnalysisGroupings!$G$2:$G$36,(AnalysisGroupings!$F$2:$F$36=AnalysisResults!H1761)*LEN(H1761)&gt;0,"")</f>
        <v>Systolic Blood Pressure (mmHg)</v>
      </c>
      <c r="K1761" t="s">
        <v>734</v>
      </c>
      <c r="L1761" t="s">
        <v>1385</v>
      </c>
      <c r="M1761" s="4" t="str" cm="1">
        <f t="array" ref="M1761">_xlfn._xlws.FILTER(AnalysisGroupings!$G$2:$G$36,(AnalysisGroupings!$F$2:$F$36=AnalysisResults!L1761)*LEN(L1761)&gt;0,"")</f>
        <v>Week 16</v>
      </c>
      <c r="O1761" t="s">
        <v>295</v>
      </c>
      <c r="P1761" t="s">
        <v>644</v>
      </c>
      <c r="Q1761" s="4" t="str" cm="1">
        <f t="array" ref="Q1761">_xlfn._xlws.FILTER(AnalysisMethods!$G$2:$G$31,AnalysisMethods!$E$2:$E$31=AnalysisResults!P1761,"")</f>
        <v>Q1</v>
      </c>
      <c r="R1761" s="4" t="str" cm="1">
        <f t="array" ref="R1761">_xlfn._xlws.FILTER(AnalysisMethods!$H$2:$H$31,AnalysisMethods!$E$2:$E$31=AnalysisResults!P1761,"")</f>
        <v>XX.X</v>
      </c>
      <c r="S1761">
        <v>120</v>
      </c>
      <c r="T1761" s="7" t="s">
        <v>839</v>
      </c>
      <c r="U1761" t="s">
        <v>1378</v>
      </c>
    </row>
    <row r="1762" spans="1:21" x14ac:dyDescent="0.45">
      <c r="A1762" t="s">
        <v>669</v>
      </c>
      <c r="B1762" s="4" t="str" cm="1">
        <f t="array" ref="B1762">_xlfn._xlws.FILTER(AnalysisSets!B:B,AnalysisSets!A:A=_xlfn._xlws.FILTER(Analyses!E:E,Analyses!A:A=AnalysisResults!A1762,""),"")</f>
        <v>Safety Population</v>
      </c>
      <c r="C1762" t="s">
        <v>33</v>
      </c>
      <c r="D1762" t="s">
        <v>36</v>
      </c>
      <c r="E1762" s="4" t="str" cm="1">
        <f t="array" ref="E1762">_xlfn._xlws.FILTER(AnalysisGroupings!$G$2:$G$20,AnalysisGroupings!$F$2:$F$20=AnalysisResults!D1762,"")</f>
        <v>Placebo</v>
      </c>
      <c r="G1762" t="s">
        <v>733</v>
      </c>
      <c r="H1762" t="s">
        <v>767</v>
      </c>
      <c r="I1762" s="4" t="str" cm="1">
        <f t="array" ref="I1762">_xlfn._xlws.FILTER(AnalysisGroupings!$G$2:$G$36,(AnalysisGroupings!$F$2:$F$36=AnalysisResults!H1762)*LEN(H1762)&gt;0,"")</f>
        <v>Systolic Blood Pressure (mmHg)</v>
      </c>
      <c r="K1762" t="s">
        <v>734</v>
      </c>
      <c r="L1762" t="s">
        <v>1385</v>
      </c>
      <c r="M1762" s="4" t="str" cm="1">
        <f t="array" ref="M1762">_xlfn._xlws.FILTER(AnalysisGroupings!$G$2:$G$36,(AnalysisGroupings!$F$2:$F$36=AnalysisResults!L1762)*LEN(L1762)&gt;0,"")</f>
        <v>Week 16</v>
      </c>
      <c r="O1762" t="s">
        <v>295</v>
      </c>
      <c r="P1762" t="s">
        <v>645</v>
      </c>
      <c r="Q1762" s="4" t="str" cm="1">
        <f t="array" ref="Q1762">_xlfn._xlws.FILTER(AnalysisMethods!$G$2:$G$31,AnalysisMethods!$E$2:$E$31=AnalysisResults!P1762,"")</f>
        <v>Q3</v>
      </c>
      <c r="R1762" s="4" t="str" cm="1">
        <f t="array" ref="R1762">_xlfn._xlws.FILTER(AnalysisMethods!$H$2:$H$31,AnalysisMethods!$E$2:$E$31=AnalysisResults!P1762,"")</f>
        <v>XX.X</v>
      </c>
      <c r="S1762">
        <v>150</v>
      </c>
      <c r="T1762" s="7" t="s">
        <v>799</v>
      </c>
      <c r="U1762" t="s">
        <v>1378</v>
      </c>
    </row>
    <row r="1763" spans="1:21" x14ac:dyDescent="0.45">
      <c r="A1763" t="s">
        <v>669</v>
      </c>
      <c r="B1763" s="4" t="str" cm="1">
        <f t="array" ref="B1763">_xlfn._xlws.FILTER(AnalysisSets!B:B,AnalysisSets!A:A=_xlfn._xlws.FILTER(Analyses!E:E,Analyses!A:A=AnalysisResults!A1763,""),"")</f>
        <v>Safety Population</v>
      </c>
      <c r="C1763" t="s">
        <v>33</v>
      </c>
      <c r="D1763" t="s">
        <v>36</v>
      </c>
      <c r="E1763" s="4" t="str" cm="1">
        <f t="array" ref="E1763">_xlfn._xlws.FILTER(AnalysisGroupings!$G$2:$G$20,AnalysisGroupings!$F$2:$F$20=AnalysisResults!D1763,"")</f>
        <v>Placebo</v>
      </c>
      <c r="G1763" t="s">
        <v>733</v>
      </c>
      <c r="H1763" t="s">
        <v>767</v>
      </c>
      <c r="I1763" s="4" t="str" cm="1">
        <f t="array" ref="I1763">_xlfn._xlws.FILTER(AnalysisGroupings!$G$2:$G$36,(AnalysisGroupings!$F$2:$F$36=AnalysisResults!H1763)*LEN(H1763)&gt;0,"")</f>
        <v>Systolic Blood Pressure (mmHg)</v>
      </c>
      <c r="K1763" t="s">
        <v>734</v>
      </c>
      <c r="L1763" t="s">
        <v>1385</v>
      </c>
      <c r="M1763" s="4" t="str" cm="1">
        <f t="array" ref="M1763">_xlfn._xlws.FILTER(AnalysisGroupings!$G$2:$G$36,(AnalysisGroupings!$F$2:$F$36=AnalysisResults!L1763)*LEN(L1763)&gt;0,"")</f>
        <v>Week 16</v>
      </c>
      <c r="O1763" t="s">
        <v>295</v>
      </c>
      <c r="P1763" t="s">
        <v>646</v>
      </c>
      <c r="Q1763" s="4" t="str" cm="1">
        <f t="array" ref="Q1763">_xlfn._xlws.FILTER(AnalysisMethods!$G$2:$G$31,AnalysisMethods!$E$2:$E$31=AnalysisResults!P1763,"")</f>
        <v>Min</v>
      </c>
      <c r="R1763" s="4" t="str" cm="1">
        <f t="array" ref="R1763">_xlfn._xlws.FILTER(AnalysisMethods!$H$2:$H$31,AnalysisMethods!$E$2:$E$31=AnalysisResults!P1763,"")</f>
        <v>XX</v>
      </c>
      <c r="S1763">
        <v>76</v>
      </c>
      <c r="T1763" s="7" t="s">
        <v>234</v>
      </c>
      <c r="U1763" t="s">
        <v>1378</v>
      </c>
    </row>
    <row r="1764" spans="1:21" x14ac:dyDescent="0.45">
      <c r="A1764" t="s">
        <v>669</v>
      </c>
      <c r="B1764" s="4" t="str" cm="1">
        <f t="array" ref="B1764">_xlfn._xlws.FILTER(AnalysisSets!B:B,AnalysisSets!A:A=_xlfn._xlws.FILTER(Analyses!E:E,Analyses!A:A=AnalysisResults!A1764,""),"")</f>
        <v>Safety Population</v>
      </c>
      <c r="C1764" t="s">
        <v>33</v>
      </c>
      <c r="D1764" t="s">
        <v>36</v>
      </c>
      <c r="E1764" s="4" t="str" cm="1">
        <f t="array" ref="E1764">_xlfn._xlws.FILTER(AnalysisGroupings!$G$2:$G$20,AnalysisGroupings!$F$2:$F$20=AnalysisResults!D1764,"")</f>
        <v>Placebo</v>
      </c>
      <c r="G1764" t="s">
        <v>733</v>
      </c>
      <c r="H1764" t="s">
        <v>767</v>
      </c>
      <c r="I1764" s="4" t="str" cm="1">
        <f t="array" ref="I1764">_xlfn._xlws.FILTER(AnalysisGroupings!$G$2:$G$36,(AnalysisGroupings!$F$2:$F$36=AnalysisResults!H1764)*LEN(H1764)&gt;0,"")</f>
        <v>Systolic Blood Pressure (mmHg)</v>
      </c>
      <c r="K1764" t="s">
        <v>734</v>
      </c>
      <c r="L1764" t="s">
        <v>1385</v>
      </c>
      <c r="M1764" s="4" t="str" cm="1">
        <f t="array" ref="M1764">_xlfn._xlws.FILTER(AnalysisGroupings!$G$2:$G$36,(AnalysisGroupings!$F$2:$F$36=AnalysisResults!L1764)*LEN(L1764)&gt;0,"")</f>
        <v>Week 16</v>
      </c>
      <c r="O1764" t="s">
        <v>295</v>
      </c>
      <c r="P1764" t="s">
        <v>647</v>
      </c>
      <c r="Q1764" s="4" t="str" cm="1">
        <f t="array" ref="Q1764">_xlfn._xlws.FILTER(AnalysisMethods!$G$2:$G$31,AnalysisMethods!$E$2:$E$31=AnalysisResults!P1764,"")</f>
        <v>Max</v>
      </c>
      <c r="R1764" s="4" t="str" cm="1">
        <f t="array" ref="R1764">_xlfn._xlws.FILTER(AnalysisMethods!$H$2:$H$31,AnalysisMethods!$E$2:$E$31=AnalysisResults!P1764,"")</f>
        <v>XX</v>
      </c>
      <c r="S1764">
        <v>190</v>
      </c>
      <c r="T1764" s="7" t="s">
        <v>840</v>
      </c>
      <c r="U1764" t="s">
        <v>1378</v>
      </c>
    </row>
    <row r="1765" spans="1:21" x14ac:dyDescent="0.45">
      <c r="A1765" t="s">
        <v>669</v>
      </c>
      <c r="B1765" s="4" t="str" cm="1">
        <f t="array" ref="B1765">_xlfn._xlws.FILTER(AnalysisSets!B:B,AnalysisSets!A:A=_xlfn._xlws.FILTER(Analyses!E:E,Analyses!A:A=AnalysisResults!A1765,""),"")</f>
        <v>Safety Population</v>
      </c>
      <c r="C1765" t="s">
        <v>33</v>
      </c>
      <c r="D1765" t="s">
        <v>36</v>
      </c>
      <c r="E1765" s="4" t="str" cm="1">
        <f t="array" ref="E1765">_xlfn._xlws.FILTER(AnalysisGroupings!$G$2:$G$20,AnalysisGroupings!$F$2:$F$20=AnalysisResults!D1765,"")</f>
        <v>Placebo</v>
      </c>
      <c r="G1765" t="s">
        <v>733</v>
      </c>
      <c r="H1765" t="s">
        <v>767</v>
      </c>
      <c r="I1765" s="4" t="str" cm="1">
        <f t="array" ref="I1765">_xlfn._xlws.FILTER(AnalysisGroupings!$G$2:$G$36,(AnalysisGroupings!$F$2:$F$36=AnalysisResults!H1765)*LEN(H1765)&gt;0,"")</f>
        <v>Systolic Blood Pressure (mmHg)</v>
      </c>
      <c r="K1765" t="s">
        <v>734</v>
      </c>
      <c r="L1765" t="s">
        <v>1386</v>
      </c>
      <c r="M1765" s="4" t="str" cm="1">
        <f t="array" ref="M1765">_xlfn._xlws.FILTER(AnalysisGroupings!$G$2:$G$36,(AnalysisGroupings!$F$2:$F$36=AnalysisResults!L1765)*LEN(L1765)&gt;0,"")</f>
        <v>Week 20</v>
      </c>
      <c r="O1765" t="s">
        <v>295</v>
      </c>
      <c r="P1765" t="s">
        <v>640</v>
      </c>
      <c r="Q1765" s="4" t="str" cm="1">
        <f t="array" ref="Q1765">_xlfn._xlws.FILTER(AnalysisMethods!$G$2:$G$31,AnalysisMethods!$E$2:$E$31=AnalysisResults!P1765,"")</f>
        <v>n</v>
      </c>
      <c r="R1765" s="4" t="str" cm="1">
        <f t="array" ref="R1765">_xlfn._xlws.FILTER(AnalysisMethods!$H$2:$H$31,AnalysisMethods!$E$2:$E$31=AnalysisResults!P1765,"")</f>
        <v>XX</v>
      </c>
      <c r="S1765">
        <v>198</v>
      </c>
      <c r="T1765" s="7" t="s">
        <v>841</v>
      </c>
      <c r="U1765" t="s">
        <v>1378</v>
      </c>
    </row>
    <row r="1766" spans="1:21" x14ac:dyDescent="0.45">
      <c r="A1766" t="s">
        <v>669</v>
      </c>
      <c r="B1766" s="4" t="str" cm="1">
        <f t="array" ref="B1766">_xlfn._xlws.FILTER(AnalysisSets!B:B,AnalysisSets!A:A=_xlfn._xlws.FILTER(Analyses!E:E,Analyses!A:A=AnalysisResults!A1766,""),"")</f>
        <v>Safety Population</v>
      </c>
      <c r="C1766" t="s">
        <v>33</v>
      </c>
      <c r="D1766" t="s">
        <v>36</v>
      </c>
      <c r="E1766" s="4" t="str" cm="1">
        <f t="array" ref="E1766">_xlfn._xlws.FILTER(AnalysisGroupings!$G$2:$G$20,AnalysisGroupings!$F$2:$F$20=AnalysisResults!D1766,"")</f>
        <v>Placebo</v>
      </c>
      <c r="G1766" t="s">
        <v>733</v>
      </c>
      <c r="H1766" t="s">
        <v>767</v>
      </c>
      <c r="I1766" s="4" t="str" cm="1">
        <f t="array" ref="I1766">_xlfn._xlws.FILTER(AnalysisGroupings!$G$2:$G$36,(AnalysisGroupings!$F$2:$F$36=AnalysisResults!H1766)*LEN(H1766)&gt;0,"")</f>
        <v>Systolic Blood Pressure (mmHg)</v>
      </c>
      <c r="K1766" t="s">
        <v>734</v>
      </c>
      <c r="L1766" t="s">
        <v>1386</v>
      </c>
      <c r="M1766" s="4" t="str" cm="1">
        <f t="array" ref="M1766">_xlfn._xlws.FILTER(AnalysisGroupings!$G$2:$G$36,(AnalysisGroupings!$F$2:$F$36=AnalysisResults!L1766)*LEN(L1766)&gt;0,"")</f>
        <v>Week 20</v>
      </c>
      <c r="O1766" t="s">
        <v>295</v>
      </c>
      <c r="P1766" t="s">
        <v>641</v>
      </c>
      <c r="Q1766" s="4" t="str" cm="1">
        <f t="array" ref="Q1766">_xlfn._xlws.FILTER(AnalysisMethods!$G$2:$G$31,AnalysisMethods!$E$2:$E$31=AnalysisResults!P1766,"")</f>
        <v>Mean</v>
      </c>
      <c r="R1766" s="4" t="str" cm="1">
        <f t="array" ref="R1766">_xlfn._xlws.FILTER(AnalysisMethods!$H$2:$H$31,AnalysisMethods!$E$2:$E$31=AnalysisResults!P1766,"")</f>
        <v>XX.X</v>
      </c>
      <c r="S1766">
        <v>133.32828283000001</v>
      </c>
      <c r="T1766" s="7" t="s">
        <v>842</v>
      </c>
      <c r="U1766" t="s">
        <v>1378</v>
      </c>
    </row>
    <row r="1767" spans="1:21" x14ac:dyDescent="0.45">
      <c r="A1767" t="s">
        <v>669</v>
      </c>
      <c r="B1767" s="4" t="str" cm="1">
        <f t="array" ref="B1767">_xlfn._xlws.FILTER(AnalysisSets!B:B,AnalysisSets!A:A=_xlfn._xlws.FILTER(Analyses!E:E,Analyses!A:A=AnalysisResults!A1767,""),"")</f>
        <v>Safety Population</v>
      </c>
      <c r="C1767" t="s">
        <v>33</v>
      </c>
      <c r="D1767" t="s">
        <v>36</v>
      </c>
      <c r="E1767" s="4" t="str" cm="1">
        <f t="array" ref="E1767">_xlfn._xlws.FILTER(AnalysisGroupings!$G$2:$G$20,AnalysisGroupings!$F$2:$F$20=AnalysisResults!D1767,"")</f>
        <v>Placebo</v>
      </c>
      <c r="G1767" t="s">
        <v>733</v>
      </c>
      <c r="H1767" t="s">
        <v>767</v>
      </c>
      <c r="I1767" s="4" t="str" cm="1">
        <f t="array" ref="I1767">_xlfn._xlws.FILTER(AnalysisGroupings!$G$2:$G$36,(AnalysisGroupings!$F$2:$F$36=AnalysisResults!H1767)*LEN(H1767)&gt;0,"")</f>
        <v>Systolic Blood Pressure (mmHg)</v>
      </c>
      <c r="K1767" t="s">
        <v>734</v>
      </c>
      <c r="L1767" t="s">
        <v>1386</v>
      </c>
      <c r="M1767" s="4" t="str" cm="1">
        <f t="array" ref="M1767">_xlfn._xlws.FILTER(AnalysisGroupings!$G$2:$G$36,(AnalysisGroupings!$F$2:$F$36=AnalysisResults!L1767)*LEN(L1767)&gt;0,"")</f>
        <v>Week 20</v>
      </c>
      <c r="O1767" t="s">
        <v>295</v>
      </c>
      <c r="P1767" t="s">
        <v>642</v>
      </c>
      <c r="Q1767" s="4" t="str" cm="1">
        <f t="array" ref="Q1767">_xlfn._xlws.FILTER(AnalysisMethods!$G$2:$G$31,AnalysisMethods!$E$2:$E$31=AnalysisResults!P1767,"")</f>
        <v>SD</v>
      </c>
      <c r="R1767" s="4" t="str" cm="1">
        <f t="array" ref="R1767">_xlfn._xlws.FILTER(AnalysisMethods!$H$2:$H$31,AnalysisMethods!$E$2:$E$31=AnalysisResults!P1767,"")</f>
        <v>(XX.XX)</v>
      </c>
      <c r="S1767">
        <v>20.024561265999999</v>
      </c>
      <c r="T1767" s="7" t="s">
        <v>843</v>
      </c>
      <c r="U1767" t="s">
        <v>1378</v>
      </c>
    </row>
    <row r="1768" spans="1:21" x14ac:dyDescent="0.45">
      <c r="A1768" t="s">
        <v>669</v>
      </c>
      <c r="B1768" s="4" t="str" cm="1">
        <f t="array" ref="B1768">_xlfn._xlws.FILTER(AnalysisSets!B:B,AnalysisSets!A:A=_xlfn._xlws.FILTER(Analyses!E:E,Analyses!A:A=AnalysisResults!A1768,""),"")</f>
        <v>Safety Population</v>
      </c>
      <c r="C1768" t="s">
        <v>33</v>
      </c>
      <c r="D1768" t="s">
        <v>36</v>
      </c>
      <c r="E1768" s="4" t="str" cm="1">
        <f t="array" ref="E1768">_xlfn._xlws.FILTER(AnalysisGroupings!$G$2:$G$20,AnalysisGroupings!$F$2:$F$20=AnalysisResults!D1768,"")</f>
        <v>Placebo</v>
      </c>
      <c r="G1768" t="s">
        <v>733</v>
      </c>
      <c r="H1768" t="s">
        <v>767</v>
      </c>
      <c r="I1768" s="4" t="str" cm="1">
        <f t="array" ref="I1768">_xlfn._xlws.FILTER(AnalysisGroupings!$G$2:$G$36,(AnalysisGroupings!$F$2:$F$36=AnalysisResults!H1768)*LEN(H1768)&gt;0,"")</f>
        <v>Systolic Blood Pressure (mmHg)</v>
      </c>
      <c r="K1768" t="s">
        <v>734</v>
      </c>
      <c r="L1768" t="s">
        <v>1386</v>
      </c>
      <c r="M1768" s="4" t="str" cm="1">
        <f t="array" ref="M1768">_xlfn._xlws.FILTER(AnalysisGroupings!$G$2:$G$36,(AnalysisGroupings!$F$2:$F$36=AnalysisResults!L1768)*LEN(L1768)&gt;0,"")</f>
        <v>Week 20</v>
      </c>
      <c r="O1768" t="s">
        <v>295</v>
      </c>
      <c r="P1768" t="s">
        <v>643</v>
      </c>
      <c r="Q1768" s="4" t="str" cm="1">
        <f t="array" ref="Q1768">_xlfn._xlws.FILTER(AnalysisMethods!$G$2:$G$31,AnalysisMethods!$E$2:$E$31=AnalysisResults!P1768,"")</f>
        <v>Median</v>
      </c>
      <c r="R1768" s="4" t="str" cm="1">
        <f t="array" ref="R1768">_xlfn._xlws.FILTER(AnalysisMethods!$H$2:$H$31,AnalysisMethods!$E$2:$E$31=AnalysisResults!P1768,"")</f>
        <v>XX.X</v>
      </c>
      <c r="S1768">
        <v>130</v>
      </c>
      <c r="T1768" s="7" t="s">
        <v>805</v>
      </c>
      <c r="U1768" t="s">
        <v>1378</v>
      </c>
    </row>
    <row r="1769" spans="1:21" x14ac:dyDescent="0.45">
      <c r="A1769" t="s">
        <v>669</v>
      </c>
      <c r="B1769" s="4" t="str" cm="1">
        <f t="array" ref="B1769">_xlfn._xlws.FILTER(AnalysisSets!B:B,AnalysisSets!A:A=_xlfn._xlws.FILTER(Analyses!E:E,Analyses!A:A=AnalysisResults!A1769,""),"")</f>
        <v>Safety Population</v>
      </c>
      <c r="C1769" t="s">
        <v>33</v>
      </c>
      <c r="D1769" t="s">
        <v>36</v>
      </c>
      <c r="E1769" s="4" t="str" cm="1">
        <f t="array" ref="E1769">_xlfn._xlws.FILTER(AnalysisGroupings!$G$2:$G$20,AnalysisGroupings!$F$2:$F$20=AnalysisResults!D1769,"")</f>
        <v>Placebo</v>
      </c>
      <c r="G1769" t="s">
        <v>733</v>
      </c>
      <c r="H1769" t="s">
        <v>767</v>
      </c>
      <c r="I1769" s="4" t="str" cm="1">
        <f t="array" ref="I1769">_xlfn._xlws.FILTER(AnalysisGroupings!$G$2:$G$36,(AnalysisGroupings!$F$2:$F$36=AnalysisResults!H1769)*LEN(H1769)&gt;0,"")</f>
        <v>Systolic Blood Pressure (mmHg)</v>
      </c>
      <c r="K1769" t="s">
        <v>734</v>
      </c>
      <c r="L1769" t="s">
        <v>1386</v>
      </c>
      <c r="M1769" s="4" t="str" cm="1">
        <f t="array" ref="M1769">_xlfn._xlws.FILTER(AnalysisGroupings!$G$2:$G$36,(AnalysisGroupings!$F$2:$F$36=AnalysisResults!L1769)*LEN(L1769)&gt;0,"")</f>
        <v>Week 20</v>
      </c>
      <c r="O1769" t="s">
        <v>295</v>
      </c>
      <c r="P1769" t="s">
        <v>644</v>
      </c>
      <c r="Q1769" s="4" t="str" cm="1">
        <f t="array" ref="Q1769">_xlfn._xlws.FILTER(AnalysisMethods!$G$2:$G$31,AnalysisMethods!$E$2:$E$31=AnalysisResults!P1769,"")</f>
        <v>Q1</v>
      </c>
      <c r="R1769" s="4" t="str" cm="1">
        <f t="array" ref="R1769">_xlfn._xlws.FILTER(AnalysisMethods!$H$2:$H$31,AnalysisMethods!$E$2:$E$31=AnalysisResults!P1769,"")</f>
        <v>XX.X</v>
      </c>
      <c r="S1769">
        <v>120</v>
      </c>
      <c r="T1769" s="7" t="s">
        <v>839</v>
      </c>
      <c r="U1769" t="s">
        <v>1378</v>
      </c>
    </row>
    <row r="1770" spans="1:21" x14ac:dyDescent="0.45">
      <c r="A1770" t="s">
        <v>669</v>
      </c>
      <c r="B1770" s="4" t="str" cm="1">
        <f t="array" ref="B1770">_xlfn._xlws.FILTER(AnalysisSets!B:B,AnalysisSets!A:A=_xlfn._xlws.FILTER(Analyses!E:E,Analyses!A:A=AnalysisResults!A1770,""),"")</f>
        <v>Safety Population</v>
      </c>
      <c r="C1770" t="s">
        <v>33</v>
      </c>
      <c r="D1770" t="s">
        <v>36</v>
      </c>
      <c r="E1770" s="4" t="str" cm="1">
        <f t="array" ref="E1770">_xlfn._xlws.FILTER(AnalysisGroupings!$G$2:$G$20,AnalysisGroupings!$F$2:$F$20=AnalysisResults!D1770,"")</f>
        <v>Placebo</v>
      </c>
      <c r="G1770" t="s">
        <v>733</v>
      </c>
      <c r="H1770" t="s">
        <v>767</v>
      </c>
      <c r="I1770" s="4" t="str" cm="1">
        <f t="array" ref="I1770">_xlfn._xlws.FILTER(AnalysisGroupings!$G$2:$G$36,(AnalysisGroupings!$F$2:$F$36=AnalysisResults!H1770)*LEN(H1770)&gt;0,"")</f>
        <v>Systolic Blood Pressure (mmHg)</v>
      </c>
      <c r="K1770" t="s">
        <v>734</v>
      </c>
      <c r="L1770" t="s">
        <v>1386</v>
      </c>
      <c r="M1770" s="4" t="str" cm="1">
        <f t="array" ref="M1770">_xlfn._xlws.FILTER(AnalysisGroupings!$G$2:$G$36,(AnalysisGroupings!$F$2:$F$36=AnalysisResults!L1770)*LEN(L1770)&gt;0,"")</f>
        <v>Week 20</v>
      </c>
      <c r="O1770" t="s">
        <v>295</v>
      </c>
      <c r="P1770" t="s">
        <v>645</v>
      </c>
      <c r="Q1770" s="4" t="str" cm="1">
        <f t="array" ref="Q1770">_xlfn._xlws.FILTER(AnalysisMethods!$G$2:$G$31,AnalysisMethods!$E$2:$E$31=AnalysisResults!P1770,"")</f>
        <v>Q3</v>
      </c>
      <c r="R1770" s="4" t="str" cm="1">
        <f t="array" ref="R1770">_xlfn._xlws.FILTER(AnalysisMethods!$H$2:$H$31,AnalysisMethods!$E$2:$E$31=AnalysisResults!P1770,"")</f>
        <v>XX.X</v>
      </c>
      <c r="S1770">
        <v>144</v>
      </c>
      <c r="T1770" s="7" t="s">
        <v>844</v>
      </c>
      <c r="U1770" t="s">
        <v>1378</v>
      </c>
    </row>
    <row r="1771" spans="1:21" x14ac:dyDescent="0.45">
      <c r="A1771" t="s">
        <v>669</v>
      </c>
      <c r="B1771" s="4" t="str" cm="1">
        <f t="array" ref="B1771">_xlfn._xlws.FILTER(AnalysisSets!B:B,AnalysisSets!A:A=_xlfn._xlws.FILTER(Analyses!E:E,Analyses!A:A=AnalysisResults!A1771,""),"")</f>
        <v>Safety Population</v>
      </c>
      <c r="C1771" t="s">
        <v>33</v>
      </c>
      <c r="D1771" t="s">
        <v>36</v>
      </c>
      <c r="E1771" s="4" t="str" cm="1">
        <f t="array" ref="E1771">_xlfn._xlws.FILTER(AnalysisGroupings!$G$2:$G$20,AnalysisGroupings!$F$2:$F$20=AnalysisResults!D1771,"")</f>
        <v>Placebo</v>
      </c>
      <c r="G1771" t="s">
        <v>733</v>
      </c>
      <c r="H1771" t="s">
        <v>767</v>
      </c>
      <c r="I1771" s="4" t="str" cm="1">
        <f t="array" ref="I1771">_xlfn._xlws.FILTER(AnalysisGroupings!$G$2:$G$36,(AnalysisGroupings!$F$2:$F$36=AnalysisResults!H1771)*LEN(H1771)&gt;0,"")</f>
        <v>Systolic Blood Pressure (mmHg)</v>
      </c>
      <c r="K1771" t="s">
        <v>734</v>
      </c>
      <c r="L1771" t="s">
        <v>1386</v>
      </c>
      <c r="M1771" s="4" t="str" cm="1">
        <f t="array" ref="M1771">_xlfn._xlws.FILTER(AnalysisGroupings!$G$2:$G$36,(AnalysisGroupings!$F$2:$F$36=AnalysisResults!L1771)*LEN(L1771)&gt;0,"")</f>
        <v>Week 20</v>
      </c>
      <c r="O1771" t="s">
        <v>295</v>
      </c>
      <c r="P1771" t="s">
        <v>646</v>
      </c>
      <c r="Q1771" s="4" t="str" cm="1">
        <f t="array" ref="Q1771">_xlfn._xlws.FILTER(AnalysisMethods!$G$2:$G$31,AnalysisMethods!$E$2:$E$31=AnalysisResults!P1771,"")</f>
        <v>Min</v>
      </c>
      <c r="R1771" s="4" t="str" cm="1">
        <f t="array" ref="R1771">_xlfn._xlws.FILTER(AnalysisMethods!$H$2:$H$31,AnalysisMethods!$E$2:$E$31=AnalysisResults!P1771,"")</f>
        <v>XX</v>
      </c>
      <c r="S1771">
        <v>80</v>
      </c>
      <c r="T1771" s="7" t="s">
        <v>800</v>
      </c>
      <c r="U1771" t="s">
        <v>1378</v>
      </c>
    </row>
    <row r="1772" spans="1:21" x14ac:dyDescent="0.45">
      <c r="A1772" t="s">
        <v>669</v>
      </c>
      <c r="B1772" s="4" t="str" cm="1">
        <f t="array" ref="B1772">_xlfn._xlws.FILTER(AnalysisSets!B:B,AnalysisSets!A:A=_xlfn._xlws.FILTER(Analyses!E:E,Analyses!A:A=AnalysisResults!A1772,""),"")</f>
        <v>Safety Population</v>
      </c>
      <c r="C1772" t="s">
        <v>33</v>
      </c>
      <c r="D1772" t="s">
        <v>36</v>
      </c>
      <c r="E1772" s="4" t="str" cm="1">
        <f t="array" ref="E1772">_xlfn._xlws.FILTER(AnalysisGroupings!$G$2:$G$20,AnalysisGroupings!$F$2:$F$20=AnalysisResults!D1772,"")</f>
        <v>Placebo</v>
      </c>
      <c r="G1772" t="s">
        <v>733</v>
      </c>
      <c r="H1772" t="s">
        <v>767</v>
      </c>
      <c r="I1772" s="4" t="str" cm="1">
        <f t="array" ref="I1772">_xlfn._xlws.FILTER(AnalysisGroupings!$G$2:$G$36,(AnalysisGroupings!$F$2:$F$36=AnalysisResults!H1772)*LEN(H1772)&gt;0,"")</f>
        <v>Systolic Blood Pressure (mmHg)</v>
      </c>
      <c r="K1772" t="s">
        <v>734</v>
      </c>
      <c r="L1772" t="s">
        <v>1386</v>
      </c>
      <c r="M1772" s="4" t="str" cm="1">
        <f t="array" ref="M1772">_xlfn._xlws.FILTER(AnalysisGroupings!$G$2:$G$36,(AnalysisGroupings!$F$2:$F$36=AnalysisResults!L1772)*LEN(L1772)&gt;0,"")</f>
        <v>Week 20</v>
      </c>
      <c r="O1772" t="s">
        <v>295</v>
      </c>
      <c r="P1772" t="s">
        <v>647</v>
      </c>
      <c r="Q1772" s="4" t="str" cm="1">
        <f t="array" ref="Q1772">_xlfn._xlws.FILTER(AnalysisMethods!$G$2:$G$31,AnalysisMethods!$E$2:$E$31=AnalysisResults!P1772,"")</f>
        <v>Max</v>
      </c>
      <c r="R1772" s="4" t="str" cm="1">
        <f t="array" ref="R1772">_xlfn._xlws.FILTER(AnalysisMethods!$H$2:$H$31,AnalysisMethods!$E$2:$E$31=AnalysisResults!P1772,"")</f>
        <v>XX</v>
      </c>
      <c r="S1772">
        <v>200</v>
      </c>
      <c r="T1772" s="7" t="s">
        <v>845</v>
      </c>
      <c r="U1772" t="s">
        <v>1378</v>
      </c>
    </row>
    <row r="1773" spans="1:21" x14ac:dyDescent="0.45">
      <c r="A1773" t="s">
        <v>669</v>
      </c>
      <c r="B1773" s="4" t="str" cm="1">
        <f t="array" ref="B1773">_xlfn._xlws.FILTER(AnalysisSets!B:B,AnalysisSets!A:A=_xlfn._xlws.FILTER(Analyses!E:E,Analyses!A:A=AnalysisResults!A1773,""),"")</f>
        <v>Safety Population</v>
      </c>
      <c r="C1773" t="s">
        <v>33</v>
      </c>
      <c r="D1773" t="s">
        <v>36</v>
      </c>
      <c r="E1773" s="4" t="str" cm="1">
        <f t="array" ref="E1773">_xlfn._xlws.FILTER(AnalysisGroupings!$G$2:$G$20,AnalysisGroupings!$F$2:$F$20=AnalysisResults!D1773,"")</f>
        <v>Placebo</v>
      </c>
      <c r="G1773" t="s">
        <v>733</v>
      </c>
      <c r="H1773" t="s">
        <v>767</v>
      </c>
      <c r="I1773" s="4" t="str" cm="1">
        <f t="array" ref="I1773">_xlfn._xlws.FILTER(AnalysisGroupings!$G$2:$G$36,(AnalysisGroupings!$F$2:$F$36=AnalysisResults!H1773)*LEN(H1773)&gt;0,"")</f>
        <v>Systolic Blood Pressure (mmHg)</v>
      </c>
      <c r="K1773" t="s">
        <v>734</v>
      </c>
      <c r="L1773" t="s">
        <v>1387</v>
      </c>
      <c r="M1773" s="4" t="str" cm="1">
        <f t="array" ref="M1773">_xlfn._xlws.FILTER(AnalysisGroupings!$G$2:$G$36,(AnalysisGroupings!$F$2:$F$36=AnalysisResults!L1773)*LEN(L1773)&gt;0,"")</f>
        <v>Week 24</v>
      </c>
      <c r="O1773" t="s">
        <v>295</v>
      </c>
      <c r="P1773" t="s">
        <v>640</v>
      </c>
      <c r="Q1773" s="4" t="str" cm="1">
        <f t="array" ref="Q1773">_xlfn._xlws.FILTER(AnalysisMethods!$G$2:$G$31,AnalysisMethods!$E$2:$E$31=AnalysisResults!P1773,"")</f>
        <v>n</v>
      </c>
      <c r="R1773" s="4" t="str" cm="1">
        <f t="array" ref="R1773">_xlfn._xlws.FILTER(AnalysisMethods!$H$2:$H$31,AnalysisMethods!$E$2:$E$31=AnalysisResults!P1773,"")</f>
        <v>XX</v>
      </c>
      <c r="S1773">
        <v>177</v>
      </c>
      <c r="T1773" s="7" t="s">
        <v>846</v>
      </c>
      <c r="U1773" t="s">
        <v>1378</v>
      </c>
    </row>
    <row r="1774" spans="1:21" x14ac:dyDescent="0.45">
      <c r="A1774" t="s">
        <v>669</v>
      </c>
      <c r="B1774" s="4" t="str" cm="1">
        <f t="array" ref="B1774">_xlfn._xlws.FILTER(AnalysisSets!B:B,AnalysisSets!A:A=_xlfn._xlws.FILTER(Analyses!E:E,Analyses!A:A=AnalysisResults!A1774,""),"")</f>
        <v>Safety Population</v>
      </c>
      <c r="C1774" t="s">
        <v>33</v>
      </c>
      <c r="D1774" t="s">
        <v>36</v>
      </c>
      <c r="E1774" s="4" t="str" cm="1">
        <f t="array" ref="E1774">_xlfn._xlws.FILTER(AnalysisGroupings!$G$2:$G$20,AnalysisGroupings!$F$2:$F$20=AnalysisResults!D1774,"")</f>
        <v>Placebo</v>
      </c>
      <c r="G1774" t="s">
        <v>733</v>
      </c>
      <c r="H1774" t="s">
        <v>767</v>
      </c>
      <c r="I1774" s="4" t="str" cm="1">
        <f t="array" ref="I1774">_xlfn._xlws.FILTER(AnalysisGroupings!$G$2:$G$36,(AnalysisGroupings!$F$2:$F$36=AnalysisResults!H1774)*LEN(H1774)&gt;0,"")</f>
        <v>Systolic Blood Pressure (mmHg)</v>
      </c>
      <c r="K1774" t="s">
        <v>734</v>
      </c>
      <c r="L1774" t="s">
        <v>1387</v>
      </c>
      <c r="M1774" s="4" t="str" cm="1">
        <f t="array" ref="M1774">_xlfn._xlws.FILTER(AnalysisGroupings!$G$2:$G$36,(AnalysisGroupings!$F$2:$F$36=AnalysisResults!L1774)*LEN(L1774)&gt;0,"")</f>
        <v>Week 24</v>
      </c>
      <c r="O1774" t="s">
        <v>295</v>
      </c>
      <c r="P1774" t="s">
        <v>641</v>
      </c>
      <c r="Q1774" s="4" t="str" cm="1">
        <f t="array" ref="Q1774">_xlfn._xlws.FILTER(AnalysisMethods!$G$2:$G$31,AnalysisMethods!$E$2:$E$31=AnalysisResults!P1774,"")</f>
        <v>Mean</v>
      </c>
      <c r="R1774" s="4" t="str" cm="1">
        <f t="array" ref="R1774">_xlfn._xlws.FILTER(AnalysisMethods!$H$2:$H$31,AnalysisMethods!$E$2:$E$31=AnalysisResults!P1774,"")</f>
        <v>XX.X</v>
      </c>
      <c r="S1774">
        <v>134.67796609999999</v>
      </c>
      <c r="T1774" s="7" t="s">
        <v>847</v>
      </c>
      <c r="U1774" t="s">
        <v>1378</v>
      </c>
    </row>
    <row r="1775" spans="1:21" x14ac:dyDescent="0.45">
      <c r="A1775" t="s">
        <v>669</v>
      </c>
      <c r="B1775" s="4" t="str" cm="1">
        <f t="array" ref="B1775">_xlfn._xlws.FILTER(AnalysisSets!B:B,AnalysisSets!A:A=_xlfn._xlws.FILTER(Analyses!E:E,Analyses!A:A=AnalysisResults!A1775,""),"")</f>
        <v>Safety Population</v>
      </c>
      <c r="C1775" t="s">
        <v>33</v>
      </c>
      <c r="D1775" t="s">
        <v>36</v>
      </c>
      <c r="E1775" s="4" t="str" cm="1">
        <f t="array" ref="E1775">_xlfn._xlws.FILTER(AnalysisGroupings!$G$2:$G$20,AnalysisGroupings!$F$2:$F$20=AnalysisResults!D1775,"")</f>
        <v>Placebo</v>
      </c>
      <c r="G1775" t="s">
        <v>733</v>
      </c>
      <c r="H1775" t="s">
        <v>767</v>
      </c>
      <c r="I1775" s="4" t="str" cm="1">
        <f t="array" ref="I1775">_xlfn._xlws.FILTER(AnalysisGroupings!$G$2:$G$36,(AnalysisGroupings!$F$2:$F$36=AnalysisResults!H1775)*LEN(H1775)&gt;0,"")</f>
        <v>Systolic Blood Pressure (mmHg)</v>
      </c>
      <c r="K1775" t="s">
        <v>734</v>
      </c>
      <c r="L1775" t="s">
        <v>1387</v>
      </c>
      <c r="M1775" s="4" t="str" cm="1">
        <f t="array" ref="M1775">_xlfn._xlws.FILTER(AnalysisGroupings!$G$2:$G$36,(AnalysisGroupings!$F$2:$F$36=AnalysisResults!L1775)*LEN(L1775)&gt;0,"")</f>
        <v>Week 24</v>
      </c>
      <c r="O1775" t="s">
        <v>295</v>
      </c>
      <c r="P1775" t="s">
        <v>642</v>
      </c>
      <c r="Q1775" s="4" t="str" cm="1">
        <f t="array" ref="Q1775">_xlfn._xlws.FILTER(AnalysisMethods!$G$2:$G$31,AnalysisMethods!$E$2:$E$31=AnalysisResults!P1775,"")</f>
        <v>SD</v>
      </c>
      <c r="R1775" s="4" t="str" cm="1">
        <f t="array" ref="R1775">_xlfn._xlws.FILTER(AnalysisMethods!$H$2:$H$31,AnalysisMethods!$E$2:$E$31=AnalysisResults!P1775,"")</f>
        <v>(XX.XX)</v>
      </c>
      <c r="S1775">
        <v>17.904202793</v>
      </c>
      <c r="T1775" s="7" t="s">
        <v>848</v>
      </c>
      <c r="U1775" t="s">
        <v>1378</v>
      </c>
    </row>
    <row r="1776" spans="1:21" x14ac:dyDescent="0.45">
      <c r="A1776" t="s">
        <v>669</v>
      </c>
      <c r="B1776" s="4" t="str" cm="1">
        <f t="array" ref="B1776">_xlfn._xlws.FILTER(AnalysisSets!B:B,AnalysisSets!A:A=_xlfn._xlws.FILTER(Analyses!E:E,Analyses!A:A=AnalysisResults!A1776,""),"")</f>
        <v>Safety Population</v>
      </c>
      <c r="C1776" t="s">
        <v>33</v>
      </c>
      <c r="D1776" t="s">
        <v>36</v>
      </c>
      <c r="E1776" s="4" t="str" cm="1">
        <f t="array" ref="E1776">_xlfn._xlws.FILTER(AnalysisGroupings!$G$2:$G$20,AnalysisGroupings!$F$2:$F$20=AnalysisResults!D1776,"")</f>
        <v>Placebo</v>
      </c>
      <c r="G1776" t="s">
        <v>733</v>
      </c>
      <c r="H1776" t="s">
        <v>767</v>
      </c>
      <c r="I1776" s="4" t="str" cm="1">
        <f t="array" ref="I1776">_xlfn._xlws.FILTER(AnalysisGroupings!$G$2:$G$36,(AnalysisGroupings!$F$2:$F$36=AnalysisResults!H1776)*LEN(H1776)&gt;0,"")</f>
        <v>Systolic Blood Pressure (mmHg)</v>
      </c>
      <c r="K1776" t="s">
        <v>734</v>
      </c>
      <c r="L1776" t="s">
        <v>1387</v>
      </c>
      <c r="M1776" s="4" t="str" cm="1">
        <f t="array" ref="M1776">_xlfn._xlws.FILTER(AnalysisGroupings!$G$2:$G$36,(AnalysisGroupings!$F$2:$F$36=AnalysisResults!L1776)*LEN(L1776)&gt;0,"")</f>
        <v>Week 24</v>
      </c>
      <c r="O1776" t="s">
        <v>295</v>
      </c>
      <c r="P1776" t="s">
        <v>643</v>
      </c>
      <c r="Q1776" s="4" t="str" cm="1">
        <f t="array" ref="Q1776">_xlfn._xlws.FILTER(AnalysisMethods!$G$2:$G$31,AnalysisMethods!$E$2:$E$31=AnalysisResults!P1776,"")</f>
        <v>Median</v>
      </c>
      <c r="R1776" s="4" t="str" cm="1">
        <f t="array" ref="R1776">_xlfn._xlws.FILTER(AnalysisMethods!$H$2:$H$31,AnalysisMethods!$E$2:$E$31=AnalysisResults!P1776,"")</f>
        <v>XX.X</v>
      </c>
      <c r="S1776">
        <v>131</v>
      </c>
      <c r="T1776" s="7" t="s">
        <v>849</v>
      </c>
      <c r="U1776" t="s">
        <v>1378</v>
      </c>
    </row>
    <row r="1777" spans="1:21" x14ac:dyDescent="0.45">
      <c r="A1777" t="s">
        <v>669</v>
      </c>
      <c r="B1777" s="4" t="str" cm="1">
        <f t="array" ref="B1777">_xlfn._xlws.FILTER(AnalysisSets!B:B,AnalysisSets!A:A=_xlfn._xlws.FILTER(Analyses!E:E,Analyses!A:A=AnalysisResults!A1777,""),"")</f>
        <v>Safety Population</v>
      </c>
      <c r="C1777" t="s">
        <v>33</v>
      </c>
      <c r="D1777" t="s">
        <v>36</v>
      </c>
      <c r="E1777" s="4" t="str" cm="1">
        <f t="array" ref="E1777">_xlfn._xlws.FILTER(AnalysisGroupings!$G$2:$G$20,AnalysisGroupings!$F$2:$F$20=AnalysisResults!D1777,"")</f>
        <v>Placebo</v>
      </c>
      <c r="G1777" t="s">
        <v>733</v>
      </c>
      <c r="H1777" t="s">
        <v>767</v>
      </c>
      <c r="I1777" s="4" t="str" cm="1">
        <f t="array" ref="I1777">_xlfn._xlws.FILTER(AnalysisGroupings!$G$2:$G$36,(AnalysisGroupings!$F$2:$F$36=AnalysisResults!H1777)*LEN(H1777)&gt;0,"")</f>
        <v>Systolic Blood Pressure (mmHg)</v>
      </c>
      <c r="K1777" t="s">
        <v>734</v>
      </c>
      <c r="L1777" t="s">
        <v>1387</v>
      </c>
      <c r="M1777" s="4" t="str" cm="1">
        <f t="array" ref="M1777">_xlfn._xlws.FILTER(AnalysisGroupings!$G$2:$G$36,(AnalysisGroupings!$F$2:$F$36=AnalysisResults!L1777)*LEN(L1777)&gt;0,"")</f>
        <v>Week 24</v>
      </c>
      <c r="O1777" t="s">
        <v>295</v>
      </c>
      <c r="P1777" t="s">
        <v>644</v>
      </c>
      <c r="Q1777" s="4" t="str" cm="1">
        <f t="array" ref="Q1777">_xlfn._xlws.FILTER(AnalysisMethods!$G$2:$G$31,AnalysisMethods!$E$2:$E$31=AnalysisResults!P1777,"")</f>
        <v>Q1</v>
      </c>
      <c r="R1777" s="4" t="str" cm="1">
        <f t="array" ref="R1777">_xlfn._xlws.FILTER(AnalysisMethods!$H$2:$H$31,AnalysisMethods!$E$2:$E$31=AnalysisResults!P1777,"")</f>
        <v>XX.X</v>
      </c>
      <c r="S1777">
        <v>122</v>
      </c>
      <c r="T1777" s="7" t="s">
        <v>814</v>
      </c>
      <c r="U1777" t="s">
        <v>1378</v>
      </c>
    </row>
    <row r="1778" spans="1:21" x14ac:dyDescent="0.45">
      <c r="A1778" t="s">
        <v>669</v>
      </c>
      <c r="B1778" s="4" t="str" cm="1">
        <f t="array" ref="B1778">_xlfn._xlws.FILTER(AnalysisSets!B:B,AnalysisSets!A:A=_xlfn._xlws.FILTER(Analyses!E:E,Analyses!A:A=AnalysisResults!A1778,""),"")</f>
        <v>Safety Population</v>
      </c>
      <c r="C1778" t="s">
        <v>33</v>
      </c>
      <c r="D1778" t="s">
        <v>36</v>
      </c>
      <c r="E1778" s="4" t="str" cm="1">
        <f t="array" ref="E1778">_xlfn._xlws.FILTER(AnalysisGroupings!$G$2:$G$20,AnalysisGroupings!$F$2:$F$20=AnalysisResults!D1778,"")</f>
        <v>Placebo</v>
      </c>
      <c r="G1778" t="s">
        <v>733</v>
      </c>
      <c r="H1778" t="s">
        <v>767</v>
      </c>
      <c r="I1778" s="4" t="str" cm="1">
        <f t="array" ref="I1778">_xlfn._xlws.FILTER(AnalysisGroupings!$G$2:$G$36,(AnalysisGroupings!$F$2:$F$36=AnalysisResults!H1778)*LEN(H1778)&gt;0,"")</f>
        <v>Systolic Blood Pressure (mmHg)</v>
      </c>
      <c r="K1778" t="s">
        <v>734</v>
      </c>
      <c r="L1778" t="s">
        <v>1387</v>
      </c>
      <c r="M1778" s="4" t="str" cm="1">
        <f t="array" ref="M1778">_xlfn._xlws.FILTER(AnalysisGroupings!$G$2:$G$36,(AnalysisGroupings!$F$2:$F$36=AnalysisResults!L1778)*LEN(L1778)&gt;0,"")</f>
        <v>Week 24</v>
      </c>
      <c r="O1778" t="s">
        <v>295</v>
      </c>
      <c r="P1778" t="s">
        <v>645</v>
      </c>
      <c r="Q1778" s="4" t="str" cm="1">
        <f t="array" ref="Q1778">_xlfn._xlws.FILTER(AnalysisMethods!$G$2:$G$31,AnalysisMethods!$E$2:$E$31=AnalysisResults!P1778,"")</f>
        <v>Q3</v>
      </c>
      <c r="R1778" s="4" t="str" cm="1">
        <f t="array" ref="R1778">_xlfn._xlws.FILTER(AnalysisMethods!$H$2:$H$31,AnalysisMethods!$E$2:$E$31=AnalysisResults!P1778,"")</f>
        <v>XX.X</v>
      </c>
      <c r="S1778">
        <v>144</v>
      </c>
      <c r="T1778" s="7" t="s">
        <v>844</v>
      </c>
      <c r="U1778" t="s">
        <v>1378</v>
      </c>
    </row>
    <row r="1779" spans="1:21" x14ac:dyDescent="0.45">
      <c r="A1779" t="s">
        <v>669</v>
      </c>
      <c r="B1779" s="4" t="str" cm="1">
        <f t="array" ref="B1779">_xlfn._xlws.FILTER(AnalysisSets!B:B,AnalysisSets!A:A=_xlfn._xlws.FILTER(Analyses!E:E,Analyses!A:A=AnalysisResults!A1779,""),"")</f>
        <v>Safety Population</v>
      </c>
      <c r="C1779" t="s">
        <v>33</v>
      </c>
      <c r="D1779" t="s">
        <v>36</v>
      </c>
      <c r="E1779" s="4" t="str" cm="1">
        <f t="array" ref="E1779">_xlfn._xlws.FILTER(AnalysisGroupings!$G$2:$G$20,AnalysisGroupings!$F$2:$F$20=AnalysisResults!D1779,"")</f>
        <v>Placebo</v>
      </c>
      <c r="G1779" t="s">
        <v>733</v>
      </c>
      <c r="H1779" t="s">
        <v>767</v>
      </c>
      <c r="I1779" s="4" t="str" cm="1">
        <f t="array" ref="I1779">_xlfn._xlws.FILTER(AnalysisGroupings!$G$2:$G$36,(AnalysisGroupings!$F$2:$F$36=AnalysisResults!H1779)*LEN(H1779)&gt;0,"")</f>
        <v>Systolic Blood Pressure (mmHg)</v>
      </c>
      <c r="K1779" t="s">
        <v>734</v>
      </c>
      <c r="L1779" t="s">
        <v>1387</v>
      </c>
      <c r="M1779" s="4" t="str" cm="1">
        <f t="array" ref="M1779">_xlfn._xlws.FILTER(AnalysisGroupings!$G$2:$G$36,(AnalysisGroupings!$F$2:$F$36=AnalysisResults!L1779)*LEN(L1779)&gt;0,"")</f>
        <v>Week 24</v>
      </c>
      <c r="O1779" t="s">
        <v>295</v>
      </c>
      <c r="P1779" t="s">
        <v>646</v>
      </c>
      <c r="Q1779" s="4" t="str" cm="1">
        <f t="array" ref="Q1779">_xlfn._xlws.FILTER(AnalysisMethods!$G$2:$G$31,AnalysisMethods!$E$2:$E$31=AnalysisResults!P1779,"")</f>
        <v>Min</v>
      </c>
      <c r="R1779" s="4" t="str" cm="1">
        <f t="array" ref="R1779">_xlfn._xlws.FILTER(AnalysisMethods!$H$2:$H$31,AnalysisMethods!$E$2:$E$31=AnalysisResults!P1779,"")</f>
        <v>XX</v>
      </c>
      <c r="S1779">
        <v>90</v>
      </c>
      <c r="T1779" s="7" t="s">
        <v>808</v>
      </c>
      <c r="U1779" t="s">
        <v>1378</v>
      </c>
    </row>
    <row r="1780" spans="1:21" x14ac:dyDescent="0.45">
      <c r="A1780" t="s">
        <v>669</v>
      </c>
      <c r="B1780" s="4" t="str" cm="1">
        <f t="array" ref="B1780">_xlfn._xlws.FILTER(AnalysisSets!B:B,AnalysisSets!A:A=_xlfn._xlws.FILTER(Analyses!E:E,Analyses!A:A=AnalysisResults!A1780,""),"")</f>
        <v>Safety Population</v>
      </c>
      <c r="C1780" t="s">
        <v>33</v>
      </c>
      <c r="D1780" t="s">
        <v>36</v>
      </c>
      <c r="E1780" s="4" t="str" cm="1">
        <f t="array" ref="E1780">_xlfn._xlws.FILTER(AnalysisGroupings!$G$2:$G$20,AnalysisGroupings!$F$2:$F$20=AnalysisResults!D1780,"")</f>
        <v>Placebo</v>
      </c>
      <c r="G1780" t="s">
        <v>733</v>
      </c>
      <c r="H1780" t="s">
        <v>767</v>
      </c>
      <c r="I1780" s="4" t="str" cm="1">
        <f t="array" ref="I1780">_xlfn._xlws.FILTER(AnalysisGroupings!$G$2:$G$36,(AnalysisGroupings!$F$2:$F$36=AnalysisResults!H1780)*LEN(H1780)&gt;0,"")</f>
        <v>Systolic Blood Pressure (mmHg)</v>
      </c>
      <c r="K1780" t="s">
        <v>734</v>
      </c>
      <c r="L1780" t="s">
        <v>1387</v>
      </c>
      <c r="M1780" s="4" t="str" cm="1">
        <f t="array" ref="M1780">_xlfn._xlws.FILTER(AnalysisGroupings!$G$2:$G$36,(AnalysisGroupings!$F$2:$F$36=AnalysisResults!L1780)*LEN(L1780)&gt;0,"")</f>
        <v>Week 24</v>
      </c>
      <c r="O1780" t="s">
        <v>295</v>
      </c>
      <c r="P1780" t="s">
        <v>647</v>
      </c>
      <c r="Q1780" s="4" t="str" cm="1">
        <f t="array" ref="Q1780">_xlfn._xlws.FILTER(AnalysisMethods!$G$2:$G$31,AnalysisMethods!$E$2:$E$31=AnalysisResults!P1780,"")</f>
        <v>Max</v>
      </c>
      <c r="R1780" s="4" t="str" cm="1">
        <f t="array" ref="R1780">_xlfn._xlws.FILTER(AnalysisMethods!$H$2:$H$31,AnalysisMethods!$E$2:$E$31=AnalysisResults!P1780,"")</f>
        <v>XX</v>
      </c>
      <c r="S1780">
        <v>199</v>
      </c>
      <c r="T1780" s="7" t="s">
        <v>850</v>
      </c>
      <c r="U1780" t="s">
        <v>1378</v>
      </c>
    </row>
    <row r="1781" spans="1:21" x14ac:dyDescent="0.45">
      <c r="A1781" t="s">
        <v>669</v>
      </c>
      <c r="B1781" s="4" t="str" cm="1">
        <f t="array" ref="B1781">_xlfn._xlws.FILTER(AnalysisSets!B:B,AnalysisSets!A:A=_xlfn._xlws.FILTER(Analyses!E:E,Analyses!A:A=AnalysisResults!A1781,""),"")</f>
        <v>Safety Population</v>
      </c>
      <c r="C1781" t="s">
        <v>33</v>
      </c>
      <c r="D1781" t="s">
        <v>36</v>
      </c>
      <c r="E1781" s="4" t="str" cm="1">
        <f t="array" ref="E1781">_xlfn._xlws.FILTER(AnalysisGroupings!$G$2:$G$20,AnalysisGroupings!$F$2:$F$20=AnalysisResults!D1781,"")</f>
        <v>Placebo</v>
      </c>
      <c r="G1781" t="s">
        <v>733</v>
      </c>
      <c r="H1781" t="s">
        <v>767</v>
      </c>
      <c r="I1781" s="4" t="str" cm="1">
        <f t="array" ref="I1781">_xlfn._xlws.FILTER(AnalysisGroupings!$G$2:$G$36,(AnalysisGroupings!$F$2:$F$36=AnalysisResults!H1781)*LEN(H1781)&gt;0,"")</f>
        <v>Systolic Blood Pressure (mmHg)</v>
      </c>
      <c r="K1781" t="s">
        <v>734</v>
      </c>
      <c r="L1781" t="s">
        <v>787</v>
      </c>
      <c r="M1781" s="4" t="str" cm="1">
        <f t="array" ref="M1781">_xlfn._xlws.FILTER(AnalysisGroupings!$G$2:$G$36,(AnalysisGroupings!$F$2:$F$36=AnalysisResults!L1781)*LEN(L1781)&gt;0,"")</f>
        <v>Week 26</v>
      </c>
      <c r="O1781" t="s">
        <v>295</v>
      </c>
      <c r="P1781" t="s">
        <v>640</v>
      </c>
      <c r="Q1781" s="4" t="str" cm="1">
        <f t="array" ref="Q1781">_xlfn._xlws.FILTER(AnalysisMethods!$G$2:$G$31,AnalysisMethods!$E$2:$E$31=AnalysisResults!P1781,"")</f>
        <v>n</v>
      </c>
      <c r="R1781" s="4" t="str" cm="1">
        <f t="array" ref="R1781">_xlfn._xlws.FILTER(AnalysisMethods!$H$2:$H$31,AnalysisMethods!$E$2:$E$31=AnalysisResults!P1781,"")</f>
        <v>XX</v>
      </c>
      <c r="S1781">
        <v>174</v>
      </c>
      <c r="T1781" s="7" t="s">
        <v>851</v>
      </c>
      <c r="U1781" t="s">
        <v>1378</v>
      </c>
    </row>
    <row r="1782" spans="1:21" x14ac:dyDescent="0.45">
      <c r="A1782" t="s">
        <v>669</v>
      </c>
      <c r="B1782" s="4" t="str" cm="1">
        <f t="array" ref="B1782">_xlfn._xlws.FILTER(AnalysisSets!B:B,AnalysisSets!A:A=_xlfn._xlws.FILTER(Analyses!E:E,Analyses!A:A=AnalysisResults!A1782,""),"")</f>
        <v>Safety Population</v>
      </c>
      <c r="C1782" t="s">
        <v>33</v>
      </c>
      <c r="D1782" t="s">
        <v>36</v>
      </c>
      <c r="E1782" s="4" t="str" cm="1">
        <f t="array" ref="E1782">_xlfn._xlws.FILTER(AnalysisGroupings!$G$2:$G$20,AnalysisGroupings!$F$2:$F$20=AnalysisResults!D1782,"")</f>
        <v>Placebo</v>
      </c>
      <c r="G1782" t="s">
        <v>733</v>
      </c>
      <c r="H1782" t="s">
        <v>767</v>
      </c>
      <c r="I1782" s="4" t="str" cm="1">
        <f t="array" ref="I1782">_xlfn._xlws.FILTER(AnalysisGroupings!$G$2:$G$36,(AnalysisGroupings!$F$2:$F$36=AnalysisResults!H1782)*LEN(H1782)&gt;0,"")</f>
        <v>Systolic Blood Pressure (mmHg)</v>
      </c>
      <c r="K1782" t="s">
        <v>734</v>
      </c>
      <c r="L1782" t="s">
        <v>787</v>
      </c>
      <c r="M1782" s="4" t="str" cm="1">
        <f t="array" ref="M1782">_xlfn._xlws.FILTER(AnalysisGroupings!$G$2:$G$36,(AnalysisGroupings!$F$2:$F$36=AnalysisResults!L1782)*LEN(L1782)&gt;0,"")</f>
        <v>Week 26</v>
      </c>
      <c r="O1782" t="s">
        <v>295</v>
      </c>
      <c r="P1782" t="s">
        <v>641</v>
      </c>
      <c r="Q1782" s="4" t="str" cm="1">
        <f t="array" ref="Q1782">_xlfn._xlws.FILTER(AnalysisMethods!$G$2:$G$31,AnalysisMethods!$E$2:$E$31=AnalysisResults!P1782,"")</f>
        <v>Mean</v>
      </c>
      <c r="R1782" s="4" t="str" cm="1">
        <f t="array" ref="R1782">_xlfn._xlws.FILTER(AnalysisMethods!$H$2:$H$31,AnalysisMethods!$E$2:$E$31=AnalysisResults!P1782,"")</f>
        <v>XX.X</v>
      </c>
      <c r="S1782">
        <v>130.88505746999999</v>
      </c>
      <c r="T1782" s="7" t="s">
        <v>852</v>
      </c>
      <c r="U1782" t="s">
        <v>1378</v>
      </c>
    </row>
    <row r="1783" spans="1:21" x14ac:dyDescent="0.45">
      <c r="A1783" t="s">
        <v>669</v>
      </c>
      <c r="B1783" s="4" t="str" cm="1">
        <f t="array" ref="B1783">_xlfn._xlws.FILTER(AnalysisSets!B:B,AnalysisSets!A:A=_xlfn._xlws.FILTER(Analyses!E:E,Analyses!A:A=AnalysisResults!A1783,""),"")</f>
        <v>Safety Population</v>
      </c>
      <c r="C1783" t="s">
        <v>33</v>
      </c>
      <c r="D1783" t="s">
        <v>36</v>
      </c>
      <c r="E1783" s="4" t="str" cm="1">
        <f t="array" ref="E1783">_xlfn._xlws.FILTER(AnalysisGroupings!$G$2:$G$20,AnalysisGroupings!$F$2:$F$20=AnalysisResults!D1783,"")</f>
        <v>Placebo</v>
      </c>
      <c r="G1783" t="s">
        <v>733</v>
      </c>
      <c r="H1783" t="s">
        <v>767</v>
      </c>
      <c r="I1783" s="4" t="str" cm="1">
        <f t="array" ref="I1783">_xlfn._xlws.FILTER(AnalysisGroupings!$G$2:$G$36,(AnalysisGroupings!$F$2:$F$36=AnalysisResults!H1783)*LEN(H1783)&gt;0,"")</f>
        <v>Systolic Blood Pressure (mmHg)</v>
      </c>
      <c r="K1783" t="s">
        <v>734</v>
      </c>
      <c r="L1783" t="s">
        <v>787</v>
      </c>
      <c r="M1783" s="4" t="str" cm="1">
        <f t="array" ref="M1783">_xlfn._xlws.FILTER(AnalysisGroupings!$G$2:$G$36,(AnalysisGroupings!$F$2:$F$36=AnalysisResults!L1783)*LEN(L1783)&gt;0,"")</f>
        <v>Week 26</v>
      </c>
      <c r="O1783" t="s">
        <v>295</v>
      </c>
      <c r="P1783" t="s">
        <v>642</v>
      </c>
      <c r="Q1783" s="4" t="str" cm="1">
        <f t="array" ref="Q1783">_xlfn._xlws.FILTER(AnalysisMethods!$G$2:$G$31,AnalysisMethods!$E$2:$E$31=AnalysisResults!P1783,"")</f>
        <v>SD</v>
      </c>
      <c r="R1783" s="4" t="str" cm="1">
        <f t="array" ref="R1783">_xlfn._xlws.FILTER(AnalysisMethods!$H$2:$H$31,AnalysisMethods!$E$2:$E$31=AnalysisResults!P1783,"")</f>
        <v>(XX.XX)</v>
      </c>
      <c r="S1783">
        <v>18.402956088</v>
      </c>
      <c r="T1783" s="7" t="s">
        <v>853</v>
      </c>
      <c r="U1783" t="s">
        <v>1378</v>
      </c>
    </row>
    <row r="1784" spans="1:21" x14ac:dyDescent="0.45">
      <c r="A1784" t="s">
        <v>669</v>
      </c>
      <c r="B1784" s="4" t="str" cm="1">
        <f t="array" ref="B1784">_xlfn._xlws.FILTER(AnalysisSets!B:B,AnalysisSets!A:A=_xlfn._xlws.FILTER(Analyses!E:E,Analyses!A:A=AnalysisResults!A1784,""),"")</f>
        <v>Safety Population</v>
      </c>
      <c r="C1784" t="s">
        <v>33</v>
      </c>
      <c r="D1784" t="s">
        <v>36</v>
      </c>
      <c r="E1784" s="4" t="str" cm="1">
        <f t="array" ref="E1784">_xlfn._xlws.FILTER(AnalysisGroupings!$G$2:$G$20,AnalysisGroupings!$F$2:$F$20=AnalysisResults!D1784,"")</f>
        <v>Placebo</v>
      </c>
      <c r="G1784" t="s">
        <v>733</v>
      </c>
      <c r="H1784" t="s">
        <v>767</v>
      </c>
      <c r="I1784" s="4" t="str" cm="1">
        <f t="array" ref="I1784">_xlfn._xlws.FILTER(AnalysisGroupings!$G$2:$G$36,(AnalysisGroupings!$F$2:$F$36=AnalysisResults!H1784)*LEN(H1784)&gt;0,"")</f>
        <v>Systolic Blood Pressure (mmHg)</v>
      </c>
      <c r="K1784" t="s">
        <v>734</v>
      </c>
      <c r="L1784" t="s">
        <v>787</v>
      </c>
      <c r="M1784" s="4" t="str" cm="1">
        <f t="array" ref="M1784">_xlfn._xlws.FILTER(AnalysisGroupings!$G$2:$G$36,(AnalysisGroupings!$F$2:$F$36=AnalysisResults!L1784)*LEN(L1784)&gt;0,"")</f>
        <v>Week 26</v>
      </c>
      <c r="O1784" t="s">
        <v>295</v>
      </c>
      <c r="P1784" t="s">
        <v>643</v>
      </c>
      <c r="Q1784" s="4" t="str" cm="1">
        <f t="array" ref="Q1784">_xlfn._xlws.FILTER(AnalysisMethods!$G$2:$G$31,AnalysisMethods!$E$2:$E$31=AnalysisResults!P1784,"")</f>
        <v>Median</v>
      </c>
      <c r="R1784" s="4" t="str" cm="1">
        <f t="array" ref="R1784">_xlfn._xlws.FILTER(AnalysisMethods!$H$2:$H$31,AnalysisMethods!$E$2:$E$31=AnalysisResults!P1784,"")</f>
        <v>XX.X</v>
      </c>
      <c r="S1784">
        <v>130</v>
      </c>
      <c r="T1784" s="7" t="s">
        <v>805</v>
      </c>
      <c r="U1784" t="s">
        <v>1378</v>
      </c>
    </row>
    <row r="1785" spans="1:21" x14ac:dyDescent="0.45">
      <c r="A1785" t="s">
        <v>669</v>
      </c>
      <c r="B1785" s="4" t="str" cm="1">
        <f t="array" ref="B1785">_xlfn._xlws.FILTER(AnalysisSets!B:B,AnalysisSets!A:A=_xlfn._xlws.FILTER(Analyses!E:E,Analyses!A:A=AnalysisResults!A1785,""),"")</f>
        <v>Safety Population</v>
      </c>
      <c r="C1785" t="s">
        <v>33</v>
      </c>
      <c r="D1785" t="s">
        <v>36</v>
      </c>
      <c r="E1785" s="4" t="str" cm="1">
        <f t="array" ref="E1785">_xlfn._xlws.FILTER(AnalysisGroupings!$G$2:$G$20,AnalysisGroupings!$F$2:$F$20=AnalysisResults!D1785,"")</f>
        <v>Placebo</v>
      </c>
      <c r="G1785" t="s">
        <v>733</v>
      </c>
      <c r="H1785" t="s">
        <v>767</v>
      </c>
      <c r="I1785" s="4" t="str" cm="1">
        <f t="array" ref="I1785">_xlfn._xlws.FILTER(AnalysisGroupings!$G$2:$G$36,(AnalysisGroupings!$F$2:$F$36=AnalysisResults!H1785)*LEN(H1785)&gt;0,"")</f>
        <v>Systolic Blood Pressure (mmHg)</v>
      </c>
      <c r="K1785" t="s">
        <v>734</v>
      </c>
      <c r="L1785" t="s">
        <v>787</v>
      </c>
      <c r="M1785" s="4" t="str" cm="1">
        <f t="array" ref="M1785">_xlfn._xlws.FILTER(AnalysisGroupings!$G$2:$G$36,(AnalysisGroupings!$F$2:$F$36=AnalysisResults!L1785)*LEN(L1785)&gt;0,"")</f>
        <v>Week 26</v>
      </c>
      <c r="O1785" t="s">
        <v>295</v>
      </c>
      <c r="P1785" t="s">
        <v>644</v>
      </c>
      <c r="Q1785" s="4" t="str" cm="1">
        <f t="array" ref="Q1785">_xlfn._xlws.FILTER(AnalysisMethods!$G$2:$G$31,AnalysisMethods!$E$2:$E$31=AnalysisResults!P1785,"")</f>
        <v>Q1</v>
      </c>
      <c r="R1785" s="4" t="str" cm="1">
        <f t="array" ref="R1785">_xlfn._xlws.FILTER(AnalysisMethods!$H$2:$H$31,AnalysisMethods!$E$2:$E$31=AnalysisResults!P1785,"")</f>
        <v>XX.X</v>
      </c>
      <c r="S1785">
        <v>120</v>
      </c>
      <c r="T1785" s="7" t="s">
        <v>839</v>
      </c>
      <c r="U1785" t="s">
        <v>1378</v>
      </c>
    </row>
    <row r="1786" spans="1:21" x14ac:dyDescent="0.45">
      <c r="A1786" t="s">
        <v>669</v>
      </c>
      <c r="B1786" s="4" t="str" cm="1">
        <f t="array" ref="B1786">_xlfn._xlws.FILTER(AnalysisSets!B:B,AnalysisSets!A:A=_xlfn._xlws.FILTER(Analyses!E:E,Analyses!A:A=AnalysisResults!A1786,""),"")</f>
        <v>Safety Population</v>
      </c>
      <c r="C1786" t="s">
        <v>33</v>
      </c>
      <c r="D1786" t="s">
        <v>36</v>
      </c>
      <c r="E1786" s="4" t="str" cm="1">
        <f t="array" ref="E1786">_xlfn._xlws.FILTER(AnalysisGroupings!$G$2:$G$20,AnalysisGroupings!$F$2:$F$20=AnalysisResults!D1786,"")</f>
        <v>Placebo</v>
      </c>
      <c r="G1786" t="s">
        <v>733</v>
      </c>
      <c r="H1786" t="s">
        <v>767</v>
      </c>
      <c r="I1786" s="4" t="str" cm="1">
        <f t="array" ref="I1786">_xlfn._xlws.FILTER(AnalysisGroupings!$G$2:$G$36,(AnalysisGroupings!$F$2:$F$36=AnalysisResults!H1786)*LEN(H1786)&gt;0,"")</f>
        <v>Systolic Blood Pressure (mmHg)</v>
      </c>
      <c r="K1786" t="s">
        <v>734</v>
      </c>
      <c r="L1786" t="s">
        <v>787</v>
      </c>
      <c r="M1786" s="4" t="str" cm="1">
        <f t="array" ref="M1786">_xlfn._xlws.FILTER(AnalysisGroupings!$G$2:$G$36,(AnalysisGroupings!$F$2:$F$36=AnalysisResults!L1786)*LEN(L1786)&gt;0,"")</f>
        <v>Week 26</v>
      </c>
      <c r="O1786" t="s">
        <v>295</v>
      </c>
      <c r="P1786" t="s">
        <v>645</v>
      </c>
      <c r="Q1786" s="4" t="str" cm="1">
        <f t="array" ref="Q1786">_xlfn._xlws.FILTER(AnalysisMethods!$G$2:$G$31,AnalysisMethods!$E$2:$E$31=AnalysisResults!P1786,"")</f>
        <v>Q3</v>
      </c>
      <c r="R1786" s="4" t="str" cm="1">
        <f t="array" ref="R1786">_xlfn._xlws.FILTER(AnalysisMethods!$H$2:$H$31,AnalysisMethods!$E$2:$E$31=AnalysisResults!P1786,"")</f>
        <v>XX.X</v>
      </c>
      <c r="S1786">
        <v>144</v>
      </c>
      <c r="T1786" s="7" t="s">
        <v>844</v>
      </c>
      <c r="U1786" t="s">
        <v>1378</v>
      </c>
    </row>
    <row r="1787" spans="1:21" x14ac:dyDescent="0.45">
      <c r="A1787" t="s">
        <v>669</v>
      </c>
      <c r="B1787" s="4" t="str" cm="1">
        <f t="array" ref="B1787">_xlfn._xlws.FILTER(AnalysisSets!B:B,AnalysisSets!A:A=_xlfn._xlws.FILTER(Analyses!E:E,Analyses!A:A=AnalysisResults!A1787,""),"")</f>
        <v>Safety Population</v>
      </c>
      <c r="C1787" t="s">
        <v>33</v>
      </c>
      <c r="D1787" t="s">
        <v>36</v>
      </c>
      <c r="E1787" s="4" t="str" cm="1">
        <f t="array" ref="E1787">_xlfn._xlws.FILTER(AnalysisGroupings!$G$2:$G$20,AnalysisGroupings!$F$2:$F$20=AnalysisResults!D1787,"")</f>
        <v>Placebo</v>
      </c>
      <c r="G1787" t="s">
        <v>733</v>
      </c>
      <c r="H1787" t="s">
        <v>767</v>
      </c>
      <c r="I1787" s="4" t="str" cm="1">
        <f t="array" ref="I1787">_xlfn._xlws.FILTER(AnalysisGroupings!$G$2:$G$36,(AnalysisGroupings!$F$2:$F$36=AnalysisResults!H1787)*LEN(H1787)&gt;0,"")</f>
        <v>Systolic Blood Pressure (mmHg)</v>
      </c>
      <c r="K1787" t="s">
        <v>734</v>
      </c>
      <c r="L1787" t="s">
        <v>787</v>
      </c>
      <c r="M1787" s="4" t="str" cm="1">
        <f t="array" ref="M1787">_xlfn._xlws.FILTER(AnalysisGroupings!$G$2:$G$36,(AnalysisGroupings!$F$2:$F$36=AnalysisResults!L1787)*LEN(L1787)&gt;0,"")</f>
        <v>Week 26</v>
      </c>
      <c r="O1787" t="s">
        <v>295</v>
      </c>
      <c r="P1787" t="s">
        <v>646</v>
      </c>
      <c r="Q1787" s="4" t="str" cm="1">
        <f t="array" ref="Q1787">_xlfn._xlws.FILTER(AnalysisMethods!$G$2:$G$31,AnalysisMethods!$E$2:$E$31=AnalysisResults!P1787,"")</f>
        <v>Min</v>
      </c>
      <c r="R1787" s="4" t="str" cm="1">
        <f t="array" ref="R1787">_xlfn._xlws.FILTER(AnalysisMethods!$H$2:$H$31,AnalysisMethods!$E$2:$E$31=AnalysisResults!P1787,"")</f>
        <v>XX</v>
      </c>
      <c r="S1787">
        <v>80</v>
      </c>
      <c r="T1787" s="7" t="s">
        <v>800</v>
      </c>
      <c r="U1787" t="s">
        <v>1378</v>
      </c>
    </row>
    <row r="1788" spans="1:21" x14ac:dyDescent="0.45">
      <c r="A1788" t="s">
        <v>669</v>
      </c>
      <c r="B1788" s="4" t="str" cm="1">
        <f t="array" ref="B1788">_xlfn._xlws.FILTER(AnalysisSets!B:B,AnalysisSets!A:A=_xlfn._xlws.FILTER(Analyses!E:E,Analyses!A:A=AnalysisResults!A1788,""),"")</f>
        <v>Safety Population</v>
      </c>
      <c r="C1788" t="s">
        <v>33</v>
      </c>
      <c r="D1788" t="s">
        <v>36</v>
      </c>
      <c r="E1788" s="4" t="str" cm="1">
        <f t="array" ref="E1788">_xlfn._xlws.FILTER(AnalysisGroupings!$G$2:$G$20,AnalysisGroupings!$F$2:$F$20=AnalysisResults!D1788,"")</f>
        <v>Placebo</v>
      </c>
      <c r="G1788" t="s">
        <v>733</v>
      </c>
      <c r="H1788" t="s">
        <v>767</v>
      </c>
      <c r="I1788" s="4" t="str" cm="1">
        <f t="array" ref="I1788">_xlfn._xlws.FILTER(AnalysisGroupings!$G$2:$G$36,(AnalysisGroupings!$F$2:$F$36=AnalysisResults!H1788)*LEN(H1788)&gt;0,"")</f>
        <v>Systolic Blood Pressure (mmHg)</v>
      </c>
      <c r="K1788" t="s">
        <v>734</v>
      </c>
      <c r="L1788" t="s">
        <v>787</v>
      </c>
      <c r="M1788" s="4" t="str" cm="1">
        <f t="array" ref="M1788">_xlfn._xlws.FILTER(AnalysisGroupings!$G$2:$G$36,(AnalysisGroupings!$F$2:$F$36=AnalysisResults!L1788)*LEN(L1788)&gt;0,"")</f>
        <v>Week 26</v>
      </c>
      <c r="O1788" t="s">
        <v>295</v>
      </c>
      <c r="P1788" t="s">
        <v>647</v>
      </c>
      <c r="Q1788" s="4" t="str" cm="1">
        <f t="array" ref="Q1788">_xlfn._xlws.FILTER(AnalysisMethods!$G$2:$G$31,AnalysisMethods!$E$2:$E$31=AnalysisResults!P1788,"")</f>
        <v>Max</v>
      </c>
      <c r="R1788" s="4" t="str" cm="1">
        <f t="array" ref="R1788">_xlfn._xlws.FILTER(AnalysisMethods!$H$2:$H$31,AnalysisMethods!$E$2:$E$31=AnalysisResults!P1788,"")</f>
        <v>XX</v>
      </c>
      <c r="S1788">
        <v>176</v>
      </c>
      <c r="T1788" s="7" t="s">
        <v>854</v>
      </c>
      <c r="U1788" t="s">
        <v>1378</v>
      </c>
    </row>
    <row r="1789" spans="1:21" x14ac:dyDescent="0.45">
      <c r="A1789" t="s">
        <v>669</v>
      </c>
      <c r="B1789" s="4" t="str" cm="1">
        <f t="array" ref="B1789">_xlfn._xlws.FILTER(AnalysisSets!B:B,AnalysisSets!A:A=_xlfn._xlws.FILTER(Analyses!E:E,Analyses!A:A=AnalysisResults!A1789,""),"")</f>
        <v>Safety Population</v>
      </c>
      <c r="C1789" t="s">
        <v>33</v>
      </c>
      <c r="D1789" t="s">
        <v>36</v>
      </c>
      <c r="E1789" s="4" t="str" cm="1">
        <f t="array" ref="E1789">_xlfn._xlws.FILTER(AnalysisGroupings!$G$2:$G$20,AnalysisGroupings!$F$2:$F$20=AnalysisResults!D1789,"")</f>
        <v>Placebo</v>
      </c>
      <c r="G1789" t="s">
        <v>733</v>
      </c>
      <c r="H1789" t="s">
        <v>767</v>
      </c>
      <c r="I1789" s="4" t="str" cm="1">
        <f t="array" ref="I1789">_xlfn._xlws.FILTER(AnalysisGroupings!$G$2:$G$36,(AnalysisGroupings!$F$2:$F$36=AnalysisResults!H1789)*LEN(H1789)&gt;0,"")</f>
        <v>Systolic Blood Pressure (mmHg)</v>
      </c>
      <c r="K1789" t="s">
        <v>734</v>
      </c>
      <c r="L1789" t="s">
        <v>789</v>
      </c>
      <c r="M1789" s="4" t="str" cm="1">
        <f t="array" ref="M1789">_xlfn._xlws.FILTER(AnalysisGroupings!$G$2:$G$36,(AnalysisGroupings!$F$2:$F$36=AnalysisResults!L1789)*LEN(L1789)&gt;0,"")</f>
        <v>End of Treatment</v>
      </c>
      <c r="O1789" t="s">
        <v>295</v>
      </c>
      <c r="P1789" t="s">
        <v>640</v>
      </c>
      <c r="Q1789" s="4" t="str" cm="1">
        <f t="array" ref="Q1789">_xlfn._xlws.FILTER(AnalysisMethods!$G$2:$G$31,AnalysisMethods!$E$2:$E$31=AnalysisResults!P1789,"")</f>
        <v>n</v>
      </c>
      <c r="R1789" s="4" t="str" cm="1">
        <f t="array" ref="R1789">_xlfn._xlws.FILTER(AnalysisMethods!$H$2:$H$31,AnalysisMethods!$E$2:$E$31=AnalysisResults!P1789,"")</f>
        <v>XX</v>
      </c>
      <c r="S1789">
        <v>246</v>
      </c>
      <c r="T1789" s="7" t="s">
        <v>810</v>
      </c>
      <c r="U1789" t="s">
        <v>1378</v>
      </c>
    </row>
    <row r="1790" spans="1:21" x14ac:dyDescent="0.45">
      <c r="A1790" t="s">
        <v>669</v>
      </c>
      <c r="B1790" s="4" t="str" cm="1">
        <f t="array" ref="B1790">_xlfn._xlws.FILTER(AnalysisSets!B:B,AnalysisSets!A:A=_xlfn._xlws.FILTER(Analyses!E:E,Analyses!A:A=AnalysisResults!A1790,""),"")</f>
        <v>Safety Population</v>
      </c>
      <c r="C1790" t="s">
        <v>33</v>
      </c>
      <c r="D1790" t="s">
        <v>36</v>
      </c>
      <c r="E1790" s="4" t="str" cm="1">
        <f t="array" ref="E1790">_xlfn._xlws.FILTER(AnalysisGroupings!$G$2:$G$20,AnalysisGroupings!$F$2:$F$20=AnalysisResults!D1790,"")</f>
        <v>Placebo</v>
      </c>
      <c r="G1790" t="s">
        <v>733</v>
      </c>
      <c r="H1790" t="s">
        <v>767</v>
      </c>
      <c r="I1790" s="4" t="str" cm="1">
        <f t="array" ref="I1790">_xlfn._xlws.FILTER(AnalysisGroupings!$G$2:$G$36,(AnalysisGroupings!$F$2:$F$36=AnalysisResults!H1790)*LEN(H1790)&gt;0,"")</f>
        <v>Systolic Blood Pressure (mmHg)</v>
      </c>
      <c r="K1790" t="s">
        <v>734</v>
      </c>
      <c r="L1790" t="s">
        <v>789</v>
      </c>
      <c r="M1790" s="4" t="str" cm="1">
        <f t="array" ref="M1790">_xlfn._xlws.FILTER(AnalysisGroupings!$G$2:$G$36,(AnalysisGroupings!$F$2:$F$36=AnalysisResults!L1790)*LEN(L1790)&gt;0,"")</f>
        <v>End of Treatment</v>
      </c>
      <c r="O1790" t="s">
        <v>295</v>
      </c>
      <c r="P1790" t="s">
        <v>641</v>
      </c>
      <c r="Q1790" s="4" t="str" cm="1">
        <f t="array" ref="Q1790">_xlfn._xlws.FILTER(AnalysisMethods!$G$2:$G$31,AnalysisMethods!$E$2:$E$31=AnalysisResults!P1790,"")</f>
        <v>Mean</v>
      </c>
      <c r="R1790" s="4" t="str" cm="1">
        <f t="array" ref="R1790">_xlfn._xlws.FILTER(AnalysisMethods!$H$2:$H$31,AnalysisMethods!$E$2:$E$31=AnalysisResults!P1790,"")</f>
        <v>XX.X</v>
      </c>
      <c r="S1790">
        <v>132.3699187</v>
      </c>
      <c r="T1790" s="7" t="s">
        <v>855</v>
      </c>
      <c r="U1790" t="s">
        <v>1378</v>
      </c>
    </row>
    <row r="1791" spans="1:21" x14ac:dyDescent="0.45">
      <c r="A1791" t="s">
        <v>669</v>
      </c>
      <c r="B1791" s="4" t="str" cm="1">
        <f t="array" ref="B1791">_xlfn._xlws.FILTER(AnalysisSets!B:B,AnalysisSets!A:A=_xlfn._xlws.FILTER(Analyses!E:E,Analyses!A:A=AnalysisResults!A1791,""),"")</f>
        <v>Safety Population</v>
      </c>
      <c r="C1791" t="s">
        <v>33</v>
      </c>
      <c r="D1791" t="s">
        <v>36</v>
      </c>
      <c r="E1791" s="4" t="str" cm="1">
        <f t="array" ref="E1791">_xlfn._xlws.FILTER(AnalysisGroupings!$G$2:$G$20,AnalysisGroupings!$F$2:$F$20=AnalysisResults!D1791,"")</f>
        <v>Placebo</v>
      </c>
      <c r="G1791" t="s">
        <v>733</v>
      </c>
      <c r="H1791" t="s">
        <v>767</v>
      </c>
      <c r="I1791" s="4" t="str" cm="1">
        <f t="array" ref="I1791">_xlfn._xlws.FILTER(AnalysisGroupings!$G$2:$G$36,(AnalysisGroupings!$F$2:$F$36=AnalysisResults!H1791)*LEN(H1791)&gt;0,"")</f>
        <v>Systolic Blood Pressure (mmHg)</v>
      </c>
      <c r="K1791" t="s">
        <v>734</v>
      </c>
      <c r="L1791" t="s">
        <v>789</v>
      </c>
      <c r="M1791" s="4" t="str" cm="1">
        <f t="array" ref="M1791">_xlfn._xlws.FILTER(AnalysisGroupings!$G$2:$G$36,(AnalysisGroupings!$F$2:$F$36=AnalysisResults!L1791)*LEN(L1791)&gt;0,"")</f>
        <v>End of Treatment</v>
      </c>
      <c r="O1791" t="s">
        <v>295</v>
      </c>
      <c r="P1791" t="s">
        <v>642</v>
      </c>
      <c r="Q1791" s="4" t="str" cm="1">
        <f t="array" ref="Q1791">_xlfn._xlws.FILTER(AnalysisMethods!$G$2:$G$31,AnalysisMethods!$E$2:$E$31=AnalysisResults!P1791,"")</f>
        <v>SD</v>
      </c>
      <c r="R1791" s="4" t="str" cm="1">
        <f t="array" ref="R1791">_xlfn._xlws.FILTER(AnalysisMethods!$H$2:$H$31,AnalysisMethods!$E$2:$E$31=AnalysisResults!P1791,"")</f>
        <v>(XX.XX)</v>
      </c>
      <c r="S1791">
        <v>18.780291167000001</v>
      </c>
      <c r="T1791" s="7" t="s">
        <v>856</v>
      </c>
      <c r="U1791" t="s">
        <v>1378</v>
      </c>
    </row>
    <row r="1792" spans="1:21" x14ac:dyDescent="0.45">
      <c r="A1792" t="s">
        <v>669</v>
      </c>
      <c r="B1792" s="4" t="str" cm="1">
        <f t="array" ref="B1792">_xlfn._xlws.FILTER(AnalysisSets!B:B,AnalysisSets!A:A=_xlfn._xlws.FILTER(Analyses!E:E,Analyses!A:A=AnalysisResults!A1792,""),"")</f>
        <v>Safety Population</v>
      </c>
      <c r="C1792" t="s">
        <v>33</v>
      </c>
      <c r="D1792" t="s">
        <v>36</v>
      </c>
      <c r="E1792" s="4" t="str" cm="1">
        <f t="array" ref="E1792">_xlfn._xlws.FILTER(AnalysisGroupings!$G$2:$G$20,AnalysisGroupings!$F$2:$F$20=AnalysisResults!D1792,"")</f>
        <v>Placebo</v>
      </c>
      <c r="G1792" t="s">
        <v>733</v>
      </c>
      <c r="H1792" t="s">
        <v>767</v>
      </c>
      <c r="I1792" s="4" t="str" cm="1">
        <f t="array" ref="I1792">_xlfn._xlws.FILTER(AnalysisGroupings!$G$2:$G$36,(AnalysisGroupings!$F$2:$F$36=AnalysisResults!H1792)*LEN(H1792)&gt;0,"")</f>
        <v>Systolic Blood Pressure (mmHg)</v>
      </c>
      <c r="K1792" t="s">
        <v>734</v>
      </c>
      <c r="L1792" t="s">
        <v>789</v>
      </c>
      <c r="M1792" s="4" t="str" cm="1">
        <f t="array" ref="M1792">_xlfn._xlws.FILTER(AnalysisGroupings!$G$2:$G$36,(AnalysisGroupings!$F$2:$F$36=AnalysisResults!L1792)*LEN(L1792)&gt;0,"")</f>
        <v>End of Treatment</v>
      </c>
      <c r="O1792" t="s">
        <v>295</v>
      </c>
      <c r="P1792" t="s">
        <v>643</v>
      </c>
      <c r="Q1792" s="4" t="str" cm="1">
        <f t="array" ref="Q1792">_xlfn._xlws.FILTER(AnalysisMethods!$G$2:$G$31,AnalysisMethods!$E$2:$E$31=AnalysisResults!P1792,"")</f>
        <v>Median</v>
      </c>
      <c r="R1792" s="4" t="str" cm="1">
        <f t="array" ref="R1792">_xlfn._xlws.FILTER(AnalysisMethods!$H$2:$H$31,AnalysisMethods!$E$2:$E$31=AnalysisResults!P1792,"")</f>
        <v>XX.X</v>
      </c>
      <c r="S1792">
        <v>130</v>
      </c>
      <c r="T1792" s="7" t="s">
        <v>805</v>
      </c>
      <c r="U1792" t="s">
        <v>1378</v>
      </c>
    </row>
    <row r="1793" spans="1:21" x14ac:dyDescent="0.45">
      <c r="A1793" t="s">
        <v>669</v>
      </c>
      <c r="B1793" s="4" t="str" cm="1">
        <f t="array" ref="B1793">_xlfn._xlws.FILTER(AnalysisSets!B:B,AnalysisSets!A:A=_xlfn._xlws.FILTER(Analyses!E:E,Analyses!A:A=AnalysisResults!A1793,""),"")</f>
        <v>Safety Population</v>
      </c>
      <c r="C1793" t="s">
        <v>33</v>
      </c>
      <c r="D1793" t="s">
        <v>36</v>
      </c>
      <c r="E1793" s="4" t="str" cm="1">
        <f t="array" ref="E1793">_xlfn._xlws.FILTER(AnalysisGroupings!$G$2:$G$20,AnalysisGroupings!$F$2:$F$20=AnalysisResults!D1793,"")</f>
        <v>Placebo</v>
      </c>
      <c r="G1793" t="s">
        <v>733</v>
      </c>
      <c r="H1793" t="s">
        <v>767</v>
      </c>
      <c r="I1793" s="4" t="str" cm="1">
        <f t="array" ref="I1793">_xlfn._xlws.FILTER(AnalysisGroupings!$G$2:$G$36,(AnalysisGroupings!$F$2:$F$36=AnalysisResults!H1793)*LEN(H1793)&gt;0,"")</f>
        <v>Systolic Blood Pressure (mmHg)</v>
      </c>
      <c r="K1793" t="s">
        <v>734</v>
      </c>
      <c r="L1793" t="s">
        <v>789</v>
      </c>
      <c r="M1793" s="4" t="str" cm="1">
        <f t="array" ref="M1793">_xlfn._xlws.FILTER(AnalysisGroupings!$G$2:$G$36,(AnalysisGroupings!$F$2:$F$36=AnalysisResults!L1793)*LEN(L1793)&gt;0,"")</f>
        <v>End of Treatment</v>
      </c>
      <c r="O1793" t="s">
        <v>295</v>
      </c>
      <c r="P1793" t="s">
        <v>644</v>
      </c>
      <c r="Q1793" s="4" t="str" cm="1">
        <f t="array" ref="Q1793">_xlfn._xlws.FILTER(AnalysisMethods!$G$2:$G$31,AnalysisMethods!$E$2:$E$31=AnalysisResults!P1793,"")</f>
        <v>Q1</v>
      </c>
      <c r="R1793" s="4" t="str" cm="1">
        <f t="array" ref="R1793">_xlfn._xlws.FILTER(AnalysisMethods!$H$2:$H$31,AnalysisMethods!$E$2:$E$31=AnalysisResults!P1793,"")</f>
        <v>XX.X</v>
      </c>
      <c r="S1793">
        <v>120</v>
      </c>
      <c r="T1793" s="7" t="s">
        <v>839</v>
      </c>
      <c r="U1793" t="s">
        <v>1378</v>
      </c>
    </row>
    <row r="1794" spans="1:21" x14ac:dyDescent="0.45">
      <c r="A1794" t="s">
        <v>669</v>
      </c>
      <c r="B1794" s="4" t="str" cm="1">
        <f t="array" ref="B1794">_xlfn._xlws.FILTER(AnalysisSets!B:B,AnalysisSets!A:A=_xlfn._xlws.FILTER(Analyses!E:E,Analyses!A:A=AnalysisResults!A1794,""),"")</f>
        <v>Safety Population</v>
      </c>
      <c r="C1794" t="s">
        <v>33</v>
      </c>
      <c r="D1794" t="s">
        <v>36</v>
      </c>
      <c r="E1794" s="4" t="str" cm="1">
        <f t="array" ref="E1794">_xlfn._xlws.FILTER(AnalysisGroupings!$G$2:$G$20,AnalysisGroupings!$F$2:$F$20=AnalysisResults!D1794,"")</f>
        <v>Placebo</v>
      </c>
      <c r="G1794" t="s">
        <v>733</v>
      </c>
      <c r="H1794" t="s">
        <v>767</v>
      </c>
      <c r="I1794" s="4" t="str" cm="1">
        <f t="array" ref="I1794">_xlfn._xlws.FILTER(AnalysisGroupings!$G$2:$G$36,(AnalysisGroupings!$F$2:$F$36=AnalysisResults!H1794)*LEN(H1794)&gt;0,"")</f>
        <v>Systolic Blood Pressure (mmHg)</v>
      </c>
      <c r="K1794" t="s">
        <v>734</v>
      </c>
      <c r="L1794" t="s">
        <v>789</v>
      </c>
      <c r="M1794" s="4" t="str" cm="1">
        <f t="array" ref="M1794">_xlfn._xlws.FILTER(AnalysisGroupings!$G$2:$G$36,(AnalysisGroupings!$F$2:$F$36=AnalysisResults!L1794)*LEN(L1794)&gt;0,"")</f>
        <v>End of Treatment</v>
      </c>
      <c r="O1794" t="s">
        <v>295</v>
      </c>
      <c r="P1794" t="s">
        <v>645</v>
      </c>
      <c r="Q1794" s="4" t="str" cm="1">
        <f t="array" ref="Q1794">_xlfn._xlws.FILTER(AnalysisMethods!$G$2:$G$31,AnalysisMethods!$E$2:$E$31=AnalysisResults!P1794,"")</f>
        <v>Q3</v>
      </c>
      <c r="R1794" s="4" t="str" cm="1">
        <f t="array" ref="R1794">_xlfn._xlws.FILTER(AnalysisMethods!$H$2:$H$31,AnalysisMethods!$E$2:$E$31=AnalysisResults!P1794,"")</f>
        <v>XX.X</v>
      </c>
      <c r="S1794">
        <v>145</v>
      </c>
      <c r="T1794" s="7" t="s">
        <v>820</v>
      </c>
      <c r="U1794" t="s">
        <v>1378</v>
      </c>
    </row>
    <row r="1795" spans="1:21" x14ac:dyDescent="0.45">
      <c r="A1795" t="s">
        <v>669</v>
      </c>
      <c r="B1795" s="4" t="str" cm="1">
        <f t="array" ref="B1795">_xlfn._xlws.FILTER(AnalysisSets!B:B,AnalysisSets!A:A=_xlfn._xlws.FILTER(Analyses!E:E,Analyses!A:A=AnalysisResults!A1795,""),"")</f>
        <v>Safety Population</v>
      </c>
      <c r="C1795" t="s">
        <v>33</v>
      </c>
      <c r="D1795" t="s">
        <v>36</v>
      </c>
      <c r="E1795" s="4" t="str" cm="1">
        <f t="array" ref="E1795">_xlfn._xlws.FILTER(AnalysisGroupings!$G$2:$G$20,AnalysisGroupings!$F$2:$F$20=AnalysisResults!D1795,"")</f>
        <v>Placebo</v>
      </c>
      <c r="G1795" t="s">
        <v>733</v>
      </c>
      <c r="H1795" t="s">
        <v>767</v>
      </c>
      <c r="I1795" s="4" t="str" cm="1">
        <f t="array" ref="I1795">_xlfn._xlws.FILTER(AnalysisGroupings!$G$2:$G$36,(AnalysisGroupings!$F$2:$F$36=AnalysisResults!H1795)*LEN(H1795)&gt;0,"")</f>
        <v>Systolic Blood Pressure (mmHg)</v>
      </c>
      <c r="K1795" t="s">
        <v>734</v>
      </c>
      <c r="L1795" t="s">
        <v>789</v>
      </c>
      <c r="M1795" s="4" t="str" cm="1">
        <f t="array" ref="M1795">_xlfn._xlws.FILTER(AnalysisGroupings!$G$2:$G$36,(AnalysisGroupings!$F$2:$F$36=AnalysisResults!L1795)*LEN(L1795)&gt;0,"")</f>
        <v>End of Treatment</v>
      </c>
      <c r="O1795" t="s">
        <v>295</v>
      </c>
      <c r="P1795" t="s">
        <v>646</v>
      </c>
      <c r="Q1795" s="4" t="str" cm="1">
        <f t="array" ref="Q1795">_xlfn._xlws.FILTER(AnalysisMethods!$G$2:$G$31,AnalysisMethods!$E$2:$E$31=AnalysisResults!P1795,"")</f>
        <v>Min</v>
      </c>
      <c r="R1795" s="4" t="str" cm="1">
        <f t="array" ref="R1795">_xlfn._xlws.FILTER(AnalysisMethods!$H$2:$H$31,AnalysisMethods!$E$2:$E$31=AnalysisResults!P1795,"")</f>
        <v>XX</v>
      </c>
      <c r="S1795">
        <v>80</v>
      </c>
      <c r="T1795" s="7" t="s">
        <v>800</v>
      </c>
      <c r="U1795" t="s">
        <v>1378</v>
      </c>
    </row>
    <row r="1796" spans="1:21" x14ac:dyDescent="0.45">
      <c r="A1796" t="s">
        <v>669</v>
      </c>
      <c r="B1796" s="4" t="str" cm="1">
        <f t="array" ref="B1796">_xlfn._xlws.FILTER(AnalysisSets!B:B,AnalysisSets!A:A=_xlfn._xlws.FILTER(Analyses!E:E,Analyses!A:A=AnalysisResults!A1796,""),"")</f>
        <v>Safety Population</v>
      </c>
      <c r="C1796" t="s">
        <v>33</v>
      </c>
      <c r="D1796" t="s">
        <v>36</v>
      </c>
      <c r="E1796" s="4" t="str" cm="1">
        <f t="array" ref="E1796">_xlfn._xlws.FILTER(AnalysisGroupings!$G$2:$G$20,AnalysisGroupings!$F$2:$F$20=AnalysisResults!D1796,"")</f>
        <v>Placebo</v>
      </c>
      <c r="G1796" t="s">
        <v>733</v>
      </c>
      <c r="H1796" t="s">
        <v>767</v>
      </c>
      <c r="I1796" s="4" t="str" cm="1">
        <f t="array" ref="I1796">_xlfn._xlws.FILTER(AnalysisGroupings!$G$2:$G$36,(AnalysisGroupings!$F$2:$F$36=AnalysisResults!H1796)*LEN(H1796)&gt;0,"")</f>
        <v>Systolic Blood Pressure (mmHg)</v>
      </c>
      <c r="K1796" t="s">
        <v>734</v>
      </c>
      <c r="L1796" t="s">
        <v>789</v>
      </c>
      <c r="M1796" s="4" t="str" cm="1">
        <f t="array" ref="M1796">_xlfn._xlws.FILTER(AnalysisGroupings!$G$2:$G$36,(AnalysisGroupings!$F$2:$F$36=AnalysisResults!L1796)*LEN(L1796)&gt;0,"")</f>
        <v>End of Treatment</v>
      </c>
      <c r="O1796" t="s">
        <v>295</v>
      </c>
      <c r="P1796" t="s">
        <v>647</v>
      </c>
      <c r="Q1796" s="4" t="str" cm="1">
        <f t="array" ref="Q1796">_xlfn._xlws.FILTER(AnalysisMethods!$G$2:$G$31,AnalysisMethods!$E$2:$E$31=AnalysisResults!P1796,"")</f>
        <v>Max</v>
      </c>
      <c r="R1796" s="4" t="str" cm="1">
        <f t="array" ref="R1796">_xlfn._xlws.FILTER(AnalysisMethods!$H$2:$H$31,AnalysisMethods!$E$2:$E$31=AnalysisResults!P1796,"")</f>
        <v>XX</v>
      </c>
      <c r="S1796">
        <v>180</v>
      </c>
      <c r="T1796" s="7" t="s">
        <v>857</v>
      </c>
      <c r="U1796" t="s">
        <v>1378</v>
      </c>
    </row>
    <row r="1797" spans="1:21" x14ac:dyDescent="0.45">
      <c r="A1797" t="s">
        <v>669</v>
      </c>
      <c r="B1797" s="4" t="str" cm="1">
        <f t="array" ref="B1797">_xlfn._xlws.FILTER(AnalysisSets!B:B,AnalysisSets!A:A=_xlfn._xlws.FILTER(Analyses!E:E,Analyses!A:A=AnalysisResults!A1797,""),"")</f>
        <v>Safety Population</v>
      </c>
      <c r="C1797" t="s">
        <v>33</v>
      </c>
      <c r="D1797" t="s">
        <v>36</v>
      </c>
      <c r="E1797" s="4" t="str" cm="1">
        <f t="array" ref="E1797">_xlfn._xlws.FILTER(AnalysisGroupings!$G$2:$G$20,AnalysisGroupings!$F$2:$F$20=AnalysisResults!D1797,"")</f>
        <v>Placebo</v>
      </c>
      <c r="G1797" t="s">
        <v>733</v>
      </c>
      <c r="H1797" t="s">
        <v>770</v>
      </c>
      <c r="I1797" s="4" t="str" cm="1">
        <f t="array" ref="I1797">_xlfn._xlws.FILTER(AnalysisGroupings!$G$2:$G$36,(AnalysisGroupings!$F$2:$F$36=AnalysisResults!H1797)*LEN(H1797)&gt;0,"")</f>
        <v>Diastolic Blood Pressure (mmHg)</v>
      </c>
      <c r="K1797" t="s">
        <v>734</v>
      </c>
      <c r="L1797" t="s">
        <v>1379</v>
      </c>
      <c r="M1797" s="4" t="str" cm="1">
        <f t="array" ref="M1797">_xlfn._xlws.FILTER(AnalysisGroupings!$G$2:$G$36,(AnalysisGroupings!$F$2:$F$36=AnalysisResults!L1797)*LEN(L1797)&gt;0,"")</f>
        <v>Baseline</v>
      </c>
      <c r="O1797" t="s">
        <v>295</v>
      </c>
      <c r="P1797" t="s">
        <v>640</v>
      </c>
      <c r="Q1797" s="4" t="str" cm="1">
        <f t="array" ref="Q1797">_xlfn._xlws.FILTER(AnalysisMethods!$G$2:$G$31,AnalysisMethods!$E$2:$E$31=AnalysisResults!P1797,"")</f>
        <v>n</v>
      </c>
      <c r="R1797" s="4" t="str" cm="1">
        <f t="array" ref="R1797">_xlfn._xlws.FILTER(AnalysisMethods!$H$2:$H$31,AnalysisMethods!$E$2:$E$31=AnalysisResults!P1797,"")</f>
        <v>XX</v>
      </c>
      <c r="S1797">
        <v>255</v>
      </c>
      <c r="T1797" s="7" t="s">
        <v>794</v>
      </c>
      <c r="U1797" t="s">
        <v>1378</v>
      </c>
    </row>
    <row r="1798" spans="1:21" x14ac:dyDescent="0.45">
      <c r="A1798" t="s">
        <v>669</v>
      </c>
      <c r="B1798" s="4" t="str" cm="1">
        <f t="array" ref="B1798">_xlfn._xlws.FILTER(AnalysisSets!B:B,AnalysisSets!A:A=_xlfn._xlws.FILTER(Analyses!E:E,Analyses!A:A=AnalysisResults!A1798,""),"")</f>
        <v>Safety Population</v>
      </c>
      <c r="C1798" t="s">
        <v>33</v>
      </c>
      <c r="D1798" t="s">
        <v>36</v>
      </c>
      <c r="E1798" s="4" t="str" cm="1">
        <f t="array" ref="E1798">_xlfn._xlws.FILTER(AnalysisGroupings!$G$2:$G$20,AnalysisGroupings!$F$2:$F$20=AnalysisResults!D1798,"")</f>
        <v>Placebo</v>
      </c>
      <c r="G1798" t="s">
        <v>733</v>
      </c>
      <c r="H1798" t="s">
        <v>770</v>
      </c>
      <c r="I1798" s="4" t="str" cm="1">
        <f t="array" ref="I1798">_xlfn._xlws.FILTER(AnalysisGroupings!$G$2:$G$36,(AnalysisGroupings!$F$2:$F$36=AnalysisResults!H1798)*LEN(H1798)&gt;0,"")</f>
        <v>Diastolic Blood Pressure (mmHg)</v>
      </c>
      <c r="K1798" t="s">
        <v>734</v>
      </c>
      <c r="L1798" t="s">
        <v>1379</v>
      </c>
      <c r="M1798" s="4" t="str" cm="1">
        <f t="array" ref="M1798">_xlfn._xlws.FILTER(AnalysisGroupings!$G$2:$G$36,(AnalysisGroupings!$F$2:$F$36=AnalysisResults!L1798)*LEN(L1798)&gt;0,"")</f>
        <v>Baseline</v>
      </c>
      <c r="O1798" t="s">
        <v>295</v>
      </c>
      <c r="P1798" t="s">
        <v>641</v>
      </c>
      <c r="Q1798" s="4" t="str" cm="1">
        <f t="array" ref="Q1798">_xlfn._xlws.FILTER(AnalysisMethods!$G$2:$G$31,AnalysisMethods!$E$2:$E$31=AnalysisResults!P1798,"")</f>
        <v>Mean</v>
      </c>
      <c r="R1798" s="4" t="str" cm="1">
        <f t="array" ref="R1798">_xlfn._xlws.FILTER(AnalysisMethods!$H$2:$H$31,AnalysisMethods!$E$2:$E$31=AnalysisResults!P1798,"")</f>
        <v>XX.X</v>
      </c>
      <c r="S1798">
        <v>77.094117647000004</v>
      </c>
      <c r="T1798" s="7" t="s">
        <v>858</v>
      </c>
      <c r="U1798" t="s">
        <v>1378</v>
      </c>
    </row>
    <row r="1799" spans="1:21" x14ac:dyDescent="0.45">
      <c r="A1799" t="s">
        <v>669</v>
      </c>
      <c r="B1799" s="4" t="str" cm="1">
        <f t="array" ref="B1799">_xlfn._xlws.FILTER(AnalysisSets!B:B,AnalysisSets!A:A=_xlfn._xlws.FILTER(Analyses!E:E,Analyses!A:A=AnalysisResults!A1799,""),"")</f>
        <v>Safety Population</v>
      </c>
      <c r="C1799" t="s">
        <v>33</v>
      </c>
      <c r="D1799" t="s">
        <v>36</v>
      </c>
      <c r="E1799" s="4" t="str" cm="1">
        <f t="array" ref="E1799">_xlfn._xlws.FILTER(AnalysisGroupings!$G$2:$G$20,AnalysisGroupings!$F$2:$F$20=AnalysisResults!D1799,"")</f>
        <v>Placebo</v>
      </c>
      <c r="G1799" t="s">
        <v>733</v>
      </c>
      <c r="H1799" t="s">
        <v>770</v>
      </c>
      <c r="I1799" s="4" t="str" cm="1">
        <f t="array" ref="I1799">_xlfn._xlws.FILTER(AnalysisGroupings!$G$2:$G$36,(AnalysisGroupings!$F$2:$F$36=AnalysisResults!H1799)*LEN(H1799)&gt;0,"")</f>
        <v>Diastolic Blood Pressure (mmHg)</v>
      </c>
      <c r="K1799" t="s">
        <v>734</v>
      </c>
      <c r="L1799" t="s">
        <v>1379</v>
      </c>
      <c r="M1799" s="4" t="str" cm="1">
        <f t="array" ref="M1799">_xlfn._xlws.FILTER(AnalysisGroupings!$G$2:$G$36,(AnalysisGroupings!$F$2:$F$36=AnalysisResults!L1799)*LEN(L1799)&gt;0,"")</f>
        <v>Baseline</v>
      </c>
      <c r="O1799" t="s">
        <v>295</v>
      </c>
      <c r="P1799" t="s">
        <v>642</v>
      </c>
      <c r="Q1799" s="4" t="str" cm="1">
        <f t="array" ref="Q1799">_xlfn._xlws.FILTER(AnalysisMethods!$G$2:$G$31,AnalysisMethods!$E$2:$E$31=AnalysisResults!P1799,"")</f>
        <v>SD</v>
      </c>
      <c r="R1799" s="4" t="str" cm="1">
        <f t="array" ref="R1799">_xlfn._xlws.FILTER(AnalysisMethods!$H$2:$H$31,AnalysisMethods!$E$2:$E$31=AnalysisResults!P1799,"")</f>
        <v>(XX.XX)</v>
      </c>
      <c r="S1799">
        <v>10.909748075</v>
      </c>
      <c r="T1799" s="7" t="s">
        <v>859</v>
      </c>
      <c r="U1799" t="s">
        <v>1378</v>
      </c>
    </row>
    <row r="1800" spans="1:21" x14ac:dyDescent="0.45">
      <c r="A1800" t="s">
        <v>669</v>
      </c>
      <c r="B1800" s="4" t="str" cm="1">
        <f t="array" ref="B1800">_xlfn._xlws.FILTER(AnalysisSets!B:B,AnalysisSets!A:A=_xlfn._xlws.FILTER(Analyses!E:E,Analyses!A:A=AnalysisResults!A1800,""),"")</f>
        <v>Safety Population</v>
      </c>
      <c r="C1800" t="s">
        <v>33</v>
      </c>
      <c r="D1800" t="s">
        <v>36</v>
      </c>
      <c r="E1800" s="4" t="str" cm="1">
        <f t="array" ref="E1800">_xlfn._xlws.FILTER(AnalysisGroupings!$G$2:$G$20,AnalysisGroupings!$F$2:$F$20=AnalysisResults!D1800,"")</f>
        <v>Placebo</v>
      </c>
      <c r="G1800" t="s">
        <v>733</v>
      </c>
      <c r="H1800" t="s">
        <v>770</v>
      </c>
      <c r="I1800" s="4" t="str" cm="1">
        <f t="array" ref="I1800">_xlfn._xlws.FILTER(AnalysisGroupings!$G$2:$G$36,(AnalysisGroupings!$F$2:$F$36=AnalysisResults!H1800)*LEN(H1800)&gt;0,"")</f>
        <v>Diastolic Blood Pressure (mmHg)</v>
      </c>
      <c r="K1800" t="s">
        <v>734</v>
      </c>
      <c r="L1800" t="s">
        <v>1379</v>
      </c>
      <c r="M1800" s="4" t="str" cm="1">
        <f t="array" ref="M1800">_xlfn._xlws.FILTER(AnalysisGroupings!$G$2:$G$36,(AnalysisGroupings!$F$2:$F$36=AnalysisResults!L1800)*LEN(L1800)&gt;0,"")</f>
        <v>Baseline</v>
      </c>
      <c r="O1800" t="s">
        <v>295</v>
      </c>
      <c r="P1800" t="s">
        <v>643</v>
      </c>
      <c r="Q1800" s="4" t="str" cm="1">
        <f t="array" ref="Q1800">_xlfn._xlws.FILTER(AnalysisMethods!$G$2:$G$31,AnalysisMethods!$E$2:$E$31=AnalysisResults!P1800,"")</f>
        <v>Median</v>
      </c>
      <c r="R1800" s="4" t="str" cm="1">
        <f t="array" ref="R1800">_xlfn._xlws.FILTER(AnalysisMethods!$H$2:$H$31,AnalysisMethods!$E$2:$E$31=AnalysisResults!P1800,"")</f>
        <v>XX.X</v>
      </c>
      <c r="S1800">
        <v>78</v>
      </c>
      <c r="T1800" s="7" t="s">
        <v>860</v>
      </c>
      <c r="U1800" t="s">
        <v>1378</v>
      </c>
    </row>
    <row r="1801" spans="1:21" x14ac:dyDescent="0.45">
      <c r="A1801" t="s">
        <v>669</v>
      </c>
      <c r="B1801" s="4" t="str" cm="1">
        <f t="array" ref="B1801">_xlfn._xlws.FILTER(AnalysisSets!B:B,AnalysisSets!A:A=_xlfn._xlws.FILTER(Analyses!E:E,Analyses!A:A=AnalysisResults!A1801,""),"")</f>
        <v>Safety Population</v>
      </c>
      <c r="C1801" t="s">
        <v>33</v>
      </c>
      <c r="D1801" t="s">
        <v>36</v>
      </c>
      <c r="E1801" s="4" t="str" cm="1">
        <f t="array" ref="E1801">_xlfn._xlws.FILTER(AnalysisGroupings!$G$2:$G$20,AnalysisGroupings!$F$2:$F$20=AnalysisResults!D1801,"")</f>
        <v>Placebo</v>
      </c>
      <c r="G1801" t="s">
        <v>733</v>
      </c>
      <c r="H1801" t="s">
        <v>770</v>
      </c>
      <c r="I1801" s="4" t="str" cm="1">
        <f t="array" ref="I1801">_xlfn._xlws.FILTER(AnalysisGroupings!$G$2:$G$36,(AnalysisGroupings!$F$2:$F$36=AnalysisResults!H1801)*LEN(H1801)&gt;0,"")</f>
        <v>Diastolic Blood Pressure (mmHg)</v>
      </c>
      <c r="K1801" t="s">
        <v>734</v>
      </c>
      <c r="L1801" t="s">
        <v>1379</v>
      </c>
      <c r="M1801" s="4" t="str" cm="1">
        <f t="array" ref="M1801">_xlfn._xlws.FILTER(AnalysisGroupings!$G$2:$G$36,(AnalysisGroupings!$F$2:$F$36=AnalysisResults!L1801)*LEN(L1801)&gt;0,"")</f>
        <v>Baseline</v>
      </c>
      <c r="O1801" t="s">
        <v>295</v>
      </c>
      <c r="P1801" t="s">
        <v>644</v>
      </c>
      <c r="Q1801" s="4" t="str" cm="1">
        <f t="array" ref="Q1801">_xlfn._xlws.FILTER(AnalysisMethods!$G$2:$G$31,AnalysisMethods!$E$2:$E$31=AnalysisResults!P1801,"")</f>
        <v>Q1</v>
      </c>
      <c r="R1801" s="4" t="str" cm="1">
        <f t="array" ref="R1801">_xlfn._xlws.FILTER(AnalysisMethods!$H$2:$H$31,AnalysisMethods!$E$2:$E$31=AnalysisResults!P1801,"")</f>
        <v>XX.X</v>
      </c>
      <c r="S1801">
        <v>70</v>
      </c>
      <c r="T1801" s="7" t="s">
        <v>223</v>
      </c>
      <c r="U1801" t="s">
        <v>1378</v>
      </c>
    </row>
    <row r="1802" spans="1:21" x14ac:dyDescent="0.45">
      <c r="A1802" t="s">
        <v>669</v>
      </c>
      <c r="B1802" s="4" t="str" cm="1">
        <f t="array" ref="B1802">_xlfn._xlws.FILTER(AnalysisSets!B:B,AnalysisSets!A:A=_xlfn._xlws.FILTER(Analyses!E:E,Analyses!A:A=AnalysisResults!A1802,""),"")</f>
        <v>Safety Population</v>
      </c>
      <c r="C1802" t="s">
        <v>33</v>
      </c>
      <c r="D1802" t="s">
        <v>36</v>
      </c>
      <c r="E1802" s="4" t="str" cm="1">
        <f t="array" ref="E1802">_xlfn._xlws.FILTER(AnalysisGroupings!$G$2:$G$20,AnalysisGroupings!$F$2:$F$20=AnalysisResults!D1802,"")</f>
        <v>Placebo</v>
      </c>
      <c r="G1802" t="s">
        <v>733</v>
      </c>
      <c r="H1802" t="s">
        <v>770</v>
      </c>
      <c r="I1802" s="4" t="str" cm="1">
        <f t="array" ref="I1802">_xlfn._xlws.FILTER(AnalysisGroupings!$G$2:$G$36,(AnalysisGroupings!$F$2:$F$36=AnalysisResults!H1802)*LEN(H1802)&gt;0,"")</f>
        <v>Diastolic Blood Pressure (mmHg)</v>
      </c>
      <c r="K1802" t="s">
        <v>734</v>
      </c>
      <c r="L1802" t="s">
        <v>1379</v>
      </c>
      <c r="M1802" s="4" t="str" cm="1">
        <f t="array" ref="M1802">_xlfn._xlws.FILTER(AnalysisGroupings!$G$2:$G$36,(AnalysisGroupings!$F$2:$F$36=AnalysisResults!L1802)*LEN(L1802)&gt;0,"")</f>
        <v>Baseline</v>
      </c>
      <c r="O1802" t="s">
        <v>295</v>
      </c>
      <c r="P1802" t="s">
        <v>645</v>
      </c>
      <c r="Q1802" s="4" t="str" cm="1">
        <f t="array" ref="Q1802">_xlfn._xlws.FILTER(AnalysisMethods!$G$2:$G$31,AnalysisMethods!$E$2:$E$31=AnalysisResults!P1802,"")</f>
        <v>Q3</v>
      </c>
      <c r="R1802" s="4" t="str" cm="1">
        <f t="array" ref="R1802">_xlfn._xlws.FILTER(AnalysisMethods!$H$2:$H$31,AnalysisMethods!$E$2:$E$31=AnalysisResults!P1802,"")</f>
        <v>XX.X</v>
      </c>
      <c r="S1802">
        <v>84</v>
      </c>
      <c r="T1802" s="7" t="s">
        <v>861</v>
      </c>
      <c r="U1802" t="s">
        <v>1378</v>
      </c>
    </row>
    <row r="1803" spans="1:21" x14ac:dyDescent="0.45">
      <c r="A1803" t="s">
        <v>669</v>
      </c>
      <c r="B1803" s="4" t="str" cm="1">
        <f t="array" ref="B1803">_xlfn._xlws.FILTER(AnalysisSets!B:B,AnalysisSets!A:A=_xlfn._xlws.FILTER(Analyses!E:E,Analyses!A:A=AnalysisResults!A1803,""),"")</f>
        <v>Safety Population</v>
      </c>
      <c r="C1803" t="s">
        <v>33</v>
      </c>
      <c r="D1803" t="s">
        <v>36</v>
      </c>
      <c r="E1803" s="4" t="str" cm="1">
        <f t="array" ref="E1803">_xlfn._xlws.FILTER(AnalysisGroupings!$G$2:$G$20,AnalysisGroupings!$F$2:$F$20=AnalysisResults!D1803,"")</f>
        <v>Placebo</v>
      </c>
      <c r="G1803" t="s">
        <v>733</v>
      </c>
      <c r="H1803" t="s">
        <v>770</v>
      </c>
      <c r="I1803" s="4" t="str" cm="1">
        <f t="array" ref="I1803">_xlfn._xlws.FILTER(AnalysisGroupings!$G$2:$G$36,(AnalysisGroupings!$F$2:$F$36=AnalysisResults!H1803)*LEN(H1803)&gt;0,"")</f>
        <v>Diastolic Blood Pressure (mmHg)</v>
      </c>
      <c r="K1803" t="s">
        <v>734</v>
      </c>
      <c r="L1803" t="s">
        <v>1379</v>
      </c>
      <c r="M1803" s="4" t="str" cm="1">
        <f t="array" ref="M1803">_xlfn._xlws.FILTER(AnalysisGroupings!$G$2:$G$36,(AnalysisGroupings!$F$2:$F$36=AnalysisResults!L1803)*LEN(L1803)&gt;0,"")</f>
        <v>Baseline</v>
      </c>
      <c r="O1803" t="s">
        <v>295</v>
      </c>
      <c r="P1803" t="s">
        <v>646</v>
      </c>
      <c r="Q1803" s="4" t="str" cm="1">
        <f t="array" ref="Q1803">_xlfn._xlws.FILTER(AnalysisMethods!$G$2:$G$31,AnalysisMethods!$E$2:$E$31=AnalysisResults!P1803,"")</f>
        <v>Min</v>
      </c>
      <c r="R1803" s="4" t="str" cm="1">
        <f t="array" ref="R1803">_xlfn._xlws.FILTER(AnalysisMethods!$H$2:$H$31,AnalysisMethods!$E$2:$E$31=AnalysisResults!P1803,"")</f>
        <v>XX</v>
      </c>
      <c r="S1803">
        <v>40</v>
      </c>
      <c r="T1803" s="7" t="s">
        <v>248</v>
      </c>
      <c r="U1803" t="s">
        <v>1378</v>
      </c>
    </row>
    <row r="1804" spans="1:21" x14ac:dyDescent="0.45">
      <c r="A1804" t="s">
        <v>669</v>
      </c>
      <c r="B1804" s="4" t="str" cm="1">
        <f t="array" ref="B1804">_xlfn._xlws.FILTER(AnalysisSets!B:B,AnalysisSets!A:A=_xlfn._xlws.FILTER(Analyses!E:E,Analyses!A:A=AnalysisResults!A1804,""),"")</f>
        <v>Safety Population</v>
      </c>
      <c r="C1804" t="s">
        <v>33</v>
      </c>
      <c r="D1804" t="s">
        <v>36</v>
      </c>
      <c r="E1804" s="4" t="str" cm="1">
        <f t="array" ref="E1804">_xlfn._xlws.FILTER(AnalysisGroupings!$G$2:$G$20,AnalysisGroupings!$F$2:$F$20=AnalysisResults!D1804,"")</f>
        <v>Placebo</v>
      </c>
      <c r="G1804" t="s">
        <v>733</v>
      </c>
      <c r="H1804" t="s">
        <v>770</v>
      </c>
      <c r="I1804" s="4" t="str" cm="1">
        <f t="array" ref="I1804">_xlfn._xlws.FILTER(AnalysisGroupings!$G$2:$G$36,(AnalysisGroupings!$F$2:$F$36=AnalysisResults!H1804)*LEN(H1804)&gt;0,"")</f>
        <v>Diastolic Blood Pressure (mmHg)</v>
      </c>
      <c r="K1804" t="s">
        <v>734</v>
      </c>
      <c r="L1804" t="s">
        <v>1379</v>
      </c>
      <c r="M1804" s="4" t="str" cm="1">
        <f t="array" ref="M1804">_xlfn._xlws.FILTER(AnalysisGroupings!$G$2:$G$36,(AnalysisGroupings!$F$2:$F$36=AnalysisResults!L1804)*LEN(L1804)&gt;0,"")</f>
        <v>Baseline</v>
      </c>
      <c r="O1804" t="s">
        <v>295</v>
      </c>
      <c r="P1804" t="s">
        <v>647</v>
      </c>
      <c r="Q1804" s="4" t="str" cm="1">
        <f t="array" ref="Q1804">_xlfn._xlws.FILTER(AnalysisMethods!$G$2:$G$31,AnalysisMethods!$E$2:$E$31=AnalysisResults!P1804,"")</f>
        <v>Max</v>
      </c>
      <c r="R1804" s="4" t="str" cm="1">
        <f t="array" ref="R1804">_xlfn._xlws.FILTER(AnalysisMethods!$H$2:$H$31,AnalysisMethods!$E$2:$E$31=AnalysisResults!P1804,"")</f>
        <v>XX</v>
      </c>
      <c r="S1804">
        <v>110</v>
      </c>
      <c r="T1804" s="7" t="s">
        <v>862</v>
      </c>
      <c r="U1804" t="s">
        <v>1378</v>
      </c>
    </row>
    <row r="1805" spans="1:21" x14ac:dyDescent="0.45">
      <c r="A1805" t="s">
        <v>669</v>
      </c>
      <c r="B1805" s="4" t="str" cm="1">
        <f t="array" ref="B1805">_xlfn._xlws.FILTER(AnalysisSets!B:B,AnalysisSets!A:A=_xlfn._xlws.FILTER(Analyses!E:E,Analyses!A:A=AnalysisResults!A1805,""),"")</f>
        <v>Safety Population</v>
      </c>
      <c r="C1805" t="s">
        <v>33</v>
      </c>
      <c r="D1805" t="s">
        <v>36</v>
      </c>
      <c r="E1805" s="4" t="str" cm="1">
        <f t="array" ref="E1805">_xlfn._xlws.FILTER(AnalysisGroupings!$G$2:$G$20,AnalysisGroupings!$F$2:$F$20=AnalysisResults!D1805,"")</f>
        <v>Placebo</v>
      </c>
      <c r="G1805" t="s">
        <v>733</v>
      </c>
      <c r="H1805" t="s">
        <v>770</v>
      </c>
      <c r="I1805" s="4" t="str" cm="1">
        <f t="array" ref="I1805">_xlfn._xlws.FILTER(AnalysisGroupings!$G$2:$G$36,(AnalysisGroupings!$F$2:$F$36=AnalysisResults!H1805)*LEN(H1805)&gt;0,"")</f>
        <v>Diastolic Blood Pressure (mmHg)</v>
      </c>
      <c r="K1805" t="s">
        <v>734</v>
      </c>
      <c r="L1805" t="s">
        <v>1380</v>
      </c>
      <c r="M1805" s="4" t="str" cm="1">
        <f t="array" ref="M1805">_xlfn._xlws.FILTER(AnalysisGroupings!$G$2:$G$36,(AnalysisGroupings!$F$2:$F$36=AnalysisResults!L1805)*LEN(L1805)&gt;0,"")</f>
        <v>Week 2</v>
      </c>
      <c r="O1805" t="s">
        <v>295</v>
      </c>
      <c r="P1805" t="s">
        <v>640</v>
      </c>
      <c r="Q1805" s="4" t="str" cm="1">
        <f t="array" ref="Q1805">_xlfn._xlws.FILTER(AnalysisMethods!$G$2:$G$31,AnalysisMethods!$E$2:$E$31=AnalysisResults!P1805,"")</f>
        <v>n</v>
      </c>
      <c r="R1805" s="4" t="str" cm="1">
        <f t="array" ref="R1805">_xlfn._xlws.FILTER(AnalysisMethods!$H$2:$H$31,AnalysisMethods!$E$2:$E$31=AnalysisResults!P1805,"")</f>
        <v>XX</v>
      </c>
      <c r="S1805">
        <v>252</v>
      </c>
      <c r="T1805" s="7" t="s">
        <v>802</v>
      </c>
      <c r="U1805" t="s">
        <v>1378</v>
      </c>
    </row>
    <row r="1806" spans="1:21" x14ac:dyDescent="0.45">
      <c r="A1806" t="s">
        <v>669</v>
      </c>
      <c r="B1806" s="4" t="str" cm="1">
        <f t="array" ref="B1806">_xlfn._xlws.FILTER(AnalysisSets!B:B,AnalysisSets!A:A=_xlfn._xlws.FILTER(Analyses!E:E,Analyses!A:A=AnalysisResults!A1806,""),"")</f>
        <v>Safety Population</v>
      </c>
      <c r="C1806" t="s">
        <v>33</v>
      </c>
      <c r="D1806" t="s">
        <v>36</v>
      </c>
      <c r="E1806" s="4" t="str" cm="1">
        <f t="array" ref="E1806">_xlfn._xlws.FILTER(AnalysisGroupings!$G$2:$G$20,AnalysisGroupings!$F$2:$F$20=AnalysisResults!D1806,"")</f>
        <v>Placebo</v>
      </c>
      <c r="G1806" t="s">
        <v>733</v>
      </c>
      <c r="H1806" t="s">
        <v>770</v>
      </c>
      <c r="I1806" s="4" t="str" cm="1">
        <f t="array" ref="I1806">_xlfn._xlws.FILTER(AnalysisGroupings!$G$2:$G$36,(AnalysisGroupings!$F$2:$F$36=AnalysisResults!H1806)*LEN(H1806)&gt;0,"")</f>
        <v>Diastolic Blood Pressure (mmHg)</v>
      </c>
      <c r="K1806" t="s">
        <v>734</v>
      </c>
      <c r="L1806" t="s">
        <v>1380</v>
      </c>
      <c r="M1806" s="4" t="str" cm="1">
        <f t="array" ref="M1806">_xlfn._xlws.FILTER(AnalysisGroupings!$G$2:$G$36,(AnalysisGroupings!$F$2:$F$36=AnalysisResults!L1806)*LEN(L1806)&gt;0,"")</f>
        <v>Week 2</v>
      </c>
      <c r="O1806" t="s">
        <v>295</v>
      </c>
      <c r="P1806" t="s">
        <v>641</v>
      </c>
      <c r="Q1806" s="4" t="str" cm="1">
        <f t="array" ref="Q1806">_xlfn._xlws.FILTER(AnalysisMethods!$G$2:$G$31,AnalysisMethods!$E$2:$E$31=AnalysisResults!P1806,"")</f>
        <v>Mean</v>
      </c>
      <c r="R1806" s="4" t="str" cm="1">
        <f t="array" ref="R1806">_xlfn._xlws.FILTER(AnalysisMethods!$H$2:$H$31,AnalysisMethods!$E$2:$E$31=AnalysisResults!P1806,"")</f>
        <v>XX.X</v>
      </c>
      <c r="S1806">
        <v>74.456349205999999</v>
      </c>
      <c r="T1806" s="7" t="s">
        <v>863</v>
      </c>
      <c r="U1806" t="s">
        <v>1378</v>
      </c>
    </row>
    <row r="1807" spans="1:21" x14ac:dyDescent="0.45">
      <c r="A1807" t="s">
        <v>669</v>
      </c>
      <c r="B1807" s="4" t="str" cm="1">
        <f t="array" ref="B1807">_xlfn._xlws.FILTER(AnalysisSets!B:B,AnalysisSets!A:A=_xlfn._xlws.FILTER(Analyses!E:E,Analyses!A:A=AnalysisResults!A1807,""),"")</f>
        <v>Safety Population</v>
      </c>
      <c r="C1807" t="s">
        <v>33</v>
      </c>
      <c r="D1807" t="s">
        <v>36</v>
      </c>
      <c r="E1807" s="4" t="str" cm="1">
        <f t="array" ref="E1807">_xlfn._xlws.FILTER(AnalysisGroupings!$G$2:$G$20,AnalysisGroupings!$F$2:$F$20=AnalysisResults!D1807,"")</f>
        <v>Placebo</v>
      </c>
      <c r="G1807" t="s">
        <v>733</v>
      </c>
      <c r="H1807" t="s">
        <v>770</v>
      </c>
      <c r="I1807" s="4" t="str" cm="1">
        <f t="array" ref="I1807">_xlfn._xlws.FILTER(AnalysisGroupings!$G$2:$G$36,(AnalysisGroupings!$F$2:$F$36=AnalysisResults!H1807)*LEN(H1807)&gt;0,"")</f>
        <v>Diastolic Blood Pressure (mmHg)</v>
      </c>
      <c r="K1807" t="s">
        <v>734</v>
      </c>
      <c r="L1807" t="s">
        <v>1380</v>
      </c>
      <c r="M1807" s="4" t="str" cm="1">
        <f t="array" ref="M1807">_xlfn._xlws.FILTER(AnalysisGroupings!$G$2:$G$36,(AnalysisGroupings!$F$2:$F$36=AnalysisResults!L1807)*LEN(L1807)&gt;0,"")</f>
        <v>Week 2</v>
      </c>
      <c r="O1807" t="s">
        <v>295</v>
      </c>
      <c r="P1807" t="s">
        <v>642</v>
      </c>
      <c r="Q1807" s="4" t="str" cm="1">
        <f t="array" ref="Q1807">_xlfn._xlws.FILTER(AnalysisMethods!$G$2:$G$31,AnalysisMethods!$E$2:$E$31=AnalysisResults!P1807,"")</f>
        <v>SD</v>
      </c>
      <c r="R1807" s="4" t="str" cm="1">
        <f t="array" ref="R1807">_xlfn._xlws.FILTER(AnalysisMethods!$H$2:$H$31,AnalysisMethods!$E$2:$E$31=AnalysisResults!P1807,"")</f>
        <v>(XX.XX)</v>
      </c>
      <c r="S1807">
        <v>10.423792857</v>
      </c>
      <c r="T1807" s="7" t="s">
        <v>280</v>
      </c>
      <c r="U1807" t="s">
        <v>1378</v>
      </c>
    </row>
    <row r="1808" spans="1:21" x14ac:dyDescent="0.45">
      <c r="A1808" t="s">
        <v>669</v>
      </c>
      <c r="B1808" s="4" t="str" cm="1">
        <f t="array" ref="B1808">_xlfn._xlws.FILTER(AnalysisSets!B:B,AnalysisSets!A:A=_xlfn._xlws.FILTER(Analyses!E:E,Analyses!A:A=AnalysisResults!A1808,""),"")</f>
        <v>Safety Population</v>
      </c>
      <c r="C1808" t="s">
        <v>33</v>
      </c>
      <c r="D1808" t="s">
        <v>36</v>
      </c>
      <c r="E1808" s="4" t="str" cm="1">
        <f t="array" ref="E1808">_xlfn._xlws.FILTER(AnalysisGroupings!$G$2:$G$20,AnalysisGroupings!$F$2:$F$20=AnalysisResults!D1808,"")</f>
        <v>Placebo</v>
      </c>
      <c r="G1808" t="s">
        <v>733</v>
      </c>
      <c r="H1808" t="s">
        <v>770</v>
      </c>
      <c r="I1808" s="4" t="str" cm="1">
        <f t="array" ref="I1808">_xlfn._xlws.FILTER(AnalysisGroupings!$G$2:$G$36,(AnalysisGroupings!$F$2:$F$36=AnalysisResults!H1808)*LEN(H1808)&gt;0,"")</f>
        <v>Diastolic Blood Pressure (mmHg)</v>
      </c>
      <c r="K1808" t="s">
        <v>734</v>
      </c>
      <c r="L1808" t="s">
        <v>1380</v>
      </c>
      <c r="M1808" s="4" t="str" cm="1">
        <f t="array" ref="M1808">_xlfn._xlws.FILTER(AnalysisGroupings!$G$2:$G$36,(AnalysisGroupings!$F$2:$F$36=AnalysisResults!L1808)*LEN(L1808)&gt;0,"")</f>
        <v>Week 2</v>
      </c>
      <c r="O1808" t="s">
        <v>295</v>
      </c>
      <c r="P1808" t="s">
        <v>643</v>
      </c>
      <c r="Q1808" s="4" t="str" cm="1">
        <f t="array" ref="Q1808">_xlfn._xlws.FILTER(AnalysisMethods!$G$2:$G$31,AnalysisMethods!$E$2:$E$31=AnalysisResults!P1808,"")</f>
        <v>Median</v>
      </c>
      <c r="R1808" s="4" t="str" cm="1">
        <f t="array" ref="R1808">_xlfn._xlws.FILTER(AnalysisMethods!$H$2:$H$31,AnalysisMethods!$E$2:$E$31=AnalysisResults!P1808,"")</f>
        <v>XX.X</v>
      </c>
      <c r="S1808">
        <v>74</v>
      </c>
      <c r="T1808" s="7" t="s">
        <v>864</v>
      </c>
      <c r="U1808" t="s">
        <v>1378</v>
      </c>
    </row>
    <row r="1809" spans="1:21" x14ac:dyDescent="0.45">
      <c r="A1809" t="s">
        <v>669</v>
      </c>
      <c r="B1809" s="4" t="str" cm="1">
        <f t="array" ref="B1809">_xlfn._xlws.FILTER(AnalysisSets!B:B,AnalysisSets!A:A=_xlfn._xlws.FILTER(Analyses!E:E,Analyses!A:A=AnalysisResults!A1809,""),"")</f>
        <v>Safety Population</v>
      </c>
      <c r="C1809" t="s">
        <v>33</v>
      </c>
      <c r="D1809" t="s">
        <v>36</v>
      </c>
      <c r="E1809" s="4" t="str" cm="1">
        <f t="array" ref="E1809">_xlfn._xlws.FILTER(AnalysisGroupings!$G$2:$G$20,AnalysisGroupings!$F$2:$F$20=AnalysisResults!D1809,"")</f>
        <v>Placebo</v>
      </c>
      <c r="G1809" t="s">
        <v>733</v>
      </c>
      <c r="H1809" t="s">
        <v>770</v>
      </c>
      <c r="I1809" s="4" t="str" cm="1">
        <f t="array" ref="I1809">_xlfn._xlws.FILTER(AnalysisGroupings!$G$2:$G$36,(AnalysisGroupings!$F$2:$F$36=AnalysisResults!H1809)*LEN(H1809)&gt;0,"")</f>
        <v>Diastolic Blood Pressure (mmHg)</v>
      </c>
      <c r="K1809" t="s">
        <v>734</v>
      </c>
      <c r="L1809" t="s">
        <v>1380</v>
      </c>
      <c r="M1809" s="4" t="str" cm="1">
        <f t="array" ref="M1809">_xlfn._xlws.FILTER(AnalysisGroupings!$G$2:$G$36,(AnalysisGroupings!$F$2:$F$36=AnalysisResults!L1809)*LEN(L1809)&gt;0,"")</f>
        <v>Week 2</v>
      </c>
      <c r="O1809" t="s">
        <v>295</v>
      </c>
      <c r="P1809" t="s">
        <v>644</v>
      </c>
      <c r="Q1809" s="4" t="str" cm="1">
        <f t="array" ref="Q1809">_xlfn._xlws.FILTER(AnalysisMethods!$G$2:$G$31,AnalysisMethods!$E$2:$E$31=AnalysisResults!P1809,"")</f>
        <v>Q1</v>
      </c>
      <c r="R1809" s="4" t="str" cm="1">
        <f t="array" ref="R1809">_xlfn._xlws.FILTER(AnalysisMethods!$H$2:$H$31,AnalysisMethods!$E$2:$E$31=AnalysisResults!P1809,"")</f>
        <v>XX.X</v>
      </c>
      <c r="S1809">
        <v>68</v>
      </c>
      <c r="T1809" s="7" t="s">
        <v>865</v>
      </c>
      <c r="U1809" t="s">
        <v>1378</v>
      </c>
    </row>
    <row r="1810" spans="1:21" x14ac:dyDescent="0.45">
      <c r="A1810" t="s">
        <v>669</v>
      </c>
      <c r="B1810" s="4" t="str" cm="1">
        <f t="array" ref="B1810">_xlfn._xlws.FILTER(AnalysisSets!B:B,AnalysisSets!A:A=_xlfn._xlws.FILTER(Analyses!E:E,Analyses!A:A=AnalysisResults!A1810,""),"")</f>
        <v>Safety Population</v>
      </c>
      <c r="C1810" t="s">
        <v>33</v>
      </c>
      <c r="D1810" t="s">
        <v>36</v>
      </c>
      <c r="E1810" s="4" t="str" cm="1">
        <f t="array" ref="E1810">_xlfn._xlws.FILTER(AnalysisGroupings!$G$2:$G$20,AnalysisGroupings!$F$2:$F$20=AnalysisResults!D1810,"")</f>
        <v>Placebo</v>
      </c>
      <c r="G1810" t="s">
        <v>733</v>
      </c>
      <c r="H1810" t="s">
        <v>770</v>
      </c>
      <c r="I1810" s="4" t="str" cm="1">
        <f t="array" ref="I1810">_xlfn._xlws.FILTER(AnalysisGroupings!$G$2:$G$36,(AnalysisGroupings!$F$2:$F$36=AnalysisResults!H1810)*LEN(H1810)&gt;0,"")</f>
        <v>Diastolic Blood Pressure (mmHg)</v>
      </c>
      <c r="K1810" t="s">
        <v>734</v>
      </c>
      <c r="L1810" t="s">
        <v>1380</v>
      </c>
      <c r="M1810" s="4" t="str" cm="1">
        <f t="array" ref="M1810">_xlfn._xlws.FILTER(AnalysisGroupings!$G$2:$G$36,(AnalysisGroupings!$F$2:$F$36=AnalysisResults!L1810)*LEN(L1810)&gt;0,"")</f>
        <v>Week 2</v>
      </c>
      <c r="O1810" t="s">
        <v>295</v>
      </c>
      <c r="P1810" t="s">
        <v>645</v>
      </c>
      <c r="Q1810" s="4" t="str" cm="1">
        <f t="array" ref="Q1810">_xlfn._xlws.FILTER(AnalysisMethods!$G$2:$G$31,AnalysisMethods!$E$2:$E$31=AnalysisResults!P1810,"")</f>
        <v>Q3</v>
      </c>
      <c r="R1810" s="4" t="str" cm="1">
        <f t="array" ref="R1810">_xlfn._xlws.FILTER(AnalysisMethods!$H$2:$H$31,AnalysisMethods!$E$2:$E$31=AnalysisResults!P1810,"")</f>
        <v>XX.X</v>
      </c>
      <c r="S1810">
        <v>80</v>
      </c>
      <c r="T1810" s="7" t="s">
        <v>225</v>
      </c>
      <c r="U1810" t="s">
        <v>1378</v>
      </c>
    </row>
    <row r="1811" spans="1:21" x14ac:dyDescent="0.45">
      <c r="A1811" t="s">
        <v>669</v>
      </c>
      <c r="B1811" s="4" t="str" cm="1">
        <f t="array" ref="B1811">_xlfn._xlws.FILTER(AnalysisSets!B:B,AnalysisSets!A:A=_xlfn._xlws.FILTER(Analyses!E:E,Analyses!A:A=AnalysisResults!A1811,""),"")</f>
        <v>Safety Population</v>
      </c>
      <c r="C1811" t="s">
        <v>33</v>
      </c>
      <c r="D1811" t="s">
        <v>36</v>
      </c>
      <c r="E1811" s="4" t="str" cm="1">
        <f t="array" ref="E1811">_xlfn._xlws.FILTER(AnalysisGroupings!$G$2:$G$20,AnalysisGroupings!$F$2:$F$20=AnalysisResults!D1811,"")</f>
        <v>Placebo</v>
      </c>
      <c r="G1811" t="s">
        <v>733</v>
      </c>
      <c r="H1811" t="s">
        <v>770</v>
      </c>
      <c r="I1811" s="4" t="str" cm="1">
        <f t="array" ref="I1811">_xlfn._xlws.FILTER(AnalysisGroupings!$G$2:$G$36,(AnalysisGroupings!$F$2:$F$36=AnalysisResults!H1811)*LEN(H1811)&gt;0,"")</f>
        <v>Diastolic Blood Pressure (mmHg)</v>
      </c>
      <c r="K1811" t="s">
        <v>734</v>
      </c>
      <c r="L1811" t="s">
        <v>1380</v>
      </c>
      <c r="M1811" s="4" t="str" cm="1">
        <f t="array" ref="M1811">_xlfn._xlws.FILTER(AnalysisGroupings!$G$2:$G$36,(AnalysisGroupings!$F$2:$F$36=AnalysisResults!L1811)*LEN(L1811)&gt;0,"")</f>
        <v>Week 2</v>
      </c>
      <c r="O1811" t="s">
        <v>295</v>
      </c>
      <c r="P1811" t="s">
        <v>646</v>
      </c>
      <c r="Q1811" s="4" t="str" cm="1">
        <f t="array" ref="Q1811">_xlfn._xlws.FILTER(AnalysisMethods!$G$2:$G$31,AnalysisMethods!$E$2:$E$31=AnalysisResults!P1811,"")</f>
        <v>Min</v>
      </c>
      <c r="R1811" s="4" t="str" cm="1">
        <f t="array" ref="R1811">_xlfn._xlws.FILTER(AnalysisMethods!$H$2:$H$31,AnalysisMethods!$E$2:$E$31=AnalysisResults!P1811,"")</f>
        <v>XX</v>
      </c>
      <c r="S1811">
        <v>45</v>
      </c>
      <c r="T1811" s="7" t="s">
        <v>866</v>
      </c>
      <c r="U1811" t="s">
        <v>1378</v>
      </c>
    </row>
    <row r="1812" spans="1:21" x14ac:dyDescent="0.45">
      <c r="A1812" t="s">
        <v>669</v>
      </c>
      <c r="B1812" s="4" t="str" cm="1">
        <f t="array" ref="B1812">_xlfn._xlws.FILTER(AnalysisSets!B:B,AnalysisSets!A:A=_xlfn._xlws.FILTER(Analyses!E:E,Analyses!A:A=AnalysisResults!A1812,""),"")</f>
        <v>Safety Population</v>
      </c>
      <c r="C1812" t="s">
        <v>33</v>
      </c>
      <c r="D1812" t="s">
        <v>36</v>
      </c>
      <c r="E1812" s="4" t="str" cm="1">
        <f t="array" ref="E1812">_xlfn._xlws.FILTER(AnalysisGroupings!$G$2:$G$20,AnalysisGroupings!$F$2:$F$20=AnalysisResults!D1812,"")</f>
        <v>Placebo</v>
      </c>
      <c r="G1812" t="s">
        <v>733</v>
      </c>
      <c r="H1812" t="s">
        <v>770</v>
      </c>
      <c r="I1812" s="4" t="str" cm="1">
        <f t="array" ref="I1812">_xlfn._xlws.FILTER(AnalysisGroupings!$G$2:$G$36,(AnalysisGroupings!$F$2:$F$36=AnalysisResults!H1812)*LEN(H1812)&gt;0,"")</f>
        <v>Diastolic Blood Pressure (mmHg)</v>
      </c>
      <c r="K1812" t="s">
        <v>734</v>
      </c>
      <c r="L1812" t="s">
        <v>1380</v>
      </c>
      <c r="M1812" s="4" t="str" cm="1">
        <f t="array" ref="M1812">_xlfn._xlws.FILTER(AnalysisGroupings!$G$2:$G$36,(AnalysisGroupings!$F$2:$F$36=AnalysisResults!L1812)*LEN(L1812)&gt;0,"")</f>
        <v>Week 2</v>
      </c>
      <c r="O1812" t="s">
        <v>295</v>
      </c>
      <c r="P1812" t="s">
        <v>647</v>
      </c>
      <c r="Q1812" s="4" t="str" cm="1">
        <f t="array" ref="Q1812">_xlfn._xlws.FILTER(AnalysisMethods!$G$2:$G$31,AnalysisMethods!$E$2:$E$31=AnalysisResults!P1812,"")</f>
        <v>Max</v>
      </c>
      <c r="R1812" s="4" t="str" cm="1">
        <f t="array" ref="R1812">_xlfn._xlws.FILTER(AnalysisMethods!$H$2:$H$31,AnalysisMethods!$E$2:$E$31=AnalysisResults!P1812,"")</f>
        <v>XX</v>
      </c>
      <c r="S1812">
        <v>100</v>
      </c>
      <c r="T1812" s="7" t="s">
        <v>867</v>
      </c>
      <c r="U1812" t="s">
        <v>1378</v>
      </c>
    </row>
    <row r="1813" spans="1:21" x14ac:dyDescent="0.45">
      <c r="A1813" t="s">
        <v>669</v>
      </c>
      <c r="B1813" s="4" t="str" cm="1">
        <f t="array" ref="B1813">_xlfn._xlws.FILTER(AnalysisSets!B:B,AnalysisSets!A:A=_xlfn._xlws.FILTER(Analyses!E:E,Analyses!A:A=AnalysisResults!A1813,""),"")</f>
        <v>Safety Population</v>
      </c>
      <c r="C1813" t="s">
        <v>33</v>
      </c>
      <c r="D1813" t="s">
        <v>36</v>
      </c>
      <c r="E1813" s="4" t="str" cm="1">
        <f t="array" ref="E1813">_xlfn._xlws.FILTER(AnalysisGroupings!$G$2:$G$20,AnalysisGroupings!$F$2:$F$20=AnalysisResults!D1813,"")</f>
        <v>Placebo</v>
      </c>
      <c r="G1813" t="s">
        <v>733</v>
      </c>
      <c r="H1813" t="s">
        <v>770</v>
      </c>
      <c r="I1813" s="4" t="str" cm="1">
        <f t="array" ref="I1813">_xlfn._xlws.FILTER(AnalysisGroupings!$G$2:$G$36,(AnalysisGroupings!$F$2:$F$36=AnalysisResults!H1813)*LEN(H1813)&gt;0,"")</f>
        <v>Diastolic Blood Pressure (mmHg)</v>
      </c>
      <c r="K1813" t="s">
        <v>734</v>
      </c>
      <c r="L1813" t="s">
        <v>1381</v>
      </c>
      <c r="M1813" s="4" t="str" cm="1">
        <f t="array" ref="M1813">_xlfn._xlws.FILTER(AnalysisGroupings!$G$2:$G$36,(AnalysisGroupings!$F$2:$F$36=AnalysisResults!L1813)*LEN(L1813)&gt;0,"")</f>
        <v>Week 4</v>
      </c>
      <c r="O1813" t="s">
        <v>295</v>
      </c>
      <c r="P1813" t="s">
        <v>640</v>
      </c>
      <c r="Q1813" s="4" t="str" cm="1">
        <f t="array" ref="Q1813">_xlfn._xlws.FILTER(AnalysisMethods!$G$2:$G$31,AnalysisMethods!$E$2:$E$31=AnalysisResults!P1813,"")</f>
        <v>n</v>
      </c>
      <c r="R1813" s="4" t="str" cm="1">
        <f t="array" ref="R1813">_xlfn._xlws.FILTER(AnalysisMethods!$H$2:$H$31,AnalysisMethods!$E$2:$E$31=AnalysisResults!P1813,"")</f>
        <v>XX</v>
      </c>
      <c r="S1813">
        <v>246</v>
      </c>
      <c r="T1813" s="7" t="s">
        <v>810</v>
      </c>
      <c r="U1813" t="s">
        <v>1378</v>
      </c>
    </row>
    <row r="1814" spans="1:21" x14ac:dyDescent="0.45">
      <c r="A1814" t="s">
        <v>669</v>
      </c>
      <c r="B1814" s="4" t="str" cm="1">
        <f t="array" ref="B1814">_xlfn._xlws.FILTER(AnalysisSets!B:B,AnalysisSets!A:A=_xlfn._xlws.FILTER(Analyses!E:E,Analyses!A:A=AnalysisResults!A1814,""),"")</f>
        <v>Safety Population</v>
      </c>
      <c r="C1814" t="s">
        <v>33</v>
      </c>
      <c r="D1814" t="s">
        <v>36</v>
      </c>
      <c r="E1814" s="4" t="str" cm="1">
        <f t="array" ref="E1814">_xlfn._xlws.FILTER(AnalysisGroupings!$G$2:$G$20,AnalysisGroupings!$F$2:$F$20=AnalysisResults!D1814,"")</f>
        <v>Placebo</v>
      </c>
      <c r="G1814" t="s">
        <v>733</v>
      </c>
      <c r="H1814" t="s">
        <v>770</v>
      </c>
      <c r="I1814" s="4" t="str" cm="1">
        <f t="array" ref="I1814">_xlfn._xlws.FILTER(AnalysisGroupings!$G$2:$G$36,(AnalysisGroupings!$F$2:$F$36=AnalysisResults!H1814)*LEN(H1814)&gt;0,"")</f>
        <v>Diastolic Blood Pressure (mmHg)</v>
      </c>
      <c r="K1814" t="s">
        <v>734</v>
      </c>
      <c r="L1814" t="s">
        <v>1381</v>
      </c>
      <c r="M1814" s="4" t="str" cm="1">
        <f t="array" ref="M1814">_xlfn._xlws.FILTER(AnalysisGroupings!$G$2:$G$36,(AnalysisGroupings!$F$2:$F$36=AnalysisResults!L1814)*LEN(L1814)&gt;0,"")</f>
        <v>Week 4</v>
      </c>
      <c r="O1814" t="s">
        <v>295</v>
      </c>
      <c r="P1814" t="s">
        <v>641</v>
      </c>
      <c r="Q1814" s="4" t="str" cm="1">
        <f t="array" ref="Q1814">_xlfn._xlws.FILTER(AnalysisMethods!$G$2:$G$31,AnalysisMethods!$E$2:$E$31=AnalysisResults!P1814,"")</f>
        <v>Mean</v>
      </c>
      <c r="R1814" s="4" t="str" cm="1">
        <f t="array" ref="R1814">_xlfn._xlws.FILTER(AnalysisMethods!$H$2:$H$31,AnalysisMethods!$E$2:$E$31=AnalysisResults!P1814,"")</f>
        <v>XX.X</v>
      </c>
      <c r="S1814">
        <v>75.430894308999996</v>
      </c>
      <c r="T1814" s="7" t="s">
        <v>868</v>
      </c>
      <c r="U1814" t="s">
        <v>1378</v>
      </c>
    </row>
    <row r="1815" spans="1:21" x14ac:dyDescent="0.45">
      <c r="A1815" t="s">
        <v>669</v>
      </c>
      <c r="B1815" s="4" t="str" cm="1">
        <f t="array" ref="B1815">_xlfn._xlws.FILTER(AnalysisSets!B:B,AnalysisSets!A:A=_xlfn._xlws.FILTER(Analyses!E:E,Analyses!A:A=AnalysisResults!A1815,""),"")</f>
        <v>Safety Population</v>
      </c>
      <c r="C1815" t="s">
        <v>33</v>
      </c>
      <c r="D1815" t="s">
        <v>36</v>
      </c>
      <c r="E1815" s="4" t="str" cm="1">
        <f t="array" ref="E1815">_xlfn._xlws.FILTER(AnalysisGroupings!$G$2:$G$20,AnalysisGroupings!$F$2:$F$20=AnalysisResults!D1815,"")</f>
        <v>Placebo</v>
      </c>
      <c r="G1815" t="s">
        <v>733</v>
      </c>
      <c r="H1815" t="s">
        <v>770</v>
      </c>
      <c r="I1815" s="4" t="str" cm="1">
        <f t="array" ref="I1815">_xlfn._xlws.FILTER(AnalysisGroupings!$G$2:$G$36,(AnalysisGroupings!$F$2:$F$36=AnalysisResults!H1815)*LEN(H1815)&gt;0,"")</f>
        <v>Diastolic Blood Pressure (mmHg)</v>
      </c>
      <c r="K1815" t="s">
        <v>734</v>
      </c>
      <c r="L1815" t="s">
        <v>1381</v>
      </c>
      <c r="M1815" s="4" t="str" cm="1">
        <f t="array" ref="M1815">_xlfn._xlws.FILTER(AnalysisGroupings!$G$2:$G$36,(AnalysisGroupings!$F$2:$F$36=AnalysisResults!L1815)*LEN(L1815)&gt;0,"")</f>
        <v>Week 4</v>
      </c>
      <c r="O1815" t="s">
        <v>295</v>
      </c>
      <c r="P1815" t="s">
        <v>642</v>
      </c>
      <c r="Q1815" s="4" t="str" cm="1">
        <f t="array" ref="Q1815">_xlfn._xlws.FILTER(AnalysisMethods!$G$2:$G$31,AnalysisMethods!$E$2:$E$31=AnalysisResults!P1815,"")</f>
        <v>SD</v>
      </c>
      <c r="R1815" s="4" t="str" cm="1">
        <f t="array" ref="R1815">_xlfn._xlws.FILTER(AnalysisMethods!$H$2:$H$31,AnalysisMethods!$E$2:$E$31=AnalysisResults!P1815,"")</f>
        <v>(XX.XX)</v>
      </c>
      <c r="S1815">
        <v>11.458946278000001</v>
      </c>
      <c r="T1815" s="7" t="s">
        <v>869</v>
      </c>
      <c r="U1815" t="s">
        <v>1378</v>
      </c>
    </row>
    <row r="1816" spans="1:21" x14ac:dyDescent="0.45">
      <c r="A1816" t="s">
        <v>669</v>
      </c>
      <c r="B1816" s="4" t="str" cm="1">
        <f t="array" ref="B1816">_xlfn._xlws.FILTER(AnalysisSets!B:B,AnalysisSets!A:A=_xlfn._xlws.FILTER(Analyses!E:E,Analyses!A:A=AnalysisResults!A1816,""),"")</f>
        <v>Safety Population</v>
      </c>
      <c r="C1816" t="s">
        <v>33</v>
      </c>
      <c r="D1816" t="s">
        <v>36</v>
      </c>
      <c r="E1816" s="4" t="str" cm="1">
        <f t="array" ref="E1816">_xlfn._xlws.FILTER(AnalysisGroupings!$G$2:$G$20,AnalysisGroupings!$F$2:$F$20=AnalysisResults!D1816,"")</f>
        <v>Placebo</v>
      </c>
      <c r="G1816" t="s">
        <v>733</v>
      </c>
      <c r="H1816" t="s">
        <v>770</v>
      </c>
      <c r="I1816" s="4" t="str" cm="1">
        <f t="array" ref="I1816">_xlfn._xlws.FILTER(AnalysisGroupings!$G$2:$G$36,(AnalysisGroupings!$F$2:$F$36=AnalysisResults!H1816)*LEN(H1816)&gt;0,"")</f>
        <v>Diastolic Blood Pressure (mmHg)</v>
      </c>
      <c r="K1816" t="s">
        <v>734</v>
      </c>
      <c r="L1816" t="s">
        <v>1381</v>
      </c>
      <c r="M1816" s="4" t="str" cm="1">
        <f t="array" ref="M1816">_xlfn._xlws.FILTER(AnalysisGroupings!$G$2:$G$36,(AnalysisGroupings!$F$2:$F$36=AnalysisResults!L1816)*LEN(L1816)&gt;0,"")</f>
        <v>Week 4</v>
      </c>
      <c r="O1816" t="s">
        <v>295</v>
      </c>
      <c r="P1816" t="s">
        <v>643</v>
      </c>
      <c r="Q1816" s="4" t="str" cm="1">
        <f t="array" ref="Q1816">_xlfn._xlws.FILTER(AnalysisMethods!$G$2:$G$31,AnalysisMethods!$E$2:$E$31=AnalysisResults!P1816,"")</f>
        <v>Median</v>
      </c>
      <c r="R1816" s="4" t="str" cm="1">
        <f t="array" ref="R1816">_xlfn._xlws.FILTER(AnalysisMethods!$H$2:$H$31,AnalysisMethods!$E$2:$E$31=AnalysisResults!P1816,"")</f>
        <v>XX.X</v>
      </c>
      <c r="S1816">
        <v>76</v>
      </c>
      <c r="T1816" s="7" t="s">
        <v>219</v>
      </c>
      <c r="U1816" t="s">
        <v>1378</v>
      </c>
    </row>
    <row r="1817" spans="1:21" x14ac:dyDescent="0.45">
      <c r="A1817" t="s">
        <v>669</v>
      </c>
      <c r="B1817" s="4" t="str" cm="1">
        <f t="array" ref="B1817">_xlfn._xlws.FILTER(AnalysisSets!B:B,AnalysisSets!A:A=_xlfn._xlws.FILTER(Analyses!E:E,Analyses!A:A=AnalysisResults!A1817,""),"")</f>
        <v>Safety Population</v>
      </c>
      <c r="C1817" t="s">
        <v>33</v>
      </c>
      <c r="D1817" t="s">
        <v>36</v>
      </c>
      <c r="E1817" s="4" t="str" cm="1">
        <f t="array" ref="E1817">_xlfn._xlws.FILTER(AnalysisGroupings!$G$2:$G$20,AnalysisGroupings!$F$2:$F$20=AnalysisResults!D1817,"")</f>
        <v>Placebo</v>
      </c>
      <c r="G1817" t="s">
        <v>733</v>
      </c>
      <c r="H1817" t="s">
        <v>770</v>
      </c>
      <c r="I1817" s="4" t="str" cm="1">
        <f t="array" ref="I1817">_xlfn._xlws.FILTER(AnalysisGroupings!$G$2:$G$36,(AnalysisGroupings!$F$2:$F$36=AnalysisResults!H1817)*LEN(H1817)&gt;0,"")</f>
        <v>Diastolic Blood Pressure (mmHg)</v>
      </c>
      <c r="K1817" t="s">
        <v>734</v>
      </c>
      <c r="L1817" t="s">
        <v>1381</v>
      </c>
      <c r="M1817" s="4" t="str" cm="1">
        <f t="array" ref="M1817">_xlfn._xlws.FILTER(AnalysisGroupings!$G$2:$G$36,(AnalysisGroupings!$F$2:$F$36=AnalysisResults!L1817)*LEN(L1817)&gt;0,"")</f>
        <v>Week 4</v>
      </c>
      <c r="O1817" t="s">
        <v>295</v>
      </c>
      <c r="P1817" t="s">
        <v>644</v>
      </c>
      <c r="Q1817" s="4" t="str" cm="1">
        <f t="array" ref="Q1817">_xlfn._xlws.FILTER(AnalysisMethods!$G$2:$G$31,AnalysisMethods!$E$2:$E$31=AnalysisResults!P1817,"")</f>
        <v>Q1</v>
      </c>
      <c r="R1817" s="4" t="str" cm="1">
        <f t="array" ref="R1817">_xlfn._xlws.FILTER(AnalysisMethods!$H$2:$H$31,AnalysisMethods!$E$2:$E$31=AnalysisResults!P1817,"")</f>
        <v>XX.X</v>
      </c>
      <c r="S1817">
        <v>70</v>
      </c>
      <c r="T1817" s="7" t="s">
        <v>223</v>
      </c>
      <c r="U1817" t="s">
        <v>1378</v>
      </c>
    </row>
    <row r="1818" spans="1:21" x14ac:dyDescent="0.45">
      <c r="A1818" t="s">
        <v>669</v>
      </c>
      <c r="B1818" s="4" t="str" cm="1">
        <f t="array" ref="B1818">_xlfn._xlws.FILTER(AnalysisSets!B:B,AnalysisSets!A:A=_xlfn._xlws.FILTER(Analyses!E:E,Analyses!A:A=AnalysisResults!A1818,""),"")</f>
        <v>Safety Population</v>
      </c>
      <c r="C1818" t="s">
        <v>33</v>
      </c>
      <c r="D1818" t="s">
        <v>36</v>
      </c>
      <c r="E1818" s="4" t="str" cm="1">
        <f t="array" ref="E1818">_xlfn._xlws.FILTER(AnalysisGroupings!$G$2:$G$20,AnalysisGroupings!$F$2:$F$20=AnalysisResults!D1818,"")</f>
        <v>Placebo</v>
      </c>
      <c r="G1818" t="s">
        <v>733</v>
      </c>
      <c r="H1818" t="s">
        <v>770</v>
      </c>
      <c r="I1818" s="4" t="str" cm="1">
        <f t="array" ref="I1818">_xlfn._xlws.FILTER(AnalysisGroupings!$G$2:$G$36,(AnalysisGroupings!$F$2:$F$36=AnalysisResults!H1818)*LEN(H1818)&gt;0,"")</f>
        <v>Diastolic Blood Pressure (mmHg)</v>
      </c>
      <c r="K1818" t="s">
        <v>734</v>
      </c>
      <c r="L1818" t="s">
        <v>1381</v>
      </c>
      <c r="M1818" s="4" t="str" cm="1">
        <f t="array" ref="M1818">_xlfn._xlws.FILTER(AnalysisGroupings!$G$2:$G$36,(AnalysisGroupings!$F$2:$F$36=AnalysisResults!L1818)*LEN(L1818)&gt;0,"")</f>
        <v>Week 4</v>
      </c>
      <c r="O1818" t="s">
        <v>295</v>
      </c>
      <c r="P1818" t="s">
        <v>645</v>
      </c>
      <c r="Q1818" s="4" t="str" cm="1">
        <f t="array" ref="Q1818">_xlfn._xlws.FILTER(AnalysisMethods!$G$2:$G$31,AnalysisMethods!$E$2:$E$31=AnalysisResults!P1818,"")</f>
        <v>Q3</v>
      </c>
      <c r="R1818" s="4" t="str" cm="1">
        <f t="array" ref="R1818">_xlfn._xlws.FILTER(AnalysisMethods!$H$2:$H$31,AnalysisMethods!$E$2:$E$31=AnalysisResults!P1818,"")</f>
        <v>XX.X</v>
      </c>
      <c r="S1818">
        <v>82</v>
      </c>
      <c r="T1818" s="7" t="s">
        <v>224</v>
      </c>
      <c r="U1818" t="s">
        <v>1378</v>
      </c>
    </row>
    <row r="1819" spans="1:21" x14ac:dyDescent="0.45">
      <c r="A1819" t="s">
        <v>669</v>
      </c>
      <c r="B1819" s="4" t="str" cm="1">
        <f t="array" ref="B1819">_xlfn._xlws.FILTER(AnalysisSets!B:B,AnalysisSets!A:A=_xlfn._xlws.FILTER(Analyses!E:E,Analyses!A:A=AnalysisResults!A1819,""),"")</f>
        <v>Safety Population</v>
      </c>
      <c r="C1819" t="s">
        <v>33</v>
      </c>
      <c r="D1819" t="s">
        <v>36</v>
      </c>
      <c r="E1819" s="4" t="str" cm="1">
        <f t="array" ref="E1819">_xlfn._xlws.FILTER(AnalysisGroupings!$G$2:$G$20,AnalysisGroupings!$F$2:$F$20=AnalysisResults!D1819,"")</f>
        <v>Placebo</v>
      </c>
      <c r="G1819" t="s">
        <v>733</v>
      </c>
      <c r="H1819" t="s">
        <v>770</v>
      </c>
      <c r="I1819" s="4" t="str" cm="1">
        <f t="array" ref="I1819">_xlfn._xlws.FILTER(AnalysisGroupings!$G$2:$G$36,(AnalysisGroupings!$F$2:$F$36=AnalysisResults!H1819)*LEN(H1819)&gt;0,"")</f>
        <v>Diastolic Blood Pressure (mmHg)</v>
      </c>
      <c r="K1819" t="s">
        <v>734</v>
      </c>
      <c r="L1819" t="s">
        <v>1381</v>
      </c>
      <c r="M1819" s="4" t="str" cm="1">
        <f t="array" ref="M1819">_xlfn._xlws.FILTER(AnalysisGroupings!$G$2:$G$36,(AnalysisGroupings!$F$2:$F$36=AnalysisResults!L1819)*LEN(L1819)&gt;0,"")</f>
        <v>Week 4</v>
      </c>
      <c r="O1819" t="s">
        <v>295</v>
      </c>
      <c r="P1819" t="s">
        <v>646</v>
      </c>
      <c r="Q1819" s="4" t="str" cm="1">
        <f t="array" ref="Q1819">_xlfn._xlws.FILTER(AnalysisMethods!$G$2:$G$31,AnalysisMethods!$E$2:$E$31=AnalysisResults!P1819,"")</f>
        <v>Min</v>
      </c>
      <c r="R1819" s="4" t="str" cm="1">
        <f t="array" ref="R1819">_xlfn._xlws.FILTER(AnalysisMethods!$H$2:$H$31,AnalysisMethods!$E$2:$E$31=AnalysisResults!P1819,"")</f>
        <v>XX</v>
      </c>
      <c r="S1819">
        <v>39</v>
      </c>
      <c r="T1819" s="7" t="s">
        <v>619</v>
      </c>
      <c r="U1819" t="s">
        <v>1378</v>
      </c>
    </row>
    <row r="1820" spans="1:21" x14ac:dyDescent="0.45">
      <c r="A1820" t="s">
        <v>669</v>
      </c>
      <c r="B1820" s="4" t="str" cm="1">
        <f t="array" ref="B1820">_xlfn._xlws.FILTER(AnalysisSets!B:B,AnalysisSets!A:A=_xlfn._xlws.FILTER(Analyses!E:E,Analyses!A:A=AnalysisResults!A1820,""),"")</f>
        <v>Safety Population</v>
      </c>
      <c r="C1820" t="s">
        <v>33</v>
      </c>
      <c r="D1820" t="s">
        <v>36</v>
      </c>
      <c r="E1820" s="4" t="str" cm="1">
        <f t="array" ref="E1820">_xlfn._xlws.FILTER(AnalysisGroupings!$G$2:$G$20,AnalysisGroupings!$F$2:$F$20=AnalysisResults!D1820,"")</f>
        <v>Placebo</v>
      </c>
      <c r="G1820" t="s">
        <v>733</v>
      </c>
      <c r="H1820" t="s">
        <v>770</v>
      </c>
      <c r="I1820" s="4" t="str" cm="1">
        <f t="array" ref="I1820">_xlfn._xlws.FILTER(AnalysisGroupings!$G$2:$G$36,(AnalysisGroupings!$F$2:$F$36=AnalysisResults!H1820)*LEN(H1820)&gt;0,"")</f>
        <v>Diastolic Blood Pressure (mmHg)</v>
      </c>
      <c r="K1820" t="s">
        <v>734</v>
      </c>
      <c r="L1820" t="s">
        <v>1381</v>
      </c>
      <c r="M1820" s="4" t="str" cm="1">
        <f t="array" ref="M1820">_xlfn._xlws.FILTER(AnalysisGroupings!$G$2:$G$36,(AnalysisGroupings!$F$2:$F$36=AnalysisResults!L1820)*LEN(L1820)&gt;0,"")</f>
        <v>Week 4</v>
      </c>
      <c r="O1820" t="s">
        <v>295</v>
      </c>
      <c r="P1820" t="s">
        <v>647</v>
      </c>
      <c r="Q1820" s="4" t="str" cm="1">
        <f t="array" ref="Q1820">_xlfn._xlws.FILTER(AnalysisMethods!$G$2:$G$31,AnalysisMethods!$E$2:$E$31=AnalysisResults!P1820,"")</f>
        <v>Max</v>
      </c>
      <c r="R1820" s="4" t="str" cm="1">
        <f t="array" ref="R1820">_xlfn._xlws.FILTER(AnalysisMethods!$H$2:$H$31,AnalysisMethods!$E$2:$E$31=AnalysisResults!P1820,"")</f>
        <v>XX</v>
      </c>
      <c r="S1820">
        <v>100</v>
      </c>
      <c r="T1820" s="7" t="s">
        <v>867</v>
      </c>
      <c r="U1820" t="s">
        <v>1378</v>
      </c>
    </row>
    <row r="1821" spans="1:21" x14ac:dyDescent="0.45">
      <c r="A1821" t="s">
        <v>669</v>
      </c>
      <c r="B1821" s="4" t="str" cm="1">
        <f t="array" ref="B1821">_xlfn._xlws.FILTER(AnalysisSets!B:B,AnalysisSets!A:A=_xlfn._xlws.FILTER(Analyses!E:E,Analyses!A:A=AnalysisResults!A1821,""),"")</f>
        <v>Safety Population</v>
      </c>
      <c r="C1821" t="s">
        <v>33</v>
      </c>
      <c r="D1821" t="s">
        <v>36</v>
      </c>
      <c r="E1821" s="4" t="str" cm="1">
        <f t="array" ref="E1821">_xlfn._xlws.FILTER(AnalysisGroupings!$G$2:$G$20,AnalysisGroupings!$F$2:$F$20=AnalysisResults!D1821,"")</f>
        <v>Placebo</v>
      </c>
      <c r="G1821" t="s">
        <v>733</v>
      </c>
      <c r="H1821" t="s">
        <v>770</v>
      </c>
      <c r="I1821" s="4" t="str" cm="1">
        <f t="array" ref="I1821">_xlfn._xlws.FILTER(AnalysisGroupings!$G$2:$G$36,(AnalysisGroupings!$F$2:$F$36=AnalysisResults!H1821)*LEN(H1821)&gt;0,"")</f>
        <v>Diastolic Blood Pressure (mmHg)</v>
      </c>
      <c r="K1821" t="s">
        <v>734</v>
      </c>
      <c r="L1821" t="s">
        <v>1382</v>
      </c>
      <c r="M1821" s="4" t="str" cm="1">
        <f t="array" ref="M1821">_xlfn._xlws.FILTER(AnalysisGroupings!$G$2:$G$36,(AnalysisGroupings!$F$2:$F$36=AnalysisResults!L1821)*LEN(L1821)&gt;0,"")</f>
        <v>Week 6</v>
      </c>
      <c r="O1821" t="s">
        <v>295</v>
      </c>
      <c r="P1821" t="s">
        <v>640</v>
      </c>
      <c r="Q1821" s="4" t="str" cm="1">
        <f t="array" ref="Q1821">_xlfn._xlws.FILTER(AnalysisMethods!$G$2:$G$31,AnalysisMethods!$E$2:$E$31=AnalysisResults!P1821,"")</f>
        <v>n</v>
      </c>
      <c r="R1821" s="4" t="str" cm="1">
        <f t="array" ref="R1821">_xlfn._xlws.FILTER(AnalysisMethods!$H$2:$H$31,AnalysisMethods!$E$2:$E$31=AnalysisResults!P1821,"")</f>
        <v>XX</v>
      </c>
      <c r="S1821">
        <v>228</v>
      </c>
      <c r="T1821" s="7" t="s">
        <v>817</v>
      </c>
      <c r="U1821" t="s">
        <v>1378</v>
      </c>
    </row>
    <row r="1822" spans="1:21" x14ac:dyDescent="0.45">
      <c r="A1822" t="s">
        <v>669</v>
      </c>
      <c r="B1822" s="4" t="str" cm="1">
        <f t="array" ref="B1822">_xlfn._xlws.FILTER(AnalysisSets!B:B,AnalysisSets!A:A=_xlfn._xlws.FILTER(Analyses!E:E,Analyses!A:A=AnalysisResults!A1822,""),"")</f>
        <v>Safety Population</v>
      </c>
      <c r="C1822" t="s">
        <v>33</v>
      </c>
      <c r="D1822" t="s">
        <v>36</v>
      </c>
      <c r="E1822" s="4" t="str" cm="1">
        <f t="array" ref="E1822">_xlfn._xlws.FILTER(AnalysisGroupings!$G$2:$G$20,AnalysisGroupings!$F$2:$F$20=AnalysisResults!D1822,"")</f>
        <v>Placebo</v>
      </c>
      <c r="G1822" t="s">
        <v>733</v>
      </c>
      <c r="H1822" t="s">
        <v>770</v>
      </c>
      <c r="I1822" s="4" t="str" cm="1">
        <f t="array" ref="I1822">_xlfn._xlws.FILTER(AnalysisGroupings!$G$2:$G$36,(AnalysisGroupings!$F$2:$F$36=AnalysisResults!H1822)*LEN(H1822)&gt;0,"")</f>
        <v>Diastolic Blood Pressure (mmHg)</v>
      </c>
      <c r="K1822" t="s">
        <v>734</v>
      </c>
      <c r="L1822" t="s">
        <v>1382</v>
      </c>
      <c r="M1822" s="4" t="str" cm="1">
        <f t="array" ref="M1822">_xlfn._xlws.FILTER(AnalysisGroupings!$G$2:$G$36,(AnalysisGroupings!$F$2:$F$36=AnalysisResults!L1822)*LEN(L1822)&gt;0,"")</f>
        <v>Week 6</v>
      </c>
      <c r="O1822" t="s">
        <v>295</v>
      </c>
      <c r="P1822" t="s">
        <v>641</v>
      </c>
      <c r="Q1822" s="4" t="str" cm="1">
        <f t="array" ref="Q1822">_xlfn._xlws.FILTER(AnalysisMethods!$G$2:$G$31,AnalysisMethods!$E$2:$E$31=AnalysisResults!P1822,"")</f>
        <v>Mean</v>
      </c>
      <c r="R1822" s="4" t="str" cm="1">
        <f t="array" ref="R1822">_xlfn._xlws.FILTER(AnalysisMethods!$H$2:$H$31,AnalysisMethods!$E$2:$E$31=AnalysisResults!P1822,"")</f>
        <v>XX.X</v>
      </c>
      <c r="S1822">
        <v>74.482456139999996</v>
      </c>
      <c r="T1822" s="7" t="s">
        <v>863</v>
      </c>
      <c r="U1822" t="s">
        <v>1378</v>
      </c>
    </row>
    <row r="1823" spans="1:21" x14ac:dyDescent="0.45">
      <c r="A1823" t="s">
        <v>669</v>
      </c>
      <c r="B1823" s="4" t="str" cm="1">
        <f t="array" ref="B1823">_xlfn._xlws.FILTER(AnalysisSets!B:B,AnalysisSets!A:A=_xlfn._xlws.FILTER(Analyses!E:E,Analyses!A:A=AnalysisResults!A1823,""),"")</f>
        <v>Safety Population</v>
      </c>
      <c r="C1823" t="s">
        <v>33</v>
      </c>
      <c r="D1823" t="s">
        <v>36</v>
      </c>
      <c r="E1823" s="4" t="str" cm="1">
        <f t="array" ref="E1823">_xlfn._xlws.FILTER(AnalysisGroupings!$G$2:$G$20,AnalysisGroupings!$F$2:$F$20=AnalysisResults!D1823,"")</f>
        <v>Placebo</v>
      </c>
      <c r="G1823" t="s">
        <v>733</v>
      </c>
      <c r="H1823" t="s">
        <v>770</v>
      </c>
      <c r="I1823" s="4" t="str" cm="1">
        <f t="array" ref="I1823">_xlfn._xlws.FILTER(AnalysisGroupings!$G$2:$G$36,(AnalysisGroupings!$F$2:$F$36=AnalysisResults!H1823)*LEN(H1823)&gt;0,"")</f>
        <v>Diastolic Blood Pressure (mmHg)</v>
      </c>
      <c r="K1823" t="s">
        <v>734</v>
      </c>
      <c r="L1823" t="s">
        <v>1382</v>
      </c>
      <c r="M1823" s="4" t="str" cm="1">
        <f t="array" ref="M1823">_xlfn._xlws.FILTER(AnalysisGroupings!$G$2:$G$36,(AnalysisGroupings!$F$2:$F$36=AnalysisResults!L1823)*LEN(L1823)&gt;0,"")</f>
        <v>Week 6</v>
      </c>
      <c r="O1823" t="s">
        <v>295</v>
      </c>
      <c r="P1823" t="s">
        <v>642</v>
      </c>
      <c r="Q1823" s="4" t="str" cm="1">
        <f t="array" ref="Q1823">_xlfn._xlws.FILTER(AnalysisMethods!$G$2:$G$31,AnalysisMethods!$E$2:$E$31=AnalysisResults!P1823,"")</f>
        <v>SD</v>
      </c>
      <c r="R1823" s="4" t="str" cm="1">
        <f t="array" ref="R1823">_xlfn._xlws.FILTER(AnalysisMethods!$H$2:$H$31,AnalysisMethods!$E$2:$E$31=AnalysisResults!P1823,"")</f>
        <v>(XX.XX)</v>
      </c>
      <c r="S1823">
        <v>10.204285578</v>
      </c>
      <c r="T1823" s="7" t="s">
        <v>870</v>
      </c>
      <c r="U1823" t="s">
        <v>1378</v>
      </c>
    </row>
    <row r="1824" spans="1:21" x14ac:dyDescent="0.45">
      <c r="A1824" t="s">
        <v>669</v>
      </c>
      <c r="B1824" s="4" t="str" cm="1">
        <f t="array" ref="B1824">_xlfn._xlws.FILTER(AnalysisSets!B:B,AnalysisSets!A:A=_xlfn._xlws.FILTER(Analyses!E:E,Analyses!A:A=AnalysisResults!A1824,""),"")</f>
        <v>Safety Population</v>
      </c>
      <c r="C1824" t="s">
        <v>33</v>
      </c>
      <c r="D1824" t="s">
        <v>36</v>
      </c>
      <c r="E1824" s="4" t="str" cm="1">
        <f t="array" ref="E1824">_xlfn._xlws.FILTER(AnalysisGroupings!$G$2:$G$20,AnalysisGroupings!$F$2:$F$20=AnalysisResults!D1824,"")</f>
        <v>Placebo</v>
      </c>
      <c r="G1824" t="s">
        <v>733</v>
      </c>
      <c r="H1824" t="s">
        <v>770</v>
      </c>
      <c r="I1824" s="4" t="str" cm="1">
        <f t="array" ref="I1824">_xlfn._xlws.FILTER(AnalysisGroupings!$G$2:$G$36,(AnalysisGroupings!$F$2:$F$36=AnalysisResults!H1824)*LEN(H1824)&gt;0,"")</f>
        <v>Diastolic Blood Pressure (mmHg)</v>
      </c>
      <c r="K1824" t="s">
        <v>734</v>
      </c>
      <c r="L1824" t="s">
        <v>1382</v>
      </c>
      <c r="M1824" s="4" t="str" cm="1">
        <f t="array" ref="M1824">_xlfn._xlws.FILTER(AnalysisGroupings!$G$2:$G$36,(AnalysisGroupings!$F$2:$F$36=AnalysisResults!L1824)*LEN(L1824)&gt;0,"")</f>
        <v>Week 6</v>
      </c>
      <c r="O1824" t="s">
        <v>295</v>
      </c>
      <c r="P1824" t="s">
        <v>643</v>
      </c>
      <c r="Q1824" s="4" t="str" cm="1">
        <f t="array" ref="Q1824">_xlfn._xlws.FILTER(AnalysisMethods!$G$2:$G$31,AnalysisMethods!$E$2:$E$31=AnalysisResults!P1824,"")</f>
        <v>Median</v>
      </c>
      <c r="R1824" s="4" t="str" cm="1">
        <f t="array" ref="R1824">_xlfn._xlws.FILTER(AnalysisMethods!$H$2:$H$31,AnalysisMethods!$E$2:$E$31=AnalysisResults!P1824,"")</f>
        <v>XX.X</v>
      </c>
      <c r="S1824">
        <v>74</v>
      </c>
      <c r="T1824" s="7" t="s">
        <v>864</v>
      </c>
      <c r="U1824" t="s">
        <v>1378</v>
      </c>
    </row>
    <row r="1825" spans="1:21" x14ac:dyDescent="0.45">
      <c r="A1825" t="s">
        <v>669</v>
      </c>
      <c r="B1825" s="4" t="str" cm="1">
        <f t="array" ref="B1825">_xlfn._xlws.FILTER(AnalysisSets!B:B,AnalysisSets!A:A=_xlfn._xlws.FILTER(Analyses!E:E,Analyses!A:A=AnalysisResults!A1825,""),"")</f>
        <v>Safety Population</v>
      </c>
      <c r="C1825" t="s">
        <v>33</v>
      </c>
      <c r="D1825" t="s">
        <v>36</v>
      </c>
      <c r="E1825" s="4" t="str" cm="1">
        <f t="array" ref="E1825">_xlfn._xlws.FILTER(AnalysisGroupings!$G$2:$G$20,AnalysisGroupings!$F$2:$F$20=AnalysisResults!D1825,"")</f>
        <v>Placebo</v>
      </c>
      <c r="G1825" t="s">
        <v>733</v>
      </c>
      <c r="H1825" t="s">
        <v>770</v>
      </c>
      <c r="I1825" s="4" t="str" cm="1">
        <f t="array" ref="I1825">_xlfn._xlws.FILTER(AnalysisGroupings!$G$2:$G$36,(AnalysisGroupings!$F$2:$F$36=AnalysisResults!H1825)*LEN(H1825)&gt;0,"")</f>
        <v>Diastolic Blood Pressure (mmHg)</v>
      </c>
      <c r="K1825" t="s">
        <v>734</v>
      </c>
      <c r="L1825" t="s">
        <v>1382</v>
      </c>
      <c r="M1825" s="4" t="str" cm="1">
        <f t="array" ref="M1825">_xlfn._xlws.FILTER(AnalysisGroupings!$G$2:$G$36,(AnalysisGroupings!$F$2:$F$36=AnalysisResults!L1825)*LEN(L1825)&gt;0,"")</f>
        <v>Week 6</v>
      </c>
      <c r="O1825" t="s">
        <v>295</v>
      </c>
      <c r="P1825" t="s">
        <v>644</v>
      </c>
      <c r="Q1825" s="4" t="str" cm="1">
        <f t="array" ref="Q1825">_xlfn._xlws.FILTER(AnalysisMethods!$G$2:$G$31,AnalysisMethods!$E$2:$E$31=AnalysisResults!P1825,"")</f>
        <v>Q1</v>
      </c>
      <c r="R1825" s="4" t="str" cm="1">
        <f t="array" ref="R1825">_xlfn._xlws.FILTER(AnalysisMethods!$H$2:$H$31,AnalysisMethods!$E$2:$E$31=AnalysisResults!P1825,"")</f>
        <v>XX.X</v>
      </c>
      <c r="S1825">
        <v>70</v>
      </c>
      <c r="T1825" s="7" t="s">
        <v>223</v>
      </c>
      <c r="U1825" t="s">
        <v>1378</v>
      </c>
    </row>
    <row r="1826" spans="1:21" x14ac:dyDescent="0.45">
      <c r="A1826" t="s">
        <v>669</v>
      </c>
      <c r="B1826" s="4" t="str" cm="1">
        <f t="array" ref="B1826">_xlfn._xlws.FILTER(AnalysisSets!B:B,AnalysisSets!A:A=_xlfn._xlws.FILTER(Analyses!E:E,Analyses!A:A=AnalysisResults!A1826,""),"")</f>
        <v>Safety Population</v>
      </c>
      <c r="C1826" t="s">
        <v>33</v>
      </c>
      <c r="D1826" t="s">
        <v>36</v>
      </c>
      <c r="E1826" s="4" t="str" cm="1">
        <f t="array" ref="E1826">_xlfn._xlws.FILTER(AnalysisGroupings!$G$2:$G$20,AnalysisGroupings!$F$2:$F$20=AnalysisResults!D1826,"")</f>
        <v>Placebo</v>
      </c>
      <c r="G1826" t="s">
        <v>733</v>
      </c>
      <c r="H1826" t="s">
        <v>770</v>
      </c>
      <c r="I1826" s="4" t="str" cm="1">
        <f t="array" ref="I1826">_xlfn._xlws.FILTER(AnalysisGroupings!$G$2:$G$36,(AnalysisGroupings!$F$2:$F$36=AnalysisResults!H1826)*LEN(H1826)&gt;0,"")</f>
        <v>Diastolic Blood Pressure (mmHg)</v>
      </c>
      <c r="K1826" t="s">
        <v>734</v>
      </c>
      <c r="L1826" t="s">
        <v>1382</v>
      </c>
      <c r="M1826" s="4" t="str" cm="1">
        <f t="array" ref="M1826">_xlfn._xlws.FILTER(AnalysisGroupings!$G$2:$G$36,(AnalysisGroupings!$F$2:$F$36=AnalysisResults!L1826)*LEN(L1826)&gt;0,"")</f>
        <v>Week 6</v>
      </c>
      <c r="O1826" t="s">
        <v>295</v>
      </c>
      <c r="P1826" t="s">
        <v>645</v>
      </c>
      <c r="Q1826" s="4" t="str" cm="1">
        <f t="array" ref="Q1826">_xlfn._xlws.FILTER(AnalysisMethods!$G$2:$G$31,AnalysisMethods!$E$2:$E$31=AnalysisResults!P1826,"")</f>
        <v>Q3</v>
      </c>
      <c r="R1826" s="4" t="str" cm="1">
        <f t="array" ref="R1826">_xlfn._xlws.FILTER(AnalysisMethods!$H$2:$H$31,AnalysisMethods!$E$2:$E$31=AnalysisResults!P1826,"")</f>
        <v>XX.X</v>
      </c>
      <c r="S1826">
        <v>80</v>
      </c>
      <c r="T1826" s="7" t="s">
        <v>225</v>
      </c>
      <c r="U1826" t="s">
        <v>1378</v>
      </c>
    </row>
    <row r="1827" spans="1:21" x14ac:dyDescent="0.45">
      <c r="A1827" t="s">
        <v>669</v>
      </c>
      <c r="B1827" s="4" t="str" cm="1">
        <f t="array" ref="B1827">_xlfn._xlws.FILTER(AnalysisSets!B:B,AnalysisSets!A:A=_xlfn._xlws.FILTER(Analyses!E:E,Analyses!A:A=AnalysisResults!A1827,""),"")</f>
        <v>Safety Population</v>
      </c>
      <c r="C1827" t="s">
        <v>33</v>
      </c>
      <c r="D1827" t="s">
        <v>36</v>
      </c>
      <c r="E1827" s="4" t="str" cm="1">
        <f t="array" ref="E1827">_xlfn._xlws.FILTER(AnalysisGroupings!$G$2:$G$20,AnalysisGroupings!$F$2:$F$20=AnalysisResults!D1827,"")</f>
        <v>Placebo</v>
      </c>
      <c r="G1827" t="s">
        <v>733</v>
      </c>
      <c r="H1827" t="s">
        <v>770</v>
      </c>
      <c r="I1827" s="4" t="str" cm="1">
        <f t="array" ref="I1827">_xlfn._xlws.FILTER(AnalysisGroupings!$G$2:$G$36,(AnalysisGroupings!$F$2:$F$36=AnalysisResults!H1827)*LEN(H1827)&gt;0,"")</f>
        <v>Diastolic Blood Pressure (mmHg)</v>
      </c>
      <c r="K1827" t="s">
        <v>734</v>
      </c>
      <c r="L1827" t="s">
        <v>1382</v>
      </c>
      <c r="M1827" s="4" t="str" cm="1">
        <f t="array" ref="M1827">_xlfn._xlws.FILTER(AnalysisGroupings!$G$2:$G$36,(AnalysisGroupings!$F$2:$F$36=AnalysisResults!L1827)*LEN(L1827)&gt;0,"")</f>
        <v>Week 6</v>
      </c>
      <c r="O1827" t="s">
        <v>295</v>
      </c>
      <c r="P1827" t="s">
        <v>646</v>
      </c>
      <c r="Q1827" s="4" t="str" cm="1">
        <f t="array" ref="Q1827">_xlfn._xlws.FILTER(AnalysisMethods!$G$2:$G$31,AnalysisMethods!$E$2:$E$31=AnalysisResults!P1827,"")</f>
        <v>Min</v>
      </c>
      <c r="R1827" s="4" t="str" cm="1">
        <f t="array" ref="R1827">_xlfn._xlws.FILTER(AnalysisMethods!$H$2:$H$31,AnalysisMethods!$E$2:$E$31=AnalysisResults!P1827,"")</f>
        <v>XX</v>
      </c>
      <c r="S1827">
        <v>48</v>
      </c>
      <c r="T1827" s="7" t="s">
        <v>871</v>
      </c>
      <c r="U1827" t="s">
        <v>1378</v>
      </c>
    </row>
    <row r="1828" spans="1:21" x14ac:dyDescent="0.45">
      <c r="A1828" t="s">
        <v>669</v>
      </c>
      <c r="B1828" s="4" t="str" cm="1">
        <f t="array" ref="B1828">_xlfn._xlws.FILTER(AnalysisSets!B:B,AnalysisSets!A:A=_xlfn._xlws.FILTER(Analyses!E:E,Analyses!A:A=AnalysisResults!A1828,""),"")</f>
        <v>Safety Population</v>
      </c>
      <c r="C1828" t="s">
        <v>33</v>
      </c>
      <c r="D1828" t="s">
        <v>36</v>
      </c>
      <c r="E1828" s="4" t="str" cm="1">
        <f t="array" ref="E1828">_xlfn._xlws.FILTER(AnalysisGroupings!$G$2:$G$20,AnalysisGroupings!$F$2:$F$20=AnalysisResults!D1828,"")</f>
        <v>Placebo</v>
      </c>
      <c r="G1828" t="s">
        <v>733</v>
      </c>
      <c r="H1828" t="s">
        <v>770</v>
      </c>
      <c r="I1828" s="4" t="str" cm="1">
        <f t="array" ref="I1828">_xlfn._xlws.FILTER(AnalysisGroupings!$G$2:$G$36,(AnalysisGroupings!$F$2:$F$36=AnalysisResults!H1828)*LEN(H1828)&gt;0,"")</f>
        <v>Diastolic Blood Pressure (mmHg)</v>
      </c>
      <c r="K1828" t="s">
        <v>734</v>
      </c>
      <c r="L1828" t="s">
        <v>1382</v>
      </c>
      <c r="M1828" s="4" t="str" cm="1">
        <f t="array" ref="M1828">_xlfn._xlws.FILTER(AnalysisGroupings!$G$2:$G$36,(AnalysisGroupings!$F$2:$F$36=AnalysisResults!L1828)*LEN(L1828)&gt;0,"")</f>
        <v>Week 6</v>
      </c>
      <c r="O1828" t="s">
        <v>295</v>
      </c>
      <c r="P1828" t="s">
        <v>647</v>
      </c>
      <c r="Q1828" s="4" t="str" cm="1">
        <f t="array" ref="Q1828">_xlfn._xlws.FILTER(AnalysisMethods!$G$2:$G$31,AnalysisMethods!$E$2:$E$31=AnalysisResults!P1828,"")</f>
        <v>Max</v>
      </c>
      <c r="R1828" s="4" t="str" cm="1">
        <f t="array" ref="R1828">_xlfn._xlws.FILTER(AnalysisMethods!$H$2:$H$31,AnalysisMethods!$E$2:$E$31=AnalysisResults!P1828,"")</f>
        <v>XX</v>
      </c>
      <c r="S1828">
        <v>110</v>
      </c>
      <c r="T1828" s="7" t="s">
        <v>862</v>
      </c>
      <c r="U1828" t="s">
        <v>1378</v>
      </c>
    </row>
    <row r="1829" spans="1:21" x14ac:dyDescent="0.45">
      <c r="A1829" t="s">
        <v>669</v>
      </c>
      <c r="B1829" s="4" t="str" cm="1">
        <f t="array" ref="B1829">_xlfn._xlws.FILTER(AnalysisSets!B:B,AnalysisSets!A:A=_xlfn._xlws.FILTER(Analyses!E:E,Analyses!A:A=AnalysisResults!A1829,""),"")</f>
        <v>Safety Population</v>
      </c>
      <c r="C1829" t="s">
        <v>33</v>
      </c>
      <c r="D1829" t="s">
        <v>36</v>
      </c>
      <c r="E1829" s="4" t="str" cm="1">
        <f t="array" ref="E1829">_xlfn._xlws.FILTER(AnalysisGroupings!$G$2:$G$20,AnalysisGroupings!$F$2:$F$20=AnalysisResults!D1829,"")</f>
        <v>Placebo</v>
      </c>
      <c r="G1829" t="s">
        <v>733</v>
      </c>
      <c r="H1829" t="s">
        <v>770</v>
      </c>
      <c r="I1829" s="4" t="str" cm="1">
        <f t="array" ref="I1829">_xlfn._xlws.FILTER(AnalysisGroupings!$G$2:$G$36,(AnalysisGroupings!$F$2:$F$36=AnalysisResults!H1829)*LEN(H1829)&gt;0,"")</f>
        <v>Diastolic Blood Pressure (mmHg)</v>
      </c>
      <c r="K1829" t="s">
        <v>734</v>
      </c>
      <c r="L1829" t="s">
        <v>1383</v>
      </c>
      <c r="M1829" s="4" t="str" cm="1">
        <f t="array" ref="M1829">_xlfn._xlws.FILTER(AnalysisGroupings!$G$2:$G$36,(AnalysisGroupings!$F$2:$F$36=AnalysisResults!L1829)*LEN(L1829)&gt;0,"")</f>
        <v>Week 8</v>
      </c>
      <c r="O1829" t="s">
        <v>295</v>
      </c>
      <c r="P1829" t="s">
        <v>640</v>
      </c>
      <c r="Q1829" s="4" t="str" cm="1">
        <f t="array" ref="Q1829">_xlfn._xlws.FILTER(AnalysisMethods!$G$2:$G$31,AnalysisMethods!$E$2:$E$31=AnalysisResults!P1829,"")</f>
        <v>n</v>
      </c>
      <c r="R1829" s="4" t="str" cm="1">
        <f t="array" ref="R1829">_xlfn._xlws.FILTER(AnalysisMethods!$H$2:$H$31,AnalysisMethods!$E$2:$E$31=AnalysisResults!P1829,"")</f>
        <v>XX</v>
      </c>
      <c r="S1829">
        <v>219</v>
      </c>
      <c r="T1829" s="7" t="s">
        <v>822</v>
      </c>
      <c r="U1829" t="s">
        <v>1378</v>
      </c>
    </row>
    <row r="1830" spans="1:21" x14ac:dyDescent="0.45">
      <c r="A1830" t="s">
        <v>669</v>
      </c>
      <c r="B1830" s="4" t="str" cm="1">
        <f t="array" ref="B1830">_xlfn._xlws.FILTER(AnalysisSets!B:B,AnalysisSets!A:A=_xlfn._xlws.FILTER(Analyses!E:E,Analyses!A:A=AnalysisResults!A1830,""),"")</f>
        <v>Safety Population</v>
      </c>
      <c r="C1830" t="s">
        <v>33</v>
      </c>
      <c r="D1830" t="s">
        <v>36</v>
      </c>
      <c r="E1830" s="4" t="str" cm="1">
        <f t="array" ref="E1830">_xlfn._xlws.FILTER(AnalysisGroupings!$G$2:$G$20,AnalysisGroupings!$F$2:$F$20=AnalysisResults!D1830,"")</f>
        <v>Placebo</v>
      </c>
      <c r="G1830" t="s">
        <v>733</v>
      </c>
      <c r="H1830" t="s">
        <v>770</v>
      </c>
      <c r="I1830" s="4" t="str" cm="1">
        <f t="array" ref="I1830">_xlfn._xlws.FILTER(AnalysisGroupings!$G$2:$G$36,(AnalysisGroupings!$F$2:$F$36=AnalysisResults!H1830)*LEN(H1830)&gt;0,"")</f>
        <v>Diastolic Blood Pressure (mmHg)</v>
      </c>
      <c r="K1830" t="s">
        <v>734</v>
      </c>
      <c r="L1830" t="s">
        <v>1383</v>
      </c>
      <c r="M1830" s="4" t="str" cm="1">
        <f t="array" ref="M1830">_xlfn._xlws.FILTER(AnalysisGroupings!$G$2:$G$36,(AnalysisGroupings!$F$2:$F$36=AnalysisResults!L1830)*LEN(L1830)&gt;0,"")</f>
        <v>Week 8</v>
      </c>
      <c r="O1830" t="s">
        <v>295</v>
      </c>
      <c r="P1830" t="s">
        <v>641</v>
      </c>
      <c r="Q1830" s="4" t="str" cm="1">
        <f t="array" ref="Q1830">_xlfn._xlws.FILTER(AnalysisMethods!$G$2:$G$31,AnalysisMethods!$E$2:$E$31=AnalysisResults!P1830,"")</f>
        <v>Mean</v>
      </c>
      <c r="R1830" s="4" t="str" cm="1">
        <f t="array" ref="R1830">_xlfn._xlws.FILTER(AnalysisMethods!$H$2:$H$31,AnalysisMethods!$E$2:$E$31=AnalysisResults!P1830,"")</f>
        <v>XX.X</v>
      </c>
      <c r="S1830">
        <v>75.246575342</v>
      </c>
      <c r="T1830" s="7" t="s">
        <v>213</v>
      </c>
      <c r="U1830" t="s">
        <v>1378</v>
      </c>
    </row>
    <row r="1831" spans="1:21" x14ac:dyDescent="0.45">
      <c r="A1831" t="s">
        <v>669</v>
      </c>
      <c r="B1831" s="4" t="str" cm="1">
        <f t="array" ref="B1831">_xlfn._xlws.FILTER(AnalysisSets!B:B,AnalysisSets!A:A=_xlfn._xlws.FILTER(Analyses!E:E,Analyses!A:A=AnalysisResults!A1831,""),"")</f>
        <v>Safety Population</v>
      </c>
      <c r="C1831" t="s">
        <v>33</v>
      </c>
      <c r="D1831" t="s">
        <v>36</v>
      </c>
      <c r="E1831" s="4" t="str" cm="1">
        <f t="array" ref="E1831">_xlfn._xlws.FILTER(AnalysisGroupings!$G$2:$G$20,AnalysisGroupings!$F$2:$F$20=AnalysisResults!D1831,"")</f>
        <v>Placebo</v>
      </c>
      <c r="G1831" t="s">
        <v>733</v>
      </c>
      <c r="H1831" t="s">
        <v>770</v>
      </c>
      <c r="I1831" s="4" t="str" cm="1">
        <f t="array" ref="I1831">_xlfn._xlws.FILTER(AnalysisGroupings!$G$2:$G$36,(AnalysisGroupings!$F$2:$F$36=AnalysisResults!H1831)*LEN(H1831)&gt;0,"")</f>
        <v>Diastolic Blood Pressure (mmHg)</v>
      </c>
      <c r="K1831" t="s">
        <v>734</v>
      </c>
      <c r="L1831" t="s">
        <v>1383</v>
      </c>
      <c r="M1831" s="4" t="str" cm="1">
        <f t="array" ref="M1831">_xlfn._xlws.FILTER(AnalysisGroupings!$G$2:$G$36,(AnalysisGroupings!$F$2:$F$36=AnalysisResults!L1831)*LEN(L1831)&gt;0,"")</f>
        <v>Week 8</v>
      </c>
      <c r="O1831" t="s">
        <v>295</v>
      </c>
      <c r="P1831" t="s">
        <v>642</v>
      </c>
      <c r="Q1831" s="4" t="str" cm="1">
        <f t="array" ref="Q1831">_xlfn._xlws.FILTER(AnalysisMethods!$G$2:$G$31,AnalysisMethods!$E$2:$E$31=AnalysisResults!P1831,"")</f>
        <v>SD</v>
      </c>
      <c r="R1831" s="4" t="str" cm="1">
        <f t="array" ref="R1831">_xlfn._xlws.FILTER(AnalysisMethods!$H$2:$H$31,AnalysisMethods!$E$2:$E$31=AnalysisResults!P1831,"")</f>
        <v>(XX.XX)</v>
      </c>
      <c r="S1831">
        <v>9.2886151413999993</v>
      </c>
      <c r="T1831" s="7" t="s">
        <v>872</v>
      </c>
      <c r="U1831" t="s">
        <v>1378</v>
      </c>
    </row>
    <row r="1832" spans="1:21" x14ac:dyDescent="0.45">
      <c r="A1832" t="s">
        <v>669</v>
      </c>
      <c r="B1832" s="4" t="str" cm="1">
        <f t="array" ref="B1832">_xlfn._xlws.FILTER(AnalysisSets!B:B,AnalysisSets!A:A=_xlfn._xlws.FILTER(Analyses!E:E,Analyses!A:A=AnalysisResults!A1832,""),"")</f>
        <v>Safety Population</v>
      </c>
      <c r="C1832" t="s">
        <v>33</v>
      </c>
      <c r="D1832" t="s">
        <v>36</v>
      </c>
      <c r="E1832" s="4" t="str" cm="1">
        <f t="array" ref="E1832">_xlfn._xlws.FILTER(AnalysisGroupings!$G$2:$G$20,AnalysisGroupings!$F$2:$F$20=AnalysisResults!D1832,"")</f>
        <v>Placebo</v>
      </c>
      <c r="G1832" t="s">
        <v>733</v>
      </c>
      <c r="H1832" t="s">
        <v>770</v>
      </c>
      <c r="I1832" s="4" t="str" cm="1">
        <f t="array" ref="I1832">_xlfn._xlws.FILTER(AnalysisGroupings!$G$2:$G$36,(AnalysisGroupings!$F$2:$F$36=AnalysisResults!H1832)*LEN(H1832)&gt;0,"")</f>
        <v>Diastolic Blood Pressure (mmHg)</v>
      </c>
      <c r="K1832" t="s">
        <v>734</v>
      </c>
      <c r="L1832" t="s">
        <v>1383</v>
      </c>
      <c r="M1832" s="4" t="str" cm="1">
        <f t="array" ref="M1832">_xlfn._xlws.FILTER(AnalysisGroupings!$G$2:$G$36,(AnalysisGroupings!$F$2:$F$36=AnalysisResults!L1832)*LEN(L1832)&gt;0,"")</f>
        <v>Week 8</v>
      </c>
      <c r="O1832" t="s">
        <v>295</v>
      </c>
      <c r="P1832" t="s">
        <v>643</v>
      </c>
      <c r="Q1832" s="4" t="str" cm="1">
        <f t="array" ref="Q1832">_xlfn._xlws.FILTER(AnalysisMethods!$G$2:$G$31,AnalysisMethods!$E$2:$E$31=AnalysisResults!P1832,"")</f>
        <v>Median</v>
      </c>
      <c r="R1832" s="4" t="str" cm="1">
        <f t="array" ref="R1832">_xlfn._xlws.FILTER(AnalysisMethods!$H$2:$H$31,AnalysisMethods!$E$2:$E$31=AnalysisResults!P1832,"")</f>
        <v>XX.X</v>
      </c>
      <c r="S1832">
        <v>76</v>
      </c>
      <c r="T1832" s="7" t="s">
        <v>219</v>
      </c>
      <c r="U1832" t="s">
        <v>1378</v>
      </c>
    </row>
    <row r="1833" spans="1:21" x14ac:dyDescent="0.45">
      <c r="A1833" t="s">
        <v>669</v>
      </c>
      <c r="B1833" s="4" t="str" cm="1">
        <f t="array" ref="B1833">_xlfn._xlws.FILTER(AnalysisSets!B:B,AnalysisSets!A:A=_xlfn._xlws.FILTER(Analyses!E:E,Analyses!A:A=AnalysisResults!A1833,""),"")</f>
        <v>Safety Population</v>
      </c>
      <c r="C1833" t="s">
        <v>33</v>
      </c>
      <c r="D1833" t="s">
        <v>36</v>
      </c>
      <c r="E1833" s="4" t="str" cm="1">
        <f t="array" ref="E1833">_xlfn._xlws.FILTER(AnalysisGroupings!$G$2:$G$20,AnalysisGroupings!$F$2:$F$20=AnalysisResults!D1833,"")</f>
        <v>Placebo</v>
      </c>
      <c r="G1833" t="s">
        <v>733</v>
      </c>
      <c r="H1833" t="s">
        <v>770</v>
      </c>
      <c r="I1833" s="4" t="str" cm="1">
        <f t="array" ref="I1833">_xlfn._xlws.FILTER(AnalysisGroupings!$G$2:$G$36,(AnalysisGroupings!$F$2:$F$36=AnalysisResults!H1833)*LEN(H1833)&gt;0,"")</f>
        <v>Diastolic Blood Pressure (mmHg)</v>
      </c>
      <c r="K1833" t="s">
        <v>734</v>
      </c>
      <c r="L1833" t="s">
        <v>1383</v>
      </c>
      <c r="M1833" s="4" t="str" cm="1">
        <f t="array" ref="M1833">_xlfn._xlws.FILTER(AnalysisGroupings!$G$2:$G$36,(AnalysisGroupings!$F$2:$F$36=AnalysisResults!L1833)*LEN(L1833)&gt;0,"")</f>
        <v>Week 8</v>
      </c>
      <c r="O1833" t="s">
        <v>295</v>
      </c>
      <c r="P1833" t="s">
        <v>644</v>
      </c>
      <c r="Q1833" s="4" t="str" cm="1">
        <f t="array" ref="Q1833">_xlfn._xlws.FILTER(AnalysisMethods!$G$2:$G$31,AnalysisMethods!$E$2:$E$31=AnalysisResults!P1833,"")</f>
        <v>Q1</v>
      </c>
      <c r="R1833" s="4" t="str" cm="1">
        <f t="array" ref="R1833">_xlfn._xlws.FILTER(AnalysisMethods!$H$2:$H$31,AnalysisMethods!$E$2:$E$31=AnalysisResults!P1833,"")</f>
        <v>XX.X</v>
      </c>
      <c r="S1833">
        <v>70</v>
      </c>
      <c r="T1833" s="7" t="s">
        <v>223</v>
      </c>
      <c r="U1833" t="s">
        <v>1378</v>
      </c>
    </row>
    <row r="1834" spans="1:21" x14ac:dyDescent="0.45">
      <c r="A1834" t="s">
        <v>669</v>
      </c>
      <c r="B1834" s="4" t="str" cm="1">
        <f t="array" ref="B1834">_xlfn._xlws.FILTER(AnalysisSets!B:B,AnalysisSets!A:A=_xlfn._xlws.FILTER(Analyses!E:E,Analyses!A:A=AnalysisResults!A1834,""),"")</f>
        <v>Safety Population</v>
      </c>
      <c r="C1834" t="s">
        <v>33</v>
      </c>
      <c r="D1834" t="s">
        <v>36</v>
      </c>
      <c r="E1834" s="4" t="str" cm="1">
        <f t="array" ref="E1834">_xlfn._xlws.FILTER(AnalysisGroupings!$G$2:$G$20,AnalysisGroupings!$F$2:$F$20=AnalysisResults!D1834,"")</f>
        <v>Placebo</v>
      </c>
      <c r="G1834" t="s">
        <v>733</v>
      </c>
      <c r="H1834" t="s">
        <v>770</v>
      </c>
      <c r="I1834" s="4" t="str" cm="1">
        <f t="array" ref="I1834">_xlfn._xlws.FILTER(AnalysisGroupings!$G$2:$G$36,(AnalysisGroupings!$F$2:$F$36=AnalysisResults!H1834)*LEN(H1834)&gt;0,"")</f>
        <v>Diastolic Blood Pressure (mmHg)</v>
      </c>
      <c r="K1834" t="s">
        <v>734</v>
      </c>
      <c r="L1834" t="s">
        <v>1383</v>
      </c>
      <c r="M1834" s="4" t="str" cm="1">
        <f t="array" ref="M1834">_xlfn._xlws.FILTER(AnalysisGroupings!$G$2:$G$36,(AnalysisGroupings!$F$2:$F$36=AnalysisResults!L1834)*LEN(L1834)&gt;0,"")</f>
        <v>Week 8</v>
      </c>
      <c r="O1834" t="s">
        <v>295</v>
      </c>
      <c r="P1834" t="s">
        <v>645</v>
      </c>
      <c r="Q1834" s="4" t="str" cm="1">
        <f t="array" ref="Q1834">_xlfn._xlws.FILTER(AnalysisMethods!$G$2:$G$31,AnalysisMethods!$E$2:$E$31=AnalysisResults!P1834,"")</f>
        <v>Q3</v>
      </c>
      <c r="R1834" s="4" t="str" cm="1">
        <f t="array" ref="R1834">_xlfn._xlws.FILTER(AnalysisMethods!$H$2:$H$31,AnalysisMethods!$E$2:$E$31=AnalysisResults!P1834,"")</f>
        <v>XX.X</v>
      </c>
      <c r="S1834">
        <v>80</v>
      </c>
      <c r="T1834" s="7" t="s">
        <v>225</v>
      </c>
      <c r="U1834" t="s">
        <v>1378</v>
      </c>
    </row>
    <row r="1835" spans="1:21" x14ac:dyDescent="0.45">
      <c r="A1835" t="s">
        <v>669</v>
      </c>
      <c r="B1835" s="4" t="str" cm="1">
        <f t="array" ref="B1835">_xlfn._xlws.FILTER(AnalysisSets!B:B,AnalysisSets!A:A=_xlfn._xlws.FILTER(Analyses!E:E,Analyses!A:A=AnalysisResults!A1835,""),"")</f>
        <v>Safety Population</v>
      </c>
      <c r="C1835" t="s">
        <v>33</v>
      </c>
      <c r="D1835" t="s">
        <v>36</v>
      </c>
      <c r="E1835" s="4" t="str" cm="1">
        <f t="array" ref="E1835">_xlfn._xlws.FILTER(AnalysisGroupings!$G$2:$G$20,AnalysisGroupings!$F$2:$F$20=AnalysisResults!D1835,"")</f>
        <v>Placebo</v>
      </c>
      <c r="G1835" t="s">
        <v>733</v>
      </c>
      <c r="H1835" t="s">
        <v>770</v>
      </c>
      <c r="I1835" s="4" t="str" cm="1">
        <f t="array" ref="I1835">_xlfn._xlws.FILTER(AnalysisGroupings!$G$2:$G$36,(AnalysisGroupings!$F$2:$F$36=AnalysisResults!H1835)*LEN(H1835)&gt;0,"")</f>
        <v>Diastolic Blood Pressure (mmHg)</v>
      </c>
      <c r="K1835" t="s">
        <v>734</v>
      </c>
      <c r="L1835" t="s">
        <v>1383</v>
      </c>
      <c r="M1835" s="4" t="str" cm="1">
        <f t="array" ref="M1835">_xlfn._xlws.FILTER(AnalysisGroupings!$G$2:$G$36,(AnalysisGroupings!$F$2:$F$36=AnalysisResults!L1835)*LEN(L1835)&gt;0,"")</f>
        <v>Week 8</v>
      </c>
      <c r="O1835" t="s">
        <v>295</v>
      </c>
      <c r="P1835" t="s">
        <v>646</v>
      </c>
      <c r="Q1835" s="4" t="str" cm="1">
        <f t="array" ref="Q1835">_xlfn._xlws.FILTER(AnalysisMethods!$G$2:$G$31,AnalysisMethods!$E$2:$E$31=AnalysisResults!P1835,"")</f>
        <v>Min</v>
      </c>
      <c r="R1835" s="4" t="str" cm="1">
        <f t="array" ref="R1835">_xlfn._xlws.FILTER(AnalysisMethods!$H$2:$H$31,AnalysisMethods!$E$2:$E$31=AnalysisResults!P1835,"")</f>
        <v>XX</v>
      </c>
      <c r="S1835">
        <v>49</v>
      </c>
      <c r="T1835" s="7" t="s">
        <v>873</v>
      </c>
      <c r="U1835" t="s">
        <v>1378</v>
      </c>
    </row>
    <row r="1836" spans="1:21" x14ac:dyDescent="0.45">
      <c r="A1836" t="s">
        <v>669</v>
      </c>
      <c r="B1836" s="4" t="str" cm="1">
        <f t="array" ref="B1836">_xlfn._xlws.FILTER(AnalysisSets!B:B,AnalysisSets!A:A=_xlfn._xlws.FILTER(Analyses!E:E,Analyses!A:A=AnalysisResults!A1836,""),"")</f>
        <v>Safety Population</v>
      </c>
      <c r="C1836" t="s">
        <v>33</v>
      </c>
      <c r="D1836" t="s">
        <v>36</v>
      </c>
      <c r="E1836" s="4" t="str" cm="1">
        <f t="array" ref="E1836">_xlfn._xlws.FILTER(AnalysisGroupings!$G$2:$G$20,AnalysisGroupings!$F$2:$F$20=AnalysisResults!D1836,"")</f>
        <v>Placebo</v>
      </c>
      <c r="G1836" t="s">
        <v>733</v>
      </c>
      <c r="H1836" t="s">
        <v>770</v>
      </c>
      <c r="I1836" s="4" t="str" cm="1">
        <f t="array" ref="I1836">_xlfn._xlws.FILTER(AnalysisGroupings!$G$2:$G$36,(AnalysisGroupings!$F$2:$F$36=AnalysisResults!H1836)*LEN(H1836)&gt;0,"")</f>
        <v>Diastolic Blood Pressure (mmHg)</v>
      </c>
      <c r="K1836" t="s">
        <v>734</v>
      </c>
      <c r="L1836" t="s">
        <v>1383</v>
      </c>
      <c r="M1836" s="4" t="str" cm="1">
        <f t="array" ref="M1836">_xlfn._xlws.FILTER(AnalysisGroupings!$G$2:$G$36,(AnalysisGroupings!$F$2:$F$36=AnalysisResults!L1836)*LEN(L1836)&gt;0,"")</f>
        <v>Week 8</v>
      </c>
      <c r="O1836" t="s">
        <v>295</v>
      </c>
      <c r="P1836" t="s">
        <v>647</v>
      </c>
      <c r="Q1836" s="4" t="str" cm="1">
        <f t="array" ref="Q1836">_xlfn._xlws.FILTER(AnalysisMethods!$G$2:$G$31,AnalysisMethods!$E$2:$E$31=AnalysisResults!P1836,"")</f>
        <v>Max</v>
      </c>
      <c r="R1836" s="4" t="str" cm="1">
        <f t="array" ref="R1836">_xlfn._xlws.FILTER(AnalysisMethods!$H$2:$H$31,AnalysisMethods!$E$2:$E$31=AnalysisResults!P1836,"")</f>
        <v>XX</v>
      </c>
      <c r="S1836">
        <v>101</v>
      </c>
      <c r="T1836" s="7" t="s">
        <v>874</v>
      </c>
      <c r="U1836" t="s">
        <v>1378</v>
      </c>
    </row>
    <row r="1837" spans="1:21" x14ac:dyDescent="0.45">
      <c r="A1837" t="s">
        <v>669</v>
      </c>
      <c r="B1837" s="4" t="str" cm="1">
        <f t="array" ref="B1837">_xlfn._xlws.FILTER(AnalysisSets!B:B,AnalysisSets!A:A=_xlfn._xlws.FILTER(Analyses!E:E,Analyses!A:A=AnalysisResults!A1837,""),"")</f>
        <v>Safety Population</v>
      </c>
      <c r="C1837" t="s">
        <v>33</v>
      </c>
      <c r="D1837" t="s">
        <v>36</v>
      </c>
      <c r="E1837" s="4" t="str" cm="1">
        <f t="array" ref="E1837">_xlfn._xlws.FILTER(AnalysisGroupings!$G$2:$G$20,AnalysisGroupings!$F$2:$F$20=AnalysisResults!D1837,"")</f>
        <v>Placebo</v>
      </c>
      <c r="G1837" t="s">
        <v>733</v>
      </c>
      <c r="H1837" t="s">
        <v>770</v>
      </c>
      <c r="I1837" s="4" t="str" cm="1">
        <f t="array" ref="I1837">_xlfn._xlws.FILTER(AnalysisGroupings!$G$2:$G$36,(AnalysisGroupings!$F$2:$F$36=AnalysisResults!H1837)*LEN(H1837)&gt;0,"")</f>
        <v>Diastolic Blood Pressure (mmHg)</v>
      </c>
      <c r="K1837" t="s">
        <v>734</v>
      </c>
      <c r="L1837" t="s">
        <v>1384</v>
      </c>
      <c r="M1837" s="4" t="str" cm="1">
        <f t="array" ref="M1837">_xlfn._xlws.FILTER(AnalysisGroupings!$G$2:$G$36,(AnalysisGroupings!$F$2:$F$36=AnalysisResults!L1837)*LEN(L1837)&gt;0,"")</f>
        <v>Week 12</v>
      </c>
      <c r="O1837" t="s">
        <v>295</v>
      </c>
      <c r="P1837" t="s">
        <v>640</v>
      </c>
      <c r="Q1837" s="4" t="str" cm="1">
        <f t="array" ref="Q1837">_xlfn._xlws.FILTER(AnalysisMethods!$G$2:$G$31,AnalysisMethods!$E$2:$E$31=AnalysisResults!P1837,"")</f>
        <v>n</v>
      </c>
      <c r="R1837" s="4" t="str" cm="1">
        <f t="array" ref="R1837">_xlfn._xlws.FILTER(AnalysisMethods!$H$2:$H$31,AnalysisMethods!$E$2:$E$31=AnalysisResults!P1837,"")</f>
        <v>XX</v>
      </c>
      <c r="S1837">
        <v>207</v>
      </c>
      <c r="T1837" s="7" t="s">
        <v>828</v>
      </c>
      <c r="U1837" t="s">
        <v>1378</v>
      </c>
    </row>
    <row r="1838" spans="1:21" x14ac:dyDescent="0.45">
      <c r="A1838" t="s">
        <v>669</v>
      </c>
      <c r="B1838" s="4" t="str" cm="1">
        <f t="array" ref="B1838">_xlfn._xlws.FILTER(AnalysisSets!B:B,AnalysisSets!A:A=_xlfn._xlws.FILTER(Analyses!E:E,Analyses!A:A=AnalysisResults!A1838,""),"")</f>
        <v>Safety Population</v>
      </c>
      <c r="C1838" t="s">
        <v>33</v>
      </c>
      <c r="D1838" t="s">
        <v>36</v>
      </c>
      <c r="E1838" s="4" t="str" cm="1">
        <f t="array" ref="E1838">_xlfn._xlws.FILTER(AnalysisGroupings!$G$2:$G$20,AnalysisGroupings!$F$2:$F$20=AnalysisResults!D1838,"")</f>
        <v>Placebo</v>
      </c>
      <c r="G1838" t="s">
        <v>733</v>
      </c>
      <c r="H1838" t="s">
        <v>770</v>
      </c>
      <c r="I1838" s="4" t="str" cm="1">
        <f t="array" ref="I1838">_xlfn._xlws.FILTER(AnalysisGroupings!$G$2:$G$36,(AnalysisGroupings!$F$2:$F$36=AnalysisResults!H1838)*LEN(H1838)&gt;0,"")</f>
        <v>Diastolic Blood Pressure (mmHg)</v>
      </c>
      <c r="K1838" t="s">
        <v>734</v>
      </c>
      <c r="L1838" t="s">
        <v>1384</v>
      </c>
      <c r="M1838" s="4" t="str" cm="1">
        <f t="array" ref="M1838">_xlfn._xlws.FILTER(AnalysisGroupings!$G$2:$G$36,(AnalysisGroupings!$F$2:$F$36=AnalysisResults!L1838)*LEN(L1838)&gt;0,"")</f>
        <v>Week 12</v>
      </c>
      <c r="O1838" t="s">
        <v>295</v>
      </c>
      <c r="P1838" t="s">
        <v>641</v>
      </c>
      <c r="Q1838" s="4" t="str" cm="1">
        <f t="array" ref="Q1838">_xlfn._xlws.FILTER(AnalysisMethods!$G$2:$G$31,AnalysisMethods!$E$2:$E$31=AnalysisResults!P1838,"")</f>
        <v>Mean</v>
      </c>
      <c r="R1838" s="4" t="str" cm="1">
        <f t="array" ref="R1838">_xlfn._xlws.FILTER(AnalysisMethods!$H$2:$H$31,AnalysisMethods!$E$2:$E$31=AnalysisResults!P1838,"")</f>
        <v>XX.X</v>
      </c>
      <c r="S1838">
        <v>74.289855071999995</v>
      </c>
      <c r="T1838" s="7" t="s">
        <v>875</v>
      </c>
      <c r="U1838" t="s">
        <v>1378</v>
      </c>
    </row>
    <row r="1839" spans="1:21" x14ac:dyDescent="0.45">
      <c r="A1839" t="s">
        <v>669</v>
      </c>
      <c r="B1839" s="4" t="str" cm="1">
        <f t="array" ref="B1839">_xlfn._xlws.FILTER(AnalysisSets!B:B,AnalysisSets!A:A=_xlfn._xlws.FILTER(Analyses!E:E,Analyses!A:A=AnalysisResults!A1839,""),"")</f>
        <v>Safety Population</v>
      </c>
      <c r="C1839" t="s">
        <v>33</v>
      </c>
      <c r="D1839" t="s">
        <v>36</v>
      </c>
      <c r="E1839" s="4" t="str" cm="1">
        <f t="array" ref="E1839">_xlfn._xlws.FILTER(AnalysisGroupings!$G$2:$G$20,AnalysisGroupings!$F$2:$F$20=AnalysisResults!D1839,"")</f>
        <v>Placebo</v>
      </c>
      <c r="G1839" t="s">
        <v>733</v>
      </c>
      <c r="H1839" t="s">
        <v>770</v>
      </c>
      <c r="I1839" s="4" t="str" cm="1">
        <f t="array" ref="I1839">_xlfn._xlws.FILTER(AnalysisGroupings!$G$2:$G$36,(AnalysisGroupings!$F$2:$F$36=AnalysisResults!H1839)*LEN(H1839)&gt;0,"")</f>
        <v>Diastolic Blood Pressure (mmHg)</v>
      </c>
      <c r="K1839" t="s">
        <v>734</v>
      </c>
      <c r="L1839" t="s">
        <v>1384</v>
      </c>
      <c r="M1839" s="4" t="str" cm="1">
        <f t="array" ref="M1839">_xlfn._xlws.FILTER(AnalysisGroupings!$G$2:$G$36,(AnalysisGroupings!$F$2:$F$36=AnalysisResults!L1839)*LEN(L1839)&gt;0,"")</f>
        <v>Week 12</v>
      </c>
      <c r="O1839" t="s">
        <v>295</v>
      </c>
      <c r="P1839" t="s">
        <v>642</v>
      </c>
      <c r="Q1839" s="4" t="str" cm="1">
        <f t="array" ref="Q1839">_xlfn._xlws.FILTER(AnalysisMethods!$G$2:$G$31,AnalysisMethods!$E$2:$E$31=AnalysisResults!P1839,"")</f>
        <v>SD</v>
      </c>
      <c r="R1839" s="4" t="str" cm="1">
        <f t="array" ref="R1839">_xlfn._xlws.FILTER(AnalysisMethods!$H$2:$H$31,AnalysisMethods!$E$2:$E$31=AnalysisResults!P1839,"")</f>
        <v>(XX.XX)</v>
      </c>
      <c r="S1839">
        <v>10.919522175999999</v>
      </c>
      <c r="T1839" s="7" t="s">
        <v>876</v>
      </c>
      <c r="U1839" t="s">
        <v>1378</v>
      </c>
    </row>
    <row r="1840" spans="1:21" x14ac:dyDescent="0.45">
      <c r="A1840" t="s">
        <v>669</v>
      </c>
      <c r="B1840" s="4" t="str" cm="1">
        <f t="array" ref="B1840">_xlfn._xlws.FILTER(AnalysisSets!B:B,AnalysisSets!A:A=_xlfn._xlws.FILTER(Analyses!E:E,Analyses!A:A=AnalysisResults!A1840,""),"")</f>
        <v>Safety Population</v>
      </c>
      <c r="C1840" t="s">
        <v>33</v>
      </c>
      <c r="D1840" t="s">
        <v>36</v>
      </c>
      <c r="E1840" s="4" t="str" cm="1">
        <f t="array" ref="E1840">_xlfn._xlws.FILTER(AnalysisGroupings!$G$2:$G$20,AnalysisGroupings!$F$2:$F$20=AnalysisResults!D1840,"")</f>
        <v>Placebo</v>
      </c>
      <c r="G1840" t="s">
        <v>733</v>
      </c>
      <c r="H1840" t="s">
        <v>770</v>
      </c>
      <c r="I1840" s="4" t="str" cm="1">
        <f t="array" ref="I1840">_xlfn._xlws.FILTER(AnalysisGroupings!$G$2:$G$36,(AnalysisGroupings!$F$2:$F$36=AnalysisResults!H1840)*LEN(H1840)&gt;0,"")</f>
        <v>Diastolic Blood Pressure (mmHg)</v>
      </c>
      <c r="K1840" t="s">
        <v>734</v>
      </c>
      <c r="L1840" t="s">
        <v>1384</v>
      </c>
      <c r="M1840" s="4" t="str" cm="1">
        <f t="array" ref="M1840">_xlfn._xlws.FILTER(AnalysisGroupings!$G$2:$G$36,(AnalysisGroupings!$F$2:$F$36=AnalysisResults!L1840)*LEN(L1840)&gt;0,"")</f>
        <v>Week 12</v>
      </c>
      <c r="O1840" t="s">
        <v>295</v>
      </c>
      <c r="P1840" t="s">
        <v>643</v>
      </c>
      <c r="Q1840" s="4" t="str" cm="1">
        <f t="array" ref="Q1840">_xlfn._xlws.FILTER(AnalysisMethods!$G$2:$G$31,AnalysisMethods!$E$2:$E$31=AnalysisResults!P1840,"")</f>
        <v>Median</v>
      </c>
      <c r="R1840" s="4" t="str" cm="1">
        <f t="array" ref="R1840">_xlfn._xlws.FILTER(AnalysisMethods!$H$2:$H$31,AnalysisMethods!$E$2:$E$31=AnalysisResults!P1840,"")</f>
        <v>XX.X</v>
      </c>
      <c r="S1840">
        <v>73</v>
      </c>
      <c r="T1840" s="7" t="s">
        <v>877</v>
      </c>
      <c r="U1840" t="s">
        <v>1378</v>
      </c>
    </row>
    <row r="1841" spans="1:21" x14ac:dyDescent="0.45">
      <c r="A1841" t="s">
        <v>669</v>
      </c>
      <c r="B1841" s="4" t="str" cm="1">
        <f t="array" ref="B1841">_xlfn._xlws.FILTER(AnalysisSets!B:B,AnalysisSets!A:A=_xlfn._xlws.FILTER(Analyses!E:E,Analyses!A:A=AnalysisResults!A1841,""),"")</f>
        <v>Safety Population</v>
      </c>
      <c r="C1841" t="s">
        <v>33</v>
      </c>
      <c r="D1841" t="s">
        <v>36</v>
      </c>
      <c r="E1841" s="4" t="str" cm="1">
        <f t="array" ref="E1841">_xlfn._xlws.FILTER(AnalysisGroupings!$G$2:$G$20,AnalysisGroupings!$F$2:$F$20=AnalysisResults!D1841,"")</f>
        <v>Placebo</v>
      </c>
      <c r="G1841" t="s">
        <v>733</v>
      </c>
      <c r="H1841" t="s">
        <v>770</v>
      </c>
      <c r="I1841" s="4" t="str" cm="1">
        <f t="array" ref="I1841">_xlfn._xlws.FILTER(AnalysisGroupings!$G$2:$G$36,(AnalysisGroupings!$F$2:$F$36=AnalysisResults!H1841)*LEN(H1841)&gt;0,"")</f>
        <v>Diastolic Blood Pressure (mmHg)</v>
      </c>
      <c r="K1841" t="s">
        <v>734</v>
      </c>
      <c r="L1841" t="s">
        <v>1384</v>
      </c>
      <c r="M1841" s="4" t="str" cm="1">
        <f t="array" ref="M1841">_xlfn._xlws.FILTER(AnalysisGroupings!$G$2:$G$36,(AnalysisGroupings!$F$2:$F$36=AnalysisResults!L1841)*LEN(L1841)&gt;0,"")</f>
        <v>Week 12</v>
      </c>
      <c r="O1841" t="s">
        <v>295</v>
      </c>
      <c r="P1841" t="s">
        <v>644</v>
      </c>
      <c r="Q1841" s="4" t="str" cm="1">
        <f t="array" ref="Q1841">_xlfn._xlws.FILTER(AnalysisMethods!$G$2:$G$31,AnalysisMethods!$E$2:$E$31=AnalysisResults!P1841,"")</f>
        <v>Q1</v>
      </c>
      <c r="R1841" s="4" t="str" cm="1">
        <f t="array" ref="R1841">_xlfn._xlws.FILTER(AnalysisMethods!$H$2:$H$31,AnalysisMethods!$E$2:$E$31=AnalysisResults!P1841,"")</f>
        <v>XX.X</v>
      </c>
      <c r="S1841">
        <v>68</v>
      </c>
      <c r="T1841" s="7" t="s">
        <v>865</v>
      </c>
      <c r="U1841" t="s">
        <v>1378</v>
      </c>
    </row>
    <row r="1842" spans="1:21" x14ac:dyDescent="0.45">
      <c r="A1842" t="s">
        <v>669</v>
      </c>
      <c r="B1842" s="4" t="str" cm="1">
        <f t="array" ref="B1842">_xlfn._xlws.FILTER(AnalysisSets!B:B,AnalysisSets!A:A=_xlfn._xlws.FILTER(Analyses!E:E,Analyses!A:A=AnalysisResults!A1842,""),"")</f>
        <v>Safety Population</v>
      </c>
      <c r="C1842" t="s">
        <v>33</v>
      </c>
      <c r="D1842" t="s">
        <v>36</v>
      </c>
      <c r="E1842" s="4" t="str" cm="1">
        <f t="array" ref="E1842">_xlfn._xlws.FILTER(AnalysisGroupings!$G$2:$G$20,AnalysisGroupings!$F$2:$F$20=AnalysisResults!D1842,"")</f>
        <v>Placebo</v>
      </c>
      <c r="G1842" t="s">
        <v>733</v>
      </c>
      <c r="H1842" t="s">
        <v>770</v>
      </c>
      <c r="I1842" s="4" t="str" cm="1">
        <f t="array" ref="I1842">_xlfn._xlws.FILTER(AnalysisGroupings!$G$2:$G$36,(AnalysisGroupings!$F$2:$F$36=AnalysisResults!H1842)*LEN(H1842)&gt;0,"")</f>
        <v>Diastolic Blood Pressure (mmHg)</v>
      </c>
      <c r="K1842" t="s">
        <v>734</v>
      </c>
      <c r="L1842" t="s">
        <v>1384</v>
      </c>
      <c r="M1842" s="4" t="str" cm="1">
        <f t="array" ref="M1842">_xlfn._xlws.FILTER(AnalysisGroupings!$G$2:$G$36,(AnalysisGroupings!$F$2:$F$36=AnalysisResults!L1842)*LEN(L1842)&gt;0,"")</f>
        <v>Week 12</v>
      </c>
      <c r="O1842" t="s">
        <v>295</v>
      </c>
      <c r="P1842" t="s">
        <v>645</v>
      </c>
      <c r="Q1842" s="4" t="str" cm="1">
        <f t="array" ref="Q1842">_xlfn._xlws.FILTER(AnalysisMethods!$G$2:$G$31,AnalysisMethods!$E$2:$E$31=AnalysisResults!P1842,"")</f>
        <v>Q3</v>
      </c>
      <c r="R1842" s="4" t="str" cm="1">
        <f t="array" ref="R1842">_xlfn._xlws.FILTER(AnalysisMethods!$H$2:$H$31,AnalysisMethods!$E$2:$E$31=AnalysisResults!P1842,"")</f>
        <v>XX.X</v>
      </c>
      <c r="S1842">
        <v>82</v>
      </c>
      <c r="T1842" s="7" t="s">
        <v>224</v>
      </c>
      <c r="U1842" t="s">
        <v>1378</v>
      </c>
    </row>
    <row r="1843" spans="1:21" x14ac:dyDescent="0.45">
      <c r="A1843" t="s">
        <v>669</v>
      </c>
      <c r="B1843" s="4" t="str" cm="1">
        <f t="array" ref="B1843">_xlfn._xlws.FILTER(AnalysisSets!B:B,AnalysisSets!A:A=_xlfn._xlws.FILTER(Analyses!E:E,Analyses!A:A=AnalysisResults!A1843,""),"")</f>
        <v>Safety Population</v>
      </c>
      <c r="C1843" t="s">
        <v>33</v>
      </c>
      <c r="D1843" t="s">
        <v>36</v>
      </c>
      <c r="E1843" s="4" t="str" cm="1">
        <f t="array" ref="E1843">_xlfn._xlws.FILTER(AnalysisGroupings!$G$2:$G$20,AnalysisGroupings!$F$2:$F$20=AnalysisResults!D1843,"")</f>
        <v>Placebo</v>
      </c>
      <c r="G1843" t="s">
        <v>733</v>
      </c>
      <c r="H1843" t="s">
        <v>770</v>
      </c>
      <c r="I1843" s="4" t="str" cm="1">
        <f t="array" ref="I1843">_xlfn._xlws.FILTER(AnalysisGroupings!$G$2:$G$36,(AnalysisGroupings!$F$2:$F$36=AnalysisResults!H1843)*LEN(H1843)&gt;0,"")</f>
        <v>Diastolic Blood Pressure (mmHg)</v>
      </c>
      <c r="K1843" t="s">
        <v>734</v>
      </c>
      <c r="L1843" t="s">
        <v>1384</v>
      </c>
      <c r="M1843" s="4" t="str" cm="1">
        <f t="array" ref="M1843">_xlfn._xlws.FILTER(AnalysisGroupings!$G$2:$G$36,(AnalysisGroupings!$F$2:$F$36=AnalysisResults!L1843)*LEN(L1843)&gt;0,"")</f>
        <v>Week 12</v>
      </c>
      <c r="O1843" t="s">
        <v>295</v>
      </c>
      <c r="P1843" t="s">
        <v>646</v>
      </c>
      <c r="Q1843" s="4" t="str" cm="1">
        <f t="array" ref="Q1843">_xlfn._xlws.FILTER(AnalysisMethods!$G$2:$G$31,AnalysisMethods!$E$2:$E$31=AnalysisResults!P1843,"")</f>
        <v>Min</v>
      </c>
      <c r="R1843" s="4" t="str" cm="1">
        <f t="array" ref="R1843">_xlfn._xlws.FILTER(AnalysisMethods!$H$2:$H$31,AnalysisMethods!$E$2:$E$31=AnalysisResults!P1843,"")</f>
        <v>XX</v>
      </c>
      <c r="S1843">
        <v>49</v>
      </c>
      <c r="T1843" s="7" t="s">
        <v>873</v>
      </c>
      <c r="U1843" t="s">
        <v>1378</v>
      </c>
    </row>
    <row r="1844" spans="1:21" x14ac:dyDescent="0.45">
      <c r="A1844" t="s">
        <v>669</v>
      </c>
      <c r="B1844" s="4" t="str" cm="1">
        <f t="array" ref="B1844">_xlfn._xlws.FILTER(AnalysisSets!B:B,AnalysisSets!A:A=_xlfn._xlws.FILTER(Analyses!E:E,Analyses!A:A=AnalysisResults!A1844,""),"")</f>
        <v>Safety Population</v>
      </c>
      <c r="C1844" t="s">
        <v>33</v>
      </c>
      <c r="D1844" t="s">
        <v>36</v>
      </c>
      <c r="E1844" s="4" t="str" cm="1">
        <f t="array" ref="E1844">_xlfn._xlws.FILTER(AnalysisGroupings!$G$2:$G$20,AnalysisGroupings!$F$2:$F$20=AnalysisResults!D1844,"")</f>
        <v>Placebo</v>
      </c>
      <c r="G1844" t="s">
        <v>733</v>
      </c>
      <c r="H1844" t="s">
        <v>770</v>
      </c>
      <c r="I1844" s="4" t="str" cm="1">
        <f t="array" ref="I1844">_xlfn._xlws.FILTER(AnalysisGroupings!$G$2:$G$36,(AnalysisGroupings!$F$2:$F$36=AnalysisResults!H1844)*LEN(H1844)&gt;0,"")</f>
        <v>Diastolic Blood Pressure (mmHg)</v>
      </c>
      <c r="K1844" t="s">
        <v>734</v>
      </c>
      <c r="L1844" t="s">
        <v>1384</v>
      </c>
      <c r="M1844" s="4" t="str" cm="1">
        <f t="array" ref="M1844">_xlfn._xlws.FILTER(AnalysisGroupings!$G$2:$G$36,(AnalysisGroupings!$F$2:$F$36=AnalysisResults!L1844)*LEN(L1844)&gt;0,"")</f>
        <v>Week 12</v>
      </c>
      <c r="O1844" t="s">
        <v>295</v>
      </c>
      <c r="P1844" t="s">
        <v>647</v>
      </c>
      <c r="Q1844" s="4" t="str" cm="1">
        <f t="array" ref="Q1844">_xlfn._xlws.FILTER(AnalysisMethods!$G$2:$G$31,AnalysisMethods!$E$2:$E$31=AnalysisResults!P1844,"")</f>
        <v>Max</v>
      </c>
      <c r="R1844" s="4" t="str" cm="1">
        <f t="array" ref="R1844">_xlfn._xlws.FILTER(AnalysisMethods!$H$2:$H$31,AnalysisMethods!$E$2:$E$31=AnalysisResults!P1844,"")</f>
        <v>XX</v>
      </c>
      <c r="S1844">
        <v>104</v>
      </c>
      <c r="T1844" s="7" t="s">
        <v>878</v>
      </c>
      <c r="U1844" t="s">
        <v>1378</v>
      </c>
    </row>
    <row r="1845" spans="1:21" x14ac:dyDescent="0.45">
      <c r="A1845" t="s">
        <v>669</v>
      </c>
      <c r="B1845" s="4" t="str" cm="1">
        <f t="array" ref="B1845">_xlfn._xlws.FILTER(AnalysisSets!B:B,AnalysisSets!A:A=_xlfn._xlws.FILTER(Analyses!E:E,Analyses!A:A=AnalysisResults!A1845,""),"")</f>
        <v>Safety Population</v>
      </c>
      <c r="C1845" t="s">
        <v>33</v>
      </c>
      <c r="D1845" t="s">
        <v>36</v>
      </c>
      <c r="E1845" s="4" t="str" cm="1">
        <f t="array" ref="E1845">_xlfn._xlws.FILTER(AnalysisGroupings!$G$2:$G$20,AnalysisGroupings!$F$2:$F$20=AnalysisResults!D1845,"")</f>
        <v>Placebo</v>
      </c>
      <c r="G1845" t="s">
        <v>733</v>
      </c>
      <c r="H1845" t="s">
        <v>770</v>
      </c>
      <c r="I1845" s="4" t="str" cm="1">
        <f t="array" ref="I1845">_xlfn._xlws.FILTER(AnalysisGroupings!$G$2:$G$36,(AnalysisGroupings!$F$2:$F$36=AnalysisResults!H1845)*LEN(H1845)&gt;0,"")</f>
        <v>Diastolic Blood Pressure (mmHg)</v>
      </c>
      <c r="K1845" t="s">
        <v>734</v>
      </c>
      <c r="L1845" t="s">
        <v>1385</v>
      </c>
      <c r="M1845" s="4" t="str" cm="1">
        <f t="array" ref="M1845">_xlfn._xlws.FILTER(AnalysisGroupings!$G$2:$G$36,(AnalysisGroupings!$F$2:$F$36=AnalysisResults!L1845)*LEN(L1845)&gt;0,"")</f>
        <v>Week 16</v>
      </c>
      <c r="O1845" t="s">
        <v>295</v>
      </c>
      <c r="P1845" t="s">
        <v>640</v>
      </c>
      <c r="Q1845" s="4" t="str" cm="1">
        <f t="array" ref="Q1845">_xlfn._xlws.FILTER(AnalysisMethods!$G$2:$G$31,AnalysisMethods!$E$2:$E$31=AnalysisResults!P1845,"")</f>
        <v>n</v>
      </c>
      <c r="R1845" s="4" t="str" cm="1">
        <f t="array" ref="R1845">_xlfn._xlws.FILTER(AnalysisMethods!$H$2:$H$31,AnalysisMethods!$E$2:$E$31=AnalysisResults!P1845,"")</f>
        <v>XX</v>
      </c>
      <c r="S1845">
        <v>204</v>
      </c>
      <c r="T1845" s="7" t="s">
        <v>835</v>
      </c>
      <c r="U1845" t="s">
        <v>1378</v>
      </c>
    </row>
    <row r="1846" spans="1:21" x14ac:dyDescent="0.45">
      <c r="A1846" t="s">
        <v>669</v>
      </c>
      <c r="B1846" s="4" t="str" cm="1">
        <f t="array" ref="B1846">_xlfn._xlws.FILTER(AnalysisSets!B:B,AnalysisSets!A:A=_xlfn._xlws.FILTER(Analyses!E:E,Analyses!A:A=AnalysisResults!A1846,""),"")</f>
        <v>Safety Population</v>
      </c>
      <c r="C1846" t="s">
        <v>33</v>
      </c>
      <c r="D1846" t="s">
        <v>36</v>
      </c>
      <c r="E1846" s="4" t="str" cm="1">
        <f t="array" ref="E1846">_xlfn._xlws.FILTER(AnalysisGroupings!$G$2:$G$20,AnalysisGroupings!$F$2:$F$20=AnalysisResults!D1846,"")</f>
        <v>Placebo</v>
      </c>
      <c r="G1846" t="s">
        <v>733</v>
      </c>
      <c r="H1846" t="s">
        <v>770</v>
      </c>
      <c r="I1846" s="4" t="str" cm="1">
        <f t="array" ref="I1846">_xlfn._xlws.FILTER(AnalysisGroupings!$G$2:$G$36,(AnalysisGroupings!$F$2:$F$36=AnalysisResults!H1846)*LEN(H1846)&gt;0,"")</f>
        <v>Diastolic Blood Pressure (mmHg)</v>
      </c>
      <c r="K1846" t="s">
        <v>734</v>
      </c>
      <c r="L1846" t="s">
        <v>1385</v>
      </c>
      <c r="M1846" s="4" t="str" cm="1">
        <f t="array" ref="M1846">_xlfn._xlws.FILTER(AnalysisGroupings!$G$2:$G$36,(AnalysisGroupings!$F$2:$F$36=AnalysisResults!L1846)*LEN(L1846)&gt;0,"")</f>
        <v>Week 16</v>
      </c>
      <c r="O1846" t="s">
        <v>295</v>
      </c>
      <c r="P1846" t="s">
        <v>641</v>
      </c>
      <c r="Q1846" s="4" t="str" cm="1">
        <f t="array" ref="Q1846">_xlfn._xlws.FILTER(AnalysisMethods!$G$2:$G$31,AnalysisMethods!$E$2:$E$31=AnalysisResults!P1846,"")</f>
        <v>Mean</v>
      </c>
      <c r="R1846" s="4" t="str" cm="1">
        <f t="array" ref="R1846">_xlfn._xlws.FILTER(AnalysisMethods!$H$2:$H$31,AnalysisMethods!$E$2:$E$31=AnalysisResults!P1846,"")</f>
        <v>XX.X</v>
      </c>
      <c r="S1846">
        <v>75.117647059000006</v>
      </c>
      <c r="T1846" s="7" t="s">
        <v>879</v>
      </c>
      <c r="U1846" t="s">
        <v>1378</v>
      </c>
    </row>
    <row r="1847" spans="1:21" x14ac:dyDescent="0.45">
      <c r="A1847" t="s">
        <v>669</v>
      </c>
      <c r="B1847" s="4" t="str" cm="1">
        <f t="array" ref="B1847">_xlfn._xlws.FILTER(AnalysisSets!B:B,AnalysisSets!A:A=_xlfn._xlws.FILTER(Analyses!E:E,Analyses!A:A=AnalysisResults!A1847,""),"")</f>
        <v>Safety Population</v>
      </c>
      <c r="C1847" t="s">
        <v>33</v>
      </c>
      <c r="D1847" t="s">
        <v>36</v>
      </c>
      <c r="E1847" s="4" t="str" cm="1">
        <f t="array" ref="E1847">_xlfn._xlws.FILTER(AnalysisGroupings!$G$2:$G$20,AnalysisGroupings!$F$2:$F$20=AnalysisResults!D1847,"")</f>
        <v>Placebo</v>
      </c>
      <c r="G1847" t="s">
        <v>733</v>
      </c>
      <c r="H1847" t="s">
        <v>770</v>
      </c>
      <c r="I1847" s="4" t="str" cm="1">
        <f t="array" ref="I1847">_xlfn._xlws.FILTER(AnalysisGroupings!$G$2:$G$36,(AnalysisGroupings!$F$2:$F$36=AnalysisResults!H1847)*LEN(H1847)&gt;0,"")</f>
        <v>Diastolic Blood Pressure (mmHg)</v>
      </c>
      <c r="K1847" t="s">
        <v>734</v>
      </c>
      <c r="L1847" t="s">
        <v>1385</v>
      </c>
      <c r="M1847" s="4" t="str" cm="1">
        <f t="array" ref="M1847">_xlfn._xlws.FILTER(AnalysisGroupings!$G$2:$G$36,(AnalysisGroupings!$F$2:$F$36=AnalysisResults!L1847)*LEN(L1847)&gt;0,"")</f>
        <v>Week 16</v>
      </c>
      <c r="O1847" t="s">
        <v>295</v>
      </c>
      <c r="P1847" t="s">
        <v>642</v>
      </c>
      <c r="Q1847" s="4" t="str" cm="1">
        <f t="array" ref="Q1847">_xlfn._xlws.FILTER(AnalysisMethods!$G$2:$G$31,AnalysisMethods!$E$2:$E$31=AnalysisResults!P1847,"")</f>
        <v>SD</v>
      </c>
      <c r="R1847" s="4" t="str" cm="1">
        <f t="array" ref="R1847">_xlfn._xlws.FILTER(AnalysisMethods!$H$2:$H$31,AnalysisMethods!$E$2:$E$31=AnalysisResults!P1847,"")</f>
        <v>(XX.XX)</v>
      </c>
      <c r="S1847">
        <v>11.103449176</v>
      </c>
      <c r="T1847" s="7" t="s">
        <v>880</v>
      </c>
      <c r="U1847" t="s">
        <v>1378</v>
      </c>
    </row>
    <row r="1848" spans="1:21" x14ac:dyDescent="0.45">
      <c r="A1848" t="s">
        <v>669</v>
      </c>
      <c r="B1848" s="4" t="str" cm="1">
        <f t="array" ref="B1848">_xlfn._xlws.FILTER(AnalysisSets!B:B,AnalysisSets!A:A=_xlfn._xlws.FILTER(Analyses!E:E,Analyses!A:A=AnalysisResults!A1848,""),"")</f>
        <v>Safety Population</v>
      </c>
      <c r="C1848" t="s">
        <v>33</v>
      </c>
      <c r="D1848" t="s">
        <v>36</v>
      </c>
      <c r="E1848" s="4" t="str" cm="1">
        <f t="array" ref="E1848">_xlfn._xlws.FILTER(AnalysisGroupings!$G$2:$G$20,AnalysisGroupings!$F$2:$F$20=AnalysisResults!D1848,"")</f>
        <v>Placebo</v>
      </c>
      <c r="G1848" t="s">
        <v>733</v>
      </c>
      <c r="H1848" t="s">
        <v>770</v>
      </c>
      <c r="I1848" s="4" t="str" cm="1">
        <f t="array" ref="I1848">_xlfn._xlws.FILTER(AnalysisGroupings!$G$2:$G$36,(AnalysisGroupings!$F$2:$F$36=AnalysisResults!H1848)*LEN(H1848)&gt;0,"")</f>
        <v>Diastolic Blood Pressure (mmHg)</v>
      </c>
      <c r="K1848" t="s">
        <v>734</v>
      </c>
      <c r="L1848" t="s">
        <v>1385</v>
      </c>
      <c r="M1848" s="4" t="str" cm="1">
        <f t="array" ref="M1848">_xlfn._xlws.FILTER(AnalysisGroupings!$G$2:$G$36,(AnalysisGroupings!$F$2:$F$36=AnalysisResults!L1848)*LEN(L1848)&gt;0,"")</f>
        <v>Week 16</v>
      </c>
      <c r="O1848" t="s">
        <v>295</v>
      </c>
      <c r="P1848" t="s">
        <v>643</v>
      </c>
      <c r="Q1848" s="4" t="str" cm="1">
        <f t="array" ref="Q1848">_xlfn._xlws.FILTER(AnalysisMethods!$G$2:$G$31,AnalysisMethods!$E$2:$E$31=AnalysisResults!P1848,"")</f>
        <v>Median</v>
      </c>
      <c r="R1848" s="4" t="str" cm="1">
        <f t="array" ref="R1848">_xlfn._xlws.FILTER(AnalysisMethods!$H$2:$H$31,AnalysisMethods!$E$2:$E$31=AnalysisResults!P1848,"")</f>
        <v>XX.X</v>
      </c>
      <c r="S1848">
        <v>76.5</v>
      </c>
      <c r="T1848" s="7" t="s">
        <v>881</v>
      </c>
      <c r="U1848" t="s">
        <v>1378</v>
      </c>
    </row>
    <row r="1849" spans="1:21" x14ac:dyDescent="0.45">
      <c r="A1849" t="s">
        <v>669</v>
      </c>
      <c r="B1849" s="4" t="str" cm="1">
        <f t="array" ref="B1849">_xlfn._xlws.FILTER(AnalysisSets!B:B,AnalysisSets!A:A=_xlfn._xlws.FILTER(Analyses!E:E,Analyses!A:A=AnalysisResults!A1849,""),"")</f>
        <v>Safety Population</v>
      </c>
      <c r="C1849" t="s">
        <v>33</v>
      </c>
      <c r="D1849" t="s">
        <v>36</v>
      </c>
      <c r="E1849" s="4" t="str" cm="1">
        <f t="array" ref="E1849">_xlfn._xlws.FILTER(AnalysisGroupings!$G$2:$G$20,AnalysisGroupings!$F$2:$F$20=AnalysisResults!D1849,"")</f>
        <v>Placebo</v>
      </c>
      <c r="G1849" t="s">
        <v>733</v>
      </c>
      <c r="H1849" t="s">
        <v>770</v>
      </c>
      <c r="I1849" s="4" t="str" cm="1">
        <f t="array" ref="I1849">_xlfn._xlws.FILTER(AnalysisGroupings!$G$2:$G$36,(AnalysisGroupings!$F$2:$F$36=AnalysisResults!H1849)*LEN(H1849)&gt;0,"")</f>
        <v>Diastolic Blood Pressure (mmHg)</v>
      </c>
      <c r="K1849" t="s">
        <v>734</v>
      </c>
      <c r="L1849" t="s">
        <v>1385</v>
      </c>
      <c r="M1849" s="4" t="str" cm="1">
        <f t="array" ref="M1849">_xlfn._xlws.FILTER(AnalysisGroupings!$G$2:$G$36,(AnalysisGroupings!$F$2:$F$36=AnalysisResults!L1849)*LEN(L1849)&gt;0,"")</f>
        <v>Week 16</v>
      </c>
      <c r="O1849" t="s">
        <v>295</v>
      </c>
      <c r="P1849" t="s">
        <v>644</v>
      </c>
      <c r="Q1849" s="4" t="str" cm="1">
        <f t="array" ref="Q1849">_xlfn._xlws.FILTER(AnalysisMethods!$G$2:$G$31,AnalysisMethods!$E$2:$E$31=AnalysisResults!P1849,"")</f>
        <v>Q1</v>
      </c>
      <c r="R1849" s="4" t="str" cm="1">
        <f t="array" ref="R1849">_xlfn._xlws.FILTER(AnalysisMethods!$H$2:$H$31,AnalysisMethods!$E$2:$E$31=AnalysisResults!P1849,"")</f>
        <v>XX.X</v>
      </c>
      <c r="S1849">
        <v>68</v>
      </c>
      <c r="T1849" s="7" t="s">
        <v>865</v>
      </c>
      <c r="U1849" t="s">
        <v>1378</v>
      </c>
    </row>
    <row r="1850" spans="1:21" x14ac:dyDescent="0.45">
      <c r="A1850" t="s">
        <v>669</v>
      </c>
      <c r="B1850" s="4" t="str" cm="1">
        <f t="array" ref="B1850">_xlfn._xlws.FILTER(AnalysisSets!B:B,AnalysisSets!A:A=_xlfn._xlws.FILTER(Analyses!E:E,Analyses!A:A=AnalysisResults!A1850,""),"")</f>
        <v>Safety Population</v>
      </c>
      <c r="C1850" t="s">
        <v>33</v>
      </c>
      <c r="D1850" t="s">
        <v>36</v>
      </c>
      <c r="E1850" s="4" t="str" cm="1">
        <f t="array" ref="E1850">_xlfn._xlws.FILTER(AnalysisGroupings!$G$2:$G$20,AnalysisGroupings!$F$2:$F$20=AnalysisResults!D1850,"")</f>
        <v>Placebo</v>
      </c>
      <c r="G1850" t="s">
        <v>733</v>
      </c>
      <c r="H1850" t="s">
        <v>770</v>
      </c>
      <c r="I1850" s="4" t="str" cm="1">
        <f t="array" ref="I1850">_xlfn._xlws.FILTER(AnalysisGroupings!$G$2:$G$36,(AnalysisGroupings!$F$2:$F$36=AnalysisResults!H1850)*LEN(H1850)&gt;0,"")</f>
        <v>Diastolic Blood Pressure (mmHg)</v>
      </c>
      <c r="K1850" t="s">
        <v>734</v>
      </c>
      <c r="L1850" t="s">
        <v>1385</v>
      </c>
      <c r="M1850" s="4" t="str" cm="1">
        <f t="array" ref="M1850">_xlfn._xlws.FILTER(AnalysisGroupings!$G$2:$G$36,(AnalysisGroupings!$F$2:$F$36=AnalysisResults!L1850)*LEN(L1850)&gt;0,"")</f>
        <v>Week 16</v>
      </c>
      <c r="O1850" t="s">
        <v>295</v>
      </c>
      <c r="P1850" t="s">
        <v>645</v>
      </c>
      <c r="Q1850" s="4" t="str" cm="1">
        <f t="array" ref="Q1850">_xlfn._xlws.FILTER(AnalysisMethods!$G$2:$G$31,AnalysisMethods!$E$2:$E$31=AnalysisResults!P1850,"")</f>
        <v>Q3</v>
      </c>
      <c r="R1850" s="4" t="str" cm="1">
        <f t="array" ref="R1850">_xlfn._xlws.FILTER(AnalysisMethods!$H$2:$H$31,AnalysisMethods!$E$2:$E$31=AnalysisResults!P1850,"")</f>
        <v>XX.X</v>
      </c>
      <c r="S1850">
        <v>82.5</v>
      </c>
      <c r="T1850" s="7" t="s">
        <v>882</v>
      </c>
      <c r="U1850" t="s">
        <v>1378</v>
      </c>
    </row>
    <row r="1851" spans="1:21" x14ac:dyDescent="0.45">
      <c r="A1851" t="s">
        <v>669</v>
      </c>
      <c r="B1851" s="4" t="str" cm="1">
        <f t="array" ref="B1851">_xlfn._xlws.FILTER(AnalysisSets!B:B,AnalysisSets!A:A=_xlfn._xlws.FILTER(Analyses!E:E,Analyses!A:A=AnalysisResults!A1851,""),"")</f>
        <v>Safety Population</v>
      </c>
      <c r="C1851" t="s">
        <v>33</v>
      </c>
      <c r="D1851" t="s">
        <v>36</v>
      </c>
      <c r="E1851" s="4" t="str" cm="1">
        <f t="array" ref="E1851">_xlfn._xlws.FILTER(AnalysisGroupings!$G$2:$G$20,AnalysisGroupings!$F$2:$F$20=AnalysisResults!D1851,"")</f>
        <v>Placebo</v>
      </c>
      <c r="G1851" t="s">
        <v>733</v>
      </c>
      <c r="H1851" t="s">
        <v>770</v>
      </c>
      <c r="I1851" s="4" t="str" cm="1">
        <f t="array" ref="I1851">_xlfn._xlws.FILTER(AnalysisGroupings!$G$2:$G$36,(AnalysisGroupings!$F$2:$F$36=AnalysisResults!H1851)*LEN(H1851)&gt;0,"")</f>
        <v>Diastolic Blood Pressure (mmHg)</v>
      </c>
      <c r="K1851" t="s">
        <v>734</v>
      </c>
      <c r="L1851" t="s">
        <v>1385</v>
      </c>
      <c r="M1851" s="4" t="str" cm="1">
        <f t="array" ref="M1851">_xlfn._xlws.FILTER(AnalysisGroupings!$G$2:$G$36,(AnalysisGroupings!$F$2:$F$36=AnalysisResults!L1851)*LEN(L1851)&gt;0,"")</f>
        <v>Week 16</v>
      </c>
      <c r="O1851" t="s">
        <v>295</v>
      </c>
      <c r="P1851" t="s">
        <v>646</v>
      </c>
      <c r="Q1851" s="4" t="str" cm="1">
        <f t="array" ref="Q1851">_xlfn._xlws.FILTER(AnalysisMethods!$G$2:$G$31,AnalysisMethods!$E$2:$E$31=AnalysisResults!P1851,"")</f>
        <v>Min</v>
      </c>
      <c r="R1851" s="4" t="str" cm="1">
        <f t="array" ref="R1851">_xlfn._xlws.FILTER(AnalysisMethods!$H$2:$H$31,AnalysisMethods!$E$2:$E$31=AnalysisResults!P1851,"")</f>
        <v>XX</v>
      </c>
      <c r="S1851">
        <v>49</v>
      </c>
      <c r="T1851" s="7" t="s">
        <v>873</v>
      </c>
      <c r="U1851" t="s">
        <v>1378</v>
      </c>
    </row>
    <row r="1852" spans="1:21" x14ac:dyDescent="0.45">
      <c r="A1852" t="s">
        <v>669</v>
      </c>
      <c r="B1852" s="4" t="str" cm="1">
        <f t="array" ref="B1852">_xlfn._xlws.FILTER(AnalysisSets!B:B,AnalysisSets!A:A=_xlfn._xlws.FILTER(Analyses!E:E,Analyses!A:A=AnalysisResults!A1852,""),"")</f>
        <v>Safety Population</v>
      </c>
      <c r="C1852" t="s">
        <v>33</v>
      </c>
      <c r="D1852" t="s">
        <v>36</v>
      </c>
      <c r="E1852" s="4" t="str" cm="1">
        <f t="array" ref="E1852">_xlfn._xlws.FILTER(AnalysisGroupings!$G$2:$G$20,AnalysisGroupings!$F$2:$F$20=AnalysisResults!D1852,"")</f>
        <v>Placebo</v>
      </c>
      <c r="G1852" t="s">
        <v>733</v>
      </c>
      <c r="H1852" t="s">
        <v>770</v>
      </c>
      <c r="I1852" s="4" t="str" cm="1">
        <f t="array" ref="I1852">_xlfn._xlws.FILTER(AnalysisGroupings!$G$2:$G$36,(AnalysisGroupings!$F$2:$F$36=AnalysisResults!H1852)*LEN(H1852)&gt;0,"")</f>
        <v>Diastolic Blood Pressure (mmHg)</v>
      </c>
      <c r="K1852" t="s">
        <v>734</v>
      </c>
      <c r="L1852" t="s">
        <v>1385</v>
      </c>
      <c r="M1852" s="4" t="str" cm="1">
        <f t="array" ref="M1852">_xlfn._xlws.FILTER(AnalysisGroupings!$G$2:$G$36,(AnalysisGroupings!$F$2:$F$36=AnalysisResults!L1852)*LEN(L1852)&gt;0,"")</f>
        <v>Week 16</v>
      </c>
      <c r="O1852" t="s">
        <v>295</v>
      </c>
      <c r="P1852" t="s">
        <v>647</v>
      </c>
      <c r="Q1852" s="4" t="str" cm="1">
        <f t="array" ref="Q1852">_xlfn._xlws.FILTER(AnalysisMethods!$G$2:$G$31,AnalysisMethods!$E$2:$E$31=AnalysisResults!P1852,"")</f>
        <v>Max</v>
      </c>
      <c r="R1852" s="4" t="str" cm="1">
        <f t="array" ref="R1852">_xlfn._xlws.FILTER(AnalysisMethods!$H$2:$H$31,AnalysisMethods!$E$2:$E$31=AnalysisResults!P1852,"")</f>
        <v>XX</v>
      </c>
      <c r="S1852">
        <v>98</v>
      </c>
      <c r="T1852" s="7" t="s">
        <v>883</v>
      </c>
      <c r="U1852" t="s">
        <v>1378</v>
      </c>
    </row>
    <row r="1853" spans="1:21" x14ac:dyDescent="0.45">
      <c r="A1853" t="s">
        <v>669</v>
      </c>
      <c r="B1853" s="4" t="str" cm="1">
        <f t="array" ref="B1853">_xlfn._xlws.FILTER(AnalysisSets!B:B,AnalysisSets!A:A=_xlfn._xlws.FILTER(Analyses!E:E,Analyses!A:A=AnalysisResults!A1853,""),"")</f>
        <v>Safety Population</v>
      </c>
      <c r="C1853" t="s">
        <v>33</v>
      </c>
      <c r="D1853" t="s">
        <v>36</v>
      </c>
      <c r="E1853" s="4" t="str" cm="1">
        <f t="array" ref="E1853">_xlfn._xlws.FILTER(AnalysisGroupings!$G$2:$G$20,AnalysisGroupings!$F$2:$F$20=AnalysisResults!D1853,"")</f>
        <v>Placebo</v>
      </c>
      <c r="G1853" t="s">
        <v>733</v>
      </c>
      <c r="H1853" t="s">
        <v>770</v>
      </c>
      <c r="I1853" s="4" t="str" cm="1">
        <f t="array" ref="I1853">_xlfn._xlws.FILTER(AnalysisGroupings!$G$2:$G$36,(AnalysisGroupings!$F$2:$F$36=AnalysisResults!H1853)*LEN(H1853)&gt;0,"")</f>
        <v>Diastolic Blood Pressure (mmHg)</v>
      </c>
      <c r="K1853" t="s">
        <v>734</v>
      </c>
      <c r="L1853" t="s">
        <v>1386</v>
      </c>
      <c r="M1853" s="4" t="str" cm="1">
        <f t="array" ref="M1853">_xlfn._xlws.FILTER(AnalysisGroupings!$G$2:$G$36,(AnalysisGroupings!$F$2:$F$36=AnalysisResults!L1853)*LEN(L1853)&gt;0,"")</f>
        <v>Week 20</v>
      </c>
      <c r="O1853" t="s">
        <v>295</v>
      </c>
      <c r="P1853" t="s">
        <v>640</v>
      </c>
      <c r="Q1853" s="4" t="str" cm="1">
        <f t="array" ref="Q1853">_xlfn._xlws.FILTER(AnalysisMethods!$G$2:$G$31,AnalysisMethods!$E$2:$E$31=AnalysisResults!P1853,"")</f>
        <v>n</v>
      </c>
      <c r="R1853" s="4" t="str" cm="1">
        <f t="array" ref="R1853">_xlfn._xlws.FILTER(AnalysisMethods!$H$2:$H$31,AnalysisMethods!$E$2:$E$31=AnalysisResults!P1853,"")</f>
        <v>XX</v>
      </c>
      <c r="S1853">
        <v>198</v>
      </c>
      <c r="T1853" s="7" t="s">
        <v>841</v>
      </c>
      <c r="U1853" t="s">
        <v>1378</v>
      </c>
    </row>
    <row r="1854" spans="1:21" x14ac:dyDescent="0.45">
      <c r="A1854" t="s">
        <v>669</v>
      </c>
      <c r="B1854" s="4" t="str" cm="1">
        <f t="array" ref="B1854">_xlfn._xlws.FILTER(AnalysisSets!B:B,AnalysisSets!A:A=_xlfn._xlws.FILTER(Analyses!E:E,Analyses!A:A=AnalysisResults!A1854,""),"")</f>
        <v>Safety Population</v>
      </c>
      <c r="C1854" t="s">
        <v>33</v>
      </c>
      <c r="D1854" t="s">
        <v>36</v>
      </c>
      <c r="E1854" s="4" t="str" cm="1">
        <f t="array" ref="E1854">_xlfn._xlws.FILTER(AnalysisGroupings!$G$2:$G$20,AnalysisGroupings!$F$2:$F$20=AnalysisResults!D1854,"")</f>
        <v>Placebo</v>
      </c>
      <c r="G1854" t="s">
        <v>733</v>
      </c>
      <c r="H1854" t="s">
        <v>770</v>
      </c>
      <c r="I1854" s="4" t="str" cm="1">
        <f t="array" ref="I1854">_xlfn._xlws.FILTER(AnalysisGroupings!$G$2:$G$36,(AnalysisGroupings!$F$2:$F$36=AnalysisResults!H1854)*LEN(H1854)&gt;0,"")</f>
        <v>Diastolic Blood Pressure (mmHg)</v>
      </c>
      <c r="K1854" t="s">
        <v>734</v>
      </c>
      <c r="L1854" t="s">
        <v>1386</v>
      </c>
      <c r="M1854" s="4" t="str" cm="1">
        <f t="array" ref="M1854">_xlfn._xlws.FILTER(AnalysisGroupings!$G$2:$G$36,(AnalysisGroupings!$F$2:$F$36=AnalysisResults!L1854)*LEN(L1854)&gt;0,"")</f>
        <v>Week 20</v>
      </c>
      <c r="O1854" t="s">
        <v>295</v>
      </c>
      <c r="P1854" t="s">
        <v>641</v>
      </c>
      <c r="Q1854" s="4" t="str" cm="1">
        <f t="array" ref="Q1854">_xlfn._xlws.FILTER(AnalysisMethods!$G$2:$G$31,AnalysisMethods!$E$2:$E$31=AnalysisResults!P1854,"")</f>
        <v>Mean</v>
      </c>
      <c r="R1854" s="4" t="str" cm="1">
        <f t="array" ref="R1854">_xlfn._xlws.FILTER(AnalysisMethods!$H$2:$H$31,AnalysisMethods!$E$2:$E$31=AnalysisResults!P1854,"")</f>
        <v>XX.X</v>
      </c>
      <c r="S1854">
        <v>73.398989899</v>
      </c>
      <c r="T1854" s="7" t="s">
        <v>884</v>
      </c>
      <c r="U1854" t="s">
        <v>1378</v>
      </c>
    </row>
    <row r="1855" spans="1:21" x14ac:dyDescent="0.45">
      <c r="A1855" t="s">
        <v>669</v>
      </c>
      <c r="B1855" s="4" t="str" cm="1">
        <f t="array" ref="B1855">_xlfn._xlws.FILTER(AnalysisSets!B:B,AnalysisSets!A:A=_xlfn._xlws.FILTER(Analyses!E:E,Analyses!A:A=AnalysisResults!A1855,""),"")</f>
        <v>Safety Population</v>
      </c>
      <c r="C1855" t="s">
        <v>33</v>
      </c>
      <c r="D1855" t="s">
        <v>36</v>
      </c>
      <c r="E1855" s="4" t="str" cm="1">
        <f t="array" ref="E1855">_xlfn._xlws.FILTER(AnalysisGroupings!$G$2:$G$20,AnalysisGroupings!$F$2:$F$20=AnalysisResults!D1855,"")</f>
        <v>Placebo</v>
      </c>
      <c r="G1855" t="s">
        <v>733</v>
      </c>
      <c r="H1855" t="s">
        <v>770</v>
      </c>
      <c r="I1855" s="4" t="str" cm="1">
        <f t="array" ref="I1855">_xlfn._xlws.FILTER(AnalysisGroupings!$G$2:$G$36,(AnalysisGroupings!$F$2:$F$36=AnalysisResults!H1855)*LEN(H1855)&gt;0,"")</f>
        <v>Diastolic Blood Pressure (mmHg)</v>
      </c>
      <c r="K1855" t="s">
        <v>734</v>
      </c>
      <c r="L1855" t="s">
        <v>1386</v>
      </c>
      <c r="M1855" s="4" t="str" cm="1">
        <f t="array" ref="M1855">_xlfn._xlws.FILTER(AnalysisGroupings!$G$2:$G$36,(AnalysisGroupings!$F$2:$F$36=AnalysisResults!L1855)*LEN(L1855)&gt;0,"")</f>
        <v>Week 20</v>
      </c>
      <c r="O1855" t="s">
        <v>295</v>
      </c>
      <c r="P1855" t="s">
        <v>642</v>
      </c>
      <c r="Q1855" s="4" t="str" cm="1">
        <f t="array" ref="Q1855">_xlfn._xlws.FILTER(AnalysisMethods!$G$2:$G$31,AnalysisMethods!$E$2:$E$31=AnalysisResults!P1855,"")</f>
        <v>SD</v>
      </c>
      <c r="R1855" s="4" t="str" cm="1">
        <f t="array" ref="R1855">_xlfn._xlws.FILTER(AnalysisMethods!$H$2:$H$31,AnalysisMethods!$E$2:$E$31=AnalysisResults!P1855,"")</f>
        <v>(XX.XX)</v>
      </c>
      <c r="S1855">
        <v>10.577602954</v>
      </c>
      <c r="T1855" s="7" t="s">
        <v>885</v>
      </c>
      <c r="U1855" t="s">
        <v>1378</v>
      </c>
    </row>
    <row r="1856" spans="1:21" x14ac:dyDescent="0.45">
      <c r="A1856" t="s">
        <v>669</v>
      </c>
      <c r="B1856" s="4" t="str" cm="1">
        <f t="array" ref="B1856">_xlfn._xlws.FILTER(AnalysisSets!B:B,AnalysisSets!A:A=_xlfn._xlws.FILTER(Analyses!E:E,Analyses!A:A=AnalysisResults!A1856,""),"")</f>
        <v>Safety Population</v>
      </c>
      <c r="C1856" t="s">
        <v>33</v>
      </c>
      <c r="D1856" t="s">
        <v>36</v>
      </c>
      <c r="E1856" s="4" t="str" cm="1">
        <f t="array" ref="E1856">_xlfn._xlws.FILTER(AnalysisGroupings!$G$2:$G$20,AnalysisGroupings!$F$2:$F$20=AnalysisResults!D1856,"")</f>
        <v>Placebo</v>
      </c>
      <c r="G1856" t="s">
        <v>733</v>
      </c>
      <c r="H1856" t="s">
        <v>770</v>
      </c>
      <c r="I1856" s="4" t="str" cm="1">
        <f t="array" ref="I1856">_xlfn._xlws.FILTER(AnalysisGroupings!$G$2:$G$36,(AnalysisGroupings!$F$2:$F$36=AnalysisResults!H1856)*LEN(H1856)&gt;0,"")</f>
        <v>Diastolic Blood Pressure (mmHg)</v>
      </c>
      <c r="K1856" t="s">
        <v>734</v>
      </c>
      <c r="L1856" t="s">
        <v>1386</v>
      </c>
      <c r="M1856" s="4" t="str" cm="1">
        <f t="array" ref="M1856">_xlfn._xlws.FILTER(AnalysisGroupings!$G$2:$G$36,(AnalysisGroupings!$F$2:$F$36=AnalysisResults!L1856)*LEN(L1856)&gt;0,"")</f>
        <v>Week 20</v>
      </c>
      <c r="O1856" t="s">
        <v>295</v>
      </c>
      <c r="P1856" t="s">
        <v>643</v>
      </c>
      <c r="Q1856" s="4" t="str" cm="1">
        <f t="array" ref="Q1856">_xlfn._xlws.FILTER(AnalysisMethods!$G$2:$G$31,AnalysisMethods!$E$2:$E$31=AnalysisResults!P1856,"")</f>
        <v>Median</v>
      </c>
      <c r="R1856" s="4" t="str" cm="1">
        <f t="array" ref="R1856">_xlfn._xlws.FILTER(AnalysisMethods!$H$2:$H$31,AnalysisMethods!$E$2:$E$31=AnalysisResults!P1856,"")</f>
        <v>XX.X</v>
      </c>
      <c r="S1856">
        <v>72</v>
      </c>
      <c r="T1856" s="7" t="s">
        <v>886</v>
      </c>
      <c r="U1856" t="s">
        <v>1378</v>
      </c>
    </row>
    <row r="1857" spans="1:21" x14ac:dyDescent="0.45">
      <c r="A1857" t="s">
        <v>669</v>
      </c>
      <c r="B1857" s="4" t="str" cm="1">
        <f t="array" ref="B1857">_xlfn._xlws.FILTER(AnalysisSets!B:B,AnalysisSets!A:A=_xlfn._xlws.FILTER(Analyses!E:E,Analyses!A:A=AnalysisResults!A1857,""),"")</f>
        <v>Safety Population</v>
      </c>
      <c r="C1857" t="s">
        <v>33</v>
      </c>
      <c r="D1857" t="s">
        <v>36</v>
      </c>
      <c r="E1857" s="4" t="str" cm="1">
        <f t="array" ref="E1857">_xlfn._xlws.FILTER(AnalysisGroupings!$G$2:$G$20,AnalysisGroupings!$F$2:$F$20=AnalysisResults!D1857,"")</f>
        <v>Placebo</v>
      </c>
      <c r="G1857" t="s">
        <v>733</v>
      </c>
      <c r="H1857" t="s">
        <v>770</v>
      </c>
      <c r="I1857" s="4" t="str" cm="1">
        <f t="array" ref="I1857">_xlfn._xlws.FILTER(AnalysisGroupings!$G$2:$G$36,(AnalysisGroupings!$F$2:$F$36=AnalysisResults!H1857)*LEN(H1857)&gt;0,"")</f>
        <v>Diastolic Blood Pressure (mmHg)</v>
      </c>
      <c r="K1857" t="s">
        <v>734</v>
      </c>
      <c r="L1857" t="s">
        <v>1386</v>
      </c>
      <c r="M1857" s="4" t="str" cm="1">
        <f t="array" ref="M1857">_xlfn._xlws.FILTER(AnalysisGroupings!$G$2:$G$36,(AnalysisGroupings!$F$2:$F$36=AnalysisResults!L1857)*LEN(L1857)&gt;0,"")</f>
        <v>Week 20</v>
      </c>
      <c r="O1857" t="s">
        <v>295</v>
      </c>
      <c r="P1857" t="s">
        <v>644</v>
      </c>
      <c r="Q1857" s="4" t="str" cm="1">
        <f t="array" ref="Q1857">_xlfn._xlws.FILTER(AnalysisMethods!$G$2:$G$31,AnalysisMethods!$E$2:$E$31=AnalysisResults!P1857,"")</f>
        <v>Q1</v>
      </c>
      <c r="R1857" s="4" t="str" cm="1">
        <f t="array" ref="R1857">_xlfn._xlws.FILTER(AnalysisMethods!$H$2:$H$31,AnalysisMethods!$E$2:$E$31=AnalysisResults!P1857,"")</f>
        <v>XX.X</v>
      </c>
      <c r="S1857">
        <v>67</v>
      </c>
      <c r="T1857" s="7" t="s">
        <v>887</v>
      </c>
      <c r="U1857" t="s">
        <v>1378</v>
      </c>
    </row>
    <row r="1858" spans="1:21" x14ac:dyDescent="0.45">
      <c r="A1858" t="s">
        <v>669</v>
      </c>
      <c r="B1858" s="4" t="str" cm="1">
        <f t="array" ref="B1858">_xlfn._xlws.FILTER(AnalysisSets!B:B,AnalysisSets!A:A=_xlfn._xlws.FILTER(Analyses!E:E,Analyses!A:A=AnalysisResults!A1858,""),"")</f>
        <v>Safety Population</v>
      </c>
      <c r="C1858" t="s">
        <v>33</v>
      </c>
      <c r="D1858" t="s">
        <v>36</v>
      </c>
      <c r="E1858" s="4" t="str" cm="1">
        <f t="array" ref="E1858">_xlfn._xlws.FILTER(AnalysisGroupings!$G$2:$G$20,AnalysisGroupings!$F$2:$F$20=AnalysisResults!D1858,"")</f>
        <v>Placebo</v>
      </c>
      <c r="G1858" t="s">
        <v>733</v>
      </c>
      <c r="H1858" t="s">
        <v>770</v>
      </c>
      <c r="I1858" s="4" t="str" cm="1">
        <f t="array" ref="I1858">_xlfn._xlws.FILTER(AnalysisGroupings!$G$2:$G$36,(AnalysisGroupings!$F$2:$F$36=AnalysisResults!H1858)*LEN(H1858)&gt;0,"")</f>
        <v>Diastolic Blood Pressure (mmHg)</v>
      </c>
      <c r="K1858" t="s">
        <v>734</v>
      </c>
      <c r="L1858" t="s">
        <v>1386</v>
      </c>
      <c r="M1858" s="4" t="str" cm="1">
        <f t="array" ref="M1858">_xlfn._xlws.FILTER(AnalysisGroupings!$G$2:$G$36,(AnalysisGroupings!$F$2:$F$36=AnalysisResults!L1858)*LEN(L1858)&gt;0,"")</f>
        <v>Week 20</v>
      </c>
      <c r="O1858" t="s">
        <v>295</v>
      </c>
      <c r="P1858" t="s">
        <v>645</v>
      </c>
      <c r="Q1858" s="4" t="str" cm="1">
        <f t="array" ref="Q1858">_xlfn._xlws.FILTER(AnalysisMethods!$G$2:$G$31,AnalysisMethods!$E$2:$E$31=AnalysisResults!P1858,"")</f>
        <v>Q3</v>
      </c>
      <c r="R1858" s="4" t="str" cm="1">
        <f t="array" ref="R1858">_xlfn._xlws.FILTER(AnalysisMethods!$H$2:$H$31,AnalysisMethods!$E$2:$E$31=AnalysisResults!P1858,"")</f>
        <v>XX.X</v>
      </c>
      <c r="S1858">
        <v>80</v>
      </c>
      <c r="T1858" s="7" t="s">
        <v>225</v>
      </c>
      <c r="U1858" t="s">
        <v>1378</v>
      </c>
    </row>
    <row r="1859" spans="1:21" x14ac:dyDescent="0.45">
      <c r="A1859" t="s">
        <v>669</v>
      </c>
      <c r="B1859" s="4" t="str" cm="1">
        <f t="array" ref="B1859">_xlfn._xlws.FILTER(AnalysisSets!B:B,AnalysisSets!A:A=_xlfn._xlws.FILTER(Analyses!E:E,Analyses!A:A=AnalysisResults!A1859,""),"")</f>
        <v>Safety Population</v>
      </c>
      <c r="C1859" t="s">
        <v>33</v>
      </c>
      <c r="D1859" t="s">
        <v>36</v>
      </c>
      <c r="E1859" s="4" t="str" cm="1">
        <f t="array" ref="E1859">_xlfn._xlws.FILTER(AnalysisGroupings!$G$2:$G$20,AnalysisGroupings!$F$2:$F$20=AnalysisResults!D1859,"")</f>
        <v>Placebo</v>
      </c>
      <c r="G1859" t="s">
        <v>733</v>
      </c>
      <c r="H1859" t="s">
        <v>770</v>
      </c>
      <c r="I1859" s="4" t="str" cm="1">
        <f t="array" ref="I1859">_xlfn._xlws.FILTER(AnalysisGroupings!$G$2:$G$36,(AnalysisGroupings!$F$2:$F$36=AnalysisResults!H1859)*LEN(H1859)&gt;0,"")</f>
        <v>Diastolic Blood Pressure (mmHg)</v>
      </c>
      <c r="K1859" t="s">
        <v>734</v>
      </c>
      <c r="L1859" t="s">
        <v>1386</v>
      </c>
      <c r="M1859" s="4" t="str" cm="1">
        <f t="array" ref="M1859">_xlfn._xlws.FILTER(AnalysisGroupings!$G$2:$G$36,(AnalysisGroupings!$F$2:$F$36=AnalysisResults!L1859)*LEN(L1859)&gt;0,"")</f>
        <v>Week 20</v>
      </c>
      <c r="O1859" t="s">
        <v>295</v>
      </c>
      <c r="P1859" t="s">
        <v>646</v>
      </c>
      <c r="Q1859" s="4" t="str" cm="1">
        <f t="array" ref="Q1859">_xlfn._xlws.FILTER(AnalysisMethods!$G$2:$G$31,AnalysisMethods!$E$2:$E$31=AnalysisResults!P1859,"")</f>
        <v>Min</v>
      </c>
      <c r="R1859" s="4" t="str" cm="1">
        <f t="array" ref="R1859">_xlfn._xlws.FILTER(AnalysisMethods!$H$2:$H$31,AnalysisMethods!$E$2:$E$31=AnalysisResults!P1859,"")</f>
        <v>XX</v>
      </c>
      <c r="S1859">
        <v>48</v>
      </c>
      <c r="T1859" s="7" t="s">
        <v>871</v>
      </c>
      <c r="U1859" t="s">
        <v>1378</v>
      </c>
    </row>
    <row r="1860" spans="1:21" x14ac:dyDescent="0.45">
      <c r="A1860" t="s">
        <v>669</v>
      </c>
      <c r="B1860" s="4" t="str" cm="1">
        <f t="array" ref="B1860">_xlfn._xlws.FILTER(AnalysisSets!B:B,AnalysisSets!A:A=_xlfn._xlws.FILTER(Analyses!E:E,Analyses!A:A=AnalysisResults!A1860,""),"")</f>
        <v>Safety Population</v>
      </c>
      <c r="C1860" t="s">
        <v>33</v>
      </c>
      <c r="D1860" t="s">
        <v>36</v>
      </c>
      <c r="E1860" s="4" t="str" cm="1">
        <f t="array" ref="E1860">_xlfn._xlws.FILTER(AnalysisGroupings!$G$2:$G$20,AnalysisGroupings!$F$2:$F$20=AnalysisResults!D1860,"")</f>
        <v>Placebo</v>
      </c>
      <c r="G1860" t="s">
        <v>733</v>
      </c>
      <c r="H1860" t="s">
        <v>770</v>
      </c>
      <c r="I1860" s="4" t="str" cm="1">
        <f t="array" ref="I1860">_xlfn._xlws.FILTER(AnalysisGroupings!$G$2:$G$36,(AnalysisGroupings!$F$2:$F$36=AnalysisResults!H1860)*LEN(H1860)&gt;0,"")</f>
        <v>Diastolic Blood Pressure (mmHg)</v>
      </c>
      <c r="K1860" t="s">
        <v>734</v>
      </c>
      <c r="L1860" t="s">
        <v>1386</v>
      </c>
      <c r="M1860" s="4" t="str" cm="1">
        <f t="array" ref="M1860">_xlfn._xlws.FILTER(AnalysisGroupings!$G$2:$G$36,(AnalysisGroupings!$F$2:$F$36=AnalysisResults!L1860)*LEN(L1860)&gt;0,"")</f>
        <v>Week 20</v>
      </c>
      <c r="O1860" t="s">
        <v>295</v>
      </c>
      <c r="P1860" t="s">
        <v>647</v>
      </c>
      <c r="Q1860" s="4" t="str" cm="1">
        <f t="array" ref="Q1860">_xlfn._xlws.FILTER(AnalysisMethods!$G$2:$G$31,AnalysisMethods!$E$2:$E$31=AnalysisResults!P1860,"")</f>
        <v>Max</v>
      </c>
      <c r="R1860" s="4" t="str" cm="1">
        <f t="array" ref="R1860">_xlfn._xlws.FILTER(AnalysisMethods!$H$2:$H$31,AnalysisMethods!$E$2:$E$31=AnalysisResults!P1860,"")</f>
        <v>XX</v>
      </c>
      <c r="S1860">
        <v>100</v>
      </c>
      <c r="T1860" s="7" t="s">
        <v>867</v>
      </c>
      <c r="U1860" t="s">
        <v>1378</v>
      </c>
    </row>
    <row r="1861" spans="1:21" x14ac:dyDescent="0.45">
      <c r="A1861" t="s">
        <v>669</v>
      </c>
      <c r="B1861" s="4" t="str" cm="1">
        <f t="array" ref="B1861">_xlfn._xlws.FILTER(AnalysisSets!B:B,AnalysisSets!A:A=_xlfn._xlws.FILTER(Analyses!E:E,Analyses!A:A=AnalysisResults!A1861,""),"")</f>
        <v>Safety Population</v>
      </c>
      <c r="C1861" t="s">
        <v>33</v>
      </c>
      <c r="D1861" t="s">
        <v>36</v>
      </c>
      <c r="E1861" s="4" t="str" cm="1">
        <f t="array" ref="E1861">_xlfn._xlws.FILTER(AnalysisGroupings!$G$2:$G$20,AnalysisGroupings!$F$2:$F$20=AnalysisResults!D1861,"")</f>
        <v>Placebo</v>
      </c>
      <c r="G1861" t="s">
        <v>733</v>
      </c>
      <c r="H1861" t="s">
        <v>770</v>
      </c>
      <c r="I1861" s="4" t="str" cm="1">
        <f t="array" ref="I1861">_xlfn._xlws.FILTER(AnalysisGroupings!$G$2:$G$36,(AnalysisGroupings!$F$2:$F$36=AnalysisResults!H1861)*LEN(H1861)&gt;0,"")</f>
        <v>Diastolic Blood Pressure (mmHg)</v>
      </c>
      <c r="K1861" t="s">
        <v>734</v>
      </c>
      <c r="L1861" t="s">
        <v>1387</v>
      </c>
      <c r="M1861" s="4" t="str" cm="1">
        <f t="array" ref="M1861">_xlfn._xlws.FILTER(AnalysisGroupings!$G$2:$G$36,(AnalysisGroupings!$F$2:$F$36=AnalysisResults!L1861)*LEN(L1861)&gt;0,"")</f>
        <v>Week 24</v>
      </c>
      <c r="O1861" t="s">
        <v>295</v>
      </c>
      <c r="P1861" t="s">
        <v>640</v>
      </c>
      <c r="Q1861" s="4" t="str" cm="1">
        <f t="array" ref="Q1861">_xlfn._xlws.FILTER(AnalysisMethods!$G$2:$G$31,AnalysisMethods!$E$2:$E$31=AnalysisResults!P1861,"")</f>
        <v>n</v>
      </c>
      <c r="R1861" s="4" t="str" cm="1">
        <f t="array" ref="R1861">_xlfn._xlws.FILTER(AnalysisMethods!$H$2:$H$31,AnalysisMethods!$E$2:$E$31=AnalysisResults!P1861,"")</f>
        <v>XX</v>
      </c>
      <c r="S1861">
        <v>177</v>
      </c>
      <c r="T1861" s="7" t="s">
        <v>846</v>
      </c>
      <c r="U1861" t="s">
        <v>1378</v>
      </c>
    </row>
    <row r="1862" spans="1:21" x14ac:dyDescent="0.45">
      <c r="A1862" t="s">
        <v>669</v>
      </c>
      <c r="B1862" s="4" t="str" cm="1">
        <f t="array" ref="B1862">_xlfn._xlws.FILTER(AnalysisSets!B:B,AnalysisSets!A:A=_xlfn._xlws.FILTER(Analyses!E:E,Analyses!A:A=AnalysisResults!A1862,""),"")</f>
        <v>Safety Population</v>
      </c>
      <c r="C1862" t="s">
        <v>33</v>
      </c>
      <c r="D1862" t="s">
        <v>36</v>
      </c>
      <c r="E1862" s="4" t="str" cm="1">
        <f t="array" ref="E1862">_xlfn._xlws.FILTER(AnalysisGroupings!$G$2:$G$20,AnalysisGroupings!$F$2:$F$20=AnalysisResults!D1862,"")</f>
        <v>Placebo</v>
      </c>
      <c r="G1862" t="s">
        <v>733</v>
      </c>
      <c r="H1862" t="s">
        <v>770</v>
      </c>
      <c r="I1862" s="4" t="str" cm="1">
        <f t="array" ref="I1862">_xlfn._xlws.FILTER(AnalysisGroupings!$G$2:$G$36,(AnalysisGroupings!$F$2:$F$36=AnalysisResults!H1862)*LEN(H1862)&gt;0,"")</f>
        <v>Diastolic Blood Pressure (mmHg)</v>
      </c>
      <c r="K1862" t="s">
        <v>734</v>
      </c>
      <c r="L1862" t="s">
        <v>1387</v>
      </c>
      <c r="M1862" s="4" t="str" cm="1">
        <f t="array" ref="M1862">_xlfn._xlws.FILTER(AnalysisGroupings!$G$2:$G$36,(AnalysisGroupings!$F$2:$F$36=AnalysisResults!L1862)*LEN(L1862)&gt;0,"")</f>
        <v>Week 24</v>
      </c>
      <c r="O1862" t="s">
        <v>295</v>
      </c>
      <c r="P1862" t="s">
        <v>641</v>
      </c>
      <c r="Q1862" s="4" t="str" cm="1">
        <f t="array" ref="Q1862">_xlfn._xlws.FILTER(AnalysisMethods!$G$2:$G$31,AnalysisMethods!$E$2:$E$31=AnalysisResults!P1862,"")</f>
        <v>Mean</v>
      </c>
      <c r="R1862" s="4" t="str" cm="1">
        <f t="array" ref="R1862">_xlfn._xlws.FILTER(AnalysisMethods!$H$2:$H$31,AnalysisMethods!$E$2:$E$31=AnalysisResults!P1862,"")</f>
        <v>XX.X</v>
      </c>
      <c r="S1862">
        <v>73.796610169000004</v>
      </c>
      <c r="T1862" s="7" t="s">
        <v>888</v>
      </c>
      <c r="U1862" t="s">
        <v>1378</v>
      </c>
    </row>
    <row r="1863" spans="1:21" x14ac:dyDescent="0.45">
      <c r="A1863" t="s">
        <v>669</v>
      </c>
      <c r="B1863" s="4" t="str" cm="1">
        <f t="array" ref="B1863">_xlfn._xlws.FILTER(AnalysisSets!B:B,AnalysisSets!A:A=_xlfn._xlws.FILTER(Analyses!E:E,Analyses!A:A=AnalysisResults!A1863,""),"")</f>
        <v>Safety Population</v>
      </c>
      <c r="C1863" t="s">
        <v>33</v>
      </c>
      <c r="D1863" t="s">
        <v>36</v>
      </c>
      <c r="E1863" s="4" t="str" cm="1">
        <f t="array" ref="E1863">_xlfn._xlws.FILTER(AnalysisGroupings!$G$2:$G$20,AnalysisGroupings!$F$2:$F$20=AnalysisResults!D1863,"")</f>
        <v>Placebo</v>
      </c>
      <c r="G1863" t="s">
        <v>733</v>
      </c>
      <c r="H1863" t="s">
        <v>770</v>
      </c>
      <c r="I1863" s="4" t="str" cm="1">
        <f t="array" ref="I1863">_xlfn._xlws.FILTER(AnalysisGroupings!$G$2:$G$36,(AnalysisGroupings!$F$2:$F$36=AnalysisResults!H1863)*LEN(H1863)&gt;0,"")</f>
        <v>Diastolic Blood Pressure (mmHg)</v>
      </c>
      <c r="K1863" t="s">
        <v>734</v>
      </c>
      <c r="L1863" t="s">
        <v>1387</v>
      </c>
      <c r="M1863" s="4" t="str" cm="1">
        <f t="array" ref="M1863">_xlfn._xlws.FILTER(AnalysisGroupings!$G$2:$G$36,(AnalysisGroupings!$F$2:$F$36=AnalysisResults!L1863)*LEN(L1863)&gt;0,"")</f>
        <v>Week 24</v>
      </c>
      <c r="O1863" t="s">
        <v>295</v>
      </c>
      <c r="P1863" t="s">
        <v>642</v>
      </c>
      <c r="Q1863" s="4" t="str" cm="1">
        <f t="array" ref="Q1863">_xlfn._xlws.FILTER(AnalysisMethods!$G$2:$G$31,AnalysisMethods!$E$2:$E$31=AnalysisResults!P1863,"")</f>
        <v>SD</v>
      </c>
      <c r="R1863" s="4" t="str" cm="1">
        <f t="array" ref="R1863">_xlfn._xlws.FILTER(AnalysisMethods!$H$2:$H$31,AnalysisMethods!$E$2:$E$31=AnalysisResults!P1863,"")</f>
        <v>(XX.XX)</v>
      </c>
      <c r="S1863">
        <v>11.833762842000001</v>
      </c>
      <c r="T1863" s="7" t="s">
        <v>889</v>
      </c>
      <c r="U1863" t="s">
        <v>1378</v>
      </c>
    </row>
    <row r="1864" spans="1:21" x14ac:dyDescent="0.45">
      <c r="A1864" t="s">
        <v>669</v>
      </c>
      <c r="B1864" s="4" t="str" cm="1">
        <f t="array" ref="B1864">_xlfn._xlws.FILTER(AnalysisSets!B:B,AnalysisSets!A:A=_xlfn._xlws.FILTER(Analyses!E:E,Analyses!A:A=AnalysisResults!A1864,""),"")</f>
        <v>Safety Population</v>
      </c>
      <c r="C1864" t="s">
        <v>33</v>
      </c>
      <c r="D1864" t="s">
        <v>36</v>
      </c>
      <c r="E1864" s="4" t="str" cm="1">
        <f t="array" ref="E1864">_xlfn._xlws.FILTER(AnalysisGroupings!$G$2:$G$20,AnalysisGroupings!$F$2:$F$20=AnalysisResults!D1864,"")</f>
        <v>Placebo</v>
      </c>
      <c r="G1864" t="s">
        <v>733</v>
      </c>
      <c r="H1864" t="s">
        <v>770</v>
      </c>
      <c r="I1864" s="4" t="str" cm="1">
        <f t="array" ref="I1864">_xlfn._xlws.FILTER(AnalysisGroupings!$G$2:$G$36,(AnalysisGroupings!$F$2:$F$36=AnalysisResults!H1864)*LEN(H1864)&gt;0,"")</f>
        <v>Diastolic Blood Pressure (mmHg)</v>
      </c>
      <c r="K1864" t="s">
        <v>734</v>
      </c>
      <c r="L1864" t="s">
        <v>1387</v>
      </c>
      <c r="M1864" s="4" t="str" cm="1">
        <f t="array" ref="M1864">_xlfn._xlws.FILTER(AnalysisGroupings!$G$2:$G$36,(AnalysisGroupings!$F$2:$F$36=AnalysisResults!L1864)*LEN(L1864)&gt;0,"")</f>
        <v>Week 24</v>
      </c>
      <c r="O1864" t="s">
        <v>295</v>
      </c>
      <c r="P1864" t="s">
        <v>643</v>
      </c>
      <c r="Q1864" s="4" t="str" cm="1">
        <f t="array" ref="Q1864">_xlfn._xlws.FILTER(AnalysisMethods!$G$2:$G$31,AnalysisMethods!$E$2:$E$31=AnalysisResults!P1864,"")</f>
        <v>Median</v>
      </c>
      <c r="R1864" s="4" t="str" cm="1">
        <f t="array" ref="R1864">_xlfn._xlws.FILTER(AnalysisMethods!$H$2:$H$31,AnalysisMethods!$E$2:$E$31=AnalysisResults!P1864,"")</f>
        <v>XX.X</v>
      </c>
      <c r="S1864">
        <v>74</v>
      </c>
      <c r="T1864" s="7" t="s">
        <v>864</v>
      </c>
      <c r="U1864" t="s">
        <v>1378</v>
      </c>
    </row>
    <row r="1865" spans="1:21" x14ac:dyDescent="0.45">
      <c r="A1865" t="s">
        <v>669</v>
      </c>
      <c r="B1865" s="4" t="str" cm="1">
        <f t="array" ref="B1865">_xlfn._xlws.FILTER(AnalysisSets!B:B,AnalysisSets!A:A=_xlfn._xlws.FILTER(Analyses!E:E,Analyses!A:A=AnalysisResults!A1865,""),"")</f>
        <v>Safety Population</v>
      </c>
      <c r="C1865" t="s">
        <v>33</v>
      </c>
      <c r="D1865" t="s">
        <v>36</v>
      </c>
      <c r="E1865" s="4" t="str" cm="1">
        <f t="array" ref="E1865">_xlfn._xlws.FILTER(AnalysisGroupings!$G$2:$G$20,AnalysisGroupings!$F$2:$F$20=AnalysisResults!D1865,"")</f>
        <v>Placebo</v>
      </c>
      <c r="G1865" t="s">
        <v>733</v>
      </c>
      <c r="H1865" t="s">
        <v>770</v>
      </c>
      <c r="I1865" s="4" t="str" cm="1">
        <f t="array" ref="I1865">_xlfn._xlws.FILTER(AnalysisGroupings!$G$2:$G$36,(AnalysisGroupings!$F$2:$F$36=AnalysisResults!H1865)*LEN(H1865)&gt;0,"")</f>
        <v>Diastolic Blood Pressure (mmHg)</v>
      </c>
      <c r="K1865" t="s">
        <v>734</v>
      </c>
      <c r="L1865" t="s">
        <v>1387</v>
      </c>
      <c r="M1865" s="4" t="str" cm="1">
        <f t="array" ref="M1865">_xlfn._xlws.FILTER(AnalysisGroupings!$G$2:$G$36,(AnalysisGroupings!$F$2:$F$36=AnalysisResults!L1865)*LEN(L1865)&gt;0,"")</f>
        <v>Week 24</v>
      </c>
      <c r="O1865" t="s">
        <v>295</v>
      </c>
      <c r="P1865" t="s">
        <v>644</v>
      </c>
      <c r="Q1865" s="4" t="str" cm="1">
        <f t="array" ref="Q1865">_xlfn._xlws.FILTER(AnalysisMethods!$G$2:$G$31,AnalysisMethods!$E$2:$E$31=AnalysisResults!P1865,"")</f>
        <v>Q1</v>
      </c>
      <c r="R1865" s="4" t="str" cm="1">
        <f t="array" ref="R1865">_xlfn._xlws.FILTER(AnalysisMethods!$H$2:$H$31,AnalysisMethods!$E$2:$E$31=AnalysisResults!P1865,"")</f>
        <v>XX.X</v>
      </c>
      <c r="S1865">
        <v>66</v>
      </c>
      <c r="T1865" s="7" t="s">
        <v>890</v>
      </c>
      <c r="U1865" t="s">
        <v>1378</v>
      </c>
    </row>
    <row r="1866" spans="1:21" x14ac:dyDescent="0.45">
      <c r="A1866" t="s">
        <v>669</v>
      </c>
      <c r="B1866" s="4" t="str" cm="1">
        <f t="array" ref="B1866">_xlfn._xlws.FILTER(AnalysisSets!B:B,AnalysisSets!A:A=_xlfn._xlws.FILTER(Analyses!E:E,Analyses!A:A=AnalysisResults!A1866,""),"")</f>
        <v>Safety Population</v>
      </c>
      <c r="C1866" t="s">
        <v>33</v>
      </c>
      <c r="D1866" t="s">
        <v>36</v>
      </c>
      <c r="E1866" s="4" t="str" cm="1">
        <f t="array" ref="E1866">_xlfn._xlws.FILTER(AnalysisGroupings!$G$2:$G$20,AnalysisGroupings!$F$2:$F$20=AnalysisResults!D1866,"")</f>
        <v>Placebo</v>
      </c>
      <c r="G1866" t="s">
        <v>733</v>
      </c>
      <c r="H1866" t="s">
        <v>770</v>
      </c>
      <c r="I1866" s="4" t="str" cm="1">
        <f t="array" ref="I1866">_xlfn._xlws.FILTER(AnalysisGroupings!$G$2:$G$36,(AnalysisGroupings!$F$2:$F$36=AnalysisResults!H1866)*LEN(H1866)&gt;0,"")</f>
        <v>Diastolic Blood Pressure (mmHg)</v>
      </c>
      <c r="K1866" t="s">
        <v>734</v>
      </c>
      <c r="L1866" t="s">
        <v>1387</v>
      </c>
      <c r="M1866" s="4" t="str" cm="1">
        <f t="array" ref="M1866">_xlfn._xlws.FILTER(AnalysisGroupings!$G$2:$G$36,(AnalysisGroupings!$F$2:$F$36=AnalysisResults!L1866)*LEN(L1866)&gt;0,"")</f>
        <v>Week 24</v>
      </c>
      <c r="O1866" t="s">
        <v>295</v>
      </c>
      <c r="P1866" t="s">
        <v>645</v>
      </c>
      <c r="Q1866" s="4" t="str" cm="1">
        <f t="array" ref="Q1866">_xlfn._xlws.FILTER(AnalysisMethods!$G$2:$G$31,AnalysisMethods!$E$2:$E$31=AnalysisResults!P1866,"")</f>
        <v>Q3</v>
      </c>
      <c r="R1866" s="4" t="str" cm="1">
        <f t="array" ref="R1866">_xlfn._xlws.FILTER(AnalysisMethods!$H$2:$H$31,AnalysisMethods!$E$2:$E$31=AnalysisResults!P1866,"")</f>
        <v>XX.X</v>
      </c>
      <c r="S1866">
        <v>80</v>
      </c>
      <c r="T1866" s="7" t="s">
        <v>225</v>
      </c>
      <c r="U1866" t="s">
        <v>1378</v>
      </c>
    </row>
    <row r="1867" spans="1:21" x14ac:dyDescent="0.45">
      <c r="A1867" t="s">
        <v>669</v>
      </c>
      <c r="B1867" s="4" t="str" cm="1">
        <f t="array" ref="B1867">_xlfn._xlws.FILTER(AnalysisSets!B:B,AnalysisSets!A:A=_xlfn._xlws.FILTER(Analyses!E:E,Analyses!A:A=AnalysisResults!A1867,""),"")</f>
        <v>Safety Population</v>
      </c>
      <c r="C1867" t="s">
        <v>33</v>
      </c>
      <c r="D1867" t="s">
        <v>36</v>
      </c>
      <c r="E1867" s="4" t="str" cm="1">
        <f t="array" ref="E1867">_xlfn._xlws.FILTER(AnalysisGroupings!$G$2:$G$20,AnalysisGroupings!$F$2:$F$20=AnalysisResults!D1867,"")</f>
        <v>Placebo</v>
      </c>
      <c r="G1867" t="s">
        <v>733</v>
      </c>
      <c r="H1867" t="s">
        <v>770</v>
      </c>
      <c r="I1867" s="4" t="str" cm="1">
        <f t="array" ref="I1867">_xlfn._xlws.FILTER(AnalysisGroupings!$G$2:$G$36,(AnalysisGroupings!$F$2:$F$36=AnalysisResults!H1867)*LEN(H1867)&gt;0,"")</f>
        <v>Diastolic Blood Pressure (mmHg)</v>
      </c>
      <c r="K1867" t="s">
        <v>734</v>
      </c>
      <c r="L1867" t="s">
        <v>1387</v>
      </c>
      <c r="M1867" s="4" t="str" cm="1">
        <f t="array" ref="M1867">_xlfn._xlws.FILTER(AnalysisGroupings!$G$2:$G$36,(AnalysisGroupings!$F$2:$F$36=AnalysisResults!L1867)*LEN(L1867)&gt;0,"")</f>
        <v>Week 24</v>
      </c>
      <c r="O1867" t="s">
        <v>295</v>
      </c>
      <c r="P1867" t="s">
        <v>646</v>
      </c>
      <c r="Q1867" s="4" t="str" cm="1">
        <f t="array" ref="Q1867">_xlfn._xlws.FILTER(AnalysisMethods!$G$2:$G$31,AnalysisMethods!$E$2:$E$31=AnalysisResults!P1867,"")</f>
        <v>Min</v>
      </c>
      <c r="R1867" s="4" t="str" cm="1">
        <f t="array" ref="R1867">_xlfn._xlws.FILTER(AnalysisMethods!$H$2:$H$31,AnalysisMethods!$E$2:$E$31=AnalysisResults!P1867,"")</f>
        <v>XX</v>
      </c>
      <c r="S1867">
        <v>44</v>
      </c>
      <c r="T1867" s="7" t="s">
        <v>247</v>
      </c>
      <c r="U1867" t="s">
        <v>1378</v>
      </c>
    </row>
    <row r="1868" spans="1:21" x14ac:dyDescent="0.45">
      <c r="A1868" t="s">
        <v>669</v>
      </c>
      <c r="B1868" s="4" t="str" cm="1">
        <f t="array" ref="B1868">_xlfn._xlws.FILTER(AnalysisSets!B:B,AnalysisSets!A:A=_xlfn._xlws.FILTER(Analyses!E:E,Analyses!A:A=AnalysisResults!A1868,""),"")</f>
        <v>Safety Population</v>
      </c>
      <c r="C1868" t="s">
        <v>33</v>
      </c>
      <c r="D1868" t="s">
        <v>36</v>
      </c>
      <c r="E1868" s="4" t="str" cm="1">
        <f t="array" ref="E1868">_xlfn._xlws.FILTER(AnalysisGroupings!$G$2:$G$20,AnalysisGroupings!$F$2:$F$20=AnalysisResults!D1868,"")</f>
        <v>Placebo</v>
      </c>
      <c r="G1868" t="s">
        <v>733</v>
      </c>
      <c r="H1868" t="s">
        <v>770</v>
      </c>
      <c r="I1868" s="4" t="str" cm="1">
        <f t="array" ref="I1868">_xlfn._xlws.FILTER(AnalysisGroupings!$G$2:$G$36,(AnalysisGroupings!$F$2:$F$36=AnalysisResults!H1868)*LEN(H1868)&gt;0,"")</f>
        <v>Diastolic Blood Pressure (mmHg)</v>
      </c>
      <c r="K1868" t="s">
        <v>734</v>
      </c>
      <c r="L1868" t="s">
        <v>1387</v>
      </c>
      <c r="M1868" s="4" t="str" cm="1">
        <f t="array" ref="M1868">_xlfn._xlws.FILTER(AnalysisGroupings!$G$2:$G$36,(AnalysisGroupings!$F$2:$F$36=AnalysisResults!L1868)*LEN(L1868)&gt;0,"")</f>
        <v>Week 24</v>
      </c>
      <c r="O1868" t="s">
        <v>295</v>
      </c>
      <c r="P1868" t="s">
        <v>647</v>
      </c>
      <c r="Q1868" s="4" t="str" cm="1">
        <f t="array" ref="Q1868">_xlfn._xlws.FILTER(AnalysisMethods!$G$2:$G$31,AnalysisMethods!$E$2:$E$31=AnalysisResults!P1868,"")</f>
        <v>Max</v>
      </c>
      <c r="R1868" s="4" t="str" cm="1">
        <f t="array" ref="R1868">_xlfn._xlws.FILTER(AnalysisMethods!$H$2:$H$31,AnalysisMethods!$E$2:$E$31=AnalysisResults!P1868,"")</f>
        <v>XX</v>
      </c>
      <c r="S1868">
        <v>117</v>
      </c>
      <c r="T1868" s="7" t="s">
        <v>891</v>
      </c>
      <c r="U1868" t="s">
        <v>1378</v>
      </c>
    </row>
    <row r="1869" spans="1:21" x14ac:dyDescent="0.45">
      <c r="A1869" t="s">
        <v>669</v>
      </c>
      <c r="B1869" s="4" t="str" cm="1">
        <f t="array" ref="B1869">_xlfn._xlws.FILTER(AnalysisSets!B:B,AnalysisSets!A:A=_xlfn._xlws.FILTER(Analyses!E:E,Analyses!A:A=AnalysisResults!A1869,""),"")</f>
        <v>Safety Population</v>
      </c>
      <c r="C1869" t="s">
        <v>33</v>
      </c>
      <c r="D1869" t="s">
        <v>36</v>
      </c>
      <c r="E1869" s="4" t="str" cm="1">
        <f t="array" ref="E1869">_xlfn._xlws.FILTER(AnalysisGroupings!$G$2:$G$20,AnalysisGroupings!$F$2:$F$20=AnalysisResults!D1869,"")</f>
        <v>Placebo</v>
      </c>
      <c r="G1869" t="s">
        <v>733</v>
      </c>
      <c r="H1869" t="s">
        <v>770</v>
      </c>
      <c r="I1869" s="4" t="str" cm="1">
        <f t="array" ref="I1869">_xlfn._xlws.FILTER(AnalysisGroupings!$G$2:$G$36,(AnalysisGroupings!$F$2:$F$36=AnalysisResults!H1869)*LEN(H1869)&gt;0,"")</f>
        <v>Diastolic Blood Pressure (mmHg)</v>
      </c>
      <c r="K1869" t="s">
        <v>734</v>
      </c>
      <c r="L1869" t="s">
        <v>787</v>
      </c>
      <c r="M1869" s="4" t="str" cm="1">
        <f t="array" ref="M1869">_xlfn._xlws.FILTER(AnalysisGroupings!$G$2:$G$36,(AnalysisGroupings!$F$2:$F$36=AnalysisResults!L1869)*LEN(L1869)&gt;0,"")</f>
        <v>Week 26</v>
      </c>
      <c r="O1869" t="s">
        <v>295</v>
      </c>
      <c r="P1869" t="s">
        <v>640</v>
      </c>
      <c r="Q1869" s="4" t="str" cm="1">
        <f t="array" ref="Q1869">_xlfn._xlws.FILTER(AnalysisMethods!$G$2:$G$31,AnalysisMethods!$E$2:$E$31=AnalysisResults!P1869,"")</f>
        <v>n</v>
      </c>
      <c r="R1869" s="4" t="str" cm="1">
        <f t="array" ref="R1869">_xlfn._xlws.FILTER(AnalysisMethods!$H$2:$H$31,AnalysisMethods!$E$2:$E$31=AnalysisResults!P1869,"")</f>
        <v>XX</v>
      </c>
      <c r="S1869">
        <v>174</v>
      </c>
      <c r="T1869" s="7" t="s">
        <v>851</v>
      </c>
      <c r="U1869" t="s">
        <v>1378</v>
      </c>
    </row>
    <row r="1870" spans="1:21" x14ac:dyDescent="0.45">
      <c r="A1870" t="s">
        <v>669</v>
      </c>
      <c r="B1870" s="4" t="str" cm="1">
        <f t="array" ref="B1870">_xlfn._xlws.FILTER(AnalysisSets!B:B,AnalysisSets!A:A=_xlfn._xlws.FILTER(Analyses!E:E,Analyses!A:A=AnalysisResults!A1870,""),"")</f>
        <v>Safety Population</v>
      </c>
      <c r="C1870" t="s">
        <v>33</v>
      </c>
      <c r="D1870" t="s">
        <v>36</v>
      </c>
      <c r="E1870" s="4" t="str" cm="1">
        <f t="array" ref="E1870">_xlfn._xlws.FILTER(AnalysisGroupings!$G$2:$G$20,AnalysisGroupings!$F$2:$F$20=AnalysisResults!D1870,"")</f>
        <v>Placebo</v>
      </c>
      <c r="G1870" t="s">
        <v>733</v>
      </c>
      <c r="H1870" t="s">
        <v>770</v>
      </c>
      <c r="I1870" s="4" t="str" cm="1">
        <f t="array" ref="I1870">_xlfn._xlws.FILTER(AnalysisGroupings!$G$2:$G$36,(AnalysisGroupings!$F$2:$F$36=AnalysisResults!H1870)*LEN(H1870)&gt;0,"")</f>
        <v>Diastolic Blood Pressure (mmHg)</v>
      </c>
      <c r="K1870" t="s">
        <v>734</v>
      </c>
      <c r="L1870" t="s">
        <v>787</v>
      </c>
      <c r="M1870" s="4" t="str" cm="1">
        <f t="array" ref="M1870">_xlfn._xlws.FILTER(AnalysisGroupings!$G$2:$G$36,(AnalysisGroupings!$F$2:$F$36=AnalysisResults!L1870)*LEN(L1870)&gt;0,"")</f>
        <v>Week 26</v>
      </c>
      <c r="O1870" t="s">
        <v>295</v>
      </c>
      <c r="P1870" t="s">
        <v>641</v>
      </c>
      <c r="Q1870" s="4" t="str" cm="1">
        <f t="array" ref="Q1870">_xlfn._xlws.FILTER(AnalysisMethods!$G$2:$G$31,AnalysisMethods!$E$2:$E$31=AnalysisResults!P1870,"")</f>
        <v>Mean</v>
      </c>
      <c r="R1870" s="4" t="str" cm="1">
        <f t="array" ref="R1870">_xlfn._xlws.FILTER(AnalysisMethods!$H$2:$H$31,AnalysisMethods!$E$2:$E$31=AnalysisResults!P1870,"")</f>
        <v>XX.X</v>
      </c>
      <c r="S1870">
        <v>72.632183908000002</v>
      </c>
      <c r="T1870" s="7" t="s">
        <v>892</v>
      </c>
      <c r="U1870" t="s">
        <v>1378</v>
      </c>
    </row>
    <row r="1871" spans="1:21" x14ac:dyDescent="0.45">
      <c r="A1871" t="s">
        <v>669</v>
      </c>
      <c r="B1871" s="4" t="str" cm="1">
        <f t="array" ref="B1871">_xlfn._xlws.FILTER(AnalysisSets!B:B,AnalysisSets!A:A=_xlfn._xlws.FILTER(Analyses!E:E,Analyses!A:A=AnalysisResults!A1871,""),"")</f>
        <v>Safety Population</v>
      </c>
      <c r="C1871" t="s">
        <v>33</v>
      </c>
      <c r="D1871" t="s">
        <v>36</v>
      </c>
      <c r="E1871" s="4" t="str" cm="1">
        <f t="array" ref="E1871">_xlfn._xlws.FILTER(AnalysisGroupings!$G$2:$G$20,AnalysisGroupings!$F$2:$F$20=AnalysisResults!D1871,"")</f>
        <v>Placebo</v>
      </c>
      <c r="G1871" t="s">
        <v>733</v>
      </c>
      <c r="H1871" t="s">
        <v>770</v>
      </c>
      <c r="I1871" s="4" t="str" cm="1">
        <f t="array" ref="I1871">_xlfn._xlws.FILTER(AnalysisGroupings!$G$2:$G$36,(AnalysisGroupings!$F$2:$F$36=AnalysisResults!H1871)*LEN(H1871)&gt;0,"")</f>
        <v>Diastolic Blood Pressure (mmHg)</v>
      </c>
      <c r="K1871" t="s">
        <v>734</v>
      </c>
      <c r="L1871" t="s">
        <v>787</v>
      </c>
      <c r="M1871" s="4" t="str" cm="1">
        <f t="array" ref="M1871">_xlfn._xlws.FILTER(AnalysisGroupings!$G$2:$G$36,(AnalysisGroupings!$F$2:$F$36=AnalysisResults!L1871)*LEN(L1871)&gt;0,"")</f>
        <v>Week 26</v>
      </c>
      <c r="O1871" t="s">
        <v>295</v>
      </c>
      <c r="P1871" t="s">
        <v>642</v>
      </c>
      <c r="Q1871" s="4" t="str" cm="1">
        <f t="array" ref="Q1871">_xlfn._xlws.FILTER(AnalysisMethods!$G$2:$G$31,AnalysisMethods!$E$2:$E$31=AnalysisResults!P1871,"")</f>
        <v>SD</v>
      </c>
      <c r="R1871" s="4" t="str" cm="1">
        <f t="array" ref="R1871">_xlfn._xlws.FILTER(AnalysisMethods!$H$2:$H$31,AnalysisMethods!$E$2:$E$31=AnalysisResults!P1871,"")</f>
        <v>(XX.XX)</v>
      </c>
      <c r="S1871">
        <v>10.945070358000001</v>
      </c>
      <c r="T1871" s="7" t="s">
        <v>893</v>
      </c>
      <c r="U1871" t="s">
        <v>1378</v>
      </c>
    </row>
    <row r="1872" spans="1:21" x14ac:dyDescent="0.45">
      <c r="A1872" t="s">
        <v>669</v>
      </c>
      <c r="B1872" s="4" t="str" cm="1">
        <f t="array" ref="B1872">_xlfn._xlws.FILTER(AnalysisSets!B:B,AnalysisSets!A:A=_xlfn._xlws.FILTER(Analyses!E:E,Analyses!A:A=AnalysisResults!A1872,""),"")</f>
        <v>Safety Population</v>
      </c>
      <c r="C1872" t="s">
        <v>33</v>
      </c>
      <c r="D1872" t="s">
        <v>36</v>
      </c>
      <c r="E1872" s="4" t="str" cm="1">
        <f t="array" ref="E1872">_xlfn._xlws.FILTER(AnalysisGroupings!$G$2:$G$20,AnalysisGroupings!$F$2:$F$20=AnalysisResults!D1872,"")</f>
        <v>Placebo</v>
      </c>
      <c r="G1872" t="s">
        <v>733</v>
      </c>
      <c r="H1872" t="s">
        <v>770</v>
      </c>
      <c r="I1872" s="4" t="str" cm="1">
        <f t="array" ref="I1872">_xlfn._xlws.FILTER(AnalysisGroupings!$G$2:$G$36,(AnalysisGroupings!$F$2:$F$36=AnalysisResults!H1872)*LEN(H1872)&gt;0,"")</f>
        <v>Diastolic Blood Pressure (mmHg)</v>
      </c>
      <c r="K1872" t="s">
        <v>734</v>
      </c>
      <c r="L1872" t="s">
        <v>787</v>
      </c>
      <c r="M1872" s="4" t="str" cm="1">
        <f t="array" ref="M1872">_xlfn._xlws.FILTER(AnalysisGroupings!$G$2:$G$36,(AnalysisGroupings!$F$2:$F$36=AnalysisResults!L1872)*LEN(L1872)&gt;0,"")</f>
        <v>Week 26</v>
      </c>
      <c r="O1872" t="s">
        <v>295</v>
      </c>
      <c r="P1872" t="s">
        <v>643</v>
      </c>
      <c r="Q1872" s="4" t="str" cm="1">
        <f t="array" ref="Q1872">_xlfn._xlws.FILTER(AnalysisMethods!$G$2:$G$31,AnalysisMethods!$E$2:$E$31=AnalysisResults!P1872,"")</f>
        <v>Median</v>
      </c>
      <c r="R1872" s="4" t="str" cm="1">
        <f t="array" ref="R1872">_xlfn._xlws.FILTER(AnalysisMethods!$H$2:$H$31,AnalysisMethods!$E$2:$E$31=AnalysisResults!P1872,"")</f>
        <v>XX.X</v>
      </c>
      <c r="S1872">
        <v>72</v>
      </c>
      <c r="T1872" s="7" t="s">
        <v>886</v>
      </c>
      <c r="U1872" t="s">
        <v>1378</v>
      </c>
    </row>
    <row r="1873" spans="1:21" x14ac:dyDescent="0.45">
      <c r="A1873" t="s">
        <v>669</v>
      </c>
      <c r="B1873" s="4" t="str" cm="1">
        <f t="array" ref="B1873">_xlfn._xlws.FILTER(AnalysisSets!B:B,AnalysisSets!A:A=_xlfn._xlws.FILTER(Analyses!E:E,Analyses!A:A=AnalysisResults!A1873,""),"")</f>
        <v>Safety Population</v>
      </c>
      <c r="C1873" t="s">
        <v>33</v>
      </c>
      <c r="D1873" t="s">
        <v>36</v>
      </c>
      <c r="E1873" s="4" t="str" cm="1">
        <f t="array" ref="E1873">_xlfn._xlws.FILTER(AnalysisGroupings!$G$2:$G$20,AnalysisGroupings!$F$2:$F$20=AnalysisResults!D1873,"")</f>
        <v>Placebo</v>
      </c>
      <c r="G1873" t="s">
        <v>733</v>
      </c>
      <c r="H1873" t="s">
        <v>770</v>
      </c>
      <c r="I1873" s="4" t="str" cm="1">
        <f t="array" ref="I1873">_xlfn._xlws.FILTER(AnalysisGroupings!$G$2:$G$36,(AnalysisGroupings!$F$2:$F$36=AnalysisResults!H1873)*LEN(H1873)&gt;0,"")</f>
        <v>Diastolic Blood Pressure (mmHg)</v>
      </c>
      <c r="K1873" t="s">
        <v>734</v>
      </c>
      <c r="L1873" t="s">
        <v>787</v>
      </c>
      <c r="M1873" s="4" t="str" cm="1">
        <f t="array" ref="M1873">_xlfn._xlws.FILTER(AnalysisGroupings!$G$2:$G$36,(AnalysisGroupings!$F$2:$F$36=AnalysisResults!L1873)*LEN(L1873)&gt;0,"")</f>
        <v>Week 26</v>
      </c>
      <c r="O1873" t="s">
        <v>295</v>
      </c>
      <c r="P1873" t="s">
        <v>644</v>
      </c>
      <c r="Q1873" s="4" t="str" cm="1">
        <f t="array" ref="Q1873">_xlfn._xlws.FILTER(AnalysisMethods!$G$2:$G$31,AnalysisMethods!$E$2:$E$31=AnalysisResults!P1873,"")</f>
        <v>Q1</v>
      </c>
      <c r="R1873" s="4" t="str" cm="1">
        <f t="array" ref="R1873">_xlfn._xlws.FILTER(AnalysisMethods!$H$2:$H$31,AnalysisMethods!$E$2:$E$31=AnalysisResults!P1873,"")</f>
        <v>XX.X</v>
      </c>
      <c r="S1873">
        <v>66</v>
      </c>
      <c r="T1873" s="7" t="s">
        <v>890</v>
      </c>
      <c r="U1873" t="s">
        <v>1378</v>
      </c>
    </row>
    <row r="1874" spans="1:21" x14ac:dyDescent="0.45">
      <c r="A1874" t="s">
        <v>669</v>
      </c>
      <c r="B1874" s="4" t="str" cm="1">
        <f t="array" ref="B1874">_xlfn._xlws.FILTER(AnalysisSets!B:B,AnalysisSets!A:A=_xlfn._xlws.FILTER(Analyses!E:E,Analyses!A:A=AnalysisResults!A1874,""),"")</f>
        <v>Safety Population</v>
      </c>
      <c r="C1874" t="s">
        <v>33</v>
      </c>
      <c r="D1874" t="s">
        <v>36</v>
      </c>
      <c r="E1874" s="4" t="str" cm="1">
        <f t="array" ref="E1874">_xlfn._xlws.FILTER(AnalysisGroupings!$G$2:$G$20,AnalysisGroupings!$F$2:$F$20=AnalysisResults!D1874,"")</f>
        <v>Placebo</v>
      </c>
      <c r="G1874" t="s">
        <v>733</v>
      </c>
      <c r="H1874" t="s">
        <v>770</v>
      </c>
      <c r="I1874" s="4" t="str" cm="1">
        <f t="array" ref="I1874">_xlfn._xlws.FILTER(AnalysisGroupings!$G$2:$G$36,(AnalysisGroupings!$F$2:$F$36=AnalysisResults!H1874)*LEN(H1874)&gt;0,"")</f>
        <v>Diastolic Blood Pressure (mmHg)</v>
      </c>
      <c r="K1874" t="s">
        <v>734</v>
      </c>
      <c r="L1874" t="s">
        <v>787</v>
      </c>
      <c r="M1874" s="4" t="str" cm="1">
        <f t="array" ref="M1874">_xlfn._xlws.FILTER(AnalysisGroupings!$G$2:$G$36,(AnalysisGroupings!$F$2:$F$36=AnalysisResults!L1874)*LEN(L1874)&gt;0,"")</f>
        <v>Week 26</v>
      </c>
      <c r="O1874" t="s">
        <v>295</v>
      </c>
      <c r="P1874" t="s">
        <v>645</v>
      </c>
      <c r="Q1874" s="4" t="str" cm="1">
        <f t="array" ref="Q1874">_xlfn._xlws.FILTER(AnalysisMethods!$G$2:$G$31,AnalysisMethods!$E$2:$E$31=AnalysisResults!P1874,"")</f>
        <v>Q3</v>
      </c>
      <c r="R1874" s="4" t="str" cm="1">
        <f t="array" ref="R1874">_xlfn._xlws.FILTER(AnalysisMethods!$H$2:$H$31,AnalysisMethods!$E$2:$E$31=AnalysisResults!P1874,"")</f>
        <v>XX.X</v>
      </c>
      <c r="S1874">
        <v>80</v>
      </c>
      <c r="T1874" s="7" t="s">
        <v>225</v>
      </c>
      <c r="U1874" t="s">
        <v>1378</v>
      </c>
    </row>
    <row r="1875" spans="1:21" x14ac:dyDescent="0.45">
      <c r="A1875" t="s">
        <v>669</v>
      </c>
      <c r="B1875" s="4" t="str" cm="1">
        <f t="array" ref="B1875">_xlfn._xlws.FILTER(AnalysisSets!B:B,AnalysisSets!A:A=_xlfn._xlws.FILTER(Analyses!E:E,Analyses!A:A=AnalysisResults!A1875,""),"")</f>
        <v>Safety Population</v>
      </c>
      <c r="C1875" t="s">
        <v>33</v>
      </c>
      <c r="D1875" t="s">
        <v>36</v>
      </c>
      <c r="E1875" s="4" t="str" cm="1">
        <f t="array" ref="E1875">_xlfn._xlws.FILTER(AnalysisGroupings!$G$2:$G$20,AnalysisGroupings!$F$2:$F$20=AnalysisResults!D1875,"")</f>
        <v>Placebo</v>
      </c>
      <c r="G1875" t="s">
        <v>733</v>
      </c>
      <c r="H1875" t="s">
        <v>770</v>
      </c>
      <c r="I1875" s="4" t="str" cm="1">
        <f t="array" ref="I1875">_xlfn._xlws.FILTER(AnalysisGroupings!$G$2:$G$36,(AnalysisGroupings!$F$2:$F$36=AnalysisResults!H1875)*LEN(H1875)&gt;0,"")</f>
        <v>Diastolic Blood Pressure (mmHg)</v>
      </c>
      <c r="K1875" t="s">
        <v>734</v>
      </c>
      <c r="L1875" t="s">
        <v>787</v>
      </c>
      <c r="M1875" s="4" t="str" cm="1">
        <f t="array" ref="M1875">_xlfn._xlws.FILTER(AnalysisGroupings!$G$2:$G$36,(AnalysisGroupings!$F$2:$F$36=AnalysisResults!L1875)*LEN(L1875)&gt;0,"")</f>
        <v>Week 26</v>
      </c>
      <c r="O1875" t="s">
        <v>295</v>
      </c>
      <c r="P1875" t="s">
        <v>646</v>
      </c>
      <c r="Q1875" s="4" t="str" cm="1">
        <f t="array" ref="Q1875">_xlfn._xlws.FILTER(AnalysisMethods!$G$2:$G$31,AnalysisMethods!$E$2:$E$31=AnalysisResults!P1875,"")</f>
        <v>Min</v>
      </c>
      <c r="R1875" s="4" t="str" cm="1">
        <f t="array" ref="R1875">_xlfn._xlws.FILTER(AnalysisMethods!$H$2:$H$31,AnalysisMethods!$E$2:$E$31=AnalysisResults!P1875,"")</f>
        <v>XX</v>
      </c>
      <c r="S1875">
        <v>39</v>
      </c>
      <c r="T1875" s="7" t="s">
        <v>619</v>
      </c>
      <c r="U1875" t="s">
        <v>1378</v>
      </c>
    </row>
    <row r="1876" spans="1:21" x14ac:dyDescent="0.45">
      <c r="A1876" t="s">
        <v>669</v>
      </c>
      <c r="B1876" s="4" t="str" cm="1">
        <f t="array" ref="B1876">_xlfn._xlws.FILTER(AnalysisSets!B:B,AnalysisSets!A:A=_xlfn._xlws.FILTER(Analyses!E:E,Analyses!A:A=AnalysisResults!A1876,""),"")</f>
        <v>Safety Population</v>
      </c>
      <c r="C1876" t="s">
        <v>33</v>
      </c>
      <c r="D1876" t="s">
        <v>36</v>
      </c>
      <c r="E1876" s="4" t="str" cm="1">
        <f t="array" ref="E1876">_xlfn._xlws.FILTER(AnalysisGroupings!$G$2:$G$20,AnalysisGroupings!$F$2:$F$20=AnalysisResults!D1876,"")</f>
        <v>Placebo</v>
      </c>
      <c r="G1876" t="s">
        <v>733</v>
      </c>
      <c r="H1876" t="s">
        <v>770</v>
      </c>
      <c r="I1876" s="4" t="str" cm="1">
        <f t="array" ref="I1876">_xlfn._xlws.FILTER(AnalysisGroupings!$G$2:$G$36,(AnalysisGroupings!$F$2:$F$36=AnalysisResults!H1876)*LEN(H1876)&gt;0,"")</f>
        <v>Diastolic Blood Pressure (mmHg)</v>
      </c>
      <c r="K1876" t="s">
        <v>734</v>
      </c>
      <c r="L1876" t="s">
        <v>787</v>
      </c>
      <c r="M1876" s="4" t="str" cm="1">
        <f t="array" ref="M1876">_xlfn._xlws.FILTER(AnalysisGroupings!$G$2:$G$36,(AnalysisGroupings!$F$2:$F$36=AnalysisResults!L1876)*LEN(L1876)&gt;0,"")</f>
        <v>Week 26</v>
      </c>
      <c r="O1876" t="s">
        <v>295</v>
      </c>
      <c r="P1876" t="s">
        <v>647</v>
      </c>
      <c r="Q1876" s="4" t="str" cm="1">
        <f t="array" ref="Q1876">_xlfn._xlws.FILTER(AnalysisMethods!$G$2:$G$31,AnalysisMethods!$E$2:$E$31=AnalysisResults!P1876,"")</f>
        <v>Max</v>
      </c>
      <c r="R1876" s="4" t="str" cm="1">
        <f t="array" ref="R1876">_xlfn._xlws.FILTER(AnalysisMethods!$H$2:$H$31,AnalysisMethods!$E$2:$E$31=AnalysisResults!P1876,"")</f>
        <v>XX</v>
      </c>
      <c r="S1876">
        <v>98</v>
      </c>
      <c r="T1876" s="7" t="s">
        <v>883</v>
      </c>
      <c r="U1876" t="s">
        <v>1378</v>
      </c>
    </row>
    <row r="1877" spans="1:21" x14ac:dyDescent="0.45">
      <c r="A1877" t="s">
        <v>669</v>
      </c>
      <c r="B1877" s="4" t="str" cm="1">
        <f t="array" ref="B1877">_xlfn._xlws.FILTER(AnalysisSets!B:B,AnalysisSets!A:A=_xlfn._xlws.FILTER(Analyses!E:E,Analyses!A:A=AnalysisResults!A1877,""),"")</f>
        <v>Safety Population</v>
      </c>
      <c r="C1877" t="s">
        <v>33</v>
      </c>
      <c r="D1877" t="s">
        <v>36</v>
      </c>
      <c r="E1877" s="4" t="str" cm="1">
        <f t="array" ref="E1877">_xlfn._xlws.FILTER(AnalysisGroupings!$G$2:$G$20,AnalysisGroupings!$F$2:$F$20=AnalysisResults!D1877,"")</f>
        <v>Placebo</v>
      </c>
      <c r="G1877" t="s">
        <v>733</v>
      </c>
      <c r="H1877" t="s">
        <v>770</v>
      </c>
      <c r="I1877" s="4" t="str" cm="1">
        <f t="array" ref="I1877">_xlfn._xlws.FILTER(AnalysisGroupings!$G$2:$G$36,(AnalysisGroupings!$F$2:$F$36=AnalysisResults!H1877)*LEN(H1877)&gt;0,"")</f>
        <v>Diastolic Blood Pressure (mmHg)</v>
      </c>
      <c r="K1877" t="s">
        <v>734</v>
      </c>
      <c r="L1877" t="s">
        <v>789</v>
      </c>
      <c r="M1877" s="4" t="str" cm="1">
        <f t="array" ref="M1877">_xlfn._xlws.FILTER(AnalysisGroupings!$G$2:$G$36,(AnalysisGroupings!$F$2:$F$36=AnalysisResults!L1877)*LEN(L1877)&gt;0,"")</f>
        <v>End of Treatment</v>
      </c>
      <c r="O1877" t="s">
        <v>295</v>
      </c>
      <c r="P1877" t="s">
        <v>640</v>
      </c>
      <c r="Q1877" s="4" t="str" cm="1">
        <f t="array" ref="Q1877">_xlfn._xlws.FILTER(AnalysisMethods!$G$2:$G$31,AnalysisMethods!$E$2:$E$31=AnalysisResults!P1877,"")</f>
        <v>n</v>
      </c>
      <c r="R1877" s="4" t="str" cm="1">
        <f t="array" ref="R1877">_xlfn._xlws.FILTER(AnalysisMethods!$H$2:$H$31,AnalysisMethods!$E$2:$E$31=AnalysisResults!P1877,"")</f>
        <v>XX</v>
      </c>
      <c r="S1877">
        <v>246</v>
      </c>
      <c r="T1877" s="7" t="s">
        <v>810</v>
      </c>
      <c r="U1877" t="s">
        <v>1378</v>
      </c>
    </row>
    <row r="1878" spans="1:21" x14ac:dyDescent="0.45">
      <c r="A1878" t="s">
        <v>669</v>
      </c>
      <c r="B1878" s="4" t="str" cm="1">
        <f t="array" ref="B1878">_xlfn._xlws.FILTER(AnalysisSets!B:B,AnalysisSets!A:A=_xlfn._xlws.FILTER(Analyses!E:E,Analyses!A:A=AnalysisResults!A1878,""),"")</f>
        <v>Safety Population</v>
      </c>
      <c r="C1878" t="s">
        <v>33</v>
      </c>
      <c r="D1878" t="s">
        <v>36</v>
      </c>
      <c r="E1878" s="4" t="str" cm="1">
        <f t="array" ref="E1878">_xlfn._xlws.FILTER(AnalysisGroupings!$G$2:$G$20,AnalysisGroupings!$F$2:$F$20=AnalysisResults!D1878,"")</f>
        <v>Placebo</v>
      </c>
      <c r="G1878" t="s">
        <v>733</v>
      </c>
      <c r="H1878" t="s">
        <v>770</v>
      </c>
      <c r="I1878" s="4" t="str" cm="1">
        <f t="array" ref="I1878">_xlfn._xlws.FILTER(AnalysisGroupings!$G$2:$G$36,(AnalysisGroupings!$F$2:$F$36=AnalysisResults!H1878)*LEN(H1878)&gt;0,"")</f>
        <v>Diastolic Blood Pressure (mmHg)</v>
      </c>
      <c r="K1878" t="s">
        <v>734</v>
      </c>
      <c r="L1878" t="s">
        <v>789</v>
      </c>
      <c r="M1878" s="4" t="str" cm="1">
        <f t="array" ref="M1878">_xlfn._xlws.FILTER(AnalysisGroupings!$G$2:$G$36,(AnalysisGroupings!$F$2:$F$36=AnalysisResults!L1878)*LEN(L1878)&gt;0,"")</f>
        <v>End of Treatment</v>
      </c>
      <c r="O1878" t="s">
        <v>295</v>
      </c>
      <c r="P1878" t="s">
        <v>641</v>
      </c>
      <c r="Q1878" s="4" t="str" cm="1">
        <f t="array" ref="Q1878">_xlfn._xlws.FILTER(AnalysisMethods!$G$2:$G$31,AnalysisMethods!$E$2:$E$31=AnalysisResults!P1878,"")</f>
        <v>Mean</v>
      </c>
      <c r="R1878" s="4" t="str" cm="1">
        <f t="array" ref="R1878">_xlfn._xlws.FILTER(AnalysisMethods!$H$2:$H$31,AnalysisMethods!$E$2:$E$31=AnalysisResults!P1878,"")</f>
        <v>XX.X</v>
      </c>
      <c r="S1878">
        <v>74.056910568999996</v>
      </c>
      <c r="T1878" s="7" t="s">
        <v>894</v>
      </c>
      <c r="U1878" t="s">
        <v>1378</v>
      </c>
    </row>
    <row r="1879" spans="1:21" x14ac:dyDescent="0.45">
      <c r="A1879" t="s">
        <v>669</v>
      </c>
      <c r="B1879" s="4" t="str" cm="1">
        <f t="array" ref="B1879">_xlfn._xlws.FILTER(AnalysisSets!B:B,AnalysisSets!A:A=_xlfn._xlws.FILTER(Analyses!E:E,Analyses!A:A=AnalysisResults!A1879,""),"")</f>
        <v>Safety Population</v>
      </c>
      <c r="C1879" t="s">
        <v>33</v>
      </c>
      <c r="D1879" t="s">
        <v>36</v>
      </c>
      <c r="E1879" s="4" t="str" cm="1">
        <f t="array" ref="E1879">_xlfn._xlws.FILTER(AnalysisGroupings!$G$2:$G$20,AnalysisGroupings!$F$2:$F$20=AnalysisResults!D1879,"")</f>
        <v>Placebo</v>
      </c>
      <c r="G1879" t="s">
        <v>733</v>
      </c>
      <c r="H1879" t="s">
        <v>770</v>
      </c>
      <c r="I1879" s="4" t="str" cm="1">
        <f t="array" ref="I1879">_xlfn._xlws.FILTER(AnalysisGroupings!$G$2:$G$36,(AnalysisGroupings!$F$2:$F$36=AnalysisResults!H1879)*LEN(H1879)&gt;0,"")</f>
        <v>Diastolic Blood Pressure (mmHg)</v>
      </c>
      <c r="K1879" t="s">
        <v>734</v>
      </c>
      <c r="L1879" t="s">
        <v>789</v>
      </c>
      <c r="M1879" s="4" t="str" cm="1">
        <f t="array" ref="M1879">_xlfn._xlws.FILTER(AnalysisGroupings!$G$2:$G$36,(AnalysisGroupings!$F$2:$F$36=AnalysisResults!L1879)*LEN(L1879)&gt;0,"")</f>
        <v>End of Treatment</v>
      </c>
      <c r="O1879" t="s">
        <v>295</v>
      </c>
      <c r="P1879" t="s">
        <v>642</v>
      </c>
      <c r="Q1879" s="4" t="str" cm="1">
        <f t="array" ref="Q1879">_xlfn._xlws.FILTER(AnalysisMethods!$G$2:$G$31,AnalysisMethods!$E$2:$E$31=AnalysisResults!P1879,"")</f>
        <v>SD</v>
      </c>
      <c r="R1879" s="4" t="str" cm="1">
        <f t="array" ref="R1879">_xlfn._xlws.FILTER(AnalysisMethods!$H$2:$H$31,AnalysisMethods!$E$2:$E$31=AnalysisResults!P1879,"")</f>
        <v>(XX.XX)</v>
      </c>
      <c r="S1879">
        <v>11.044844259</v>
      </c>
      <c r="T1879" s="7" t="s">
        <v>895</v>
      </c>
      <c r="U1879" t="s">
        <v>1378</v>
      </c>
    </row>
    <row r="1880" spans="1:21" x14ac:dyDescent="0.45">
      <c r="A1880" t="s">
        <v>669</v>
      </c>
      <c r="B1880" s="4" t="str" cm="1">
        <f t="array" ref="B1880">_xlfn._xlws.FILTER(AnalysisSets!B:B,AnalysisSets!A:A=_xlfn._xlws.FILTER(Analyses!E:E,Analyses!A:A=AnalysisResults!A1880,""),"")</f>
        <v>Safety Population</v>
      </c>
      <c r="C1880" t="s">
        <v>33</v>
      </c>
      <c r="D1880" t="s">
        <v>36</v>
      </c>
      <c r="E1880" s="4" t="str" cm="1">
        <f t="array" ref="E1880">_xlfn._xlws.FILTER(AnalysisGroupings!$G$2:$G$20,AnalysisGroupings!$F$2:$F$20=AnalysisResults!D1880,"")</f>
        <v>Placebo</v>
      </c>
      <c r="G1880" t="s">
        <v>733</v>
      </c>
      <c r="H1880" t="s">
        <v>770</v>
      </c>
      <c r="I1880" s="4" t="str" cm="1">
        <f t="array" ref="I1880">_xlfn._xlws.FILTER(AnalysisGroupings!$G$2:$G$36,(AnalysisGroupings!$F$2:$F$36=AnalysisResults!H1880)*LEN(H1880)&gt;0,"")</f>
        <v>Diastolic Blood Pressure (mmHg)</v>
      </c>
      <c r="K1880" t="s">
        <v>734</v>
      </c>
      <c r="L1880" t="s">
        <v>789</v>
      </c>
      <c r="M1880" s="4" t="str" cm="1">
        <f t="array" ref="M1880">_xlfn._xlws.FILTER(AnalysisGroupings!$G$2:$G$36,(AnalysisGroupings!$F$2:$F$36=AnalysisResults!L1880)*LEN(L1880)&gt;0,"")</f>
        <v>End of Treatment</v>
      </c>
      <c r="O1880" t="s">
        <v>295</v>
      </c>
      <c r="P1880" t="s">
        <v>643</v>
      </c>
      <c r="Q1880" s="4" t="str" cm="1">
        <f t="array" ref="Q1880">_xlfn._xlws.FILTER(AnalysisMethods!$G$2:$G$31,AnalysisMethods!$E$2:$E$31=AnalysisResults!P1880,"")</f>
        <v>Median</v>
      </c>
      <c r="R1880" s="4" t="str" cm="1">
        <f t="array" ref="R1880">_xlfn._xlws.FILTER(AnalysisMethods!$H$2:$H$31,AnalysisMethods!$E$2:$E$31=AnalysisResults!P1880,"")</f>
        <v>XX.X</v>
      </c>
      <c r="S1880">
        <v>74</v>
      </c>
      <c r="T1880" s="7" t="s">
        <v>864</v>
      </c>
      <c r="U1880" t="s">
        <v>1378</v>
      </c>
    </row>
    <row r="1881" spans="1:21" x14ac:dyDescent="0.45">
      <c r="A1881" t="s">
        <v>669</v>
      </c>
      <c r="B1881" s="4" t="str" cm="1">
        <f t="array" ref="B1881">_xlfn._xlws.FILTER(AnalysisSets!B:B,AnalysisSets!A:A=_xlfn._xlws.FILTER(Analyses!E:E,Analyses!A:A=AnalysisResults!A1881,""),"")</f>
        <v>Safety Population</v>
      </c>
      <c r="C1881" t="s">
        <v>33</v>
      </c>
      <c r="D1881" t="s">
        <v>36</v>
      </c>
      <c r="E1881" s="4" t="str" cm="1">
        <f t="array" ref="E1881">_xlfn._xlws.FILTER(AnalysisGroupings!$G$2:$G$20,AnalysisGroupings!$F$2:$F$20=AnalysisResults!D1881,"")</f>
        <v>Placebo</v>
      </c>
      <c r="G1881" t="s">
        <v>733</v>
      </c>
      <c r="H1881" t="s">
        <v>770</v>
      </c>
      <c r="I1881" s="4" t="str" cm="1">
        <f t="array" ref="I1881">_xlfn._xlws.FILTER(AnalysisGroupings!$G$2:$G$36,(AnalysisGroupings!$F$2:$F$36=AnalysisResults!H1881)*LEN(H1881)&gt;0,"")</f>
        <v>Diastolic Blood Pressure (mmHg)</v>
      </c>
      <c r="K1881" t="s">
        <v>734</v>
      </c>
      <c r="L1881" t="s">
        <v>789</v>
      </c>
      <c r="M1881" s="4" t="str" cm="1">
        <f t="array" ref="M1881">_xlfn._xlws.FILTER(AnalysisGroupings!$G$2:$G$36,(AnalysisGroupings!$F$2:$F$36=AnalysisResults!L1881)*LEN(L1881)&gt;0,"")</f>
        <v>End of Treatment</v>
      </c>
      <c r="O1881" t="s">
        <v>295</v>
      </c>
      <c r="P1881" t="s">
        <v>644</v>
      </c>
      <c r="Q1881" s="4" t="str" cm="1">
        <f t="array" ref="Q1881">_xlfn._xlws.FILTER(AnalysisMethods!$G$2:$G$31,AnalysisMethods!$E$2:$E$31=AnalysisResults!P1881,"")</f>
        <v>Q1</v>
      </c>
      <c r="R1881" s="4" t="str" cm="1">
        <f t="array" ref="R1881">_xlfn._xlws.FILTER(AnalysisMethods!$H$2:$H$31,AnalysisMethods!$E$2:$E$31=AnalysisResults!P1881,"")</f>
        <v>XX.X</v>
      </c>
      <c r="S1881">
        <v>68</v>
      </c>
      <c r="T1881" s="7" t="s">
        <v>865</v>
      </c>
      <c r="U1881" t="s">
        <v>1378</v>
      </c>
    </row>
    <row r="1882" spans="1:21" x14ac:dyDescent="0.45">
      <c r="A1882" t="s">
        <v>669</v>
      </c>
      <c r="B1882" s="4" t="str" cm="1">
        <f t="array" ref="B1882">_xlfn._xlws.FILTER(AnalysisSets!B:B,AnalysisSets!A:A=_xlfn._xlws.FILTER(Analyses!E:E,Analyses!A:A=AnalysisResults!A1882,""),"")</f>
        <v>Safety Population</v>
      </c>
      <c r="C1882" t="s">
        <v>33</v>
      </c>
      <c r="D1882" t="s">
        <v>36</v>
      </c>
      <c r="E1882" s="4" t="str" cm="1">
        <f t="array" ref="E1882">_xlfn._xlws.FILTER(AnalysisGroupings!$G$2:$G$20,AnalysisGroupings!$F$2:$F$20=AnalysisResults!D1882,"")</f>
        <v>Placebo</v>
      </c>
      <c r="G1882" t="s">
        <v>733</v>
      </c>
      <c r="H1882" t="s">
        <v>770</v>
      </c>
      <c r="I1882" s="4" t="str" cm="1">
        <f t="array" ref="I1882">_xlfn._xlws.FILTER(AnalysisGroupings!$G$2:$G$36,(AnalysisGroupings!$F$2:$F$36=AnalysisResults!H1882)*LEN(H1882)&gt;0,"")</f>
        <v>Diastolic Blood Pressure (mmHg)</v>
      </c>
      <c r="K1882" t="s">
        <v>734</v>
      </c>
      <c r="L1882" t="s">
        <v>789</v>
      </c>
      <c r="M1882" s="4" t="str" cm="1">
        <f t="array" ref="M1882">_xlfn._xlws.FILTER(AnalysisGroupings!$G$2:$G$36,(AnalysisGroupings!$F$2:$F$36=AnalysisResults!L1882)*LEN(L1882)&gt;0,"")</f>
        <v>End of Treatment</v>
      </c>
      <c r="O1882" t="s">
        <v>295</v>
      </c>
      <c r="P1882" t="s">
        <v>645</v>
      </c>
      <c r="Q1882" s="4" t="str" cm="1">
        <f t="array" ref="Q1882">_xlfn._xlws.FILTER(AnalysisMethods!$G$2:$G$31,AnalysisMethods!$E$2:$E$31=AnalysisResults!P1882,"")</f>
        <v>Q3</v>
      </c>
      <c r="R1882" s="4" t="str" cm="1">
        <f t="array" ref="R1882">_xlfn._xlws.FILTER(AnalysisMethods!$H$2:$H$31,AnalysisMethods!$E$2:$E$31=AnalysisResults!P1882,"")</f>
        <v>XX.X</v>
      </c>
      <c r="S1882">
        <v>80</v>
      </c>
      <c r="T1882" s="7" t="s">
        <v>225</v>
      </c>
      <c r="U1882" t="s">
        <v>1378</v>
      </c>
    </row>
    <row r="1883" spans="1:21" x14ac:dyDescent="0.45">
      <c r="A1883" t="s">
        <v>669</v>
      </c>
      <c r="B1883" s="4" t="str" cm="1">
        <f t="array" ref="B1883">_xlfn._xlws.FILTER(AnalysisSets!B:B,AnalysisSets!A:A=_xlfn._xlws.FILTER(Analyses!E:E,Analyses!A:A=AnalysisResults!A1883,""),"")</f>
        <v>Safety Population</v>
      </c>
      <c r="C1883" t="s">
        <v>33</v>
      </c>
      <c r="D1883" t="s">
        <v>36</v>
      </c>
      <c r="E1883" s="4" t="str" cm="1">
        <f t="array" ref="E1883">_xlfn._xlws.FILTER(AnalysisGroupings!$G$2:$G$20,AnalysisGroupings!$F$2:$F$20=AnalysisResults!D1883,"")</f>
        <v>Placebo</v>
      </c>
      <c r="G1883" t="s">
        <v>733</v>
      </c>
      <c r="H1883" t="s">
        <v>770</v>
      </c>
      <c r="I1883" s="4" t="str" cm="1">
        <f t="array" ref="I1883">_xlfn._xlws.FILTER(AnalysisGroupings!$G$2:$G$36,(AnalysisGroupings!$F$2:$F$36=AnalysisResults!H1883)*LEN(H1883)&gt;0,"")</f>
        <v>Diastolic Blood Pressure (mmHg)</v>
      </c>
      <c r="K1883" t="s">
        <v>734</v>
      </c>
      <c r="L1883" t="s">
        <v>789</v>
      </c>
      <c r="M1883" s="4" t="str" cm="1">
        <f t="array" ref="M1883">_xlfn._xlws.FILTER(AnalysisGroupings!$G$2:$G$36,(AnalysisGroupings!$F$2:$F$36=AnalysisResults!L1883)*LEN(L1883)&gt;0,"")</f>
        <v>End of Treatment</v>
      </c>
      <c r="O1883" t="s">
        <v>295</v>
      </c>
      <c r="P1883" t="s">
        <v>646</v>
      </c>
      <c r="Q1883" s="4" t="str" cm="1">
        <f t="array" ref="Q1883">_xlfn._xlws.FILTER(AnalysisMethods!$G$2:$G$31,AnalysisMethods!$E$2:$E$31=AnalysisResults!P1883,"")</f>
        <v>Min</v>
      </c>
      <c r="R1883" s="4" t="str" cm="1">
        <f t="array" ref="R1883">_xlfn._xlws.FILTER(AnalysisMethods!$H$2:$H$31,AnalysisMethods!$E$2:$E$31=AnalysisResults!P1883,"")</f>
        <v>XX</v>
      </c>
      <c r="S1883">
        <v>39</v>
      </c>
      <c r="T1883" s="7" t="s">
        <v>619</v>
      </c>
      <c r="U1883" t="s">
        <v>1378</v>
      </c>
    </row>
    <row r="1884" spans="1:21" x14ac:dyDescent="0.45">
      <c r="A1884" t="s">
        <v>669</v>
      </c>
      <c r="B1884" s="4" t="str" cm="1">
        <f t="array" ref="B1884">_xlfn._xlws.FILTER(AnalysisSets!B:B,AnalysisSets!A:A=_xlfn._xlws.FILTER(Analyses!E:E,Analyses!A:A=AnalysisResults!A1884,""),"")</f>
        <v>Safety Population</v>
      </c>
      <c r="C1884" t="s">
        <v>33</v>
      </c>
      <c r="D1884" t="s">
        <v>36</v>
      </c>
      <c r="E1884" s="4" t="str" cm="1">
        <f t="array" ref="E1884">_xlfn._xlws.FILTER(AnalysisGroupings!$G$2:$G$20,AnalysisGroupings!$F$2:$F$20=AnalysisResults!D1884,"")</f>
        <v>Placebo</v>
      </c>
      <c r="G1884" t="s">
        <v>733</v>
      </c>
      <c r="H1884" t="s">
        <v>770</v>
      </c>
      <c r="I1884" s="4" t="str" cm="1">
        <f t="array" ref="I1884">_xlfn._xlws.FILTER(AnalysisGroupings!$G$2:$G$36,(AnalysisGroupings!$F$2:$F$36=AnalysisResults!H1884)*LEN(H1884)&gt;0,"")</f>
        <v>Diastolic Blood Pressure (mmHg)</v>
      </c>
      <c r="K1884" t="s">
        <v>734</v>
      </c>
      <c r="L1884" t="s">
        <v>789</v>
      </c>
      <c r="M1884" s="4" t="str" cm="1">
        <f t="array" ref="M1884">_xlfn._xlws.FILTER(AnalysisGroupings!$G$2:$G$36,(AnalysisGroupings!$F$2:$F$36=AnalysisResults!L1884)*LEN(L1884)&gt;0,"")</f>
        <v>End of Treatment</v>
      </c>
      <c r="O1884" t="s">
        <v>295</v>
      </c>
      <c r="P1884" t="s">
        <v>647</v>
      </c>
      <c r="Q1884" s="4" t="str" cm="1">
        <f t="array" ref="Q1884">_xlfn._xlws.FILTER(AnalysisMethods!$G$2:$G$31,AnalysisMethods!$E$2:$E$31=AnalysisResults!P1884,"")</f>
        <v>Max</v>
      </c>
      <c r="R1884" s="4" t="str" cm="1">
        <f t="array" ref="R1884">_xlfn._xlws.FILTER(AnalysisMethods!$H$2:$H$31,AnalysisMethods!$E$2:$E$31=AnalysisResults!P1884,"")</f>
        <v>XX</v>
      </c>
      <c r="S1884">
        <v>100</v>
      </c>
      <c r="T1884" s="7" t="s">
        <v>867</v>
      </c>
      <c r="U1884" t="s">
        <v>1378</v>
      </c>
    </row>
    <row r="1885" spans="1:21" x14ac:dyDescent="0.45">
      <c r="A1885" t="s">
        <v>669</v>
      </c>
      <c r="B1885" s="4" t="str" cm="1">
        <f t="array" ref="B1885">_xlfn._xlws.FILTER(AnalysisSets!B:B,AnalysisSets!A:A=_xlfn._xlws.FILTER(Analyses!E:E,Analyses!A:A=AnalysisResults!A1885,""),"")</f>
        <v>Safety Population</v>
      </c>
      <c r="C1885" t="s">
        <v>33</v>
      </c>
      <c r="D1885" t="s">
        <v>36</v>
      </c>
      <c r="E1885" s="4" t="str" cm="1">
        <f t="array" ref="E1885">_xlfn._xlws.FILTER(AnalysisGroupings!$G$2:$G$20,AnalysisGroupings!$F$2:$F$20=AnalysisResults!D1885,"")</f>
        <v>Placebo</v>
      </c>
      <c r="G1885" t="s">
        <v>733</v>
      </c>
      <c r="H1885" t="s">
        <v>773</v>
      </c>
      <c r="I1885" s="4" t="str" cm="1">
        <f t="array" ref="I1885">_xlfn._xlws.FILTER(AnalysisGroupings!$G$2:$G$36,(AnalysisGroupings!$F$2:$F$36=AnalysisResults!H1885)*LEN(H1885)&gt;0,"")</f>
        <v>Pulse Rate (beats/min)</v>
      </c>
      <c r="K1885" t="s">
        <v>734</v>
      </c>
      <c r="L1885" t="s">
        <v>1379</v>
      </c>
      <c r="M1885" s="4" t="str" cm="1">
        <f t="array" ref="M1885">_xlfn._xlws.FILTER(AnalysisGroupings!$G$2:$G$36,(AnalysisGroupings!$F$2:$F$36=AnalysisResults!L1885)*LEN(L1885)&gt;0,"")</f>
        <v>Baseline</v>
      </c>
      <c r="O1885" t="s">
        <v>295</v>
      </c>
      <c r="P1885" t="s">
        <v>640</v>
      </c>
      <c r="Q1885" s="4" t="str" cm="1">
        <f t="array" ref="Q1885">_xlfn._xlws.FILTER(AnalysisMethods!$G$2:$G$31,AnalysisMethods!$E$2:$E$31=AnalysisResults!P1885,"")</f>
        <v>n</v>
      </c>
      <c r="R1885" s="4" t="str" cm="1">
        <f t="array" ref="R1885">_xlfn._xlws.FILTER(AnalysisMethods!$H$2:$H$31,AnalysisMethods!$E$2:$E$31=AnalysisResults!P1885,"")</f>
        <v>XX</v>
      </c>
      <c r="S1885">
        <v>255</v>
      </c>
      <c r="T1885" s="7" t="s">
        <v>794</v>
      </c>
      <c r="U1885" t="s">
        <v>1378</v>
      </c>
    </row>
    <row r="1886" spans="1:21" x14ac:dyDescent="0.45">
      <c r="A1886" t="s">
        <v>669</v>
      </c>
      <c r="B1886" s="4" t="str" cm="1">
        <f t="array" ref="B1886">_xlfn._xlws.FILTER(AnalysisSets!B:B,AnalysisSets!A:A=_xlfn._xlws.FILTER(Analyses!E:E,Analyses!A:A=AnalysisResults!A1886,""),"")</f>
        <v>Safety Population</v>
      </c>
      <c r="C1886" t="s">
        <v>33</v>
      </c>
      <c r="D1886" t="s">
        <v>36</v>
      </c>
      <c r="E1886" s="4" t="str" cm="1">
        <f t="array" ref="E1886">_xlfn._xlws.FILTER(AnalysisGroupings!$G$2:$G$20,AnalysisGroupings!$F$2:$F$20=AnalysisResults!D1886,"")</f>
        <v>Placebo</v>
      </c>
      <c r="G1886" t="s">
        <v>733</v>
      </c>
      <c r="H1886" t="s">
        <v>773</v>
      </c>
      <c r="I1886" s="4" t="str" cm="1">
        <f t="array" ref="I1886">_xlfn._xlws.FILTER(AnalysisGroupings!$G$2:$G$36,(AnalysisGroupings!$F$2:$F$36=AnalysisResults!H1886)*LEN(H1886)&gt;0,"")</f>
        <v>Pulse Rate (beats/min)</v>
      </c>
      <c r="K1886" t="s">
        <v>734</v>
      </c>
      <c r="L1886" t="s">
        <v>1379</v>
      </c>
      <c r="M1886" s="4" t="str" cm="1">
        <f t="array" ref="M1886">_xlfn._xlws.FILTER(AnalysisGroupings!$G$2:$G$36,(AnalysisGroupings!$F$2:$F$36=AnalysisResults!L1886)*LEN(L1886)&gt;0,"")</f>
        <v>Baseline</v>
      </c>
      <c r="O1886" t="s">
        <v>295</v>
      </c>
      <c r="P1886" t="s">
        <v>641</v>
      </c>
      <c r="Q1886" s="4" t="str" cm="1">
        <f t="array" ref="Q1886">_xlfn._xlws.FILTER(AnalysisMethods!$G$2:$G$31,AnalysisMethods!$E$2:$E$31=AnalysisResults!P1886,"")</f>
        <v>Mean</v>
      </c>
      <c r="R1886" s="4" t="str" cm="1">
        <f t="array" ref="R1886">_xlfn._xlws.FILTER(AnalysisMethods!$H$2:$H$31,AnalysisMethods!$E$2:$E$31=AnalysisResults!P1886,"")</f>
        <v>XX.X</v>
      </c>
      <c r="S1886">
        <v>73.521568626999994</v>
      </c>
      <c r="T1886" s="7" t="s">
        <v>896</v>
      </c>
      <c r="U1886" t="s">
        <v>1378</v>
      </c>
    </row>
    <row r="1887" spans="1:21" x14ac:dyDescent="0.45">
      <c r="A1887" t="s">
        <v>669</v>
      </c>
      <c r="B1887" s="4" t="str" cm="1">
        <f t="array" ref="B1887">_xlfn._xlws.FILTER(AnalysisSets!B:B,AnalysisSets!A:A=_xlfn._xlws.FILTER(Analyses!E:E,Analyses!A:A=AnalysisResults!A1887,""),"")</f>
        <v>Safety Population</v>
      </c>
      <c r="C1887" t="s">
        <v>33</v>
      </c>
      <c r="D1887" t="s">
        <v>36</v>
      </c>
      <c r="E1887" s="4" t="str" cm="1">
        <f t="array" ref="E1887">_xlfn._xlws.FILTER(AnalysisGroupings!$G$2:$G$20,AnalysisGroupings!$F$2:$F$20=AnalysisResults!D1887,"")</f>
        <v>Placebo</v>
      </c>
      <c r="G1887" t="s">
        <v>733</v>
      </c>
      <c r="H1887" t="s">
        <v>773</v>
      </c>
      <c r="I1887" s="4" t="str" cm="1">
        <f t="array" ref="I1887">_xlfn._xlws.FILTER(AnalysisGroupings!$G$2:$G$36,(AnalysisGroupings!$F$2:$F$36=AnalysisResults!H1887)*LEN(H1887)&gt;0,"")</f>
        <v>Pulse Rate (beats/min)</v>
      </c>
      <c r="K1887" t="s">
        <v>734</v>
      </c>
      <c r="L1887" t="s">
        <v>1379</v>
      </c>
      <c r="M1887" s="4" t="str" cm="1">
        <f t="array" ref="M1887">_xlfn._xlws.FILTER(AnalysisGroupings!$G$2:$G$36,(AnalysisGroupings!$F$2:$F$36=AnalysisResults!L1887)*LEN(L1887)&gt;0,"")</f>
        <v>Baseline</v>
      </c>
      <c r="O1887" t="s">
        <v>295</v>
      </c>
      <c r="P1887" t="s">
        <v>642</v>
      </c>
      <c r="Q1887" s="4" t="str" cm="1">
        <f t="array" ref="Q1887">_xlfn._xlws.FILTER(AnalysisMethods!$G$2:$G$31,AnalysisMethods!$E$2:$E$31=AnalysisResults!P1887,"")</f>
        <v>SD</v>
      </c>
      <c r="R1887" s="4" t="str" cm="1">
        <f t="array" ref="R1887">_xlfn._xlws.FILTER(AnalysisMethods!$H$2:$H$31,AnalysisMethods!$E$2:$E$31=AnalysisResults!P1887,"")</f>
        <v>(XX.XX)</v>
      </c>
      <c r="S1887">
        <v>11.890185089999999</v>
      </c>
      <c r="T1887" s="7" t="s">
        <v>897</v>
      </c>
      <c r="U1887" t="s">
        <v>1378</v>
      </c>
    </row>
    <row r="1888" spans="1:21" x14ac:dyDescent="0.45">
      <c r="A1888" t="s">
        <v>669</v>
      </c>
      <c r="B1888" s="4" t="str" cm="1">
        <f t="array" ref="B1888">_xlfn._xlws.FILTER(AnalysisSets!B:B,AnalysisSets!A:A=_xlfn._xlws.FILTER(Analyses!E:E,Analyses!A:A=AnalysisResults!A1888,""),"")</f>
        <v>Safety Population</v>
      </c>
      <c r="C1888" t="s">
        <v>33</v>
      </c>
      <c r="D1888" t="s">
        <v>36</v>
      </c>
      <c r="E1888" s="4" t="str" cm="1">
        <f t="array" ref="E1888">_xlfn._xlws.FILTER(AnalysisGroupings!$G$2:$G$20,AnalysisGroupings!$F$2:$F$20=AnalysisResults!D1888,"")</f>
        <v>Placebo</v>
      </c>
      <c r="G1888" t="s">
        <v>733</v>
      </c>
      <c r="H1888" t="s">
        <v>773</v>
      </c>
      <c r="I1888" s="4" t="str" cm="1">
        <f t="array" ref="I1888">_xlfn._xlws.FILTER(AnalysisGroupings!$G$2:$G$36,(AnalysisGroupings!$F$2:$F$36=AnalysisResults!H1888)*LEN(H1888)&gt;0,"")</f>
        <v>Pulse Rate (beats/min)</v>
      </c>
      <c r="K1888" t="s">
        <v>734</v>
      </c>
      <c r="L1888" t="s">
        <v>1379</v>
      </c>
      <c r="M1888" s="4" t="str" cm="1">
        <f t="array" ref="M1888">_xlfn._xlws.FILTER(AnalysisGroupings!$G$2:$G$36,(AnalysisGroupings!$F$2:$F$36=AnalysisResults!L1888)*LEN(L1888)&gt;0,"")</f>
        <v>Baseline</v>
      </c>
      <c r="O1888" t="s">
        <v>295</v>
      </c>
      <c r="P1888" t="s">
        <v>643</v>
      </c>
      <c r="Q1888" s="4" t="str" cm="1">
        <f t="array" ref="Q1888">_xlfn._xlws.FILTER(AnalysisMethods!$G$2:$G$31,AnalysisMethods!$E$2:$E$31=AnalysisResults!P1888,"")</f>
        <v>Median</v>
      </c>
      <c r="R1888" s="4" t="str" cm="1">
        <f t="array" ref="R1888">_xlfn._xlws.FILTER(AnalysisMethods!$H$2:$H$31,AnalysisMethods!$E$2:$E$31=AnalysisResults!P1888,"")</f>
        <v>XX.X</v>
      </c>
      <c r="S1888">
        <v>72</v>
      </c>
      <c r="T1888" s="7" t="s">
        <v>886</v>
      </c>
      <c r="U1888" t="s">
        <v>1378</v>
      </c>
    </row>
    <row r="1889" spans="1:21" x14ac:dyDescent="0.45">
      <c r="A1889" t="s">
        <v>669</v>
      </c>
      <c r="B1889" s="4" t="str" cm="1">
        <f t="array" ref="B1889">_xlfn._xlws.FILTER(AnalysisSets!B:B,AnalysisSets!A:A=_xlfn._xlws.FILTER(Analyses!E:E,Analyses!A:A=AnalysisResults!A1889,""),"")</f>
        <v>Safety Population</v>
      </c>
      <c r="C1889" t="s">
        <v>33</v>
      </c>
      <c r="D1889" t="s">
        <v>36</v>
      </c>
      <c r="E1889" s="4" t="str" cm="1">
        <f t="array" ref="E1889">_xlfn._xlws.FILTER(AnalysisGroupings!$G$2:$G$20,AnalysisGroupings!$F$2:$F$20=AnalysisResults!D1889,"")</f>
        <v>Placebo</v>
      </c>
      <c r="G1889" t="s">
        <v>733</v>
      </c>
      <c r="H1889" t="s">
        <v>773</v>
      </c>
      <c r="I1889" s="4" t="str" cm="1">
        <f t="array" ref="I1889">_xlfn._xlws.FILTER(AnalysisGroupings!$G$2:$G$36,(AnalysisGroupings!$F$2:$F$36=AnalysisResults!H1889)*LEN(H1889)&gt;0,"")</f>
        <v>Pulse Rate (beats/min)</v>
      </c>
      <c r="K1889" t="s">
        <v>734</v>
      </c>
      <c r="L1889" t="s">
        <v>1379</v>
      </c>
      <c r="M1889" s="4" t="str" cm="1">
        <f t="array" ref="M1889">_xlfn._xlws.FILTER(AnalysisGroupings!$G$2:$G$36,(AnalysisGroupings!$F$2:$F$36=AnalysisResults!L1889)*LEN(L1889)&gt;0,"")</f>
        <v>Baseline</v>
      </c>
      <c r="O1889" t="s">
        <v>295</v>
      </c>
      <c r="P1889" t="s">
        <v>644</v>
      </c>
      <c r="Q1889" s="4" t="str" cm="1">
        <f t="array" ref="Q1889">_xlfn._xlws.FILTER(AnalysisMethods!$G$2:$G$31,AnalysisMethods!$E$2:$E$31=AnalysisResults!P1889,"")</f>
        <v>Q1</v>
      </c>
      <c r="R1889" s="4" t="str" cm="1">
        <f t="array" ref="R1889">_xlfn._xlws.FILTER(AnalysisMethods!$H$2:$H$31,AnalysisMethods!$E$2:$E$31=AnalysisResults!P1889,"")</f>
        <v>XX.X</v>
      </c>
      <c r="S1889">
        <v>64</v>
      </c>
      <c r="T1889" s="7" t="s">
        <v>898</v>
      </c>
      <c r="U1889" t="s">
        <v>1378</v>
      </c>
    </row>
    <row r="1890" spans="1:21" x14ac:dyDescent="0.45">
      <c r="A1890" t="s">
        <v>669</v>
      </c>
      <c r="B1890" s="4" t="str" cm="1">
        <f t="array" ref="B1890">_xlfn._xlws.FILTER(AnalysisSets!B:B,AnalysisSets!A:A=_xlfn._xlws.FILTER(Analyses!E:E,Analyses!A:A=AnalysisResults!A1890,""),"")</f>
        <v>Safety Population</v>
      </c>
      <c r="C1890" t="s">
        <v>33</v>
      </c>
      <c r="D1890" t="s">
        <v>36</v>
      </c>
      <c r="E1890" s="4" t="str" cm="1">
        <f t="array" ref="E1890">_xlfn._xlws.FILTER(AnalysisGroupings!$G$2:$G$20,AnalysisGroupings!$F$2:$F$20=AnalysisResults!D1890,"")</f>
        <v>Placebo</v>
      </c>
      <c r="G1890" t="s">
        <v>733</v>
      </c>
      <c r="H1890" t="s">
        <v>773</v>
      </c>
      <c r="I1890" s="4" t="str" cm="1">
        <f t="array" ref="I1890">_xlfn._xlws.FILTER(AnalysisGroupings!$G$2:$G$36,(AnalysisGroupings!$F$2:$F$36=AnalysisResults!H1890)*LEN(H1890)&gt;0,"")</f>
        <v>Pulse Rate (beats/min)</v>
      </c>
      <c r="K1890" t="s">
        <v>734</v>
      </c>
      <c r="L1890" t="s">
        <v>1379</v>
      </c>
      <c r="M1890" s="4" t="str" cm="1">
        <f t="array" ref="M1890">_xlfn._xlws.FILTER(AnalysisGroupings!$G$2:$G$36,(AnalysisGroupings!$F$2:$F$36=AnalysisResults!L1890)*LEN(L1890)&gt;0,"")</f>
        <v>Baseline</v>
      </c>
      <c r="O1890" t="s">
        <v>295</v>
      </c>
      <c r="P1890" t="s">
        <v>645</v>
      </c>
      <c r="Q1890" s="4" t="str" cm="1">
        <f t="array" ref="Q1890">_xlfn._xlws.FILTER(AnalysisMethods!$G$2:$G$31,AnalysisMethods!$E$2:$E$31=AnalysisResults!P1890,"")</f>
        <v>Q3</v>
      </c>
      <c r="R1890" s="4" t="str" cm="1">
        <f t="array" ref="R1890">_xlfn._xlws.FILTER(AnalysisMethods!$H$2:$H$31,AnalysisMethods!$E$2:$E$31=AnalysisResults!P1890,"")</f>
        <v>XX.X</v>
      </c>
      <c r="S1890">
        <v>80</v>
      </c>
      <c r="T1890" s="7" t="s">
        <v>225</v>
      </c>
      <c r="U1890" t="s">
        <v>1378</v>
      </c>
    </row>
    <row r="1891" spans="1:21" x14ac:dyDescent="0.45">
      <c r="A1891" t="s">
        <v>669</v>
      </c>
      <c r="B1891" s="4" t="str" cm="1">
        <f t="array" ref="B1891">_xlfn._xlws.FILTER(AnalysisSets!B:B,AnalysisSets!A:A=_xlfn._xlws.FILTER(Analyses!E:E,Analyses!A:A=AnalysisResults!A1891,""),"")</f>
        <v>Safety Population</v>
      </c>
      <c r="C1891" t="s">
        <v>33</v>
      </c>
      <c r="D1891" t="s">
        <v>36</v>
      </c>
      <c r="E1891" s="4" t="str" cm="1">
        <f t="array" ref="E1891">_xlfn._xlws.FILTER(AnalysisGroupings!$G$2:$G$20,AnalysisGroupings!$F$2:$F$20=AnalysisResults!D1891,"")</f>
        <v>Placebo</v>
      </c>
      <c r="G1891" t="s">
        <v>733</v>
      </c>
      <c r="H1891" t="s">
        <v>773</v>
      </c>
      <c r="I1891" s="4" t="str" cm="1">
        <f t="array" ref="I1891">_xlfn._xlws.FILTER(AnalysisGroupings!$G$2:$G$36,(AnalysisGroupings!$F$2:$F$36=AnalysisResults!H1891)*LEN(H1891)&gt;0,"")</f>
        <v>Pulse Rate (beats/min)</v>
      </c>
      <c r="K1891" t="s">
        <v>734</v>
      </c>
      <c r="L1891" t="s">
        <v>1379</v>
      </c>
      <c r="M1891" s="4" t="str" cm="1">
        <f t="array" ref="M1891">_xlfn._xlws.FILTER(AnalysisGroupings!$G$2:$G$36,(AnalysisGroupings!$F$2:$F$36=AnalysisResults!L1891)*LEN(L1891)&gt;0,"")</f>
        <v>Baseline</v>
      </c>
      <c r="O1891" t="s">
        <v>295</v>
      </c>
      <c r="P1891" t="s">
        <v>646</v>
      </c>
      <c r="Q1891" s="4" t="str" cm="1">
        <f t="array" ref="Q1891">_xlfn._xlws.FILTER(AnalysisMethods!$G$2:$G$31,AnalysisMethods!$E$2:$E$31=AnalysisResults!P1891,"")</f>
        <v>Min</v>
      </c>
      <c r="R1891" s="4" t="str" cm="1">
        <f t="array" ref="R1891">_xlfn._xlws.FILTER(AnalysisMethods!$H$2:$H$31,AnalysisMethods!$E$2:$E$31=AnalysisResults!P1891,"")</f>
        <v>XX</v>
      </c>
      <c r="S1891">
        <v>51</v>
      </c>
      <c r="T1891" s="7" t="s">
        <v>227</v>
      </c>
      <c r="U1891" t="s">
        <v>1378</v>
      </c>
    </row>
    <row r="1892" spans="1:21" x14ac:dyDescent="0.45">
      <c r="A1892" t="s">
        <v>669</v>
      </c>
      <c r="B1892" s="4" t="str" cm="1">
        <f t="array" ref="B1892">_xlfn._xlws.FILTER(AnalysisSets!B:B,AnalysisSets!A:A=_xlfn._xlws.FILTER(Analyses!E:E,Analyses!A:A=AnalysisResults!A1892,""),"")</f>
        <v>Safety Population</v>
      </c>
      <c r="C1892" t="s">
        <v>33</v>
      </c>
      <c r="D1892" t="s">
        <v>36</v>
      </c>
      <c r="E1892" s="4" t="str" cm="1">
        <f t="array" ref="E1892">_xlfn._xlws.FILTER(AnalysisGroupings!$G$2:$G$20,AnalysisGroupings!$F$2:$F$20=AnalysisResults!D1892,"")</f>
        <v>Placebo</v>
      </c>
      <c r="G1892" t="s">
        <v>733</v>
      </c>
      <c r="H1892" t="s">
        <v>773</v>
      </c>
      <c r="I1892" s="4" t="str" cm="1">
        <f t="array" ref="I1892">_xlfn._xlws.FILTER(AnalysisGroupings!$G$2:$G$36,(AnalysisGroupings!$F$2:$F$36=AnalysisResults!H1892)*LEN(H1892)&gt;0,"")</f>
        <v>Pulse Rate (beats/min)</v>
      </c>
      <c r="K1892" t="s">
        <v>734</v>
      </c>
      <c r="L1892" t="s">
        <v>1379</v>
      </c>
      <c r="M1892" s="4" t="str" cm="1">
        <f t="array" ref="M1892">_xlfn._xlws.FILTER(AnalysisGroupings!$G$2:$G$36,(AnalysisGroupings!$F$2:$F$36=AnalysisResults!L1892)*LEN(L1892)&gt;0,"")</f>
        <v>Baseline</v>
      </c>
      <c r="O1892" t="s">
        <v>295</v>
      </c>
      <c r="P1892" t="s">
        <v>647</v>
      </c>
      <c r="Q1892" s="4" t="str" cm="1">
        <f t="array" ref="Q1892">_xlfn._xlws.FILTER(AnalysisMethods!$G$2:$G$31,AnalysisMethods!$E$2:$E$31=AnalysisResults!P1892,"")</f>
        <v>Max</v>
      </c>
      <c r="R1892" s="4" t="str" cm="1">
        <f t="array" ref="R1892">_xlfn._xlws.FILTER(AnalysisMethods!$H$2:$H$31,AnalysisMethods!$E$2:$E$31=AnalysisResults!P1892,"")</f>
        <v>XX</v>
      </c>
      <c r="S1892">
        <v>134</v>
      </c>
      <c r="T1892" s="7" t="s">
        <v>899</v>
      </c>
      <c r="U1892" t="s">
        <v>1378</v>
      </c>
    </row>
    <row r="1893" spans="1:21" x14ac:dyDescent="0.45">
      <c r="A1893" t="s">
        <v>669</v>
      </c>
      <c r="B1893" s="4" t="str" cm="1">
        <f t="array" ref="B1893">_xlfn._xlws.FILTER(AnalysisSets!B:B,AnalysisSets!A:A=_xlfn._xlws.FILTER(Analyses!E:E,Analyses!A:A=AnalysisResults!A1893,""),"")</f>
        <v>Safety Population</v>
      </c>
      <c r="C1893" t="s">
        <v>33</v>
      </c>
      <c r="D1893" t="s">
        <v>36</v>
      </c>
      <c r="E1893" s="4" t="str" cm="1">
        <f t="array" ref="E1893">_xlfn._xlws.FILTER(AnalysisGroupings!$G$2:$G$20,AnalysisGroupings!$F$2:$F$20=AnalysisResults!D1893,"")</f>
        <v>Placebo</v>
      </c>
      <c r="G1893" t="s">
        <v>733</v>
      </c>
      <c r="H1893" t="s">
        <v>773</v>
      </c>
      <c r="I1893" s="4" t="str" cm="1">
        <f t="array" ref="I1893">_xlfn._xlws.FILTER(AnalysisGroupings!$G$2:$G$36,(AnalysisGroupings!$F$2:$F$36=AnalysisResults!H1893)*LEN(H1893)&gt;0,"")</f>
        <v>Pulse Rate (beats/min)</v>
      </c>
      <c r="K1893" t="s">
        <v>734</v>
      </c>
      <c r="L1893" t="s">
        <v>1380</v>
      </c>
      <c r="M1893" s="4" t="str" cm="1">
        <f t="array" ref="M1893">_xlfn._xlws.FILTER(AnalysisGroupings!$G$2:$G$36,(AnalysisGroupings!$F$2:$F$36=AnalysisResults!L1893)*LEN(L1893)&gt;0,"")</f>
        <v>Week 2</v>
      </c>
      <c r="O1893" t="s">
        <v>295</v>
      </c>
      <c r="P1893" t="s">
        <v>640</v>
      </c>
      <c r="Q1893" s="4" t="str" cm="1">
        <f t="array" ref="Q1893">_xlfn._xlws.FILTER(AnalysisMethods!$G$2:$G$31,AnalysisMethods!$E$2:$E$31=AnalysisResults!P1893,"")</f>
        <v>n</v>
      </c>
      <c r="R1893" s="4" t="str" cm="1">
        <f t="array" ref="R1893">_xlfn._xlws.FILTER(AnalysisMethods!$H$2:$H$31,AnalysisMethods!$E$2:$E$31=AnalysisResults!P1893,"")</f>
        <v>XX</v>
      </c>
      <c r="S1893">
        <v>252</v>
      </c>
      <c r="T1893" s="7" t="s">
        <v>802</v>
      </c>
      <c r="U1893" t="s">
        <v>1378</v>
      </c>
    </row>
    <row r="1894" spans="1:21" x14ac:dyDescent="0.45">
      <c r="A1894" t="s">
        <v>669</v>
      </c>
      <c r="B1894" s="4" t="str" cm="1">
        <f t="array" ref="B1894">_xlfn._xlws.FILTER(AnalysisSets!B:B,AnalysisSets!A:A=_xlfn._xlws.FILTER(Analyses!E:E,Analyses!A:A=AnalysisResults!A1894,""),"")</f>
        <v>Safety Population</v>
      </c>
      <c r="C1894" t="s">
        <v>33</v>
      </c>
      <c r="D1894" t="s">
        <v>36</v>
      </c>
      <c r="E1894" s="4" t="str" cm="1">
        <f t="array" ref="E1894">_xlfn._xlws.FILTER(AnalysisGroupings!$G$2:$G$20,AnalysisGroupings!$F$2:$F$20=AnalysisResults!D1894,"")</f>
        <v>Placebo</v>
      </c>
      <c r="G1894" t="s">
        <v>733</v>
      </c>
      <c r="H1894" t="s">
        <v>773</v>
      </c>
      <c r="I1894" s="4" t="str" cm="1">
        <f t="array" ref="I1894">_xlfn._xlws.FILTER(AnalysisGroupings!$G$2:$G$36,(AnalysisGroupings!$F$2:$F$36=AnalysisResults!H1894)*LEN(H1894)&gt;0,"")</f>
        <v>Pulse Rate (beats/min)</v>
      </c>
      <c r="K1894" t="s">
        <v>734</v>
      </c>
      <c r="L1894" t="s">
        <v>1380</v>
      </c>
      <c r="M1894" s="4" t="str" cm="1">
        <f t="array" ref="M1894">_xlfn._xlws.FILTER(AnalysisGroupings!$G$2:$G$36,(AnalysisGroupings!$F$2:$F$36=AnalysisResults!L1894)*LEN(L1894)&gt;0,"")</f>
        <v>Week 2</v>
      </c>
      <c r="O1894" t="s">
        <v>295</v>
      </c>
      <c r="P1894" t="s">
        <v>641</v>
      </c>
      <c r="Q1894" s="4" t="str" cm="1">
        <f t="array" ref="Q1894">_xlfn._xlws.FILTER(AnalysisMethods!$G$2:$G$31,AnalysisMethods!$E$2:$E$31=AnalysisResults!P1894,"")</f>
        <v>Mean</v>
      </c>
      <c r="R1894" s="4" t="str" cm="1">
        <f t="array" ref="R1894">_xlfn._xlws.FILTER(AnalysisMethods!$H$2:$H$31,AnalysisMethods!$E$2:$E$31=AnalysisResults!P1894,"")</f>
        <v>XX.X</v>
      </c>
      <c r="S1894">
        <v>73.246031746</v>
      </c>
      <c r="T1894" s="7" t="s">
        <v>900</v>
      </c>
      <c r="U1894" t="s">
        <v>1378</v>
      </c>
    </row>
    <row r="1895" spans="1:21" x14ac:dyDescent="0.45">
      <c r="A1895" t="s">
        <v>669</v>
      </c>
      <c r="B1895" s="4" t="str" cm="1">
        <f t="array" ref="B1895">_xlfn._xlws.FILTER(AnalysisSets!B:B,AnalysisSets!A:A=_xlfn._xlws.FILTER(Analyses!E:E,Analyses!A:A=AnalysisResults!A1895,""),"")</f>
        <v>Safety Population</v>
      </c>
      <c r="C1895" t="s">
        <v>33</v>
      </c>
      <c r="D1895" t="s">
        <v>36</v>
      </c>
      <c r="E1895" s="4" t="str" cm="1">
        <f t="array" ref="E1895">_xlfn._xlws.FILTER(AnalysisGroupings!$G$2:$G$20,AnalysisGroupings!$F$2:$F$20=AnalysisResults!D1895,"")</f>
        <v>Placebo</v>
      </c>
      <c r="G1895" t="s">
        <v>733</v>
      </c>
      <c r="H1895" t="s">
        <v>773</v>
      </c>
      <c r="I1895" s="4" t="str" cm="1">
        <f t="array" ref="I1895">_xlfn._xlws.FILTER(AnalysisGroupings!$G$2:$G$36,(AnalysisGroupings!$F$2:$F$36=AnalysisResults!H1895)*LEN(H1895)&gt;0,"")</f>
        <v>Pulse Rate (beats/min)</v>
      </c>
      <c r="K1895" t="s">
        <v>734</v>
      </c>
      <c r="L1895" t="s">
        <v>1380</v>
      </c>
      <c r="M1895" s="4" t="str" cm="1">
        <f t="array" ref="M1895">_xlfn._xlws.FILTER(AnalysisGroupings!$G$2:$G$36,(AnalysisGroupings!$F$2:$F$36=AnalysisResults!L1895)*LEN(L1895)&gt;0,"")</f>
        <v>Week 2</v>
      </c>
      <c r="O1895" t="s">
        <v>295</v>
      </c>
      <c r="P1895" t="s">
        <v>642</v>
      </c>
      <c r="Q1895" s="4" t="str" cm="1">
        <f t="array" ref="Q1895">_xlfn._xlws.FILTER(AnalysisMethods!$G$2:$G$31,AnalysisMethods!$E$2:$E$31=AnalysisResults!P1895,"")</f>
        <v>SD</v>
      </c>
      <c r="R1895" s="4" t="str" cm="1">
        <f t="array" ref="R1895">_xlfn._xlws.FILTER(AnalysisMethods!$H$2:$H$31,AnalysisMethods!$E$2:$E$31=AnalysisResults!P1895,"")</f>
        <v>(XX.XX)</v>
      </c>
      <c r="S1895">
        <v>10.247678978</v>
      </c>
      <c r="T1895" s="7" t="s">
        <v>901</v>
      </c>
      <c r="U1895" t="s">
        <v>1378</v>
      </c>
    </row>
    <row r="1896" spans="1:21" x14ac:dyDescent="0.45">
      <c r="A1896" t="s">
        <v>669</v>
      </c>
      <c r="B1896" s="4" t="str" cm="1">
        <f t="array" ref="B1896">_xlfn._xlws.FILTER(AnalysisSets!B:B,AnalysisSets!A:A=_xlfn._xlws.FILTER(Analyses!E:E,Analyses!A:A=AnalysisResults!A1896,""),"")</f>
        <v>Safety Population</v>
      </c>
      <c r="C1896" t="s">
        <v>33</v>
      </c>
      <c r="D1896" t="s">
        <v>36</v>
      </c>
      <c r="E1896" s="4" t="str" cm="1">
        <f t="array" ref="E1896">_xlfn._xlws.FILTER(AnalysisGroupings!$G$2:$G$20,AnalysisGroupings!$F$2:$F$20=AnalysisResults!D1896,"")</f>
        <v>Placebo</v>
      </c>
      <c r="G1896" t="s">
        <v>733</v>
      </c>
      <c r="H1896" t="s">
        <v>773</v>
      </c>
      <c r="I1896" s="4" t="str" cm="1">
        <f t="array" ref="I1896">_xlfn._xlws.FILTER(AnalysisGroupings!$G$2:$G$36,(AnalysisGroupings!$F$2:$F$36=AnalysisResults!H1896)*LEN(H1896)&gt;0,"")</f>
        <v>Pulse Rate (beats/min)</v>
      </c>
      <c r="K1896" t="s">
        <v>734</v>
      </c>
      <c r="L1896" t="s">
        <v>1380</v>
      </c>
      <c r="M1896" s="4" t="str" cm="1">
        <f t="array" ref="M1896">_xlfn._xlws.FILTER(AnalysisGroupings!$G$2:$G$36,(AnalysisGroupings!$F$2:$F$36=AnalysisResults!L1896)*LEN(L1896)&gt;0,"")</f>
        <v>Week 2</v>
      </c>
      <c r="O1896" t="s">
        <v>295</v>
      </c>
      <c r="P1896" t="s">
        <v>643</v>
      </c>
      <c r="Q1896" s="4" t="str" cm="1">
        <f t="array" ref="Q1896">_xlfn._xlws.FILTER(AnalysisMethods!$G$2:$G$31,AnalysisMethods!$E$2:$E$31=AnalysisResults!P1896,"")</f>
        <v>Median</v>
      </c>
      <c r="R1896" s="4" t="str" cm="1">
        <f t="array" ref="R1896">_xlfn._xlws.FILTER(AnalysisMethods!$H$2:$H$31,AnalysisMethods!$E$2:$E$31=AnalysisResults!P1896,"")</f>
        <v>XX.X</v>
      </c>
      <c r="S1896">
        <v>72</v>
      </c>
      <c r="T1896" s="7" t="s">
        <v>886</v>
      </c>
      <c r="U1896" t="s">
        <v>1378</v>
      </c>
    </row>
    <row r="1897" spans="1:21" x14ac:dyDescent="0.45">
      <c r="A1897" t="s">
        <v>669</v>
      </c>
      <c r="B1897" s="4" t="str" cm="1">
        <f t="array" ref="B1897">_xlfn._xlws.FILTER(AnalysisSets!B:B,AnalysisSets!A:A=_xlfn._xlws.FILTER(Analyses!E:E,Analyses!A:A=AnalysisResults!A1897,""),"")</f>
        <v>Safety Population</v>
      </c>
      <c r="C1897" t="s">
        <v>33</v>
      </c>
      <c r="D1897" t="s">
        <v>36</v>
      </c>
      <c r="E1897" s="4" t="str" cm="1">
        <f t="array" ref="E1897">_xlfn._xlws.FILTER(AnalysisGroupings!$G$2:$G$20,AnalysisGroupings!$F$2:$F$20=AnalysisResults!D1897,"")</f>
        <v>Placebo</v>
      </c>
      <c r="G1897" t="s">
        <v>733</v>
      </c>
      <c r="H1897" t="s">
        <v>773</v>
      </c>
      <c r="I1897" s="4" t="str" cm="1">
        <f t="array" ref="I1897">_xlfn._xlws.FILTER(AnalysisGroupings!$G$2:$G$36,(AnalysisGroupings!$F$2:$F$36=AnalysisResults!H1897)*LEN(H1897)&gt;0,"")</f>
        <v>Pulse Rate (beats/min)</v>
      </c>
      <c r="K1897" t="s">
        <v>734</v>
      </c>
      <c r="L1897" t="s">
        <v>1380</v>
      </c>
      <c r="M1897" s="4" t="str" cm="1">
        <f t="array" ref="M1897">_xlfn._xlws.FILTER(AnalysisGroupings!$G$2:$G$36,(AnalysisGroupings!$F$2:$F$36=AnalysisResults!L1897)*LEN(L1897)&gt;0,"")</f>
        <v>Week 2</v>
      </c>
      <c r="O1897" t="s">
        <v>295</v>
      </c>
      <c r="P1897" t="s">
        <v>644</v>
      </c>
      <c r="Q1897" s="4" t="str" cm="1">
        <f t="array" ref="Q1897">_xlfn._xlws.FILTER(AnalysisMethods!$G$2:$G$31,AnalysisMethods!$E$2:$E$31=AnalysisResults!P1897,"")</f>
        <v>Q1</v>
      </c>
      <c r="R1897" s="4" t="str" cm="1">
        <f t="array" ref="R1897">_xlfn._xlws.FILTER(AnalysisMethods!$H$2:$H$31,AnalysisMethods!$E$2:$E$31=AnalysisResults!P1897,"")</f>
        <v>XX.X</v>
      </c>
      <c r="S1897">
        <v>64</v>
      </c>
      <c r="T1897" s="7" t="s">
        <v>898</v>
      </c>
      <c r="U1897" t="s">
        <v>1378</v>
      </c>
    </row>
    <row r="1898" spans="1:21" x14ac:dyDescent="0.45">
      <c r="A1898" t="s">
        <v>669</v>
      </c>
      <c r="B1898" s="4" t="str" cm="1">
        <f t="array" ref="B1898">_xlfn._xlws.FILTER(AnalysisSets!B:B,AnalysisSets!A:A=_xlfn._xlws.FILTER(Analyses!E:E,Analyses!A:A=AnalysisResults!A1898,""),"")</f>
        <v>Safety Population</v>
      </c>
      <c r="C1898" t="s">
        <v>33</v>
      </c>
      <c r="D1898" t="s">
        <v>36</v>
      </c>
      <c r="E1898" s="4" t="str" cm="1">
        <f t="array" ref="E1898">_xlfn._xlws.FILTER(AnalysisGroupings!$G$2:$G$20,AnalysisGroupings!$F$2:$F$20=AnalysisResults!D1898,"")</f>
        <v>Placebo</v>
      </c>
      <c r="G1898" t="s">
        <v>733</v>
      </c>
      <c r="H1898" t="s">
        <v>773</v>
      </c>
      <c r="I1898" s="4" t="str" cm="1">
        <f t="array" ref="I1898">_xlfn._xlws.FILTER(AnalysisGroupings!$G$2:$G$36,(AnalysisGroupings!$F$2:$F$36=AnalysisResults!H1898)*LEN(H1898)&gt;0,"")</f>
        <v>Pulse Rate (beats/min)</v>
      </c>
      <c r="K1898" t="s">
        <v>734</v>
      </c>
      <c r="L1898" t="s">
        <v>1380</v>
      </c>
      <c r="M1898" s="4" t="str" cm="1">
        <f t="array" ref="M1898">_xlfn._xlws.FILTER(AnalysisGroupings!$G$2:$G$36,(AnalysisGroupings!$F$2:$F$36=AnalysisResults!L1898)*LEN(L1898)&gt;0,"")</f>
        <v>Week 2</v>
      </c>
      <c r="O1898" t="s">
        <v>295</v>
      </c>
      <c r="P1898" t="s">
        <v>645</v>
      </c>
      <c r="Q1898" s="4" t="str" cm="1">
        <f t="array" ref="Q1898">_xlfn._xlws.FILTER(AnalysisMethods!$G$2:$G$31,AnalysisMethods!$E$2:$E$31=AnalysisResults!P1898,"")</f>
        <v>Q3</v>
      </c>
      <c r="R1898" s="4" t="str" cm="1">
        <f t="array" ref="R1898">_xlfn._xlws.FILTER(AnalysisMethods!$H$2:$H$31,AnalysisMethods!$E$2:$E$31=AnalysisResults!P1898,"")</f>
        <v>XX.X</v>
      </c>
      <c r="S1898">
        <v>80</v>
      </c>
      <c r="T1898" s="7" t="s">
        <v>225</v>
      </c>
      <c r="U1898" t="s">
        <v>1378</v>
      </c>
    </row>
    <row r="1899" spans="1:21" x14ac:dyDescent="0.45">
      <c r="A1899" t="s">
        <v>669</v>
      </c>
      <c r="B1899" s="4" t="str" cm="1">
        <f t="array" ref="B1899">_xlfn._xlws.FILTER(AnalysisSets!B:B,AnalysisSets!A:A=_xlfn._xlws.FILTER(Analyses!E:E,Analyses!A:A=AnalysisResults!A1899,""),"")</f>
        <v>Safety Population</v>
      </c>
      <c r="C1899" t="s">
        <v>33</v>
      </c>
      <c r="D1899" t="s">
        <v>36</v>
      </c>
      <c r="E1899" s="4" t="str" cm="1">
        <f t="array" ref="E1899">_xlfn._xlws.FILTER(AnalysisGroupings!$G$2:$G$20,AnalysisGroupings!$F$2:$F$20=AnalysisResults!D1899,"")</f>
        <v>Placebo</v>
      </c>
      <c r="G1899" t="s">
        <v>733</v>
      </c>
      <c r="H1899" t="s">
        <v>773</v>
      </c>
      <c r="I1899" s="4" t="str" cm="1">
        <f t="array" ref="I1899">_xlfn._xlws.FILTER(AnalysisGroupings!$G$2:$G$36,(AnalysisGroupings!$F$2:$F$36=AnalysisResults!H1899)*LEN(H1899)&gt;0,"")</f>
        <v>Pulse Rate (beats/min)</v>
      </c>
      <c r="K1899" t="s">
        <v>734</v>
      </c>
      <c r="L1899" t="s">
        <v>1380</v>
      </c>
      <c r="M1899" s="4" t="str" cm="1">
        <f t="array" ref="M1899">_xlfn._xlws.FILTER(AnalysisGroupings!$G$2:$G$36,(AnalysisGroupings!$F$2:$F$36=AnalysisResults!L1899)*LEN(L1899)&gt;0,"")</f>
        <v>Week 2</v>
      </c>
      <c r="O1899" t="s">
        <v>295</v>
      </c>
      <c r="P1899" t="s">
        <v>646</v>
      </c>
      <c r="Q1899" s="4" t="str" cm="1">
        <f t="array" ref="Q1899">_xlfn._xlws.FILTER(AnalysisMethods!$G$2:$G$31,AnalysisMethods!$E$2:$E$31=AnalysisResults!P1899,"")</f>
        <v>Min</v>
      </c>
      <c r="R1899" s="4" t="str" cm="1">
        <f t="array" ref="R1899">_xlfn._xlws.FILTER(AnalysisMethods!$H$2:$H$31,AnalysisMethods!$E$2:$E$31=AnalysisResults!P1899,"")</f>
        <v>XX</v>
      </c>
      <c r="S1899">
        <v>50</v>
      </c>
      <c r="T1899" s="7" t="s">
        <v>246</v>
      </c>
      <c r="U1899" t="s">
        <v>1378</v>
      </c>
    </row>
    <row r="1900" spans="1:21" x14ac:dyDescent="0.45">
      <c r="A1900" t="s">
        <v>669</v>
      </c>
      <c r="B1900" s="4" t="str" cm="1">
        <f t="array" ref="B1900">_xlfn._xlws.FILTER(AnalysisSets!B:B,AnalysisSets!A:A=_xlfn._xlws.FILTER(Analyses!E:E,Analyses!A:A=AnalysisResults!A1900,""),"")</f>
        <v>Safety Population</v>
      </c>
      <c r="C1900" t="s">
        <v>33</v>
      </c>
      <c r="D1900" t="s">
        <v>36</v>
      </c>
      <c r="E1900" s="4" t="str" cm="1">
        <f t="array" ref="E1900">_xlfn._xlws.FILTER(AnalysisGroupings!$G$2:$G$20,AnalysisGroupings!$F$2:$F$20=AnalysisResults!D1900,"")</f>
        <v>Placebo</v>
      </c>
      <c r="G1900" t="s">
        <v>733</v>
      </c>
      <c r="H1900" t="s">
        <v>773</v>
      </c>
      <c r="I1900" s="4" t="str" cm="1">
        <f t="array" ref="I1900">_xlfn._xlws.FILTER(AnalysisGroupings!$G$2:$G$36,(AnalysisGroupings!$F$2:$F$36=AnalysisResults!H1900)*LEN(H1900)&gt;0,"")</f>
        <v>Pulse Rate (beats/min)</v>
      </c>
      <c r="K1900" t="s">
        <v>734</v>
      </c>
      <c r="L1900" t="s">
        <v>1380</v>
      </c>
      <c r="M1900" s="4" t="str" cm="1">
        <f t="array" ref="M1900">_xlfn._xlws.FILTER(AnalysisGroupings!$G$2:$G$36,(AnalysisGroupings!$F$2:$F$36=AnalysisResults!L1900)*LEN(L1900)&gt;0,"")</f>
        <v>Week 2</v>
      </c>
      <c r="O1900" t="s">
        <v>295</v>
      </c>
      <c r="P1900" t="s">
        <v>647</v>
      </c>
      <c r="Q1900" s="4" t="str" cm="1">
        <f t="array" ref="Q1900">_xlfn._xlws.FILTER(AnalysisMethods!$G$2:$G$31,AnalysisMethods!$E$2:$E$31=AnalysisResults!P1900,"")</f>
        <v>Max</v>
      </c>
      <c r="R1900" s="4" t="str" cm="1">
        <f t="array" ref="R1900">_xlfn._xlws.FILTER(AnalysisMethods!$H$2:$H$31,AnalysisMethods!$E$2:$E$31=AnalysisResults!P1900,"")</f>
        <v>XX</v>
      </c>
      <c r="S1900">
        <v>106</v>
      </c>
      <c r="T1900" s="7" t="s">
        <v>902</v>
      </c>
      <c r="U1900" t="s">
        <v>1378</v>
      </c>
    </row>
    <row r="1901" spans="1:21" x14ac:dyDescent="0.45">
      <c r="A1901" t="s">
        <v>669</v>
      </c>
      <c r="B1901" s="4" t="str" cm="1">
        <f t="array" ref="B1901">_xlfn._xlws.FILTER(AnalysisSets!B:B,AnalysisSets!A:A=_xlfn._xlws.FILTER(Analyses!E:E,Analyses!A:A=AnalysisResults!A1901,""),"")</f>
        <v>Safety Population</v>
      </c>
      <c r="C1901" t="s">
        <v>33</v>
      </c>
      <c r="D1901" t="s">
        <v>36</v>
      </c>
      <c r="E1901" s="4" t="str" cm="1">
        <f t="array" ref="E1901">_xlfn._xlws.FILTER(AnalysisGroupings!$G$2:$G$20,AnalysisGroupings!$F$2:$F$20=AnalysisResults!D1901,"")</f>
        <v>Placebo</v>
      </c>
      <c r="G1901" t="s">
        <v>733</v>
      </c>
      <c r="H1901" t="s">
        <v>773</v>
      </c>
      <c r="I1901" s="4" t="str" cm="1">
        <f t="array" ref="I1901">_xlfn._xlws.FILTER(AnalysisGroupings!$G$2:$G$36,(AnalysisGroupings!$F$2:$F$36=AnalysisResults!H1901)*LEN(H1901)&gt;0,"")</f>
        <v>Pulse Rate (beats/min)</v>
      </c>
      <c r="K1901" t="s">
        <v>734</v>
      </c>
      <c r="L1901" t="s">
        <v>1381</v>
      </c>
      <c r="M1901" s="4" t="str" cm="1">
        <f t="array" ref="M1901">_xlfn._xlws.FILTER(AnalysisGroupings!$G$2:$G$36,(AnalysisGroupings!$F$2:$F$36=AnalysisResults!L1901)*LEN(L1901)&gt;0,"")</f>
        <v>Week 4</v>
      </c>
      <c r="O1901" t="s">
        <v>295</v>
      </c>
      <c r="P1901" t="s">
        <v>640</v>
      </c>
      <c r="Q1901" s="4" t="str" cm="1">
        <f t="array" ref="Q1901">_xlfn._xlws.FILTER(AnalysisMethods!$G$2:$G$31,AnalysisMethods!$E$2:$E$31=AnalysisResults!P1901,"")</f>
        <v>n</v>
      </c>
      <c r="R1901" s="4" t="str" cm="1">
        <f t="array" ref="R1901">_xlfn._xlws.FILTER(AnalysisMethods!$H$2:$H$31,AnalysisMethods!$E$2:$E$31=AnalysisResults!P1901,"")</f>
        <v>XX</v>
      </c>
      <c r="S1901">
        <v>246</v>
      </c>
      <c r="T1901" s="7" t="s">
        <v>810</v>
      </c>
      <c r="U1901" t="s">
        <v>1378</v>
      </c>
    </row>
    <row r="1902" spans="1:21" x14ac:dyDescent="0.45">
      <c r="A1902" t="s">
        <v>669</v>
      </c>
      <c r="B1902" s="4" t="str" cm="1">
        <f t="array" ref="B1902">_xlfn._xlws.FILTER(AnalysisSets!B:B,AnalysisSets!A:A=_xlfn._xlws.FILTER(Analyses!E:E,Analyses!A:A=AnalysisResults!A1902,""),"")</f>
        <v>Safety Population</v>
      </c>
      <c r="C1902" t="s">
        <v>33</v>
      </c>
      <c r="D1902" t="s">
        <v>36</v>
      </c>
      <c r="E1902" s="4" t="str" cm="1">
        <f t="array" ref="E1902">_xlfn._xlws.FILTER(AnalysisGroupings!$G$2:$G$20,AnalysisGroupings!$F$2:$F$20=AnalysisResults!D1902,"")</f>
        <v>Placebo</v>
      </c>
      <c r="G1902" t="s">
        <v>733</v>
      </c>
      <c r="H1902" t="s">
        <v>773</v>
      </c>
      <c r="I1902" s="4" t="str" cm="1">
        <f t="array" ref="I1902">_xlfn._xlws.FILTER(AnalysisGroupings!$G$2:$G$36,(AnalysisGroupings!$F$2:$F$36=AnalysisResults!H1902)*LEN(H1902)&gt;0,"")</f>
        <v>Pulse Rate (beats/min)</v>
      </c>
      <c r="K1902" t="s">
        <v>734</v>
      </c>
      <c r="L1902" t="s">
        <v>1381</v>
      </c>
      <c r="M1902" s="4" t="str" cm="1">
        <f t="array" ref="M1902">_xlfn._xlws.FILTER(AnalysisGroupings!$G$2:$G$36,(AnalysisGroupings!$F$2:$F$36=AnalysisResults!L1902)*LEN(L1902)&gt;0,"")</f>
        <v>Week 4</v>
      </c>
      <c r="O1902" t="s">
        <v>295</v>
      </c>
      <c r="P1902" t="s">
        <v>641</v>
      </c>
      <c r="Q1902" s="4" t="str" cm="1">
        <f t="array" ref="Q1902">_xlfn._xlws.FILTER(AnalysisMethods!$G$2:$G$31,AnalysisMethods!$E$2:$E$31=AnalysisResults!P1902,"")</f>
        <v>Mean</v>
      </c>
      <c r="R1902" s="4" t="str" cm="1">
        <f t="array" ref="R1902">_xlfn._xlws.FILTER(AnalysisMethods!$H$2:$H$31,AnalysisMethods!$E$2:$E$31=AnalysisResults!P1902,"")</f>
        <v>XX.X</v>
      </c>
      <c r="S1902">
        <v>73.808943088999996</v>
      </c>
      <c r="T1902" s="7" t="s">
        <v>888</v>
      </c>
      <c r="U1902" t="s">
        <v>1378</v>
      </c>
    </row>
    <row r="1903" spans="1:21" x14ac:dyDescent="0.45">
      <c r="A1903" t="s">
        <v>669</v>
      </c>
      <c r="B1903" s="4" t="str" cm="1">
        <f t="array" ref="B1903">_xlfn._xlws.FILTER(AnalysisSets!B:B,AnalysisSets!A:A=_xlfn._xlws.FILTER(Analyses!E:E,Analyses!A:A=AnalysisResults!A1903,""),"")</f>
        <v>Safety Population</v>
      </c>
      <c r="C1903" t="s">
        <v>33</v>
      </c>
      <c r="D1903" t="s">
        <v>36</v>
      </c>
      <c r="E1903" s="4" t="str" cm="1">
        <f t="array" ref="E1903">_xlfn._xlws.FILTER(AnalysisGroupings!$G$2:$G$20,AnalysisGroupings!$F$2:$F$20=AnalysisResults!D1903,"")</f>
        <v>Placebo</v>
      </c>
      <c r="G1903" t="s">
        <v>733</v>
      </c>
      <c r="H1903" t="s">
        <v>773</v>
      </c>
      <c r="I1903" s="4" t="str" cm="1">
        <f t="array" ref="I1903">_xlfn._xlws.FILTER(AnalysisGroupings!$G$2:$G$36,(AnalysisGroupings!$F$2:$F$36=AnalysisResults!H1903)*LEN(H1903)&gt;0,"")</f>
        <v>Pulse Rate (beats/min)</v>
      </c>
      <c r="K1903" t="s">
        <v>734</v>
      </c>
      <c r="L1903" t="s">
        <v>1381</v>
      </c>
      <c r="M1903" s="4" t="str" cm="1">
        <f t="array" ref="M1903">_xlfn._xlws.FILTER(AnalysisGroupings!$G$2:$G$36,(AnalysisGroupings!$F$2:$F$36=AnalysisResults!L1903)*LEN(L1903)&gt;0,"")</f>
        <v>Week 4</v>
      </c>
      <c r="O1903" t="s">
        <v>295</v>
      </c>
      <c r="P1903" t="s">
        <v>642</v>
      </c>
      <c r="Q1903" s="4" t="str" cm="1">
        <f t="array" ref="Q1903">_xlfn._xlws.FILTER(AnalysisMethods!$G$2:$G$31,AnalysisMethods!$E$2:$E$31=AnalysisResults!P1903,"")</f>
        <v>SD</v>
      </c>
      <c r="R1903" s="4" t="str" cm="1">
        <f t="array" ref="R1903">_xlfn._xlws.FILTER(AnalysisMethods!$H$2:$H$31,AnalysisMethods!$E$2:$E$31=AnalysisResults!P1903,"")</f>
        <v>(XX.XX)</v>
      </c>
      <c r="S1903">
        <v>10.739212970000001</v>
      </c>
      <c r="T1903" s="7" t="s">
        <v>903</v>
      </c>
      <c r="U1903" t="s">
        <v>1378</v>
      </c>
    </row>
    <row r="1904" spans="1:21" x14ac:dyDescent="0.45">
      <c r="A1904" t="s">
        <v>669</v>
      </c>
      <c r="B1904" s="4" t="str" cm="1">
        <f t="array" ref="B1904">_xlfn._xlws.FILTER(AnalysisSets!B:B,AnalysisSets!A:A=_xlfn._xlws.FILTER(Analyses!E:E,Analyses!A:A=AnalysisResults!A1904,""),"")</f>
        <v>Safety Population</v>
      </c>
      <c r="C1904" t="s">
        <v>33</v>
      </c>
      <c r="D1904" t="s">
        <v>36</v>
      </c>
      <c r="E1904" s="4" t="str" cm="1">
        <f t="array" ref="E1904">_xlfn._xlws.FILTER(AnalysisGroupings!$G$2:$G$20,AnalysisGroupings!$F$2:$F$20=AnalysisResults!D1904,"")</f>
        <v>Placebo</v>
      </c>
      <c r="G1904" t="s">
        <v>733</v>
      </c>
      <c r="H1904" t="s">
        <v>773</v>
      </c>
      <c r="I1904" s="4" t="str" cm="1">
        <f t="array" ref="I1904">_xlfn._xlws.FILTER(AnalysisGroupings!$G$2:$G$36,(AnalysisGroupings!$F$2:$F$36=AnalysisResults!H1904)*LEN(H1904)&gt;0,"")</f>
        <v>Pulse Rate (beats/min)</v>
      </c>
      <c r="K1904" t="s">
        <v>734</v>
      </c>
      <c r="L1904" t="s">
        <v>1381</v>
      </c>
      <c r="M1904" s="4" t="str" cm="1">
        <f t="array" ref="M1904">_xlfn._xlws.FILTER(AnalysisGroupings!$G$2:$G$36,(AnalysisGroupings!$F$2:$F$36=AnalysisResults!L1904)*LEN(L1904)&gt;0,"")</f>
        <v>Week 4</v>
      </c>
      <c r="O1904" t="s">
        <v>295</v>
      </c>
      <c r="P1904" t="s">
        <v>643</v>
      </c>
      <c r="Q1904" s="4" t="str" cm="1">
        <f t="array" ref="Q1904">_xlfn._xlws.FILTER(AnalysisMethods!$G$2:$G$31,AnalysisMethods!$E$2:$E$31=AnalysisResults!P1904,"")</f>
        <v>Median</v>
      </c>
      <c r="R1904" s="4" t="str" cm="1">
        <f t="array" ref="R1904">_xlfn._xlws.FILTER(AnalysisMethods!$H$2:$H$31,AnalysisMethods!$E$2:$E$31=AnalysisResults!P1904,"")</f>
        <v>XX.X</v>
      </c>
      <c r="S1904">
        <v>73.5</v>
      </c>
      <c r="T1904" s="7" t="s">
        <v>896</v>
      </c>
      <c r="U1904" t="s">
        <v>1378</v>
      </c>
    </row>
    <row r="1905" spans="1:21" x14ac:dyDescent="0.45">
      <c r="A1905" t="s">
        <v>669</v>
      </c>
      <c r="B1905" s="4" t="str" cm="1">
        <f t="array" ref="B1905">_xlfn._xlws.FILTER(AnalysisSets!B:B,AnalysisSets!A:A=_xlfn._xlws.FILTER(Analyses!E:E,Analyses!A:A=AnalysisResults!A1905,""),"")</f>
        <v>Safety Population</v>
      </c>
      <c r="C1905" t="s">
        <v>33</v>
      </c>
      <c r="D1905" t="s">
        <v>36</v>
      </c>
      <c r="E1905" s="4" t="str" cm="1">
        <f t="array" ref="E1905">_xlfn._xlws.FILTER(AnalysisGroupings!$G$2:$G$20,AnalysisGroupings!$F$2:$F$20=AnalysisResults!D1905,"")</f>
        <v>Placebo</v>
      </c>
      <c r="G1905" t="s">
        <v>733</v>
      </c>
      <c r="H1905" t="s">
        <v>773</v>
      </c>
      <c r="I1905" s="4" t="str" cm="1">
        <f t="array" ref="I1905">_xlfn._xlws.FILTER(AnalysisGroupings!$G$2:$G$36,(AnalysisGroupings!$F$2:$F$36=AnalysisResults!H1905)*LEN(H1905)&gt;0,"")</f>
        <v>Pulse Rate (beats/min)</v>
      </c>
      <c r="K1905" t="s">
        <v>734</v>
      </c>
      <c r="L1905" t="s">
        <v>1381</v>
      </c>
      <c r="M1905" s="4" t="str" cm="1">
        <f t="array" ref="M1905">_xlfn._xlws.FILTER(AnalysisGroupings!$G$2:$G$36,(AnalysisGroupings!$F$2:$F$36=AnalysisResults!L1905)*LEN(L1905)&gt;0,"")</f>
        <v>Week 4</v>
      </c>
      <c r="O1905" t="s">
        <v>295</v>
      </c>
      <c r="P1905" t="s">
        <v>644</v>
      </c>
      <c r="Q1905" s="4" t="str" cm="1">
        <f t="array" ref="Q1905">_xlfn._xlws.FILTER(AnalysisMethods!$G$2:$G$31,AnalysisMethods!$E$2:$E$31=AnalysisResults!P1905,"")</f>
        <v>Q1</v>
      </c>
      <c r="R1905" s="4" t="str" cm="1">
        <f t="array" ref="R1905">_xlfn._xlws.FILTER(AnalysisMethods!$H$2:$H$31,AnalysisMethods!$E$2:$E$31=AnalysisResults!P1905,"")</f>
        <v>XX.X</v>
      </c>
      <c r="S1905">
        <v>66</v>
      </c>
      <c r="T1905" s="7" t="s">
        <v>890</v>
      </c>
      <c r="U1905" t="s">
        <v>1378</v>
      </c>
    </row>
    <row r="1906" spans="1:21" x14ac:dyDescent="0.45">
      <c r="A1906" t="s">
        <v>669</v>
      </c>
      <c r="B1906" s="4" t="str" cm="1">
        <f t="array" ref="B1906">_xlfn._xlws.FILTER(AnalysisSets!B:B,AnalysisSets!A:A=_xlfn._xlws.FILTER(Analyses!E:E,Analyses!A:A=AnalysisResults!A1906,""),"")</f>
        <v>Safety Population</v>
      </c>
      <c r="C1906" t="s">
        <v>33</v>
      </c>
      <c r="D1906" t="s">
        <v>36</v>
      </c>
      <c r="E1906" s="4" t="str" cm="1">
        <f t="array" ref="E1906">_xlfn._xlws.FILTER(AnalysisGroupings!$G$2:$G$20,AnalysisGroupings!$F$2:$F$20=AnalysisResults!D1906,"")</f>
        <v>Placebo</v>
      </c>
      <c r="G1906" t="s">
        <v>733</v>
      </c>
      <c r="H1906" t="s">
        <v>773</v>
      </c>
      <c r="I1906" s="4" t="str" cm="1">
        <f t="array" ref="I1906">_xlfn._xlws.FILTER(AnalysisGroupings!$G$2:$G$36,(AnalysisGroupings!$F$2:$F$36=AnalysisResults!H1906)*LEN(H1906)&gt;0,"")</f>
        <v>Pulse Rate (beats/min)</v>
      </c>
      <c r="K1906" t="s">
        <v>734</v>
      </c>
      <c r="L1906" t="s">
        <v>1381</v>
      </c>
      <c r="M1906" s="4" t="str" cm="1">
        <f t="array" ref="M1906">_xlfn._xlws.FILTER(AnalysisGroupings!$G$2:$G$36,(AnalysisGroupings!$F$2:$F$36=AnalysisResults!L1906)*LEN(L1906)&gt;0,"")</f>
        <v>Week 4</v>
      </c>
      <c r="O1906" t="s">
        <v>295</v>
      </c>
      <c r="P1906" t="s">
        <v>645</v>
      </c>
      <c r="Q1906" s="4" t="str" cm="1">
        <f t="array" ref="Q1906">_xlfn._xlws.FILTER(AnalysisMethods!$G$2:$G$31,AnalysisMethods!$E$2:$E$31=AnalysisResults!P1906,"")</f>
        <v>Q3</v>
      </c>
      <c r="R1906" s="4" t="str" cm="1">
        <f t="array" ref="R1906">_xlfn._xlws.FILTER(AnalysisMethods!$H$2:$H$31,AnalysisMethods!$E$2:$E$31=AnalysisResults!P1906,"")</f>
        <v>XX.X</v>
      </c>
      <c r="S1906">
        <v>80</v>
      </c>
      <c r="T1906" s="7" t="s">
        <v>225</v>
      </c>
      <c r="U1906" t="s">
        <v>1378</v>
      </c>
    </row>
    <row r="1907" spans="1:21" x14ac:dyDescent="0.45">
      <c r="A1907" t="s">
        <v>669</v>
      </c>
      <c r="B1907" s="4" t="str" cm="1">
        <f t="array" ref="B1907">_xlfn._xlws.FILTER(AnalysisSets!B:B,AnalysisSets!A:A=_xlfn._xlws.FILTER(Analyses!E:E,Analyses!A:A=AnalysisResults!A1907,""),"")</f>
        <v>Safety Population</v>
      </c>
      <c r="C1907" t="s">
        <v>33</v>
      </c>
      <c r="D1907" t="s">
        <v>36</v>
      </c>
      <c r="E1907" s="4" t="str" cm="1">
        <f t="array" ref="E1907">_xlfn._xlws.FILTER(AnalysisGroupings!$G$2:$G$20,AnalysisGroupings!$F$2:$F$20=AnalysisResults!D1907,"")</f>
        <v>Placebo</v>
      </c>
      <c r="G1907" t="s">
        <v>733</v>
      </c>
      <c r="H1907" t="s">
        <v>773</v>
      </c>
      <c r="I1907" s="4" t="str" cm="1">
        <f t="array" ref="I1907">_xlfn._xlws.FILTER(AnalysisGroupings!$G$2:$G$36,(AnalysisGroupings!$F$2:$F$36=AnalysisResults!H1907)*LEN(H1907)&gt;0,"")</f>
        <v>Pulse Rate (beats/min)</v>
      </c>
      <c r="K1907" t="s">
        <v>734</v>
      </c>
      <c r="L1907" t="s">
        <v>1381</v>
      </c>
      <c r="M1907" s="4" t="str" cm="1">
        <f t="array" ref="M1907">_xlfn._xlws.FILTER(AnalysisGroupings!$G$2:$G$36,(AnalysisGroupings!$F$2:$F$36=AnalysisResults!L1907)*LEN(L1907)&gt;0,"")</f>
        <v>Week 4</v>
      </c>
      <c r="O1907" t="s">
        <v>295</v>
      </c>
      <c r="P1907" t="s">
        <v>646</v>
      </c>
      <c r="Q1907" s="4" t="str" cm="1">
        <f t="array" ref="Q1907">_xlfn._xlws.FILTER(AnalysisMethods!$G$2:$G$31,AnalysisMethods!$E$2:$E$31=AnalysisResults!P1907,"")</f>
        <v>Min</v>
      </c>
      <c r="R1907" s="4" t="str" cm="1">
        <f t="array" ref="R1907">_xlfn._xlws.FILTER(AnalysisMethods!$H$2:$H$31,AnalysisMethods!$E$2:$E$31=AnalysisResults!P1907,"")</f>
        <v>XX</v>
      </c>
      <c r="S1907">
        <v>50</v>
      </c>
      <c r="T1907" s="7" t="s">
        <v>246</v>
      </c>
      <c r="U1907" t="s">
        <v>1378</v>
      </c>
    </row>
    <row r="1908" spans="1:21" x14ac:dyDescent="0.45">
      <c r="A1908" t="s">
        <v>669</v>
      </c>
      <c r="B1908" s="4" t="str" cm="1">
        <f t="array" ref="B1908">_xlfn._xlws.FILTER(AnalysisSets!B:B,AnalysisSets!A:A=_xlfn._xlws.FILTER(Analyses!E:E,Analyses!A:A=AnalysisResults!A1908,""),"")</f>
        <v>Safety Population</v>
      </c>
      <c r="C1908" t="s">
        <v>33</v>
      </c>
      <c r="D1908" t="s">
        <v>36</v>
      </c>
      <c r="E1908" s="4" t="str" cm="1">
        <f t="array" ref="E1908">_xlfn._xlws.FILTER(AnalysisGroupings!$G$2:$G$20,AnalysisGroupings!$F$2:$F$20=AnalysisResults!D1908,"")</f>
        <v>Placebo</v>
      </c>
      <c r="G1908" t="s">
        <v>733</v>
      </c>
      <c r="H1908" t="s">
        <v>773</v>
      </c>
      <c r="I1908" s="4" t="str" cm="1">
        <f t="array" ref="I1908">_xlfn._xlws.FILTER(AnalysisGroupings!$G$2:$G$36,(AnalysisGroupings!$F$2:$F$36=AnalysisResults!H1908)*LEN(H1908)&gt;0,"")</f>
        <v>Pulse Rate (beats/min)</v>
      </c>
      <c r="K1908" t="s">
        <v>734</v>
      </c>
      <c r="L1908" t="s">
        <v>1381</v>
      </c>
      <c r="M1908" s="4" t="str" cm="1">
        <f t="array" ref="M1908">_xlfn._xlws.FILTER(AnalysisGroupings!$G$2:$G$36,(AnalysisGroupings!$F$2:$F$36=AnalysisResults!L1908)*LEN(L1908)&gt;0,"")</f>
        <v>Week 4</v>
      </c>
      <c r="O1908" t="s">
        <v>295</v>
      </c>
      <c r="P1908" t="s">
        <v>647</v>
      </c>
      <c r="Q1908" s="4" t="str" cm="1">
        <f t="array" ref="Q1908">_xlfn._xlws.FILTER(AnalysisMethods!$G$2:$G$31,AnalysisMethods!$E$2:$E$31=AnalysisResults!P1908,"")</f>
        <v>Max</v>
      </c>
      <c r="R1908" s="4" t="str" cm="1">
        <f t="array" ref="R1908">_xlfn._xlws.FILTER(AnalysisMethods!$H$2:$H$31,AnalysisMethods!$E$2:$E$31=AnalysisResults!P1908,"")</f>
        <v>XX</v>
      </c>
      <c r="S1908">
        <v>120</v>
      </c>
      <c r="T1908" s="7" t="s">
        <v>904</v>
      </c>
      <c r="U1908" t="s">
        <v>1378</v>
      </c>
    </row>
    <row r="1909" spans="1:21" x14ac:dyDescent="0.45">
      <c r="A1909" t="s">
        <v>669</v>
      </c>
      <c r="B1909" s="4" t="str" cm="1">
        <f t="array" ref="B1909">_xlfn._xlws.FILTER(AnalysisSets!B:B,AnalysisSets!A:A=_xlfn._xlws.FILTER(Analyses!E:E,Analyses!A:A=AnalysisResults!A1909,""),"")</f>
        <v>Safety Population</v>
      </c>
      <c r="C1909" t="s">
        <v>33</v>
      </c>
      <c r="D1909" t="s">
        <v>36</v>
      </c>
      <c r="E1909" s="4" t="str" cm="1">
        <f t="array" ref="E1909">_xlfn._xlws.FILTER(AnalysisGroupings!$G$2:$G$20,AnalysisGroupings!$F$2:$F$20=AnalysisResults!D1909,"")</f>
        <v>Placebo</v>
      </c>
      <c r="G1909" t="s">
        <v>733</v>
      </c>
      <c r="H1909" t="s">
        <v>773</v>
      </c>
      <c r="I1909" s="4" t="str" cm="1">
        <f t="array" ref="I1909">_xlfn._xlws.FILTER(AnalysisGroupings!$G$2:$G$36,(AnalysisGroupings!$F$2:$F$36=AnalysisResults!H1909)*LEN(H1909)&gt;0,"")</f>
        <v>Pulse Rate (beats/min)</v>
      </c>
      <c r="K1909" t="s">
        <v>734</v>
      </c>
      <c r="L1909" t="s">
        <v>1382</v>
      </c>
      <c r="M1909" s="4" t="str" cm="1">
        <f t="array" ref="M1909">_xlfn._xlws.FILTER(AnalysisGroupings!$G$2:$G$36,(AnalysisGroupings!$F$2:$F$36=AnalysisResults!L1909)*LEN(L1909)&gt;0,"")</f>
        <v>Week 6</v>
      </c>
      <c r="O1909" t="s">
        <v>295</v>
      </c>
      <c r="P1909" t="s">
        <v>640</v>
      </c>
      <c r="Q1909" s="4" t="str" cm="1">
        <f t="array" ref="Q1909">_xlfn._xlws.FILTER(AnalysisMethods!$G$2:$G$31,AnalysisMethods!$E$2:$E$31=AnalysisResults!P1909,"")</f>
        <v>n</v>
      </c>
      <c r="R1909" s="4" t="str" cm="1">
        <f t="array" ref="R1909">_xlfn._xlws.FILTER(AnalysisMethods!$H$2:$H$31,AnalysisMethods!$E$2:$E$31=AnalysisResults!P1909,"")</f>
        <v>XX</v>
      </c>
      <c r="S1909">
        <v>228</v>
      </c>
      <c r="T1909" s="7" t="s">
        <v>817</v>
      </c>
      <c r="U1909" t="s">
        <v>1378</v>
      </c>
    </row>
    <row r="1910" spans="1:21" x14ac:dyDescent="0.45">
      <c r="A1910" t="s">
        <v>669</v>
      </c>
      <c r="B1910" s="4" t="str" cm="1">
        <f t="array" ref="B1910">_xlfn._xlws.FILTER(AnalysisSets!B:B,AnalysisSets!A:A=_xlfn._xlws.FILTER(Analyses!E:E,Analyses!A:A=AnalysisResults!A1910,""),"")</f>
        <v>Safety Population</v>
      </c>
      <c r="C1910" t="s">
        <v>33</v>
      </c>
      <c r="D1910" t="s">
        <v>36</v>
      </c>
      <c r="E1910" s="4" t="str" cm="1">
        <f t="array" ref="E1910">_xlfn._xlws.FILTER(AnalysisGroupings!$G$2:$G$20,AnalysisGroupings!$F$2:$F$20=AnalysisResults!D1910,"")</f>
        <v>Placebo</v>
      </c>
      <c r="G1910" t="s">
        <v>733</v>
      </c>
      <c r="H1910" t="s">
        <v>773</v>
      </c>
      <c r="I1910" s="4" t="str" cm="1">
        <f t="array" ref="I1910">_xlfn._xlws.FILTER(AnalysisGroupings!$G$2:$G$36,(AnalysisGroupings!$F$2:$F$36=AnalysisResults!H1910)*LEN(H1910)&gt;0,"")</f>
        <v>Pulse Rate (beats/min)</v>
      </c>
      <c r="K1910" t="s">
        <v>734</v>
      </c>
      <c r="L1910" t="s">
        <v>1382</v>
      </c>
      <c r="M1910" s="4" t="str" cm="1">
        <f t="array" ref="M1910">_xlfn._xlws.FILTER(AnalysisGroupings!$G$2:$G$36,(AnalysisGroupings!$F$2:$F$36=AnalysisResults!L1910)*LEN(L1910)&gt;0,"")</f>
        <v>Week 6</v>
      </c>
      <c r="O1910" t="s">
        <v>295</v>
      </c>
      <c r="P1910" t="s">
        <v>641</v>
      </c>
      <c r="Q1910" s="4" t="str" cm="1">
        <f t="array" ref="Q1910">_xlfn._xlws.FILTER(AnalysisMethods!$G$2:$G$31,AnalysisMethods!$E$2:$E$31=AnalysisResults!P1910,"")</f>
        <v>Mean</v>
      </c>
      <c r="R1910" s="4" t="str" cm="1">
        <f t="array" ref="R1910">_xlfn._xlws.FILTER(AnalysisMethods!$H$2:$H$31,AnalysisMethods!$E$2:$E$31=AnalysisResults!P1910,"")</f>
        <v>XX.X</v>
      </c>
      <c r="S1910">
        <v>72.934210526000001</v>
      </c>
      <c r="T1910" s="7" t="s">
        <v>905</v>
      </c>
      <c r="U1910" t="s">
        <v>1378</v>
      </c>
    </row>
    <row r="1911" spans="1:21" x14ac:dyDescent="0.45">
      <c r="A1911" t="s">
        <v>669</v>
      </c>
      <c r="B1911" s="4" t="str" cm="1">
        <f t="array" ref="B1911">_xlfn._xlws.FILTER(AnalysisSets!B:B,AnalysisSets!A:A=_xlfn._xlws.FILTER(Analyses!E:E,Analyses!A:A=AnalysisResults!A1911,""),"")</f>
        <v>Safety Population</v>
      </c>
      <c r="C1911" t="s">
        <v>33</v>
      </c>
      <c r="D1911" t="s">
        <v>36</v>
      </c>
      <c r="E1911" s="4" t="str" cm="1">
        <f t="array" ref="E1911">_xlfn._xlws.FILTER(AnalysisGroupings!$G$2:$G$20,AnalysisGroupings!$F$2:$F$20=AnalysisResults!D1911,"")</f>
        <v>Placebo</v>
      </c>
      <c r="G1911" t="s">
        <v>733</v>
      </c>
      <c r="H1911" t="s">
        <v>773</v>
      </c>
      <c r="I1911" s="4" t="str" cm="1">
        <f t="array" ref="I1911">_xlfn._xlws.FILTER(AnalysisGroupings!$G$2:$G$36,(AnalysisGroupings!$F$2:$F$36=AnalysisResults!H1911)*LEN(H1911)&gt;0,"")</f>
        <v>Pulse Rate (beats/min)</v>
      </c>
      <c r="K1911" t="s">
        <v>734</v>
      </c>
      <c r="L1911" t="s">
        <v>1382</v>
      </c>
      <c r="M1911" s="4" t="str" cm="1">
        <f t="array" ref="M1911">_xlfn._xlws.FILTER(AnalysisGroupings!$G$2:$G$36,(AnalysisGroupings!$F$2:$F$36=AnalysisResults!L1911)*LEN(L1911)&gt;0,"")</f>
        <v>Week 6</v>
      </c>
      <c r="O1911" t="s">
        <v>295</v>
      </c>
      <c r="P1911" t="s">
        <v>642</v>
      </c>
      <c r="Q1911" s="4" t="str" cm="1">
        <f t="array" ref="Q1911">_xlfn._xlws.FILTER(AnalysisMethods!$G$2:$G$31,AnalysisMethods!$E$2:$E$31=AnalysisResults!P1911,"")</f>
        <v>SD</v>
      </c>
      <c r="R1911" s="4" t="str" cm="1">
        <f t="array" ref="R1911">_xlfn._xlws.FILTER(AnalysisMethods!$H$2:$H$31,AnalysisMethods!$E$2:$E$31=AnalysisResults!P1911,"")</f>
        <v>(XX.XX)</v>
      </c>
      <c r="S1911">
        <v>10.49271053</v>
      </c>
      <c r="T1911" s="7" t="s">
        <v>906</v>
      </c>
      <c r="U1911" t="s">
        <v>1378</v>
      </c>
    </row>
    <row r="1912" spans="1:21" x14ac:dyDescent="0.45">
      <c r="A1912" t="s">
        <v>669</v>
      </c>
      <c r="B1912" s="4" t="str" cm="1">
        <f t="array" ref="B1912">_xlfn._xlws.FILTER(AnalysisSets!B:B,AnalysisSets!A:A=_xlfn._xlws.FILTER(Analyses!E:E,Analyses!A:A=AnalysisResults!A1912,""),"")</f>
        <v>Safety Population</v>
      </c>
      <c r="C1912" t="s">
        <v>33</v>
      </c>
      <c r="D1912" t="s">
        <v>36</v>
      </c>
      <c r="E1912" s="4" t="str" cm="1">
        <f t="array" ref="E1912">_xlfn._xlws.FILTER(AnalysisGroupings!$G$2:$G$20,AnalysisGroupings!$F$2:$F$20=AnalysisResults!D1912,"")</f>
        <v>Placebo</v>
      </c>
      <c r="G1912" t="s">
        <v>733</v>
      </c>
      <c r="H1912" t="s">
        <v>773</v>
      </c>
      <c r="I1912" s="4" t="str" cm="1">
        <f t="array" ref="I1912">_xlfn._xlws.FILTER(AnalysisGroupings!$G$2:$G$36,(AnalysisGroupings!$F$2:$F$36=AnalysisResults!H1912)*LEN(H1912)&gt;0,"")</f>
        <v>Pulse Rate (beats/min)</v>
      </c>
      <c r="K1912" t="s">
        <v>734</v>
      </c>
      <c r="L1912" t="s">
        <v>1382</v>
      </c>
      <c r="M1912" s="4" t="str" cm="1">
        <f t="array" ref="M1912">_xlfn._xlws.FILTER(AnalysisGroupings!$G$2:$G$36,(AnalysisGroupings!$F$2:$F$36=AnalysisResults!L1912)*LEN(L1912)&gt;0,"")</f>
        <v>Week 6</v>
      </c>
      <c r="O1912" t="s">
        <v>295</v>
      </c>
      <c r="P1912" t="s">
        <v>643</v>
      </c>
      <c r="Q1912" s="4" t="str" cm="1">
        <f t="array" ref="Q1912">_xlfn._xlws.FILTER(AnalysisMethods!$G$2:$G$31,AnalysisMethods!$E$2:$E$31=AnalysisResults!P1912,"")</f>
        <v>Median</v>
      </c>
      <c r="R1912" s="4" t="str" cm="1">
        <f t="array" ref="R1912">_xlfn._xlws.FILTER(AnalysisMethods!$H$2:$H$31,AnalysisMethods!$E$2:$E$31=AnalysisResults!P1912,"")</f>
        <v>XX.X</v>
      </c>
      <c r="S1912">
        <v>72</v>
      </c>
      <c r="T1912" s="7" t="s">
        <v>886</v>
      </c>
      <c r="U1912" t="s">
        <v>1378</v>
      </c>
    </row>
    <row r="1913" spans="1:21" x14ac:dyDescent="0.45">
      <c r="A1913" t="s">
        <v>669</v>
      </c>
      <c r="B1913" s="4" t="str" cm="1">
        <f t="array" ref="B1913">_xlfn._xlws.FILTER(AnalysisSets!B:B,AnalysisSets!A:A=_xlfn._xlws.FILTER(Analyses!E:E,Analyses!A:A=AnalysisResults!A1913,""),"")</f>
        <v>Safety Population</v>
      </c>
      <c r="C1913" t="s">
        <v>33</v>
      </c>
      <c r="D1913" t="s">
        <v>36</v>
      </c>
      <c r="E1913" s="4" t="str" cm="1">
        <f t="array" ref="E1913">_xlfn._xlws.FILTER(AnalysisGroupings!$G$2:$G$20,AnalysisGroupings!$F$2:$F$20=AnalysisResults!D1913,"")</f>
        <v>Placebo</v>
      </c>
      <c r="G1913" t="s">
        <v>733</v>
      </c>
      <c r="H1913" t="s">
        <v>773</v>
      </c>
      <c r="I1913" s="4" t="str" cm="1">
        <f t="array" ref="I1913">_xlfn._xlws.FILTER(AnalysisGroupings!$G$2:$G$36,(AnalysisGroupings!$F$2:$F$36=AnalysisResults!H1913)*LEN(H1913)&gt;0,"")</f>
        <v>Pulse Rate (beats/min)</v>
      </c>
      <c r="K1913" t="s">
        <v>734</v>
      </c>
      <c r="L1913" t="s">
        <v>1382</v>
      </c>
      <c r="M1913" s="4" t="str" cm="1">
        <f t="array" ref="M1913">_xlfn._xlws.FILTER(AnalysisGroupings!$G$2:$G$36,(AnalysisGroupings!$F$2:$F$36=AnalysisResults!L1913)*LEN(L1913)&gt;0,"")</f>
        <v>Week 6</v>
      </c>
      <c r="O1913" t="s">
        <v>295</v>
      </c>
      <c r="P1913" t="s">
        <v>644</v>
      </c>
      <c r="Q1913" s="4" t="str" cm="1">
        <f t="array" ref="Q1913">_xlfn._xlws.FILTER(AnalysisMethods!$G$2:$G$31,AnalysisMethods!$E$2:$E$31=AnalysisResults!P1913,"")</f>
        <v>Q1</v>
      </c>
      <c r="R1913" s="4" t="str" cm="1">
        <f t="array" ref="R1913">_xlfn._xlws.FILTER(AnalysisMethods!$H$2:$H$31,AnalysisMethods!$E$2:$E$31=AnalysisResults!P1913,"")</f>
        <v>XX.X</v>
      </c>
      <c r="S1913">
        <v>66</v>
      </c>
      <c r="T1913" s="7" t="s">
        <v>890</v>
      </c>
      <c r="U1913" t="s">
        <v>1378</v>
      </c>
    </row>
    <row r="1914" spans="1:21" x14ac:dyDescent="0.45">
      <c r="A1914" t="s">
        <v>669</v>
      </c>
      <c r="B1914" s="4" t="str" cm="1">
        <f t="array" ref="B1914">_xlfn._xlws.FILTER(AnalysisSets!B:B,AnalysisSets!A:A=_xlfn._xlws.FILTER(Analyses!E:E,Analyses!A:A=AnalysisResults!A1914,""),"")</f>
        <v>Safety Population</v>
      </c>
      <c r="C1914" t="s">
        <v>33</v>
      </c>
      <c r="D1914" t="s">
        <v>36</v>
      </c>
      <c r="E1914" s="4" t="str" cm="1">
        <f t="array" ref="E1914">_xlfn._xlws.FILTER(AnalysisGroupings!$G$2:$G$20,AnalysisGroupings!$F$2:$F$20=AnalysisResults!D1914,"")</f>
        <v>Placebo</v>
      </c>
      <c r="G1914" t="s">
        <v>733</v>
      </c>
      <c r="H1914" t="s">
        <v>773</v>
      </c>
      <c r="I1914" s="4" t="str" cm="1">
        <f t="array" ref="I1914">_xlfn._xlws.FILTER(AnalysisGroupings!$G$2:$G$36,(AnalysisGroupings!$F$2:$F$36=AnalysisResults!H1914)*LEN(H1914)&gt;0,"")</f>
        <v>Pulse Rate (beats/min)</v>
      </c>
      <c r="K1914" t="s">
        <v>734</v>
      </c>
      <c r="L1914" t="s">
        <v>1382</v>
      </c>
      <c r="M1914" s="4" t="str" cm="1">
        <f t="array" ref="M1914">_xlfn._xlws.FILTER(AnalysisGroupings!$G$2:$G$36,(AnalysisGroupings!$F$2:$F$36=AnalysisResults!L1914)*LEN(L1914)&gt;0,"")</f>
        <v>Week 6</v>
      </c>
      <c r="O1914" t="s">
        <v>295</v>
      </c>
      <c r="P1914" t="s">
        <v>645</v>
      </c>
      <c r="Q1914" s="4" t="str" cm="1">
        <f t="array" ref="Q1914">_xlfn._xlws.FILTER(AnalysisMethods!$G$2:$G$31,AnalysisMethods!$E$2:$E$31=AnalysisResults!P1914,"")</f>
        <v>Q3</v>
      </c>
      <c r="R1914" s="4" t="str" cm="1">
        <f t="array" ref="R1914">_xlfn._xlws.FILTER(AnalysisMethods!$H$2:$H$31,AnalysisMethods!$E$2:$E$31=AnalysisResults!P1914,"")</f>
        <v>XX.X</v>
      </c>
      <c r="S1914">
        <v>80</v>
      </c>
      <c r="T1914" s="7" t="s">
        <v>225</v>
      </c>
      <c r="U1914" t="s">
        <v>1378</v>
      </c>
    </row>
    <row r="1915" spans="1:21" x14ac:dyDescent="0.45">
      <c r="A1915" t="s">
        <v>669</v>
      </c>
      <c r="B1915" s="4" t="str" cm="1">
        <f t="array" ref="B1915">_xlfn._xlws.FILTER(AnalysisSets!B:B,AnalysisSets!A:A=_xlfn._xlws.FILTER(Analyses!E:E,Analyses!A:A=AnalysisResults!A1915,""),"")</f>
        <v>Safety Population</v>
      </c>
      <c r="C1915" t="s">
        <v>33</v>
      </c>
      <c r="D1915" t="s">
        <v>36</v>
      </c>
      <c r="E1915" s="4" t="str" cm="1">
        <f t="array" ref="E1915">_xlfn._xlws.FILTER(AnalysisGroupings!$G$2:$G$20,AnalysisGroupings!$F$2:$F$20=AnalysisResults!D1915,"")</f>
        <v>Placebo</v>
      </c>
      <c r="G1915" t="s">
        <v>733</v>
      </c>
      <c r="H1915" t="s">
        <v>773</v>
      </c>
      <c r="I1915" s="4" t="str" cm="1">
        <f t="array" ref="I1915">_xlfn._xlws.FILTER(AnalysisGroupings!$G$2:$G$36,(AnalysisGroupings!$F$2:$F$36=AnalysisResults!H1915)*LEN(H1915)&gt;0,"")</f>
        <v>Pulse Rate (beats/min)</v>
      </c>
      <c r="K1915" t="s">
        <v>734</v>
      </c>
      <c r="L1915" t="s">
        <v>1382</v>
      </c>
      <c r="M1915" s="4" t="str" cm="1">
        <f t="array" ref="M1915">_xlfn._xlws.FILTER(AnalysisGroupings!$G$2:$G$36,(AnalysisGroupings!$F$2:$F$36=AnalysisResults!L1915)*LEN(L1915)&gt;0,"")</f>
        <v>Week 6</v>
      </c>
      <c r="O1915" t="s">
        <v>295</v>
      </c>
      <c r="P1915" t="s">
        <v>646</v>
      </c>
      <c r="Q1915" s="4" t="str" cm="1">
        <f t="array" ref="Q1915">_xlfn._xlws.FILTER(AnalysisMethods!$G$2:$G$31,AnalysisMethods!$E$2:$E$31=AnalysisResults!P1915,"")</f>
        <v>Min</v>
      </c>
      <c r="R1915" s="4" t="str" cm="1">
        <f t="array" ref="R1915">_xlfn._xlws.FILTER(AnalysisMethods!$H$2:$H$31,AnalysisMethods!$E$2:$E$31=AnalysisResults!P1915,"")</f>
        <v>XX</v>
      </c>
      <c r="S1915">
        <v>53</v>
      </c>
      <c r="T1915" s="7" t="s">
        <v>244</v>
      </c>
      <c r="U1915" t="s">
        <v>1378</v>
      </c>
    </row>
    <row r="1916" spans="1:21" x14ac:dyDescent="0.45">
      <c r="A1916" t="s">
        <v>669</v>
      </c>
      <c r="B1916" s="4" t="str" cm="1">
        <f t="array" ref="B1916">_xlfn._xlws.FILTER(AnalysisSets!B:B,AnalysisSets!A:A=_xlfn._xlws.FILTER(Analyses!E:E,Analyses!A:A=AnalysisResults!A1916,""),"")</f>
        <v>Safety Population</v>
      </c>
      <c r="C1916" t="s">
        <v>33</v>
      </c>
      <c r="D1916" t="s">
        <v>36</v>
      </c>
      <c r="E1916" s="4" t="str" cm="1">
        <f t="array" ref="E1916">_xlfn._xlws.FILTER(AnalysisGroupings!$G$2:$G$20,AnalysisGroupings!$F$2:$F$20=AnalysisResults!D1916,"")</f>
        <v>Placebo</v>
      </c>
      <c r="G1916" t="s">
        <v>733</v>
      </c>
      <c r="H1916" t="s">
        <v>773</v>
      </c>
      <c r="I1916" s="4" t="str" cm="1">
        <f t="array" ref="I1916">_xlfn._xlws.FILTER(AnalysisGroupings!$G$2:$G$36,(AnalysisGroupings!$F$2:$F$36=AnalysisResults!H1916)*LEN(H1916)&gt;0,"")</f>
        <v>Pulse Rate (beats/min)</v>
      </c>
      <c r="K1916" t="s">
        <v>734</v>
      </c>
      <c r="L1916" t="s">
        <v>1382</v>
      </c>
      <c r="M1916" s="4" t="str" cm="1">
        <f t="array" ref="M1916">_xlfn._xlws.FILTER(AnalysisGroupings!$G$2:$G$36,(AnalysisGroupings!$F$2:$F$36=AnalysisResults!L1916)*LEN(L1916)&gt;0,"")</f>
        <v>Week 6</v>
      </c>
      <c r="O1916" t="s">
        <v>295</v>
      </c>
      <c r="P1916" t="s">
        <v>647</v>
      </c>
      <c r="Q1916" s="4" t="str" cm="1">
        <f t="array" ref="Q1916">_xlfn._xlws.FILTER(AnalysisMethods!$G$2:$G$31,AnalysisMethods!$E$2:$E$31=AnalysisResults!P1916,"")</f>
        <v>Max</v>
      </c>
      <c r="R1916" s="4" t="str" cm="1">
        <f t="array" ref="R1916">_xlfn._xlws.FILTER(AnalysisMethods!$H$2:$H$31,AnalysisMethods!$E$2:$E$31=AnalysisResults!P1916,"")</f>
        <v>XX</v>
      </c>
      <c r="S1916">
        <v>108</v>
      </c>
      <c r="T1916" s="7" t="s">
        <v>907</v>
      </c>
      <c r="U1916" t="s">
        <v>1378</v>
      </c>
    </row>
    <row r="1917" spans="1:21" x14ac:dyDescent="0.45">
      <c r="A1917" t="s">
        <v>669</v>
      </c>
      <c r="B1917" s="4" t="str" cm="1">
        <f t="array" ref="B1917">_xlfn._xlws.FILTER(AnalysisSets!B:B,AnalysisSets!A:A=_xlfn._xlws.FILTER(Analyses!E:E,Analyses!A:A=AnalysisResults!A1917,""),"")</f>
        <v>Safety Population</v>
      </c>
      <c r="C1917" t="s">
        <v>33</v>
      </c>
      <c r="D1917" t="s">
        <v>36</v>
      </c>
      <c r="E1917" s="4" t="str" cm="1">
        <f t="array" ref="E1917">_xlfn._xlws.FILTER(AnalysisGroupings!$G$2:$G$20,AnalysisGroupings!$F$2:$F$20=AnalysisResults!D1917,"")</f>
        <v>Placebo</v>
      </c>
      <c r="G1917" t="s">
        <v>733</v>
      </c>
      <c r="H1917" t="s">
        <v>773</v>
      </c>
      <c r="I1917" s="4" t="str" cm="1">
        <f t="array" ref="I1917">_xlfn._xlws.FILTER(AnalysisGroupings!$G$2:$G$36,(AnalysisGroupings!$F$2:$F$36=AnalysisResults!H1917)*LEN(H1917)&gt;0,"")</f>
        <v>Pulse Rate (beats/min)</v>
      </c>
      <c r="K1917" t="s">
        <v>734</v>
      </c>
      <c r="L1917" t="s">
        <v>1383</v>
      </c>
      <c r="M1917" s="4" t="str" cm="1">
        <f t="array" ref="M1917">_xlfn._xlws.FILTER(AnalysisGroupings!$G$2:$G$36,(AnalysisGroupings!$F$2:$F$36=AnalysisResults!L1917)*LEN(L1917)&gt;0,"")</f>
        <v>Week 8</v>
      </c>
      <c r="O1917" t="s">
        <v>295</v>
      </c>
      <c r="P1917" t="s">
        <v>640</v>
      </c>
      <c r="Q1917" s="4" t="str" cm="1">
        <f t="array" ref="Q1917">_xlfn._xlws.FILTER(AnalysisMethods!$G$2:$G$31,AnalysisMethods!$E$2:$E$31=AnalysisResults!P1917,"")</f>
        <v>n</v>
      </c>
      <c r="R1917" s="4" t="str" cm="1">
        <f t="array" ref="R1917">_xlfn._xlws.FILTER(AnalysisMethods!$H$2:$H$31,AnalysisMethods!$E$2:$E$31=AnalysisResults!P1917,"")</f>
        <v>XX</v>
      </c>
      <c r="S1917">
        <v>219</v>
      </c>
      <c r="T1917" s="7" t="s">
        <v>822</v>
      </c>
      <c r="U1917" t="s">
        <v>1378</v>
      </c>
    </row>
    <row r="1918" spans="1:21" x14ac:dyDescent="0.45">
      <c r="A1918" t="s">
        <v>669</v>
      </c>
      <c r="B1918" s="4" t="str" cm="1">
        <f t="array" ref="B1918">_xlfn._xlws.FILTER(AnalysisSets!B:B,AnalysisSets!A:A=_xlfn._xlws.FILTER(Analyses!E:E,Analyses!A:A=AnalysisResults!A1918,""),"")</f>
        <v>Safety Population</v>
      </c>
      <c r="C1918" t="s">
        <v>33</v>
      </c>
      <c r="D1918" t="s">
        <v>36</v>
      </c>
      <c r="E1918" s="4" t="str" cm="1">
        <f t="array" ref="E1918">_xlfn._xlws.FILTER(AnalysisGroupings!$G$2:$G$20,AnalysisGroupings!$F$2:$F$20=AnalysisResults!D1918,"")</f>
        <v>Placebo</v>
      </c>
      <c r="G1918" t="s">
        <v>733</v>
      </c>
      <c r="H1918" t="s">
        <v>773</v>
      </c>
      <c r="I1918" s="4" t="str" cm="1">
        <f t="array" ref="I1918">_xlfn._xlws.FILTER(AnalysisGroupings!$G$2:$G$36,(AnalysisGroupings!$F$2:$F$36=AnalysisResults!H1918)*LEN(H1918)&gt;0,"")</f>
        <v>Pulse Rate (beats/min)</v>
      </c>
      <c r="K1918" t="s">
        <v>734</v>
      </c>
      <c r="L1918" t="s">
        <v>1383</v>
      </c>
      <c r="M1918" s="4" t="str" cm="1">
        <f t="array" ref="M1918">_xlfn._xlws.FILTER(AnalysisGroupings!$G$2:$G$36,(AnalysisGroupings!$F$2:$F$36=AnalysisResults!L1918)*LEN(L1918)&gt;0,"")</f>
        <v>Week 8</v>
      </c>
      <c r="O1918" t="s">
        <v>295</v>
      </c>
      <c r="P1918" t="s">
        <v>641</v>
      </c>
      <c r="Q1918" s="4" t="str" cm="1">
        <f t="array" ref="Q1918">_xlfn._xlws.FILTER(AnalysisMethods!$G$2:$G$31,AnalysisMethods!$E$2:$E$31=AnalysisResults!P1918,"")</f>
        <v>Mean</v>
      </c>
      <c r="R1918" s="4" t="str" cm="1">
        <f t="array" ref="R1918">_xlfn._xlws.FILTER(AnalysisMethods!$H$2:$H$31,AnalysisMethods!$E$2:$E$31=AnalysisResults!P1918,"")</f>
        <v>XX.X</v>
      </c>
      <c r="S1918">
        <v>71.821917807999995</v>
      </c>
      <c r="T1918" s="7" t="s">
        <v>908</v>
      </c>
      <c r="U1918" t="s">
        <v>1378</v>
      </c>
    </row>
    <row r="1919" spans="1:21" x14ac:dyDescent="0.45">
      <c r="A1919" t="s">
        <v>669</v>
      </c>
      <c r="B1919" s="4" t="str" cm="1">
        <f t="array" ref="B1919">_xlfn._xlws.FILTER(AnalysisSets!B:B,AnalysisSets!A:A=_xlfn._xlws.FILTER(Analyses!E:E,Analyses!A:A=AnalysisResults!A1919,""),"")</f>
        <v>Safety Population</v>
      </c>
      <c r="C1919" t="s">
        <v>33</v>
      </c>
      <c r="D1919" t="s">
        <v>36</v>
      </c>
      <c r="E1919" s="4" t="str" cm="1">
        <f t="array" ref="E1919">_xlfn._xlws.FILTER(AnalysisGroupings!$G$2:$G$20,AnalysisGroupings!$F$2:$F$20=AnalysisResults!D1919,"")</f>
        <v>Placebo</v>
      </c>
      <c r="G1919" t="s">
        <v>733</v>
      </c>
      <c r="H1919" t="s">
        <v>773</v>
      </c>
      <c r="I1919" s="4" t="str" cm="1">
        <f t="array" ref="I1919">_xlfn._xlws.FILTER(AnalysisGroupings!$G$2:$G$36,(AnalysisGroupings!$F$2:$F$36=AnalysisResults!H1919)*LEN(H1919)&gt;0,"")</f>
        <v>Pulse Rate (beats/min)</v>
      </c>
      <c r="K1919" t="s">
        <v>734</v>
      </c>
      <c r="L1919" t="s">
        <v>1383</v>
      </c>
      <c r="M1919" s="4" t="str" cm="1">
        <f t="array" ref="M1919">_xlfn._xlws.FILTER(AnalysisGroupings!$G$2:$G$36,(AnalysisGroupings!$F$2:$F$36=AnalysisResults!L1919)*LEN(L1919)&gt;0,"")</f>
        <v>Week 8</v>
      </c>
      <c r="O1919" t="s">
        <v>295</v>
      </c>
      <c r="P1919" t="s">
        <v>642</v>
      </c>
      <c r="Q1919" s="4" t="str" cm="1">
        <f t="array" ref="Q1919">_xlfn._xlws.FILTER(AnalysisMethods!$G$2:$G$31,AnalysisMethods!$E$2:$E$31=AnalysisResults!P1919,"")</f>
        <v>SD</v>
      </c>
      <c r="R1919" s="4" t="str" cm="1">
        <f t="array" ref="R1919">_xlfn._xlws.FILTER(AnalysisMethods!$H$2:$H$31,AnalysisMethods!$E$2:$E$31=AnalysisResults!P1919,"")</f>
        <v>(XX.XX)</v>
      </c>
      <c r="S1919">
        <v>9.1976400031000001</v>
      </c>
      <c r="T1919" s="7" t="s">
        <v>909</v>
      </c>
      <c r="U1919" t="s">
        <v>1378</v>
      </c>
    </row>
    <row r="1920" spans="1:21" x14ac:dyDescent="0.45">
      <c r="A1920" t="s">
        <v>669</v>
      </c>
      <c r="B1920" s="4" t="str" cm="1">
        <f t="array" ref="B1920">_xlfn._xlws.FILTER(AnalysisSets!B:B,AnalysisSets!A:A=_xlfn._xlws.FILTER(Analyses!E:E,Analyses!A:A=AnalysisResults!A1920,""),"")</f>
        <v>Safety Population</v>
      </c>
      <c r="C1920" t="s">
        <v>33</v>
      </c>
      <c r="D1920" t="s">
        <v>36</v>
      </c>
      <c r="E1920" s="4" t="str" cm="1">
        <f t="array" ref="E1920">_xlfn._xlws.FILTER(AnalysisGroupings!$G$2:$G$20,AnalysisGroupings!$F$2:$F$20=AnalysisResults!D1920,"")</f>
        <v>Placebo</v>
      </c>
      <c r="G1920" t="s">
        <v>733</v>
      </c>
      <c r="H1920" t="s">
        <v>773</v>
      </c>
      <c r="I1920" s="4" t="str" cm="1">
        <f t="array" ref="I1920">_xlfn._xlws.FILTER(AnalysisGroupings!$G$2:$G$36,(AnalysisGroupings!$F$2:$F$36=AnalysisResults!H1920)*LEN(H1920)&gt;0,"")</f>
        <v>Pulse Rate (beats/min)</v>
      </c>
      <c r="K1920" t="s">
        <v>734</v>
      </c>
      <c r="L1920" t="s">
        <v>1383</v>
      </c>
      <c r="M1920" s="4" t="str" cm="1">
        <f t="array" ref="M1920">_xlfn._xlws.FILTER(AnalysisGroupings!$G$2:$G$36,(AnalysisGroupings!$F$2:$F$36=AnalysisResults!L1920)*LEN(L1920)&gt;0,"")</f>
        <v>Week 8</v>
      </c>
      <c r="O1920" t="s">
        <v>295</v>
      </c>
      <c r="P1920" t="s">
        <v>643</v>
      </c>
      <c r="Q1920" s="4" t="str" cm="1">
        <f t="array" ref="Q1920">_xlfn._xlws.FILTER(AnalysisMethods!$G$2:$G$31,AnalysisMethods!$E$2:$E$31=AnalysisResults!P1920,"")</f>
        <v>Median</v>
      </c>
      <c r="R1920" s="4" t="str" cm="1">
        <f t="array" ref="R1920">_xlfn._xlws.FILTER(AnalysisMethods!$H$2:$H$31,AnalysisMethods!$E$2:$E$31=AnalysisResults!P1920,"")</f>
        <v>XX.X</v>
      </c>
      <c r="S1920">
        <v>72</v>
      </c>
      <c r="T1920" s="7" t="s">
        <v>886</v>
      </c>
      <c r="U1920" t="s">
        <v>1378</v>
      </c>
    </row>
    <row r="1921" spans="1:21" x14ac:dyDescent="0.45">
      <c r="A1921" t="s">
        <v>669</v>
      </c>
      <c r="B1921" s="4" t="str" cm="1">
        <f t="array" ref="B1921">_xlfn._xlws.FILTER(AnalysisSets!B:B,AnalysisSets!A:A=_xlfn._xlws.FILTER(Analyses!E:E,Analyses!A:A=AnalysisResults!A1921,""),"")</f>
        <v>Safety Population</v>
      </c>
      <c r="C1921" t="s">
        <v>33</v>
      </c>
      <c r="D1921" t="s">
        <v>36</v>
      </c>
      <c r="E1921" s="4" t="str" cm="1">
        <f t="array" ref="E1921">_xlfn._xlws.FILTER(AnalysisGroupings!$G$2:$G$20,AnalysisGroupings!$F$2:$F$20=AnalysisResults!D1921,"")</f>
        <v>Placebo</v>
      </c>
      <c r="G1921" t="s">
        <v>733</v>
      </c>
      <c r="H1921" t="s">
        <v>773</v>
      </c>
      <c r="I1921" s="4" t="str" cm="1">
        <f t="array" ref="I1921">_xlfn._xlws.FILTER(AnalysisGroupings!$G$2:$G$36,(AnalysisGroupings!$F$2:$F$36=AnalysisResults!H1921)*LEN(H1921)&gt;0,"")</f>
        <v>Pulse Rate (beats/min)</v>
      </c>
      <c r="K1921" t="s">
        <v>734</v>
      </c>
      <c r="L1921" t="s">
        <v>1383</v>
      </c>
      <c r="M1921" s="4" t="str" cm="1">
        <f t="array" ref="M1921">_xlfn._xlws.FILTER(AnalysisGroupings!$G$2:$G$36,(AnalysisGroupings!$F$2:$F$36=AnalysisResults!L1921)*LEN(L1921)&gt;0,"")</f>
        <v>Week 8</v>
      </c>
      <c r="O1921" t="s">
        <v>295</v>
      </c>
      <c r="P1921" t="s">
        <v>644</v>
      </c>
      <c r="Q1921" s="4" t="str" cm="1">
        <f t="array" ref="Q1921">_xlfn._xlws.FILTER(AnalysisMethods!$G$2:$G$31,AnalysisMethods!$E$2:$E$31=AnalysisResults!P1921,"")</f>
        <v>Q1</v>
      </c>
      <c r="R1921" s="4" t="str" cm="1">
        <f t="array" ref="R1921">_xlfn._xlws.FILTER(AnalysisMethods!$H$2:$H$31,AnalysisMethods!$E$2:$E$31=AnalysisResults!P1921,"")</f>
        <v>XX.X</v>
      </c>
      <c r="S1921">
        <v>66</v>
      </c>
      <c r="T1921" s="7" t="s">
        <v>890</v>
      </c>
      <c r="U1921" t="s">
        <v>1378</v>
      </c>
    </row>
    <row r="1922" spans="1:21" x14ac:dyDescent="0.45">
      <c r="A1922" t="s">
        <v>669</v>
      </c>
      <c r="B1922" s="4" t="str" cm="1">
        <f t="array" ref="B1922">_xlfn._xlws.FILTER(AnalysisSets!B:B,AnalysisSets!A:A=_xlfn._xlws.FILTER(Analyses!E:E,Analyses!A:A=AnalysisResults!A1922,""),"")</f>
        <v>Safety Population</v>
      </c>
      <c r="C1922" t="s">
        <v>33</v>
      </c>
      <c r="D1922" t="s">
        <v>36</v>
      </c>
      <c r="E1922" s="4" t="str" cm="1">
        <f t="array" ref="E1922">_xlfn._xlws.FILTER(AnalysisGroupings!$G$2:$G$20,AnalysisGroupings!$F$2:$F$20=AnalysisResults!D1922,"")</f>
        <v>Placebo</v>
      </c>
      <c r="G1922" t="s">
        <v>733</v>
      </c>
      <c r="H1922" t="s">
        <v>773</v>
      </c>
      <c r="I1922" s="4" t="str" cm="1">
        <f t="array" ref="I1922">_xlfn._xlws.FILTER(AnalysisGroupings!$G$2:$G$36,(AnalysisGroupings!$F$2:$F$36=AnalysisResults!H1922)*LEN(H1922)&gt;0,"")</f>
        <v>Pulse Rate (beats/min)</v>
      </c>
      <c r="K1922" t="s">
        <v>734</v>
      </c>
      <c r="L1922" t="s">
        <v>1383</v>
      </c>
      <c r="M1922" s="4" t="str" cm="1">
        <f t="array" ref="M1922">_xlfn._xlws.FILTER(AnalysisGroupings!$G$2:$G$36,(AnalysisGroupings!$F$2:$F$36=AnalysisResults!L1922)*LEN(L1922)&gt;0,"")</f>
        <v>Week 8</v>
      </c>
      <c r="O1922" t="s">
        <v>295</v>
      </c>
      <c r="P1922" t="s">
        <v>645</v>
      </c>
      <c r="Q1922" s="4" t="str" cm="1">
        <f t="array" ref="Q1922">_xlfn._xlws.FILTER(AnalysisMethods!$G$2:$G$31,AnalysisMethods!$E$2:$E$31=AnalysisResults!P1922,"")</f>
        <v>Q3</v>
      </c>
      <c r="R1922" s="4" t="str" cm="1">
        <f t="array" ref="R1922">_xlfn._xlws.FILTER(AnalysisMethods!$H$2:$H$31,AnalysisMethods!$E$2:$E$31=AnalysisResults!P1922,"")</f>
        <v>XX.X</v>
      </c>
      <c r="S1922">
        <v>78</v>
      </c>
      <c r="T1922" s="7" t="s">
        <v>860</v>
      </c>
      <c r="U1922" t="s">
        <v>1378</v>
      </c>
    </row>
    <row r="1923" spans="1:21" x14ac:dyDescent="0.45">
      <c r="A1923" t="s">
        <v>669</v>
      </c>
      <c r="B1923" s="4" t="str" cm="1">
        <f t="array" ref="B1923">_xlfn._xlws.FILTER(AnalysisSets!B:B,AnalysisSets!A:A=_xlfn._xlws.FILTER(Analyses!E:E,Analyses!A:A=AnalysisResults!A1923,""),"")</f>
        <v>Safety Population</v>
      </c>
      <c r="C1923" t="s">
        <v>33</v>
      </c>
      <c r="D1923" t="s">
        <v>36</v>
      </c>
      <c r="E1923" s="4" t="str" cm="1">
        <f t="array" ref="E1923">_xlfn._xlws.FILTER(AnalysisGroupings!$G$2:$G$20,AnalysisGroupings!$F$2:$F$20=AnalysisResults!D1923,"")</f>
        <v>Placebo</v>
      </c>
      <c r="G1923" t="s">
        <v>733</v>
      </c>
      <c r="H1923" t="s">
        <v>773</v>
      </c>
      <c r="I1923" s="4" t="str" cm="1">
        <f t="array" ref="I1923">_xlfn._xlws.FILTER(AnalysisGroupings!$G$2:$G$36,(AnalysisGroupings!$F$2:$F$36=AnalysisResults!H1923)*LEN(H1923)&gt;0,"")</f>
        <v>Pulse Rate (beats/min)</v>
      </c>
      <c r="K1923" t="s">
        <v>734</v>
      </c>
      <c r="L1923" t="s">
        <v>1383</v>
      </c>
      <c r="M1923" s="4" t="str" cm="1">
        <f t="array" ref="M1923">_xlfn._xlws.FILTER(AnalysisGroupings!$G$2:$G$36,(AnalysisGroupings!$F$2:$F$36=AnalysisResults!L1923)*LEN(L1923)&gt;0,"")</f>
        <v>Week 8</v>
      </c>
      <c r="O1923" t="s">
        <v>295</v>
      </c>
      <c r="P1923" t="s">
        <v>646</v>
      </c>
      <c r="Q1923" s="4" t="str" cm="1">
        <f t="array" ref="Q1923">_xlfn._xlws.FILTER(AnalysisMethods!$G$2:$G$31,AnalysisMethods!$E$2:$E$31=AnalysisResults!P1923,"")</f>
        <v>Min</v>
      </c>
      <c r="R1923" s="4" t="str" cm="1">
        <f t="array" ref="R1923">_xlfn._xlws.FILTER(AnalysisMethods!$H$2:$H$31,AnalysisMethods!$E$2:$E$31=AnalysisResults!P1923,"")</f>
        <v>XX</v>
      </c>
      <c r="S1923">
        <v>52</v>
      </c>
      <c r="T1923" s="7" t="s">
        <v>226</v>
      </c>
      <c r="U1923" t="s">
        <v>1378</v>
      </c>
    </row>
    <row r="1924" spans="1:21" x14ac:dyDescent="0.45">
      <c r="A1924" t="s">
        <v>669</v>
      </c>
      <c r="B1924" s="4" t="str" cm="1">
        <f t="array" ref="B1924">_xlfn._xlws.FILTER(AnalysisSets!B:B,AnalysisSets!A:A=_xlfn._xlws.FILTER(Analyses!E:E,Analyses!A:A=AnalysisResults!A1924,""),"")</f>
        <v>Safety Population</v>
      </c>
      <c r="C1924" t="s">
        <v>33</v>
      </c>
      <c r="D1924" t="s">
        <v>36</v>
      </c>
      <c r="E1924" s="4" t="str" cm="1">
        <f t="array" ref="E1924">_xlfn._xlws.FILTER(AnalysisGroupings!$G$2:$G$20,AnalysisGroupings!$F$2:$F$20=AnalysisResults!D1924,"")</f>
        <v>Placebo</v>
      </c>
      <c r="G1924" t="s">
        <v>733</v>
      </c>
      <c r="H1924" t="s">
        <v>773</v>
      </c>
      <c r="I1924" s="4" t="str" cm="1">
        <f t="array" ref="I1924">_xlfn._xlws.FILTER(AnalysisGroupings!$G$2:$G$36,(AnalysisGroupings!$F$2:$F$36=AnalysisResults!H1924)*LEN(H1924)&gt;0,"")</f>
        <v>Pulse Rate (beats/min)</v>
      </c>
      <c r="K1924" t="s">
        <v>734</v>
      </c>
      <c r="L1924" t="s">
        <v>1383</v>
      </c>
      <c r="M1924" s="4" t="str" cm="1">
        <f t="array" ref="M1924">_xlfn._xlws.FILTER(AnalysisGroupings!$G$2:$G$36,(AnalysisGroupings!$F$2:$F$36=AnalysisResults!L1924)*LEN(L1924)&gt;0,"")</f>
        <v>Week 8</v>
      </c>
      <c r="O1924" t="s">
        <v>295</v>
      </c>
      <c r="P1924" t="s">
        <v>647</v>
      </c>
      <c r="Q1924" s="4" t="str" cm="1">
        <f t="array" ref="Q1924">_xlfn._xlws.FILTER(AnalysisMethods!$G$2:$G$31,AnalysisMethods!$E$2:$E$31=AnalysisResults!P1924,"")</f>
        <v>Max</v>
      </c>
      <c r="R1924" s="4" t="str" cm="1">
        <f t="array" ref="R1924">_xlfn._xlws.FILTER(AnalysisMethods!$H$2:$H$31,AnalysisMethods!$E$2:$E$31=AnalysisResults!P1924,"")</f>
        <v>XX</v>
      </c>
      <c r="S1924">
        <v>102</v>
      </c>
      <c r="T1924" s="7" t="s">
        <v>910</v>
      </c>
      <c r="U1924" t="s">
        <v>1378</v>
      </c>
    </row>
    <row r="1925" spans="1:21" x14ac:dyDescent="0.45">
      <c r="A1925" t="s">
        <v>669</v>
      </c>
      <c r="B1925" s="4" t="str" cm="1">
        <f t="array" ref="B1925">_xlfn._xlws.FILTER(AnalysisSets!B:B,AnalysisSets!A:A=_xlfn._xlws.FILTER(Analyses!E:E,Analyses!A:A=AnalysisResults!A1925,""),"")</f>
        <v>Safety Population</v>
      </c>
      <c r="C1925" t="s">
        <v>33</v>
      </c>
      <c r="D1925" t="s">
        <v>36</v>
      </c>
      <c r="E1925" s="4" t="str" cm="1">
        <f t="array" ref="E1925">_xlfn._xlws.FILTER(AnalysisGroupings!$G$2:$G$20,AnalysisGroupings!$F$2:$F$20=AnalysisResults!D1925,"")</f>
        <v>Placebo</v>
      </c>
      <c r="G1925" t="s">
        <v>733</v>
      </c>
      <c r="H1925" t="s">
        <v>773</v>
      </c>
      <c r="I1925" s="4" t="str" cm="1">
        <f t="array" ref="I1925">_xlfn._xlws.FILTER(AnalysisGroupings!$G$2:$G$36,(AnalysisGroupings!$F$2:$F$36=AnalysisResults!H1925)*LEN(H1925)&gt;0,"")</f>
        <v>Pulse Rate (beats/min)</v>
      </c>
      <c r="K1925" t="s">
        <v>734</v>
      </c>
      <c r="L1925" t="s">
        <v>1384</v>
      </c>
      <c r="M1925" s="4" t="str" cm="1">
        <f t="array" ref="M1925">_xlfn._xlws.FILTER(AnalysisGroupings!$G$2:$G$36,(AnalysisGroupings!$F$2:$F$36=AnalysisResults!L1925)*LEN(L1925)&gt;0,"")</f>
        <v>Week 12</v>
      </c>
      <c r="O1925" t="s">
        <v>295</v>
      </c>
      <c r="P1925" t="s">
        <v>640</v>
      </c>
      <c r="Q1925" s="4" t="str" cm="1">
        <f t="array" ref="Q1925">_xlfn._xlws.FILTER(AnalysisMethods!$G$2:$G$31,AnalysisMethods!$E$2:$E$31=AnalysisResults!P1925,"")</f>
        <v>n</v>
      </c>
      <c r="R1925" s="4" t="str" cm="1">
        <f t="array" ref="R1925">_xlfn._xlws.FILTER(AnalysisMethods!$H$2:$H$31,AnalysisMethods!$E$2:$E$31=AnalysisResults!P1925,"")</f>
        <v>XX</v>
      </c>
      <c r="S1925">
        <v>207</v>
      </c>
      <c r="T1925" s="7" t="s">
        <v>828</v>
      </c>
      <c r="U1925" t="s">
        <v>1378</v>
      </c>
    </row>
    <row r="1926" spans="1:21" x14ac:dyDescent="0.45">
      <c r="A1926" t="s">
        <v>669</v>
      </c>
      <c r="B1926" s="4" t="str" cm="1">
        <f t="array" ref="B1926">_xlfn._xlws.FILTER(AnalysisSets!B:B,AnalysisSets!A:A=_xlfn._xlws.FILTER(Analyses!E:E,Analyses!A:A=AnalysisResults!A1926,""),"")</f>
        <v>Safety Population</v>
      </c>
      <c r="C1926" t="s">
        <v>33</v>
      </c>
      <c r="D1926" t="s">
        <v>36</v>
      </c>
      <c r="E1926" s="4" t="str" cm="1">
        <f t="array" ref="E1926">_xlfn._xlws.FILTER(AnalysisGroupings!$G$2:$G$20,AnalysisGroupings!$F$2:$F$20=AnalysisResults!D1926,"")</f>
        <v>Placebo</v>
      </c>
      <c r="G1926" t="s">
        <v>733</v>
      </c>
      <c r="H1926" t="s">
        <v>773</v>
      </c>
      <c r="I1926" s="4" t="str" cm="1">
        <f t="array" ref="I1926">_xlfn._xlws.FILTER(AnalysisGroupings!$G$2:$G$36,(AnalysisGroupings!$F$2:$F$36=AnalysisResults!H1926)*LEN(H1926)&gt;0,"")</f>
        <v>Pulse Rate (beats/min)</v>
      </c>
      <c r="K1926" t="s">
        <v>734</v>
      </c>
      <c r="L1926" t="s">
        <v>1384</v>
      </c>
      <c r="M1926" s="4" t="str" cm="1">
        <f t="array" ref="M1926">_xlfn._xlws.FILTER(AnalysisGroupings!$G$2:$G$36,(AnalysisGroupings!$F$2:$F$36=AnalysisResults!L1926)*LEN(L1926)&gt;0,"")</f>
        <v>Week 12</v>
      </c>
      <c r="O1926" t="s">
        <v>295</v>
      </c>
      <c r="P1926" t="s">
        <v>641</v>
      </c>
      <c r="Q1926" s="4" t="str" cm="1">
        <f t="array" ref="Q1926">_xlfn._xlws.FILTER(AnalysisMethods!$G$2:$G$31,AnalysisMethods!$E$2:$E$31=AnalysisResults!P1926,"")</f>
        <v>Mean</v>
      </c>
      <c r="R1926" s="4" t="str" cm="1">
        <f t="array" ref="R1926">_xlfn._xlws.FILTER(AnalysisMethods!$H$2:$H$31,AnalysisMethods!$E$2:$E$31=AnalysisResults!P1926,"")</f>
        <v>XX.X</v>
      </c>
      <c r="S1926">
        <v>75.043478261000004</v>
      </c>
      <c r="T1926" s="7" t="s">
        <v>911</v>
      </c>
      <c r="U1926" t="s">
        <v>1378</v>
      </c>
    </row>
    <row r="1927" spans="1:21" x14ac:dyDescent="0.45">
      <c r="A1927" t="s">
        <v>669</v>
      </c>
      <c r="B1927" s="4" t="str" cm="1">
        <f t="array" ref="B1927">_xlfn._xlws.FILTER(AnalysisSets!B:B,AnalysisSets!A:A=_xlfn._xlws.FILTER(Analyses!E:E,Analyses!A:A=AnalysisResults!A1927,""),"")</f>
        <v>Safety Population</v>
      </c>
      <c r="C1927" t="s">
        <v>33</v>
      </c>
      <c r="D1927" t="s">
        <v>36</v>
      </c>
      <c r="E1927" s="4" t="str" cm="1">
        <f t="array" ref="E1927">_xlfn._xlws.FILTER(AnalysisGroupings!$G$2:$G$20,AnalysisGroupings!$F$2:$F$20=AnalysisResults!D1927,"")</f>
        <v>Placebo</v>
      </c>
      <c r="G1927" t="s">
        <v>733</v>
      </c>
      <c r="H1927" t="s">
        <v>773</v>
      </c>
      <c r="I1927" s="4" t="str" cm="1">
        <f t="array" ref="I1927">_xlfn._xlws.FILTER(AnalysisGroupings!$G$2:$G$36,(AnalysisGroupings!$F$2:$F$36=AnalysisResults!H1927)*LEN(H1927)&gt;0,"")</f>
        <v>Pulse Rate (beats/min)</v>
      </c>
      <c r="K1927" t="s">
        <v>734</v>
      </c>
      <c r="L1927" t="s">
        <v>1384</v>
      </c>
      <c r="M1927" s="4" t="str" cm="1">
        <f t="array" ref="M1927">_xlfn._xlws.FILTER(AnalysisGroupings!$G$2:$G$36,(AnalysisGroupings!$F$2:$F$36=AnalysisResults!L1927)*LEN(L1927)&gt;0,"")</f>
        <v>Week 12</v>
      </c>
      <c r="O1927" t="s">
        <v>295</v>
      </c>
      <c r="P1927" t="s">
        <v>642</v>
      </c>
      <c r="Q1927" s="4" t="str" cm="1">
        <f t="array" ref="Q1927">_xlfn._xlws.FILTER(AnalysisMethods!$G$2:$G$31,AnalysisMethods!$E$2:$E$31=AnalysisResults!P1927,"")</f>
        <v>SD</v>
      </c>
      <c r="R1927" s="4" t="str" cm="1">
        <f t="array" ref="R1927">_xlfn._xlws.FILTER(AnalysisMethods!$H$2:$H$31,AnalysisMethods!$E$2:$E$31=AnalysisResults!P1927,"")</f>
        <v>(XX.XX)</v>
      </c>
      <c r="S1927">
        <v>11.586862475</v>
      </c>
      <c r="T1927" s="7" t="s">
        <v>912</v>
      </c>
      <c r="U1927" t="s">
        <v>1378</v>
      </c>
    </row>
    <row r="1928" spans="1:21" x14ac:dyDescent="0.45">
      <c r="A1928" t="s">
        <v>669</v>
      </c>
      <c r="B1928" s="4" t="str" cm="1">
        <f t="array" ref="B1928">_xlfn._xlws.FILTER(AnalysisSets!B:B,AnalysisSets!A:A=_xlfn._xlws.FILTER(Analyses!E:E,Analyses!A:A=AnalysisResults!A1928,""),"")</f>
        <v>Safety Population</v>
      </c>
      <c r="C1928" t="s">
        <v>33</v>
      </c>
      <c r="D1928" t="s">
        <v>36</v>
      </c>
      <c r="E1928" s="4" t="str" cm="1">
        <f t="array" ref="E1928">_xlfn._xlws.FILTER(AnalysisGroupings!$G$2:$G$20,AnalysisGroupings!$F$2:$F$20=AnalysisResults!D1928,"")</f>
        <v>Placebo</v>
      </c>
      <c r="G1928" t="s">
        <v>733</v>
      </c>
      <c r="H1928" t="s">
        <v>773</v>
      </c>
      <c r="I1928" s="4" t="str" cm="1">
        <f t="array" ref="I1928">_xlfn._xlws.FILTER(AnalysisGroupings!$G$2:$G$36,(AnalysisGroupings!$F$2:$F$36=AnalysisResults!H1928)*LEN(H1928)&gt;0,"")</f>
        <v>Pulse Rate (beats/min)</v>
      </c>
      <c r="K1928" t="s">
        <v>734</v>
      </c>
      <c r="L1928" t="s">
        <v>1384</v>
      </c>
      <c r="M1928" s="4" t="str" cm="1">
        <f t="array" ref="M1928">_xlfn._xlws.FILTER(AnalysisGroupings!$G$2:$G$36,(AnalysisGroupings!$F$2:$F$36=AnalysisResults!L1928)*LEN(L1928)&gt;0,"")</f>
        <v>Week 12</v>
      </c>
      <c r="O1928" t="s">
        <v>295</v>
      </c>
      <c r="P1928" t="s">
        <v>643</v>
      </c>
      <c r="Q1928" s="4" t="str" cm="1">
        <f t="array" ref="Q1928">_xlfn._xlws.FILTER(AnalysisMethods!$G$2:$G$31,AnalysisMethods!$E$2:$E$31=AnalysisResults!P1928,"")</f>
        <v>Median</v>
      </c>
      <c r="R1928" s="4" t="str" cm="1">
        <f t="array" ref="R1928">_xlfn._xlws.FILTER(AnalysisMethods!$H$2:$H$31,AnalysisMethods!$E$2:$E$31=AnalysisResults!P1928,"")</f>
        <v>XX.X</v>
      </c>
      <c r="S1928">
        <v>74</v>
      </c>
      <c r="T1928" s="7" t="s">
        <v>864</v>
      </c>
      <c r="U1928" t="s">
        <v>1378</v>
      </c>
    </row>
    <row r="1929" spans="1:21" x14ac:dyDescent="0.45">
      <c r="A1929" t="s">
        <v>669</v>
      </c>
      <c r="B1929" s="4" t="str" cm="1">
        <f t="array" ref="B1929">_xlfn._xlws.FILTER(AnalysisSets!B:B,AnalysisSets!A:A=_xlfn._xlws.FILTER(Analyses!E:E,Analyses!A:A=AnalysisResults!A1929,""),"")</f>
        <v>Safety Population</v>
      </c>
      <c r="C1929" t="s">
        <v>33</v>
      </c>
      <c r="D1929" t="s">
        <v>36</v>
      </c>
      <c r="E1929" s="4" t="str" cm="1">
        <f t="array" ref="E1929">_xlfn._xlws.FILTER(AnalysisGroupings!$G$2:$G$20,AnalysisGroupings!$F$2:$F$20=AnalysisResults!D1929,"")</f>
        <v>Placebo</v>
      </c>
      <c r="G1929" t="s">
        <v>733</v>
      </c>
      <c r="H1929" t="s">
        <v>773</v>
      </c>
      <c r="I1929" s="4" t="str" cm="1">
        <f t="array" ref="I1929">_xlfn._xlws.FILTER(AnalysisGroupings!$G$2:$G$36,(AnalysisGroupings!$F$2:$F$36=AnalysisResults!H1929)*LEN(H1929)&gt;0,"")</f>
        <v>Pulse Rate (beats/min)</v>
      </c>
      <c r="K1929" t="s">
        <v>734</v>
      </c>
      <c r="L1929" t="s">
        <v>1384</v>
      </c>
      <c r="M1929" s="4" t="str" cm="1">
        <f t="array" ref="M1929">_xlfn._xlws.FILTER(AnalysisGroupings!$G$2:$G$36,(AnalysisGroupings!$F$2:$F$36=AnalysisResults!L1929)*LEN(L1929)&gt;0,"")</f>
        <v>Week 12</v>
      </c>
      <c r="O1929" t="s">
        <v>295</v>
      </c>
      <c r="P1929" t="s">
        <v>644</v>
      </c>
      <c r="Q1929" s="4" t="str" cm="1">
        <f t="array" ref="Q1929">_xlfn._xlws.FILTER(AnalysisMethods!$G$2:$G$31,AnalysisMethods!$E$2:$E$31=AnalysisResults!P1929,"")</f>
        <v>Q1</v>
      </c>
      <c r="R1929" s="4" t="str" cm="1">
        <f t="array" ref="R1929">_xlfn._xlws.FILTER(AnalysisMethods!$H$2:$H$31,AnalysisMethods!$E$2:$E$31=AnalysisResults!P1929,"")</f>
        <v>XX.X</v>
      </c>
      <c r="S1929">
        <v>67</v>
      </c>
      <c r="T1929" s="7" t="s">
        <v>887</v>
      </c>
      <c r="U1929" t="s">
        <v>1378</v>
      </c>
    </row>
    <row r="1930" spans="1:21" x14ac:dyDescent="0.45">
      <c r="A1930" t="s">
        <v>669</v>
      </c>
      <c r="B1930" s="4" t="str" cm="1">
        <f t="array" ref="B1930">_xlfn._xlws.FILTER(AnalysisSets!B:B,AnalysisSets!A:A=_xlfn._xlws.FILTER(Analyses!E:E,Analyses!A:A=AnalysisResults!A1930,""),"")</f>
        <v>Safety Population</v>
      </c>
      <c r="C1930" t="s">
        <v>33</v>
      </c>
      <c r="D1930" t="s">
        <v>36</v>
      </c>
      <c r="E1930" s="4" t="str" cm="1">
        <f t="array" ref="E1930">_xlfn._xlws.FILTER(AnalysisGroupings!$G$2:$G$20,AnalysisGroupings!$F$2:$F$20=AnalysisResults!D1930,"")</f>
        <v>Placebo</v>
      </c>
      <c r="G1930" t="s">
        <v>733</v>
      </c>
      <c r="H1930" t="s">
        <v>773</v>
      </c>
      <c r="I1930" s="4" t="str" cm="1">
        <f t="array" ref="I1930">_xlfn._xlws.FILTER(AnalysisGroupings!$G$2:$G$36,(AnalysisGroupings!$F$2:$F$36=AnalysisResults!H1930)*LEN(H1930)&gt;0,"")</f>
        <v>Pulse Rate (beats/min)</v>
      </c>
      <c r="K1930" t="s">
        <v>734</v>
      </c>
      <c r="L1930" t="s">
        <v>1384</v>
      </c>
      <c r="M1930" s="4" t="str" cm="1">
        <f t="array" ref="M1930">_xlfn._xlws.FILTER(AnalysisGroupings!$G$2:$G$36,(AnalysisGroupings!$F$2:$F$36=AnalysisResults!L1930)*LEN(L1930)&gt;0,"")</f>
        <v>Week 12</v>
      </c>
      <c r="O1930" t="s">
        <v>295</v>
      </c>
      <c r="P1930" t="s">
        <v>645</v>
      </c>
      <c r="Q1930" s="4" t="str" cm="1">
        <f t="array" ref="Q1930">_xlfn._xlws.FILTER(AnalysisMethods!$G$2:$G$31,AnalysisMethods!$E$2:$E$31=AnalysisResults!P1930,"")</f>
        <v>Q3</v>
      </c>
      <c r="R1930" s="4" t="str" cm="1">
        <f t="array" ref="R1930">_xlfn._xlws.FILTER(AnalysisMethods!$H$2:$H$31,AnalysisMethods!$E$2:$E$31=AnalysisResults!P1930,"")</f>
        <v>XX.X</v>
      </c>
      <c r="S1930">
        <v>83</v>
      </c>
      <c r="T1930" s="7" t="s">
        <v>913</v>
      </c>
      <c r="U1930" t="s">
        <v>1378</v>
      </c>
    </row>
    <row r="1931" spans="1:21" x14ac:dyDescent="0.45">
      <c r="A1931" t="s">
        <v>669</v>
      </c>
      <c r="B1931" s="4" t="str" cm="1">
        <f t="array" ref="B1931">_xlfn._xlws.FILTER(AnalysisSets!B:B,AnalysisSets!A:A=_xlfn._xlws.FILTER(Analyses!E:E,Analyses!A:A=AnalysisResults!A1931,""),"")</f>
        <v>Safety Population</v>
      </c>
      <c r="C1931" t="s">
        <v>33</v>
      </c>
      <c r="D1931" t="s">
        <v>36</v>
      </c>
      <c r="E1931" s="4" t="str" cm="1">
        <f t="array" ref="E1931">_xlfn._xlws.FILTER(AnalysisGroupings!$G$2:$G$20,AnalysisGroupings!$F$2:$F$20=AnalysisResults!D1931,"")</f>
        <v>Placebo</v>
      </c>
      <c r="G1931" t="s">
        <v>733</v>
      </c>
      <c r="H1931" t="s">
        <v>773</v>
      </c>
      <c r="I1931" s="4" t="str" cm="1">
        <f t="array" ref="I1931">_xlfn._xlws.FILTER(AnalysisGroupings!$G$2:$G$36,(AnalysisGroupings!$F$2:$F$36=AnalysisResults!H1931)*LEN(H1931)&gt;0,"")</f>
        <v>Pulse Rate (beats/min)</v>
      </c>
      <c r="K1931" t="s">
        <v>734</v>
      </c>
      <c r="L1931" t="s">
        <v>1384</v>
      </c>
      <c r="M1931" s="4" t="str" cm="1">
        <f t="array" ref="M1931">_xlfn._xlws.FILTER(AnalysisGroupings!$G$2:$G$36,(AnalysisGroupings!$F$2:$F$36=AnalysisResults!L1931)*LEN(L1931)&gt;0,"")</f>
        <v>Week 12</v>
      </c>
      <c r="O1931" t="s">
        <v>295</v>
      </c>
      <c r="P1931" t="s">
        <v>646</v>
      </c>
      <c r="Q1931" s="4" t="str" cm="1">
        <f t="array" ref="Q1931">_xlfn._xlws.FILTER(AnalysisMethods!$G$2:$G$31,AnalysisMethods!$E$2:$E$31=AnalysisResults!P1931,"")</f>
        <v>Min</v>
      </c>
      <c r="R1931" s="4" t="str" cm="1">
        <f t="array" ref="R1931">_xlfn._xlws.FILTER(AnalysisMethods!$H$2:$H$31,AnalysisMethods!$E$2:$E$31=AnalysisResults!P1931,"")</f>
        <v>XX</v>
      </c>
      <c r="S1931">
        <v>51</v>
      </c>
      <c r="T1931" s="7" t="s">
        <v>227</v>
      </c>
      <c r="U1931" t="s">
        <v>1378</v>
      </c>
    </row>
    <row r="1932" spans="1:21" x14ac:dyDescent="0.45">
      <c r="A1932" t="s">
        <v>669</v>
      </c>
      <c r="B1932" s="4" t="str" cm="1">
        <f t="array" ref="B1932">_xlfn._xlws.FILTER(AnalysisSets!B:B,AnalysisSets!A:A=_xlfn._xlws.FILTER(Analyses!E:E,Analyses!A:A=AnalysisResults!A1932,""),"")</f>
        <v>Safety Population</v>
      </c>
      <c r="C1932" t="s">
        <v>33</v>
      </c>
      <c r="D1932" t="s">
        <v>36</v>
      </c>
      <c r="E1932" s="4" t="str" cm="1">
        <f t="array" ref="E1932">_xlfn._xlws.FILTER(AnalysisGroupings!$G$2:$G$20,AnalysisGroupings!$F$2:$F$20=AnalysisResults!D1932,"")</f>
        <v>Placebo</v>
      </c>
      <c r="G1932" t="s">
        <v>733</v>
      </c>
      <c r="H1932" t="s">
        <v>773</v>
      </c>
      <c r="I1932" s="4" t="str" cm="1">
        <f t="array" ref="I1932">_xlfn._xlws.FILTER(AnalysisGroupings!$G$2:$G$36,(AnalysisGroupings!$F$2:$F$36=AnalysisResults!H1932)*LEN(H1932)&gt;0,"")</f>
        <v>Pulse Rate (beats/min)</v>
      </c>
      <c r="K1932" t="s">
        <v>734</v>
      </c>
      <c r="L1932" t="s">
        <v>1384</v>
      </c>
      <c r="M1932" s="4" t="str" cm="1">
        <f t="array" ref="M1932">_xlfn._xlws.FILTER(AnalysisGroupings!$G$2:$G$36,(AnalysisGroupings!$F$2:$F$36=AnalysisResults!L1932)*LEN(L1932)&gt;0,"")</f>
        <v>Week 12</v>
      </c>
      <c r="O1932" t="s">
        <v>295</v>
      </c>
      <c r="P1932" t="s">
        <v>647</v>
      </c>
      <c r="Q1932" s="4" t="str" cm="1">
        <f t="array" ref="Q1932">_xlfn._xlws.FILTER(AnalysisMethods!$G$2:$G$31,AnalysisMethods!$E$2:$E$31=AnalysisResults!P1932,"")</f>
        <v>Max</v>
      </c>
      <c r="R1932" s="4" t="str" cm="1">
        <f t="array" ref="R1932">_xlfn._xlws.FILTER(AnalysisMethods!$H$2:$H$31,AnalysisMethods!$E$2:$E$31=AnalysisResults!P1932,"")</f>
        <v>XX</v>
      </c>
      <c r="S1932">
        <v>106</v>
      </c>
      <c r="T1932" s="7" t="s">
        <v>902</v>
      </c>
      <c r="U1932" t="s">
        <v>1378</v>
      </c>
    </row>
    <row r="1933" spans="1:21" x14ac:dyDescent="0.45">
      <c r="A1933" t="s">
        <v>669</v>
      </c>
      <c r="B1933" s="4" t="str" cm="1">
        <f t="array" ref="B1933">_xlfn._xlws.FILTER(AnalysisSets!B:B,AnalysisSets!A:A=_xlfn._xlws.FILTER(Analyses!E:E,Analyses!A:A=AnalysisResults!A1933,""),"")</f>
        <v>Safety Population</v>
      </c>
      <c r="C1933" t="s">
        <v>33</v>
      </c>
      <c r="D1933" t="s">
        <v>36</v>
      </c>
      <c r="E1933" s="4" t="str" cm="1">
        <f t="array" ref="E1933">_xlfn._xlws.FILTER(AnalysisGroupings!$G$2:$G$20,AnalysisGroupings!$F$2:$F$20=AnalysisResults!D1933,"")</f>
        <v>Placebo</v>
      </c>
      <c r="G1933" t="s">
        <v>733</v>
      </c>
      <c r="H1933" t="s">
        <v>773</v>
      </c>
      <c r="I1933" s="4" t="str" cm="1">
        <f t="array" ref="I1933">_xlfn._xlws.FILTER(AnalysisGroupings!$G$2:$G$36,(AnalysisGroupings!$F$2:$F$36=AnalysisResults!H1933)*LEN(H1933)&gt;0,"")</f>
        <v>Pulse Rate (beats/min)</v>
      </c>
      <c r="K1933" t="s">
        <v>734</v>
      </c>
      <c r="L1933" t="s">
        <v>1385</v>
      </c>
      <c r="M1933" s="4" t="str" cm="1">
        <f t="array" ref="M1933">_xlfn._xlws.FILTER(AnalysisGroupings!$G$2:$G$36,(AnalysisGroupings!$F$2:$F$36=AnalysisResults!L1933)*LEN(L1933)&gt;0,"")</f>
        <v>Week 16</v>
      </c>
      <c r="O1933" t="s">
        <v>295</v>
      </c>
      <c r="P1933" t="s">
        <v>640</v>
      </c>
      <c r="Q1933" s="4" t="str" cm="1">
        <f t="array" ref="Q1933">_xlfn._xlws.FILTER(AnalysisMethods!$G$2:$G$31,AnalysisMethods!$E$2:$E$31=AnalysisResults!P1933,"")</f>
        <v>n</v>
      </c>
      <c r="R1933" s="4" t="str" cm="1">
        <f t="array" ref="R1933">_xlfn._xlws.FILTER(AnalysisMethods!$H$2:$H$31,AnalysisMethods!$E$2:$E$31=AnalysisResults!P1933,"")</f>
        <v>XX</v>
      </c>
      <c r="S1933">
        <v>204</v>
      </c>
      <c r="T1933" s="7" t="s">
        <v>835</v>
      </c>
      <c r="U1933" t="s">
        <v>1378</v>
      </c>
    </row>
    <row r="1934" spans="1:21" x14ac:dyDescent="0.45">
      <c r="A1934" t="s">
        <v>669</v>
      </c>
      <c r="B1934" s="4" t="str" cm="1">
        <f t="array" ref="B1934">_xlfn._xlws.FILTER(AnalysisSets!B:B,AnalysisSets!A:A=_xlfn._xlws.FILTER(Analyses!E:E,Analyses!A:A=AnalysisResults!A1934,""),"")</f>
        <v>Safety Population</v>
      </c>
      <c r="C1934" t="s">
        <v>33</v>
      </c>
      <c r="D1934" t="s">
        <v>36</v>
      </c>
      <c r="E1934" s="4" t="str" cm="1">
        <f t="array" ref="E1934">_xlfn._xlws.FILTER(AnalysisGroupings!$G$2:$G$20,AnalysisGroupings!$F$2:$F$20=AnalysisResults!D1934,"")</f>
        <v>Placebo</v>
      </c>
      <c r="G1934" t="s">
        <v>733</v>
      </c>
      <c r="H1934" t="s">
        <v>773</v>
      </c>
      <c r="I1934" s="4" t="str" cm="1">
        <f t="array" ref="I1934">_xlfn._xlws.FILTER(AnalysisGroupings!$G$2:$G$36,(AnalysisGroupings!$F$2:$F$36=AnalysisResults!H1934)*LEN(H1934)&gt;0,"")</f>
        <v>Pulse Rate (beats/min)</v>
      </c>
      <c r="K1934" t="s">
        <v>734</v>
      </c>
      <c r="L1934" t="s">
        <v>1385</v>
      </c>
      <c r="M1934" s="4" t="str" cm="1">
        <f t="array" ref="M1934">_xlfn._xlws.FILTER(AnalysisGroupings!$G$2:$G$36,(AnalysisGroupings!$F$2:$F$36=AnalysisResults!L1934)*LEN(L1934)&gt;0,"")</f>
        <v>Week 16</v>
      </c>
      <c r="O1934" t="s">
        <v>295</v>
      </c>
      <c r="P1934" t="s">
        <v>641</v>
      </c>
      <c r="Q1934" s="4" t="str" cm="1">
        <f t="array" ref="Q1934">_xlfn._xlws.FILTER(AnalysisMethods!$G$2:$G$31,AnalysisMethods!$E$2:$E$31=AnalysisResults!P1934,"")</f>
        <v>Mean</v>
      </c>
      <c r="R1934" s="4" t="str" cm="1">
        <f t="array" ref="R1934">_xlfn._xlws.FILTER(AnalysisMethods!$H$2:$H$31,AnalysisMethods!$E$2:$E$31=AnalysisResults!P1934,"")</f>
        <v>XX.X</v>
      </c>
      <c r="S1934">
        <v>70.553921568999996</v>
      </c>
      <c r="T1934" s="7" t="s">
        <v>914</v>
      </c>
      <c r="U1934" t="s">
        <v>1378</v>
      </c>
    </row>
    <row r="1935" spans="1:21" x14ac:dyDescent="0.45">
      <c r="A1935" t="s">
        <v>669</v>
      </c>
      <c r="B1935" s="4" t="str" cm="1">
        <f t="array" ref="B1935">_xlfn._xlws.FILTER(AnalysisSets!B:B,AnalysisSets!A:A=_xlfn._xlws.FILTER(Analyses!E:E,Analyses!A:A=AnalysisResults!A1935,""),"")</f>
        <v>Safety Population</v>
      </c>
      <c r="C1935" t="s">
        <v>33</v>
      </c>
      <c r="D1935" t="s">
        <v>36</v>
      </c>
      <c r="E1935" s="4" t="str" cm="1">
        <f t="array" ref="E1935">_xlfn._xlws.FILTER(AnalysisGroupings!$G$2:$G$20,AnalysisGroupings!$F$2:$F$20=AnalysisResults!D1935,"")</f>
        <v>Placebo</v>
      </c>
      <c r="G1935" t="s">
        <v>733</v>
      </c>
      <c r="H1935" t="s">
        <v>773</v>
      </c>
      <c r="I1935" s="4" t="str" cm="1">
        <f t="array" ref="I1935">_xlfn._xlws.FILTER(AnalysisGroupings!$G$2:$G$36,(AnalysisGroupings!$F$2:$F$36=AnalysisResults!H1935)*LEN(H1935)&gt;0,"")</f>
        <v>Pulse Rate (beats/min)</v>
      </c>
      <c r="K1935" t="s">
        <v>734</v>
      </c>
      <c r="L1935" t="s">
        <v>1385</v>
      </c>
      <c r="M1935" s="4" t="str" cm="1">
        <f t="array" ref="M1935">_xlfn._xlws.FILTER(AnalysisGroupings!$G$2:$G$36,(AnalysisGroupings!$F$2:$F$36=AnalysisResults!L1935)*LEN(L1935)&gt;0,"")</f>
        <v>Week 16</v>
      </c>
      <c r="O1935" t="s">
        <v>295</v>
      </c>
      <c r="P1935" t="s">
        <v>642</v>
      </c>
      <c r="Q1935" s="4" t="str" cm="1">
        <f t="array" ref="Q1935">_xlfn._xlws.FILTER(AnalysisMethods!$G$2:$G$31,AnalysisMethods!$E$2:$E$31=AnalysisResults!P1935,"")</f>
        <v>SD</v>
      </c>
      <c r="R1935" s="4" t="str" cm="1">
        <f t="array" ref="R1935">_xlfn._xlws.FILTER(AnalysisMethods!$H$2:$H$31,AnalysisMethods!$E$2:$E$31=AnalysisResults!P1935,"")</f>
        <v>(XX.XX)</v>
      </c>
      <c r="S1935">
        <v>8.9768193163000003</v>
      </c>
      <c r="T1935" s="7" t="s">
        <v>915</v>
      </c>
      <c r="U1935" t="s">
        <v>1378</v>
      </c>
    </row>
    <row r="1936" spans="1:21" x14ac:dyDescent="0.45">
      <c r="A1936" t="s">
        <v>669</v>
      </c>
      <c r="B1936" s="4" t="str" cm="1">
        <f t="array" ref="B1936">_xlfn._xlws.FILTER(AnalysisSets!B:B,AnalysisSets!A:A=_xlfn._xlws.FILTER(Analyses!E:E,Analyses!A:A=AnalysisResults!A1936,""),"")</f>
        <v>Safety Population</v>
      </c>
      <c r="C1936" t="s">
        <v>33</v>
      </c>
      <c r="D1936" t="s">
        <v>36</v>
      </c>
      <c r="E1936" s="4" t="str" cm="1">
        <f t="array" ref="E1936">_xlfn._xlws.FILTER(AnalysisGroupings!$G$2:$G$20,AnalysisGroupings!$F$2:$F$20=AnalysisResults!D1936,"")</f>
        <v>Placebo</v>
      </c>
      <c r="G1936" t="s">
        <v>733</v>
      </c>
      <c r="H1936" t="s">
        <v>773</v>
      </c>
      <c r="I1936" s="4" t="str" cm="1">
        <f t="array" ref="I1936">_xlfn._xlws.FILTER(AnalysisGroupings!$G$2:$G$36,(AnalysisGroupings!$F$2:$F$36=AnalysisResults!H1936)*LEN(H1936)&gt;0,"")</f>
        <v>Pulse Rate (beats/min)</v>
      </c>
      <c r="K1936" t="s">
        <v>734</v>
      </c>
      <c r="L1936" t="s">
        <v>1385</v>
      </c>
      <c r="M1936" s="4" t="str" cm="1">
        <f t="array" ref="M1936">_xlfn._xlws.FILTER(AnalysisGroupings!$G$2:$G$36,(AnalysisGroupings!$F$2:$F$36=AnalysisResults!L1936)*LEN(L1936)&gt;0,"")</f>
        <v>Week 16</v>
      </c>
      <c r="O1936" t="s">
        <v>295</v>
      </c>
      <c r="P1936" t="s">
        <v>643</v>
      </c>
      <c r="Q1936" s="4" t="str" cm="1">
        <f t="array" ref="Q1936">_xlfn._xlws.FILTER(AnalysisMethods!$G$2:$G$31,AnalysisMethods!$E$2:$E$31=AnalysisResults!P1936,"")</f>
        <v>Median</v>
      </c>
      <c r="R1936" s="4" t="str" cm="1">
        <f t="array" ref="R1936">_xlfn._xlws.FILTER(AnalysisMethods!$H$2:$H$31,AnalysisMethods!$E$2:$E$31=AnalysisResults!P1936,"")</f>
        <v>XX.X</v>
      </c>
      <c r="S1936">
        <v>70.5</v>
      </c>
      <c r="T1936" s="7" t="s">
        <v>916</v>
      </c>
      <c r="U1936" t="s">
        <v>1378</v>
      </c>
    </row>
    <row r="1937" spans="1:21" x14ac:dyDescent="0.45">
      <c r="A1937" t="s">
        <v>669</v>
      </c>
      <c r="B1937" s="4" t="str" cm="1">
        <f t="array" ref="B1937">_xlfn._xlws.FILTER(AnalysisSets!B:B,AnalysisSets!A:A=_xlfn._xlws.FILTER(Analyses!E:E,Analyses!A:A=AnalysisResults!A1937,""),"")</f>
        <v>Safety Population</v>
      </c>
      <c r="C1937" t="s">
        <v>33</v>
      </c>
      <c r="D1937" t="s">
        <v>36</v>
      </c>
      <c r="E1937" s="4" t="str" cm="1">
        <f t="array" ref="E1937">_xlfn._xlws.FILTER(AnalysisGroupings!$G$2:$G$20,AnalysisGroupings!$F$2:$F$20=AnalysisResults!D1937,"")</f>
        <v>Placebo</v>
      </c>
      <c r="G1937" t="s">
        <v>733</v>
      </c>
      <c r="H1937" t="s">
        <v>773</v>
      </c>
      <c r="I1937" s="4" t="str" cm="1">
        <f t="array" ref="I1937">_xlfn._xlws.FILTER(AnalysisGroupings!$G$2:$G$36,(AnalysisGroupings!$F$2:$F$36=AnalysisResults!H1937)*LEN(H1937)&gt;0,"")</f>
        <v>Pulse Rate (beats/min)</v>
      </c>
      <c r="K1937" t="s">
        <v>734</v>
      </c>
      <c r="L1937" t="s">
        <v>1385</v>
      </c>
      <c r="M1937" s="4" t="str" cm="1">
        <f t="array" ref="M1937">_xlfn._xlws.FILTER(AnalysisGroupings!$G$2:$G$36,(AnalysisGroupings!$F$2:$F$36=AnalysisResults!L1937)*LEN(L1937)&gt;0,"")</f>
        <v>Week 16</v>
      </c>
      <c r="O1937" t="s">
        <v>295</v>
      </c>
      <c r="P1937" t="s">
        <v>644</v>
      </c>
      <c r="Q1937" s="4" t="str" cm="1">
        <f t="array" ref="Q1937">_xlfn._xlws.FILTER(AnalysisMethods!$G$2:$G$31,AnalysisMethods!$E$2:$E$31=AnalysisResults!P1937,"")</f>
        <v>Q1</v>
      </c>
      <c r="R1937" s="4" t="str" cm="1">
        <f t="array" ref="R1937">_xlfn._xlws.FILTER(AnalysisMethods!$H$2:$H$31,AnalysisMethods!$E$2:$E$31=AnalysisResults!P1937,"")</f>
        <v>XX.X</v>
      </c>
      <c r="S1937">
        <v>64</v>
      </c>
      <c r="T1937" s="7" t="s">
        <v>898</v>
      </c>
      <c r="U1937" t="s">
        <v>1378</v>
      </c>
    </row>
    <row r="1938" spans="1:21" x14ac:dyDescent="0.45">
      <c r="A1938" t="s">
        <v>669</v>
      </c>
      <c r="B1938" s="4" t="str" cm="1">
        <f t="array" ref="B1938">_xlfn._xlws.FILTER(AnalysisSets!B:B,AnalysisSets!A:A=_xlfn._xlws.FILTER(Analyses!E:E,Analyses!A:A=AnalysisResults!A1938,""),"")</f>
        <v>Safety Population</v>
      </c>
      <c r="C1938" t="s">
        <v>33</v>
      </c>
      <c r="D1938" t="s">
        <v>36</v>
      </c>
      <c r="E1938" s="4" t="str" cm="1">
        <f t="array" ref="E1938">_xlfn._xlws.FILTER(AnalysisGroupings!$G$2:$G$20,AnalysisGroupings!$F$2:$F$20=AnalysisResults!D1938,"")</f>
        <v>Placebo</v>
      </c>
      <c r="G1938" t="s">
        <v>733</v>
      </c>
      <c r="H1938" t="s">
        <v>773</v>
      </c>
      <c r="I1938" s="4" t="str" cm="1">
        <f t="array" ref="I1938">_xlfn._xlws.FILTER(AnalysisGroupings!$G$2:$G$36,(AnalysisGroupings!$F$2:$F$36=AnalysisResults!H1938)*LEN(H1938)&gt;0,"")</f>
        <v>Pulse Rate (beats/min)</v>
      </c>
      <c r="K1938" t="s">
        <v>734</v>
      </c>
      <c r="L1938" t="s">
        <v>1385</v>
      </c>
      <c r="M1938" s="4" t="str" cm="1">
        <f t="array" ref="M1938">_xlfn._xlws.FILTER(AnalysisGroupings!$G$2:$G$36,(AnalysisGroupings!$F$2:$F$36=AnalysisResults!L1938)*LEN(L1938)&gt;0,"")</f>
        <v>Week 16</v>
      </c>
      <c r="O1938" t="s">
        <v>295</v>
      </c>
      <c r="P1938" t="s">
        <v>645</v>
      </c>
      <c r="Q1938" s="4" t="str" cm="1">
        <f t="array" ref="Q1938">_xlfn._xlws.FILTER(AnalysisMethods!$G$2:$G$31,AnalysisMethods!$E$2:$E$31=AnalysisResults!P1938,"")</f>
        <v>Q3</v>
      </c>
      <c r="R1938" s="4" t="str" cm="1">
        <f t="array" ref="R1938">_xlfn._xlws.FILTER(AnalysisMethods!$H$2:$H$31,AnalysisMethods!$E$2:$E$31=AnalysisResults!P1938,"")</f>
        <v>XX.X</v>
      </c>
      <c r="S1938">
        <v>78</v>
      </c>
      <c r="T1938" s="7" t="s">
        <v>860</v>
      </c>
      <c r="U1938" t="s">
        <v>1378</v>
      </c>
    </row>
    <row r="1939" spans="1:21" x14ac:dyDescent="0.45">
      <c r="A1939" t="s">
        <v>669</v>
      </c>
      <c r="B1939" s="4" t="str" cm="1">
        <f t="array" ref="B1939">_xlfn._xlws.FILTER(AnalysisSets!B:B,AnalysisSets!A:A=_xlfn._xlws.FILTER(Analyses!E:E,Analyses!A:A=AnalysisResults!A1939,""),"")</f>
        <v>Safety Population</v>
      </c>
      <c r="C1939" t="s">
        <v>33</v>
      </c>
      <c r="D1939" t="s">
        <v>36</v>
      </c>
      <c r="E1939" s="4" t="str" cm="1">
        <f t="array" ref="E1939">_xlfn._xlws.FILTER(AnalysisGroupings!$G$2:$G$20,AnalysisGroupings!$F$2:$F$20=AnalysisResults!D1939,"")</f>
        <v>Placebo</v>
      </c>
      <c r="G1939" t="s">
        <v>733</v>
      </c>
      <c r="H1939" t="s">
        <v>773</v>
      </c>
      <c r="I1939" s="4" t="str" cm="1">
        <f t="array" ref="I1939">_xlfn._xlws.FILTER(AnalysisGroupings!$G$2:$G$36,(AnalysisGroupings!$F$2:$F$36=AnalysisResults!H1939)*LEN(H1939)&gt;0,"")</f>
        <v>Pulse Rate (beats/min)</v>
      </c>
      <c r="K1939" t="s">
        <v>734</v>
      </c>
      <c r="L1939" t="s">
        <v>1385</v>
      </c>
      <c r="M1939" s="4" t="str" cm="1">
        <f t="array" ref="M1939">_xlfn._xlws.FILTER(AnalysisGroupings!$G$2:$G$36,(AnalysisGroupings!$F$2:$F$36=AnalysisResults!L1939)*LEN(L1939)&gt;0,"")</f>
        <v>Week 16</v>
      </c>
      <c r="O1939" t="s">
        <v>295</v>
      </c>
      <c r="P1939" t="s">
        <v>646</v>
      </c>
      <c r="Q1939" s="4" t="str" cm="1">
        <f t="array" ref="Q1939">_xlfn._xlws.FILTER(AnalysisMethods!$G$2:$G$31,AnalysisMethods!$E$2:$E$31=AnalysisResults!P1939,"")</f>
        <v>Min</v>
      </c>
      <c r="R1939" s="4" t="str" cm="1">
        <f t="array" ref="R1939">_xlfn._xlws.FILTER(AnalysisMethods!$H$2:$H$31,AnalysisMethods!$E$2:$E$31=AnalysisResults!P1939,"")</f>
        <v>XX</v>
      </c>
      <c r="S1939">
        <v>50</v>
      </c>
      <c r="T1939" s="7" t="s">
        <v>246</v>
      </c>
      <c r="U1939" t="s">
        <v>1378</v>
      </c>
    </row>
    <row r="1940" spans="1:21" x14ac:dyDescent="0.45">
      <c r="A1940" t="s">
        <v>669</v>
      </c>
      <c r="B1940" s="4" t="str" cm="1">
        <f t="array" ref="B1940">_xlfn._xlws.FILTER(AnalysisSets!B:B,AnalysisSets!A:A=_xlfn._xlws.FILTER(Analyses!E:E,Analyses!A:A=AnalysisResults!A1940,""),"")</f>
        <v>Safety Population</v>
      </c>
      <c r="C1940" t="s">
        <v>33</v>
      </c>
      <c r="D1940" t="s">
        <v>36</v>
      </c>
      <c r="E1940" s="4" t="str" cm="1">
        <f t="array" ref="E1940">_xlfn._xlws.FILTER(AnalysisGroupings!$G$2:$G$20,AnalysisGroupings!$F$2:$F$20=AnalysisResults!D1940,"")</f>
        <v>Placebo</v>
      </c>
      <c r="G1940" t="s">
        <v>733</v>
      </c>
      <c r="H1940" t="s">
        <v>773</v>
      </c>
      <c r="I1940" s="4" t="str" cm="1">
        <f t="array" ref="I1940">_xlfn._xlws.FILTER(AnalysisGroupings!$G$2:$G$36,(AnalysisGroupings!$F$2:$F$36=AnalysisResults!H1940)*LEN(H1940)&gt;0,"")</f>
        <v>Pulse Rate (beats/min)</v>
      </c>
      <c r="K1940" t="s">
        <v>734</v>
      </c>
      <c r="L1940" t="s">
        <v>1385</v>
      </c>
      <c r="M1940" s="4" t="str" cm="1">
        <f t="array" ref="M1940">_xlfn._xlws.FILTER(AnalysisGroupings!$G$2:$G$36,(AnalysisGroupings!$F$2:$F$36=AnalysisResults!L1940)*LEN(L1940)&gt;0,"")</f>
        <v>Week 16</v>
      </c>
      <c r="O1940" t="s">
        <v>295</v>
      </c>
      <c r="P1940" t="s">
        <v>647</v>
      </c>
      <c r="Q1940" s="4" t="str" cm="1">
        <f t="array" ref="Q1940">_xlfn._xlws.FILTER(AnalysisMethods!$G$2:$G$31,AnalysisMethods!$E$2:$E$31=AnalysisResults!P1940,"")</f>
        <v>Max</v>
      </c>
      <c r="R1940" s="4" t="str" cm="1">
        <f t="array" ref="R1940">_xlfn._xlws.FILTER(AnalysisMethods!$H$2:$H$31,AnalysisMethods!$E$2:$E$31=AnalysisResults!P1940,"")</f>
        <v>XX</v>
      </c>
      <c r="S1940">
        <v>90</v>
      </c>
      <c r="T1940" s="7" t="s">
        <v>808</v>
      </c>
      <c r="U1940" t="s">
        <v>1378</v>
      </c>
    </row>
    <row r="1941" spans="1:21" x14ac:dyDescent="0.45">
      <c r="A1941" t="s">
        <v>669</v>
      </c>
      <c r="B1941" s="4" t="str" cm="1">
        <f t="array" ref="B1941">_xlfn._xlws.FILTER(AnalysisSets!B:B,AnalysisSets!A:A=_xlfn._xlws.FILTER(Analyses!E:E,Analyses!A:A=AnalysisResults!A1941,""),"")</f>
        <v>Safety Population</v>
      </c>
      <c r="C1941" t="s">
        <v>33</v>
      </c>
      <c r="D1941" t="s">
        <v>36</v>
      </c>
      <c r="E1941" s="4" t="str" cm="1">
        <f t="array" ref="E1941">_xlfn._xlws.FILTER(AnalysisGroupings!$G$2:$G$20,AnalysisGroupings!$F$2:$F$20=AnalysisResults!D1941,"")</f>
        <v>Placebo</v>
      </c>
      <c r="G1941" t="s">
        <v>733</v>
      </c>
      <c r="H1941" t="s">
        <v>773</v>
      </c>
      <c r="I1941" s="4" t="str" cm="1">
        <f t="array" ref="I1941">_xlfn._xlws.FILTER(AnalysisGroupings!$G$2:$G$36,(AnalysisGroupings!$F$2:$F$36=AnalysisResults!H1941)*LEN(H1941)&gt;0,"")</f>
        <v>Pulse Rate (beats/min)</v>
      </c>
      <c r="K1941" t="s">
        <v>734</v>
      </c>
      <c r="L1941" t="s">
        <v>1386</v>
      </c>
      <c r="M1941" s="4" t="str" cm="1">
        <f t="array" ref="M1941">_xlfn._xlws.FILTER(AnalysisGroupings!$G$2:$G$36,(AnalysisGroupings!$F$2:$F$36=AnalysisResults!L1941)*LEN(L1941)&gt;0,"")</f>
        <v>Week 20</v>
      </c>
      <c r="O1941" t="s">
        <v>295</v>
      </c>
      <c r="P1941" t="s">
        <v>640</v>
      </c>
      <c r="Q1941" s="4" t="str" cm="1">
        <f t="array" ref="Q1941">_xlfn._xlws.FILTER(AnalysisMethods!$G$2:$G$31,AnalysisMethods!$E$2:$E$31=AnalysisResults!P1941,"")</f>
        <v>n</v>
      </c>
      <c r="R1941" s="4" t="str" cm="1">
        <f t="array" ref="R1941">_xlfn._xlws.FILTER(AnalysisMethods!$H$2:$H$31,AnalysisMethods!$E$2:$E$31=AnalysisResults!P1941,"")</f>
        <v>XX</v>
      </c>
      <c r="S1941">
        <v>198</v>
      </c>
      <c r="T1941" s="7" t="s">
        <v>841</v>
      </c>
      <c r="U1941" t="s">
        <v>1378</v>
      </c>
    </row>
    <row r="1942" spans="1:21" x14ac:dyDescent="0.45">
      <c r="A1942" t="s">
        <v>669</v>
      </c>
      <c r="B1942" s="4" t="str" cm="1">
        <f t="array" ref="B1942">_xlfn._xlws.FILTER(AnalysisSets!B:B,AnalysisSets!A:A=_xlfn._xlws.FILTER(Analyses!E:E,Analyses!A:A=AnalysisResults!A1942,""),"")</f>
        <v>Safety Population</v>
      </c>
      <c r="C1942" t="s">
        <v>33</v>
      </c>
      <c r="D1942" t="s">
        <v>36</v>
      </c>
      <c r="E1942" s="4" t="str" cm="1">
        <f t="array" ref="E1942">_xlfn._xlws.FILTER(AnalysisGroupings!$G$2:$G$20,AnalysisGroupings!$F$2:$F$20=AnalysisResults!D1942,"")</f>
        <v>Placebo</v>
      </c>
      <c r="G1942" t="s">
        <v>733</v>
      </c>
      <c r="H1942" t="s">
        <v>773</v>
      </c>
      <c r="I1942" s="4" t="str" cm="1">
        <f t="array" ref="I1942">_xlfn._xlws.FILTER(AnalysisGroupings!$G$2:$G$36,(AnalysisGroupings!$F$2:$F$36=AnalysisResults!H1942)*LEN(H1942)&gt;0,"")</f>
        <v>Pulse Rate (beats/min)</v>
      </c>
      <c r="K1942" t="s">
        <v>734</v>
      </c>
      <c r="L1942" t="s">
        <v>1386</v>
      </c>
      <c r="M1942" s="4" t="str" cm="1">
        <f t="array" ref="M1942">_xlfn._xlws.FILTER(AnalysisGroupings!$G$2:$G$36,(AnalysisGroupings!$F$2:$F$36=AnalysisResults!L1942)*LEN(L1942)&gt;0,"")</f>
        <v>Week 20</v>
      </c>
      <c r="O1942" t="s">
        <v>295</v>
      </c>
      <c r="P1942" t="s">
        <v>641</v>
      </c>
      <c r="Q1942" s="4" t="str" cm="1">
        <f t="array" ref="Q1942">_xlfn._xlws.FILTER(AnalysisMethods!$G$2:$G$31,AnalysisMethods!$E$2:$E$31=AnalysisResults!P1942,"")</f>
        <v>Mean</v>
      </c>
      <c r="R1942" s="4" t="str" cm="1">
        <f t="array" ref="R1942">_xlfn._xlws.FILTER(AnalysisMethods!$H$2:$H$31,AnalysisMethods!$E$2:$E$31=AnalysisResults!P1942,"")</f>
        <v>XX.X</v>
      </c>
      <c r="S1942">
        <v>72</v>
      </c>
      <c r="T1942" s="7" t="s">
        <v>886</v>
      </c>
      <c r="U1942" t="s">
        <v>1378</v>
      </c>
    </row>
    <row r="1943" spans="1:21" x14ac:dyDescent="0.45">
      <c r="A1943" t="s">
        <v>669</v>
      </c>
      <c r="B1943" s="4" t="str" cm="1">
        <f t="array" ref="B1943">_xlfn._xlws.FILTER(AnalysisSets!B:B,AnalysisSets!A:A=_xlfn._xlws.FILTER(Analyses!E:E,Analyses!A:A=AnalysisResults!A1943,""),"")</f>
        <v>Safety Population</v>
      </c>
      <c r="C1943" t="s">
        <v>33</v>
      </c>
      <c r="D1943" t="s">
        <v>36</v>
      </c>
      <c r="E1943" s="4" t="str" cm="1">
        <f t="array" ref="E1943">_xlfn._xlws.FILTER(AnalysisGroupings!$G$2:$G$20,AnalysisGroupings!$F$2:$F$20=AnalysisResults!D1943,"")</f>
        <v>Placebo</v>
      </c>
      <c r="G1943" t="s">
        <v>733</v>
      </c>
      <c r="H1943" t="s">
        <v>773</v>
      </c>
      <c r="I1943" s="4" t="str" cm="1">
        <f t="array" ref="I1943">_xlfn._xlws.FILTER(AnalysisGroupings!$G$2:$G$36,(AnalysisGroupings!$F$2:$F$36=AnalysisResults!H1943)*LEN(H1943)&gt;0,"")</f>
        <v>Pulse Rate (beats/min)</v>
      </c>
      <c r="K1943" t="s">
        <v>734</v>
      </c>
      <c r="L1943" t="s">
        <v>1386</v>
      </c>
      <c r="M1943" s="4" t="str" cm="1">
        <f t="array" ref="M1943">_xlfn._xlws.FILTER(AnalysisGroupings!$G$2:$G$36,(AnalysisGroupings!$F$2:$F$36=AnalysisResults!L1943)*LEN(L1943)&gt;0,"")</f>
        <v>Week 20</v>
      </c>
      <c r="O1943" t="s">
        <v>295</v>
      </c>
      <c r="P1943" t="s">
        <v>642</v>
      </c>
      <c r="Q1943" s="4" t="str" cm="1">
        <f t="array" ref="Q1943">_xlfn._xlws.FILTER(AnalysisMethods!$G$2:$G$31,AnalysisMethods!$E$2:$E$31=AnalysisResults!P1943,"")</f>
        <v>SD</v>
      </c>
      <c r="R1943" s="4" t="str" cm="1">
        <f t="array" ref="R1943">_xlfn._xlws.FILTER(AnalysisMethods!$H$2:$H$31,AnalysisMethods!$E$2:$E$31=AnalysisResults!P1943,"")</f>
        <v>(XX.XX)</v>
      </c>
      <c r="S1943">
        <v>8.9141420750000009</v>
      </c>
      <c r="T1943" s="7" t="s">
        <v>917</v>
      </c>
      <c r="U1943" t="s">
        <v>1378</v>
      </c>
    </row>
    <row r="1944" spans="1:21" x14ac:dyDescent="0.45">
      <c r="A1944" t="s">
        <v>669</v>
      </c>
      <c r="B1944" s="4" t="str" cm="1">
        <f t="array" ref="B1944">_xlfn._xlws.FILTER(AnalysisSets!B:B,AnalysisSets!A:A=_xlfn._xlws.FILTER(Analyses!E:E,Analyses!A:A=AnalysisResults!A1944,""),"")</f>
        <v>Safety Population</v>
      </c>
      <c r="C1944" t="s">
        <v>33</v>
      </c>
      <c r="D1944" t="s">
        <v>36</v>
      </c>
      <c r="E1944" s="4" t="str" cm="1">
        <f t="array" ref="E1944">_xlfn._xlws.FILTER(AnalysisGroupings!$G$2:$G$20,AnalysisGroupings!$F$2:$F$20=AnalysisResults!D1944,"")</f>
        <v>Placebo</v>
      </c>
      <c r="G1944" t="s">
        <v>733</v>
      </c>
      <c r="H1944" t="s">
        <v>773</v>
      </c>
      <c r="I1944" s="4" t="str" cm="1">
        <f t="array" ref="I1944">_xlfn._xlws.FILTER(AnalysisGroupings!$G$2:$G$36,(AnalysisGroupings!$F$2:$F$36=AnalysisResults!H1944)*LEN(H1944)&gt;0,"")</f>
        <v>Pulse Rate (beats/min)</v>
      </c>
      <c r="K1944" t="s">
        <v>734</v>
      </c>
      <c r="L1944" t="s">
        <v>1386</v>
      </c>
      <c r="M1944" s="4" t="str" cm="1">
        <f t="array" ref="M1944">_xlfn._xlws.FILTER(AnalysisGroupings!$G$2:$G$36,(AnalysisGroupings!$F$2:$F$36=AnalysisResults!L1944)*LEN(L1944)&gt;0,"")</f>
        <v>Week 20</v>
      </c>
      <c r="O1944" t="s">
        <v>295</v>
      </c>
      <c r="P1944" t="s">
        <v>643</v>
      </c>
      <c r="Q1944" s="4" t="str" cm="1">
        <f t="array" ref="Q1944">_xlfn._xlws.FILTER(AnalysisMethods!$G$2:$G$31,AnalysisMethods!$E$2:$E$31=AnalysisResults!P1944,"")</f>
        <v>Median</v>
      </c>
      <c r="R1944" s="4" t="str" cm="1">
        <f t="array" ref="R1944">_xlfn._xlws.FILTER(AnalysisMethods!$H$2:$H$31,AnalysisMethods!$E$2:$E$31=AnalysisResults!P1944,"")</f>
        <v>XX.X</v>
      </c>
      <c r="S1944">
        <v>72</v>
      </c>
      <c r="T1944" s="7" t="s">
        <v>886</v>
      </c>
      <c r="U1944" t="s">
        <v>1378</v>
      </c>
    </row>
    <row r="1945" spans="1:21" x14ac:dyDescent="0.45">
      <c r="A1945" t="s">
        <v>669</v>
      </c>
      <c r="B1945" s="4" t="str" cm="1">
        <f t="array" ref="B1945">_xlfn._xlws.FILTER(AnalysisSets!B:B,AnalysisSets!A:A=_xlfn._xlws.FILTER(Analyses!E:E,Analyses!A:A=AnalysisResults!A1945,""),"")</f>
        <v>Safety Population</v>
      </c>
      <c r="C1945" t="s">
        <v>33</v>
      </c>
      <c r="D1945" t="s">
        <v>36</v>
      </c>
      <c r="E1945" s="4" t="str" cm="1">
        <f t="array" ref="E1945">_xlfn._xlws.FILTER(AnalysisGroupings!$G$2:$G$20,AnalysisGroupings!$F$2:$F$20=AnalysisResults!D1945,"")</f>
        <v>Placebo</v>
      </c>
      <c r="G1945" t="s">
        <v>733</v>
      </c>
      <c r="H1945" t="s">
        <v>773</v>
      </c>
      <c r="I1945" s="4" t="str" cm="1">
        <f t="array" ref="I1945">_xlfn._xlws.FILTER(AnalysisGroupings!$G$2:$G$36,(AnalysisGroupings!$F$2:$F$36=AnalysisResults!H1945)*LEN(H1945)&gt;0,"")</f>
        <v>Pulse Rate (beats/min)</v>
      </c>
      <c r="K1945" t="s">
        <v>734</v>
      </c>
      <c r="L1945" t="s">
        <v>1386</v>
      </c>
      <c r="M1945" s="4" t="str" cm="1">
        <f t="array" ref="M1945">_xlfn._xlws.FILTER(AnalysisGroupings!$G$2:$G$36,(AnalysisGroupings!$F$2:$F$36=AnalysisResults!L1945)*LEN(L1945)&gt;0,"")</f>
        <v>Week 20</v>
      </c>
      <c r="O1945" t="s">
        <v>295</v>
      </c>
      <c r="P1945" t="s">
        <v>644</v>
      </c>
      <c r="Q1945" s="4" t="str" cm="1">
        <f t="array" ref="Q1945">_xlfn._xlws.FILTER(AnalysisMethods!$G$2:$G$31,AnalysisMethods!$E$2:$E$31=AnalysisResults!P1945,"")</f>
        <v>Q1</v>
      </c>
      <c r="R1945" s="4" t="str" cm="1">
        <f t="array" ref="R1945">_xlfn._xlws.FILTER(AnalysisMethods!$H$2:$H$31,AnalysisMethods!$E$2:$E$31=AnalysisResults!P1945,"")</f>
        <v>XX.X</v>
      </c>
      <c r="S1945">
        <v>66</v>
      </c>
      <c r="T1945" s="7" t="s">
        <v>890</v>
      </c>
      <c r="U1945" t="s">
        <v>1378</v>
      </c>
    </row>
    <row r="1946" spans="1:21" x14ac:dyDescent="0.45">
      <c r="A1946" t="s">
        <v>669</v>
      </c>
      <c r="B1946" s="4" t="str" cm="1">
        <f t="array" ref="B1946">_xlfn._xlws.FILTER(AnalysisSets!B:B,AnalysisSets!A:A=_xlfn._xlws.FILTER(Analyses!E:E,Analyses!A:A=AnalysisResults!A1946,""),"")</f>
        <v>Safety Population</v>
      </c>
      <c r="C1946" t="s">
        <v>33</v>
      </c>
      <c r="D1946" t="s">
        <v>36</v>
      </c>
      <c r="E1946" s="4" t="str" cm="1">
        <f t="array" ref="E1946">_xlfn._xlws.FILTER(AnalysisGroupings!$G$2:$G$20,AnalysisGroupings!$F$2:$F$20=AnalysisResults!D1946,"")</f>
        <v>Placebo</v>
      </c>
      <c r="G1946" t="s">
        <v>733</v>
      </c>
      <c r="H1946" t="s">
        <v>773</v>
      </c>
      <c r="I1946" s="4" t="str" cm="1">
        <f t="array" ref="I1946">_xlfn._xlws.FILTER(AnalysisGroupings!$G$2:$G$36,(AnalysisGroupings!$F$2:$F$36=AnalysisResults!H1946)*LEN(H1946)&gt;0,"")</f>
        <v>Pulse Rate (beats/min)</v>
      </c>
      <c r="K1946" t="s">
        <v>734</v>
      </c>
      <c r="L1946" t="s">
        <v>1386</v>
      </c>
      <c r="M1946" s="4" t="str" cm="1">
        <f t="array" ref="M1946">_xlfn._xlws.FILTER(AnalysisGroupings!$G$2:$G$36,(AnalysisGroupings!$F$2:$F$36=AnalysisResults!L1946)*LEN(L1946)&gt;0,"")</f>
        <v>Week 20</v>
      </c>
      <c r="O1946" t="s">
        <v>295</v>
      </c>
      <c r="P1946" t="s">
        <v>645</v>
      </c>
      <c r="Q1946" s="4" t="str" cm="1">
        <f t="array" ref="Q1946">_xlfn._xlws.FILTER(AnalysisMethods!$G$2:$G$31,AnalysisMethods!$E$2:$E$31=AnalysisResults!P1946,"")</f>
        <v>Q3</v>
      </c>
      <c r="R1946" s="4" t="str" cm="1">
        <f t="array" ref="R1946">_xlfn._xlws.FILTER(AnalysisMethods!$H$2:$H$31,AnalysisMethods!$E$2:$E$31=AnalysisResults!P1946,"")</f>
        <v>XX.X</v>
      </c>
      <c r="S1946">
        <v>78</v>
      </c>
      <c r="T1946" s="7" t="s">
        <v>860</v>
      </c>
      <c r="U1946" t="s">
        <v>1378</v>
      </c>
    </row>
    <row r="1947" spans="1:21" x14ac:dyDescent="0.45">
      <c r="A1947" t="s">
        <v>669</v>
      </c>
      <c r="B1947" s="4" t="str" cm="1">
        <f t="array" ref="B1947">_xlfn._xlws.FILTER(AnalysisSets!B:B,AnalysisSets!A:A=_xlfn._xlws.FILTER(Analyses!E:E,Analyses!A:A=AnalysisResults!A1947,""),"")</f>
        <v>Safety Population</v>
      </c>
      <c r="C1947" t="s">
        <v>33</v>
      </c>
      <c r="D1947" t="s">
        <v>36</v>
      </c>
      <c r="E1947" s="4" t="str" cm="1">
        <f t="array" ref="E1947">_xlfn._xlws.FILTER(AnalysisGroupings!$G$2:$G$20,AnalysisGroupings!$F$2:$F$20=AnalysisResults!D1947,"")</f>
        <v>Placebo</v>
      </c>
      <c r="G1947" t="s">
        <v>733</v>
      </c>
      <c r="H1947" t="s">
        <v>773</v>
      </c>
      <c r="I1947" s="4" t="str" cm="1">
        <f t="array" ref="I1947">_xlfn._xlws.FILTER(AnalysisGroupings!$G$2:$G$36,(AnalysisGroupings!$F$2:$F$36=AnalysisResults!H1947)*LEN(H1947)&gt;0,"")</f>
        <v>Pulse Rate (beats/min)</v>
      </c>
      <c r="K1947" t="s">
        <v>734</v>
      </c>
      <c r="L1947" t="s">
        <v>1386</v>
      </c>
      <c r="M1947" s="4" t="str" cm="1">
        <f t="array" ref="M1947">_xlfn._xlws.FILTER(AnalysisGroupings!$G$2:$G$36,(AnalysisGroupings!$F$2:$F$36=AnalysisResults!L1947)*LEN(L1947)&gt;0,"")</f>
        <v>Week 20</v>
      </c>
      <c r="O1947" t="s">
        <v>295</v>
      </c>
      <c r="P1947" t="s">
        <v>646</v>
      </c>
      <c r="Q1947" s="4" t="str" cm="1">
        <f t="array" ref="Q1947">_xlfn._xlws.FILTER(AnalysisMethods!$G$2:$G$31,AnalysisMethods!$E$2:$E$31=AnalysisResults!P1947,"")</f>
        <v>Min</v>
      </c>
      <c r="R1947" s="4" t="str" cm="1">
        <f t="array" ref="R1947">_xlfn._xlws.FILTER(AnalysisMethods!$H$2:$H$31,AnalysisMethods!$E$2:$E$31=AnalysisResults!P1947,"")</f>
        <v>XX</v>
      </c>
      <c r="S1947">
        <v>53</v>
      </c>
      <c r="T1947" s="7" t="s">
        <v>244</v>
      </c>
      <c r="U1947" t="s">
        <v>1378</v>
      </c>
    </row>
    <row r="1948" spans="1:21" x14ac:dyDescent="0.45">
      <c r="A1948" t="s">
        <v>669</v>
      </c>
      <c r="B1948" s="4" t="str" cm="1">
        <f t="array" ref="B1948">_xlfn._xlws.FILTER(AnalysisSets!B:B,AnalysisSets!A:A=_xlfn._xlws.FILTER(Analyses!E:E,Analyses!A:A=AnalysisResults!A1948,""),"")</f>
        <v>Safety Population</v>
      </c>
      <c r="C1948" t="s">
        <v>33</v>
      </c>
      <c r="D1948" t="s">
        <v>36</v>
      </c>
      <c r="E1948" s="4" t="str" cm="1">
        <f t="array" ref="E1948">_xlfn._xlws.FILTER(AnalysisGroupings!$G$2:$G$20,AnalysisGroupings!$F$2:$F$20=AnalysisResults!D1948,"")</f>
        <v>Placebo</v>
      </c>
      <c r="G1948" t="s">
        <v>733</v>
      </c>
      <c r="H1948" t="s">
        <v>773</v>
      </c>
      <c r="I1948" s="4" t="str" cm="1">
        <f t="array" ref="I1948">_xlfn._xlws.FILTER(AnalysisGroupings!$G$2:$G$36,(AnalysisGroupings!$F$2:$F$36=AnalysisResults!H1948)*LEN(H1948)&gt;0,"")</f>
        <v>Pulse Rate (beats/min)</v>
      </c>
      <c r="K1948" t="s">
        <v>734</v>
      </c>
      <c r="L1948" t="s">
        <v>1386</v>
      </c>
      <c r="M1948" s="4" t="str" cm="1">
        <f t="array" ref="M1948">_xlfn._xlws.FILTER(AnalysisGroupings!$G$2:$G$36,(AnalysisGroupings!$F$2:$F$36=AnalysisResults!L1948)*LEN(L1948)&gt;0,"")</f>
        <v>Week 20</v>
      </c>
      <c r="O1948" t="s">
        <v>295</v>
      </c>
      <c r="P1948" t="s">
        <v>647</v>
      </c>
      <c r="Q1948" s="4" t="str" cm="1">
        <f t="array" ref="Q1948">_xlfn._xlws.FILTER(AnalysisMethods!$G$2:$G$31,AnalysisMethods!$E$2:$E$31=AnalysisResults!P1948,"")</f>
        <v>Max</v>
      </c>
      <c r="R1948" s="4" t="str" cm="1">
        <f t="array" ref="R1948">_xlfn._xlws.FILTER(AnalysisMethods!$H$2:$H$31,AnalysisMethods!$E$2:$E$31=AnalysisResults!P1948,"")</f>
        <v>XX</v>
      </c>
      <c r="S1948">
        <v>96</v>
      </c>
      <c r="T1948" s="7" t="s">
        <v>918</v>
      </c>
      <c r="U1948" t="s">
        <v>1378</v>
      </c>
    </row>
    <row r="1949" spans="1:21" x14ac:dyDescent="0.45">
      <c r="A1949" t="s">
        <v>669</v>
      </c>
      <c r="B1949" s="4" t="str" cm="1">
        <f t="array" ref="B1949">_xlfn._xlws.FILTER(AnalysisSets!B:B,AnalysisSets!A:A=_xlfn._xlws.FILTER(Analyses!E:E,Analyses!A:A=AnalysisResults!A1949,""),"")</f>
        <v>Safety Population</v>
      </c>
      <c r="C1949" t="s">
        <v>33</v>
      </c>
      <c r="D1949" t="s">
        <v>36</v>
      </c>
      <c r="E1949" s="4" t="str" cm="1">
        <f t="array" ref="E1949">_xlfn._xlws.FILTER(AnalysisGroupings!$G$2:$G$20,AnalysisGroupings!$F$2:$F$20=AnalysisResults!D1949,"")</f>
        <v>Placebo</v>
      </c>
      <c r="G1949" t="s">
        <v>733</v>
      </c>
      <c r="H1949" t="s">
        <v>773</v>
      </c>
      <c r="I1949" s="4" t="str" cm="1">
        <f t="array" ref="I1949">_xlfn._xlws.FILTER(AnalysisGroupings!$G$2:$G$36,(AnalysisGroupings!$F$2:$F$36=AnalysisResults!H1949)*LEN(H1949)&gt;0,"")</f>
        <v>Pulse Rate (beats/min)</v>
      </c>
      <c r="K1949" t="s">
        <v>734</v>
      </c>
      <c r="L1949" t="s">
        <v>1387</v>
      </c>
      <c r="M1949" s="4" t="str" cm="1">
        <f t="array" ref="M1949">_xlfn._xlws.FILTER(AnalysisGroupings!$G$2:$G$36,(AnalysisGroupings!$F$2:$F$36=AnalysisResults!L1949)*LEN(L1949)&gt;0,"")</f>
        <v>Week 24</v>
      </c>
      <c r="O1949" t="s">
        <v>295</v>
      </c>
      <c r="P1949" t="s">
        <v>640</v>
      </c>
      <c r="Q1949" s="4" t="str" cm="1">
        <f t="array" ref="Q1949">_xlfn._xlws.FILTER(AnalysisMethods!$G$2:$G$31,AnalysisMethods!$E$2:$E$31=AnalysisResults!P1949,"")</f>
        <v>n</v>
      </c>
      <c r="R1949" s="4" t="str" cm="1">
        <f t="array" ref="R1949">_xlfn._xlws.FILTER(AnalysisMethods!$H$2:$H$31,AnalysisMethods!$E$2:$E$31=AnalysisResults!P1949,"")</f>
        <v>XX</v>
      </c>
      <c r="S1949">
        <v>177</v>
      </c>
      <c r="T1949" s="7" t="s">
        <v>846</v>
      </c>
      <c r="U1949" t="s">
        <v>1378</v>
      </c>
    </row>
    <row r="1950" spans="1:21" x14ac:dyDescent="0.45">
      <c r="A1950" t="s">
        <v>669</v>
      </c>
      <c r="B1950" s="4" t="str" cm="1">
        <f t="array" ref="B1950">_xlfn._xlws.FILTER(AnalysisSets!B:B,AnalysisSets!A:A=_xlfn._xlws.FILTER(Analyses!E:E,Analyses!A:A=AnalysisResults!A1950,""),"")</f>
        <v>Safety Population</v>
      </c>
      <c r="C1950" t="s">
        <v>33</v>
      </c>
      <c r="D1950" t="s">
        <v>36</v>
      </c>
      <c r="E1950" s="4" t="str" cm="1">
        <f t="array" ref="E1950">_xlfn._xlws.FILTER(AnalysisGroupings!$G$2:$G$20,AnalysisGroupings!$F$2:$F$20=AnalysisResults!D1950,"")</f>
        <v>Placebo</v>
      </c>
      <c r="G1950" t="s">
        <v>733</v>
      </c>
      <c r="H1950" t="s">
        <v>773</v>
      </c>
      <c r="I1950" s="4" t="str" cm="1">
        <f t="array" ref="I1950">_xlfn._xlws.FILTER(AnalysisGroupings!$G$2:$G$36,(AnalysisGroupings!$F$2:$F$36=AnalysisResults!H1950)*LEN(H1950)&gt;0,"")</f>
        <v>Pulse Rate (beats/min)</v>
      </c>
      <c r="K1950" t="s">
        <v>734</v>
      </c>
      <c r="L1950" t="s">
        <v>1387</v>
      </c>
      <c r="M1950" s="4" t="str" cm="1">
        <f t="array" ref="M1950">_xlfn._xlws.FILTER(AnalysisGroupings!$G$2:$G$36,(AnalysisGroupings!$F$2:$F$36=AnalysisResults!L1950)*LEN(L1950)&gt;0,"")</f>
        <v>Week 24</v>
      </c>
      <c r="O1950" t="s">
        <v>295</v>
      </c>
      <c r="P1950" t="s">
        <v>641</v>
      </c>
      <c r="Q1950" s="4" t="str" cm="1">
        <f t="array" ref="Q1950">_xlfn._xlws.FILTER(AnalysisMethods!$G$2:$G$31,AnalysisMethods!$E$2:$E$31=AnalysisResults!P1950,"")</f>
        <v>Mean</v>
      </c>
      <c r="R1950" s="4" t="str" cm="1">
        <f t="array" ref="R1950">_xlfn._xlws.FILTER(AnalysisMethods!$H$2:$H$31,AnalysisMethods!$E$2:$E$31=AnalysisResults!P1950,"")</f>
        <v>XX.X</v>
      </c>
      <c r="S1950">
        <v>71.570621469000002</v>
      </c>
      <c r="T1950" s="7" t="s">
        <v>919</v>
      </c>
      <c r="U1950" t="s">
        <v>1378</v>
      </c>
    </row>
    <row r="1951" spans="1:21" x14ac:dyDescent="0.45">
      <c r="A1951" t="s">
        <v>669</v>
      </c>
      <c r="B1951" s="4" t="str" cm="1">
        <f t="array" ref="B1951">_xlfn._xlws.FILTER(AnalysisSets!B:B,AnalysisSets!A:A=_xlfn._xlws.FILTER(Analyses!E:E,Analyses!A:A=AnalysisResults!A1951,""),"")</f>
        <v>Safety Population</v>
      </c>
      <c r="C1951" t="s">
        <v>33</v>
      </c>
      <c r="D1951" t="s">
        <v>36</v>
      </c>
      <c r="E1951" s="4" t="str" cm="1">
        <f t="array" ref="E1951">_xlfn._xlws.FILTER(AnalysisGroupings!$G$2:$G$20,AnalysisGroupings!$F$2:$F$20=AnalysisResults!D1951,"")</f>
        <v>Placebo</v>
      </c>
      <c r="G1951" t="s">
        <v>733</v>
      </c>
      <c r="H1951" t="s">
        <v>773</v>
      </c>
      <c r="I1951" s="4" t="str" cm="1">
        <f t="array" ref="I1951">_xlfn._xlws.FILTER(AnalysisGroupings!$G$2:$G$36,(AnalysisGroupings!$F$2:$F$36=AnalysisResults!H1951)*LEN(H1951)&gt;0,"")</f>
        <v>Pulse Rate (beats/min)</v>
      </c>
      <c r="K1951" t="s">
        <v>734</v>
      </c>
      <c r="L1951" t="s">
        <v>1387</v>
      </c>
      <c r="M1951" s="4" t="str" cm="1">
        <f t="array" ref="M1951">_xlfn._xlws.FILTER(AnalysisGroupings!$G$2:$G$36,(AnalysisGroupings!$F$2:$F$36=AnalysisResults!L1951)*LEN(L1951)&gt;0,"")</f>
        <v>Week 24</v>
      </c>
      <c r="O1951" t="s">
        <v>295</v>
      </c>
      <c r="P1951" t="s">
        <v>642</v>
      </c>
      <c r="Q1951" s="4" t="str" cm="1">
        <f t="array" ref="Q1951">_xlfn._xlws.FILTER(AnalysisMethods!$G$2:$G$31,AnalysisMethods!$E$2:$E$31=AnalysisResults!P1951,"")</f>
        <v>SD</v>
      </c>
      <c r="R1951" s="4" t="str" cm="1">
        <f t="array" ref="R1951">_xlfn._xlws.FILTER(AnalysisMethods!$H$2:$H$31,AnalysisMethods!$E$2:$E$31=AnalysisResults!P1951,"")</f>
        <v>(XX.XX)</v>
      </c>
      <c r="S1951">
        <v>9.1773458827999992</v>
      </c>
      <c r="T1951" s="7" t="s">
        <v>920</v>
      </c>
      <c r="U1951" t="s">
        <v>1378</v>
      </c>
    </row>
    <row r="1952" spans="1:21" x14ac:dyDescent="0.45">
      <c r="A1952" t="s">
        <v>669</v>
      </c>
      <c r="B1952" s="4" t="str" cm="1">
        <f t="array" ref="B1952">_xlfn._xlws.FILTER(AnalysisSets!B:B,AnalysisSets!A:A=_xlfn._xlws.FILTER(Analyses!E:E,Analyses!A:A=AnalysisResults!A1952,""),"")</f>
        <v>Safety Population</v>
      </c>
      <c r="C1952" t="s">
        <v>33</v>
      </c>
      <c r="D1952" t="s">
        <v>36</v>
      </c>
      <c r="E1952" s="4" t="str" cm="1">
        <f t="array" ref="E1952">_xlfn._xlws.FILTER(AnalysisGroupings!$G$2:$G$20,AnalysisGroupings!$F$2:$F$20=AnalysisResults!D1952,"")</f>
        <v>Placebo</v>
      </c>
      <c r="G1952" t="s">
        <v>733</v>
      </c>
      <c r="H1952" t="s">
        <v>773</v>
      </c>
      <c r="I1952" s="4" t="str" cm="1">
        <f t="array" ref="I1952">_xlfn._xlws.FILTER(AnalysisGroupings!$G$2:$G$36,(AnalysisGroupings!$F$2:$F$36=AnalysisResults!H1952)*LEN(H1952)&gt;0,"")</f>
        <v>Pulse Rate (beats/min)</v>
      </c>
      <c r="K1952" t="s">
        <v>734</v>
      </c>
      <c r="L1952" t="s">
        <v>1387</v>
      </c>
      <c r="M1952" s="4" t="str" cm="1">
        <f t="array" ref="M1952">_xlfn._xlws.FILTER(AnalysisGroupings!$G$2:$G$36,(AnalysisGroupings!$F$2:$F$36=AnalysisResults!L1952)*LEN(L1952)&gt;0,"")</f>
        <v>Week 24</v>
      </c>
      <c r="O1952" t="s">
        <v>295</v>
      </c>
      <c r="P1952" t="s">
        <v>643</v>
      </c>
      <c r="Q1952" s="4" t="str" cm="1">
        <f t="array" ref="Q1952">_xlfn._xlws.FILTER(AnalysisMethods!$G$2:$G$31,AnalysisMethods!$E$2:$E$31=AnalysisResults!P1952,"")</f>
        <v>Median</v>
      </c>
      <c r="R1952" s="4" t="str" cm="1">
        <f t="array" ref="R1952">_xlfn._xlws.FILTER(AnalysisMethods!$H$2:$H$31,AnalysisMethods!$E$2:$E$31=AnalysisResults!P1952,"")</f>
        <v>XX.X</v>
      </c>
      <c r="S1952">
        <v>72</v>
      </c>
      <c r="T1952" s="7" t="s">
        <v>886</v>
      </c>
      <c r="U1952" t="s">
        <v>1378</v>
      </c>
    </row>
    <row r="1953" spans="1:21" x14ac:dyDescent="0.45">
      <c r="A1953" t="s">
        <v>669</v>
      </c>
      <c r="B1953" s="4" t="str" cm="1">
        <f t="array" ref="B1953">_xlfn._xlws.FILTER(AnalysisSets!B:B,AnalysisSets!A:A=_xlfn._xlws.FILTER(Analyses!E:E,Analyses!A:A=AnalysisResults!A1953,""),"")</f>
        <v>Safety Population</v>
      </c>
      <c r="C1953" t="s">
        <v>33</v>
      </c>
      <c r="D1953" t="s">
        <v>36</v>
      </c>
      <c r="E1953" s="4" t="str" cm="1">
        <f t="array" ref="E1953">_xlfn._xlws.FILTER(AnalysisGroupings!$G$2:$G$20,AnalysisGroupings!$F$2:$F$20=AnalysisResults!D1953,"")</f>
        <v>Placebo</v>
      </c>
      <c r="G1953" t="s">
        <v>733</v>
      </c>
      <c r="H1953" t="s">
        <v>773</v>
      </c>
      <c r="I1953" s="4" t="str" cm="1">
        <f t="array" ref="I1953">_xlfn._xlws.FILTER(AnalysisGroupings!$G$2:$G$36,(AnalysisGroupings!$F$2:$F$36=AnalysisResults!H1953)*LEN(H1953)&gt;0,"")</f>
        <v>Pulse Rate (beats/min)</v>
      </c>
      <c r="K1953" t="s">
        <v>734</v>
      </c>
      <c r="L1953" t="s">
        <v>1387</v>
      </c>
      <c r="M1953" s="4" t="str" cm="1">
        <f t="array" ref="M1953">_xlfn._xlws.FILTER(AnalysisGroupings!$G$2:$G$36,(AnalysisGroupings!$F$2:$F$36=AnalysisResults!L1953)*LEN(L1953)&gt;0,"")</f>
        <v>Week 24</v>
      </c>
      <c r="O1953" t="s">
        <v>295</v>
      </c>
      <c r="P1953" t="s">
        <v>644</v>
      </c>
      <c r="Q1953" s="4" t="str" cm="1">
        <f t="array" ref="Q1953">_xlfn._xlws.FILTER(AnalysisMethods!$G$2:$G$31,AnalysisMethods!$E$2:$E$31=AnalysisResults!P1953,"")</f>
        <v>Q1</v>
      </c>
      <c r="R1953" s="4" t="str" cm="1">
        <f t="array" ref="R1953">_xlfn._xlws.FILTER(AnalysisMethods!$H$2:$H$31,AnalysisMethods!$E$2:$E$31=AnalysisResults!P1953,"")</f>
        <v>XX.X</v>
      </c>
      <c r="S1953">
        <v>64</v>
      </c>
      <c r="T1953" s="7" t="s">
        <v>898</v>
      </c>
      <c r="U1953" t="s">
        <v>1378</v>
      </c>
    </row>
    <row r="1954" spans="1:21" x14ac:dyDescent="0.45">
      <c r="A1954" t="s">
        <v>669</v>
      </c>
      <c r="B1954" s="4" t="str" cm="1">
        <f t="array" ref="B1954">_xlfn._xlws.FILTER(AnalysisSets!B:B,AnalysisSets!A:A=_xlfn._xlws.FILTER(Analyses!E:E,Analyses!A:A=AnalysisResults!A1954,""),"")</f>
        <v>Safety Population</v>
      </c>
      <c r="C1954" t="s">
        <v>33</v>
      </c>
      <c r="D1954" t="s">
        <v>36</v>
      </c>
      <c r="E1954" s="4" t="str" cm="1">
        <f t="array" ref="E1954">_xlfn._xlws.FILTER(AnalysisGroupings!$G$2:$G$20,AnalysisGroupings!$F$2:$F$20=AnalysisResults!D1954,"")</f>
        <v>Placebo</v>
      </c>
      <c r="G1954" t="s">
        <v>733</v>
      </c>
      <c r="H1954" t="s">
        <v>773</v>
      </c>
      <c r="I1954" s="4" t="str" cm="1">
        <f t="array" ref="I1954">_xlfn._xlws.FILTER(AnalysisGroupings!$G$2:$G$36,(AnalysisGroupings!$F$2:$F$36=AnalysisResults!H1954)*LEN(H1954)&gt;0,"")</f>
        <v>Pulse Rate (beats/min)</v>
      </c>
      <c r="K1954" t="s">
        <v>734</v>
      </c>
      <c r="L1954" t="s">
        <v>1387</v>
      </c>
      <c r="M1954" s="4" t="str" cm="1">
        <f t="array" ref="M1954">_xlfn._xlws.FILTER(AnalysisGroupings!$G$2:$G$36,(AnalysisGroupings!$F$2:$F$36=AnalysisResults!L1954)*LEN(L1954)&gt;0,"")</f>
        <v>Week 24</v>
      </c>
      <c r="O1954" t="s">
        <v>295</v>
      </c>
      <c r="P1954" t="s">
        <v>645</v>
      </c>
      <c r="Q1954" s="4" t="str" cm="1">
        <f t="array" ref="Q1954">_xlfn._xlws.FILTER(AnalysisMethods!$G$2:$G$31,AnalysisMethods!$E$2:$E$31=AnalysisResults!P1954,"")</f>
        <v>Q3</v>
      </c>
      <c r="R1954" s="4" t="str" cm="1">
        <f t="array" ref="R1954">_xlfn._xlws.FILTER(AnalysisMethods!$H$2:$H$31,AnalysisMethods!$E$2:$E$31=AnalysisResults!P1954,"")</f>
        <v>XX.X</v>
      </c>
      <c r="S1954">
        <v>80</v>
      </c>
      <c r="T1954" s="7" t="s">
        <v>225</v>
      </c>
      <c r="U1954" t="s">
        <v>1378</v>
      </c>
    </row>
    <row r="1955" spans="1:21" x14ac:dyDescent="0.45">
      <c r="A1955" t="s">
        <v>669</v>
      </c>
      <c r="B1955" s="4" t="str" cm="1">
        <f t="array" ref="B1955">_xlfn._xlws.FILTER(AnalysisSets!B:B,AnalysisSets!A:A=_xlfn._xlws.FILTER(Analyses!E:E,Analyses!A:A=AnalysisResults!A1955,""),"")</f>
        <v>Safety Population</v>
      </c>
      <c r="C1955" t="s">
        <v>33</v>
      </c>
      <c r="D1955" t="s">
        <v>36</v>
      </c>
      <c r="E1955" s="4" t="str" cm="1">
        <f t="array" ref="E1955">_xlfn._xlws.FILTER(AnalysisGroupings!$G$2:$G$20,AnalysisGroupings!$F$2:$F$20=AnalysisResults!D1955,"")</f>
        <v>Placebo</v>
      </c>
      <c r="G1955" t="s">
        <v>733</v>
      </c>
      <c r="H1955" t="s">
        <v>773</v>
      </c>
      <c r="I1955" s="4" t="str" cm="1">
        <f t="array" ref="I1955">_xlfn._xlws.FILTER(AnalysisGroupings!$G$2:$G$36,(AnalysisGroupings!$F$2:$F$36=AnalysisResults!H1955)*LEN(H1955)&gt;0,"")</f>
        <v>Pulse Rate (beats/min)</v>
      </c>
      <c r="K1955" t="s">
        <v>734</v>
      </c>
      <c r="L1955" t="s">
        <v>1387</v>
      </c>
      <c r="M1955" s="4" t="str" cm="1">
        <f t="array" ref="M1955">_xlfn._xlws.FILTER(AnalysisGroupings!$G$2:$G$36,(AnalysisGroupings!$F$2:$F$36=AnalysisResults!L1955)*LEN(L1955)&gt;0,"")</f>
        <v>Week 24</v>
      </c>
      <c r="O1955" t="s">
        <v>295</v>
      </c>
      <c r="P1955" t="s">
        <v>646</v>
      </c>
      <c r="Q1955" s="4" t="str" cm="1">
        <f t="array" ref="Q1955">_xlfn._xlws.FILTER(AnalysisMethods!$G$2:$G$31,AnalysisMethods!$E$2:$E$31=AnalysisResults!P1955,"")</f>
        <v>Min</v>
      </c>
      <c r="R1955" s="4" t="str" cm="1">
        <f t="array" ref="R1955">_xlfn._xlws.FILTER(AnalysisMethods!$H$2:$H$31,AnalysisMethods!$E$2:$E$31=AnalysisResults!P1955,"")</f>
        <v>XX</v>
      </c>
      <c r="S1955">
        <v>50</v>
      </c>
      <c r="T1955" s="7" t="s">
        <v>246</v>
      </c>
      <c r="U1955" t="s">
        <v>1378</v>
      </c>
    </row>
    <row r="1956" spans="1:21" x14ac:dyDescent="0.45">
      <c r="A1956" t="s">
        <v>669</v>
      </c>
      <c r="B1956" s="4" t="str" cm="1">
        <f t="array" ref="B1956">_xlfn._xlws.FILTER(AnalysisSets!B:B,AnalysisSets!A:A=_xlfn._xlws.FILTER(Analyses!E:E,Analyses!A:A=AnalysisResults!A1956,""),"")</f>
        <v>Safety Population</v>
      </c>
      <c r="C1956" t="s">
        <v>33</v>
      </c>
      <c r="D1956" t="s">
        <v>36</v>
      </c>
      <c r="E1956" s="4" t="str" cm="1">
        <f t="array" ref="E1956">_xlfn._xlws.FILTER(AnalysisGroupings!$G$2:$G$20,AnalysisGroupings!$F$2:$F$20=AnalysisResults!D1956,"")</f>
        <v>Placebo</v>
      </c>
      <c r="G1956" t="s">
        <v>733</v>
      </c>
      <c r="H1956" t="s">
        <v>773</v>
      </c>
      <c r="I1956" s="4" t="str" cm="1">
        <f t="array" ref="I1956">_xlfn._xlws.FILTER(AnalysisGroupings!$G$2:$G$36,(AnalysisGroupings!$F$2:$F$36=AnalysisResults!H1956)*LEN(H1956)&gt;0,"")</f>
        <v>Pulse Rate (beats/min)</v>
      </c>
      <c r="K1956" t="s">
        <v>734</v>
      </c>
      <c r="L1956" t="s">
        <v>1387</v>
      </c>
      <c r="M1956" s="4" t="str" cm="1">
        <f t="array" ref="M1956">_xlfn._xlws.FILTER(AnalysisGroupings!$G$2:$G$36,(AnalysisGroupings!$F$2:$F$36=AnalysisResults!L1956)*LEN(L1956)&gt;0,"")</f>
        <v>Week 24</v>
      </c>
      <c r="O1956" t="s">
        <v>295</v>
      </c>
      <c r="P1956" t="s">
        <v>647</v>
      </c>
      <c r="Q1956" s="4" t="str" cm="1">
        <f t="array" ref="Q1956">_xlfn._xlws.FILTER(AnalysisMethods!$G$2:$G$31,AnalysisMethods!$E$2:$E$31=AnalysisResults!P1956,"")</f>
        <v>Max</v>
      </c>
      <c r="R1956" s="4" t="str" cm="1">
        <f t="array" ref="R1956">_xlfn._xlws.FILTER(AnalysisMethods!$H$2:$H$31,AnalysisMethods!$E$2:$E$31=AnalysisResults!P1956,"")</f>
        <v>XX</v>
      </c>
      <c r="S1956">
        <v>92</v>
      </c>
      <c r="T1956" s="7" t="s">
        <v>921</v>
      </c>
      <c r="U1956" t="s">
        <v>1378</v>
      </c>
    </row>
    <row r="1957" spans="1:21" x14ac:dyDescent="0.45">
      <c r="A1957" t="s">
        <v>669</v>
      </c>
      <c r="B1957" s="4" t="str" cm="1">
        <f t="array" ref="B1957">_xlfn._xlws.FILTER(AnalysisSets!B:B,AnalysisSets!A:A=_xlfn._xlws.FILTER(Analyses!E:E,Analyses!A:A=AnalysisResults!A1957,""),"")</f>
        <v>Safety Population</v>
      </c>
      <c r="C1957" t="s">
        <v>33</v>
      </c>
      <c r="D1957" t="s">
        <v>36</v>
      </c>
      <c r="E1957" s="4" t="str" cm="1">
        <f t="array" ref="E1957">_xlfn._xlws.FILTER(AnalysisGroupings!$G$2:$G$20,AnalysisGroupings!$F$2:$F$20=AnalysisResults!D1957,"")</f>
        <v>Placebo</v>
      </c>
      <c r="G1957" t="s">
        <v>733</v>
      </c>
      <c r="H1957" t="s">
        <v>773</v>
      </c>
      <c r="I1957" s="4" t="str" cm="1">
        <f t="array" ref="I1957">_xlfn._xlws.FILTER(AnalysisGroupings!$G$2:$G$36,(AnalysisGroupings!$F$2:$F$36=AnalysisResults!H1957)*LEN(H1957)&gt;0,"")</f>
        <v>Pulse Rate (beats/min)</v>
      </c>
      <c r="K1957" t="s">
        <v>734</v>
      </c>
      <c r="L1957" t="s">
        <v>787</v>
      </c>
      <c r="M1957" s="4" t="str" cm="1">
        <f t="array" ref="M1957">_xlfn._xlws.FILTER(AnalysisGroupings!$G$2:$G$36,(AnalysisGroupings!$F$2:$F$36=AnalysisResults!L1957)*LEN(L1957)&gt;0,"")</f>
        <v>Week 26</v>
      </c>
      <c r="O1957" t="s">
        <v>295</v>
      </c>
      <c r="P1957" t="s">
        <v>640</v>
      </c>
      <c r="Q1957" s="4" t="str" cm="1">
        <f t="array" ref="Q1957">_xlfn._xlws.FILTER(AnalysisMethods!$G$2:$G$31,AnalysisMethods!$E$2:$E$31=AnalysisResults!P1957,"")</f>
        <v>n</v>
      </c>
      <c r="R1957" s="4" t="str" cm="1">
        <f t="array" ref="R1957">_xlfn._xlws.FILTER(AnalysisMethods!$H$2:$H$31,AnalysisMethods!$E$2:$E$31=AnalysisResults!P1957,"")</f>
        <v>XX</v>
      </c>
      <c r="S1957">
        <v>174</v>
      </c>
      <c r="T1957" s="7" t="s">
        <v>851</v>
      </c>
      <c r="U1957" t="s">
        <v>1378</v>
      </c>
    </row>
    <row r="1958" spans="1:21" x14ac:dyDescent="0.45">
      <c r="A1958" t="s">
        <v>669</v>
      </c>
      <c r="B1958" s="4" t="str" cm="1">
        <f t="array" ref="B1958">_xlfn._xlws.FILTER(AnalysisSets!B:B,AnalysisSets!A:A=_xlfn._xlws.FILTER(Analyses!E:E,Analyses!A:A=AnalysisResults!A1958,""),"")</f>
        <v>Safety Population</v>
      </c>
      <c r="C1958" t="s">
        <v>33</v>
      </c>
      <c r="D1958" t="s">
        <v>36</v>
      </c>
      <c r="E1958" s="4" t="str" cm="1">
        <f t="array" ref="E1958">_xlfn._xlws.FILTER(AnalysisGroupings!$G$2:$G$20,AnalysisGroupings!$F$2:$F$20=AnalysisResults!D1958,"")</f>
        <v>Placebo</v>
      </c>
      <c r="G1958" t="s">
        <v>733</v>
      </c>
      <c r="H1958" t="s">
        <v>773</v>
      </c>
      <c r="I1958" s="4" t="str" cm="1">
        <f t="array" ref="I1958">_xlfn._xlws.FILTER(AnalysisGroupings!$G$2:$G$36,(AnalysisGroupings!$F$2:$F$36=AnalysisResults!H1958)*LEN(H1958)&gt;0,"")</f>
        <v>Pulse Rate (beats/min)</v>
      </c>
      <c r="K1958" t="s">
        <v>734</v>
      </c>
      <c r="L1958" t="s">
        <v>787</v>
      </c>
      <c r="M1958" s="4" t="str" cm="1">
        <f t="array" ref="M1958">_xlfn._xlws.FILTER(AnalysisGroupings!$G$2:$G$36,(AnalysisGroupings!$F$2:$F$36=AnalysisResults!L1958)*LEN(L1958)&gt;0,"")</f>
        <v>Week 26</v>
      </c>
      <c r="O1958" t="s">
        <v>295</v>
      </c>
      <c r="P1958" t="s">
        <v>641</v>
      </c>
      <c r="Q1958" s="4" t="str" cm="1">
        <f t="array" ref="Q1958">_xlfn._xlws.FILTER(AnalysisMethods!$G$2:$G$31,AnalysisMethods!$E$2:$E$31=AnalysisResults!P1958,"")</f>
        <v>Mean</v>
      </c>
      <c r="R1958" s="4" t="str" cm="1">
        <f t="array" ref="R1958">_xlfn._xlws.FILTER(AnalysisMethods!$H$2:$H$31,AnalysisMethods!$E$2:$E$31=AnalysisResults!P1958,"")</f>
        <v>XX.X</v>
      </c>
      <c r="S1958">
        <v>73.068965516999995</v>
      </c>
      <c r="T1958" s="7" t="s">
        <v>922</v>
      </c>
      <c r="U1958" t="s">
        <v>1378</v>
      </c>
    </row>
    <row r="1959" spans="1:21" x14ac:dyDescent="0.45">
      <c r="A1959" t="s">
        <v>669</v>
      </c>
      <c r="B1959" s="4" t="str" cm="1">
        <f t="array" ref="B1959">_xlfn._xlws.FILTER(AnalysisSets!B:B,AnalysisSets!A:A=_xlfn._xlws.FILTER(Analyses!E:E,Analyses!A:A=AnalysisResults!A1959,""),"")</f>
        <v>Safety Population</v>
      </c>
      <c r="C1959" t="s">
        <v>33</v>
      </c>
      <c r="D1959" t="s">
        <v>36</v>
      </c>
      <c r="E1959" s="4" t="str" cm="1">
        <f t="array" ref="E1959">_xlfn._xlws.FILTER(AnalysisGroupings!$G$2:$G$20,AnalysisGroupings!$F$2:$F$20=AnalysisResults!D1959,"")</f>
        <v>Placebo</v>
      </c>
      <c r="G1959" t="s">
        <v>733</v>
      </c>
      <c r="H1959" t="s">
        <v>773</v>
      </c>
      <c r="I1959" s="4" t="str" cm="1">
        <f t="array" ref="I1959">_xlfn._xlws.FILTER(AnalysisGroupings!$G$2:$G$36,(AnalysisGroupings!$F$2:$F$36=AnalysisResults!H1959)*LEN(H1959)&gt;0,"")</f>
        <v>Pulse Rate (beats/min)</v>
      </c>
      <c r="K1959" t="s">
        <v>734</v>
      </c>
      <c r="L1959" t="s">
        <v>787</v>
      </c>
      <c r="M1959" s="4" t="str" cm="1">
        <f t="array" ref="M1959">_xlfn._xlws.FILTER(AnalysisGroupings!$G$2:$G$36,(AnalysisGroupings!$F$2:$F$36=AnalysisResults!L1959)*LEN(L1959)&gt;0,"")</f>
        <v>Week 26</v>
      </c>
      <c r="O1959" t="s">
        <v>295</v>
      </c>
      <c r="P1959" t="s">
        <v>642</v>
      </c>
      <c r="Q1959" s="4" t="str" cm="1">
        <f t="array" ref="Q1959">_xlfn._xlws.FILTER(AnalysisMethods!$G$2:$G$31,AnalysisMethods!$E$2:$E$31=AnalysisResults!P1959,"")</f>
        <v>SD</v>
      </c>
      <c r="R1959" s="4" t="str" cm="1">
        <f t="array" ref="R1959">_xlfn._xlws.FILTER(AnalysisMethods!$H$2:$H$31,AnalysisMethods!$E$2:$E$31=AnalysisResults!P1959,"")</f>
        <v>(XX.XX)</v>
      </c>
      <c r="S1959">
        <v>10.912996021</v>
      </c>
      <c r="T1959" s="7" t="s">
        <v>859</v>
      </c>
      <c r="U1959" t="s">
        <v>1378</v>
      </c>
    </row>
    <row r="1960" spans="1:21" x14ac:dyDescent="0.45">
      <c r="A1960" t="s">
        <v>669</v>
      </c>
      <c r="B1960" s="4" t="str" cm="1">
        <f t="array" ref="B1960">_xlfn._xlws.FILTER(AnalysisSets!B:B,AnalysisSets!A:A=_xlfn._xlws.FILTER(Analyses!E:E,Analyses!A:A=AnalysisResults!A1960,""),"")</f>
        <v>Safety Population</v>
      </c>
      <c r="C1960" t="s">
        <v>33</v>
      </c>
      <c r="D1960" t="s">
        <v>36</v>
      </c>
      <c r="E1960" s="4" t="str" cm="1">
        <f t="array" ref="E1960">_xlfn._xlws.FILTER(AnalysisGroupings!$G$2:$G$20,AnalysisGroupings!$F$2:$F$20=AnalysisResults!D1960,"")</f>
        <v>Placebo</v>
      </c>
      <c r="G1960" t="s">
        <v>733</v>
      </c>
      <c r="H1960" t="s">
        <v>773</v>
      </c>
      <c r="I1960" s="4" t="str" cm="1">
        <f t="array" ref="I1960">_xlfn._xlws.FILTER(AnalysisGroupings!$G$2:$G$36,(AnalysisGroupings!$F$2:$F$36=AnalysisResults!H1960)*LEN(H1960)&gt;0,"")</f>
        <v>Pulse Rate (beats/min)</v>
      </c>
      <c r="K1960" t="s">
        <v>734</v>
      </c>
      <c r="L1960" t="s">
        <v>787</v>
      </c>
      <c r="M1960" s="4" t="str" cm="1">
        <f t="array" ref="M1960">_xlfn._xlws.FILTER(AnalysisGroupings!$G$2:$G$36,(AnalysisGroupings!$F$2:$F$36=AnalysisResults!L1960)*LEN(L1960)&gt;0,"")</f>
        <v>Week 26</v>
      </c>
      <c r="O1960" t="s">
        <v>295</v>
      </c>
      <c r="P1960" t="s">
        <v>643</v>
      </c>
      <c r="Q1960" s="4" t="str" cm="1">
        <f t="array" ref="Q1960">_xlfn._xlws.FILTER(AnalysisMethods!$G$2:$G$31,AnalysisMethods!$E$2:$E$31=AnalysisResults!P1960,"")</f>
        <v>Median</v>
      </c>
      <c r="R1960" s="4" t="str" cm="1">
        <f t="array" ref="R1960">_xlfn._xlws.FILTER(AnalysisMethods!$H$2:$H$31,AnalysisMethods!$E$2:$E$31=AnalysisResults!P1960,"")</f>
        <v>XX.X</v>
      </c>
      <c r="S1960">
        <v>74</v>
      </c>
      <c r="T1960" s="7" t="s">
        <v>864</v>
      </c>
      <c r="U1960" t="s">
        <v>1378</v>
      </c>
    </row>
    <row r="1961" spans="1:21" x14ac:dyDescent="0.45">
      <c r="A1961" t="s">
        <v>669</v>
      </c>
      <c r="B1961" s="4" t="str" cm="1">
        <f t="array" ref="B1961">_xlfn._xlws.FILTER(AnalysisSets!B:B,AnalysisSets!A:A=_xlfn._xlws.FILTER(Analyses!E:E,Analyses!A:A=AnalysisResults!A1961,""),"")</f>
        <v>Safety Population</v>
      </c>
      <c r="C1961" t="s">
        <v>33</v>
      </c>
      <c r="D1961" t="s">
        <v>36</v>
      </c>
      <c r="E1961" s="4" t="str" cm="1">
        <f t="array" ref="E1961">_xlfn._xlws.FILTER(AnalysisGroupings!$G$2:$G$20,AnalysisGroupings!$F$2:$F$20=AnalysisResults!D1961,"")</f>
        <v>Placebo</v>
      </c>
      <c r="G1961" t="s">
        <v>733</v>
      </c>
      <c r="H1961" t="s">
        <v>773</v>
      </c>
      <c r="I1961" s="4" t="str" cm="1">
        <f t="array" ref="I1961">_xlfn._xlws.FILTER(AnalysisGroupings!$G$2:$G$36,(AnalysisGroupings!$F$2:$F$36=AnalysisResults!H1961)*LEN(H1961)&gt;0,"")</f>
        <v>Pulse Rate (beats/min)</v>
      </c>
      <c r="K1961" t="s">
        <v>734</v>
      </c>
      <c r="L1961" t="s">
        <v>787</v>
      </c>
      <c r="M1961" s="4" t="str" cm="1">
        <f t="array" ref="M1961">_xlfn._xlws.FILTER(AnalysisGroupings!$G$2:$G$36,(AnalysisGroupings!$F$2:$F$36=AnalysisResults!L1961)*LEN(L1961)&gt;0,"")</f>
        <v>Week 26</v>
      </c>
      <c r="O1961" t="s">
        <v>295</v>
      </c>
      <c r="P1961" t="s">
        <v>644</v>
      </c>
      <c r="Q1961" s="4" t="str" cm="1">
        <f t="array" ref="Q1961">_xlfn._xlws.FILTER(AnalysisMethods!$G$2:$G$31,AnalysisMethods!$E$2:$E$31=AnalysisResults!P1961,"")</f>
        <v>Q1</v>
      </c>
      <c r="R1961" s="4" t="str" cm="1">
        <f t="array" ref="R1961">_xlfn._xlws.FILTER(AnalysisMethods!$H$2:$H$31,AnalysisMethods!$E$2:$E$31=AnalysisResults!P1961,"")</f>
        <v>XX.X</v>
      </c>
      <c r="S1961">
        <v>64</v>
      </c>
      <c r="T1961" s="7" t="s">
        <v>898</v>
      </c>
      <c r="U1961" t="s">
        <v>1378</v>
      </c>
    </row>
    <row r="1962" spans="1:21" x14ac:dyDescent="0.45">
      <c r="A1962" t="s">
        <v>669</v>
      </c>
      <c r="B1962" s="4" t="str" cm="1">
        <f t="array" ref="B1962">_xlfn._xlws.FILTER(AnalysisSets!B:B,AnalysisSets!A:A=_xlfn._xlws.FILTER(Analyses!E:E,Analyses!A:A=AnalysisResults!A1962,""),"")</f>
        <v>Safety Population</v>
      </c>
      <c r="C1962" t="s">
        <v>33</v>
      </c>
      <c r="D1962" t="s">
        <v>36</v>
      </c>
      <c r="E1962" s="4" t="str" cm="1">
        <f t="array" ref="E1962">_xlfn._xlws.FILTER(AnalysisGroupings!$G$2:$G$20,AnalysisGroupings!$F$2:$F$20=AnalysisResults!D1962,"")</f>
        <v>Placebo</v>
      </c>
      <c r="G1962" t="s">
        <v>733</v>
      </c>
      <c r="H1962" t="s">
        <v>773</v>
      </c>
      <c r="I1962" s="4" t="str" cm="1">
        <f t="array" ref="I1962">_xlfn._xlws.FILTER(AnalysisGroupings!$G$2:$G$36,(AnalysisGroupings!$F$2:$F$36=AnalysisResults!H1962)*LEN(H1962)&gt;0,"")</f>
        <v>Pulse Rate (beats/min)</v>
      </c>
      <c r="K1962" t="s">
        <v>734</v>
      </c>
      <c r="L1962" t="s">
        <v>787</v>
      </c>
      <c r="M1962" s="4" t="str" cm="1">
        <f t="array" ref="M1962">_xlfn._xlws.FILTER(AnalysisGroupings!$G$2:$G$36,(AnalysisGroupings!$F$2:$F$36=AnalysisResults!L1962)*LEN(L1962)&gt;0,"")</f>
        <v>Week 26</v>
      </c>
      <c r="O1962" t="s">
        <v>295</v>
      </c>
      <c r="P1962" t="s">
        <v>645</v>
      </c>
      <c r="Q1962" s="4" t="str" cm="1">
        <f t="array" ref="Q1962">_xlfn._xlws.FILTER(AnalysisMethods!$G$2:$G$31,AnalysisMethods!$E$2:$E$31=AnalysisResults!P1962,"")</f>
        <v>Q3</v>
      </c>
      <c r="R1962" s="4" t="str" cm="1">
        <f t="array" ref="R1962">_xlfn._xlws.FILTER(AnalysisMethods!$H$2:$H$31,AnalysisMethods!$E$2:$E$31=AnalysisResults!P1962,"")</f>
        <v>XX.X</v>
      </c>
      <c r="S1962">
        <v>80</v>
      </c>
      <c r="T1962" s="7" t="s">
        <v>225</v>
      </c>
      <c r="U1962" t="s">
        <v>1378</v>
      </c>
    </row>
    <row r="1963" spans="1:21" x14ac:dyDescent="0.45">
      <c r="A1963" t="s">
        <v>669</v>
      </c>
      <c r="B1963" s="4" t="str" cm="1">
        <f t="array" ref="B1963">_xlfn._xlws.FILTER(AnalysisSets!B:B,AnalysisSets!A:A=_xlfn._xlws.FILTER(Analyses!E:E,Analyses!A:A=AnalysisResults!A1963,""),"")</f>
        <v>Safety Population</v>
      </c>
      <c r="C1963" t="s">
        <v>33</v>
      </c>
      <c r="D1963" t="s">
        <v>36</v>
      </c>
      <c r="E1963" s="4" t="str" cm="1">
        <f t="array" ref="E1963">_xlfn._xlws.FILTER(AnalysisGroupings!$G$2:$G$20,AnalysisGroupings!$F$2:$F$20=AnalysisResults!D1963,"")</f>
        <v>Placebo</v>
      </c>
      <c r="G1963" t="s">
        <v>733</v>
      </c>
      <c r="H1963" t="s">
        <v>773</v>
      </c>
      <c r="I1963" s="4" t="str" cm="1">
        <f t="array" ref="I1963">_xlfn._xlws.FILTER(AnalysisGroupings!$G$2:$G$36,(AnalysisGroupings!$F$2:$F$36=AnalysisResults!H1963)*LEN(H1963)&gt;0,"")</f>
        <v>Pulse Rate (beats/min)</v>
      </c>
      <c r="K1963" t="s">
        <v>734</v>
      </c>
      <c r="L1963" t="s">
        <v>787</v>
      </c>
      <c r="M1963" s="4" t="str" cm="1">
        <f t="array" ref="M1963">_xlfn._xlws.FILTER(AnalysisGroupings!$G$2:$G$36,(AnalysisGroupings!$F$2:$F$36=AnalysisResults!L1963)*LEN(L1963)&gt;0,"")</f>
        <v>Week 26</v>
      </c>
      <c r="O1963" t="s">
        <v>295</v>
      </c>
      <c r="P1963" t="s">
        <v>646</v>
      </c>
      <c r="Q1963" s="4" t="str" cm="1">
        <f t="array" ref="Q1963">_xlfn._xlws.FILTER(AnalysisMethods!$G$2:$G$31,AnalysisMethods!$E$2:$E$31=AnalysisResults!P1963,"")</f>
        <v>Min</v>
      </c>
      <c r="R1963" s="4" t="str" cm="1">
        <f t="array" ref="R1963">_xlfn._xlws.FILTER(AnalysisMethods!$H$2:$H$31,AnalysisMethods!$E$2:$E$31=AnalysisResults!P1963,"")</f>
        <v>XX</v>
      </c>
      <c r="S1963">
        <v>50</v>
      </c>
      <c r="T1963" s="7" t="s">
        <v>246</v>
      </c>
      <c r="U1963" t="s">
        <v>1378</v>
      </c>
    </row>
    <row r="1964" spans="1:21" x14ac:dyDescent="0.45">
      <c r="A1964" t="s">
        <v>669</v>
      </c>
      <c r="B1964" s="4" t="str" cm="1">
        <f t="array" ref="B1964">_xlfn._xlws.FILTER(AnalysisSets!B:B,AnalysisSets!A:A=_xlfn._xlws.FILTER(Analyses!E:E,Analyses!A:A=AnalysisResults!A1964,""),"")</f>
        <v>Safety Population</v>
      </c>
      <c r="C1964" t="s">
        <v>33</v>
      </c>
      <c r="D1964" t="s">
        <v>36</v>
      </c>
      <c r="E1964" s="4" t="str" cm="1">
        <f t="array" ref="E1964">_xlfn._xlws.FILTER(AnalysisGroupings!$G$2:$G$20,AnalysisGroupings!$F$2:$F$20=AnalysisResults!D1964,"")</f>
        <v>Placebo</v>
      </c>
      <c r="G1964" t="s">
        <v>733</v>
      </c>
      <c r="H1964" t="s">
        <v>773</v>
      </c>
      <c r="I1964" s="4" t="str" cm="1">
        <f t="array" ref="I1964">_xlfn._xlws.FILTER(AnalysisGroupings!$G$2:$G$36,(AnalysisGroupings!$F$2:$F$36=AnalysisResults!H1964)*LEN(H1964)&gt;0,"")</f>
        <v>Pulse Rate (beats/min)</v>
      </c>
      <c r="K1964" t="s">
        <v>734</v>
      </c>
      <c r="L1964" t="s">
        <v>787</v>
      </c>
      <c r="M1964" s="4" t="str" cm="1">
        <f t="array" ref="M1964">_xlfn._xlws.FILTER(AnalysisGroupings!$G$2:$G$36,(AnalysisGroupings!$F$2:$F$36=AnalysisResults!L1964)*LEN(L1964)&gt;0,"")</f>
        <v>Week 26</v>
      </c>
      <c r="O1964" t="s">
        <v>295</v>
      </c>
      <c r="P1964" t="s">
        <v>647</v>
      </c>
      <c r="Q1964" s="4" t="str" cm="1">
        <f t="array" ref="Q1964">_xlfn._xlws.FILTER(AnalysisMethods!$G$2:$G$31,AnalysisMethods!$E$2:$E$31=AnalysisResults!P1964,"")</f>
        <v>Max</v>
      </c>
      <c r="R1964" s="4" t="str" cm="1">
        <f t="array" ref="R1964">_xlfn._xlws.FILTER(AnalysisMethods!$H$2:$H$31,AnalysisMethods!$E$2:$E$31=AnalysisResults!P1964,"")</f>
        <v>XX</v>
      </c>
      <c r="S1964">
        <v>108</v>
      </c>
      <c r="T1964" s="7" t="s">
        <v>907</v>
      </c>
      <c r="U1964" t="s">
        <v>1378</v>
      </c>
    </row>
    <row r="1965" spans="1:21" x14ac:dyDescent="0.45">
      <c r="A1965" t="s">
        <v>669</v>
      </c>
      <c r="B1965" s="4" t="str" cm="1">
        <f t="array" ref="B1965">_xlfn._xlws.FILTER(AnalysisSets!B:B,AnalysisSets!A:A=_xlfn._xlws.FILTER(Analyses!E:E,Analyses!A:A=AnalysisResults!A1965,""),"")</f>
        <v>Safety Population</v>
      </c>
      <c r="C1965" t="s">
        <v>33</v>
      </c>
      <c r="D1965" t="s">
        <v>36</v>
      </c>
      <c r="E1965" s="4" t="str" cm="1">
        <f t="array" ref="E1965">_xlfn._xlws.FILTER(AnalysisGroupings!$G$2:$G$20,AnalysisGroupings!$F$2:$F$20=AnalysisResults!D1965,"")</f>
        <v>Placebo</v>
      </c>
      <c r="G1965" t="s">
        <v>733</v>
      </c>
      <c r="H1965" t="s">
        <v>773</v>
      </c>
      <c r="I1965" s="4" t="str" cm="1">
        <f t="array" ref="I1965">_xlfn._xlws.FILTER(AnalysisGroupings!$G$2:$G$36,(AnalysisGroupings!$F$2:$F$36=AnalysisResults!H1965)*LEN(H1965)&gt;0,"")</f>
        <v>Pulse Rate (beats/min)</v>
      </c>
      <c r="K1965" t="s">
        <v>734</v>
      </c>
      <c r="L1965" t="s">
        <v>789</v>
      </c>
      <c r="M1965" s="4" t="str" cm="1">
        <f t="array" ref="M1965">_xlfn._xlws.FILTER(AnalysisGroupings!$G$2:$G$36,(AnalysisGroupings!$F$2:$F$36=AnalysisResults!L1965)*LEN(L1965)&gt;0,"")</f>
        <v>End of Treatment</v>
      </c>
      <c r="O1965" t="s">
        <v>295</v>
      </c>
      <c r="P1965" t="s">
        <v>640</v>
      </c>
      <c r="Q1965" s="4" t="str" cm="1">
        <f t="array" ref="Q1965">_xlfn._xlws.FILTER(AnalysisMethods!$G$2:$G$31,AnalysisMethods!$E$2:$E$31=AnalysisResults!P1965,"")</f>
        <v>n</v>
      </c>
      <c r="R1965" s="4" t="str" cm="1">
        <f t="array" ref="R1965">_xlfn._xlws.FILTER(AnalysisMethods!$H$2:$H$31,AnalysisMethods!$E$2:$E$31=AnalysisResults!P1965,"")</f>
        <v>XX</v>
      </c>
      <c r="S1965">
        <v>246</v>
      </c>
      <c r="T1965" s="7" t="s">
        <v>810</v>
      </c>
      <c r="U1965" t="s">
        <v>1378</v>
      </c>
    </row>
    <row r="1966" spans="1:21" x14ac:dyDescent="0.45">
      <c r="A1966" t="s">
        <v>669</v>
      </c>
      <c r="B1966" s="4" t="str" cm="1">
        <f t="array" ref="B1966">_xlfn._xlws.FILTER(AnalysisSets!B:B,AnalysisSets!A:A=_xlfn._xlws.FILTER(Analyses!E:E,Analyses!A:A=AnalysisResults!A1966,""),"")</f>
        <v>Safety Population</v>
      </c>
      <c r="C1966" t="s">
        <v>33</v>
      </c>
      <c r="D1966" t="s">
        <v>36</v>
      </c>
      <c r="E1966" s="4" t="str" cm="1">
        <f t="array" ref="E1966">_xlfn._xlws.FILTER(AnalysisGroupings!$G$2:$G$20,AnalysisGroupings!$F$2:$F$20=AnalysisResults!D1966,"")</f>
        <v>Placebo</v>
      </c>
      <c r="G1966" t="s">
        <v>733</v>
      </c>
      <c r="H1966" t="s">
        <v>773</v>
      </c>
      <c r="I1966" s="4" t="str" cm="1">
        <f t="array" ref="I1966">_xlfn._xlws.FILTER(AnalysisGroupings!$G$2:$G$36,(AnalysisGroupings!$F$2:$F$36=AnalysisResults!H1966)*LEN(H1966)&gt;0,"")</f>
        <v>Pulse Rate (beats/min)</v>
      </c>
      <c r="K1966" t="s">
        <v>734</v>
      </c>
      <c r="L1966" t="s">
        <v>789</v>
      </c>
      <c r="M1966" s="4" t="str" cm="1">
        <f t="array" ref="M1966">_xlfn._xlws.FILTER(AnalysisGroupings!$G$2:$G$36,(AnalysisGroupings!$F$2:$F$36=AnalysisResults!L1966)*LEN(L1966)&gt;0,"")</f>
        <v>End of Treatment</v>
      </c>
      <c r="O1966" t="s">
        <v>295</v>
      </c>
      <c r="P1966" t="s">
        <v>641</v>
      </c>
      <c r="Q1966" s="4" t="str" cm="1">
        <f t="array" ref="Q1966">_xlfn._xlws.FILTER(AnalysisMethods!$G$2:$G$31,AnalysisMethods!$E$2:$E$31=AnalysisResults!P1966,"")</f>
        <v>Mean</v>
      </c>
      <c r="R1966" s="4" t="str" cm="1">
        <f t="array" ref="R1966">_xlfn._xlws.FILTER(AnalysisMethods!$H$2:$H$31,AnalysisMethods!$E$2:$E$31=AnalysisResults!P1966,"")</f>
        <v>XX.X</v>
      </c>
      <c r="S1966">
        <v>73.089430894000003</v>
      </c>
      <c r="T1966" s="7" t="s">
        <v>922</v>
      </c>
      <c r="U1966" t="s">
        <v>1378</v>
      </c>
    </row>
    <row r="1967" spans="1:21" x14ac:dyDescent="0.45">
      <c r="A1967" t="s">
        <v>669</v>
      </c>
      <c r="B1967" s="4" t="str" cm="1">
        <f t="array" ref="B1967">_xlfn._xlws.FILTER(AnalysisSets!B:B,AnalysisSets!A:A=_xlfn._xlws.FILTER(Analyses!E:E,Analyses!A:A=AnalysisResults!A1967,""),"")</f>
        <v>Safety Population</v>
      </c>
      <c r="C1967" t="s">
        <v>33</v>
      </c>
      <c r="D1967" t="s">
        <v>36</v>
      </c>
      <c r="E1967" s="4" t="str" cm="1">
        <f t="array" ref="E1967">_xlfn._xlws.FILTER(AnalysisGroupings!$G$2:$G$20,AnalysisGroupings!$F$2:$F$20=AnalysisResults!D1967,"")</f>
        <v>Placebo</v>
      </c>
      <c r="G1967" t="s">
        <v>733</v>
      </c>
      <c r="H1967" t="s">
        <v>773</v>
      </c>
      <c r="I1967" s="4" t="str" cm="1">
        <f t="array" ref="I1967">_xlfn._xlws.FILTER(AnalysisGroupings!$G$2:$G$36,(AnalysisGroupings!$F$2:$F$36=AnalysisResults!H1967)*LEN(H1967)&gt;0,"")</f>
        <v>Pulse Rate (beats/min)</v>
      </c>
      <c r="K1967" t="s">
        <v>734</v>
      </c>
      <c r="L1967" t="s">
        <v>789</v>
      </c>
      <c r="M1967" s="4" t="str" cm="1">
        <f t="array" ref="M1967">_xlfn._xlws.FILTER(AnalysisGroupings!$G$2:$G$36,(AnalysisGroupings!$F$2:$F$36=AnalysisResults!L1967)*LEN(L1967)&gt;0,"")</f>
        <v>End of Treatment</v>
      </c>
      <c r="O1967" t="s">
        <v>295</v>
      </c>
      <c r="P1967" t="s">
        <v>642</v>
      </c>
      <c r="Q1967" s="4" t="str" cm="1">
        <f t="array" ref="Q1967">_xlfn._xlws.FILTER(AnalysisMethods!$G$2:$G$31,AnalysisMethods!$E$2:$E$31=AnalysisResults!P1967,"")</f>
        <v>SD</v>
      </c>
      <c r="R1967" s="4" t="str" cm="1">
        <f t="array" ref="R1967">_xlfn._xlws.FILTER(AnalysisMethods!$H$2:$H$31,AnalysisMethods!$E$2:$E$31=AnalysisResults!P1967,"")</f>
        <v>(XX.XX)</v>
      </c>
      <c r="S1967">
        <v>10.614205445</v>
      </c>
      <c r="T1967" s="7" t="s">
        <v>923</v>
      </c>
      <c r="U1967" t="s">
        <v>1378</v>
      </c>
    </row>
    <row r="1968" spans="1:21" x14ac:dyDescent="0.45">
      <c r="A1968" t="s">
        <v>669</v>
      </c>
      <c r="B1968" s="4" t="str" cm="1">
        <f t="array" ref="B1968">_xlfn._xlws.FILTER(AnalysisSets!B:B,AnalysisSets!A:A=_xlfn._xlws.FILTER(Analyses!E:E,Analyses!A:A=AnalysisResults!A1968,""),"")</f>
        <v>Safety Population</v>
      </c>
      <c r="C1968" t="s">
        <v>33</v>
      </c>
      <c r="D1968" t="s">
        <v>36</v>
      </c>
      <c r="E1968" s="4" t="str" cm="1">
        <f t="array" ref="E1968">_xlfn._xlws.FILTER(AnalysisGroupings!$G$2:$G$20,AnalysisGroupings!$F$2:$F$20=AnalysisResults!D1968,"")</f>
        <v>Placebo</v>
      </c>
      <c r="G1968" t="s">
        <v>733</v>
      </c>
      <c r="H1968" t="s">
        <v>773</v>
      </c>
      <c r="I1968" s="4" t="str" cm="1">
        <f t="array" ref="I1968">_xlfn._xlws.FILTER(AnalysisGroupings!$G$2:$G$36,(AnalysisGroupings!$F$2:$F$36=AnalysisResults!H1968)*LEN(H1968)&gt;0,"")</f>
        <v>Pulse Rate (beats/min)</v>
      </c>
      <c r="K1968" t="s">
        <v>734</v>
      </c>
      <c r="L1968" t="s">
        <v>789</v>
      </c>
      <c r="M1968" s="4" t="str" cm="1">
        <f t="array" ref="M1968">_xlfn._xlws.FILTER(AnalysisGroupings!$G$2:$G$36,(AnalysisGroupings!$F$2:$F$36=AnalysisResults!L1968)*LEN(L1968)&gt;0,"")</f>
        <v>End of Treatment</v>
      </c>
      <c r="O1968" t="s">
        <v>295</v>
      </c>
      <c r="P1968" t="s">
        <v>643</v>
      </c>
      <c r="Q1968" s="4" t="str" cm="1">
        <f t="array" ref="Q1968">_xlfn._xlws.FILTER(AnalysisMethods!$G$2:$G$31,AnalysisMethods!$E$2:$E$31=AnalysisResults!P1968,"")</f>
        <v>Median</v>
      </c>
      <c r="R1968" s="4" t="str" cm="1">
        <f t="array" ref="R1968">_xlfn._xlws.FILTER(AnalysisMethods!$H$2:$H$31,AnalysisMethods!$E$2:$E$31=AnalysisResults!P1968,"")</f>
        <v>XX.X</v>
      </c>
      <c r="S1968">
        <v>74</v>
      </c>
      <c r="T1968" s="7" t="s">
        <v>864</v>
      </c>
      <c r="U1968" t="s">
        <v>1378</v>
      </c>
    </row>
    <row r="1969" spans="1:21" x14ac:dyDescent="0.45">
      <c r="A1969" t="s">
        <v>669</v>
      </c>
      <c r="B1969" s="4" t="str" cm="1">
        <f t="array" ref="B1969">_xlfn._xlws.FILTER(AnalysisSets!B:B,AnalysisSets!A:A=_xlfn._xlws.FILTER(Analyses!E:E,Analyses!A:A=AnalysisResults!A1969,""),"")</f>
        <v>Safety Population</v>
      </c>
      <c r="C1969" t="s">
        <v>33</v>
      </c>
      <c r="D1969" t="s">
        <v>36</v>
      </c>
      <c r="E1969" s="4" t="str" cm="1">
        <f t="array" ref="E1969">_xlfn._xlws.FILTER(AnalysisGroupings!$G$2:$G$20,AnalysisGroupings!$F$2:$F$20=AnalysisResults!D1969,"")</f>
        <v>Placebo</v>
      </c>
      <c r="G1969" t="s">
        <v>733</v>
      </c>
      <c r="H1969" t="s">
        <v>773</v>
      </c>
      <c r="I1969" s="4" t="str" cm="1">
        <f t="array" ref="I1969">_xlfn._xlws.FILTER(AnalysisGroupings!$G$2:$G$36,(AnalysisGroupings!$F$2:$F$36=AnalysisResults!H1969)*LEN(H1969)&gt;0,"")</f>
        <v>Pulse Rate (beats/min)</v>
      </c>
      <c r="K1969" t="s">
        <v>734</v>
      </c>
      <c r="L1969" t="s">
        <v>789</v>
      </c>
      <c r="M1969" s="4" t="str" cm="1">
        <f t="array" ref="M1969">_xlfn._xlws.FILTER(AnalysisGroupings!$G$2:$G$36,(AnalysisGroupings!$F$2:$F$36=AnalysisResults!L1969)*LEN(L1969)&gt;0,"")</f>
        <v>End of Treatment</v>
      </c>
      <c r="O1969" t="s">
        <v>295</v>
      </c>
      <c r="P1969" t="s">
        <v>644</v>
      </c>
      <c r="Q1969" s="4" t="str" cm="1">
        <f t="array" ref="Q1969">_xlfn._xlws.FILTER(AnalysisMethods!$G$2:$G$31,AnalysisMethods!$E$2:$E$31=AnalysisResults!P1969,"")</f>
        <v>Q1</v>
      </c>
      <c r="R1969" s="4" t="str" cm="1">
        <f t="array" ref="R1969">_xlfn._xlws.FILTER(AnalysisMethods!$H$2:$H$31,AnalysisMethods!$E$2:$E$31=AnalysisResults!P1969,"")</f>
        <v>XX.X</v>
      </c>
      <c r="S1969">
        <v>65</v>
      </c>
      <c r="T1969" s="7" t="s">
        <v>924</v>
      </c>
      <c r="U1969" t="s">
        <v>1378</v>
      </c>
    </row>
    <row r="1970" spans="1:21" x14ac:dyDescent="0.45">
      <c r="A1970" t="s">
        <v>669</v>
      </c>
      <c r="B1970" s="4" t="str" cm="1">
        <f t="array" ref="B1970">_xlfn._xlws.FILTER(AnalysisSets!B:B,AnalysisSets!A:A=_xlfn._xlws.FILTER(Analyses!E:E,Analyses!A:A=AnalysisResults!A1970,""),"")</f>
        <v>Safety Population</v>
      </c>
      <c r="C1970" t="s">
        <v>33</v>
      </c>
      <c r="D1970" t="s">
        <v>36</v>
      </c>
      <c r="E1970" s="4" t="str" cm="1">
        <f t="array" ref="E1970">_xlfn._xlws.FILTER(AnalysisGroupings!$G$2:$G$20,AnalysisGroupings!$F$2:$F$20=AnalysisResults!D1970,"")</f>
        <v>Placebo</v>
      </c>
      <c r="G1970" t="s">
        <v>733</v>
      </c>
      <c r="H1970" t="s">
        <v>773</v>
      </c>
      <c r="I1970" s="4" t="str" cm="1">
        <f t="array" ref="I1970">_xlfn._xlws.FILTER(AnalysisGroupings!$G$2:$G$36,(AnalysisGroupings!$F$2:$F$36=AnalysisResults!H1970)*LEN(H1970)&gt;0,"")</f>
        <v>Pulse Rate (beats/min)</v>
      </c>
      <c r="K1970" t="s">
        <v>734</v>
      </c>
      <c r="L1970" t="s">
        <v>789</v>
      </c>
      <c r="M1970" s="4" t="str" cm="1">
        <f t="array" ref="M1970">_xlfn._xlws.FILTER(AnalysisGroupings!$G$2:$G$36,(AnalysisGroupings!$F$2:$F$36=AnalysisResults!L1970)*LEN(L1970)&gt;0,"")</f>
        <v>End of Treatment</v>
      </c>
      <c r="O1970" t="s">
        <v>295</v>
      </c>
      <c r="P1970" t="s">
        <v>645</v>
      </c>
      <c r="Q1970" s="4" t="str" cm="1">
        <f t="array" ref="Q1970">_xlfn._xlws.FILTER(AnalysisMethods!$G$2:$G$31,AnalysisMethods!$E$2:$E$31=AnalysisResults!P1970,"")</f>
        <v>Q3</v>
      </c>
      <c r="R1970" s="4" t="str" cm="1">
        <f t="array" ref="R1970">_xlfn._xlws.FILTER(AnalysisMethods!$H$2:$H$31,AnalysisMethods!$E$2:$E$31=AnalysisResults!P1970,"")</f>
        <v>XX.X</v>
      </c>
      <c r="S1970">
        <v>80</v>
      </c>
      <c r="T1970" s="7" t="s">
        <v>225</v>
      </c>
      <c r="U1970" t="s">
        <v>1378</v>
      </c>
    </row>
    <row r="1971" spans="1:21" x14ac:dyDescent="0.45">
      <c r="A1971" t="s">
        <v>669</v>
      </c>
      <c r="B1971" s="4" t="str" cm="1">
        <f t="array" ref="B1971">_xlfn._xlws.FILTER(AnalysisSets!B:B,AnalysisSets!A:A=_xlfn._xlws.FILTER(Analyses!E:E,Analyses!A:A=AnalysisResults!A1971,""),"")</f>
        <v>Safety Population</v>
      </c>
      <c r="C1971" t="s">
        <v>33</v>
      </c>
      <c r="D1971" t="s">
        <v>36</v>
      </c>
      <c r="E1971" s="4" t="str" cm="1">
        <f t="array" ref="E1971">_xlfn._xlws.FILTER(AnalysisGroupings!$G$2:$G$20,AnalysisGroupings!$F$2:$F$20=AnalysisResults!D1971,"")</f>
        <v>Placebo</v>
      </c>
      <c r="G1971" t="s">
        <v>733</v>
      </c>
      <c r="H1971" t="s">
        <v>773</v>
      </c>
      <c r="I1971" s="4" t="str" cm="1">
        <f t="array" ref="I1971">_xlfn._xlws.FILTER(AnalysisGroupings!$G$2:$G$36,(AnalysisGroupings!$F$2:$F$36=AnalysisResults!H1971)*LEN(H1971)&gt;0,"")</f>
        <v>Pulse Rate (beats/min)</v>
      </c>
      <c r="K1971" t="s">
        <v>734</v>
      </c>
      <c r="L1971" t="s">
        <v>789</v>
      </c>
      <c r="M1971" s="4" t="str" cm="1">
        <f t="array" ref="M1971">_xlfn._xlws.FILTER(AnalysisGroupings!$G$2:$G$36,(AnalysisGroupings!$F$2:$F$36=AnalysisResults!L1971)*LEN(L1971)&gt;0,"")</f>
        <v>End of Treatment</v>
      </c>
      <c r="O1971" t="s">
        <v>295</v>
      </c>
      <c r="P1971" t="s">
        <v>646</v>
      </c>
      <c r="Q1971" s="4" t="str" cm="1">
        <f t="array" ref="Q1971">_xlfn._xlws.FILTER(AnalysisMethods!$G$2:$G$31,AnalysisMethods!$E$2:$E$31=AnalysisResults!P1971,"")</f>
        <v>Min</v>
      </c>
      <c r="R1971" s="4" t="str" cm="1">
        <f t="array" ref="R1971">_xlfn._xlws.FILTER(AnalysisMethods!$H$2:$H$31,AnalysisMethods!$E$2:$E$31=AnalysisResults!P1971,"")</f>
        <v>XX</v>
      </c>
      <c r="S1971">
        <v>50</v>
      </c>
      <c r="T1971" s="7" t="s">
        <v>246</v>
      </c>
      <c r="U1971" t="s">
        <v>1378</v>
      </c>
    </row>
    <row r="1972" spans="1:21" x14ac:dyDescent="0.45">
      <c r="A1972" t="s">
        <v>669</v>
      </c>
      <c r="B1972" s="4" t="str" cm="1">
        <f t="array" ref="B1972">_xlfn._xlws.FILTER(AnalysisSets!B:B,AnalysisSets!A:A=_xlfn._xlws.FILTER(Analyses!E:E,Analyses!A:A=AnalysisResults!A1972,""),"")</f>
        <v>Safety Population</v>
      </c>
      <c r="C1972" t="s">
        <v>33</v>
      </c>
      <c r="D1972" t="s">
        <v>36</v>
      </c>
      <c r="E1972" s="4" t="str" cm="1">
        <f t="array" ref="E1972">_xlfn._xlws.FILTER(AnalysisGroupings!$G$2:$G$20,AnalysisGroupings!$F$2:$F$20=AnalysisResults!D1972,"")</f>
        <v>Placebo</v>
      </c>
      <c r="G1972" t="s">
        <v>733</v>
      </c>
      <c r="H1972" t="s">
        <v>773</v>
      </c>
      <c r="I1972" s="4" t="str" cm="1">
        <f t="array" ref="I1972">_xlfn._xlws.FILTER(AnalysisGroupings!$G$2:$G$36,(AnalysisGroupings!$F$2:$F$36=AnalysisResults!H1972)*LEN(H1972)&gt;0,"")</f>
        <v>Pulse Rate (beats/min)</v>
      </c>
      <c r="K1972" t="s">
        <v>734</v>
      </c>
      <c r="L1972" t="s">
        <v>789</v>
      </c>
      <c r="M1972" s="4" t="str" cm="1">
        <f t="array" ref="M1972">_xlfn._xlws.FILTER(AnalysisGroupings!$G$2:$G$36,(AnalysisGroupings!$F$2:$F$36=AnalysisResults!L1972)*LEN(L1972)&gt;0,"")</f>
        <v>End of Treatment</v>
      </c>
      <c r="O1972" t="s">
        <v>295</v>
      </c>
      <c r="P1972" t="s">
        <v>647</v>
      </c>
      <c r="Q1972" s="4" t="str" cm="1">
        <f t="array" ref="Q1972">_xlfn._xlws.FILTER(AnalysisMethods!$G$2:$G$31,AnalysisMethods!$E$2:$E$31=AnalysisResults!P1972,"")</f>
        <v>Max</v>
      </c>
      <c r="R1972" s="4" t="str" cm="1">
        <f t="array" ref="R1972">_xlfn._xlws.FILTER(AnalysisMethods!$H$2:$H$31,AnalysisMethods!$E$2:$E$31=AnalysisResults!P1972,"")</f>
        <v>XX</v>
      </c>
      <c r="S1972">
        <v>108</v>
      </c>
      <c r="T1972" s="7" t="s">
        <v>907</v>
      </c>
      <c r="U1972" t="s">
        <v>1378</v>
      </c>
    </row>
    <row r="1973" spans="1:21" x14ac:dyDescent="0.45">
      <c r="A1973" t="s">
        <v>669</v>
      </c>
      <c r="B1973" s="4" t="str" cm="1">
        <f t="array" ref="B1973">_xlfn._xlws.FILTER(AnalysisSets!B:B,AnalysisSets!A:A=_xlfn._xlws.FILTER(Analyses!E:E,Analyses!A:A=AnalysisResults!A1973,""),"")</f>
        <v>Safety Population</v>
      </c>
      <c r="C1973" t="s">
        <v>33</v>
      </c>
      <c r="D1973" t="s">
        <v>36</v>
      </c>
      <c r="E1973" s="4" t="str" cm="1">
        <f t="array" ref="E1973">_xlfn._xlws.FILTER(AnalysisGroupings!$G$2:$G$20,AnalysisGroupings!$F$2:$F$20=AnalysisResults!D1973,"")</f>
        <v>Placebo</v>
      </c>
      <c r="G1973" t="s">
        <v>733</v>
      </c>
      <c r="H1973" t="s">
        <v>776</v>
      </c>
      <c r="I1973" s="4" t="str" cm="1">
        <f t="array" ref="I1973">_xlfn._xlws.FILTER(AnalysisGroupings!$G$2:$G$36,(AnalysisGroupings!$F$2:$F$36=AnalysisResults!H1973)*LEN(H1973)&gt;0,"")</f>
        <v>Temperature (C)</v>
      </c>
      <c r="K1973" t="s">
        <v>734</v>
      </c>
      <c r="L1973" t="s">
        <v>1379</v>
      </c>
      <c r="M1973" s="4" t="str" cm="1">
        <f t="array" ref="M1973">_xlfn._xlws.FILTER(AnalysisGroupings!$G$2:$G$36,(AnalysisGroupings!$F$2:$F$36=AnalysisResults!L1973)*LEN(L1973)&gt;0,"")</f>
        <v>Baseline</v>
      </c>
      <c r="O1973" t="s">
        <v>295</v>
      </c>
      <c r="P1973" t="s">
        <v>640</v>
      </c>
      <c r="Q1973" s="4" t="str" cm="1">
        <f t="array" ref="Q1973">_xlfn._xlws.FILTER(AnalysisMethods!$G$2:$G$31,AnalysisMethods!$E$2:$E$31=AnalysisResults!P1973,"")</f>
        <v>n</v>
      </c>
      <c r="R1973" s="4" t="str" cm="1">
        <f t="array" ref="R1973">_xlfn._xlws.FILTER(AnalysisMethods!$H$2:$H$31,AnalysisMethods!$E$2:$E$31=AnalysisResults!P1973,"")</f>
        <v>XX</v>
      </c>
      <c r="S1973">
        <v>86</v>
      </c>
      <c r="T1973" s="7" t="s">
        <v>211</v>
      </c>
      <c r="U1973" t="s">
        <v>1378</v>
      </c>
    </row>
    <row r="1974" spans="1:21" x14ac:dyDescent="0.45">
      <c r="A1974" t="s">
        <v>669</v>
      </c>
      <c r="B1974" s="4" t="str" cm="1">
        <f t="array" ref="B1974">_xlfn._xlws.FILTER(AnalysisSets!B:B,AnalysisSets!A:A=_xlfn._xlws.FILTER(Analyses!E:E,Analyses!A:A=AnalysisResults!A1974,""),"")</f>
        <v>Safety Population</v>
      </c>
      <c r="C1974" t="s">
        <v>33</v>
      </c>
      <c r="D1974" t="s">
        <v>36</v>
      </c>
      <c r="E1974" s="4" t="str" cm="1">
        <f t="array" ref="E1974">_xlfn._xlws.FILTER(AnalysisGroupings!$G$2:$G$20,AnalysisGroupings!$F$2:$F$20=AnalysisResults!D1974,"")</f>
        <v>Placebo</v>
      </c>
      <c r="G1974" t="s">
        <v>733</v>
      </c>
      <c r="H1974" t="s">
        <v>776</v>
      </c>
      <c r="I1974" s="4" t="str" cm="1">
        <f t="array" ref="I1974">_xlfn._xlws.FILTER(AnalysisGroupings!$G$2:$G$36,(AnalysisGroupings!$F$2:$F$36=AnalysisResults!H1974)*LEN(H1974)&gt;0,"")</f>
        <v>Temperature (C)</v>
      </c>
      <c r="K1974" t="s">
        <v>734</v>
      </c>
      <c r="L1974" t="s">
        <v>1379</v>
      </c>
      <c r="M1974" s="4" t="str" cm="1">
        <f t="array" ref="M1974">_xlfn._xlws.FILTER(AnalysisGroupings!$G$2:$G$36,(AnalysisGroupings!$F$2:$F$36=AnalysisResults!L1974)*LEN(L1974)&gt;0,"")</f>
        <v>Baseline</v>
      </c>
      <c r="O1974" t="s">
        <v>295</v>
      </c>
      <c r="P1974" t="s">
        <v>641</v>
      </c>
      <c r="Q1974" s="4" t="str" cm="1">
        <f t="array" ref="Q1974">_xlfn._xlws.FILTER(AnalysisMethods!$G$2:$G$31,AnalysisMethods!$E$2:$E$31=AnalysisResults!P1974,"")</f>
        <v>Mean</v>
      </c>
      <c r="R1974" s="4" t="str" cm="1">
        <f t="array" ref="R1974">_xlfn._xlws.FILTER(AnalysisMethods!$H$2:$H$31,AnalysisMethods!$E$2:$E$31=AnalysisResults!P1974,"")</f>
        <v>XX.X</v>
      </c>
      <c r="S1974">
        <v>36.589418604999999</v>
      </c>
      <c r="T1974" s="7" t="s">
        <v>925</v>
      </c>
      <c r="U1974" t="s">
        <v>1378</v>
      </c>
    </row>
    <row r="1975" spans="1:21" x14ac:dyDescent="0.45">
      <c r="A1975" t="s">
        <v>669</v>
      </c>
      <c r="B1975" s="4" t="str" cm="1">
        <f t="array" ref="B1975">_xlfn._xlws.FILTER(AnalysisSets!B:B,AnalysisSets!A:A=_xlfn._xlws.FILTER(Analyses!E:E,Analyses!A:A=AnalysisResults!A1975,""),"")</f>
        <v>Safety Population</v>
      </c>
      <c r="C1975" t="s">
        <v>33</v>
      </c>
      <c r="D1975" t="s">
        <v>36</v>
      </c>
      <c r="E1975" s="4" t="str" cm="1">
        <f t="array" ref="E1975">_xlfn._xlws.FILTER(AnalysisGroupings!$G$2:$G$20,AnalysisGroupings!$F$2:$F$20=AnalysisResults!D1975,"")</f>
        <v>Placebo</v>
      </c>
      <c r="G1975" t="s">
        <v>733</v>
      </c>
      <c r="H1975" t="s">
        <v>776</v>
      </c>
      <c r="I1975" s="4" t="str" cm="1">
        <f t="array" ref="I1975">_xlfn._xlws.FILTER(AnalysisGroupings!$G$2:$G$36,(AnalysisGroupings!$F$2:$F$36=AnalysisResults!H1975)*LEN(H1975)&gt;0,"")</f>
        <v>Temperature (C)</v>
      </c>
      <c r="K1975" t="s">
        <v>734</v>
      </c>
      <c r="L1975" t="s">
        <v>1379</v>
      </c>
      <c r="M1975" s="4" t="str" cm="1">
        <f t="array" ref="M1975">_xlfn._xlws.FILTER(AnalysisGroupings!$G$2:$G$36,(AnalysisGroupings!$F$2:$F$36=AnalysisResults!L1975)*LEN(L1975)&gt;0,"")</f>
        <v>Baseline</v>
      </c>
      <c r="O1975" t="s">
        <v>295</v>
      </c>
      <c r="P1975" t="s">
        <v>642</v>
      </c>
      <c r="Q1975" s="4" t="str" cm="1">
        <f t="array" ref="Q1975">_xlfn._xlws.FILTER(AnalysisMethods!$G$2:$G$31,AnalysisMethods!$E$2:$E$31=AnalysisResults!P1975,"")</f>
        <v>SD</v>
      </c>
      <c r="R1975" s="4" t="str" cm="1">
        <f t="array" ref="R1975">_xlfn._xlws.FILTER(AnalysisMethods!$H$2:$H$31,AnalysisMethods!$E$2:$E$31=AnalysisResults!P1975,"")</f>
        <v>(XX.XX)</v>
      </c>
      <c r="S1975">
        <v>0.39352510839999999</v>
      </c>
      <c r="T1975" s="7" t="s">
        <v>926</v>
      </c>
      <c r="U1975" t="s">
        <v>1378</v>
      </c>
    </row>
    <row r="1976" spans="1:21" x14ac:dyDescent="0.45">
      <c r="A1976" t="s">
        <v>669</v>
      </c>
      <c r="B1976" s="4" t="str" cm="1">
        <f t="array" ref="B1976">_xlfn._xlws.FILTER(AnalysisSets!B:B,AnalysisSets!A:A=_xlfn._xlws.FILTER(Analyses!E:E,Analyses!A:A=AnalysisResults!A1976,""),"")</f>
        <v>Safety Population</v>
      </c>
      <c r="C1976" t="s">
        <v>33</v>
      </c>
      <c r="D1976" t="s">
        <v>36</v>
      </c>
      <c r="E1976" s="4" t="str" cm="1">
        <f t="array" ref="E1976">_xlfn._xlws.FILTER(AnalysisGroupings!$G$2:$G$20,AnalysisGroupings!$F$2:$F$20=AnalysisResults!D1976,"")</f>
        <v>Placebo</v>
      </c>
      <c r="G1976" t="s">
        <v>733</v>
      </c>
      <c r="H1976" t="s">
        <v>776</v>
      </c>
      <c r="I1976" s="4" t="str" cm="1">
        <f t="array" ref="I1976">_xlfn._xlws.FILTER(AnalysisGroupings!$G$2:$G$36,(AnalysisGroupings!$F$2:$F$36=AnalysisResults!H1976)*LEN(H1976)&gt;0,"")</f>
        <v>Temperature (C)</v>
      </c>
      <c r="K1976" t="s">
        <v>734</v>
      </c>
      <c r="L1976" t="s">
        <v>1379</v>
      </c>
      <c r="M1976" s="4" t="str" cm="1">
        <f t="array" ref="M1976">_xlfn._xlws.FILTER(AnalysisGroupings!$G$2:$G$36,(AnalysisGroupings!$F$2:$F$36=AnalysisResults!L1976)*LEN(L1976)&gt;0,"")</f>
        <v>Baseline</v>
      </c>
      <c r="O1976" t="s">
        <v>295</v>
      </c>
      <c r="P1976" t="s">
        <v>643</v>
      </c>
      <c r="Q1976" s="4" t="str" cm="1">
        <f t="array" ref="Q1976">_xlfn._xlws.FILTER(AnalysisMethods!$G$2:$G$31,AnalysisMethods!$E$2:$E$31=AnalysisResults!P1976,"")</f>
        <v>Median</v>
      </c>
      <c r="R1976" s="4" t="str" cm="1">
        <f t="array" ref="R1976">_xlfn._xlws.FILTER(AnalysisMethods!$H$2:$H$31,AnalysisMethods!$E$2:$E$31=AnalysisResults!P1976,"")</f>
        <v>XX.X</v>
      </c>
      <c r="S1976">
        <v>36.67</v>
      </c>
      <c r="T1976" s="7" t="s">
        <v>927</v>
      </c>
      <c r="U1976" t="s">
        <v>1378</v>
      </c>
    </row>
    <row r="1977" spans="1:21" x14ac:dyDescent="0.45">
      <c r="A1977" t="s">
        <v>669</v>
      </c>
      <c r="B1977" s="4" t="str" cm="1">
        <f t="array" ref="B1977">_xlfn._xlws.FILTER(AnalysisSets!B:B,AnalysisSets!A:A=_xlfn._xlws.FILTER(Analyses!E:E,Analyses!A:A=AnalysisResults!A1977,""),"")</f>
        <v>Safety Population</v>
      </c>
      <c r="C1977" t="s">
        <v>33</v>
      </c>
      <c r="D1977" t="s">
        <v>36</v>
      </c>
      <c r="E1977" s="4" t="str" cm="1">
        <f t="array" ref="E1977">_xlfn._xlws.FILTER(AnalysisGroupings!$G$2:$G$20,AnalysisGroupings!$F$2:$F$20=AnalysisResults!D1977,"")</f>
        <v>Placebo</v>
      </c>
      <c r="G1977" t="s">
        <v>733</v>
      </c>
      <c r="H1977" t="s">
        <v>776</v>
      </c>
      <c r="I1977" s="4" t="str" cm="1">
        <f t="array" ref="I1977">_xlfn._xlws.FILTER(AnalysisGroupings!$G$2:$G$36,(AnalysisGroupings!$F$2:$F$36=AnalysisResults!H1977)*LEN(H1977)&gt;0,"")</f>
        <v>Temperature (C)</v>
      </c>
      <c r="K1977" t="s">
        <v>734</v>
      </c>
      <c r="L1977" t="s">
        <v>1379</v>
      </c>
      <c r="M1977" s="4" t="str" cm="1">
        <f t="array" ref="M1977">_xlfn._xlws.FILTER(AnalysisGroupings!$G$2:$G$36,(AnalysisGroupings!$F$2:$F$36=AnalysisResults!L1977)*LEN(L1977)&gt;0,"")</f>
        <v>Baseline</v>
      </c>
      <c r="O1977" t="s">
        <v>295</v>
      </c>
      <c r="P1977" t="s">
        <v>644</v>
      </c>
      <c r="Q1977" s="4" t="str" cm="1">
        <f t="array" ref="Q1977">_xlfn._xlws.FILTER(AnalysisMethods!$G$2:$G$31,AnalysisMethods!$E$2:$E$31=AnalysisResults!P1977,"")</f>
        <v>Q1</v>
      </c>
      <c r="R1977" s="4" t="str" cm="1">
        <f t="array" ref="R1977">_xlfn._xlws.FILTER(AnalysisMethods!$H$2:$H$31,AnalysisMethods!$E$2:$E$31=AnalysisResults!P1977,"")</f>
        <v>XX.X</v>
      </c>
      <c r="S1977">
        <v>36.39</v>
      </c>
      <c r="T1977" s="7" t="s">
        <v>928</v>
      </c>
      <c r="U1977" t="s">
        <v>1378</v>
      </c>
    </row>
    <row r="1978" spans="1:21" x14ac:dyDescent="0.45">
      <c r="A1978" t="s">
        <v>669</v>
      </c>
      <c r="B1978" s="4" t="str" cm="1">
        <f t="array" ref="B1978">_xlfn._xlws.FILTER(AnalysisSets!B:B,AnalysisSets!A:A=_xlfn._xlws.FILTER(Analyses!E:E,Analyses!A:A=AnalysisResults!A1978,""),"")</f>
        <v>Safety Population</v>
      </c>
      <c r="C1978" t="s">
        <v>33</v>
      </c>
      <c r="D1978" t="s">
        <v>36</v>
      </c>
      <c r="E1978" s="4" t="str" cm="1">
        <f t="array" ref="E1978">_xlfn._xlws.FILTER(AnalysisGroupings!$G$2:$G$20,AnalysisGroupings!$F$2:$F$20=AnalysisResults!D1978,"")</f>
        <v>Placebo</v>
      </c>
      <c r="G1978" t="s">
        <v>733</v>
      </c>
      <c r="H1978" t="s">
        <v>776</v>
      </c>
      <c r="I1978" s="4" t="str" cm="1">
        <f t="array" ref="I1978">_xlfn._xlws.FILTER(AnalysisGroupings!$G$2:$G$36,(AnalysisGroupings!$F$2:$F$36=AnalysisResults!H1978)*LEN(H1978)&gt;0,"")</f>
        <v>Temperature (C)</v>
      </c>
      <c r="K1978" t="s">
        <v>734</v>
      </c>
      <c r="L1978" t="s">
        <v>1379</v>
      </c>
      <c r="M1978" s="4" t="str" cm="1">
        <f t="array" ref="M1978">_xlfn._xlws.FILTER(AnalysisGroupings!$G$2:$G$36,(AnalysisGroupings!$F$2:$F$36=AnalysisResults!L1978)*LEN(L1978)&gt;0,"")</f>
        <v>Baseline</v>
      </c>
      <c r="O1978" t="s">
        <v>295</v>
      </c>
      <c r="P1978" t="s">
        <v>645</v>
      </c>
      <c r="Q1978" s="4" t="str" cm="1">
        <f t="array" ref="Q1978">_xlfn._xlws.FILTER(AnalysisMethods!$G$2:$G$31,AnalysisMethods!$E$2:$E$31=AnalysisResults!P1978,"")</f>
        <v>Q3</v>
      </c>
      <c r="R1978" s="4" t="str" cm="1">
        <f t="array" ref="R1978">_xlfn._xlws.FILTER(AnalysisMethods!$H$2:$H$31,AnalysisMethods!$E$2:$E$31=AnalysisResults!P1978,"")</f>
        <v>XX.X</v>
      </c>
      <c r="S1978">
        <v>36.89</v>
      </c>
      <c r="T1978" s="7" t="s">
        <v>929</v>
      </c>
      <c r="U1978" t="s">
        <v>1378</v>
      </c>
    </row>
    <row r="1979" spans="1:21" x14ac:dyDescent="0.45">
      <c r="A1979" t="s">
        <v>669</v>
      </c>
      <c r="B1979" s="4" t="str" cm="1">
        <f t="array" ref="B1979">_xlfn._xlws.FILTER(AnalysisSets!B:B,AnalysisSets!A:A=_xlfn._xlws.FILTER(Analyses!E:E,Analyses!A:A=AnalysisResults!A1979,""),"")</f>
        <v>Safety Population</v>
      </c>
      <c r="C1979" t="s">
        <v>33</v>
      </c>
      <c r="D1979" t="s">
        <v>36</v>
      </c>
      <c r="E1979" s="4" t="str" cm="1">
        <f t="array" ref="E1979">_xlfn._xlws.FILTER(AnalysisGroupings!$G$2:$G$20,AnalysisGroupings!$F$2:$F$20=AnalysisResults!D1979,"")</f>
        <v>Placebo</v>
      </c>
      <c r="G1979" t="s">
        <v>733</v>
      </c>
      <c r="H1979" t="s">
        <v>776</v>
      </c>
      <c r="I1979" s="4" t="str" cm="1">
        <f t="array" ref="I1979">_xlfn._xlws.FILTER(AnalysisGroupings!$G$2:$G$36,(AnalysisGroupings!$F$2:$F$36=AnalysisResults!H1979)*LEN(H1979)&gt;0,"")</f>
        <v>Temperature (C)</v>
      </c>
      <c r="K1979" t="s">
        <v>734</v>
      </c>
      <c r="L1979" t="s">
        <v>1379</v>
      </c>
      <c r="M1979" s="4" t="str" cm="1">
        <f t="array" ref="M1979">_xlfn._xlws.FILTER(AnalysisGroupings!$G$2:$G$36,(AnalysisGroupings!$F$2:$F$36=AnalysisResults!L1979)*LEN(L1979)&gt;0,"")</f>
        <v>Baseline</v>
      </c>
      <c r="O1979" t="s">
        <v>295</v>
      </c>
      <c r="P1979" t="s">
        <v>646</v>
      </c>
      <c r="Q1979" s="4" t="str" cm="1">
        <f t="array" ref="Q1979">_xlfn._xlws.FILTER(AnalysisMethods!$G$2:$G$31,AnalysisMethods!$E$2:$E$31=AnalysisResults!P1979,"")</f>
        <v>Min</v>
      </c>
      <c r="R1979" s="4" t="str" cm="1">
        <f t="array" ref="R1979">_xlfn._xlws.FILTER(AnalysisMethods!$H$2:$H$31,AnalysisMethods!$E$2:$E$31=AnalysisResults!P1979,"")</f>
        <v>XX</v>
      </c>
      <c r="S1979">
        <v>35.33</v>
      </c>
      <c r="T1979" s="7" t="s">
        <v>930</v>
      </c>
      <c r="U1979" t="s">
        <v>1378</v>
      </c>
    </row>
    <row r="1980" spans="1:21" x14ac:dyDescent="0.45">
      <c r="A1980" t="s">
        <v>669</v>
      </c>
      <c r="B1980" s="4" t="str" cm="1">
        <f t="array" ref="B1980">_xlfn._xlws.FILTER(AnalysisSets!B:B,AnalysisSets!A:A=_xlfn._xlws.FILTER(Analyses!E:E,Analyses!A:A=AnalysisResults!A1980,""),"")</f>
        <v>Safety Population</v>
      </c>
      <c r="C1980" t="s">
        <v>33</v>
      </c>
      <c r="D1980" t="s">
        <v>36</v>
      </c>
      <c r="E1980" s="4" t="str" cm="1">
        <f t="array" ref="E1980">_xlfn._xlws.FILTER(AnalysisGroupings!$G$2:$G$20,AnalysisGroupings!$F$2:$F$20=AnalysisResults!D1980,"")</f>
        <v>Placebo</v>
      </c>
      <c r="G1980" t="s">
        <v>733</v>
      </c>
      <c r="H1980" t="s">
        <v>776</v>
      </c>
      <c r="I1980" s="4" t="str" cm="1">
        <f t="array" ref="I1980">_xlfn._xlws.FILTER(AnalysisGroupings!$G$2:$G$36,(AnalysisGroupings!$F$2:$F$36=AnalysisResults!H1980)*LEN(H1980)&gt;0,"")</f>
        <v>Temperature (C)</v>
      </c>
      <c r="K1980" t="s">
        <v>734</v>
      </c>
      <c r="L1980" t="s">
        <v>1379</v>
      </c>
      <c r="M1980" s="4" t="str" cm="1">
        <f t="array" ref="M1980">_xlfn._xlws.FILTER(AnalysisGroupings!$G$2:$G$36,(AnalysisGroupings!$F$2:$F$36=AnalysisResults!L1980)*LEN(L1980)&gt;0,"")</f>
        <v>Baseline</v>
      </c>
      <c r="O1980" t="s">
        <v>295</v>
      </c>
      <c r="P1980" t="s">
        <v>647</v>
      </c>
      <c r="Q1980" s="4" t="str" cm="1">
        <f t="array" ref="Q1980">_xlfn._xlws.FILTER(AnalysisMethods!$G$2:$G$31,AnalysisMethods!$E$2:$E$31=AnalysisResults!P1980,"")</f>
        <v>Max</v>
      </c>
      <c r="R1980" s="4" t="str" cm="1">
        <f t="array" ref="R1980">_xlfn._xlws.FILTER(AnalysisMethods!$H$2:$H$31,AnalysisMethods!$E$2:$E$31=AnalysisResults!P1980,"")</f>
        <v>XX</v>
      </c>
      <c r="S1980">
        <v>37.17</v>
      </c>
      <c r="T1980" s="7" t="s">
        <v>931</v>
      </c>
      <c r="U1980" t="s">
        <v>1378</v>
      </c>
    </row>
    <row r="1981" spans="1:21" x14ac:dyDescent="0.45">
      <c r="A1981" t="s">
        <v>669</v>
      </c>
      <c r="B1981" s="4" t="str" cm="1">
        <f t="array" ref="B1981">_xlfn._xlws.FILTER(AnalysisSets!B:B,AnalysisSets!A:A=_xlfn._xlws.FILTER(Analyses!E:E,Analyses!A:A=AnalysisResults!A1981,""),"")</f>
        <v>Safety Population</v>
      </c>
      <c r="C1981" t="s">
        <v>33</v>
      </c>
      <c r="D1981" t="s">
        <v>36</v>
      </c>
      <c r="E1981" s="4" t="str" cm="1">
        <f t="array" ref="E1981">_xlfn._xlws.FILTER(AnalysisGroupings!$G$2:$G$20,AnalysisGroupings!$F$2:$F$20=AnalysisResults!D1981,"")</f>
        <v>Placebo</v>
      </c>
      <c r="G1981" t="s">
        <v>733</v>
      </c>
      <c r="H1981" t="s">
        <v>776</v>
      </c>
      <c r="I1981" s="4" t="str" cm="1">
        <f t="array" ref="I1981">_xlfn._xlws.FILTER(AnalysisGroupings!$G$2:$G$36,(AnalysisGroupings!$F$2:$F$36=AnalysisResults!H1981)*LEN(H1981)&gt;0,"")</f>
        <v>Temperature (C)</v>
      </c>
      <c r="K1981" t="s">
        <v>734</v>
      </c>
      <c r="L1981" t="s">
        <v>1380</v>
      </c>
      <c r="M1981" s="4" t="str" cm="1">
        <f t="array" ref="M1981">_xlfn._xlws.FILTER(AnalysisGroupings!$G$2:$G$36,(AnalysisGroupings!$F$2:$F$36=AnalysisResults!L1981)*LEN(L1981)&gt;0,"")</f>
        <v>Week 2</v>
      </c>
      <c r="O1981" t="s">
        <v>295</v>
      </c>
      <c r="P1981" t="s">
        <v>640</v>
      </c>
      <c r="Q1981" s="4" t="str" cm="1">
        <f t="array" ref="Q1981">_xlfn._xlws.FILTER(AnalysisMethods!$G$2:$G$31,AnalysisMethods!$E$2:$E$31=AnalysisResults!P1981,"")</f>
        <v>n</v>
      </c>
      <c r="R1981" s="4" t="str" cm="1">
        <f t="array" ref="R1981">_xlfn._xlws.FILTER(AnalysisMethods!$H$2:$H$31,AnalysisMethods!$E$2:$E$31=AnalysisResults!P1981,"")</f>
        <v>XX</v>
      </c>
      <c r="S1981">
        <v>83</v>
      </c>
      <c r="T1981" s="7" t="s">
        <v>256</v>
      </c>
      <c r="U1981" t="s">
        <v>1378</v>
      </c>
    </row>
    <row r="1982" spans="1:21" x14ac:dyDescent="0.45">
      <c r="A1982" t="s">
        <v>669</v>
      </c>
      <c r="B1982" s="4" t="str" cm="1">
        <f t="array" ref="B1982">_xlfn._xlws.FILTER(AnalysisSets!B:B,AnalysisSets!A:A=_xlfn._xlws.FILTER(Analyses!E:E,Analyses!A:A=AnalysisResults!A1982,""),"")</f>
        <v>Safety Population</v>
      </c>
      <c r="C1982" t="s">
        <v>33</v>
      </c>
      <c r="D1982" t="s">
        <v>36</v>
      </c>
      <c r="E1982" s="4" t="str" cm="1">
        <f t="array" ref="E1982">_xlfn._xlws.FILTER(AnalysisGroupings!$G$2:$G$20,AnalysisGroupings!$F$2:$F$20=AnalysisResults!D1982,"")</f>
        <v>Placebo</v>
      </c>
      <c r="G1982" t="s">
        <v>733</v>
      </c>
      <c r="H1982" t="s">
        <v>776</v>
      </c>
      <c r="I1982" s="4" t="str" cm="1">
        <f t="array" ref="I1982">_xlfn._xlws.FILTER(AnalysisGroupings!$G$2:$G$36,(AnalysisGroupings!$F$2:$F$36=AnalysisResults!H1982)*LEN(H1982)&gt;0,"")</f>
        <v>Temperature (C)</v>
      </c>
      <c r="K1982" t="s">
        <v>734</v>
      </c>
      <c r="L1982" t="s">
        <v>1380</v>
      </c>
      <c r="M1982" s="4" t="str" cm="1">
        <f t="array" ref="M1982">_xlfn._xlws.FILTER(AnalysisGroupings!$G$2:$G$36,(AnalysisGroupings!$F$2:$F$36=AnalysisResults!L1982)*LEN(L1982)&gt;0,"")</f>
        <v>Week 2</v>
      </c>
      <c r="O1982" t="s">
        <v>295</v>
      </c>
      <c r="P1982" t="s">
        <v>641</v>
      </c>
      <c r="Q1982" s="4" t="str" cm="1">
        <f t="array" ref="Q1982">_xlfn._xlws.FILTER(AnalysisMethods!$G$2:$G$31,AnalysisMethods!$E$2:$E$31=AnalysisResults!P1982,"")</f>
        <v>Mean</v>
      </c>
      <c r="R1982" s="4" t="str" cm="1">
        <f t="array" ref="R1982">_xlfn._xlws.FILTER(AnalysisMethods!$H$2:$H$31,AnalysisMethods!$E$2:$E$31=AnalysisResults!P1982,"")</f>
        <v>XX.X</v>
      </c>
      <c r="S1982">
        <v>36.555662650999999</v>
      </c>
      <c r="T1982" s="7" t="s">
        <v>925</v>
      </c>
      <c r="U1982" t="s">
        <v>1378</v>
      </c>
    </row>
    <row r="1983" spans="1:21" x14ac:dyDescent="0.45">
      <c r="A1983" t="s">
        <v>669</v>
      </c>
      <c r="B1983" s="4" t="str" cm="1">
        <f t="array" ref="B1983">_xlfn._xlws.FILTER(AnalysisSets!B:B,AnalysisSets!A:A=_xlfn._xlws.FILTER(Analyses!E:E,Analyses!A:A=AnalysisResults!A1983,""),"")</f>
        <v>Safety Population</v>
      </c>
      <c r="C1983" t="s">
        <v>33</v>
      </c>
      <c r="D1983" t="s">
        <v>36</v>
      </c>
      <c r="E1983" s="4" t="str" cm="1">
        <f t="array" ref="E1983">_xlfn._xlws.FILTER(AnalysisGroupings!$G$2:$G$20,AnalysisGroupings!$F$2:$F$20=AnalysisResults!D1983,"")</f>
        <v>Placebo</v>
      </c>
      <c r="G1983" t="s">
        <v>733</v>
      </c>
      <c r="H1983" t="s">
        <v>776</v>
      </c>
      <c r="I1983" s="4" t="str" cm="1">
        <f t="array" ref="I1983">_xlfn._xlws.FILTER(AnalysisGroupings!$G$2:$G$36,(AnalysisGroupings!$F$2:$F$36=AnalysisResults!H1983)*LEN(H1983)&gt;0,"")</f>
        <v>Temperature (C)</v>
      </c>
      <c r="K1983" t="s">
        <v>734</v>
      </c>
      <c r="L1983" t="s">
        <v>1380</v>
      </c>
      <c r="M1983" s="4" t="str" cm="1">
        <f t="array" ref="M1983">_xlfn._xlws.FILTER(AnalysisGroupings!$G$2:$G$36,(AnalysisGroupings!$F$2:$F$36=AnalysisResults!L1983)*LEN(L1983)&gt;0,"")</f>
        <v>Week 2</v>
      </c>
      <c r="O1983" t="s">
        <v>295</v>
      </c>
      <c r="P1983" t="s">
        <v>642</v>
      </c>
      <c r="Q1983" s="4" t="str" cm="1">
        <f t="array" ref="Q1983">_xlfn._xlws.FILTER(AnalysisMethods!$G$2:$G$31,AnalysisMethods!$E$2:$E$31=AnalysisResults!P1983,"")</f>
        <v>SD</v>
      </c>
      <c r="R1983" s="4" t="str" cm="1">
        <f t="array" ref="R1983">_xlfn._xlws.FILTER(AnalysisMethods!$H$2:$H$31,AnalysisMethods!$E$2:$E$31=AnalysisResults!P1983,"")</f>
        <v>(XX.XX)</v>
      </c>
      <c r="S1983">
        <v>0.4436769666</v>
      </c>
      <c r="T1983" s="7" t="s">
        <v>932</v>
      </c>
      <c r="U1983" t="s">
        <v>1378</v>
      </c>
    </row>
    <row r="1984" spans="1:21" x14ac:dyDescent="0.45">
      <c r="A1984" t="s">
        <v>669</v>
      </c>
      <c r="B1984" s="4" t="str" cm="1">
        <f t="array" ref="B1984">_xlfn._xlws.FILTER(AnalysisSets!B:B,AnalysisSets!A:A=_xlfn._xlws.FILTER(Analyses!E:E,Analyses!A:A=AnalysisResults!A1984,""),"")</f>
        <v>Safety Population</v>
      </c>
      <c r="C1984" t="s">
        <v>33</v>
      </c>
      <c r="D1984" t="s">
        <v>36</v>
      </c>
      <c r="E1984" s="4" t="str" cm="1">
        <f t="array" ref="E1984">_xlfn._xlws.FILTER(AnalysisGroupings!$G$2:$G$20,AnalysisGroupings!$F$2:$F$20=AnalysisResults!D1984,"")</f>
        <v>Placebo</v>
      </c>
      <c r="G1984" t="s">
        <v>733</v>
      </c>
      <c r="H1984" t="s">
        <v>776</v>
      </c>
      <c r="I1984" s="4" t="str" cm="1">
        <f t="array" ref="I1984">_xlfn._xlws.FILTER(AnalysisGroupings!$G$2:$G$36,(AnalysisGroupings!$F$2:$F$36=AnalysisResults!H1984)*LEN(H1984)&gt;0,"")</f>
        <v>Temperature (C)</v>
      </c>
      <c r="K1984" t="s">
        <v>734</v>
      </c>
      <c r="L1984" t="s">
        <v>1380</v>
      </c>
      <c r="M1984" s="4" t="str" cm="1">
        <f t="array" ref="M1984">_xlfn._xlws.FILTER(AnalysisGroupings!$G$2:$G$36,(AnalysisGroupings!$F$2:$F$36=AnalysisResults!L1984)*LEN(L1984)&gt;0,"")</f>
        <v>Week 2</v>
      </c>
      <c r="O1984" t="s">
        <v>295</v>
      </c>
      <c r="P1984" t="s">
        <v>643</v>
      </c>
      <c r="Q1984" s="4" t="str" cm="1">
        <f t="array" ref="Q1984">_xlfn._xlws.FILTER(AnalysisMethods!$G$2:$G$31,AnalysisMethods!$E$2:$E$31=AnalysisResults!P1984,"")</f>
        <v>Median</v>
      </c>
      <c r="R1984" s="4" t="str" cm="1">
        <f t="array" ref="R1984">_xlfn._xlws.FILTER(AnalysisMethods!$H$2:$H$31,AnalysisMethods!$E$2:$E$31=AnalysisResults!P1984,"")</f>
        <v>XX.X</v>
      </c>
      <c r="S1984">
        <v>36.61</v>
      </c>
      <c r="T1984" s="7" t="s">
        <v>925</v>
      </c>
      <c r="U1984" t="s">
        <v>1378</v>
      </c>
    </row>
    <row r="1985" spans="1:21" x14ac:dyDescent="0.45">
      <c r="A1985" t="s">
        <v>669</v>
      </c>
      <c r="B1985" s="4" t="str" cm="1">
        <f t="array" ref="B1985">_xlfn._xlws.FILTER(AnalysisSets!B:B,AnalysisSets!A:A=_xlfn._xlws.FILTER(Analyses!E:E,Analyses!A:A=AnalysisResults!A1985,""),"")</f>
        <v>Safety Population</v>
      </c>
      <c r="C1985" t="s">
        <v>33</v>
      </c>
      <c r="D1985" t="s">
        <v>36</v>
      </c>
      <c r="E1985" s="4" t="str" cm="1">
        <f t="array" ref="E1985">_xlfn._xlws.FILTER(AnalysisGroupings!$G$2:$G$20,AnalysisGroupings!$F$2:$F$20=AnalysisResults!D1985,"")</f>
        <v>Placebo</v>
      </c>
      <c r="G1985" t="s">
        <v>733</v>
      </c>
      <c r="H1985" t="s">
        <v>776</v>
      </c>
      <c r="I1985" s="4" t="str" cm="1">
        <f t="array" ref="I1985">_xlfn._xlws.FILTER(AnalysisGroupings!$G$2:$G$36,(AnalysisGroupings!$F$2:$F$36=AnalysisResults!H1985)*LEN(H1985)&gt;0,"")</f>
        <v>Temperature (C)</v>
      </c>
      <c r="K1985" t="s">
        <v>734</v>
      </c>
      <c r="L1985" t="s">
        <v>1380</v>
      </c>
      <c r="M1985" s="4" t="str" cm="1">
        <f t="array" ref="M1985">_xlfn._xlws.FILTER(AnalysisGroupings!$G$2:$G$36,(AnalysisGroupings!$F$2:$F$36=AnalysisResults!L1985)*LEN(L1985)&gt;0,"")</f>
        <v>Week 2</v>
      </c>
      <c r="O1985" t="s">
        <v>295</v>
      </c>
      <c r="P1985" t="s">
        <v>644</v>
      </c>
      <c r="Q1985" s="4" t="str" cm="1">
        <f t="array" ref="Q1985">_xlfn._xlws.FILTER(AnalysisMethods!$G$2:$G$31,AnalysisMethods!$E$2:$E$31=AnalysisResults!P1985,"")</f>
        <v>Q1</v>
      </c>
      <c r="R1985" s="4" t="str" cm="1">
        <f t="array" ref="R1985">_xlfn._xlws.FILTER(AnalysisMethods!$H$2:$H$31,AnalysisMethods!$E$2:$E$31=AnalysisResults!P1985,"")</f>
        <v>XX.X</v>
      </c>
      <c r="S1985">
        <v>36.33</v>
      </c>
      <c r="T1985" s="7" t="s">
        <v>933</v>
      </c>
      <c r="U1985" t="s">
        <v>1378</v>
      </c>
    </row>
    <row r="1986" spans="1:21" x14ac:dyDescent="0.45">
      <c r="A1986" t="s">
        <v>669</v>
      </c>
      <c r="B1986" s="4" t="str" cm="1">
        <f t="array" ref="B1986">_xlfn._xlws.FILTER(AnalysisSets!B:B,AnalysisSets!A:A=_xlfn._xlws.FILTER(Analyses!E:E,Analyses!A:A=AnalysisResults!A1986,""),"")</f>
        <v>Safety Population</v>
      </c>
      <c r="C1986" t="s">
        <v>33</v>
      </c>
      <c r="D1986" t="s">
        <v>36</v>
      </c>
      <c r="E1986" s="4" t="str" cm="1">
        <f t="array" ref="E1986">_xlfn._xlws.FILTER(AnalysisGroupings!$G$2:$G$20,AnalysisGroupings!$F$2:$F$20=AnalysisResults!D1986,"")</f>
        <v>Placebo</v>
      </c>
      <c r="G1986" t="s">
        <v>733</v>
      </c>
      <c r="H1986" t="s">
        <v>776</v>
      </c>
      <c r="I1986" s="4" t="str" cm="1">
        <f t="array" ref="I1986">_xlfn._xlws.FILTER(AnalysisGroupings!$G$2:$G$36,(AnalysisGroupings!$F$2:$F$36=AnalysisResults!H1986)*LEN(H1986)&gt;0,"")</f>
        <v>Temperature (C)</v>
      </c>
      <c r="K1986" t="s">
        <v>734</v>
      </c>
      <c r="L1986" t="s">
        <v>1380</v>
      </c>
      <c r="M1986" s="4" t="str" cm="1">
        <f t="array" ref="M1986">_xlfn._xlws.FILTER(AnalysisGroupings!$G$2:$G$36,(AnalysisGroupings!$F$2:$F$36=AnalysisResults!L1986)*LEN(L1986)&gt;0,"")</f>
        <v>Week 2</v>
      </c>
      <c r="O1986" t="s">
        <v>295</v>
      </c>
      <c r="P1986" t="s">
        <v>645</v>
      </c>
      <c r="Q1986" s="4" t="str" cm="1">
        <f t="array" ref="Q1986">_xlfn._xlws.FILTER(AnalysisMethods!$G$2:$G$31,AnalysisMethods!$E$2:$E$31=AnalysisResults!P1986,"")</f>
        <v>Q3</v>
      </c>
      <c r="R1986" s="4" t="str" cm="1">
        <f t="array" ref="R1986">_xlfn._xlws.FILTER(AnalysisMethods!$H$2:$H$31,AnalysisMethods!$E$2:$E$31=AnalysisResults!P1986,"")</f>
        <v>XX.X</v>
      </c>
      <c r="S1986">
        <v>36.89</v>
      </c>
      <c r="T1986" s="7" t="s">
        <v>929</v>
      </c>
      <c r="U1986" t="s">
        <v>1378</v>
      </c>
    </row>
    <row r="1987" spans="1:21" x14ac:dyDescent="0.45">
      <c r="A1987" t="s">
        <v>669</v>
      </c>
      <c r="B1987" s="4" t="str" cm="1">
        <f t="array" ref="B1987">_xlfn._xlws.FILTER(AnalysisSets!B:B,AnalysisSets!A:A=_xlfn._xlws.FILTER(Analyses!E:E,Analyses!A:A=AnalysisResults!A1987,""),"")</f>
        <v>Safety Population</v>
      </c>
      <c r="C1987" t="s">
        <v>33</v>
      </c>
      <c r="D1987" t="s">
        <v>36</v>
      </c>
      <c r="E1987" s="4" t="str" cm="1">
        <f t="array" ref="E1987">_xlfn._xlws.FILTER(AnalysisGroupings!$G$2:$G$20,AnalysisGroupings!$F$2:$F$20=AnalysisResults!D1987,"")</f>
        <v>Placebo</v>
      </c>
      <c r="G1987" t="s">
        <v>733</v>
      </c>
      <c r="H1987" t="s">
        <v>776</v>
      </c>
      <c r="I1987" s="4" t="str" cm="1">
        <f t="array" ref="I1987">_xlfn._xlws.FILTER(AnalysisGroupings!$G$2:$G$36,(AnalysisGroupings!$F$2:$F$36=AnalysisResults!H1987)*LEN(H1987)&gt;0,"")</f>
        <v>Temperature (C)</v>
      </c>
      <c r="K1987" t="s">
        <v>734</v>
      </c>
      <c r="L1987" t="s">
        <v>1380</v>
      </c>
      <c r="M1987" s="4" t="str" cm="1">
        <f t="array" ref="M1987">_xlfn._xlws.FILTER(AnalysisGroupings!$G$2:$G$36,(AnalysisGroupings!$F$2:$F$36=AnalysisResults!L1987)*LEN(L1987)&gt;0,"")</f>
        <v>Week 2</v>
      </c>
      <c r="O1987" t="s">
        <v>295</v>
      </c>
      <c r="P1987" t="s">
        <v>646</v>
      </c>
      <c r="Q1987" s="4" t="str" cm="1">
        <f t="array" ref="Q1987">_xlfn._xlws.FILTER(AnalysisMethods!$G$2:$G$31,AnalysisMethods!$E$2:$E$31=AnalysisResults!P1987,"")</f>
        <v>Min</v>
      </c>
      <c r="R1987" s="4" t="str" cm="1">
        <f t="array" ref="R1987">_xlfn._xlws.FILTER(AnalysisMethods!$H$2:$H$31,AnalysisMethods!$E$2:$E$31=AnalysisResults!P1987,"")</f>
        <v>XX</v>
      </c>
      <c r="S1987">
        <v>35.28</v>
      </c>
      <c r="T1987" s="7" t="s">
        <v>934</v>
      </c>
      <c r="U1987" t="s">
        <v>1378</v>
      </c>
    </row>
    <row r="1988" spans="1:21" x14ac:dyDescent="0.45">
      <c r="A1988" t="s">
        <v>669</v>
      </c>
      <c r="B1988" s="4" t="str" cm="1">
        <f t="array" ref="B1988">_xlfn._xlws.FILTER(AnalysisSets!B:B,AnalysisSets!A:A=_xlfn._xlws.FILTER(Analyses!E:E,Analyses!A:A=AnalysisResults!A1988,""),"")</f>
        <v>Safety Population</v>
      </c>
      <c r="C1988" t="s">
        <v>33</v>
      </c>
      <c r="D1988" t="s">
        <v>36</v>
      </c>
      <c r="E1988" s="4" t="str" cm="1">
        <f t="array" ref="E1988">_xlfn._xlws.FILTER(AnalysisGroupings!$G$2:$G$20,AnalysisGroupings!$F$2:$F$20=AnalysisResults!D1988,"")</f>
        <v>Placebo</v>
      </c>
      <c r="G1988" t="s">
        <v>733</v>
      </c>
      <c r="H1988" t="s">
        <v>776</v>
      </c>
      <c r="I1988" s="4" t="str" cm="1">
        <f t="array" ref="I1988">_xlfn._xlws.FILTER(AnalysisGroupings!$G$2:$G$36,(AnalysisGroupings!$F$2:$F$36=AnalysisResults!H1988)*LEN(H1988)&gt;0,"")</f>
        <v>Temperature (C)</v>
      </c>
      <c r="K1988" t="s">
        <v>734</v>
      </c>
      <c r="L1988" t="s">
        <v>1380</v>
      </c>
      <c r="M1988" s="4" t="str" cm="1">
        <f t="array" ref="M1988">_xlfn._xlws.FILTER(AnalysisGroupings!$G$2:$G$36,(AnalysisGroupings!$F$2:$F$36=AnalysisResults!L1988)*LEN(L1988)&gt;0,"")</f>
        <v>Week 2</v>
      </c>
      <c r="O1988" t="s">
        <v>295</v>
      </c>
      <c r="P1988" t="s">
        <v>647</v>
      </c>
      <c r="Q1988" s="4" t="str" cm="1">
        <f t="array" ref="Q1988">_xlfn._xlws.FILTER(AnalysisMethods!$G$2:$G$31,AnalysisMethods!$E$2:$E$31=AnalysisResults!P1988,"")</f>
        <v>Max</v>
      </c>
      <c r="R1988" s="4" t="str" cm="1">
        <f t="array" ref="R1988">_xlfn._xlws.FILTER(AnalysisMethods!$H$2:$H$31,AnalysisMethods!$E$2:$E$31=AnalysisResults!P1988,"")</f>
        <v>XX</v>
      </c>
      <c r="S1988">
        <v>37.5</v>
      </c>
      <c r="T1988" s="7" t="s">
        <v>935</v>
      </c>
      <c r="U1988" t="s">
        <v>1378</v>
      </c>
    </row>
    <row r="1989" spans="1:21" x14ac:dyDescent="0.45">
      <c r="A1989" t="s">
        <v>669</v>
      </c>
      <c r="B1989" s="4" t="str" cm="1">
        <f t="array" ref="B1989">_xlfn._xlws.FILTER(AnalysisSets!B:B,AnalysisSets!A:A=_xlfn._xlws.FILTER(Analyses!E:E,Analyses!A:A=AnalysisResults!A1989,""),"")</f>
        <v>Safety Population</v>
      </c>
      <c r="C1989" t="s">
        <v>33</v>
      </c>
      <c r="D1989" t="s">
        <v>36</v>
      </c>
      <c r="E1989" s="4" t="str" cm="1">
        <f t="array" ref="E1989">_xlfn._xlws.FILTER(AnalysisGroupings!$G$2:$G$20,AnalysisGroupings!$F$2:$F$20=AnalysisResults!D1989,"")</f>
        <v>Placebo</v>
      </c>
      <c r="G1989" t="s">
        <v>733</v>
      </c>
      <c r="H1989" t="s">
        <v>776</v>
      </c>
      <c r="I1989" s="4" t="str" cm="1">
        <f t="array" ref="I1989">_xlfn._xlws.FILTER(AnalysisGroupings!$G$2:$G$36,(AnalysisGroupings!$F$2:$F$36=AnalysisResults!H1989)*LEN(H1989)&gt;0,"")</f>
        <v>Temperature (C)</v>
      </c>
      <c r="K1989" t="s">
        <v>734</v>
      </c>
      <c r="L1989" t="s">
        <v>1381</v>
      </c>
      <c r="M1989" s="4" t="str" cm="1">
        <f t="array" ref="M1989">_xlfn._xlws.FILTER(AnalysisGroupings!$G$2:$G$36,(AnalysisGroupings!$F$2:$F$36=AnalysisResults!L1989)*LEN(L1989)&gt;0,"")</f>
        <v>Week 4</v>
      </c>
      <c r="O1989" t="s">
        <v>295</v>
      </c>
      <c r="P1989" t="s">
        <v>640</v>
      </c>
      <c r="Q1989" s="4" t="str" cm="1">
        <f t="array" ref="Q1989">_xlfn._xlws.FILTER(AnalysisMethods!$G$2:$G$31,AnalysisMethods!$E$2:$E$31=AnalysisResults!P1989,"")</f>
        <v>n</v>
      </c>
      <c r="R1989" s="4" t="str" cm="1">
        <f t="array" ref="R1989">_xlfn._xlws.FILTER(AnalysisMethods!$H$2:$H$31,AnalysisMethods!$E$2:$E$31=AnalysisResults!P1989,"")</f>
        <v>XX</v>
      </c>
      <c r="S1989">
        <v>81</v>
      </c>
      <c r="T1989" s="7" t="s">
        <v>257</v>
      </c>
      <c r="U1989" t="s">
        <v>1378</v>
      </c>
    </row>
    <row r="1990" spans="1:21" x14ac:dyDescent="0.45">
      <c r="A1990" t="s">
        <v>669</v>
      </c>
      <c r="B1990" s="4" t="str" cm="1">
        <f t="array" ref="B1990">_xlfn._xlws.FILTER(AnalysisSets!B:B,AnalysisSets!A:A=_xlfn._xlws.FILTER(Analyses!E:E,Analyses!A:A=AnalysisResults!A1990,""),"")</f>
        <v>Safety Population</v>
      </c>
      <c r="C1990" t="s">
        <v>33</v>
      </c>
      <c r="D1990" t="s">
        <v>36</v>
      </c>
      <c r="E1990" s="4" t="str" cm="1">
        <f t="array" ref="E1990">_xlfn._xlws.FILTER(AnalysisGroupings!$G$2:$G$20,AnalysisGroupings!$F$2:$F$20=AnalysisResults!D1990,"")</f>
        <v>Placebo</v>
      </c>
      <c r="G1990" t="s">
        <v>733</v>
      </c>
      <c r="H1990" t="s">
        <v>776</v>
      </c>
      <c r="I1990" s="4" t="str" cm="1">
        <f t="array" ref="I1990">_xlfn._xlws.FILTER(AnalysisGroupings!$G$2:$G$36,(AnalysisGroupings!$F$2:$F$36=AnalysisResults!H1990)*LEN(H1990)&gt;0,"")</f>
        <v>Temperature (C)</v>
      </c>
      <c r="K1990" t="s">
        <v>734</v>
      </c>
      <c r="L1990" t="s">
        <v>1381</v>
      </c>
      <c r="M1990" s="4" t="str" cm="1">
        <f t="array" ref="M1990">_xlfn._xlws.FILTER(AnalysisGroupings!$G$2:$G$36,(AnalysisGroupings!$F$2:$F$36=AnalysisResults!L1990)*LEN(L1990)&gt;0,"")</f>
        <v>Week 4</v>
      </c>
      <c r="O1990" t="s">
        <v>295</v>
      </c>
      <c r="P1990" t="s">
        <v>641</v>
      </c>
      <c r="Q1990" s="4" t="str" cm="1">
        <f t="array" ref="Q1990">_xlfn._xlws.FILTER(AnalysisMethods!$G$2:$G$31,AnalysisMethods!$E$2:$E$31=AnalysisResults!P1990,"")</f>
        <v>Mean</v>
      </c>
      <c r="R1990" s="4" t="str" cm="1">
        <f t="array" ref="R1990">_xlfn._xlws.FILTER(AnalysisMethods!$H$2:$H$31,AnalysisMethods!$E$2:$E$31=AnalysisResults!P1990,"")</f>
        <v>XX.X</v>
      </c>
      <c r="S1990">
        <v>36.591358024999998</v>
      </c>
      <c r="T1990" s="7" t="s">
        <v>925</v>
      </c>
      <c r="U1990" t="s">
        <v>1378</v>
      </c>
    </row>
    <row r="1991" spans="1:21" x14ac:dyDescent="0.45">
      <c r="A1991" t="s">
        <v>669</v>
      </c>
      <c r="B1991" s="4" t="str" cm="1">
        <f t="array" ref="B1991">_xlfn._xlws.FILTER(AnalysisSets!B:B,AnalysisSets!A:A=_xlfn._xlws.FILTER(Analyses!E:E,Analyses!A:A=AnalysisResults!A1991,""),"")</f>
        <v>Safety Population</v>
      </c>
      <c r="C1991" t="s">
        <v>33</v>
      </c>
      <c r="D1991" t="s">
        <v>36</v>
      </c>
      <c r="E1991" s="4" t="str" cm="1">
        <f t="array" ref="E1991">_xlfn._xlws.FILTER(AnalysisGroupings!$G$2:$G$20,AnalysisGroupings!$F$2:$F$20=AnalysisResults!D1991,"")</f>
        <v>Placebo</v>
      </c>
      <c r="G1991" t="s">
        <v>733</v>
      </c>
      <c r="H1991" t="s">
        <v>776</v>
      </c>
      <c r="I1991" s="4" t="str" cm="1">
        <f t="array" ref="I1991">_xlfn._xlws.FILTER(AnalysisGroupings!$G$2:$G$36,(AnalysisGroupings!$F$2:$F$36=AnalysisResults!H1991)*LEN(H1991)&gt;0,"")</f>
        <v>Temperature (C)</v>
      </c>
      <c r="K1991" t="s">
        <v>734</v>
      </c>
      <c r="L1991" t="s">
        <v>1381</v>
      </c>
      <c r="M1991" s="4" t="str" cm="1">
        <f t="array" ref="M1991">_xlfn._xlws.FILTER(AnalysisGroupings!$G$2:$G$36,(AnalysisGroupings!$F$2:$F$36=AnalysisResults!L1991)*LEN(L1991)&gt;0,"")</f>
        <v>Week 4</v>
      </c>
      <c r="O1991" t="s">
        <v>295</v>
      </c>
      <c r="P1991" t="s">
        <v>642</v>
      </c>
      <c r="Q1991" s="4" t="str" cm="1">
        <f t="array" ref="Q1991">_xlfn._xlws.FILTER(AnalysisMethods!$G$2:$G$31,AnalysisMethods!$E$2:$E$31=AnalysisResults!P1991,"")</f>
        <v>SD</v>
      </c>
      <c r="R1991" s="4" t="str" cm="1">
        <f t="array" ref="R1991">_xlfn._xlws.FILTER(AnalysisMethods!$H$2:$H$31,AnalysisMethods!$E$2:$E$31=AnalysisResults!P1991,"")</f>
        <v>(XX.XX)</v>
      </c>
      <c r="S1991">
        <v>0.51266644390000005</v>
      </c>
      <c r="T1991" s="7" t="s">
        <v>936</v>
      </c>
      <c r="U1991" t="s">
        <v>1378</v>
      </c>
    </row>
    <row r="1992" spans="1:21" x14ac:dyDescent="0.45">
      <c r="A1992" t="s">
        <v>669</v>
      </c>
      <c r="B1992" s="4" t="str" cm="1">
        <f t="array" ref="B1992">_xlfn._xlws.FILTER(AnalysisSets!B:B,AnalysisSets!A:A=_xlfn._xlws.FILTER(Analyses!E:E,Analyses!A:A=AnalysisResults!A1992,""),"")</f>
        <v>Safety Population</v>
      </c>
      <c r="C1992" t="s">
        <v>33</v>
      </c>
      <c r="D1992" t="s">
        <v>36</v>
      </c>
      <c r="E1992" s="4" t="str" cm="1">
        <f t="array" ref="E1992">_xlfn._xlws.FILTER(AnalysisGroupings!$G$2:$G$20,AnalysisGroupings!$F$2:$F$20=AnalysisResults!D1992,"")</f>
        <v>Placebo</v>
      </c>
      <c r="G1992" t="s">
        <v>733</v>
      </c>
      <c r="H1992" t="s">
        <v>776</v>
      </c>
      <c r="I1992" s="4" t="str" cm="1">
        <f t="array" ref="I1992">_xlfn._xlws.FILTER(AnalysisGroupings!$G$2:$G$36,(AnalysisGroupings!$F$2:$F$36=AnalysisResults!H1992)*LEN(H1992)&gt;0,"")</f>
        <v>Temperature (C)</v>
      </c>
      <c r="K1992" t="s">
        <v>734</v>
      </c>
      <c r="L1992" t="s">
        <v>1381</v>
      </c>
      <c r="M1992" s="4" t="str" cm="1">
        <f t="array" ref="M1992">_xlfn._xlws.FILTER(AnalysisGroupings!$G$2:$G$36,(AnalysisGroupings!$F$2:$F$36=AnalysisResults!L1992)*LEN(L1992)&gt;0,"")</f>
        <v>Week 4</v>
      </c>
      <c r="O1992" t="s">
        <v>295</v>
      </c>
      <c r="P1992" t="s">
        <v>643</v>
      </c>
      <c r="Q1992" s="4" t="str" cm="1">
        <f t="array" ref="Q1992">_xlfn._xlws.FILTER(AnalysisMethods!$G$2:$G$31,AnalysisMethods!$E$2:$E$31=AnalysisResults!P1992,"")</f>
        <v>Median</v>
      </c>
      <c r="R1992" s="4" t="str" cm="1">
        <f t="array" ref="R1992">_xlfn._xlws.FILTER(AnalysisMethods!$H$2:$H$31,AnalysisMethods!$E$2:$E$31=AnalysisResults!P1992,"")</f>
        <v>XX.X</v>
      </c>
      <c r="S1992">
        <v>36.67</v>
      </c>
      <c r="T1992" s="7" t="s">
        <v>927</v>
      </c>
      <c r="U1992" t="s">
        <v>1378</v>
      </c>
    </row>
    <row r="1993" spans="1:21" x14ac:dyDescent="0.45">
      <c r="A1993" t="s">
        <v>669</v>
      </c>
      <c r="B1993" s="4" t="str" cm="1">
        <f t="array" ref="B1993">_xlfn._xlws.FILTER(AnalysisSets!B:B,AnalysisSets!A:A=_xlfn._xlws.FILTER(Analyses!E:E,Analyses!A:A=AnalysisResults!A1993,""),"")</f>
        <v>Safety Population</v>
      </c>
      <c r="C1993" t="s">
        <v>33</v>
      </c>
      <c r="D1993" t="s">
        <v>36</v>
      </c>
      <c r="E1993" s="4" t="str" cm="1">
        <f t="array" ref="E1993">_xlfn._xlws.FILTER(AnalysisGroupings!$G$2:$G$20,AnalysisGroupings!$F$2:$F$20=AnalysisResults!D1993,"")</f>
        <v>Placebo</v>
      </c>
      <c r="G1993" t="s">
        <v>733</v>
      </c>
      <c r="H1993" t="s">
        <v>776</v>
      </c>
      <c r="I1993" s="4" t="str" cm="1">
        <f t="array" ref="I1993">_xlfn._xlws.FILTER(AnalysisGroupings!$G$2:$G$36,(AnalysisGroupings!$F$2:$F$36=AnalysisResults!H1993)*LEN(H1993)&gt;0,"")</f>
        <v>Temperature (C)</v>
      </c>
      <c r="K1993" t="s">
        <v>734</v>
      </c>
      <c r="L1993" t="s">
        <v>1381</v>
      </c>
      <c r="M1993" s="4" t="str" cm="1">
        <f t="array" ref="M1993">_xlfn._xlws.FILTER(AnalysisGroupings!$G$2:$G$36,(AnalysisGroupings!$F$2:$F$36=AnalysisResults!L1993)*LEN(L1993)&gt;0,"")</f>
        <v>Week 4</v>
      </c>
      <c r="O1993" t="s">
        <v>295</v>
      </c>
      <c r="P1993" t="s">
        <v>644</v>
      </c>
      <c r="Q1993" s="4" t="str" cm="1">
        <f t="array" ref="Q1993">_xlfn._xlws.FILTER(AnalysisMethods!$G$2:$G$31,AnalysisMethods!$E$2:$E$31=AnalysisResults!P1993,"")</f>
        <v>Q1</v>
      </c>
      <c r="R1993" s="4" t="str" cm="1">
        <f t="array" ref="R1993">_xlfn._xlws.FILTER(AnalysisMethods!$H$2:$H$31,AnalysisMethods!$E$2:$E$31=AnalysisResults!P1993,"")</f>
        <v>XX.X</v>
      </c>
      <c r="S1993">
        <v>36.28</v>
      </c>
      <c r="T1993" s="7" t="s">
        <v>933</v>
      </c>
      <c r="U1993" t="s">
        <v>1378</v>
      </c>
    </row>
    <row r="1994" spans="1:21" x14ac:dyDescent="0.45">
      <c r="A1994" t="s">
        <v>669</v>
      </c>
      <c r="B1994" s="4" t="str" cm="1">
        <f t="array" ref="B1994">_xlfn._xlws.FILTER(AnalysisSets!B:B,AnalysisSets!A:A=_xlfn._xlws.FILTER(Analyses!E:E,Analyses!A:A=AnalysisResults!A1994,""),"")</f>
        <v>Safety Population</v>
      </c>
      <c r="C1994" t="s">
        <v>33</v>
      </c>
      <c r="D1994" t="s">
        <v>36</v>
      </c>
      <c r="E1994" s="4" t="str" cm="1">
        <f t="array" ref="E1994">_xlfn._xlws.FILTER(AnalysisGroupings!$G$2:$G$20,AnalysisGroupings!$F$2:$F$20=AnalysisResults!D1994,"")</f>
        <v>Placebo</v>
      </c>
      <c r="G1994" t="s">
        <v>733</v>
      </c>
      <c r="H1994" t="s">
        <v>776</v>
      </c>
      <c r="I1994" s="4" t="str" cm="1">
        <f t="array" ref="I1994">_xlfn._xlws.FILTER(AnalysisGroupings!$G$2:$G$36,(AnalysisGroupings!$F$2:$F$36=AnalysisResults!H1994)*LEN(H1994)&gt;0,"")</f>
        <v>Temperature (C)</v>
      </c>
      <c r="K1994" t="s">
        <v>734</v>
      </c>
      <c r="L1994" t="s">
        <v>1381</v>
      </c>
      <c r="M1994" s="4" t="str" cm="1">
        <f t="array" ref="M1994">_xlfn._xlws.FILTER(AnalysisGroupings!$G$2:$G$36,(AnalysisGroupings!$F$2:$F$36=AnalysisResults!L1994)*LEN(L1994)&gt;0,"")</f>
        <v>Week 4</v>
      </c>
      <c r="O1994" t="s">
        <v>295</v>
      </c>
      <c r="P1994" t="s">
        <v>645</v>
      </c>
      <c r="Q1994" s="4" t="str" cm="1">
        <f t="array" ref="Q1994">_xlfn._xlws.FILTER(AnalysisMethods!$G$2:$G$31,AnalysisMethods!$E$2:$E$31=AnalysisResults!P1994,"")</f>
        <v>Q3</v>
      </c>
      <c r="R1994" s="4" t="str" cm="1">
        <f t="array" ref="R1994">_xlfn._xlws.FILTER(AnalysisMethods!$H$2:$H$31,AnalysisMethods!$E$2:$E$31=AnalysisResults!P1994,"")</f>
        <v>XX.X</v>
      </c>
      <c r="S1994">
        <v>36.89</v>
      </c>
      <c r="T1994" s="7" t="s">
        <v>929</v>
      </c>
      <c r="U1994" t="s">
        <v>1378</v>
      </c>
    </row>
    <row r="1995" spans="1:21" x14ac:dyDescent="0.45">
      <c r="A1995" t="s">
        <v>669</v>
      </c>
      <c r="B1995" s="4" t="str" cm="1">
        <f t="array" ref="B1995">_xlfn._xlws.FILTER(AnalysisSets!B:B,AnalysisSets!A:A=_xlfn._xlws.FILTER(Analyses!E:E,Analyses!A:A=AnalysisResults!A1995,""),"")</f>
        <v>Safety Population</v>
      </c>
      <c r="C1995" t="s">
        <v>33</v>
      </c>
      <c r="D1995" t="s">
        <v>36</v>
      </c>
      <c r="E1995" s="4" t="str" cm="1">
        <f t="array" ref="E1995">_xlfn._xlws.FILTER(AnalysisGroupings!$G$2:$G$20,AnalysisGroupings!$F$2:$F$20=AnalysisResults!D1995,"")</f>
        <v>Placebo</v>
      </c>
      <c r="G1995" t="s">
        <v>733</v>
      </c>
      <c r="H1995" t="s">
        <v>776</v>
      </c>
      <c r="I1995" s="4" t="str" cm="1">
        <f t="array" ref="I1995">_xlfn._xlws.FILTER(AnalysisGroupings!$G$2:$G$36,(AnalysisGroupings!$F$2:$F$36=AnalysisResults!H1995)*LEN(H1995)&gt;0,"")</f>
        <v>Temperature (C)</v>
      </c>
      <c r="K1995" t="s">
        <v>734</v>
      </c>
      <c r="L1995" t="s">
        <v>1381</v>
      </c>
      <c r="M1995" s="4" t="str" cm="1">
        <f t="array" ref="M1995">_xlfn._xlws.FILTER(AnalysisGroupings!$G$2:$G$36,(AnalysisGroupings!$F$2:$F$36=AnalysisResults!L1995)*LEN(L1995)&gt;0,"")</f>
        <v>Week 4</v>
      </c>
      <c r="O1995" t="s">
        <v>295</v>
      </c>
      <c r="P1995" t="s">
        <v>646</v>
      </c>
      <c r="Q1995" s="4" t="str" cm="1">
        <f t="array" ref="Q1995">_xlfn._xlws.FILTER(AnalysisMethods!$G$2:$G$31,AnalysisMethods!$E$2:$E$31=AnalysisResults!P1995,"")</f>
        <v>Min</v>
      </c>
      <c r="R1995" s="4" t="str" cm="1">
        <f t="array" ref="R1995">_xlfn._xlws.FILTER(AnalysisMethods!$H$2:$H$31,AnalysisMethods!$E$2:$E$31=AnalysisResults!P1995,"")</f>
        <v>XX</v>
      </c>
      <c r="S1995">
        <v>34.28</v>
      </c>
      <c r="T1995" s="7" t="s">
        <v>937</v>
      </c>
      <c r="U1995" t="s">
        <v>1378</v>
      </c>
    </row>
    <row r="1996" spans="1:21" x14ac:dyDescent="0.45">
      <c r="A1996" t="s">
        <v>669</v>
      </c>
      <c r="B1996" s="4" t="str" cm="1">
        <f t="array" ref="B1996">_xlfn._xlws.FILTER(AnalysisSets!B:B,AnalysisSets!A:A=_xlfn._xlws.FILTER(Analyses!E:E,Analyses!A:A=AnalysisResults!A1996,""),"")</f>
        <v>Safety Population</v>
      </c>
      <c r="C1996" t="s">
        <v>33</v>
      </c>
      <c r="D1996" t="s">
        <v>36</v>
      </c>
      <c r="E1996" s="4" t="str" cm="1">
        <f t="array" ref="E1996">_xlfn._xlws.FILTER(AnalysisGroupings!$G$2:$G$20,AnalysisGroupings!$F$2:$F$20=AnalysisResults!D1996,"")</f>
        <v>Placebo</v>
      </c>
      <c r="G1996" t="s">
        <v>733</v>
      </c>
      <c r="H1996" t="s">
        <v>776</v>
      </c>
      <c r="I1996" s="4" t="str" cm="1">
        <f t="array" ref="I1996">_xlfn._xlws.FILTER(AnalysisGroupings!$G$2:$G$36,(AnalysisGroupings!$F$2:$F$36=AnalysisResults!H1996)*LEN(H1996)&gt;0,"")</f>
        <v>Temperature (C)</v>
      </c>
      <c r="K1996" t="s">
        <v>734</v>
      </c>
      <c r="L1996" t="s">
        <v>1381</v>
      </c>
      <c r="M1996" s="4" t="str" cm="1">
        <f t="array" ref="M1996">_xlfn._xlws.FILTER(AnalysisGroupings!$G$2:$G$36,(AnalysisGroupings!$F$2:$F$36=AnalysisResults!L1996)*LEN(L1996)&gt;0,"")</f>
        <v>Week 4</v>
      </c>
      <c r="O1996" t="s">
        <v>295</v>
      </c>
      <c r="P1996" t="s">
        <v>647</v>
      </c>
      <c r="Q1996" s="4" t="str" cm="1">
        <f t="array" ref="Q1996">_xlfn._xlws.FILTER(AnalysisMethods!$G$2:$G$31,AnalysisMethods!$E$2:$E$31=AnalysisResults!P1996,"")</f>
        <v>Max</v>
      </c>
      <c r="R1996" s="4" t="str" cm="1">
        <f t="array" ref="R1996">_xlfn._xlws.FILTER(AnalysisMethods!$H$2:$H$31,AnalysisMethods!$E$2:$E$31=AnalysisResults!P1996,"")</f>
        <v>XX</v>
      </c>
      <c r="S1996">
        <v>37.56</v>
      </c>
      <c r="T1996" s="7" t="s">
        <v>938</v>
      </c>
      <c r="U1996" t="s">
        <v>1378</v>
      </c>
    </row>
    <row r="1997" spans="1:21" x14ac:dyDescent="0.45">
      <c r="A1997" t="s">
        <v>669</v>
      </c>
      <c r="B1997" s="4" t="str" cm="1">
        <f t="array" ref="B1997">_xlfn._xlws.FILTER(AnalysisSets!B:B,AnalysisSets!A:A=_xlfn._xlws.FILTER(Analyses!E:E,Analyses!A:A=AnalysisResults!A1997,""),"")</f>
        <v>Safety Population</v>
      </c>
      <c r="C1997" t="s">
        <v>33</v>
      </c>
      <c r="D1997" t="s">
        <v>36</v>
      </c>
      <c r="E1997" s="4" t="str" cm="1">
        <f t="array" ref="E1997">_xlfn._xlws.FILTER(AnalysisGroupings!$G$2:$G$20,AnalysisGroupings!$F$2:$F$20=AnalysisResults!D1997,"")</f>
        <v>Placebo</v>
      </c>
      <c r="G1997" t="s">
        <v>733</v>
      </c>
      <c r="H1997" t="s">
        <v>776</v>
      </c>
      <c r="I1997" s="4" t="str" cm="1">
        <f t="array" ref="I1997">_xlfn._xlws.FILTER(AnalysisGroupings!$G$2:$G$36,(AnalysisGroupings!$F$2:$F$36=AnalysisResults!H1997)*LEN(H1997)&gt;0,"")</f>
        <v>Temperature (C)</v>
      </c>
      <c r="K1997" t="s">
        <v>734</v>
      </c>
      <c r="L1997" t="s">
        <v>1382</v>
      </c>
      <c r="M1997" s="4" t="str" cm="1">
        <f t="array" ref="M1997">_xlfn._xlws.FILTER(AnalysisGroupings!$G$2:$G$36,(AnalysisGroupings!$F$2:$F$36=AnalysisResults!L1997)*LEN(L1997)&gt;0,"")</f>
        <v>Week 6</v>
      </c>
      <c r="O1997" t="s">
        <v>295</v>
      </c>
      <c r="P1997" t="s">
        <v>640</v>
      </c>
      <c r="Q1997" s="4" t="str" cm="1">
        <f t="array" ref="Q1997">_xlfn._xlws.FILTER(AnalysisMethods!$G$2:$G$31,AnalysisMethods!$E$2:$E$31=AnalysisResults!P1997,"")</f>
        <v>n</v>
      </c>
      <c r="R1997" s="4" t="str" cm="1">
        <f t="array" ref="R1997">_xlfn._xlws.FILTER(AnalysisMethods!$H$2:$H$31,AnalysisMethods!$E$2:$E$31=AnalysisResults!P1997,"")</f>
        <v>XX</v>
      </c>
      <c r="S1997">
        <v>76</v>
      </c>
      <c r="T1997" s="7" t="s">
        <v>234</v>
      </c>
      <c r="U1997" t="s">
        <v>1378</v>
      </c>
    </row>
    <row r="1998" spans="1:21" x14ac:dyDescent="0.45">
      <c r="A1998" t="s">
        <v>669</v>
      </c>
      <c r="B1998" s="4" t="str" cm="1">
        <f t="array" ref="B1998">_xlfn._xlws.FILTER(AnalysisSets!B:B,AnalysisSets!A:A=_xlfn._xlws.FILTER(Analyses!E:E,Analyses!A:A=AnalysisResults!A1998,""),"")</f>
        <v>Safety Population</v>
      </c>
      <c r="C1998" t="s">
        <v>33</v>
      </c>
      <c r="D1998" t="s">
        <v>36</v>
      </c>
      <c r="E1998" s="4" t="str" cm="1">
        <f t="array" ref="E1998">_xlfn._xlws.FILTER(AnalysisGroupings!$G$2:$G$20,AnalysisGroupings!$F$2:$F$20=AnalysisResults!D1998,"")</f>
        <v>Placebo</v>
      </c>
      <c r="G1998" t="s">
        <v>733</v>
      </c>
      <c r="H1998" t="s">
        <v>776</v>
      </c>
      <c r="I1998" s="4" t="str" cm="1">
        <f t="array" ref="I1998">_xlfn._xlws.FILTER(AnalysisGroupings!$G$2:$G$36,(AnalysisGroupings!$F$2:$F$36=AnalysisResults!H1998)*LEN(H1998)&gt;0,"")</f>
        <v>Temperature (C)</v>
      </c>
      <c r="K1998" t="s">
        <v>734</v>
      </c>
      <c r="L1998" t="s">
        <v>1382</v>
      </c>
      <c r="M1998" s="4" t="str" cm="1">
        <f t="array" ref="M1998">_xlfn._xlws.FILTER(AnalysisGroupings!$G$2:$G$36,(AnalysisGroupings!$F$2:$F$36=AnalysisResults!L1998)*LEN(L1998)&gt;0,"")</f>
        <v>Week 6</v>
      </c>
      <c r="O1998" t="s">
        <v>295</v>
      </c>
      <c r="P1998" t="s">
        <v>641</v>
      </c>
      <c r="Q1998" s="4" t="str" cm="1">
        <f t="array" ref="Q1998">_xlfn._xlws.FILTER(AnalysisMethods!$G$2:$G$31,AnalysisMethods!$E$2:$E$31=AnalysisResults!P1998,"")</f>
        <v>Mean</v>
      </c>
      <c r="R1998" s="4" t="str" cm="1">
        <f t="array" ref="R1998">_xlfn._xlws.FILTER(AnalysisMethods!$H$2:$H$31,AnalysisMethods!$E$2:$E$31=AnalysisResults!P1998,"")</f>
        <v>XX.X</v>
      </c>
      <c r="S1998">
        <v>36.617368421000002</v>
      </c>
      <c r="T1998" s="7" t="s">
        <v>925</v>
      </c>
      <c r="U1998" t="s">
        <v>1378</v>
      </c>
    </row>
    <row r="1999" spans="1:21" x14ac:dyDescent="0.45">
      <c r="A1999" t="s">
        <v>669</v>
      </c>
      <c r="B1999" s="4" t="str" cm="1">
        <f t="array" ref="B1999">_xlfn._xlws.FILTER(AnalysisSets!B:B,AnalysisSets!A:A=_xlfn._xlws.FILTER(Analyses!E:E,Analyses!A:A=AnalysisResults!A1999,""),"")</f>
        <v>Safety Population</v>
      </c>
      <c r="C1999" t="s">
        <v>33</v>
      </c>
      <c r="D1999" t="s">
        <v>36</v>
      </c>
      <c r="E1999" s="4" t="str" cm="1">
        <f t="array" ref="E1999">_xlfn._xlws.FILTER(AnalysisGroupings!$G$2:$G$20,AnalysisGroupings!$F$2:$F$20=AnalysisResults!D1999,"")</f>
        <v>Placebo</v>
      </c>
      <c r="G1999" t="s">
        <v>733</v>
      </c>
      <c r="H1999" t="s">
        <v>776</v>
      </c>
      <c r="I1999" s="4" t="str" cm="1">
        <f t="array" ref="I1999">_xlfn._xlws.FILTER(AnalysisGroupings!$G$2:$G$36,(AnalysisGroupings!$F$2:$F$36=AnalysisResults!H1999)*LEN(H1999)&gt;0,"")</f>
        <v>Temperature (C)</v>
      </c>
      <c r="K1999" t="s">
        <v>734</v>
      </c>
      <c r="L1999" t="s">
        <v>1382</v>
      </c>
      <c r="M1999" s="4" t="str" cm="1">
        <f t="array" ref="M1999">_xlfn._xlws.FILTER(AnalysisGroupings!$G$2:$G$36,(AnalysisGroupings!$F$2:$F$36=AnalysisResults!L1999)*LEN(L1999)&gt;0,"")</f>
        <v>Week 6</v>
      </c>
      <c r="O1999" t="s">
        <v>295</v>
      </c>
      <c r="P1999" t="s">
        <v>642</v>
      </c>
      <c r="Q1999" s="4" t="str" cm="1">
        <f t="array" ref="Q1999">_xlfn._xlws.FILTER(AnalysisMethods!$G$2:$G$31,AnalysisMethods!$E$2:$E$31=AnalysisResults!P1999,"")</f>
        <v>SD</v>
      </c>
      <c r="R1999" s="4" t="str" cm="1">
        <f t="array" ref="R1999">_xlfn._xlws.FILTER(AnalysisMethods!$H$2:$H$31,AnalysisMethods!$E$2:$E$31=AnalysisResults!P1999,"")</f>
        <v>(XX.XX)</v>
      </c>
      <c r="S1999">
        <v>0.3889005646</v>
      </c>
      <c r="T1999" s="7" t="s">
        <v>926</v>
      </c>
      <c r="U1999" t="s">
        <v>1378</v>
      </c>
    </row>
    <row r="2000" spans="1:21" x14ac:dyDescent="0.45">
      <c r="A2000" t="s">
        <v>669</v>
      </c>
      <c r="B2000" s="4" t="str" cm="1">
        <f t="array" ref="B2000">_xlfn._xlws.FILTER(AnalysisSets!B:B,AnalysisSets!A:A=_xlfn._xlws.FILTER(Analyses!E:E,Analyses!A:A=AnalysisResults!A2000,""),"")</f>
        <v>Safety Population</v>
      </c>
      <c r="C2000" t="s">
        <v>33</v>
      </c>
      <c r="D2000" t="s">
        <v>36</v>
      </c>
      <c r="E2000" s="4" t="str" cm="1">
        <f t="array" ref="E2000">_xlfn._xlws.FILTER(AnalysisGroupings!$G$2:$G$20,AnalysisGroupings!$F$2:$F$20=AnalysisResults!D2000,"")</f>
        <v>Placebo</v>
      </c>
      <c r="G2000" t="s">
        <v>733</v>
      </c>
      <c r="H2000" t="s">
        <v>776</v>
      </c>
      <c r="I2000" s="4" t="str" cm="1">
        <f t="array" ref="I2000">_xlfn._xlws.FILTER(AnalysisGroupings!$G$2:$G$36,(AnalysisGroupings!$F$2:$F$36=AnalysisResults!H2000)*LEN(H2000)&gt;0,"")</f>
        <v>Temperature (C)</v>
      </c>
      <c r="K2000" t="s">
        <v>734</v>
      </c>
      <c r="L2000" t="s">
        <v>1382</v>
      </c>
      <c r="M2000" s="4" t="str" cm="1">
        <f t="array" ref="M2000">_xlfn._xlws.FILTER(AnalysisGroupings!$G$2:$G$36,(AnalysisGroupings!$F$2:$F$36=AnalysisResults!L2000)*LEN(L2000)&gt;0,"")</f>
        <v>Week 6</v>
      </c>
      <c r="O2000" t="s">
        <v>295</v>
      </c>
      <c r="P2000" t="s">
        <v>643</v>
      </c>
      <c r="Q2000" s="4" t="str" cm="1">
        <f t="array" ref="Q2000">_xlfn._xlws.FILTER(AnalysisMethods!$G$2:$G$31,AnalysisMethods!$E$2:$E$31=AnalysisResults!P2000,"")</f>
        <v>Median</v>
      </c>
      <c r="R2000" s="4" t="str" cm="1">
        <f t="array" ref="R2000">_xlfn._xlws.FILTER(AnalysisMethods!$H$2:$H$31,AnalysisMethods!$E$2:$E$31=AnalysisResults!P2000,"")</f>
        <v>XX.X</v>
      </c>
      <c r="S2000">
        <v>36.67</v>
      </c>
      <c r="T2000" s="7" t="s">
        <v>927</v>
      </c>
      <c r="U2000" t="s">
        <v>1378</v>
      </c>
    </row>
    <row r="2001" spans="1:21" x14ac:dyDescent="0.45">
      <c r="A2001" t="s">
        <v>669</v>
      </c>
      <c r="B2001" s="4" t="str" cm="1">
        <f t="array" ref="B2001">_xlfn._xlws.FILTER(AnalysisSets!B:B,AnalysisSets!A:A=_xlfn._xlws.FILTER(Analyses!E:E,Analyses!A:A=AnalysisResults!A2001,""),"")</f>
        <v>Safety Population</v>
      </c>
      <c r="C2001" t="s">
        <v>33</v>
      </c>
      <c r="D2001" t="s">
        <v>36</v>
      </c>
      <c r="E2001" s="4" t="str" cm="1">
        <f t="array" ref="E2001">_xlfn._xlws.FILTER(AnalysisGroupings!$G$2:$G$20,AnalysisGroupings!$F$2:$F$20=AnalysisResults!D2001,"")</f>
        <v>Placebo</v>
      </c>
      <c r="G2001" t="s">
        <v>733</v>
      </c>
      <c r="H2001" t="s">
        <v>776</v>
      </c>
      <c r="I2001" s="4" t="str" cm="1">
        <f t="array" ref="I2001">_xlfn._xlws.FILTER(AnalysisGroupings!$G$2:$G$36,(AnalysisGroupings!$F$2:$F$36=AnalysisResults!H2001)*LEN(H2001)&gt;0,"")</f>
        <v>Temperature (C)</v>
      </c>
      <c r="K2001" t="s">
        <v>734</v>
      </c>
      <c r="L2001" t="s">
        <v>1382</v>
      </c>
      <c r="M2001" s="4" t="str" cm="1">
        <f t="array" ref="M2001">_xlfn._xlws.FILTER(AnalysisGroupings!$G$2:$G$36,(AnalysisGroupings!$F$2:$F$36=AnalysisResults!L2001)*LEN(L2001)&gt;0,"")</f>
        <v>Week 6</v>
      </c>
      <c r="O2001" t="s">
        <v>295</v>
      </c>
      <c r="P2001" t="s">
        <v>644</v>
      </c>
      <c r="Q2001" s="4" t="str" cm="1">
        <f t="array" ref="Q2001">_xlfn._xlws.FILTER(AnalysisMethods!$G$2:$G$31,AnalysisMethods!$E$2:$E$31=AnalysisResults!P2001,"")</f>
        <v>Q1</v>
      </c>
      <c r="R2001" s="4" t="str" cm="1">
        <f t="array" ref="R2001">_xlfn._xlws.FILTER(AnalysisMethods!$H$2:$H$31,AnalysisMethods!$E$2:$E$31=AnalysisResults!P2001,"")</f>
        <v>XX.X</v>
      </c>
      <c r="S2001">
        <v>36.33</v>
      </c>
      <c r="T2001" s="7" t="s">
        <v>933</v>
      </c>
      <c r="U2001" t="s">
        <v>1378</v>
      </c>
    </row>
    <row r="2002" spans="1:21" x14ac:dyDescent="0.45">
      <c r="A2002" t="s">
        <v>669</v>
      </c>
      <c r="B2002" s="4" t="str" cm="1">
        <f t="array" ref="B2002">_xlfn._xlws.FILTER(AnalysisSets!B:B,AnalysisSets!A:A=_xlfn._xlws.FILTER(Analyses!E:E,Analyses!A:A=AnalysisResults!A2002,""),"")</f>
        <v>Safety Population</v>
      </c>
      <c r="C2002" t="s">
        <v>33</v>
      </c>
      <c r="D2002" t="s">
        <v>36</v>
      </c>
      <c r="E2002" s="4" t="str" cm="1">
        <f t="array" ref="E2002">_xlfn._xlws.FILTER(AnalysisGroupings!$G$2:$G$20,AnalysisGroupings!$F$2:$F$20=AnalysisResults!D2002,"")</f>
        <v>Placebo</v>
      </c>
      <c r="G2002" t="s">
        <v>733</v>
      </c>
      <c r="H2002" t="s">
        <v>776</v>
      </c>
      <c r="I2002" s="4" t="str" cm="1">
        <f t="array" ref="I2002">_xlfn._xlws.FILTER(AnalysisGroupings!$G$2:$G$36,(AnalysisGroupings!$F$2:$F$36=AnalysisResults!H2002)*LEN(H2002)&gt;0,"")</f>
        <v>Temperature (C)</v>
      </c>
      <c r="K2002" t="s">
        <v>734</v>
      </c>
      <c r="L2002" t="s">
        <v>1382</v>
      </c>
      <c r="M2002" s="4" t="str" cm="1">
        <f t="array" ref="M2002">_xlfn._xlws.FILTER(AnalysisGroupings!$G$2:$G$36,(AnalysisGroupings!$F$2:$F$36=AnalysisResults!L2002)*LEN(L2002)&gt;0,"")</f>
        <v>Week 6</v>
      </c>
      <c r="O2002" t="s">
        <v>295</v>
      </c>
      <c r="P2002" t="s">
        <v>645</v>
      </c>
      <c r="Q2002" s="4" t="str" cm="1">
        <f t="array" ref="Q2002">_xlfn._xlws.FILTER(AnalysisMethods!$G$2:$G$31,AnalysisMethods!$E$2:$E$31=AnalysisResults!P2002,"")</f>
        <v>Q3</v>
      </c>
      <c r="R2002" s="4" t="str" cm="1">
        <f t="array" ref="R2002">_xlfn._xlws.FILTER(AnalysisMethods!$H$2:$H$31,AnalysisMethods!$E$2:$E$31=AnalysisResults!P2002,"")</f>
        <v>XX.X</v>
      </c>
      <c r="S2002">
        <v>36.89</v>
      </c>
      <c r="T2002" s="7" t="s">
        <v>929</v>
      </c>
      <c r="U2002" t="s">
        <v>1378</v>
      </c>
    </row>
    <row r="2003" spans="1:21" x14ac:dyDescent="0.45">
      <c r="A2003" t="s">
        <v>669</v>
      </c>
      <c r="B2003" s="4" t="str" cm="1">
        <f t="array" ref="B2003">_xlfn._xlws.FILTER(AnalysisSets!B:B,AnalysisSets!A:A=_xlfn._xlws.FILTER(Analyses!E:E,Analyses!A:A=AnalysisResults!A2003,""),"")</f>
        <v>Safety Population</v>
      </c>
      <c r="C2003" t="s">
        <v>33</v>
      </c>
      <c r="D2003" t="s">
        <v>36</v>
      </c>
      <c r="E2003" s="4" t="str" cm="1">
        <f t="array" ref="E2003">_xlfn._xlws.FILTER(AnalysisGroupings!$G$2:$G$20,AnalysisGroupings!$F$2:$F$20=AnalysisResults!D2003,"")</f>
        <v>Placebo</v>
      </c>
      <c r="G2003" t="s">
        <v>733</v>
      </c>
      <c r="H2003" t="s">
        <v>776</v>
      </c>
      <c r="I2003" s="4" t="str" cm="1">
        <f t="array" ref="I2003">_xlfn._xlws.FILTER(AnalysisGroupings!$G$2:$G$36,(AnalysisGroupings!$F$2:$F$36=AnalysisResults!H2003)*LEN(H2003)&gt;0,"")</f>
        <v>Temperature (C)</v>
      </c>
      <c r="K2003" t="s">
        <v>734</v>
      </c>
      <c r="L2003" t="s">
        <v>1382</v>
      </c>
      <c r="M2003" s="4" t="str" cm="1">
        <f t="array" ref="M2003">_xlfn._xlws.FILTER(AnalysisGroupings!$G$2:$G$36,(AnalysisGroupings!$F$2:$F$36=AnalysisResults!L2003)*LEN(L2003)&gt;0,"")</f>
        <v>Week 6</v>
      </c>
      <c r="O2003" t="s">
        <v>295</v>
      </c>
      <c r="P2003" t="s">
        <v>646</v>
      </c>
      <c r="Q2003" s="4" t="str" cm="1">
        <f t="array" ref="Q2003">_xlfn._xlws.FILTER(AnalysisMethods!$G$2:$G$31,AnalysisMethods!$E$2:$E$31=AnalysisResults!P2003,"")</f>
        <v>Min</v>
      </c>
      <c r="R2003" s="4" t="str" cm="1">
        <f t="array" ref="R2003">_xlfn._xlws.FILTER(AnalysisMethods!$H$2:$H$31,AnalysisMethods!$E$2:$E$31=AnalysisResults!P2003,"")</f>
        <v>XX</v>
      </c>
      <c r="S2003">
        <v>35.28</v>
      </c>
      <c r="T2003" s="7" t="s">
        <v>934</v>
      </c>
      <c r="U2003" t="s">
        <v>1378</v>
      </c>
    </row>
    <row r="2004" spans="1:21" x14ac:dyDescent="0.45">
      <c r="A2004" t="s">
        <v>669</v>
      </c>
      <c r="B2004" s="4" t="str" cm="1">
        <f t="array" ref="B2004">_xlfn._xlws.FILTER(AnalysisSets!B:B,AnalysisSets!A:A=_xlfn._xlws.FILTER(Analyses!E:E,Analyses!A:A=AnalysisResults!A2004,""),"")</f>
        <v>Safety Population</v>
      </c>
      <c r="C2004" t="s">
        <v>33</v>
      </c>
      <c r="D2004" t="s">
        <v>36</v>
      </c>
      <c r="E2004" s="4" t="str" cm="1">
        <f t="array" ref="E2004">_xlfn._xlws.FILTER(AnalysisGroupings!$G$2:$G$20,AnalysisGroupings!$F$2:$F$20=AnalysisResults!D2004,"")</f>
        <v>Placebo</v>
      </c>
      <c r="G2004" t="s">
        <v>733</v>
      </c>
      <c r="H2004" t="s">
        <v>776</v>
      </c>
      <c r="I2004" s="4" t="str" cm="1">
        <f t="array" ref="I2004">_xlfn._xlws.FILTER(AnalysisGroupings!$G$2:$G$36,(AnalysisGroupings!$F$2:$F$36=AnalysisResults!H2004)*LEN(H2004)&gt;0,"")</f>
        <v>Temperature (C)</v>
      </c>
      <c r="K2004" t="s">
        <v>734</v>
      </c>
      <c r="L2004" t="s">
        <v>1382</v>
      </c>
      <c r="M2004" s="4" t="str" cm="1">
        <f t="array" ref="M2004">_xlfn._xlws.FILTER(AnalysisGroupings!$G$2:$G$36,(AnalysisGroupings!$F$2:$F$36=AnalysisResults!L2004)*LEN(L2004)&gt;0,"")</f>
        <v>Week 6</v>
      </c>
      <c r="O2004" t="s">
        <v>295</v>
      </c>
      <c r="P2004" t="s">
        <v>647</v>
      </c>
      <c r="Q2004" s="4" t="str" cm="1">
        <f t="array" ref="Q2004">_xlfn._xlws.FILTER(AnalysisMethods!$G$2:$G$31,AnalysisMethods!$E$2:$E$31=AnalysisResults!P2004,"")</f>
        <v>Max</v>
      </c>
      <c r="R2004" s="4" t="str" cm="1">
        <f t="array" ref="R2004">_xlfn._xlws.FILTER(AnalysisMethods!$H$2:$H$31,AnalysisMethods!$E$2:$E$31=AnalysisResults!P2004,"")</f>
        <v>XX</v>
      </c>
      <c r="S2004">
        <v>37.5</v>
      </c>
      <c r="T2004" s="7" t="s">
        <v>935</v>
      </c>
      <c r="U2004" t="s">
        <v>1378</v>
      </c>
    </row>
    <row r="2005" spans="1:21" x14ac:dyDescent="0.45">
      <c r="A2005" t="s">
        <v>669</v>
      </c>
      <c r="B2005" s="4" t="str" cm="1">
        <f t="array" ref="B2005">_xlfn._xlws.FILTER(AnalysisSets!B:B,AnalysisSets!A:A=_xlfn._xlws.FILTER(Analyses!E:E,Analyses!A:A=AnalysisResults!A2005,""),"")</f>
        <v>Safety Population</v>
      </c>
      <c r="C2005" t="s">
        <v>33</v>
      </c>
      <c r="D2005" t="s">
        <v>36</v>
      </c>
      <c r="E2005" s="4" t="str" cm="1">
        <f t="array" ref="E2005">_xlfn._xlws.FILTER(AnalysisGroupings!$G$2:$G$20,AnalysisGroupings!$F$2:$F$20=AnalysisResults!D2005,"")</f>
        <v>Placebo</v>
      </c>
      <c r="G2005" t="s">
        <v>733</v>
      </c>
      <c r="H2005" t="s">
        <v>776</v>
      </c>
      <c r="I2005" s="4" t="str" cm="1">
        <f t="array" ref="I2005">_xlfn._xlws.FILTER(AnalysisGroupings!$G$2:$G$36,(AnalysisGroupings!$F$2:$F$36=AnalysisResults!H2005)*LEN(H2005)&gt;0,"")</f>
        <v>Temperature (C)</v>
      </c>
      <c r="K2005" t="s">
        <v>734</v>
      </c>
      <c r="L2005" t="s">
        <v>1383</v>
      </c>
      <c r="M2005" s="4" t="str" cm="1">
        <f t="array" ref="M2005">_xlfn._xlws.FILTER(AnalysisGroupings!$G$2:$G$36,(AnalysisGroupings!$F$2:$F$36=AnalysisResults!L2005)*LEN(L2005)&gt;0,"")</f>
        <v>Week 8</v>
      </c>
      <c r="O2005" t="s">
        <v>295</v>
      </c>
      <c r="P2005" t="s">
        <v>640</v>
      </c>
      <c r="Q2005" s="4" t="str" cm="1">
        <f t="array" ref="Q2005">_xlfn._xlws.FILTER(AnalysisMethods!$G$2:$G$31,AnalysisMethods!$E$2:$E$31=AnalysisResults!P2005,"")</f>
        <v>n</v>
      </c>
      <c r="R2005" s="4" t="str" cm="1">
        <f t="array" ref="R2005">_xlfn._xlws.FILTER(AnalysisMethods!$H$2:$H$31,AnalysisMethods!$E$2:$E$31=AnalysisResults!P2005,"")</f>
        <v>XX</v>
      </c>
      <c r="S2005">
        <v>73</v>
      </c>
      <c r="T2005" s="7" t="s">
        <v>236</v>
      </c>
      <c r="U2005" t="s">
        <v>1378</v>
      </c>
    </row>
    <row r="2006" spans="1:21" x14ac:dyDescent="0.45">
      <c r="A2006" t="s">
        <v>669</v>
      </c>
      <c r="B2006" s="4" t="str" cm="1">
        <f t="array" ref="B2006">_xlfn._xlws.FILTER(AnalysisSets!B:B,AnalysisSets!A:A=_xlfn._xlws.FILTER(Analyses!E:E,Analyses!A:A=AnalysisResults!A2006,""),"")</f>
        <v>Safety Population</v>
      </c>
      <c r="C2006" t="s">
        <v>33</v>
      </c>
      <c r="D2006" t="s">
        <v>36</v>
      </c>
      <c r="E2006" s="4" t="str" cm="1">
        <f t="array" ref="E2006">_xlfn._xlws.FILTER(AnalysisGroupings!$G$2:$G$20,AnalysisGroupings!$F$2:$F$20=AnalysisResults!D2006,"")</f>
        <v>Placebo</v>
      </c>
      <c r="G2006" t="s">
        <v>733</v>
      </c>
      <c r="H2006" t="s">
        <v>776</v>
      </c>
      <c r="I2006" s="4" t="str" cm="1">
        <f t="array" ref="I2006">_xlfn._xlws.FILTER(AnalysisGroupings!$G$2:$G$36,(AnalysisGroupings!$F$2:$F$36=AnalysisResults!H2006)*LEN(H2006)&gt;0,"")</f>
        <v>Temperature (C)</v>
      </c>
      <c r="K2006" t="s">
        <v>734</v>
      </c>
      <c r="L2006" t="s">
        <v>1383</v>
      </c>
      <c r="M2006" s="4" t="str" cm="1">
        <f t="array" ref="M2006">_xlfn._xlws.FILTER(AnalysisGroupings!$G$2:$G$36,(AnalysisGroupings!$F$2:$F$36=AnalysisResults!L2006)*LEN(L2006)&gt;0,"")</f>
        <v>Week 8</v>
      </c>
      <c r="O2006" t="s">
        <v>295</v>
      </c>
      <c r="P2006" t="s">
        <v>641</v>
      </c>
      <c r="Q2006" s="4" t="str" cm="1">
        <f t="array" ref="Q2006">_xlfn._xlws.FILTER(AnalysisMethods!$G$2:$G$31,AnalysisMethods!$E$2:$E$31=AnalysisResults!P2006,"")</f>
        <v>Mean</v>
      </c>
      <c r="R2006" s="4" t="str" cm="1">
        <f t="array" ref="R2006">_xlfn._xlws.FILTER(AnalysisMethods!$H$2:$H$31,AnalysisMethods!$E$2:$E$31=AnalysisResults!P2006,"")</f>
        <v>XX.X</v>
      </c>
      <c r="S2006">
        <v>36.596027397</v>
      </c>
      <c r="T2006" s="7" t="s">
        <v>925</v>
      </c>
      <c r="U2006" t="s">
        <v>1378</v>
      </c>
    </row>
    <row r="2007" spans="1:21" x14ac:dyDescent="0.45">
      <c r="A2007" t="s">
        <v>669</v>
      </c>
      <c r="B2007" s="4" t="str" cm="1">
        <f t="array" ref="B2007">_xlfn._xlws.FILTER(AnalysisSets!B:B,AnalysisSets!A:A=_xlfn._xlws.FILTER(Analyses!E:E,Analyses!A:A=AnalysisResults!A2007,""),"")</f>
        <v>Safety Population</v>
      </c>
      <c r="C2007" t="s">
        <v>33</v>
      </c>
      <c r="D2007" t="s">
        <v>36</v>
      </c>
      <c r="E2007" s="4" t="str" cm="1">
        <f t="array" ref="E2007">_xlfn._xlws.FILTER(AnalysisGroupings!$G$2:$G$20,AnalysisGroupings!$F$2:$F$20=AnalysisResults!D2007,"")</f>
        <v>Placebo</v>
      </c>
      <c r="G2007" t="s">
        <v>733</v>
      </c>
      <c r="H2007" t="s">
        <v>776</v>
      </c>
      <c r="I2007" s="4" t="str" cm="1">
        <f t="array" ref="I2007">_xlfn._xlws.FILTER(AnalysisGroupings!$G$2:$G$36,(AnalysisGroupings!$F$2:$F$36=AnalysisResults!H2007)*LEN(H2007)&gt;0,"")</f>
        <v>Temperature (C)</v>
      </c>
      <c r="K2007" t="s">
        <v>734</v>
      </c>
      <c r="L2007" t="s">
        <v>1383</v>
      </c>
      <c r="M2007" s="4" t="str" cm="1">
        <f t="array" ref="M2007">_xlfn._xlws.FILTER(AnalysisGroupings!$G$2:$G$36,(AnalysisGroupings!$F$2:$F$36=AnalysisResults!L2007)*LEN(L2007)&gt;0,"")</f>
        <v>Week 8</v>
      </c>
      <c r="O2007" t="s">
        <v>295</v>
      </c>
      <c r="P2007" t="s">
        <v>642</v>
      </c>
      <c r="Q2007" s="4" t="str" cm="1">
        <f t="array" ref="Q2007">_xlfn._xlws.FILTER(AnalysisMethods!$G$2:$G$31,AnalysisMethods!$E$2:$E$31=AnalysisResults!P2007,"")</f>
        <v>SD</v>
      </c>
      <c r="R2007" s="4" t="str" cm="1">
        <f t="array" ref="R2007">_xlfn._xlws.FILTER(AnalysisMethods!$H$2:$H$31,AnalysisMethods!$E$2:$E$31=AnalysisResults!P2007,"")</f>
        <v>(XX.XX)</v>
      </c>
      <c r="S2007">
        <v>0.38446477849999999</v>
      </c>
      <c r="T2007" s="7" t="s">
        <v>939</v>
      </c>
      <c r="U2007" t="s">
        <v>1378</v>
      </c>
    </row>
    <row r="2008" spans="1:21" x14ac:dyDescent="0.45">
      <c r="A2008" t="s">
        <v>669</v>
      </c>
      <c r="B2008" s="4" t="str" cm="1">
        <f t="array" ref="B2008">_xlfn._xlws.FILTER(AnalysisSets!B:B,AnalysisSets!A:A=_xlfn._xlws.FILTER(Analyses!E:E,Analyses!A:A=AnalysisResults!A2008,""),"")</f>
        <v>Safety Population</v>
      </c>
      <c r="C2008" t="s">
        <v>33</v>
      </c>
      <c r="D2008" t="s">
        <v>36</v>
      </c>
      <c r="E2008" s="4" t="str" cm="1">
        <f t="array" ref="E2008">_xlfn._xlws.FILTER(AnalysisGroupings!$G$2:$G$20,AnalysisGroupings!$F$2:$F$20=AnalysisResults!D2008,"")</f>
        <v>Placebo</v>
      </c>
      <c r="G2008" t="s">
        <v>733</v>
      </c>
      <c r="H2008" t="s">
        <v>776</v>
      </c>
      <c r="I2008" s="4" t="str" cm="1">
        <f t="array" ref="I2008">_xlfn._xlws.FILTER(AnalysisGroupings!$G$2:$G$36,(AnalysisGroupings!$F$2:$F$36=AnalysisResults!H2008)*LEN(H2008)&gt;0,"")</f>
        <v>Temperature (C)</v>
      </c>
      <c r="K2008" t="s">
        <v>734</v>
      </c>
      <c r="L2008" t="s">
        <v>1383</v>
      </c>
      <c r="M2008" s="4" t="str" cm="1">
        <f t="array" ref="M2008">_xlfn._xlws.FILTER(AnalysisGroupings!$G$2:$G$36,(AnalysisGroupings!$F$2:$F$36=AnalysisResults!L2008)*LEN(L2008)&gt;0,"")</f>
        <v>Week 8</v>
      </c>
      <c r="O2008" t="s">
        <v>295</v>
      </c>
      <c r="P2008" t="s">
        <v>643</v>
      </c>
      <c r="Q2008" s="4" t="str" cm="1">
        <f t="array" ref="Q2008">_xlfn._xlws.FILTER(AnalysisMethods!$G$2:$G$31,AnalysisMethods!$E$2:$E$31=AnalysisResults!P2008,"")</f>
        <v>Median</v>
      </c>
      <c r="R2008" s="4" t="str" cm="1">
        <f t="array" ref="R2008">_xlfn._xlws.FILTER(AnalysisMethods!$H$2:$H$31,AnalysisMethods!$E$2:$E$31=AnalysisResults!P2008,"")</f>
        <v>XX.X</v>
      </c>
      <c r="S2008">
        <v>36.61</v>
      </c>
      <c r="T2008" s="7" t="s">
        <v>925</v>
      </c>
      <c r="U2008" t="s">
        <v>1378</v>
      </c>
    </row>
    <row r="2009" spans="1:21" x14ac:dyDescent="0.45">
      <c r="A2009" t="s">
        <v>669</v>
      </c>
      <c r="B2009" s="4" t="str" cm="1">
        <f t="array" ref="B2009">_xlfn._xlws.FILTER(AnalysisSets!B:B,AnalysisSets!A:A=_xlfn._xlws.FILTER(Analyses!E:E,Analyses!A:A=AnalysisResults!A2009,""),"")</f>
        <v>Safety Population</v>
      </c>
      <c r="C2009" t="s">
        <v>33</v>
      </c>
      <c r="D2009" t="s">
        <v>36</v>
      </c>
      <c r="E2009" s="4" t="str" cm="1">
        <f t="array" ref="E2009">_xlfn._xlws.FILTER(AnalysisGroupings!$G$2:$G$20,AnalysisGroupings!$F$2:$F$20=AnalysisResults!D2009,"")</f>
        <v>Placebo</v>
      </c>
      <c r="G2009" t="s">
        <v>733</v>
      </c>
      <c r="H2009" t="s">
        <v>776</v>
      </c>
      <c r="I2009" s="4" t="str" cm="1">
        <f t="array" ref="I2009">_xlfn._xlws.FILTER(AnalysisGroupings!$G$2:$G$36,(AnalysisGroupings!$F$2:$F$36=AnalysisResults!H2009)*LEN(H2009)&gt;0,"")</f>
        <v>Temperature (C)</v>
      </c>
      <c r="K2009" t="s">
        <v>734</v>
      </c>
      <c r="L2009" t="s">
        <v>1383</v>
      </c>
      <c r="M2009" s="4" t="str" cm="1">
        <f t="array" ref="M2009">_xlfn._xlws.FILTER(AnalysisGroupings!$G$2:$G$36,(AnalysisGroupings!$F$2:$F$36=AnalysisResults!L2009)*LEN(L2009)&gt;0,"")</f>
        <v>Week 8</v>
      </c>
      <c r="O2009" t="s">
        <v>295</v>
      </c>
      <c r="P2009" t="s">
        <v>644</v>
      </c>
      <c r="Q2009" s="4" t="str" cm="1">
        <f t="array" ref="Q2009">_xlfn._xlws.FILTER(AnalysisMethods!$G$2:$G$31,AnalysisMethods!$E$2:$E$31=AnalysisResults!P2009,"")</f>
        <v>Q1</v>
      </c>
      <c r="R2009" s="4" t="str" cm="1">
        <f t="array" ref="R2009">_xlfn._xlws.FILTER(AnalysisMethods!$H$2:$H$31,AnalysisMethods!$E$2:$E$31=AnalysisResults!P2009,"")</f>
        <v>XX.X</v>
      </c>
      <c r="S2009">
        <v>36.39</v>
      </c>
      <c r="T2009" s="7" t="s">
        <v>928</v>
      </c>
      <c r="U2009" t="s">
        <v>1378</v>
      </c>
    </row>
    <row r="2010" spans="1:21" x14ac:dyDescent="0.45">
      <c r="A2010" t="s">
        <v>669</v>
      </c>
      <c r="B2010" s="4" t="str" cm="1">
        <f t="array" ref="B2010">_xlfn._xlws.FILTER(AnalysisSets!B:B,AnalysisSets!A:A=_xlfn._xlws.FILTER(Analyses!E:E,Analyses!A:A=AnalysisResults!A2010,""),"")</f>
        <v>Safety Population</v>
      </c>
      <c r="C2010" t="s">
        <v>33</v>
      </c>
      <c r="D2010" t="s">
        <v>36</v>
      </c>
      <c r="E2010" s="4" t="str" cm="1">
        <f t="array" ref="E2010">_xlfn._xlws.FILTER(AnalysisGroupings!$G$2:$G$20,AnalysisGroupings!$F$2:$F$20=AnalysisResults!D2010,"")</f>
        <v>Placebo</v>
      </c>
      <c r="G2010" t="s">
        <v>733</v>
      </c>
      <c r="H2010" t="s">
        <v>776</v>
      </c>
      <c r="I2010" s="4" t="str" cm="1">
        <f t="array" ref="I2010">_xlfn._xlws.FILTER(AnalysisGroupings!$G$2:$G$36,(AnalysisGroupings!$F$2:$F$36=AnalysisResults!H2010)*LEN(H2010)&gt;0,"")</f>
        <v>Temperature (C)</v>
      </c>
      <c r="K2010" t="s">
        <v>734</v>
      </c>
      <c r="L2010" t="s">
        <v>1383</v>
      </c>
      <c r="M2010" s="4" t="str" cm="1">
        <f t="array" ref="M2010">_xlfn._xlws.FILTER(AnalysisGroupings!$G$2:$G$36,(AnalysisGroupings!$F$2:$F$36=AnalysisResults!L2010)*LEN(L2010)&gt;0,"")</f>
        <v>Week 8</v>
      </c>
      <c r="O2010" t="s">
        <v>295</v>
      </c>
      <c r="P2010" t="s">
        <v>645</v>
      </c>
      <c r="Q2010" s="4" t="str" cm="1">
        <f t="array" ref="Q2010">_xlfn._xlws.FILTER(AnalysisMethods!$G$2:$G$31,AnalysisMethods!$E$2:$E$31=AnalysisResults!P2010,"")</f>
        <v>Q3</v>
      </c>
      <c r="R2010" s="4" t="str" cm="1">
        <f t="array" ref="R2010">_xlfn._xlws.FILTER(AnalysisMethods!$H$2:$H$31,AnalysisMethods!$E$2:$E$31=AnalysisResults!P2010,"")</f>
        <v>XX.X</v>
      </c>
      <c r="S2010">
        <v>36.89</v>
      </c>
      <c r="T2010" s="7" t="s">
        <v>929</v>
      </c>
      <c r="U2010" t="s">
        <v>1378</v>
      </c>
    </row>
    <row r="2011" spans="1:21" x14ac:dyDescent="0.45">
      <c r="A2011" t="s">
        <v>669</v>
      </c>
      <c r="B2011" s="4" t="str" cm="1">
        <f t="array" ref="B2011">_xlfn._xlws.FILTER(AnalysisSets!B:B,AnalysisSets!A:A=_xlfn._xlws.FILTER(Analyses!E:E,Analyses!A:A=AnalysisResults!A2011,""),"")</f>
        <v>Safety Population</v>
      </c>
      <c r="C2011" t="s">
        <v>33</v>
      </c>
      <c r="D2011" t="s">
        <v>36</v>
      </c>
      <c r="E2011" s="4" t="str" cm="1">
        <f t="array" ref="E2011">_xlfn._xlws.FILTER(AnalysisGroupings!$G$2:$G$20,AnalysisGroupings!$F$2:$F$20=AnalysisResults!D2011,"")</f>
        <v>Placebo</v>
      </c>
      <c r="G2011" t="s">
        <v>733</v>
      </c>
      <c r="H2011" t="s">
        <v>776</v>
      </c>
      <c r="I2011" s="4" t="str" cm="1">
        <f t="array" ref="I2011">_xlfn._xlws.FILTER(AnalysisGroupings!$G$2:$G$36,(AnalysisGroupings!$F$2:$F$36=AnalysisResults!H2011)*LEN(H2011)&gt;0,"")</f>
        <v>Temperature (C)</v>
      </c>
      <c r="K2011" t="s">
        <v>734</v>
      </c>
      <c r="L2011" t="s">
        <v>1383</v>
      </c>
      <c r="M2011" s="4" t="str" cm="1">
        <f t="array" ref="M2011">_xlfn._xlws.FILTER(AnalysisGroupings!$G$2:$G$36,(AnalysisGroupings!$F$2:$F$36=AnalysisResults!L2011)*LEN(L2011)&gt;0,"")</f>
        <v>Week 8</v>
      </c>
      <c r="O2011" t="s">
        <v>295</v>
      </c>
      <c r="P2011" t="s">
        <v>646</v>
      </c>
      <c r="Q2011" s="4" t="str" cm="1">
        <f t="array" ref="Q2011">_xlfn._xlws.FILTER(AnalysisMethods!$G$2:$G$31,AnalysisMethods!$E$2:$E$31=AnalysisResults!P2011,"")</f>
        <v>Min</v>
      </c>
      <c r="R2011" s="4" t="str" cm="1">
        <f t="array" ref="R2011">_xlfn._xlws.FILTER(AnalysisMethods!$H$2:$H$31,AnalysisMethods!$E$2:$E$31=AnalysisResults!P2011,"")</f>
        <v>XX</v>
      </c>
      <c r="S2011">
        <v>35.61</v>
      </c>
      <c r="T2011" s="7" t="s">
        <v>940</v>
      </c>
      <c r="U2011" t="s">
        <v>1378</v>
      </c>
    </row>
    <row r="2012" spans="1:21" x14ac:dyDescent="0.45">
      <c r="A2012" t="s">
        <v>669</v>
      </c>
      <c r="B2012" s="4" t="str" cm="1">
        <f t="array" ref="B2012">_xlfn._xlws.FILTER(AnalysisSets!B:B,AnalysisSets!A:A=_xlfn._xlws.FILTER(Analyses!E:E,Analyses!A:A=AnalysisResults!A2012,""),"")</f>
        <v>Safety Population</v>
      </c>
      <c r="C2012" t="s">
        <v>33</v>
      </c>
      <c r="D2012" t="s">
        <v>36</v>
      </c>
      <c r="E2012" s="4" t="str" cm="1">
        <f t="array" ref="E2012">_xlfn._xlws.FILTER(AnalysisGroupings!$G$2:$G$20,AnalysisGroupings!$F$2:$F$20=AnalysisResults!D2012,"")</f>
        <v>Placebo</v>
      </c>
      <c r="G2012" t="s">
        <v>733</v>
      </c>
      <c r="H2012" t="s">
        <v>776</v>
      </c>
      <c r="I2012" s="4" t="str" cm="1">
        <f t="array" ref="I2012">_xlfn._xlws.FILTER(AnalysisGroupings!$G$2:$G$36,(AnalysisGroupings!$F$2:$F$36=AnalysisResults!H2012)*LEN(H2012)&gt;0,"")</f>
        <v>Temperature (C)</v>
      </c>
      <c r="K2012" t="s">
        <v>734</v>
      </c>
      <c r="L2012" t="s">
        <v>1383</v>
      </c>
      <c r="M2012" s="4" t="str" cm="1">
        <f t="array" ref="M2012">_xlfn._xlws.FILTER(AnalysisGroupings!$G$2:$G$36,(AnalysisGroupings!$F$2:$F$36=AnalysisResults!L2012)*LEN(L2012)&gt;0,"")</f>
        <v>Week 8</v>
      </c>
      <c r="O2012" t="s">
        <v>295</v>
      </c>
      <c r="P2012" t="s">
        <v>647</v>
      </c>
      <c r="Q2012" s="4" t="str" cm="1">
        <f t="array" ref="Q2012">_xlfn._xlws.FILTER(AnalysisMethods!$G$2:$G$31,AnalysisMethods!$E$2:$E$31=AnalysisResults!P2012,"")</f>
        <v>Max</v>
      </c>
      <c r="R2012" s="4" t="str" cm="1">
        <f t="array" ref="R2012">_xlfn._xlws.FILTER(AnalysisMethods!$H$2:$H$31,AnalysisMethods!$E$2:$E$31=AnalysisResults!P2012,"")</f>
        <v>XX</v>
      </c>
      <c r="S2012">
        <v>37.44</v>
      </c>
      <c r="T2012" s="7" t="s">
        <v>941</v>
      </c>
      <c r="U2012" t="s">
        <v>1378</v>
      </c>
    </row>
    <row r="2013" spans="1:21" x14ac:dyDescent="0.45">
      <c r="A2013" t="s">
        <v>669</v>
      </c>
      <c r="B2013" s="4" t="str" cm="1">
        <f t="array" ref="B2013">_xlfn._xlws.FILTER(AnalysisSets!B:B,AnalysisSets!A:A=_xlfn._xlws.FILTER(Analyses!E:E,Analyses!A:A=AnalysisResults!A2013,""),"")</f>
        <v>Safety Population</v>
      </c>
      <c r="C2013" t="s">
        <v>33</v>
      </c>
      <c r="D2013" t="s">
        <v>36</v>
      </c>
      <c r="E2013" s="4" t="str" cm="1">
        <f t="array" ref="E2013">_xlfn._xlws.FILTER(AnalysisGroupings!$G$2:$G$20,AnalysisGroupings!$F$2:$F$20=AnalysisResults!D2013,"")</f>
        <v>Placebo</v>
      </c>
      <c r="G2013" t="s">
        <v>733</v>
      </c>
      <c r="H2013" t="s">
        <v>776</v>
      </c>
      <c r="I2013" s="4" t="str" cm="1">
        <f t="array" ref="I2013">_xlfn._xlws.FILTER(AnalysisGroupings!$G$2:$G$36,(AnalysisGroupings!$F$2:$F$36=AnalysisResults!H2013)*LEN(H2013)&gt;0,"")</f>
        <v>Temperature (C)</v>
      </c>
      <c r="K2013" t="s">
        <v>734</v>
      </c>
      <c r="L2013" t="s">
        <v>1384</v>
      </c>
      <c r="M2013" s="4" t="str" cm="1">
        <f t="array" ref="M2013">_xlfn._xlws.FILTER(AnalysisGroupings!$G$2:$G$36,(AnalysisGroupings!$F$2:$F$36=AnalysisResults!L2013)*LEN(L2013)&gt;0,"")</f>
        <v>Week 12</v>
      </c>
      <c r="O2013" t="s">
        <v>295</v>
      </c>
      <c r="P2013" t="s">
        <v>640</v>
      </c>
      <c r="Q2013" s="4" t="str" cm="1">
        <f t="array" ref="Q2013">_xlfn._xlws.FILTER(AnalysisMethods!$G$2:$G$31,AnalysisMethods!$E$2:$E$31=AnalysisResults!P2013,"")</f>
        <v>n</v>
      </c>
      <c r="R2013" s="4" t="str" cm="1">
        <f t="array" ref="R2013">_xlfn._xlws.FILTER(AnalysisMethods!$H$2:$H$31,AnalysisMethods!$E$2:$E$31=AnalysisResults!P2013,"")</f>
        <v>XX</v>
      </c>
      <c r="S2013">
        <v>69</v>
      </c>
      <c r="T2013" s="7" t="s">
        <v>942</v>
      </c>
      <c r="U2013" t="s">
        <v>1378</v>
      </c>
    </row>
    <row r="2014" spans="1:21" x14ac:dyDescent="0.45">
      <c r="A2014" t="s">
        <v>669</v>
      </c>
      <c r="B2014" s="4" t="str" cm="1">
        <f t="array" ref="B2014">_xlfn._xlws.FILTER(AnalysisSets!B:B,AnalysisSets!A:A=_xlfn._xlws.FILTER(Analyses!E:E,Analyses!A:A=AnalysisResults!A2014,""),"")</f>
        <v>Safety Population</v>
      </c>
      <c r="C2014" t="s">
        <v>33</v>
      </c>
      <c r="D2014" t="s">
        <v>36</v>
      </c>
      <c r="E2014" s="4" t="str" cm="1">
        <f t="array" ref="E2014">_xlfn._xlws.FILTER(AnalysisGroupings!$G$2:$G$20,AnalysisGroupings!$F$2:$F$20=AnalysisResults!D2014,"")</f>
        <v>Placebo</v>
      </c>
      <c r="G2014" t="s">
        <v>733</v>
      </c>
      <c r="H2014" t="s">
        <v>776</v>
      </c>
      <c r="I2014" s="4" t="str" cm="1">
        <f t="array" ref="I2014">_xlfn._xlws.FILTER(AnalysisGroupings!$G$2:$G$36,(AnalysisGroupings!$F$2:$F$36=AnalysisResults!H2014)*LEN(H2014)&gt;0,"")</f>
        <v>Temperature (C)</v>
      </c>
      <c r="K2014" t="s">
        <v>734</v>
      </c>
      <c r="L2014" t="s">
        <v>1384</v>
      </c>
      <c r="M2014" s="4" t="str" cm="1">
        <f t="array" ref="M2014">_xlfn._xlws.FILTER(AnalysisGroupings!$G$2:$G$36,(AnalysisGroupings!$F$2:$F$36=AnalysisResults!L2014)*LEN(L2014)&gt;0,"")</f>
        <v>Week 12</v>
      </c>
      <c r="O2014" t="s">
        <v>295</v>
      </c>
      <c r="P2014" t="s">
        <v>641</v>
      </c>
      <c r="Q2014" s="4" t="str" cm="1">
        <f t="array" ref="Q2014">_xlfn._xlws.FILTER(AnalysisMethods!$G$2:$G$31,AnalysisMethods!$E$2:$E$31=AnalysisResults!P2014,"")</f>
        <v>Mean</v>
      </c>
      <c r="R2014" s="4" t="str" cm="1">
        <f t="array" ref="R2014">_xlfn._xlws.FILTER(AnalysisMethods!$H$2:$H$31,AnalysisMethods!$E$2:$E$31=AnalysisResults!P2014,"")</f>
        <v>XX.X</v>
      </c>
      <c r="S2014">
        <v>36.644057971000002</v>
      </c>
      <c r="T2014" s="7" t="s">
        <v>925</v>
      </c>
      <c r="U2014" t="s">
        <v>1378</v>
      </c>
    </row>
    <row r="2015" spans="1:21" x14ac:dyDescent="0.45">
      <c r="A2015" t="s">
        <v>669</v>
      </c>
      <c r="B2015" s="4" t="str" cm="1">
        <f t="array" ref="B2015">_xlfn._xlws.FILTER(AnalysisSets!B:B,AnalysisSets!A:A=_xlfn._xlws.FILTER(Analyses!E:E,Analyses!A:A=AnalysisResults!A2015,""),"")</f>
        <v>Safety Population</v>
      </c>
      <c r="C2015" t="s">
        <v>33</v>
      </c>
      <c r="D2015" t="s">
        <v>36</v>
      </c>
      <c r="E2015" s="4" t="str" cm="1">
        <f t="array" ref="E2015">_xlfn._xlws.FILTER(AnalysisGroupings!$G$2:$G$20,AnalysisGroupings!$F$2:$F$20=AnalysisResults!D2015,"")</f>
        <v>Placebo</v>
      </c>
      <c r="G2015" t="s">
        <v>733</v>
      </c>
      <c r="H2015" t="s">
        <v>776</v>
      </c>
      <c r="I2015" s="4" t="str" cm="1">
        <f t="array" ref="I2015">_xlfn._xlws.FILTER(AnalysisGroupings!$G$2:$G$36,(AnalysisGroupings!$F$2:$F$36=AnalysisResults!H2015)*LEN(H2015)&gt;0,"")</f>
        <v>Temperature (C)</v>
      </c>
      <c r="K2015" t="s">
        <v>734</v>
      </c>
      <c r="L2015" t="s">
        <v>1384</v>
      </c>
      <c r="M2015" s="4" t="str" cm="1">
        <f t="array" ref="M2015">_xlfn._xlws.FILTER(AnalysisGroupings!$G$2:$G$36,(AnalysisGroupings!$F$2:$F$36=AnalysisResults!L2015)*LEN(L2015)&gt;0,"")</f>
        <v>Week 12</v>
      </c>
      <c r="O2015" t="s">
        <v>295</v>
      </c>
      <c r="P2015" t="s">
        <v>642</v>
      </c>
      <c r="Q2015" s="4" t="str" cm="1">
        <f t="array" ref="Q2015">_xlfn._xlws.FILTER(AnalysisMethods!$G$2:$G$31,AnalysisMethods!$E$2:$E$31=AnalysisResults!P2015,"")</f>
        <v>SD</v>
      </c>
      <c r="R2015" s="4" t="str" cm="1">
        <f t="array" ref="R2015">_xlfn._xlws.FILTER(AnalysisMethods!$H$2:$H$31,AnalysisMethods!$E$2:$E$31=AnalysisResults!P2015,"")</f>
        <v>(XX.XX)</v>
      </c>
      <c r="S2015">
        <v>0.39738601340000002</v>
      </c>
      <c r="T2015" s="7" t="s">
        <v>943</v>
      </c>
      <c r="U2015" t="s">
        <v>1378</v>
      </c>
    </row>
    <row r="2016" spans="1:21" x14ac:dyDescent="0.45">
      <c r="A2016" t="s">
        <v>669</v>
      </c>
      <c r="B2016" s="4" t="str" cm="1">
        <f t="array" ref="B2016">_xlfn._xlws.FILTER(AnalysisSets!B:B,AnalysisSets!A:A=_xlfn._xlws.FILTER(Analyses!E:E,Analyses!A:A=AnalysisResults!A2016,""),"")</f>
        <v>Safety Population</v>
      </c>
      <c r="C2016" t="s">
        <v>33</v>
      </c>
      <c r="D2016" t="s">
        <v>36</v>
      </c>
      <c r="E2016" s="4" t="str" cm="1">
        <f t="array" ref="E2016">_xlfn._xlws.FILTER(AnalysisGroupings!$G$2:$G$20,AnalysisGroupings!$F$2:$F$20=AnalysisResults!D2016,"")</f>
        <v>Placebo</v>
      </c>
      <c r="G2016" t="s">
        <v>733</v>
      </c>
      <c r="H2016" t="s">
        <v>776</v>
      </c>
      <c r="I2016" s="4" t="str" cm="1">
        <f t="array" ref="I2016">_xlfn._xlws.FILTER(AnalysisGroupings!$G$2:$G$36,(AnalysisGroupings!$F$2:$F$36=AnalysisResults!H2016)*LEN(H2016)&gt;0,"")</f>
        <v>Temperature (C)</v>
      </c>
      <c r="K2016" t="s">
        <v>734</v>
      </c>
      <c r="L2016" t="s">
        <v>1384</v>
      </c>
      <c r="M2016" s="4" t="str" cm="1">
        <f t="array" ref="M2016">_xlfn._xlws.FILTER(AnalysisGroupings!$G$2:$G$36,(AnalysisGroupings!$F$2:$F$36=AnalysisResults!L2016)*LEN(L2016)&gt;0,"")</f>
        <v>Week 12</v>
      </c>
      <c r="O2016" t="s">
        <v>295</v>
      </c>
      <c r="P2016" t="s">
        <v>643</v>
      </c>
      <c r="Q2016" s="4" t="str" cm="1">
        <f t="array" ref="Q2016">_xlfn._xlws.FILTER(AnalysisMethods!$G$2:$G$31,AnalysisMethods!$E$2:$E$31=AnalysisResults!P2016,"")</f>
        <v>Median</v>
      </c>
      <c r="R2016" s="4" t="str" cm="1">
        <f t="array" ref="R2016">_xlfn._xlws.FILTER(AnalysisMethods!$H$2:$H$31,AnalysisMethods!$E$2:$E$31=AnalysisResults!P2016,"")</f>
        <v>XX.X</v>
      </c>
      <c r="S2016">
        <v>36.72</v>
      </c>
      <c r="T2016" s="7" t="s">
        <v>927</v>
      </c>
      <c r="U2016" t="s">
        <v>1378</v>
      </c>
    </row>
    <row r="2017" spans="1:21" x14ac:dyDescent="0.45">
      <c r="A2017" t="s">
        <v>669</v>
      </c>
      <c r="B2017" s="4" t="str" cm="1">
        <f t="array" ref="B2017">_xlfn._xlws.FILTER(AnalysisSets!B:B,AnalysisSets!A:A=_xlfn._xlws.FILTER(Analyses!E:E,Analyses!A:A=AnalysisResults!A2017,""),"")</f>
        <v>Safety Population</v>
      </c>
      <c r="C2017" t="s">
        <v>33</v>
      </c>
      <c r="D2017" t="s">
        <v>36</v>
      </c>
      <c r="E2017" s="4" t="str" cm="1">
        <f t="array" ref="E2017">_xlfn._xlws.FILTER(AnalysisGroupings!$G$2:$G$20,AnalysisGroupings!$F$2:$F$20=AnalysisResults!D2017,"")</f>
        <v>Placebo</v>
      </c>
      <c r="G2017" t="s">
        <v>733</v>
      </c>
      <c r="H2017" t="s">
        <v>776</v>
      </c>
      <c r="I2017" s="4" t="str" cm="1">
        <f t="array" ref="I2017">_xlfn._xlws.FILTER(AnalysisGroupings!$G$2:$G$36,(AnalysisGroupings!$F$2:$F$36=AnalysisResults!H2017)*LEN(H2017)&gt;0,"")</f>
        <v>Temperature (C)</v>
      </c>
      <c r="K2017" t="s">
        <v>734</v>
      </c>
      <c r="L2017" t="s">
        <v>1384</v>
      </c>
      <c r="M2017" s="4" t="str" cm="1">
        <f t="array" ref="M2017">_xlfn._xlws.FILTER(AnalysisGroupings!$G$2:$G$36,(AnalysisGroupings!$F$2:$F$36=AnalysisResults!L2017)*LEN(L2017)&gt;0,"")</f>
        <v>Week 12</v>
      </c>
      <c r="O2017" t="s">
        <v>295</v>
      </c>
      <c r="P2017" t="s">
        <v>644</v>
      </c>
      <c r="Q2017" s="4" t="str" cm="1">
        <f t="array" ref="Q2017">_xlfn._xlws.FILTER(AnalysisMethods!$G$2:$G$31,AnalysisMethods!$E$2:$E$31=AnalysisResults!P2017,"")</f>
        <v>Q1</v>
      </c>
      <c r="R2017" s="4" t="str" cm="1">
        <f t="array" ref="R2017">_xlfn._xlws.FILTER(AnalysisMethods!$H$2:$H$31,AnalysisMethods!$E$2:$E$31=AnalysisResults!P2017,"")</f>
        <v>XX.X</v>
      </c>
      <c r="S2017">
        <v>36.44</v>
      </c>
      <c r="T2017" s="7" t="s">
        <v>928</v>
      </c>
      <c r="U2017" t="s">
        <v>1378</v>
      </c>
    </row>
    <row r="2018" spans="1:21" x14ac:dyDescent="0.45">
      <c r="A2018" t="s">
        <v>669</v>
      </c>
      <c r="B2018" s="4" t="str" cm="1">
        <f t="array" ref="B2018">_xlfn._xlws.FILTER(AnalysisSets!B:B,AnalysisSets!A:A=_xlfn._xlws.FILTER(Analyses!E:E,Analyses!A:A=AnalysisResults!A2018,""),"")</f>
        <v>Safety Population</v>
      </c>
      <c r="C2018" t="s">
        <v>33</v>
      </c>
      <c r="D2018" t="s">
        <v>36</v>
      </c>
      <c r="E2018" s="4" t="str" cm="1">
        <f t="array" ref="E2018">_xlfn._xlws.FILTER(AnalysisGroupings!$G$2:$G$20,AnalysisGroupings!$F$2:$F$20=AnalysisResults!D2018,"")</f>
        <v>Placebo</v>
      </c>
      <c r="G2018" t="s">
        <v>733</v>
      </c>
      <c r="H2018" t="s">
        <v>776</v>
      </c>
      <c r="I2018" s="4" t="str" cm="1">
        <f t="array" ref="I2018">_xlfn._xlws.FILTER(AnalysisGroupings!$G$2:$G$36,(AnalysisGroupings!$F$2:$F$36=AnalysisResults!H2018)*LEN(H2018)&gt;0,"")</f>
        <v>Temperature (C)</v>
      </c>
      <c r="K2018" t="s">
        <v>734</v>
      </c>
      <c r="L2018" t="s">
        <v>1384</v>
      </c>
      <c r="M2018" s="4" t="str" cm="1">
        <f t="array" ref="M2018">_xlfn._xlws.FILTER(AnalysisGroupings!$G$2:$G$36,(AnalysisGroupings!$F$2:$F$36=AnalysisResults!L2018)*LEN(L2018)&gt;0,"")</f>
        <v>Week 12</v>
      </c>
      <c r="O2018" t="s">
        <v>295</v>
      </c>
      <c r="P2018" t="s">
        <v>645</v>
      </c>
      <c r="Q2018" s="4" t="str" cm="1">
        <f t="array" ref="Q2018">_xlfn._xlws.FILTER(AnalysisMethods!$G$2:$G$31,AnalysisMethods!$E$2:$E$31=AnalysisResults!P2018,"")</f>
        <v>Q3</v>
      </c>
      <c r="R2018" s="4" t="str" cm="1">
        <f t="array" ref="R2018">_xlfn._xlws.FILTER(AnalysisMethods!$H$2:$H$31,AnalysisMethods!$E$2:$E$31=AnalysisResults!P2018,"")</f>
        <v>XX.X</v>
      </c>
      <c r="S2018">
        <v>36.94</v>
      </c>
      <c r="T2018" s="7" t="s">
        <v>929</v>
      </c>
      <c r="U2018" t="s">
        <v>1378</v>
      </c>
    </row>
    <row r="2019" spans="1:21" x14ac:dyDescent="0.45">
      <c r="A2019" t="s">
        <v>669</v>
      </c>
      <c r="B2019" s="4" t="str" cm="1">
        <f t="array" ref="B2019">_xlfn._xlws.FILTER(AnalysisSets!B:B,AnalysisSets!A:A=_xlfn._xlws.FILTER(Analyses!E:E,Analyses!A:A=AnalysisResults!A2019,""),"")</f>
        <v>Safety Population</v>
      </c>
      <c r="C2019" t="s">
        <v>33</v>
      </c>
      <c r="D2019" t="s">
        <v>36</v>
      </c>
      <c r="E2019" s="4" t="str" cm="1">
        <f t="array" ref="E2019">_xlfn._xlws.FILTER(AnalysisGroupings!$G$2:$G$20,AnalysisGroupings!$F$2:$F$20=AnalysisResults!D2019,"")</f>
        <v>Placebo</v>
      </c>
      <c r="G2019" t="s">
        <v>733</v>
      </c>
      <c r="H2019" t="s">
        <v>776</v>
      </c>
      <c r="I2019" s="4" t="str" cm="1">
        <f t="array" ref="I2019">_xlfn._xlws.FILTER(AnalysisGroupings!$G$2:$G$36,(AnalysisGroupings!$F$2:$F$36=AnalysisResults!H2019)*LEN(H2019)&gt;0,"")</f>
        <v>Temperature (C)</v>
      </c>
      <c r="K2019" t="s">
        <v>734</v>
      </c>
      <c r="L2019" t="s">
        <v>1384</v>
      </c>
      <c r="M2019" s="4" t="str" cm="1">
        <f t="array" ref="M2019">_xlfn._xlws.FILTER(AnalysisGroupings!$G$2:$G$36,(AnalysisGroupings!$F$2:$F$36=AnalysisResults!L2019)*LEN(L2019)&gt;0,"")</f>
        <v>Week 12</v>
      </c>
      <c r="O2019" t="s">
        <v>295</v>
      </c>
      <c r="P2019" t="s">
        <v>646</v>
      </c>
      <c r="Q2019" s="4" t="str" cm="1">
        <f t="array" ref="Q2019">_xlfn._xlws.FILTER(AnalysisMethods!$G$2:$G$31,AnalysisMethods!$E$2:$E$31=AnalysisResults!P2019,"")</f>
        <v>Min</v>
      </c>
      <c r="R2019" s="4" t="str" cm="1">
        <f t="array" ref="R2019">_xlfn._xlws.FILTER(AnalysisMethods!$H$2:$H$31,AnalysisMethods!$E$2:$E$31=AnalysisResults!P2019,"")</f>
        <v>XX</v>
      </c>
      <c r="S2019">
        <v>35</v>
      </c>
      <c r="T2019" s="7" t="s">
        <v>944</v>
      </c>
      <c r="U2019" t="s">
        <v>1378</v>
      </c>
    </row>
    <row r="2020" spans="1:21" x14ac:dyDescent="0.45">
      <c r="A2020" t="s">
        <v>669</v>
      </c>
      <c r="B2020" s="4" t="str" cm="1">
        <f t="array" ref="B2020">_xlfn._xlws.FILTER(AnalysisSets!B:B,AnalysisSets!A:A=_xlfn._xlws.FILTER(Analyses!E:E,Analyses!A:A=AnalysisResults!A2020,""),"")</f>
        <v>Safety Population</v>
      </c>
      <c r="C2020" t="s">
        <v>33</v>
      </c>
      <c r="D2020" t="s">
        <v>36</v>
      </c>
      <c r="E2020" s="4" t="str" cm="1">
        <f t="array" ref="E2020">_xlfn._xlws.FILTER(AnalysisGroupings!$G$2:$G$20,AnalysisGroupings!$F$2:$F$20=AnalysisResults!D2020,"")</f>
        <v>Placebo</v>
      </c>
      <c r="G2020" t="s">
        <v>733</v>
      </c>
      <c r="H2020" t="s">
        <v>776</v>
      </c>
      <c r="I2020" s="4" t="str" cm="1">
        <f t="array" ref="I2020">_xlfn._xlws.FILTER(AnalysisGroupings!$G$2:$G$36,(AnalysisGroupings!$F$2:$F$36=AnalysisResults!H2020)*LEN(H2020)&gt;0,"")</f>
        <v>Temperature (C)</v>
      </c>
      <c r="K2020" t="s">
        <v>734</v>
      </c>
      <c r="L2020" t="s">
        <v>1384</v>
      </c>
      <c r="M2020" s="4" t="str" cm="1">
        <f t="array" ref="M2020">_xlfn._xlws.FILTER(AnalysisGroupings!$G$2:$G$36,(AnalysisGroupings!$F$2:$F$36=AnalysisResults!L2020)*LEN(L2020)&gt;0,"")</f>
        <v>Week 12</v>
      </c>
      <c r="O2020" t="s">
        <v>295</v>
      </c>
      <c r="P2020" t="s">
        <v>647</v>
      </c>
      <c r="Q2020" s="4" t="str" cm="1">
        <f t="array" ref="Q2020">_xlfn._xlws.FILTER(AnalysisMethods!$G$2:$G$31,AnalysisMethods!$E$2:$E$31=AnalysisResults!P2020,"")</f>
        <v>Max</v>
      </c>
      <c r="R2020" s="4" t="str" cm="1">
        <f t="array" ref="R2020">_xlfn._xlws.FILTER(AnalysisMethods!$H$2:$H$31,AnalysisMethods!$E$2:$E$31=AnalysisResults!P2020,"")</f>
        <v>XX</v>
      </c>
      <c r="S2020">
        <v>37.28</v>
      </c>
      <c r="T2020" s="7" t="s">
        <v>945</v>
      </c>
      <c r="U2020" t="s">
        <v>1378</v>
      </c>
    </row>
    <row r="2021" spans="1:21" x14ac:dyDescent="0.45">
      <c r="A2021" t="s">
        <v>669</v>
      </c>
      <c r="B2021" s="4" t="str" cm="1">
        <f t="array" ref="B2021">_xlfn._xlws.FILTER(AnalysisSets!B:B,AnalysisSets!A:A=_xlfn._xlws.FILTER(Analyses!E:E,Analyses!A:A=AnalysisResults!A2021,""),"")</f>
        <v>Safety Population</v>
      </c>
      <c r="C2021" t="s">
        <v>33</v>
      </c>
      <c r="D2021" t="s">
        <v>36</v>
      </c>
      <c r="E2021" s="4" t="str" cm="1">
        <f t="array" ref="E2021">_xlfn._xlws.FILTER(AnalysisGroupings!$G$2:$G$20,AnalysisGroupings!$F$2:$F$20=AnalysisResults!D2021,"")</f>
        <v>Placebo</v>
      </c>
      <c r="G2021" t="s">
        <v>733</v>
      </c>
      <c r="H2021" t="s">
        <v>776</v>
      </c>
      <c r="I2021" s="4" t="str" cm="1">
        <f t="array" ref="I2021">_xlfn._xlws.FILTER(AnalysisGroupings!$G$2:$G$36,(AnalysisGroupings!$F$2:$F$36=AnalysisResults!H2021)*LEN(H2021)&gt;0,"")</f>
        <v>Temperature (C)</v>
      </c>
      <c r="K2021" t="s">
        <v>734</v>
      </c>
      <c r="L2021" t="s">
        <v>1385</v>
      </c>
      <c r="M2021" s="4" t="str" cm="1">
        <f t="array" ref="M2021">_xlfn._xlws.FILTER(AnalysisGroupings!$G$2:$G$36,(AnalysisGroupings!$F$2:$F$36=AnalysisResults!L2021)*LEN(L2021)&gt;0,"")</f>
        <v>Week 16</v>
      </c>
      <c r="O2021" t="s">
        <v>295</v>
      </c>
      <c r="P2021" t="s">
        <v>640</v>
      </c>
      <c r="Q2021" s="4" t="str" cm="1">
        <f t="array" ref="Q2021">_xlfn._xlws.FILTER(AnalysisMethods!$G$2:$G$31,AnalysisMethods!$E$2:$E$31=AnalysisResults!P2021,"")</f>
        <v>n</v>
      </c>
      <c r="R2021" s="4" t="str" cm="1">
        <f t="array" ref="R2021">_xlfn._xlws.FILTER(AnalysisMethods!$H$2:$H$31,AnalysisMethods!$E$2:$E$31=AnalysisResults!P2021,"")</f>
        <v>XX</v>
      </c>
      <c r="S2021">
        <v>68</v>
      </c>
      <c r="T2021" s="7" t="s">
        <v>946</v>
      </c>
      <c r="U2021" t="s">
        <v>1378</v>
      </c>
    </row>
    <row r="2022" spans="1:21" x14ac:dyDescent="0.45">
      <c r="A2022" t="s">
        <v>669</v>
      </c>
      <c r="B2022" s="4" t="str" cm="1">
        <f t="array" ref="B2022">_xlfn._xlws.FILTER(AnalysisSets!B:B,AnalysisSets!A:A=_xlfn._xlws.FILTER(Analyses!E:E,Analyses!A:A=AnalysisResults!A2022,""),"")</f>
        <v>Safety Population</v>
      </c>
      <c r="C2022" t="s">
        <v>33</v>
      </c>
      <c r="D2022" t="s">
        <v>36</v>
      </c>
      <c r="E2022" s="4" t="str" cm="1">
        <f t="array" ref="E2022">_xlfn._xlws.FILTER(AnalysisGroupings!$G$2:$G$20,AnalysisGroupings!$F$2:$F$20=AnalysisResults!D2022,"")</f>
        <v>Placebo</v>
      </c>
      <c r="G2022" t="s">
        <v>733</v>
      </c>
      <c r="H2022" t="s">
        <v>776</v>
      </c>
      <c r="I2022" s="4" t="str" cm="1">
        <f t="array" ref="I2022">_xlfn._xlws.FILTER(AnalysisGroupings!$G$2:$G$36,(AnalysisGroupings!$F$2:$F$36=AnalysisResults!H2022)*LEN(H2022)&gt;0,"")</f>
        <v>Temperature (C)</v>
      </c>
      <c r="K2022" t="s">
        <v>734</v>
      </c>
      <c r="L2022" t="s">
        <v>1385</v>
      </c>
      <c r="M2022" s="4" t="str" cm="1">
        <f t="array" ref="M2022">_xlfn._xlws.FILTER(AnalysisGroupings!$G$2:$G$36,(AnalysisGroupings!$F$2:$F$36=AnalysisResults!L2022)*LEN(L2022)&gt;0,"")</f>
        <v>Week 16</v>
      </c>
      <c r="O2022" t="s">
        <v>295</v>
      </c>
      <c r="P2022" t="s">
        <v>641</v>
      </c>
      <c r="Q2022" s="4" t="str" cm="1">
        <f t="array" ref="Q2022">_xlfn._xlws.FILTER(AnalysisMethods!$G$2:$G$31,AnalysisMethods!$E$2:$E$31=AnalysisResults!P2022,"")</f>
        <v>Mean</v>
      </c>
      <c r="R2022" s="4" t="str" cm="1">
        <f t="array" ref="R2022">_xlfn._xlws.FILTER(AnalysisMethods!$H$2:$H$31,AnalysisMethods!$E$2:$E$31=AnalysisResults!P2022,"")</f>
        <v>XX.X</v>
      </c>
      <c r="S2022">
        <v>36.675294117999997</v>
      </c>
      <c r="T2022" s="7" t="s">
        <v>927</v>
      </c>
      <c r="U2022" t="s">
        <v>1378</v>
      </c>
    </row>
    <row r="2023" spans="1:21" x14ac:dyDescent="0.45">
      <c r="A2023" t="s">
        <v>669</v>
      </c>
      <c r="B2023" s="4" t="str" cm="1">
        <f t="array" ref="B2023">_xlfn._xlws.FILTER(AnalysisSets!B:B,AnalysisSets!A:A=_xlfn._xlws.FILTER(Analyses!E:E,Analyses!A:A=AnalysisResults!A2023,""),"")</f>
        <v>Safety Population</v>
      </c>
      <c r="C2023" t="s">
        <v>33</v>
      </c>
      <c r="D2023" t="s">
        <v>36</v>
      </c>
      <c r="E2023" s="4" t="str" cm="1">
        <f t="array" ref="E2023">_xlfn._xlws.FILTER(AnalysisGroupings!$G$2:$G$20,AnalysisGroupings!$F$2:$F$20=AnalysisResults!D2023,"")</f>
        <v>Placebo</v>
      </c>
      <c r="G2023" t="s">
        <v>733</v>
      </c>
      <c r="H2023" t="s">
        <v>776</v>
      </c>
      <c r="I2023" s="4" t="str" cm="1">
        <f t="array" ref="I2023">_xlfn._xlws.FILTER(AnalysisGroupings!$G$2:$G$36,(AnalysisGroupings!$F$2:$F$36=AnalysisResults!H2023)*LEN(H2023)&gt;0,"")</f>
        <v>Temperature (C)</v>
      </c>
      <c r="K2023" t="s">
        <v>734</v>
      </c>
      <c r="L2023" t="s">
        <v>1385</v>
      </c>
      <c r="M2023" s="4" t="str" cm="1">
        <f t="array" ref="M2023">_xlfn._xlws.FILTER(AnalysisGroupings!$G$2:$G$36,(AnalysisGroupings!$F$2:$F$36=AnalysisResults!L2023)*LEN(L2023)&gt;0,"")</f>
        <v>Week 16</v>
      </c>
      <c r="O2023" t="s">
        <v>295</v>
      </c>
      <c r="P2023" t="s">
        <v>642</v>
      </c>
      <c r="Q2023" s="4" t="str" cm="1">
        <f t="array" ref="Q2023">_xlfn._xlws.FILTER(AnalysisMethods!$G$2:$G$31,AnalysisMethods!$E$2:$E$31=AnalysisResults!P2023,"")</f>
        <v>SD</v>
      </c>
      <c r="R2023" s="4" t="str" cm="1">
        <f t="array" ref="R2023">_xlfn._xlws.FILTER(AnalysisMethods!$H$2:$H$31,AnalysisMethods!$E$2:$E$31=AnalysisResults!P2023,"")</f>
        <v>(XX.XX)</v>
      </c>
      <c r="S2023">
        <v>0.33898210490000003</v>
      </c>
      <c r="T2023" s="7" t="s">
        <v>947</v>
      </c>
      <c r="U2023" t="s">
        <v>1378</v>
      </c>
    </row>
    <row r="2024" spans="1:21" x14ac:dyDescent="0.45">
      <c r="A2024" t="s">
        <v>669</v>
      </c>
      <c r="B2024" s="4" t="str" cm="1">
        <f t="array" ref="B2024">_xlfn._xlws.FILTER(AnalysisSets!B:B,AnalysisSets!A:A=_xlfn._xlws.FILTER(Analyses!E:E,Analyses!A:A=AnalysisResults!A2024,""),"")</f>
        <v>Safety Population</v>
      </c>
      <c r="C2024" t="s">
        <v>33</v>
      </c>
      <c r="D2024" t="s">
        <v>36</v>
      </c>
      <c r="E2024" s="4" t="str" cm="1">
        <f t="array" ref="E2024">_xlfn._xlws.FILTER(AnalysisGroupings!$G$2:$G$20,AnalysisGroupings!$F$2:$F$20=AnalysisResults!D2024,"")</f>
        <v>Placebo</v>
      </c>
      <c r="G2024" t="s">
        <v>733</v>
      </c>
      <c r="H2024" t="s">
        <v>776</v>
      </c>
      <c r="I2024" s="4" t="str" cm="1">
        <f t="array" ref="I2024">_xlfn._xlws.FILTER(AnalysisGroupings!$G$2:$G$36,(AnalysisGroupings!$F$2:$F$36=AnalysisResults!H2024)*LEN(H2024)&gt;0,"")</f>
        <v>Temperature (C)</v>
      </c>
      <c r="K2024" t="s">
        <v>734</v>
      </c>
      <c r="L2024" t="s">
        <v>1385</v>
      </c>
      <c r="M2024" s="4" t="str" cm="1">
        <f t="array" ref="M2024">_xlfn._xlws.FILTER(AnalysisGroupings!$G$2:$G$36,(AnalysisGroupings!$F$2:$F$36=AnalysisResults!L2024)*LEN(L2024)&gt;0,"")</f>
        <v>Week 16</v>
      </c>
      <c r="O2024" t="s">
        <v>295</v>
      </c>
      <c r="P2024" t="s">
        <v>643</v>
      </c>
      <c r="Q2024" s="4" t="str" cm="1">
        <f t="array" ref="Q2024">_xlfn._xlws.FILTER(AnalysisMethods!$G$2:$G$31,AnalysisMethods!$E$2:$E$31=AnalysisResults!P2024,"")</f>
        <v>Median</v>
      </c>
      <c r="R2024" s="4" t="str" cm="1">
        <f t="array" ref="R2024">_xlfn._xlws.FILTER(AnalysisMethods!$H$2:$H$31,AnalysisMethods!$E$2:$E$31=AnalysisResults!P2024,"")</f>
        <v>XX.X</v>
      </c>
      <c r="S2024">
        <v>36.695</v>
      </c>
      <c r="T2024" s="7" t="s">
        <v>927</v>
      </c>
      <c r="U2024" t="s">
        <v>1378</v>
      </c>
    </row>
    <row r="2025" spans="1:21" x14ac:dyDescent="0.45">
      <c r="A2025" t="s">
        <v>669</v>
      </c>
      <c r="B2025" s="4" t="str" cm="1">
        <f t="array" ref="B2025">_xlfn._xlws.FILTER(AnalysisSets!B:B,AnalysisSets!A:A=_xlfn._xlws.FILTER(Analyses!E:E,Analyses!A:A=AnalysisResults!A2025,""),"")</f>
        <v>Safety Population</v>
      </c>
      <c r="C2025" t="s">
        <v>33</v>
      </c>
      <c r="D2025" t="s">
        <v>36</v>
      </c>
      <c r="E2025" s="4" t="str" cm="1">
        <f t="array" ref="E2025">_xlfn._xlws.FILTER(AnalysisGroupings!$G$2:$G$20,AnalysisGroupings!$F$2:$F$20=AnalysisResults!D2025,"")</f>
        <v>Placebo</v>
      </c>
      <c r="G2025" t="s">
        <v>733</v>
      </c>
      <c r="H2025" t="s">
        <v>776</v>
      </c>
      <c r="I2025" s="4" t="str" cm="1">
        <f t="array" ref="I2025">_xlfn._xlws.FILTER(AnalysisGroupings!$G$2:$G$36,(AnalysisGroupings!$F$2:$F$36=AnalysisResults!H2025)*LEN(H2025)&gt;0,"")</f>
        <v>Temperature (C)</v>
      </c>
      <c r="K2025" t="s">
        <v>734</v>
      </c>
      <c r="L2025" t="s">
        <v>1385</v>
      </c>
      <c r="M2025" s="4" t="str" cm="1">
        <f t="array" ref="M2025">_xlfn._xlws.FILTER(AnalysisGroupings!$G$2:$G$36,(AnalysisGroupings!$F$2:$F$36=AnalysisResults!L2025)*LEN(L2025)&gt;0,"")</f>
        <v>Week 16</v>
      </c>
      <c r="O2025" t="s">
        <v>295</v>
      </c>
      <c r="P2025" t="s">
        <v>644</v>
      </c>
      <c r="Q2025" s="4" t="str" cm="1">
        <f t="array" ref="Q2025">_xlfn._xlws.FILTER(AnalysisMethods!$G$2:$G$31,AnalysisMethods!$E$2:$E$31=AnalysisResults!P2025,"")</f>
        <v>Q1</v>
      </c>
      <c r="R2025" s="4" t="str" cm="1">
        <f t="array" ref="R2025">_xlfn._xlws.FILTER(AnalysisMethods!$H$2:$H$31,AnalysisMethods!$E$2:$E$31=AnalysisResults!P2025,"")</f>
        <v>XX.X</v>
      </c>
      <c r="S2025">
        <v>36.44</v>
      </c>
      <c r="T2025" s="7" t="s">
        <v>928</v>
      </c>
      <c r="U2025" t="s">
        <v>1378</v>
      </c>
    </row>
    <row r="2026" spans="1:21" x14ac:dyDescent="0.45">
      <c r="A2026" t="s">
        <v>669</v>
      </c>
      <c r="B2026" s="4" t="str" cm="1">
        <f t="array" ref="B2026">_xlfn._xlws.FILTER(AnalysisSets!B:B,AnalysisSets!A:A=_xlfn._xlws.FILTER(Analyses!E:E,Analyses!A:A=AnalysisResults!A2026,""),"")</f>
        <v>Safety Population</v>
      </c>
      <c r="C2026" t="s">
        <v>33</v>
      </c>
      <c r="D2026" t="s">
        <v>36</v>
      </c>
      <c r="E2026" s="4" t="str" cm="1">
        <f t="array" ref="E2026">_xlfn._xlws.FILTER(AnalysisGroupings!$G$2:$G$20,AnalysisGroupings!$F$2:$F$20=AnalysisResults!D2026,"")</f>
        <v>Placebo</v>
      </c>
      <c r="G2026" t="s">
        <v>733</v>
      </c>
      <c r="H2026" t="s">
        <v>776</v>
      </c>
      <c r="I2026" s="4" t="str" cm="1">
        <f t="array" ref="I2026">_xlfn._xlws.FILTER(AnalysisGroupings!$G$2:$G$36,(AnalysisGroupings!$F$2:$F$36=AnalysisResults!H2026)*LEN(H2026)&gt;0,"")</f>
        <v>Temperature (C)</v>
      </c>
      <c r="K2026" t="s">
        <v>734</v>
      </c>
      <c r="L2026" t="s">
        <v>1385</v>
      </c>
      <c r="M2026" s="4" t="str" cm="1">
        <f t="array" ref="M2026">_xlfn._xlws.FILTER(AnalysisGroupings!$G$2:$G$36,(AnalysisGroupings!$F$2:$F$36=AnalysisResults!L2026)*LEN(L2026)&gt;0,"")</f>
        <v>Week 16</v>
      </c>
      <c r="O2026" t="s">
        <v>295</v>
      </c>
      <c r="P2026" t="s">
        <v>645</v>
      </c>
      <c r="Q2026" s="4" t="str" cm="1">
        <f t="array" ref="Q2026">_xlfn._xlws.FILTER(AnalysisMethods!$G$2:$G$31,AnalysisMethods!$E$2:$E$31=AnalysisResults!P2026,"")</f>
        <v>Q3</v>
      </c>
      <c r="R2026" s="4" t="str" cm="1">
        <f t="array" ref="R2026">_xlfn._xlws.FILTER(AnalysisMethods!$H$2:$H$31,AnalysisMethods!$E$2:$E$31=AnalysisResults!P2026,"")</f>
        <v>XX.X</v>
      </c>
      <c r="S2026">
        <v>36.94</v>
      </c>
      <c r="T2026" s="7" t="s">
        <v>929</v>
      </c>
      <c r="U2026" t="s">
        <v>1378</v>
      </c>
    </row>
    <row r="2027" spans="1:21" x14ac:dyDescent="0.45">
      <c r="A2027" t="s">
        <v>669</v>
      </c>
      <c r="B2027" s="4" t="str" cm="1">
        <f t="array" ref="B2027">_xlfn._xlws.FILTER(AnalysisSets!B:B,AnalysisSets!A:A=_xlfn._xlws.FILTER(Analyses!E:E,Analyses!A:A=AnalysisResults!A2027,""),"")</f>
        <v>Safety Population</v>
      </c>
      <c r="C2027" t="s">
        <v>33</v>
      </c>
      <c r="D2027" t="s">
        <v>36</v>
      </c>
      <c r="E2027" s="4" t="str" cm="1">
        <f t="array" ref="E2027">_xlfn._xlws.FILTER(AnalysisGroupings!$G$2:$G$20,AnalysisGroupings!$F$2:$F$20=AnalysisResults!D2027,"")</f>
        <v>Placebo</v>
      </c>
      <c r="G2027" t="s">
        <v>733</v>
      </c>
      <c r="H2027" t="s">
        <v>776</v>
      </c>
      <c r="I2027" s="4" t="str" cm="1">
        <f t="array" ref="I2027">_xlfn._xlws.FILTER(AnalysisGroupings!$G$2:$G$36,(AnalysisGroupings!$F$2:$F$36=AnalysisResults!H2027)*LEN(H2027)&gt;0,"")</f>
        <v>Temperature (C)</v>
      </c>
      <c r="K2027" t="s">
        <v>734</v>
      </c>
      <c r="L2027" t="s">
        <v>1385</v>
      </c>
      <c r="M2027" s="4" t="str" cm="1">
        <f t="array" ref="M2027">_xlfn._xlws.FILTER(AnalysisGroupings!$G$2:$G$36,(AnalysisGroupings!$F$2:$F$36=AnalysisResults!L2027)*LEN(L2027)&gt;0,"")</f>
        <v>Week 16</v>
      </c>
      <c r="O2027" t="s">
        <v>295</v>
      </c>
      <c r="P2027" t="s">
        <v>646</v>
      </c>
      <c r="Q2027" s="4" t="str" cm="1">
        <f t="array" ref="Q2027">_xlfn._xlws.FILTER(AnalysisMethods!$G$2:$G$31,AnalysisMethods!$E$2:$E$31=AnalysisResults!P2027,"")</f>
        <v>Min</v>
      </c>
      <c r="R2027" s="4" t="str" cm="1">
        <f t="array" ref="R2027">_xlfn._xlws.FILTER(AnalysisMethods!$H$2:$H$31,AnalysisMethods!$E$2:$E$31=AnalysisResults!P2027,"")</f>
        <v>XX</v>
      </c>
      <c r="S2027">
        <v>35.78</v>
      </c>
      <c r="T2027" s="7" t="s">
        <v>948</v>
      </c>
      <c r="U2027" t="s">
        <v>1378</v>
      </c>
    </row>
    <row r="2028" spans="1:21" x14ac:dyDescent="0.45">
      <c r="A2028" t="s">
        <v>669</v>
      </c>
      <c r="B2028" s="4" t="str" cm="1">
        <f t="array" ref="B2028">_xlfn._xlws.FILTER(AnalysisSets!B:B,AnalysisSets!A:A=_xlfn._xlws.FILTER(Analyses!E:E,Analyses!A:A=AnalysisResults!A2028,""),"")</f>
        <v>Safety Population</v>
      </c>
      <c r="C2028" t="s">
        <v>33</v>
      </c>
      <c r="D2028" t="s">
        <v>36</v>
      </c>
      <c r="E2028" s="4" t="str" cm="1">
        <f t="array" ref="E2028">_xlfn._xlws.FILTER(AnalysisGroupings!$G$2:$G$20,AnalysisGroupings!$F$2:$F$20=AnalysisResults!D2028,"")</f>
        <v>Placebo</v>
      </c>
      <c r="G2028" t="s">
        <v>733</v>
      </c>
      <c r="H2028" t="s">
        <v>776</v>
      </c>
      <c r="I2028" s="4" t="str" cm="1">
        <f t="array" ref="I2028">_xlfn._xlws.FILTER(AnalysisGroupings!$G$2:$G$36,(AnalysisGroupings!$F$2:$F$36=AnalysisResults!H2028)*LEN(H2028)&gt;0,"")</f>
        <v>Temperature (C)</v>
      </c>
      <c r="K2028" t="s">
        <v>734</v>
      </c>
      <c r="L2028" t="s">
        <v>1385</v>
      </c>
      <c r="M2028" s="4" t="str" cm="1">
        <f t="array" ref="M2028">_xlfn._xlws.FILTER(AnalysisGroupings!$G$2:$G$36,(AnalysisGroupings!$F$2:$F$36=AnalysisResults!L2028)*LEN(L2028)&gt;0,"")</f>
        <v>Week 16</v>
      </c>
      <c r="O2028" t="s">
        <v>295</v>
      </c>
      <c r="P2028" t="s">
        <v>647</v>
      </c>
      <c r="Q2028" s="4" t="str" cm="1">
        <f t="array" ref="Q2028">_xlfn._xlws.FILTER(AnalysisMethods!$G$2:$G$31,AnalysisMethods!$E$2:$E$31=AnalysisResults!P2028,"")</f>
        <v>Max</v>
      </c>
      <c r="R2028" s="4" t="str" cm="1">
        <f t="array" ref="R2028">_xlfn._xlws.FILTER(AnalysisMethods!$H$2:$H$31,AnalysisMethods!$E$2:$E$31=AnalysisResults!P2028,"")</f>
        <v>XX</v>
      </c>
      <c r="S2028">
        <v>37.33</v>
      </c>
      <c r="T2028" s="7" t="s">
        <v>949</v>
      </c>
      <c r="U2028" t="s">
        <v>1378</v>
      </c>
    </row>
    <row r="2029" spans="1:21" x14ac:dyDescent="0.45">
      <c r="A2029" t="s">
        <v>669</v>
      </c>
      <c r="B2029" s="4" t="str" cm="1">
        <f t="array" ref="B2029">_xlfn._xlws.FILTER(AnalysisSets!B:B,AnalysisSets!A:A=_xlfn._xlws.FILTER(Analyses!E:E,Analyses!A:A=AnalysisResults!A2029,""),"")</f>
        <v>Safety Population</v>
      </c>
      <c r="C2029" t="s">
        <v>33</v>
      </c>
      <c r="D2029" t="s">
        <v>36</v>
      </c>
      <c r="E2029" s="4" t="str" cm="1">
        <f t="array" ref="E2029">_xlfn._xlws.FILTER(AnalysisGroupings!$G$2:$G$20,AnalysisGroupings!$F$2:$F$20=AnalysisResults!D2029,"")</f>
        <v>Placebo</v>
      </c>
      <c r="G2029" t="s">
        <v>733</v>
      </c>
      <c r="H2029" t="s">
        <v>776</v>
      </c>
      <c r="I2029" s="4" t="str" cm="1">
        <f t="array" ref="I2029">_xlfn._xlws.FILTER(AnalysisGroupings!$G$2:$G$36,(AnalysisGroupings!$F$2:$F$36=AnalysisResults!H2029)*LEN(H2029)&gt;0,"")</f>
        <v>Temperature (C)</v>
      </c>
      <c r="K2029" t="s">
        <v>734</v>
      </c>
      <c r="L2029" t="s">
        <v>1386</v>
      </c>
      <c r="M2029" s="4" t="str" cm="1">
        <f t="array" ref="M2029">_xlfn._xlws.FILTER(AnalysisGroupings!$G$2:$G$36,(AnalysisGroupings!$F$2:$F$36=AnalysisResults!L2029)*LEN(L2029)&gt;0,"")</f>
        <v>Week 20</v>
      </c>
      <c r="O2029" t="s">
        <v>295</v>
      </c>
      <c r="P2029" t="s">
        <v>640</v>
      </c>
      <c r="Q2029" s="4" t="str" cm="1">
        <f t="array" ref="Q2029">_xlfn._xlws.FILTER(AnalysisMethods!$G$2:$G$31,AnalysisMethods!$E$2:$E$31=AnalysisResults!P2029,"")</f>
        <v>n</v>
      </c>
      <c r="R2029" s="4" t="str" cm="1">
        <f t="array" ref="R2029">_xlfn._xlws.FILTER(AnalysisMethods!$H$2:$H$31,AnalysisMethods!$E$2:$E$31=AnalysisResults!P2029,"")</f>
        <v>XX</v>
      </c>
      <c r="S2029">
        <v>64</v>
      </c>
      <c r="T2029" s="7" t="s">
        <v>950</v>
      </c>
      <c r="U2029" t="s">
        <v>1378</v>
      </c>
    </row>
    <row r="2030" spans="1:21" x14ac:dyDescent="0.45">
      <c r="A2030" t="s">
        <v>669</v>
      </c>
      <c r="B2030" s="4" t="str" cm="1">
        <f t="array" ref="B2030">_xlfn._xlws.FILTER(AnalysisSets!B:B,AnalysisSets!A:A=_xlfn._xlws.FILTER(Analyses!E:E,Analyses!A:A=AnalysisResults!A2030,""),"")</f>
        <v>Safety Population</v>
      </c>
      <c r="C2030" t="s">
        <v>33</v>
      </c>
      <c r="D2030" t="s">
        <v>36</v>
      </c>
      <c r="E2030" s="4" t="str" cm="1">
        <f t="array" ref="E2030">_xlfn._xlws.FILTER(AnalysisGroupings!$G$2:$G$20,AnalysisGroupings!$F$2:$F$20=AnalysisResults!D2030,"")</f>
        <v>Placebo</v>
      </c>
      <c r="G2030" t="s">
        <v>733</v>
      </c>
      <c r="H2030" t="s">
        <v>776</v>
      </c>
      <c r="I2030" s="4" t="str" cm="1">
        <f t="array" ref="I2030">_xlfn._xlws.FILTER(AnalysisGroupings!$G$2:$G$36,(AnalysisGroupings!$F$2:$F$36=AnalysisResults!H2030)*LEN(H2030)&gt;0,"")</f>
        <v>Temperature (C)</v>
      </c>
      <c r="K2030" t="s">
        <v>734</v>
      </c>
      <c r="L2030" t="s">
        <v>1386</v>
      </c>
      <c r="M2030" s="4" t="str" cm="1">
        <f t="array" ref="M2030">_xlfn._xlws.FILTER(AnalysisGroupings!$G$2:$G$36,(AnalysisGroupings!$F$2:$F$36=AnalysisResults!L2030)*LEN(L2030)&gt;0,"")</f>
        <v>Week 20</v>
      </c>
      <c r="O2030" t="s">
        <v>295</v>
      </c>
      <c r="P2030" t="s">
        <v>641</v>
      </c>
      <c r="Q2030" s="4" t="str" cm="1">
        <f t="array" ref="Q2030">_xlfn._xlws.FILTER(AnalysisMethods!$G$2:$G$31,AnalysisMethods!$E$2:$E$31=AnalysisResults!P2030,"")</f>
        <v>Mean</v>
      </c>
      <c r="R2030" s="4" t="str" cm="1">
        <f t="array" ref="R2030">_xlfn._xlws.FILTER(AnalysisMethods!$H$2:$H$31,AnalysisMethods!$E$2:$E$31=AnalysisResults!P2030,"")</f>
        <v>XX.X</v>
      </c>
      <c r="S2030">
        <v>36.629062500000003</v>
      </c>
      <c r="T2030" s="7" t="s">
        <v>925</v>
      </c>
      <c r="U2030" t="s">
        <v>1378</v>
      </c>
    </row>
    <row r="2031" spans="1:21" x14ac:dyDescent="0.45">
      <c r="A2031" t="s">
        <v>669</v>
      </c>
      <c r="B2031" s="4" t="str" cm="1">
        <f t="array" ref="B2031">_xlfn._xlws.FILTER(AnalysisSets!B:B,AnalysisSets!A:A=_xlfn._xlws.FILTER(Analyses!E:E,Analyses!A:A=AnalysisResults!A2031,""),"")</f>
        <v>Safety Population</v>
      </c>
      <c r="C2031" t="s">
        <v>33</v>
      </c>
      <c r="D2031" t="s">
        <v>36</v>
      </c>
      <c r="E2031" s="4" t="str" cm="1">
        <f t="array" ref="E2031">_xlfn._xlws.FILTER(AnalysisGroupings!$G$2:$G$20,AnalysisGroupings!$F$2:$F$20=AnalysisResults!D2031,"")</f>
        <v>Placebo</v>
      </c>
      <c r="G2031" t="s">
        <v>733</v>
      </c>
      <c r="H2031" t="s">
        <v>776</v>
      </c>
      <c r="I2031" s="4" t="str" cm="1">
        <f t="array" ref="I2031">_xlfn._xlws.FILTER(AnalysisGroupings!$G$2:$G$36,(AnalysisGroupings!$F$2:$F$36=AnalysisResults!H2031)*LEN(H2031)&gt;0,"")</f>
        <v>Temperature (C)</v>
      </c>
      <c r="K2031" t="s">
        <v>734</v>
      </c>
      <c r="L2031" t="s">
        <v>1386</v>
      </c>
      <c r="M2031" s="4" t="str" cm="1">
        <f t="array" ref="M2031">_xlfn._xlws.FILTER(AnalysisGroupings!$G$2:$G$36,(AnalysisGroupings!$F$2:$F$36=AnalysisResults!L2031)*LEN(L2031)&gt;0,"")</f>
        <v>Week 20</v>
      </c>
      <c r="O2031" t="s">
        <v>295</v>
      </c>
      <c r="P2031" t="s">
        <v>642</v>
      </c>
      <c r="Q2031" s="4" t="str" cm="1">
        <f t="array" ref="Q2031">_xlfn._xlws.FILTER(AnalysisMethods!$G$2:$G$31,AnalysisMethods!$E$2:$E$31=AnalysisResults!P2031,"")</f>
        <v>SD</v>
      </c>
      <c r="R2031" s="4" t="str" cm="1">
        <f t="array" ref="R2031">_xlfn._xlws.FILTER(AnalysisMethods!$H$2:$H$31,AnalysisMethods!$E$2:$E$31=AnalysisResults!P2031,"")</f>
        <v>(XX.XX)</v>
      </c>
      <c r="S2031">
        <v>0.48333405169999999</v>
      </c>
      <c r="T2031" s="7" t="s">
        <v>951</v>
      </c>
      <c r="U2031" t="s">
        <v>1378</v>
      </c>
    </row>
    <row r="2032" spans="1:21" x14ac:dyDescent="0.45">
      <c r="A2032" t="s">
        <v>669</v>
      </c>
      <c r="B2032" s="4" t="str" cm="1">
        <f t="array" ref="B2032">_xlfn._xlws.FILTER(AnalysisSets!B:B,AnalysisSets!A:A=_xlfn._xlws.FILTER(Analyses!E:E,Analyses!A:A=AnalysisResults!A2032,""),"")</f>
        <v>Safety Population</v>
      </c>
      <c r="C2032" t="s">
        <v>33</v>
      </c>
      <c r="D2032" t="s">
        <v>36</v>
      </c>
      <c r="E2032" s="4" t="str" cm="1">
        <f t="array" ref="E2032">_xlfn._xlws.FILTER(AnalysisGroupings!$G$2:$G$20,AnalysisGroupings!$F$2:$F$20=AnalysisResults!D2032,"")</f>
        <v>Placebo</v>
      </c>
      <c r="G2032" t="s">
        <v>733</v>
      </c>
      <c r="H2032" t="s">
        <v>776</v>
      </c>
      <c r="I2032" s="4" t="str" cm="1">
        <f t="array" ref="I2032">_xlfn._xlws.FILTER(AnalysisGroupings!$G$2:$G$36,(AnalysisGroupings!$F$2:$F$36=AnalysisResults!H2032)*LEN(H2032)&gt;0,"")</f>
        <v>Temperature (C)</v>
      </c>
      <c r="K2032" t="s">
        <v>734</v>
      </c>
      <c r="L2032" t="s">
        <v>1386</v>
      </c>
      <c r="M2032" s="4" t="str" cm="1">
        <f t="array" ref="M2032">_xlfn._xlws.FILTER(AnalysisGroupings!$G$2:$G$36,(AnalysisGroupings!$F$2:$F$36=AnalysisResults!L2032)*LEN(L2032)&gt;0,"")</f>
        <v>Week 20</v>
      </c>
      <c r="O2032" t="s">
        <v>295</v>
      </c>
      <c r="P2032" t="s">
        <v>643</v>
      </c>
      <c r="Q2032" s="4" t="str" cm="1">
        <f t="array" ref="Q2032">_xlfn._xlws.FILTER(AnalysisMethods!$G$2:$G$31,AnalysisMethods!$E$2:$E$31=AnalysisResults!P2032,"")</f>
        <v>Median</v>
      </c>
      <c r="R2032" s="4" t="str" cm="1">
        <f t="array" ref="R2032">_xlfn._xlws.FILTER(AnalysisMethods!$H$2:$H$31,AnalysisMethods!$E$2:$E$31=AnalysisResults!P2032,"")</f>
        <v>XX.X</v>
      </c>
      <c r="S2032">
        <v>36.695</v>
      </c>
      <c r="T2032" s="7" t="s">
        <v>927</v>
      </c>
      <c r="U2032" t="s">
        <v>1378</v>
      </c>
    </row>
    <row r="2033" spans="1:21" x14ac:dyDescent="0.45">
      <c r="A2033" t="s">
        <v>669</v>
      </c>
      <c r="B2033" s="4" t="str" cm="1">
        <f t="array" ref="B2033">_xlfn._xlws.FILTER(AnalysisSets!B:B,AnalysisSets!A:A=_xlfn._xlws.FILTER(Analyses!E:E,Analyses!A:A=AnalysisResults!A2033,""),"")</f>
        <v>Safety Population</v>
      </c>
      <c r="C2033" t="s">
        <v>33</v>
      </c>
      <c r="D2033" t="s">
        <v>36</v>
      </c>
      <c r="E2033" s="4" t="str" cm="1">
        <f t="array" ref="E2033">_xlfn._xlws.FILTER(AnalysisGroupings!$G$2:$G$20,AnalysisGroupings!$F$2:$F$20=AnalysisResults!D2033,"")</f>
        <v>Placebo</v>
      </c>
      <c r="G2033" t="s">
        <v>733</v>
      </c>
      <c r="H2033" t="s">
        <v>776</v>
      </c>
      <c r="I2033" s="4" t="str" cm="1">
        <f t="array" ref="I2033">_xlfn._xlws.FILTER(AnalysisGroupings!$G$2:$G$36,(AnalysisGroupings!$F$2:$F$36=AnalysisResults!H2033)*LEN(H2033)&gt;0,"")</f>
        <v>Temperature (C)</v>
      </c>
      <c r="K2033" t="s">
        <v>734</v>
      </c>
      <c r="L2033" t="s">
        <v>1386</v>
      </c>
      <c r="M2033" s="4" t="str" cm="1">
        <f t="array" ref="M2033">_xlfn._xlws.FILTER(AnalysisGroupings!$G$2:$G$36,(AnalysisGroupings!$F$2:$F$36=AnalysisResults!L2033)*LEN(L2033)&gt;0,"")</f>
        <v>Week 20</v>
      </c>
      <c r="O2033" t="s">
        <v>295</v>
      </c>
      <c r="P2033" t="s">
        <v>644</v>
      </c>
      <c r="Q2033" s="4" t="str" cm="1">
        <f t="array" ref="Q2033">_xlfn._xlws.FILTER(AnalysisMethods!$G$2:$G$31,AnalysisMethods!$E$2:$E$31=AnalysisResults!P2033,"")</f>
        <v>Q1</v>
      </c>
      <c r="R2033" s="4" t="str" cm="1">
        <f t="array" ref="R2033">_xlfn._xlws.FILTER(AnalysisMethods!$H$2:$H$31,AnalysisMethods!$E$2:$E$31=AnalysisResults!P2033,"")</f>
        <v>XX.X</v>
      </c>
      <c r="S2033">
        <v>36.39</v>
      </c>
      <c r="T2033" s="7" t="s">
        <v>928</v>
      </c>
      <c r="U2033" t="s">
        <v>1378</v>
      </c>
    </row>
    <row r="2034" spans="1:21" x14ac:dyDescent="0.45">
      <c r="A2034" t="s">
        <v>669</v>
      </c>
      <c r="B2034" s="4" t="str" cm="1">
        <f t="array" ref="B2034">_xlfn._xlws.FILTER(AnalysisSets!B:B,AnalysisSets!A:A=_xlfn._xlws.FILTER(Analyses!E:E,Analyses!A:A=AnalysisResults!A2034,""),"")</f>
        <v>Safety Population</v>
      </c>
      <c r="C2034" t="s">
        <v>33</v>
      </c>
      <c r="D2034" t="s">
        <v>36</v>
      </c>
      <c r="E2034" s="4" t="str" cm="1">
        <f t="array" ref="E2034">_xlfn._xlws.FILTER(AnalysisGroupings!$G$2:$G$20,AnalysisGroupings!$F$2:$F$20=AnalysisResults!D2034,"")</f>
        <v>Placebo</v>
      </c>
      <c r="G2034" t="s">
        <v>733</v>
      </c>
      <c r="H2034" t="s">
        <v>776</v>
      </c>
      <c r="I2034" s="4" t="str" cm="1">
        <f t="array" ref="I2034">_xlfn._xlws.FILTER(AnalysisGroupings!$G$2:$G$36,(AnalysisGroupings!$F$2:$F$36=AnalysisResults!H2034)*LEN(H2034)&gt;0,"")</f>
        <v>Temperature (C)</v>
      </c>
      <c r="K2034" t="s">
        <v>734</v>
      </c>
      <c r="L2034" t="s">
        <v>1386</v>
      </c>
      <c r="M2034" s="4" t="str" cm="1">
        <f t="array" ref="M2034">_xlfn._xlws.FILTER(AnalysisGroupings!$G$2:$G$36,(AnalysisGroupings!$F$2:$F$36=AnalysisResults!L2034)*LEN(L2034)&gt;0,"")</f>
        <v>Week 20</v>
      </c>
      <c r="O2034" t="s">
        <v>295</v>
      </c>
      <c r="P2034" t="s">
        <v>645</v>
      </c>
      <c r="Q2034" s="4" t="str" cm="1">
        <f t="array" ref="Q2034">_xlfn._xlws.FILTER(AnalysisMethods!$G$2:$G$31,AnalysisMethods!$E$2:$E$31=AnalysisResults!P2034,"")</f>
        <v>Q3</v>
      </c>
      <c r="R2034" s="4" t="str" cm="1">
        <f t="array" ref="R2034">_xlfn._xlws.FILTER(AnalysisMethods!$H$2:$H$31,AnalysisMethods!$E$2:$E$31=AnalysisResults!P2034,"")</f>
        <v>XX.X</v>
      </c>
      <c r="S2034">
        <v>36.94</v>
      </c>
      <c r="T2034" s="7" t="s">
        <v>929</v>
      </c>
      <c r="U2034" t="s">
        <v>1378</v>
      </c>
    </row>
    <row r="2035" spans="1:21" x14ac:dyDescent="0.45">
      <c r="A2035" t="s">
        <v>669</v>
      </c>
      <c r="B2035" s="4" t="str" cm="1">
        <f t="array" ref="B2035">_xlfn._xlws.FILTER(AnalysisSets!B:B,AnalysisSets!A:A=_xlfn._xlws.FILTER(Analyses!E:E,Analyses!A:A=AnalysisResults!A2035,""),"")</f>
        <v>Safety Population</v>
      </c>
      <c r="C2035" t="s">
        <v>33</v>
      </c>
      <c r="D2035" t="s">
        <v>36</v>
      </c>
      <c r="E2035" s="4" t="str" cm="1">
        <f t="array" ref="E2035">_xlfn._xlws.FILTER(AnalysisGroupings!$G$2:$G$20,AnalysisGroupings!$F$2:$F$20=AnalysisResults!D2035,"")</f>
        <v>Placebo</v>
      </c>
      <c r="G2035" t="s">
        <v>733</v>
      </c>
      <c r="H2035" t="s">
        <v>776</v>
      </c>
      <c r="I2035" s="4" t="str" cm="1">
        <f t="array" ref="I2035">_xlfn._xlws.FILTER(AnalysisGroupings!$G$2:$G$36,(AnalysisGroupings!$F$2:$F$36=AnalysisResults!H2035)*LEN(H2035)&gt;0,"")</f>
        <v>Temperature (C)</v>
      </c>
      <c r="K2035" t="s">
        <v>734</v>
      </c>
      <c r="L2035" t="s">
        <v>1386</v>
      </c>
      <c r="M2035" s="4" t="str" cm="1">
        <f t="array" ref="M2035">_xlfn._xlws.FILTER(AnalysisGroupings!$G$2:$G$36,(AnalysisGroupings!$F$2:$F$36=AnalysisResults!L2035)*LEN(L2035)&gt;0,"")</f>
        <v>Week 20</v>
      </c>
      <c r="O2035" t="s">
        <v>295</v>
      </c>
      <c r="P2035" t="s">
        <v>646</v>
      </c>
      <c r="Q2035" s="4" t="str" cm="1">
        <f t="array" ref="Q2035">_xlfn._xlws.FILTER(AnalysisMethods!$G$2:$G$31,AnalysisMethods!$E$2:$E$31=AnalysisResults!P2035,"")</f>
        <v>Min</v>
      </c>
      <c r="R2035" s="4" t="str" cm="1">
        <f t="array" ref="R2035">_xlfn._xlws.FILTER(AnalysisMethods!$H$2:$H$31,AnalysisMethods!$E$2:$E$31=AnalysisResults!P2035,"")</f>
        <v>XX</v>
      </c>
      <c r="S2035">
        <v>35.33</v>
      </c>
      <c r="T2035" s="7" t="s">
        <v>930</v>
      </c>
      <c r="U2035" t="s">
        <v>1378</v>
      </c>
    </row>
    <row r="2036" spans="1:21" x14ac:dyDescent="0.45">
      <c r="A2036" t="s">
        <v>669</v>
      </c>
      <c r="B2036" s="4" t="str" cm="1">
        <f t="array" ref="B2036">_xlfn._xlws.FILTER(AnalysisSets!B:B,AnalysisSets!A:A=_xlfn._xlws.FILTER(Analyses!E:E,Analyses!A:A=AnalysisResults!A2036,""),"")</f>
        <v>Safety Population</v>
      </c>
      <c r="C2036" t="s">
        <v>33</v>
      </c>
      <c r="D2036" t="s">
        <v>36</v>
      </c>
      <c r="E2036" s="4" t="str" cm="1">
        <f t="array" ref="E2036">_xlfn._xlws.FILTER(AnalysisGroupings!$G$2:$G$20,AnalysisGroupings!$F$2:$F$20=AnalysisResults!D2036,"")</f>
        <v>Placebo</v>
      </c>
      <c r="G2036" t="s">
        <v>733</v>
      </c>
      <c r="H2036" t="s">
        <v>776</v>
      </c>
      <c r="I2036" s="4" t="str" cm="1">
        <f t="array" ref="I2036">_xlfn._xlws.FILTER(AnalysisGroupings!$G$2:$G$36,(AnalysisGroupings!$F$2:$F$36=AnalysisResults!H2036)*LEN(H2036)&gt;0,"")</f>
        <v>Temperature (C)</v>
      </c>
      <c r="K2036" t="s">
        <v>734</v>
      </c>
      <c r="L2036" t="s">
        <v>1386</v>
      </c>
      <c r="M2036" s="4" t="str" cm="1">
        <f t="array" ref="M2036">_xlfn._xlws.FILTER(AnalysisGroupings!$G$2:$G$36,(AnalysisGroupings!$F$2:$F$36=AnalysisResults!L2036)*LEN(L2036)&gt;0,"")</f>
        <v>Week 20</v>
      </c>
      <c r="O2036" t="s">
        <v>295</v>
      </c>
      <c r="P2036" t="s">
        <v>647</v>
      </c>
      <c r="Q2036" s="4" t="str" cm="1">
        <f t="array" ref="Q2036">_xlfn._xlws.FILTER(AnalysisMethods!$G$2:$G$31,AnalysisMethods!$E$2:$E$31=AnalysisResults!P2036,"")</f>
        <v>Max</v>
      </c>
      <c r="R2036" s="4" t="str" cm="1">
        <f t="array" ref="R2036">_xlfn._xlws.FILTER(AnalysisMethods!$H$2:$H$31,AnalysisMethods!$E$2:$E$31=AnalysisResults!P2036,"")</f>
        <v>XX</v>
      </c>
      <c r="S2036">
        <v>37.67</v>
      </c>
      <c r="T2036" s="7" t="s">
        <v>952</v>
      </c>
      <c r="U2036" t="s">
        <v>1378</v>
      </c>
    </row>
    <row r="2037" spans="1:21" x14ac:dyDescent="0.45">
      <c r="A2037" t="s">
        <v>669</v>
      </c>
      <c r="B2037" s="4" t="str" cm="1">
        <f t="array" ref="B2037">_xlfn._xlws.FILTER(AnalysisSets!B:B,AnalysisSets!A:A=_xlfn._xlws.FILTER(Analyses!E:E,Analyses!A:A=AnalysisResults!A2037,""),"")</f>
        <v>Safety Population</v>
      </c>
      <c r="C2037" t="s">
        <v>33</v>
      </c>
      <c r="D2037" t="s">
        <v>36</v>
      </c>
      <c r="E2037" s="4" t="str" cm="1">
        <f t="array" ref="E2037">_xlfn._xlws.FILTER(AnalysisGroupings!$G$2:$G$20,AnalysisGroupings!$F$2:$F$20=AnalysisResults!D2037,"")</f>
        <v>Placebo</v>
      </c>
      <c r="G2037" t="s">
        <v>733</v>
      </c>
      <c r="H2037" t="s">
        <v>776</v>
      </c>
      <c r="I2037" s="4" t="str" cm="1">
        <f t="array" ref="I2037">_xlfn._xlws.FILTER(AnalysisGroupings!$G$2:$G$36,(AnalysisGroupings!$F$2:$F$36=AnalysisResults!H2037)*LEN(H2037)&gt;0,"")</f>
        <v>Temperature (C)</v>
      </c>
      <c r="K2037" t="s">
        <v>734</v>
      </c>
      <c r="L2037" t="s">
        <v>1387</v>
      </c>
      <c r="M2037" s="4" t="str" cm="1">
        <f t="array" ref="M2037">_xlfn._xlws.FILTER(AnalysisGroupings!$G$2:$G$36,(AnalysisGroupings!$F$2:$F$36=AnalysisResults!L2037)*LEN(L2037)&gt;0,"")</f>
        <v>Week 24</v>
      </c>
      <c r="O2037" t="s">
        <v>295</v>
      </c>
      <c r="P2037" t="s">
        <v>640</v>
      </c>
      <c r="Q2037" s="4" t="str" cm="1">
        <f t="array" ref="Q2037">_xlfn._xlws.FILTER(AnalysisMethods!$G$2:$G$31,AnalysisMethods!$E$2:$E$31=AnalysisResults!P2037,"")</f>
        <v>n</v>
      </c>
      <c r="R2037" s="4" t="str" cm="1">
        <f t="array" ref="R2037">_xlfn._xlws.FILTER(AnalysisMethods!$H$2:$H$31,AnalysisMethods!$E$2:$E$31=AnalysisResults!P2037,"")</f>
        <v>XX</v>
      </c>
      <c r="S2037">
        <v>57</v>
      </c>
      <c r="T2037" s="7" t="s">
        <v>953</v>
      </c>
      <c r="U2037" t="s">
        <v>1378</v>
      </c>
    </row>
    <row r="2038" spans="1:21" x14ac:dyDescent="0.45">
      <c r="A2038" t="s">
        <v>669</v>
      </c>
      <c r="B2038" s="4" t="str" cm="1">
        <f t="array" ref="B2038">_xlfn._xlws.FILTER(AnalysisSets!B:B,AnalysisSets!A:A=_xlfn._xlws.FILTER(Analyses!E:E,Analyses!A:A=AnalysisResults!A2038,""),"")</f>
        <v>Safety Population</v>
      </c>
      <c r="C2038" t="s">
        <v>33</v>
      </c>
      <c r="D2038" t="s">
        <v>36</v>
      </c>
      <c r="E2038" s="4" t="str" cm="1">
        <f t="array" ref="E2038">_xlfn._xlws.FILTER(AnalysisGroupings!$G$2:$G$20,AnalysisGroupings!$F$2:$F$20=AnalysisResults!D2038,"")</f>
        <v>Placebo</v>
      </c>
      <c r="G2038" t="s">
        <v>733</v>
      </c>
      <c r="H2038" t="s">
        <v>776</v>
      </c>
      <c r="I2038" s="4" t="str" cm="1">
        <f t="array" ref="I2038">_xlfn._xlws.FILTER(AnalysisGroupings!$G$2:$G$36,(AnalysisGroupings!$F$2:$F$36=AnalysisResults!H2038)*LEN(H2038)&gt;0,"")</f>
        <v>Temperature (C)</v>
      </c>
      <c r="K2038" t="s">
        <v>734</v>
      </c>
      <c r="L2038" t="s">
        <v>1387</v>
      </c>
      <c r="M2038" s="4" t="str" cm="1">
        <f t="array" ref="M2038">_xlfn._xlws.FILTER(AnalysisGroupings!$G$2:$G$36,(AnalysisGroupings!$F$2:$F$36=AnalysisResults!L2038)*LEN(L2038)&gt;0,"")</f>
        <v>Week 24</v>
      </c>
      <c r="O2038" t="s">
        <v>295</v>
      </c>
      <c r="P2038" t="s">
        <v>641</v>
      </c>
      <c r="Q2038" s="4" t="str" cm="1">
        <f t="array" ref="Q2038">_xlfn._xlws.FILTER(AnalysisMethods!$G$2:$G$31,AnalysisMethods!$E$2:$E$31=AnalysisResults!P2038,"")</f>
        <v>Mean</v>
      </c>
      <c r="R2038" s="4" t="str" cm="1">
        <f t="array" ref="R2038">_xlfn._xlws.FILTER(AnalysisMethods!$H$2:$H$31,AnalysisMethods!$E$2:$E$31=AnalysisResults!P2038,"")</f>
        <v>XX.X</v>
      </c>
      <c r="S2038">
        <v>36.616842105000003</v>
      </c>
      <c r="T2038" s="7" t="s">
        <v>925</v>
      </c>
      <c r="U2038" t="s">
        <v>1378</v>
      </c>
    </row>
    <row r="2039" spans="1:21" x14ac:dyDescent="0.45">
      <c r="A2039" t="s">
        <v>669</v>
      </c>
      <c r="B2039" s="4" t="str" cm="1">
        <f t="array" ref="B2039">_xlfn._xlws.FILTER(AnalysisSets!B:B,AnalysisSets!A:A=_xlfn._xlws.FILTER(Analyses!E:E,Analyses!A:A=AnalysisResults!A2039,""),"")</f>
        <v>Safety Population</v>
      </c>
      <c r="C2039" t="s">
        <v>33</v>
      </c>
      <c r="D2039" t="s">
        <v>36</v>
      </c>
      <c r="E2039" s="4" t="str" cm="1">
        <f t="array" ref="E2039">_xlfn._xlws.FILTER(AnalysisGroupings!$G$2:$G$20,AnalysisGroupings!$F$2:$F$20=AnalysisResults!D2039,"")</f>
        <v>Placebo</v>
      </c>
      <c r="G2039" t="s">
        <v>733</v>
      </c>
      <c r="H2039" t="s">
        <v>776</v>
      </c>
      <c r="I2039" s="4" t="str" cm="1">
        <f t="array" ref="I2039">_xlfn._xlws.FILTER(AnalysisGroupings!$G$2:$G$36,(AnalysisGroupings!$F$2:$F$36=AnalysisResults!H2039)*LEN(H2039)&gt;0,"")</f>
        <v>Temperature (C)</v>
      </c>
      <c r="K2039" t="s">
        <v>734</v>
      </c>
      <c r="L2039" t="s">
        <v>1387</v>
      </c>
      <c r="M2039" s="4" t="str" cm="1">
        <f t="array" ref="M2039">_xlfn._xlws.FILTER(AnalysisGroupings!$G$2:$G$36,(AnalysisGroupings!$F$2:$F$36=AnalysisResults!L2039)*LEN(L2039)&gt;0,"")</f>
        <v>Week 24</v>
      </c>
      <c r="O2039" t="s">
        <v>295</v>
      </c>
      <c r="P2039" t="s">
        <v>642</v>
      </c>
      <c r="Q2039" s="4" t="str" cm="1">
        <f t="array" ref="Q2039">_xlfn._xlws.FILTER(AnalysisMethods!$G$2:$G$31,AnalysisMethods!$E$2:$E$31=AnalysisResults!P2039,"")</f>
        <v>SD</v>
      </c>
      <c r="R2039" s="4" t="str" cm="1">
        <f t="array" ref="R2039">_xlfn._xlws.FILTER(AnalysisMethods!$H$2:$H$31,AnalysisMethods!$E$2:$E$31=AnalysisResults!P2039,"")</f>
        <v>(XX.XX)</v>
      </c>
      <c r="S2039">
        <v>0.48551577099999998</v>
      </c>
      <c r="T2039" s="7" t="s">
        <v>954</v>
      </c>
      <c r="U2039" t="s">
        <v>1378</v>
      </c>
    </row>
    <row r="2040" spans="1:21" x14ac:dyDescent="0.45">
      <c r="A2040" t="s">
        <v>669</v>
      </c>
      <c r="B2040" s="4" t="str" cm="1">
        <f t="array" ref="B2040">_xlfn._xlws.FILTER(AnalysisSets!B:B,AnalysisSets!A:A=_xlfn._xlws.FILTER(Analyses!E:E,Analyses!A:A=AnalysisResults!A2040,""),"")</f>
        <v>Safety Population</v>
      </c>
      <c r="C2040" t="s">
        <v>33</v>
      </c>
      <c r="D2040" t="s">
        <v>36</v>
      </c>
      <c r="E2040" s="4" t="str" cm="1">
        <f t="array" ref="E2040">_xlfn._xlws.FILTER(AnalysisGroupings!$G$2:$G$20,AnalysisGroupings!$F$2:$F$20=AnalysisResults!D2040,"")</f>
        <v>Placebo</v>
      </c>
      <c r="G2040" t="s">
        <v>733</v>
      </c>
      <c r="H2040" t="s">
        <v>776</v>
      </c>
      <c r="I2040" s="4" t="str" cm="1">
        <f t="array" ref="I2040">_xlfn._xlws.FILTER(AnalysisGroupings!$G$2:$G$36,(AnalysisGroupings!$F$2:$F$36=AnalysisResults!H2040)*LEN(H2040)&gt;0,"")</f>
        <v>Temperature (C)</v>
      </c>
      <c r="K2040" t="s">
        <v>734</v>
      </c>
      <c r="L2040" t="s">
        <v>1387</v>
      </c>
      <c r="M2040" s="4" t="str" cm="1">
        <f t="array" ref="M2040">_xlfn._xlws.FILTER(AnalysisGroupings!$G$2:$G$36,(AnalysisGroupings!$F$2:$F$36=AnalysisResults!L2040)*LEN(L2040)&gt;0,"")</f>
        <v>Week 24</v>
      </c>
      <c r="O2040" t="s">
        <v>295</v>
      </c>
      <c r="P2040" t="s">
        <v>643</v>
      </c>
      <c r="Q2040" s="4" t="str" cm="1">
        <f t="array" ref="Q2040">_xlfn._xlws.FILTER(AnalysisMethods!$G$2:$G$31,AnalysisMethods!$E$2:$E$31=AnalysisResults!P2040,"")</f>
        <v>Median</v>
      </c>
      <c r="R2040" s="4" t="str" cm="1">
        <f t="array" ref="R2040">_xlfn._xlws.FILTER(AnalysisMethods!$H$2:$H$31,AnalysisMethods!$E$2:$E$31=AnalysisResults!P2040,"")</f>
        <v>XX.X</v>
      </c>
      <c r="S2040">
        <v>36.67</v>
      </c>
      <c r="T2040" s="7" t="s">
        <v>927</v>
      </c>
      <c r="U2040" t="s">
        <v>1378</v>
      </c>
    </row>
    <row r="2041" spans="1:21" x14ac:dyDescent="0.45">
      <c r="A2041" t="s">
        <v>669</v>
      </c>
      <c r="B2041" s="4" t="str" cm="1">
        <f t="array" ref="B2041">_xlfn._xlws.FILTER(AnalysisSets!B:B,AnalysisSets!A:A=_xlfn._xlws.FILTER(Analyses!E:E,Analyses!A:A=AnalysisResults!A2041,""),"")</f>
        <v>Safety Population</v>
      </c>
      <c r="C2041" t="s">
        <v>33</v>
      </c>
      <c r="D2041" t="s">
        <v>36</v>
      </c>
      <c r="E2041" s="4" t="str" cm="1">
        <f t="array" ref="E2041">_xlfn._xlws.FILTER(AnalysisGroupings!$G$2:$G$20,AnalysisGroupings!$F$2:$F$20=AnalysisResults!D2041,"")</f>
        <v>Placebo</v>
      </c>
      <c r="G2041" t="s">
        <v>733</v>
      </c>
      <c r="H2041" t="s">
        <v>776</v>
      </c>
      <c r="I2041" s="4" t="str" cm="1">
        <f t="array" ref="I2041">_xlfn._xlws.FILTER(AnalysisGroupings!$G$2:$G$36,(AnalysisGroupings!$F$2:$F$36=AnalysisResults!H2041)*LEN(H2041)&gt;0,"")</f>
        <v>Temperature (C)</v>
      </c>
      <c r="K2041" t="s">
        <v>734</v>
      </c>
      <c r="L2041" t="s">
        <v>1387</v>
      </c>
      <c r="M2041" s="4" t="str" cm="1">
        <f t="array" ref="M2041">_xlfn._xlws.FILTER(AnalysisGroupings!$G$2:$G$36,(AnalysisGroupings!$F$2:$F$36=AnalysisResults!L2041)*LEN(L2041)&gt;0,"")</f>
        <v>Week 24</v>
      </c>
      <c r="O2041" t="s">
        <v>295</v>
      </c>
      <c r="P2041" t="s">
        <v>644</v>
      </c>
      <c r="Q2041" s="4" t="str" cm="1">
        <f t="array" ref="Q2041">_xlfn._xlws.FILTER(AnalysisMethods!$G$2:$G$31,AnalysisMethods!$E$2:$E$31=AnalysisResults!P2041,"")</f>
        <v>Q1</v>
      </c>
      <c r="R2041" s="4" t="str" cm="1">
        <f t="array" ref="R2041">_xlfn._xlws.FILTER(AnalysisMethods!$H$2:$H$31,AnalysisMethods!$E$2:$E$31=AnalysisResults!P2041,"")</f>
        <v>XX.X</v>
      </c>
      <c r="S2041">
        <v>36.44</v>
      </c>
      <c r="T2041" s="7" t="s">
        <v>928</v>
      </c>
      <c r="U2041" t="s">
        <v>1378</v>
      </c>
    </row>
    <row r="2042" spans="1:21" x14ac:dyDescent="0.45">
      <c r="A2042" t="s">
        <v>669</v>
      </c>
      <c r="B2042" s="4" t="str" cm="1">
        <f t="array" ref="B2042">_xlfn._xlws.FILTER(AnalysisSets!B:B,AnalysisSets!A:A=_xlfn._xlws.FILTER(Analyses!E:E,Analyses!A:A=AnalysisResults!A2042,""),"")</f>
        <v>Safety Population</v>
      </c>
      <c r="C2042" t="s">
        <v>33</v>
      </c>
      <c r="D2042" t="s">
        <v>36</v>
      </c>
      <c r="E2042" s="4" t="str" cm="1">
        <f t="array" ref="E2042">_xlfn._xlws.FILTER(AnalysisGroupings!$G$2:$G$20,AnalysisGroupings!$F$2:$F$20=AnalysisResults!D2042,"")</f>
        <v>Placebo</v>
      </c>
      <c r="G2042" t="s">
        <v>733</v>
      </c>
      <c r="H2042" t="s">
        <v>776</v>
      </c>
      <c r="I2042" s="4" t="str" cm="1">
        <f t="array" ref="I2042">_xlfn._xlws.FILTER(AnalysisGroupings!$G$2:$G$36,(AnalysisGroupings!$F$2:$F$36=AnalysisResults!H2042)*LEN(H2042)&gt;0,"")</f>
        <v>Temperature (C)</v>
      </c>
      <c r="K2042" t="s">
        <v>734</v>
      </c>
      <c r="L2042" t="s">
        <v>1387</v>
      </c>
      <c r="M2042" s="4" t="str" cm="1">
        <f t="array" ref="M2042">_xlfn._xlws.FILTER(AnalysisGroupings!$G$2:$G$36,(AnalysisGroupings!$F$2:$F$36=AnalysisResults!L2042)*LEN(L2042)&gt;0,"")</f>
        <v>Week 24</v>
      </c>
      <c r="O2042" t="s">
        <v>295</v>
      </c>
      <c r="P2042" t="s">
        <v>645</v>
      </c>
      <c r="Q2042" s="4" t="str" cm="1">
        <f t="array" ref="Q2042">_xlfn._xlws.FILTER(AnalysisMethods!$G$2:$G$31,AnalysisMethods!$E$2:$E$31=AnalysisResults!P2042,"")</f>
        <v>Q3</v>
      </c>
      <c r="R2042" s="4" t="str" cm="1">
        <f t="array" ref="R2042">_xlfn._xlws.FILTER(AnalysisMethods!$H$2:$H$31,AnalysisMethods!$E$2:$E$31=AnalysisResults!P2042,"")</f>
        <v>XX.X</v>
      </c>
      <c r="S2042">
        <v>36.94</v>
      </c>
      <c r="T2042" s="7" t="s">
        <v>929</v>
      </c>
      <c r="U2042" t="s">
        <v>1378</v>
      </c>
    </row>
    <row r="2043" spans="1:21" x14ac:dyDescent="0.45">
      <c r="A2043" t="s">
        <v>669</v>
      </c>
      <c r="B2043" s="4" t="str" cm="1">
        <f t="array" ref="B2043">_xlfn._xlws.FILTER(AnalysisSets!B:B,AnalysisSets!A:A=_xlfn._xlws.FILTER(Analyses!E:E,Analyses!A:A=AnalysisResults!A2043,""),"")</f>
        <v>Safety Population</v>
      </c>
      <c r="C2043" t="s">
        <v>33</v>
      </c>
      <c r="D2043" t="s">
        <v>36</v>
      </c>
      <c r="E2043" s="4" t="str" cm="1">
        <f t="array" ref="E2043">_xlfn._xlws.FILTER(AnalysisGroupings!$G$2:$G$20,AnalysisGroupings!$F$2:$F$20=AnalysisResults!D2043,"")</f>
        <v>Placebo</v>
      </c>
      <c r="G2043" t="s">
        <v>733</v>
      </c>
      <c r="H2043" t="s">
        <v>776</v>
      </c>
      <c r="I2043" s="4" t="str" cm="1">
        <f t="array" ref="I2043">_xlfn._xlws.FILTER(AnalysisGroupings!$G$2:$G$36,(AnalysisGroupings!$F$2:$F$36=AnalysisResults!H2043)*LEN(H2043)&gt;0,"")</f>
        <v>Temperature (C)</v>
      </c>
      <c r="K2043" t="s">
        <v>734</v>
      </c>
      <c r="L2043" t="s">
        <v>1387</v>
      </c>
      <c r="M2043" s="4" t="str" cm="1">
        <f t="array" ref="M2043">_xlfn._xlws.FILTER(AnalysisGroupings!$G$2:$G$36,(AnalysisGroupings!$F$2:$F$36=AnalysisResults!L2043)*LEN(L2043)&gt;0,"")</f>
        <v>Week 24</v>
      </c>
      <c r="O2043" t="s">
        <v>295</v>
      </c>
      <c r="P2043" t="s">
        <v>646</v>
      </c>
      <c r="Q2043" s="4" t="str" cm="1">
        <f t="array" ref="Q2043">_xlfn._xlws.FILTER(AnalysisMethods!$G$2:$G$31,AnalysisMethods!$E$2:$E$31=AnalysisResults!P2043,"")</f>
        <v>Min</v>
      </c>
      <c r="R2043" s="4" t="str" cm="1">
        <f t="array" ref="R2043">_xlfn._xlws.FILTER(AnalysisMethods!$H$2:$H$31,AnalysisMethods!$E$2:$E$31=AnalysisResults!P2043,"")</f>
        <v>XX</v>
      </c>
      <c r="S2043">
        <v>34.72</v>
      </c>
      <c r="T2043" s="7" t="s">
        <v>955</v>
      </c>
      <c r="U2043" t="s">
        <v>1378</v>
      </c>
    </row>
    <row r="2044" spans="1:21" x14ac:dyDescent="0.45">
      <c r="A2044" t="s">
        <v>669</v>
      </c>
      <c r="B2044" s="4" t="str" cm="1">
        <f t="array" ref="B2044">_xlfn._xlws.FILTER(AnalysisSets!B:B,AnalysisSets!A:A=_xlfn._xlws.FILTER(Analyses!E:E,Analyses!A:A=AnalysisResults!A2044,""),"")</f>
        <v>Safety Population</v>
      </c>
      <c r="C2044" t="s">
        <v>33</v>
      </c>
      <c r="D2044" t="s">
        <v>36</v>
      </c>
      <c r="E2044" s="4" t="str" cm="1">
        <f t="array" ref="E2044">_xlfn._xlws.FILTER(AnalysisGroupings!$G$2:$G$20,AnalysisGroupings!$F$2:$F$20=AnalysisResults!D2044,"")</f>
        <v>Placebo</v>
      </c>
      <c r="G2044" t="s">
        <v>733</v>
      </c>
      <c r="H2044" t="s">
        <v>776</v>
      </c>
      <c r="I2044" s="4" t="str" cm="1">
        <f t="array" ref="I2044">_xlfn._xlws.FILTER(AnalysisGroupings!$G$2:$G$36,(AnalysisGroupings!$F$2:$F$36=AnalysisResults!H2044)*LEN(H2044)&gt;0,"")</f>
        <v>Temperature (C)</v>
      </c>
      <c r="K2044" t="s">
        <v>734</v>
      </c>
      <c r="L2044" t="s">
        <v>1387</v>
      </c>
      <c r="M2044" s="4" t="str" cm="1">
        <f t="array" ref="M2044">_xlfn._xlws.FILTER(AnalysisGroupings!$G$2:$G$36,(AnalysisGroupings!$F$2:$F$36=AnalysisResults!L2044)*LEN(L2044)&gt;0,"")</f>
        <v>Week 24</v>
      </c>
      <c r="O2044" t="s">
        <v>295</v>
      </c>
      <c r="P2044" t="s">
        <v>647</v>
      </c>
      <c r="Q2044" s="4" t="str" cm="1">
        <f t="array" ref="Q2044">_xlfn._xlws.FILTER(AnalysisMethods!$G$2:$G$31,AnalysisMethods!$E$2:$E$31=AnalysisResults!P2044,"")</f>
        <v>Max</v>
      </c>
      <c r="R2044" s="4" t="str" cm="1">
        <f t="array" ref="R2044">_xlfn._xlws.FILTER(AnalysisMethods!$H$2:$H$31,AnalysisMethods!$E$2:$E$31=AnalysisResults!P2044,"")</f>
        <v>XX</v>
      </c>
      <c r="S2044">
        <v>37.56</v>
      </c>
      <c r="T2044" s="7" t="s">
        <v>938</v>
      </c>
      <c r="U2044" t="s">
        <v>1378</v>
      </c>
    </row>
    <row r="2045" spans="1:21" x14ac:dyDescent="0.45">
      <c r="A2045" t="s">
        <v>669</v>
      </c>
      <c r="B2045" s="4" t="str" cm="1">
        <f t="array" ref="B2045">_xlfn._xlws.FILTER(AnalysisSets!B:B,AnalysisSets!A:A=_xlfn._xlws.FILTER(Analyses!E:E,Analyses!A:A=AnalysisResults!A2045,""),"")</f>
        <v>Safety Population</v>
      </c>
      <c r="C2045" t="s">
        <v>33</v>
      </c>
      <c r="D2045" t="s">
        <v>36</v>
      </c>
      <c r="E2045" s="4" t="str" cm="1">
        <f t="array" ref="E2045">_xlfn._xlws.FILTER(AnalysisGroupings!$G$2:$G$20,AnalysisGroupings!$F$2:$F$20=AnalysisResults!D2045,"")</f>
        <v>Placebo</v>
      </c>
      <c r="G2045" t="s">
        <v>733</v>
      </c>
      <c r="H2045" t="s">
        <v>776</v>
      </c>
      <c r="I2045" s="4" t="str" cm="1">
        <f t="array" ref="I2045">_xlfn._xlws.FILTER(AnalysisGroupings!$G$2:$G$36,(AnalysisGroupings!$F$2:$F$36=AnalysisResults!H2045)*LEN(H2045)&gt;0,"")</f>
        <v>Temperature (C)</v>
      </c>
      <c r="K2045" t="s">
        <v>734</v>
      </c>
      <c r="L2045" t="s">
        <v>787</v>
      </c>
      <c r="M2045" s="4" t="str" cm="1">
        <f t="array" ref="M2045">_xlfn._xlws.FILTER(AnalysisGroupings!$G$2:$G$36,(AnalysisGroupings!$F$2:$F$36=AnalysisResults!L2045)*LEN(L2045)&gt;0,"")</f>
        <v>Week 26</v>
      </c>
      <c r="O2045" t="s">
        <v>295</v>
      </c>
      <c r="P2045" t="s">
        <v>640</v>
      </c>
      <c r="Q2045" s="4" t="str" cm="1">
        <f t="array" ref="Q2045">_xlfn._xlws.FILTER(AnalysisMethods!$G$2:$G$31,AnalysisMethods!$E$2:$E$31=AnalysisResults!P2045,"")</f>
        <v>n</v>
      </c>
      <c r="R2045" s="4" t="str" cm="1">
        <f t="array" ref="R2045">_xlfn._xlws.FILTER(AnalysisMethods!$H$2:$H$31,AnalysisMethods!$E$2:$E$31=AnalysisResults!P2045,"")</f>
        <v>XX</v>
      </c>
      <c r="S2045">
        <v>58</v>
      </c>
      <c r="T2045" s="7" t="s">
        <v>956</v>
      </c>
      <c r="U2045" t="s">
        <v>1378</v>
      </c>
    </row>
    <row r="2046" spans="1:21" x14ac:dyDescent="0.45">
      <c r="A2046" t="s">
        <v>669</v>
      </c>
      <c r="B2046" s="4" t="str" cm="1">
        <f t="array" ref="B2046">_xlfn._xlws.FILTER(AnalysisSets!B:B,AnalysisSets!A:A=_xlfn._xlws.FILTER(Analyses!E:E,Analyses!A:A=AnalysisResults!A2046,""),"")</f>
        <v>Safety Population</v>
      </c>
      <c r="C2046" t="s">
        <v>33</v>
      </c>
      <c r="D2046" t="s">
        <v>36</v>
      </c>
      <c r="E2046" s="4" t="str" cm="1">
        <f t="array" ref="E2046">_xlfn._xlws.FILTER(AnalysisGroupings!$G$2:$G$20,AnalysisGroupings!$F$2:$F$20=AnalysisResults!D2046,"")</f>
        <v>Placebo</v>
      </c>
      <c r="G2046" t="s">
        <v>733</v>
      </c>
      <c r="H2046" t="s">
        <v>776</v>
      </c>
      <c r="I2046" s="4" t="str" cm="1">
        <f t="array" ref="I2046">_xlfn._xlws.FILTER(AnalysisGroupings!$G$2:$G$36,(AnalysisGroupings!$F$2:$F$36=AnalysisResults!H2046)*LEN(H2046)&gt;0,"")</f>
        <v>Temperature (C)</v>
      </c>
      <c r="K2046" t="s">
        <v>734</v>
      </c>
      <c r="L2046" t="s">
        <v>787</v>
      </c>
      <c r="M2046" s="4" t="str" cm="1">
        <f t="array" ref="M2046">_xlfn._xlws.FILTER(AnalysisGroupings!$G$2:$G$36,(AnalysisGroupings!$F$2:$F$36=AnalysisResults!L2046)*LEN(L2046)&gt;0,"")</f>
        <v>Week 26</v>
      </c>
      <c r="O2046" t="s">
        <v>295</v>
      </c>
      <c r="P2046" t="s">
        <v>641</v>
      </c>
      <c r="Q2046" s="4" t="str" cm="1">
        <f t="array" ref="Q2046">_xlfn._xlws.FILTER(AnalysisMethods!$G$2:$G$31,AnalysisMethods!$E$2:$E$31=AnalysisResults!P2046,"")</f>
        <v>Mean</v>
      </c>
      <c r="R2046" s="4" t="str" cm="1">
        <f t="array" ref="R2046">_xlfn._xlws.FILTER(AnalysisMethods!$H$2:$H$31,AnalysisMethods!$E$2:$E$31=AnalysisResults!P2046,"")</f>
        <v>XX.X</v>
      </c>
      <c r="S2046">
        <v>36.670172414</v>
      </c>
      <c r="T2046" s="7" t="s">
        <v>927</v>
      </c>
      <c r="U2046" t="s">
        <v>1378</v>
      </c>
    </row>
    <row r="2047" spans="1:21" x14ac:dyDescent="0.45">
      <c r="A2047" t="s">
        <v>669</v>
      </c>
      <c r="B2047" s="4" t="str" cm="1">
        <f t="array" ref="B2047">_xlfn._xlws.FILTER(AnalysisSets!B:B,AnalysisSets!A:A=_xlfn._xlws.FILTER(Analyses!E:E,Analyses!A:A=AnalysisResults!A2047,""),"")</f>
        <v>Safety Population</v>
      </c>
      <c r="C2047" t="s">
        <v>33</v>
      </c>
      <c r="D2047" t="s">
        <v>36</v>
      </c>
      <c r="E2047" s="4" t="str" cm="1">
        <f t="array" ref="E2047">_xlfn._xlws.FILTER(AnalysisGroupings!$G$2:$G$20,AnalysisGroupings!$F$2:$F$20=AnalysisResults!D2047,"")</f>
        <v>Placebo</v>
      </c>
      <c r="G2047" t="s">
        <v>733</v>
      </c>
      <c r="H2047" t="s">
        <v>776</v>
      </c>
      <c r="I2047" s="4" t="str" cm="1">
        <f t="array" ref="I2047">_xlfn._xlws.FILTER(AnalysisGroupings!$G$2:$G$36,(AnalysisGroupings!$F$2:$F$36=AnalysisResults!H2047)*LEN(H2047)&gt;0,"")</f>
        <v>Temperature (C)</v>
      </c>
      <c r="K2047" t="s">
        <v>734</v>
      </c>
      <c r="L2047" t="s">
        <v>787</v>
      </c>
      <c r="M2047" s="4" t="str" cm="1">
        <f t="array" ref="M2047">_xlfn._xlws.FILTER(AnalysisGroupings!$G$2:$G$36,(AnalysisGroupings!$F$2:$F$36=AnalysisResults!L2047)*LEN(L2047)&gt;0,"")</f>
        <v>Week 26</v>
      </c>
      <c r="O2047" t="s">
        <v>295</v>
      </c>
      <c r="P2047" t="s">
        <v>642</v>
      </c>
      <c r="Q2047" s="4" t="str" cm="1">
        <f t="array" ref="Q2047">_xlfn._xlws.FILTER(AnalysisMethods!$G$2:$G$31,AnalysisMethods!$E$2:$E$31=AnalysisResults!P2047,"")</f>
        <v>SD</v>
      </c>
      <c r="R2047" s="4" t="str" cm="1">
        <f t="array" ref="R2047">_xlfn._xlws.FILTER(AnalysisMethods!$H$2:$H$31,AnalysisMethods!$E$2:$E$31=AnalysisResults!P2047,"")</f>
        <v>(XX.XX)</v>
      </c>
      <c r="S2047">
        <v>0.41022668690000003</v>
      </c>
      <c r="T2047" s="7" t="s">
        <v>957</v>
      </c>
      <c r="U2047" t="s">
        <v>1378</v>
      </c>
    </row>
    <row r="2048" spans="1:21" x14ac:dyDescent="0.45">
      <c r="A2048" t="s">
        <v>669</v>
      </c>
      <c r="B2048" s="4" t="str" cm="1">
        <f t="array" ref="B2048">_xlfn._xlws.FILTER(AnalysisSets!B:B,AnalysisSets!A:A=_xlfn._xlws.FILTER(Analyses!E:E,Analyses!A:A=AnalysisResults!A2048,""),"")</f>
        <v>Safety Population</v>
      </c>
      <c r="C2048" t="s">
        <v>33</v>
      </c>
      <c r="D2048" t="s">
        <v>36</v>
      </c>
      <c r="E2048" s="4" t="str" cm="1">
        <f t="array" ref="E2048">_xlfn._xlws.FILTER(AnalysisGroupings!$G$2:$G$20,AnalysisGroupings!$F$2:$F$20=AnalysisResults!D2048,"")</f>
        <v>Placebo</v>
      </c>
      <c r="G2048" t="s">
        <v>733</v>
      </c>
      <c r="H2048" t="s">
        <v>776</v>
      </c>
      <c r="I2048" s="4" t="str" cm="1">
        <f t="array" ref="I2048">_xlfn._xlws.FILTER(AnalysisGroupings!$G$2:$G$36,(AnalysisGroupings!$F$2:$F$36=AnalysisResults!H2048)*LEN(H2048)&gt;0,"")</f>
        <v>Temperature (C)</v>
      </c>
      <c r="K2048" t="s">
        <v>734</v>
      </c>
      <c r="L2048" t="s">
        <v>787</v>
      </c>
      <c r="M2048" s="4" t="str" cm="1">
        <f t="array" ref="M2048">_xlfn._xlws.FILTER(AnalysisGroupings!$G$2:$G$36,(AnalysisGroupings!$F$2:$F$36=AnalysisResults!L2048)*LEN(L2048)&gt;0,"")</f>
        <v>Week 26</v>
      </c>
      <c r="O2048" t="s">
        <v>295</v>
      </c>
      <c r="P2048" t="s">
        <v>643</v>
      </c>
      <c r="Q2048" s="4" t="str" cm="1">
        <f t="array" ref="Q2048">_xlfn._xlws.FILTER(AnalysisMethods!$G$2:$G$31,AnalysisMethods!$E$2:$E$31=AnalysisResults!P2048,"")</f>
        <v>Median</v>
      </c>
      <c r="R2048" s="4" t="str" cm="1">
        <f t="array" ref="R2048">_xlfn._xlws.FILTER(AnalysisMethods!$H$2:$H$31,AnalysisMethods!$E$2:$E$31=AnalysisResults!P2048,"")</f>
        <v>XX.X</v>
      </c>
      <c r="S2048">
        <v>36.67</v>
      </c>
      <c r="T2048" s="7" t="s">
        <v>927</v>
      </c>
      <c r="U2048" t="s">
        <v>1378</v>
      </c>
    </row>
    <row r="2049" spans="1:21" x14ac:dyDescent="0.45">
      <c r="A2049" t="s">
        <v>669</v>
      </c>
      <c r="B2049" s="4" t="str" cm="1">
        <f t="array" ref="B2049">_xlfn._xlws.FILTER(AnalysisSets!B:B,AnalysisSets!A:A=_xlfn._xlws.FILTER(Analyses!E:E,Analyses!A:A=AnalysisResults!A2049,""),"")</f>
        <v>Safety Population</v>
      </c>
      <c r="C2049" t="s">
        <v>33</v>
      </c>
      <c r="D2049" t="s">
        <v>36</v>
      </c>
      <c r="E2049" s="4" t="str" cm="1">
        <f t="array" ref="E2049">_xlfn._xlws.FILTER(AnalysisGroupings!$G$2:$G$20,AnalysisGroupings!$F$2:$F$20=AnalysisResults!D2049,"")</f>
        <v>Placebo</v>
      </c>
      <c r="G2049" t="s">
        <v>733</v>
      </c>
      <c r="H2049" t="s">
        <v>776</v>
      </c>
      <c r="I2049" s="4" t="str" cm="1">
        <f t="array" ref="I2049">_xlfn._xlws.FILTER(AnalysisGroupings!$G$2:$G$36,(AnalysisGroupings!$F$2:$F$36=AnalysisResults!H2049)*LEN(H2049)&gt;0,"")</f>
        <v>Temperature (C)</v>
      </c>
      <c r="K2049" t="s">
        <v>734</v>
      </c>
      <c r="L2049" t="s">
        <v>787</v>
      </c>
      <c r="M2049" s="4" t="str" cm="1">
        <f t="array" ref="M2049">_xlfn._xlws.FILTER(AnalysisGroupings!$G$2:$G$36,(AnalysisGroupings!$F$2:$F$36=AnalysisResults!L2049)*LEN(L2049)&gt;0,"")</f>
        <v>Week 26</v>
      </c>
      <c r="O2049" t="s">
        <v>295</v>
      </c>
      <c r="P2049" t="s">
        <v>644</v>
      </c>
      <c r="Q2049" s="4" t="str" cm="1">
        <f t="array" ref="Q2049">_xlfn._xlws.FILTER(AnalysisMethods!$G$2:$G$31,AnalysisMethods!$E$2:$E$31=AnalysisResults!P2049,"")</f>
        <v>Q1</v>
      </c>
      <c r="R2049" s="4" t="str" cm="1">
        <f t="array" ref="R2049">_xlfn._xlws.FILTER(AnalysisMethods!$H$2:$H$31,AnalysisMethods!$E$2:$E$31=AnalysisResults!P2049,"")</f>
        <v>XX.X</v>
      </c>
      <c r="S2049">
        <v>36.39</v>
      </c>
      <c r="T2049" s="7" t="s">
        <v>928</v>
      </c>
      <c r="U2049" t="s">
        <v>1378</v>
      </c>
    </row>
    <row r="2050" spans="1:21" x14ac:dyDescent="0.45">
      <c r="A2050" t="s">
        <v>669</v>
      </c>
      <c r="B2050" s="4" t="str" cm="1">
        <f t="array" ref="B2050">_xlfn._xlws.FILTER(AnalysisSets!B:B,AnalysisSets!A:A=_xlfn._xlws.FILTER(Analyses!E:E,Analyses!A:A=AnalysisResults!A2050,""),"")</f>
        <v>Safety Population</v>
      </c>
      <c r="C2050" t="s">
        <v>33</v>
      </c>
      <c r="D2050" t="s">
        <v>36</v>
      </c>
      <c r="E2050" s="4" t="str" cm="1">
        <f t="array" ref="E2050">_xlfn._xlws.FILTER(AnalysisGroupings!$G$2:$G$20,AnalysisGroupings!$F$2:$F$20=AnalysisResults!D2050,"")</f>
        <v>Placebo</v>
      </c>
      <c r="G2050" t="s">
        <v>733</v>
      </c>
      <c r="H2050" t="s">
        <v>776</v>
      </c>
      <c r="I2050" s="4" t="str" cm="1">
        <f t="array" ref="I2050">_xlfn._xlws.FILTER(AnalysisGroupings!$G$2:$G$36,(AnalysisGroupings!$F$2:$F$36=AnalysisResults!H2050)*LEN(H2050)&gt;0,"")</f>
        <v>Temperature (C)</v>
      </c>
      <c r="K2050" t="s">
        <v>734</v>
      </c>
      <c r="L2050" t="s">
        <v>787</v>
      </c>
      <c r="M2050" s="4" t="str" cm="1">
        <f t="array" ref="M2050">_xlfn._xlws.FILTER(AnalysisGroupings!$G$2:$G$36,(AnalysisGroupings!$F$2:$F$36=AnalysisResults!L2050)*LEN(L2050)&gt;0,"")</f>
        <v>Week 26</v>
      </c>
      <c r="O2050" t="s">
        <v>295</v>
      </c>
      <c r="P2050" t="s">
        <v>645</v>
      </c>
      <c r="Q2050" s="4" t="str" cm="1">
        <f t="array" ref="Q2050">_xlfn._xlws.FILTER(AnalysisMethods!$G$2:$G$31,AnalysisMethods!$E$2:$E$31=AnalysisResults!P2050,"")</f>
        <v>Q3</v>
      </c>
      <c r="R2050" s="4" t="str" cm="1">
        <f t="array" ref="R2050">_xlfn._xlws.FILTER(AnalysisMethods!$H$2:$H$31,AnalysisMethods!$E$2:$E$31=AnalysisResults!P2050,"")</f>
        <v>XX.X</v>
      </c>
      <c r="S2050">
        <v>37</v>
      </c>
      <c r="T2050" s="7" t="s">
        <v>958</v>
      </c>
      <c r="U2050" t="s">
        <v>1378</v>
      </c>
    </row>
    <row r="2051" spans="1:21" x14ac:dyDescent="0.45">
      <c r="A2051" t="s">
        <v>669</v>
      </c>
      <c r="B2051" s="4" t="str" cm="1">
        <f t="array" ref="B2051">_xlfn._xlws.FILTER(AnalysisSets!B:B,AnalysisSets!A:A=_xlfn._xlws.FILTER(Analyses!E:E,Analyses!A:A=AnalysisResults!A2051,""),"")</f>
        <v>Safety Population</v>
      </c>
      <c r="C2051" t="s">
        <v>33</v>
      </c>
      <c r="D2051" t="s">
        <v>36</v>
      </c>
      <c r="E2051" s="4" t="str" cm="1">
        <f t="array" ref="E2051">_xlfn._xlws.FILTER(AnalysisGroupings!$G$2:$G$20,AnalysisGroupings!$F$2:$F$20=AnalysisResults!D2051,"")</f>
        <v>Placebo</v>
      </c>
      <c r="G2051" t="s">
        <v>733</v>
      </c>
      <c r="H2051" t="s">
        <v>776</v>
      </c>
      <c r="I2051" s="4" t="str" cm="1">
        <f t="array" ref="I2051">_xlfn._xlws.FILTER(AnalysisGroupings!$G$2:$G$36,(AnalysisGroupings!$F$2:$F$36=AnalysisResults!H2051)*LEN(H2051)&gt;0,"")</f>
        <v>Temperature (C)</v>
      </c>
      <c r="K2051" t="s">
        <v>734</v>
      </c>
      <c r="L2051" t="s">
        <v>787</v>
      </c>
      <c r="M2051" s="4" t="str" cm="1">
        <f t="array" ref="M2051">_xlfn._xlws.FILTER(AnalysisGroupings!$G$2:$G$36,(AnalysisGroupings!$F$2:$F$36=AnalysisResults!L2051)*LEN(L2051)&gt;0,"")</f>
        <v>Week 26</v>
      </c>
      <c r="O2051" t="s">
        <v>295</v>
      </c>
      <c r="P2051" t="s">
        <v>646</v>
      </c>
      <c r="Q2051" s="4" t="str" cm="1">
        <f t="array" ref="Q2051">_xlfn._xlws.FILTER(AnalysisMethods!$G$2:$G$31,AnalysisMethods!$E$2:$E$31=AnalysisResults!P2051,"")</f>
        <v>Min</v>
      </c>
      <c r="R2051" s="4" t="str" cm="1">
        <f t="array" ref="R2051">_xlfn._xlws.FILTER(AnalysisMethods!$H$2:$H$31,AnalysisMethods!$E$2:$E$31=AnalysisResults!P2051,"")</f>
        <v>XX</v>
      </c>
      <c r="S2051">
        <v>35.22</v>
      </c>
      <c r="T2051" s="7" t="s">
        <v>959</v>
      </c>
      <c r="U2051" t="s">
        <v>1378</v>
      </c>
    </row>
    <row r="2052" spans="1:21" x14ac:dyDescent="0.45">
      <c r="A2052" t="s">
        <v>669</v>
      </c>
      <c r="B2052" s="4" t="str" cm="1">
        <f t="array" ref="B2052">_xlfn._xlws.FILTER(AnalysisSets!B:B,AnalysisSets!A:A=_xlfn._xlws.FILTER(Analyses!E:E,Analyses!A:A=AnalysisResults!A2052,""),"")</f>
        <v>Safety Population</v>
      </c>
      <c r="C2052" t="s">
        <v>33</v>
      </c>
      <c r="D2052" t="s">
        <v>36</v>
      </c>
      <c r="E2052" s="4" t="str" cm="1">
        <f t="array" ref="E2052">_xlfn._xlws.FILTER(AnalysisGroupings!$G$2:$G$20,AnalysisGroupings!$F$2:$F$20=AnalysisResults!D2052,"")</f>
        <v>Placebo</v>
      </c>
      <c r="G2052" t="s">
        <v>733</v>
      </c>
      <c r="H2052" t="s">
        <v>776</v>
      </c>
      <c r="I2052" s="4" t="str" cm="1">
        <f t="array" ref="I2052">_xlfn._xlws.FILTER(AnalysisGroupings!$G$2:$G$36,(AnalysisGroupings!$F$2:$F$36=AnalysisResults!H2052)*LEN(H2052)&gt;0,"")</f>
        <v>Temperature (C)</v>
      </c>
      <c r="K2052" t="s">
        <v>734</v>
      </c>
      <c r="L2052" t="s">
        <v>787</v>
      </c>
      <c r="M2052" s="4" t="str" cm="1">
        <f t="array" ref="M2052">_xlfn._xlws.FILTER(AnalysisGroupings!$G$2:$G$36,(AnalysisGroupings!$F$2:$F$36=AnalysisResults!L2052)*LEN(L2052)&gt;0,"")</f>
        <v>Week 26</v>
      </c>
      <c r="O2052" t="s">
        <v>295</v>
      </c>
      <c r="P2052" t="s">
        <v>647</v>
      </c>
      <c r="Q2052" s="4" t="str" cm="1">
        <f t="array" ref="Q2052">_xlfn._xlws.FILTER(AnalysisMethods!$G$2:$G$31,AnalysisMethods!$E$2:$E$31=AnalysisResults!P2052,"")</f>
        <v>Max</v>
      </c>
      <c r="R2052" s="4" t="str" cm="1">
        <f t="array" ref="R2052">_xlfn._xlws.FILTER(AnalysisMethods!$H$2:$H$31,AnalysisMethods!$E$2:$E$31=AnalysisResults!P2052,"")</f>
        <v>XX</v>
      </c>
      <c r="S2052">
        <v>37.67</v>
      </c>
      <c r="T2052" s="7" t="s">
        <v>952</v>
      </c>
      <c r="U2052" t="s">
        <v>1378</v>
      </c>
    </row>
    <row r="2053" spans="1:21" x14ac:dyDescent="0.45">
      <c r="A2053" t="s">
        <v>669</v>
      </c>
      <c r="B2053" s="4" t="str" cm="1">
        <f t="array" ref="B2053">_xlfn._xlws.FILTER(AnalysisSets!B:B,AnalysisSets!A:A=_xlfn._xlws.FILTER(Analyses!E:E,Analyses!A:A=AnalysisResults!A2053,""),"")</f>
        <v>Safety Population</v>
      </c>
      <c r="C2053" t="s">
        <v>33</v>
      </c>
      <c r="D2053" t="s">
        <v>36</v>
      </c>
      <c r="E2053" s="4" t="str" cm="1">
        <f t="array" ref="E2053">_xlfn._xlws.FILTER(AnalysisGroupings!$G$2:$G$20,AnalysisGroupings!$F$2:$F$20=AnalysisResults!D2053,"")</f>
        <v>Placebo</v>
      </c>
      <c r="G2053" t="s">
        <v>733</v>
      </c>
      <c r="H2053" t="s">
        <v>776</v>
      </c>
      <c r="I2053" s="4" t="str" cm="1">
        <f t="array" ref="I2053">_xlfn._xlws.FILTER(AnalysisGroupings!$G$2:$G$36,(AnalysisGroupings!$F$2:$F$36=AnalysisResults!H2053)*LEN(H2053)&gt;0,"")</f>
        <v>Temperature (C)</v>
      </c>
      <c r="K2053" t="s">
        <v>734</v>
      </c>
      <c r="L2053" t="s">
        <v>789</v>
      </c>
      <c r="M2053" s="4" t="str" cm="1">
        <f t="array" ref="M2053">_xlfn._xlws.FILTER(AnalysisGroupings!$G$2:$G$36,(AnalysisGroupings!$F$2:$F$36=AnalysisResults!L2053)*LEN(L2053)&gt;0,"")</f>
        <v>End of Treatment</v>
      </c>
      <c r="O2053" t="s">
        <v>295</v>
      </c>
      <c r="P2053" t="s">
        <v>640</v>
      </c>
      <c r="Q2053" s="4" t="str" cm="1">
        <f t="array" ref="Q2053">_xlfn._xlws.FILTER(AnalysisMethods!$G$2:$G$31,AnalysisMethods!$E$2:$E$31=AnalysisResults!P2053,"")</f>
        <v>n</v>
      </c>
      <c r="R2053" s="4" t="str" cm="1">
        <f t="array" ref="R2053">_xlfn._xlws.FILTER(AnalysisMethods!$H$2:$H$31,AnalysisMethods!$E$2:$E$31=AnalysisResults!P2053,"")</f>
        <v>XX</v>
      </c>
      <c r="S2053">
        <v>82</v>
      </c>
      <c r="T2053" s="7" t="s">
        <v>960</v>
      </c>
      <c r="U2053" t="s">
        <v>1378</v>
      </c>
    </row>
    <row r="2054" spans="1:21" x14ac:dyDescent="0.45">
      <c r="A2054" t="s">
        <v>669</v>
      </c>
      <c r="B2054" s="4" t="str" cm="1">
        <f t="array" ref="B2054">_xlfn._xlws.FILTER(AnalysisSets!B:B,AnalysisSets!A:A=_xlfn._xlws.FILTER(Analyses!E:E,Analyses!A:A=AnalysisResults!A2054,""),"")</f>
        <v>Safety Population</v>
      </c>
      <c r="C2054" t="s">
        <v>33</v>
      </c>
      <c r="D2054" t="s">
        <v>36</v>
      </c>
      <c r="E2054" s="4" t="str" cm="1">
        <f t="array" ref="E2054">_xlfn._xlws.FILTER(AnalysisGroupings!$G$2:$G$20,AnalysisGroupings!$F$2:$F$20=AnalysisResults!D2054,"")</f>
        <v>Placebo</v>
      </c>
      <c r="G2054" t="s">
        <v>733</v>
      </c>
      <c r="H2054" t="s">
        <v>776</v>
      </c>
      <c r="I2054" s="4" t="str" cm="1">
        <f t="array" ref="I2054">_xlfn._xlws.FILTER(AnalysisGroupings!$G$2:$G$36,(AnalysisGroupings!$F$2:$F$36=AnalysisResults!H2054)*LEN(H2054)&gt;0,"")</f>
        <v>Temperature (C)</v>
      </c>
      <c r="K2054" t="s">
        <v>734</v>
      </c>
      <c r="L2054" t="s">
        <v>789</v>
      </c>
      <c r="M2054" s="4" t="str" cm="1">
        <f t="array" ref="M2054">_xlfn._xlws.FILTER(AnalysisGroupings!$G$2:$G$36,(AnalysisGroupings!$F$2:$F$36=AnalysisResults!L2054)*LEN(L2054)&gt;0,"")</f>
        <v>End of Treatment</v>
      </c>
      <c r="O2054" t="s">
        <v>295</v>
      </c>
      <c r="P2054" t="s">
        <v>641</v>
      </c>
      <c r="Q2054" s="4" t="str" cm="1">
        <f t="array" ref="Q2054">_xlfn._xlws.FILTER(AnalysisMethods!$G$2:$G$31,AnalysisMethods!$E$2:$E$31=AnalysisResults!P2054,"")</f>
        <v>Mean</v>
      </c>
      <c r="R2054" s="4" t="str" cm="1">
        <f t="array" ref="R2054">_xlfn._xlws.FILTER(AnalysisMethods!$H$2:$H$31,AnalysisMethods!$E$2:$E$31=AnalysisResults!P2054,"")</f>
        <v>XX.X</v>
      </c>
      <c r="S2054">
        <v>36.664512195</v>
      </c>
      <c r="T2054" s="7" t="s">
        <v>927</v>
      </c>
      <c r="U2054" t="s">
        <v>1378</v>
      </c>
    </row>
    <row r="2055" spans="1:21" x14ac:dyDescent="0.45">
      <c r="A2055" t="s">
        <v>669</v>
      </c>
      <c r="B2055" s="4" t="str" cm="1">
        <f t="array" ref="B2055">_xlfn._xlws.FILTER(AnalysisSets!B:B,AnalysisSets!A:A=_xlfn._xlws.FILTER(Analyses!E:E,Analyses!A:A=AnalysisResults!A2055,""),"")</f>
        <v>Safety Population</v>
      </c>
      <c r="C2055" t="s">
        <v>33</v>
      </c>
      <c r="D2055" t="s">
        <v>36</v>
      </c>
      <c r="E2055" s="4" t="str" cm="1">
        <f t="array" ref="E2055">_xlfn._xlws.FILTER(AnalysisGroupings!$G$2:$G$20,AnalysisGroupings!$F$2:$F$20=AnalysisResults!D2055,"")</f>
        <v>Placebo</v>
      </c>
      <c r="G2055" t="s">
        <v>733</v>
      </c>
      <c r="H2055" t="s">
        <v>776</v>
      </c>
      <c r="I2055" s="4" t="str" cm="1">
        <f t="array" ref="I2055">_xlfn._xlws.FILTER(AnalysisGroupings!$G$2:$G$36,(AnalysisGroupings!$F$2:$F$36=AnalysisResults!H2055)*LEN(H2055)&gt;0,"")</f>
        <v>Temperature (C)</v>
      </c>
      <c r="K2055" t="s">
        <v>734</v>
      </c>
      <c r="L2055" t="s">
        <v>789</v>
      </c>
      <c r="M2055" s="4" t="str" cm="1">
        <f t="array" ref="M2055">_xlfn._xlws.FILTER(AnalysisGroupings!$G$2:$G$36,(AnalysisGroupings!$F$2:$F$36=AnalysisResults!L2055)*LEN(L2055)&gt;0,"")</f>
        <v>End of Treatment</v>
      </c>
      <c r="O2055" t="s">
        <v>295</v>
      </c>
      <c r="P2055" t="s">
        <v>642</v>
      </c>
      <c r="Q2055" s="4" t="str" cm="1">
        <f t="array" ref="Q2055">_xlfn._xlws.FILTER(AnalysisMethods!$G$2:$G$31,AnalysisMethods!$E$2:$E$31=AnalysisResults!P2055,"")</f>
        <v>SD</v>
      </c>
      <c r="R2055" s="4" t="str" cm="1">
        <f t="array" ref="R2055">_xlfn._xlws.FILTER(AnalysisMethods!$H$2:$H$31,AnalysisMethods!$E$2:$E$31=AnalysisResults!P2055,"")</f>
        <v>(XX.XX)</v>
      </c>
      <c r="S2055">
        <v>0.40186648609999998</v>
      </c>
      <c r="T2055" s="7" t="s">
        <v>943</v>
      </c>
      <c r="U2055" t="s">
        <v>1378</v>
      </c>
    </row>
    <row r="2056" spans="1:21" x14ac:dyDescent="0.45">
      <c r="A2056" t="s">
        <v>669</v>
      </c>
      <c r="B2056" s="4" t="str" cm="1">
        <f t="array" ref="B2056">_xlfn._xlws.FILTER(AnalysisSets!B:B,AnalysisSets!A:A=_xlfn._xlws.FILTER(Analyses!E:E,Analyses!A:A=AnalysisResults!A2056,""),"")</f>
        <v>Safety Population</v>
      </c>
      <c r="C2056" t="s">
        <v>33</v>
      </c>
      <c r="D2056" t="s">
        <v>36</v>
      </c>
      <c r="E2056" s="4" t="str" cm="1">
        <f t="array" ref="E2056">_xlfn._xlws.FILTER(AnalysisGroupings!$G$2:$G$20,AnalysisGroupings!$F$2:$F$20=AnalysisResults!D2056,"")</f>
        <v>Placebo</v>
      </c>
      <c r="G2056" t="s">
        <v>733</v>
      </c>
      <c r="H2056" t="s">
        <v>776</v>
      </c>
      <c r="I2056" s="4" t="str" cm="1">
        <f t="array" ref="I2056">_xlfn._xlws.FILTER(AnalysisGroupings!$G$2:$G$36,(AnalysisGroupings!$F$2:$F$36=AnalysisResults!H2056)*LEN(H2056)&gt;0,"")</f>
        <v>Temperature (C)</v>
      </c>
      <c r="K2056" t="s">
        <v>734</v>
      </c>
      <c r="L2056" t="s">
        <v>789</v>
      </c>
      <c r="M2056" s="4" t="str" cm="1">
        <f t="array" ref="M2056">_xlfn._xlws.FILTER(AnalysisGroupings!$G$2:$G$36,(AnalysisGroupings!$F$2:$F$36=AnalysisResults!L2056)*LEN(L2056)&gt;0,"")</f>
        <v>End of Treatment</v>
      </c>
      <c r="O2056" t="s">
        <v>295</v>
      </c>
      <c r="P2056" t="s">
        <v>643</v>
      </c>
      <c r="Q2056" s="4" t="str" cm="1">
        <f t="array" ref="Q2056">_xlfn._xlws.FILTER(AnalysisMethods!$G$2:$G$31,AnalysisMethods!$E$2:$E$31=AnalysisResults!P2056,"")</f>
        <v>Median</v>
      </c>
      <c r="R2056" s="4" t="str" cm="1">
        <f t="array" ref="R2056">_xlfn._xlws.FILTER(AnalysisMethods!$H$2:$H$31,AnalysisMethods!$E$2:$E$31=AnalysisResults!P2056,"")</f>
        <v>XX.X</v>
      </c>
      <c r="S2056">
        <v>36.67</v>
      </c>
      <c r="T2056" s="7" t="s">
        <v>927</v>
      </c>
      <c r="U2056" t="s">
        <v>1378</v>
      </c>
    </row>
    <row r="2057" spans="1:21" x14ac:dyDescent="0.45">
      <c r="A2057" t="s">
        <v>669</v>
      </c>
      <c r="B2057" s="4" t="str" cm="1">
        <f t="array" ref="B2057">_xlfn._xlws.FILTER(AnalysisSets!B:B,AnalysisSets!A:A=_xlfn._xlws.FILTER(Analyses!E:E,Analyses!A:A=AnalysisResults!A2057,""),"")</f>
        <v>Safety Population</v>
      </c>
      <c r="C2057" t="s">
        <v>33</v>
      </c>
      <c r="D2057" t="s">
        <v>36</v>
      </c>
      <c r="E2057" s="4" t="str" cm="1">
        <f t="array" ref="E2057">_xlfn._xlws.FILTER(AnalysisGroupings!$G$2:$G$20,AnalysisGroupings!$F$2:$F$20=AnalysisResults!D2057,"")</f>
        <v>Placebo</v>
      </c>
      <c r="G2057" t="s">
        <v>733</v>
      </c>
      <c r="H2057" t="s">
        <v>776</v>
      </c>
      <c r="I2057" s="4" t="str" cm="1">
        <f t="array" ref="I2057">_xlfn._xlws.FILTER(AnalysisGroupings!$G$2:$G$36,(AnalysisGroupings!$F$2:$F$36=AnalysisResults!H2057)*LEN(H2057)&gt;0,"")</f>
        <v>Temperature (C)</v>
      </c>
      <c r="K2057" t="s">
        <v>734</v>
      </c>
      <c r="L2057" t="s">
        <v>789</v>
      </c>
      <c r="M2057" s="4" t="str" cm="1">
        <f t="array" ref="M2057">_xlfn._xlws.FILTER(AnalysisGroupings!$G$2:$G$36,(AnalysisGroupings!$F$2:$F$36=AnalysisResults!L2057)*LEN(L2057)&gt;0,"")</f>
        <v>End of Treatment</v>
      </c>
      <c r="O2057" t="s">
        <v>295</v>
      </c>
      <c r="P2057" t="s">
        <v>644</v>
      </c>
      <c r="Q2057" s="4" t="str" cm="1">
        <f t="array" ref="Q2057">_xlfn._xlws.FILTER(AnalysisMethods!$G$2:$G$31,AnalysisMethods!$E$2:$E$31=AnalysisResults!P2057,"")</f>
        <v>Q1</v>
      </c>
      <c r="R2057" s="4" t="str" cm="1">
        <f t="array" ref="R2057">_xlfn._xlws.FILTER(AnalysisMethods!$H$2:$H$31,AnalysisMethods!$E$2:$E$31=AnalysisResults!P2057,"")</f>
        <v>XX.X</v>
      </c>
      <c r="S2057">
        <v>36.44</v>
      </c>
      <c r="T2057" s="7" t="s">
        <v>928</v>
      </c>
      <c r="U2057" t="s">
        <v>1378</v>
      </c>
    </row>
    <row r="2058" spans="1:21" x14ac:dyDescent="0.45">
      <c r="A2058" t="s">
        <v>669</v>
      </c>
      <c r="B2058" s="4" t="str" cm="1">
        <f t="array" ref="B2058">_xlfn._xlws.FILTER(AnalysisSets!B:B,AnalysisSets!A:A=_xlfn._xlws.FILTER(Analyses!E:E,Analyses!A:A=AnalysisResults!A2058,""),"")</f>
        <v>Safety Population</v>
      </c>
      <c r="C2058" t="s">
        <v>33</v>
      </c>
      <c r="D2058" t="s">
        <v>36</v>
      </c>
      <c r="E2058" s="4" t="str" cm="1">
        <f t="array" ref="E2058">_xlfn._xlws.FILTER(AnalysisGroupings!$G$2:$G$20,AnalysisGroupings!$F$2:$F$20=AnalysisResults!D2058,"")</f>
        <v>Placebo</v>
      </c>
      <c r="G2058" t="s">
        <v>733</v>
      </c>
      <c r="H2058" t="s">
        <v>776</v>
      </c>
      <c r="I2058" s="4" t="str" cm="1">
        <f t="array" ref="I2058">_xlfn._xlws.FILTER(AnalysisGroupings!$G$2:$G$36,(AnalysisGroupings!$F$2:$F$36=AnalysisResults!H2058)*LEN(H2058)&gt;0,"")</f>
        <v>Temperature (C)</v>
      </c>
      <c r="K2058" t="s">
        <v>734</v>
      </c>
      <c r="L2058" t="s">
        <v>789</v>
      </c>
      <c r="M2058" s="4" t="str" cm="1">
        <f t="array" ref="M2058">_xlfn._xlws.FILTER(AnalysisGroupings!$G$2:$G$36,(AnalysisGroupings!$F$2:$F$36=AnalysisResults!L2058)*LEN(L2058)&gt;0,"")</f>
        <v>End of Treatment</v>
      </c>
      <c r="O2058" t="s">
        <v>295</v>
      </c>
      <c r="P2058" t="s">
        <v>645</v>
      </c>
      <c r="Q2058" s="4" t="str" cm="1">
        <f t="array" ref="Q2058">_xlfn._xlws.FILTER(AnalysisMethods!$G$2:$G$31,AnalysisMethods!$E$2:$E$31=AnalysisResults!P2058,"")</f>
        <v>Q3</v>
      </c>
      <c r="R2058" s="4" t="str" cm="1">
        <f t="array" ref="R2058">_xlfn._xlws.FILTER(AnalysisMethods!$H$2:$H$31,AnalysisMethods!$E$2:$E$31=AnalysisResults!P2058,"")</f>
        <v>XX.X</v>
      </c>
      <c r="S2058">
        <v>36.94</v>
      </c>
      <c r="T2058" s="7" t="s">
        <v>929</v>
      </c>
      <c r="U2058" t="s">
        <v>1378</v>
      </c>
    </row>
    <row r="2059" spans="1:21" x14ac:dyDescent="0.45">
      <c r="A2059" t="s">
        <v>669</v>
      </c>
      <c r="B2059" s="4" t="str" cm="1">
        <f t="array" ref="B2059">_xlfn._xlws.FILTER(AnalysisSets!B:B,AnalysisSets!A:A=_xlfn._xlws.FILTER(Analyses!E:E,Analyses!A:A=AnalysisResults!A2059,""),"")</f>
        <v>Safety Population</v>
      </c>
      <c r="C2059" t="s">
        <v>33</v>
      </c>
      <c r="D2059" t="s">
        <v>36</v>
      </c>
      <c r="E2059" s="4" t="str" cm="1">
        <f t="array" ref="E2059">_xlfn._xlws.FILTER(AnalysisGroupings!$G$2:$G$20,AnalysisGroupings!$F$2:$F$20=AnalysisResults!D2059,"")</f>
        <v>Placebo</v>
      </c>
      <c r="G2059" t="s">
        <v>733</v>
      </c>
      <c r="H2059" t="s">
        <v>776</v>
      </c>
      <c r="I2059" s="4" t="str" cm="1">
        <f t="array" ref="I2059">_xlfn._xlws.FILTER(AnalysisGroupings!$G$2:$G$36,(AnalysisGroupings!$F$2:$F$36=AnalysisResults!H2059)*LEN(H2059)&gt;0,"")</f>
        <v>Temperature (C)</v>
      </c>
      <c r="K2059" t="s">
        <v>734</v>
      </c>
      <c r="L2059" t="s">
        <v>789</v>
      </c>
      <c r="M2059" s="4" t="str" cm="1">
        <f t="array" ref="M2059">_xlfn._xlws.FILTER(AnalysisGroupings!$G$2:$G$36,(AnalysisGroupings!$F$2:$F$36=AnalysisResults!L2059)*LEN(L2059)&gt;0,"")</f>
        <v>End of Treatment</v>
      </c>
      <c r="O2059" t="s">
        <v>295</v>
      </c>
      <c r="P2059" t="s">
        <v>646</v>
      </c>
      <c r="Q2059" s="4" t="str" cm="1">
        <f t="array" ref="Q2059">_xlfn._xlws.FILTER(AnalysisMethods!$G$2:$G$31,AnalysisMethods!$E$2:$E$31=AnalysisResults!P2059,"")</f>
        <v>Min</v>
      </c>
      <c r="R2059" s="4" t="str" cm="1">
        <f t="array" ref="R2059">_xlfn._xlws.FILTER(AnalysisMethods!$H$2:$H$31,AnalysisMethods!$E$2:$E$31=AnalysisResults!P2059,"")</f>
        <v>XX</v>
      </c>
      <c r="S2059">
        <v>35.22</v>
      </c>
      <c r="T2059" s="7" t="s">
        <v>959</v>
      </c>
      <c r="U2059" t="s">
        <v>1378</v>
      </c>
    </row>
    <row r="2060" spans="1:21" x14ac:dyDescent="0.45">
      <c r="A2060" t="s">
        <v>669</v>
      </c>
      <c r="B2060" s="4" t="str" cm="1">
        <f t="array" ref="B2060">_xlfn._xlws.FILTER(AnalysisSets!B:B,AnalysisSets!A:A=_xlfn._xlws.FILTER(Analyses!E:E,Analyses!A:A=AnalysisResults!A2060,""),"")</f>
        <v>Safety Population</v>
      </c>
      <c r="C2060" t="s">
        <v>33</v>
      </c>
      <c r="D2060" t="s">
        <v>36</v>
      </c>
      <c r="E2060" s="4" t="str" cm="1">
        <f t="array" ref="E2060">_xlfn._xlws.FILTER(AnalysisGroupings!$G$2:$G$20,AnalysisGroupings!$F$2:$F$20=AnalysisResults!D2060,"")</f>
        <v>Placebo</v>
      </c>
      <c r="G2060" t="s">
        <v>733</v>
      </c>
      <c r="H2060" t="s">
        <v>776</v>
      </c>
      <c r="I2060" s="4" t="str" cm="1">
        <f t="array" ref="I2060">_xlfn._xlws.FILTER(AnalysisGroupings!$G$2:$G$36,(AnalysisGroupings!$F$2:$F$36=AnalysisResults!H2060)*LEN(H2060)&gt;0,"")</f>
        <v>Temperature (C)</v>
      </c>
      <c r="K2060" t="s">
        <v>734</v>
      </c>
      <c r="L2060" t="s">
        <v>789</v>
      </c>
      <c r="M2060" s="4" t="str" cm="1">
        <f t="array" ref="M2060">_xlfn._xlws.FILTER(AnalysisGroupings!$G$2:$G$36,(AnalysisGroupings!$F$2:$F$36=AnalysisResults!L2060)*LEN(L2060)&gt;0,"")</f>
        <v>End of Treatment</v>
      </c>
      <c r="O2060" t="s">
        <v>295</v>
      </c>
      <c r="P2060" t="s">
        <v>647</v>
      </c>
      <c r="Q2060" s="4" t="str" cm="1">
        <f t="array" ref="Q2060">_xlfn._xlws.FILTER(AnalysisMethods!$G$2:$G$31,AnalysisMethods!$E$2:$E$31=AnalysisResults!P2060,"")</f>
        <v>Max</v>
      </c>
      <c r="R2060" s="4" t="str" cm="1">
        <f t="array" ref="R2060">_xlfn._xlws.FILTER(AnalysisMethods!$H$2:$H$31,AnalysisMethods!$E$2:$E$31=AnalysisResults!P2060,"")</f>
        <v>XX</v>
      </c>
      <c r="S2060">
        <v>37.67</v>
      </c>
      <c r="T2060" s="7" t="s">
        <v>952</v>
      </c>
      <c r="U2060" t="s">
        <v>1378</v>
      </c>
    </row>
    <row r="2061" spans="1:21" x14ac:dyDescent="0.45">
      <c r="A2061" t="s">
        <v>669</v>
      </c>
      <c r="B2061" s="4" t="str" cm="1">
        <f t="array" ref="B2061">_xlfn._xlws.FILTER(AnalysisSets!B:B,AnalysisSets!A:A=_xlfn._xlws.FILTER(Analyses!E:E,Analyses!A:A=AnalysisResults!A2061,""),"")</f>
        <v>Safety Population</v>
      </c>
      <c r="C2061" t="s">
        <v>33</v>
      </c>
      <c r="D2061" t="s">
        <v>40</v>
      </c>
      <c r="E2061" s="4" t="str" cm="1">
        <f t="array" ref="E2061">_xlfn._xlws.FILTER(AnalysisGroupings!$G$2:$G$20,AnalysisGroupings!$F$2:$F$20=AnalysisResults!D2061,"")</f>
        <v>Xanomeline Low Dose</v>
      </c>
      <c r="G2061" t="s">
        <v>733</v>
      </c>
      <c r="H2061" t="s">
        <v>767</v>
      </c>
      <c r="I2061" s="4" t="str" cm="1">
        <f t="array" ref="I2061">_xlfn._xlws.FILTER(AnalysisGroupings!$G$2:$G$36,(AnalysisGroupings!$F$2:$F$36=AnalysisResults!H2061)*LEN(H2061)&gt;0,"")</f>
        <v>Systolic Blood Pressure (mmHg)</v>
      </c>
      <c r="K2061" t="s">
        <v>734</v>
      </c>
      <c r="L2061" t="s">
        <v>1379</v>
      </c>
      <c r="M2061" s="4" t="str" cm="1">
        <f t="array" ref="M2061">_xlfn._xlws.FILTER(AnalysisGroupings!$G$2:$G$36,(AnalysisGroupings!$F$2:$F$36=AnalysisResults!L2061)*LEN(L2061)&gt;0,"")</f>
        <v>Baseline</v>
      </c>
      <c r="O2061" t="s">
        <v>295</v>
      </c>
      <c r="P2061" t="s">
        <v>640</v>
      </c>
      <c r="Q2061" s="4" t="str" cm="1">
        <f t="array" ref="Q2061">_xlfn._xlws.FILTER(AnalysisMethods!$G$2:$G$31,AnalysisMethods!$E$2:$E$31=AnalysisResults!P2061,"")</f>
        <v>n</v>
      </c>
      <c r="R2061" s="4" t="str" cm="1">
        <f t="array" ref="R2061">_xlfn._xlws.FILTER(AnalysisMethods!$H$2:$H$31,AnalysisMethods!$E$2:$E$31=AnalysisResults!P2061,"")</f>
        <v>XX</v>
      </c>
      <c r="S2061">
        <v>252</v>
      </c>
      <c r="T2061" s="7" t="s">
        <v>802</v>
      </c>
      <c r="U2061" t="s">
        <v>1378</v>
      </c>
    </row>
    <row r="2062" spans="1:21" x14ac:dyDescent="0.45">
      <c r="A2062" t="s">
        <v>669</v>
      </c>
      <c r="B2062" s="4" t="str" cm="1">
        <f t="array" ref="B2062">_xlfn._xlws.FILTER(AnalysisSets!B:B,AnalysisSets!A:A=_xlfn._xlws.FILTER(Analyses!E:E,Analyses!A:A=AnalysisResults!A2062,""),"")</f>
        <v>Safety Population</v>
      </c>
      <c r="C2062" t="s">
        <v>33</v>
      </c>
      <c r="D2062" t="s">
        <v>40</v>
      </c>
      <c r="E2062" s="4" t="str" cm="1">
        <f t="array" ref="E2062">_xlfn._xlws.FILTER(AnalysisGroupings!$G$2:$G$20,AnalysisGroupings!$F$2:$F$20=AnalysisResults!D2062,"")</f>
        <v>Xanomeline Low Dose</v>
      </c>
      <c r="G2062" t="s">
        <v>733</v>
      </c>
      <c r="H2062" t="s">
        <v>767</v>
      </c>
      <c r="I2062" s="4" t="str" cm="1">
        <f t="array" ref="I2062">_xlfn._xlws.FILTER(AnalysisGroupings!$G$2:$G$36,(AnalysisGroupings!$F$2:$F$36=AnalysisResults!H2062)*LEN(H2062)&gt;0,"")</f>
        <v>Systolic Blood Pressure (mmHg)</v>
      </c>
      <c r="K2062" t="s">
        <v>734</v>
      </c>
      <c r="L2062" t="s">
        <v>1379</v>
      </c>
      <c r="M2062" s="4" t="str" cm="1">
        <f t="array" ref="M2062">_xlfn._xlws.FILTER(AnalysisGroupings!$G$2:$G$36,(AnalysisGroupings!$F$2:$F$36=AnalysisResults!L2062)*LEN(L2062)&gt;0,"")</f>
        <v>Baseline</v>
      </c>
      <c r="O2062" t="s">
        <v>295</v>
      </c>
      <c r="P2062" t="s">
        <v>641</v>
      </c>
      <c r="Q2062" s="4" t="str" cm="1">
        <f t="array" ref="Q2062">_xlfn._xlws.FILTER(AnalysisMethods!$G$2:$G$31,AnalysisMethods!$E$2:$E$31=AnalysisResults!P2062,"")</f>
        <v>Mean</v>
      </c>
      <c r="R2062" s="4" t="str" cm="1">
        <f t="array" ref="R2062">_xlfn._xlws.FILTER(AnalysisMethods!$H$2:$H$31,AnalysisMethods!$E$2:$E$31=AnalysisResults!P2062,"")</f>
        <v>XX.X</v>
      </c>
      <c r="S2062">
        <v>136.90873016</v>
      </c>
      <c r="T2062" s="7" t="s">
        <v>961</v>
      </c>
      <c r="U2062" t="s">
        <v>1378</v>
      </c>
    </row>
    <row r="2063" spans="1:21" x14ac:dyDescent="0.45">
      <c r="A2063" t="s">
        <v>669</v>
      </c>
      <c r="B2063" s="4" t="str" cm="1">
        <f t="array" ref="B2063">_xlfn._xlws.FILTER(AnalysisSets!B:B,AnalysisSets!A:A=_xlfn._xlws.FILTER(Analyses!E:E,Analyses!A:A=AnalysisResults!A2063,""),"")</f>
        <v>Safety Population</v>
      </c>
      <c r="C2063" t="s">
        <v>33</v>
      </c>
      <c r="D2063" t="s">
        <v>40</v>
      </c>
      <c r="E2063" s="4" t="str" cm="1">
        <f t="array" ref="E2063">_xlfn._xlws.FILTER(AnalysisGroupings!$G$2:$G$20,AnalysisGroupings!$F$2:$F$20=AnalysisResults!D2063,"")</f>
        <v>Xanomeline Low Dose</v>
      </c>
      <c r="G2063" t="s">
        <v>733</v>
      </c>
      <c r="H2063" t="s">
        <v>767</v>
      </c>
      <c r="I2063" s="4" t="str" cm="1">
        <f t="array" ref="I2063">_xlfn._xlws.FILTER(AnalysisGroupings!$G$2:$G$36,(AnalysisGroupings!$F$2:$F$36=AnalysisResults!H2063)*LEN(H2063)&gt;0,"")</f>
        <v>Systolic Blood Pressure (mmHg)</v>
      </c>
      <c r="K2063" t="s">
        <v>734</v>
      </c>
      <c r="L2063" t="s">
        <v>1379</v>
      </c>
      <c r="M2063" s="4" t="str" cm="1">
        <f t="array" ref="M2063">_xlfn._xlws.FILTER(AnalysisGroupings!$G$2:$G$36,(AnalysisGroupings!$F$2:$F$36=AnalysisResults!L2063)*LEN(L2063)&gt;0,"")</f>
        <v>Baseline</v>
      </c>
      <c r="O2063" t="s">
        <v>295</v>
      </c>
      <c r="P2063" t="s">
        <v>642</v>
      </c>
      <c r="Q2063" s="4" t="str" cm="1">
        <f t="array" ref="Q2063">_xlfn._xlws.FILTER(AnalysisMethods!$G$2:$G$31,AnalysisMethods!$E$2:$E$31=AnalysisResults!P2063,"")</f>
        <v>SD</v>
      </c>
      <c r="R2063" s="4" t="str" cm="1">
        <f t="array" ref="R2063">_xlfn._xlws.FILTER(AnalysisMethods!$H$2:$H$31,AnalysisMethods!$E$2:$E$31=AnalysisResults!P2063,"")</f>
        <v>(XX.XX)</v>
      </c>
      <c r="S2063">
        <v>17.565914657</v>
      </c>
      <c r="T2063" s="7" t="s">
        <v>962</v>
      </c>
      <c r="U2063" t="s">
        <v>1378</v>
      </c>
    </row>
    <row r="2064" spans="1:21" x14ac:dyDescent="0.45">
      <c r="A2064" t="s">
        <v>669</v>
      </c>
      <c r="B2064" s="4" t="str" cm="1">
        <f t="array" ref="B2064">_xlfn._xlws.FILTER(AnalysisSets!B:B,AnalysisSets!A:A=_xlfn._xlws.FILTER(Analyses!E:E,Analyses!A:A=AnalysisResults!A2064,""),"")</f>
        <v>Safety Population</v>
      </c>
      <c r="C2064" t="s">
        <v>33</v>
      </c>
      <c r="D2064" t="s">
        <v>40</v>
      </c>
      <c r="E2064" s="4" t="str" cm="1">
        <f t="array" ref="E2064">_xlfn._xlws.FILTER(AnalysisGroupings!$G$2:$G$20,AnalysisGroupings!$F$2:$F$20=AnalysisResults!D2064,"")</f>
        <v>Xanomeline Low Dose</v>
      </c>
      <c r="G2064" t="s">
        <v>733</v>
      </c>
      <c r="H2064" t="s">
        <v>767</v>
      </c>
      <c r="I2064" s="4" t="str" cm="1">
        <f t="array" ref="I2064">_xlfn._xlws.FILTER(AnalysisGroupings!$G$2:$G$36,(AnalysisGroupings!$F$2:$F$36=AnalysisResults!H2064)*LEN(H2064)&gt;0,"")</f>
        <v>Systolic Blood Pressure (mmHg)</v>
      </c>
      <c r="K2064" t="s">
        <v>734</v>
      </c>
      <c r="L2064" t="s">
        <v>1379</v>
      </c>
      <c r="M2064" s="4" t="str" cm="1">
        <f t="array" ref="M2064">_xlfn._xlws.FILTER(AnalysisGroupings!$G$2:$G$36,(AnalysisGroupings!$F$2:$F$36=AnalysisResults!L2064)*LEN(L2064)&gt;0,"")</f>
        <v>Baseline</v>
      </c>
      <c r="O2064" t="s">
        <v>295</v>
      </c>
      <c r="P2064" t="s">
        <v>643</v>
      </c>
      <c r="Q2064" s="4" t="str" cm="1">
        <f t="array" ref="Q2064">_xlfn._xlws.FILTER(AnalysisMethods!$G$2:$G$31,AnalysisMethods!$E$2:$E$31=AnalysisResults!P2064,"")</f>
        <v>Median</v>
      </c>
      <c r="R2064" s="4" t="str" cm="1">
        <f t="array" ref="R2064">_xlfn._xlws.FILTER(AnalysisMethods!$H$2:$H$31,AnalysisMethods!$E$2:$E$31=AnalysisResults!P2064,"")</f>
        <v>XX.X</v>
      </c>
      <c r="S2064">
        <v>138</v>
      </c>
      <c r="T2064" s="7" t="s">
        <v>825</v>
      </c>
      <c r="U2064" t="s">
        <v>1378</v>
      </c>
    </row>
    <row r="2065" spans="1:21" x14ac:dyDescent="0.45">
      <c r="A2065" t="s">
        <v>669</v>
      </c>
      <c r="B2065" s="4" t="str" cm="1">
        <f t="array" ref="B2065">_xlfn._xlws.FILTER(AnalysisSets!B:B,AnalysisSets!A:A=_xlfn._xlws.FILTER(Analyses!E:E,Analyses!A:A=AnalysisResults!A2065,""),"")</f>
        <v>Safety Population</v>
      </c>
      <c r="C2065" t="s">
        <v>33</v>
      </c>
      <c r="D2065" t="s">
        <v>40</v>
      </c>
      <c r="E2065" s="4" t="str" cm="1">
        <f t="array" ref="E2065">_xlfn._xlws.FILTER(AnalysisGroupings!$G$2:$G$20,AnalysisGroupings!$F$2:$F$20=AnalysisResults!D2065,"")</f>
        <v>Xanomeline Low Dose</v>
      </c>
      <c r="G2065" t="s">
        <v>733</v>
      </c>
      <c r="H2065" t="s">
        <v>767</v>
      </c>
      <c r="I2065" s="4" t="str" cm="1">
        <f t="array" ref="I2065">_xlfn._xlws.FILTER(AnalysisGroupings!$G$2:$G$36,(AnalysisGroupings!$F$2:$F$36=AnalysisResults!H2065)*LEN(H2065)&gt;0,"")</f>
        <v>Systolic Blood Pressure (mmHg)</v>
      </c>
      <c r="K2065" t="s">
        <v>734</v>
      </c>
      <c r="L2065" t="s">
        <v>1379</v>
      </c>
      <c r="M2065" s="4" t="str" cm="1">
        <f t="array" ref="M2065">_xlfn._xlws.FILTER(AnalysisGroupings!$G$2:$G$36,(AnalysisGroupings!$F$2:$F$36=AnalysisResults!L2065)*LEN(L2065)&gt;0,"")</f>
        <v>Baseline</v>
      </c>
      <c r="O2065" t="s">
        <v>295</v>
      </c>
      <c r="P2065" t="s">
        <v>644</v>
      </c>
      <c r="Q2065" s="4" t="str" cm="1">
        <f t="array" ref="Q2065">_xlfn._xlws.FILTER(AnalysisMethods!$G$2:$G$31,AnalysisMethods!$E$2:$E$31=AnalysisResults!P2065,"")</f>
        <v>Q1</v>
      </c>
      <c r="R2065" s="4" t="str" cm="1">
        <f t="array" ref="R2065">_xlfn._xlws.FILTER(AnalysisMethods!$H$2:$H$31,AnalysisMethods!$E$2:$E$31=AnalysisResults!P2065,"")</f>
        <v>XX.X</v>
      </c>
      <c r="S2065">
        <v>122</v>
      </c>
      <c r="T2065" s="7" t="s">
        <v>814</v>
      </c>
      <c r="U2065" t="s">
        <v>1378</v>
      </c>
    </row>
    <row r="2066" spans="1:21" x14ac:dyDescent="0.45">
      <c r="A2066" t="s">
        <v>669</v>
      </c>
      <c r="B2066" s="4" t="str" cm="1">
        <f t="array" ref="B2066">_xlfn._xlws.FILTER(AnalysisSets!B:B,AnalysisSets!A:A=_xlfn._xlws.FILTER(Analyses!E:E,Analyses!A:A=AnalysisResults!A2066,""),"")</f>
        <v>Safety Population</v>
      </c>
      <c r="C2066" t="s">
        <v>33</v>
      </c>
      <c r="D2066" t="s">
        <v>40</v>
      </c>
      <c r="E2066" s="4" t="str" cm="1">
        <f t="array" ref="E2066">_xlfn._xlws.FILTER(AnalysisGroupings!$G$2:$G$20,AnalysisGroupings!$F$2:$F$20=AnalysisResults!D2066,"")</f>
        <v>Xanomeline Low Dose</v>
      </c>
      <c r="G2066" t="s">
        <v>733</v>
      </c>
      <c r="H2066" t="s">
        <v>767</v>
      </c>
      <c r="I2066" s="4" t="str" cm="1">
        <f t="array" ref="I2066">_xlfn._xlws.FILTER(AnalysisGroupings!$G$2:$G$36,(AnalysisGroupings!$F$2:$F$36=AnalysisResults!H2066)*LEN(H2066)&gt;0,"")</f>
        <v>Systolic Blood Pressure (mmHg)</v>
      </c>
      <c r="K2066" t="s">
        <v>734</v>
      </c>
      <c r="L2066" t="s">
        <v>1379</v>
      </c>
      <c r="M2066" s="4" t="str" cm="1">
        <f t="array" ref="M2066">_xlfn._xlws.FILTER(AnalysisGroupings!$G$2:$G$36,(AnalysisGroupings!$F$2:$F$36=AnalysisResults!L2066)*LEN(L2066)&gt;0,"")</f>
        <v>Baseline</v>
      </c>
      <c r="O2066" t="s">
        <v>295</v>
      </c>
      <c r="P2066" t="s">
        <v>645</v>
      </c>
      <c r="Q2066" s="4" t="str" cm="1">
        <f t="array" ref="Q2066">_xlfn._xlws.FILTER(AnalysisMethods!$G$2:$G$31,AnalysisMethods!$E$2:$E$31=AnalysisResults!P2066,"")</f>
        <v>Q3</v>
      </c>
      <c r="R2066" s="4" t="str" cm="1">
        <f t="array" ref="R2066">_xlfn._xlws.FILTER(AnalysisMethods!$H$2:$H$31,AnalysisMethods!$E$2:$E$31=AnalysisResults!P2066,"")</f>
        <v>XX.X</v>
      </c>
      <c r="S2066">
        <v>150</v>
      </c>
      <c r="T2066" s="7" t="s">
        <v>799</v>
      </c>
      <c r="U2066" t="s">
        <v>1378</v>
      </c>
    </row>
    <row r="2067" spans="1:21" x14ac:dyDescent="0.45">
      <c r="A2067" t="s">
        <v>669</v>
      </c>
      <c r="B2067" s="4" t="str" cm="1">
        <f t="array" ref="B2067">_xlfn._xlws.FILTER(AnalysisSets!B:B,AnalysisSets!A:A=_xlfn._xlws.FILTER(Analyses!E:E,Analyses!A:A=AnalysisResults!A2067,""),"")</f>
        <v>Safety Population</v>
      </c>
      <c r="C2067" t="s">
        <v>33</v>
      </c>
      <c r="D2067" t="s">
        <v>40</v>
      </c>
      <c r="E2067" s="4" t="str" cm="1">
        <f t="array" ref="E2067">_xlfn._xlws.FILTER(AnalysisGroupings!$G$2:$G$20,AnalysisGroupings!$F$2:$F$20=AnalysisResults!D2067,"")</f>
        <v>Xanomeline Low Dose</v>
      </c>
      <c r="G2067" t="s">
        <v>733</v>
      </c>
      <c r="H2067" t="s">
        <v>767</v>
      </c>
      <c r="I2067" s="4" t="str" cm="1">
        <f t="array" ref="I2067">_xlfn._xlws.FILTER(AnalysisGroupings!$G$2:$G$36,(AnalysisGroupings!$F$2:$F$36=AnalysisResults!H2067)*LEN(H2067)&gt;0,"")</f>
        <v>Systolic Blood Pressure (mmHg)</v>
      </c>
      <c r="K2067" t="s">
        <v>734</v>
      </c>
      <c r="L2067" t="s">
        <v>1379</v>
      </c>
      <c r="M2067" s="4" t="str" cm="1">
        <f t="array" ref="M2067">_xlfn._xlws.FILTER(AnalysisGroupings!$G$2:$G$36,(AnalysisGroupings!$F$2:$F$36=AnalysisResults!L2067)*LEN(L2067)&gt;0,"")</f>
        <v>Baseline</v>
      </c>
      <c r="O2067" t="s">
        <v>295</v>
      </c>
      <c r="P2067" t="s">
        <v>646</v>
      </c>
      <c r="Q2067" s="4" t="str" cm="1">
        <f t="array" ref="Q2067">_xlfn._xlws.FILTER(AnalysisMethods!$G$2:$G$31,AnalysisMethods!$E$2:$E$31=AnalysisResults!P2067,"")</f>
        <v>Min</v>
      </c>
      <c r="R2067" s="4" t="str" cm="1">
        <f t="array" ref="R2067">_xlfn._xlws.FILTER(AnalysisMethods!$H$2:$H$31,AnalysisMethods!$E$2:$E$31=AnalysisResults!P2067,"")</f>
        <v>XX</v>
      </c>
      <c r="S2067">
        <v>100</v>
      </c>
      <c r="T2067" s="7" t="s">
        <v>867</v>
      </c>
      <c r="U2067" t="s">
        <v>1378</v>
      </c>
    </row>
    <row r="2068" spans="1:21" x14ac:dyDescent="0.45">
      <c r="A2068" t="s">
        <v>669</v>
      </c>
      <c r="B2068" s="4" t="str" cm="1">
        <f t="array" ref="B2068">_xlfn._xlws.FILTER(AnalysisSets!B:B,AnalysisSets!A:A=_xlfn._xlws.FILTER(Analyses!E:E,Analyses!A:A=AnalysisResults!A2068,""),"")</f>
        <v>Safety Population</v>
      </c>
      <c r="C2068" t="s">
        <v>33</v>
      </c>
      <c r="D2068" t="s">
        <v>40</v>
      </c>
      <c r="E2068" s="4" t="str" cm="1">
        <f t="array" ref="E2068">_xlfn._xlws.FILTER(AnalysisGroupings!$G$2:$G$20,AnalysisGroupings!$F$2:$F$20=AnalysisResults!D2068,"")</f>
        <v>Xanomeline Low Dose</v>
      </c>
      <c r="G2068" t="s">
        <v>733</v>
      </c>
      <c r="H2068" t="s">
        <v>767</v>
      </c>
      <c r="I2068" s="4" t="str" cm="1">
        <f t="array" ref="I2068">_xlfn._xlws.FILTER(AnalysisGroupings!$G$2:$G$36,(AnalysisGroupings!$F$2:$F$36=AnalysisResults!H2068)*LEN(H2068)&gt;0,"")</f>
        <v>Systolic Blood Pressure (mmHg)</v>
      </c>
      <c r="K2068" t="s">
        <v>734</v>
      </c>
      <c r="L2068" t="s">
        <v>1379</v>
      </c>
      <c r="M2068" s="4" t="str" cm="1">
        <f t="array" ref="M2068">_xlfn._xlws.FILTER(AnalysisGroupings!$G$2:$G$36,(AnalysisGroupings!$F$2:$F$36=AnalysisResults!L2068)*LEN(L2068)&gt;0,"")</f>
        <v>Baseline</v>
      </c>
      <c r="O2068" t="s">
        <v>295</v>
      </c>
      <c r="P2068" t="s">
        <v>647</v>
      </c>
      <c r="Q2068" s="4" t="str" cm="1">
        <f t="array" ref="Q2068">_xlfn._xlws.FILTER(AnalysisMethods!$G$2:$G$31,AnalysisMethods!$E$2:$E$31=AnalysisResults!P2068,"")</f>
        <v>Max</v>
      </c>
      <c r="R2068" s="4" t="str" cm="1">
        <f t="array" ref="R2068">_xlfn._xlws.FILTER(AnalysisMethods!$H$2:$H$31,AnalysisMethods!$E$2:$E$31=AnalysisResults!P2068,"")</f>
        <v>XX</v>
      </c>
      <c r="S2068">
        <v>186</v>
      </c>
      <c r="T2068" s="7" t="s">
        <v>963</v>
      </c>
      <c r="U2068" t="s">
        <v>1378</v>
      </c>
    </row>
    <row r="2069" spans="1:21" x14ac:dyDescent="0.45">
      <c r="A2069" t="s">
        <v>669</v>
      </c>
      <c r="B2069" s="4" t="str" cm="1">
        <f t="array" ref="B2069">_xlfn._xlws.FILTER(AnalysisSets!B:B,AnalysisSets!A:A=_xlfn._xlws.FILTER(Analyses!E:E,Analyses!A:A=AnalysisResults!A2069,""),"")</f>
        <v>Safety Population</v>
      </c>
      <c r="C2069" t="s">
        <v>33</v>
      </c>
      <c r="D2069" t="s">
        <v>40</v>
      </c>
      <c r="E2069" s="4" t="str" cm="1">
        <f t="array" ref="E2069">_xlfn._xlws.FILTER(AnalysisGroupings!$G$2:$G$20,AnalysisGroupings!$F$2:$F$20=AnalysisResults!D2069,"")</f>
        <v>Xanomeline Low Dose</v>
      </c>
      <c r="G2069" t="s">
        <v>733</v>
      </c>
      <c r="H2069" t="s">
        <v>767</v>
      </c>
      <c r="I2069" s="4" t="str" cm="1">
        <f t="array" ref="I2069">_xlfn._xlws.FILTER(AnalysisGroupings!$G$2:$G$36,(AnalysisGroupings!$F$2:$F$36=AnalysisResults!H2069)*LEN(H2069)&gt;0,"")</f>
        <v>Systolic Blood Pressure (mmHg)</v>
      </c>
      <c r="K2069" t="s">
        <v>734</v>
      </c>
      <c r="L2069" t="s">
        <v>1380</v>
      </c>
      <c r="M2069" s="4" t="str" cm="1">
        <f t="array" ref="M2069">_xlfn._xlws.FILTER(AnalysisGroupings!$G$2:$G$36,(AnalysisGroupings!$F$2:$F$36=AnalysisResults!L2069)*LEN(L2069)&gt;0,"")</f>
        <v>Week 2</v>
      </c>
      <c r="O2069" t="s">
        <v>295</v>
      </c>
      <c r="P2069" t="s">
        <v>640</v>
      </c>
      <c r="Q2069" s="4" t="str" cm="1">
        <f t="array" ref="Q2069">_xlfn._xlws.FILTER(AnalysisMethods!$G$2:$G$31,AnalysisMethods!$E$2:$E$31=AnalysisResults!P2069,"")</f>
        <v>n</v>
      </c>
      <c r="R2069" s="4" t="str" cm="1">
        <f t="array" ref="R2069">_xlfn._xlws.FILTER(AnalysisMethods!$H$2:$H$31,AnalysisMethods!$E$2:$E$31=AnalysisResults!P2069,"")</f>
        <v>XX</v>
      </c>
      <c r="S2069">
        <v>251</v>
      </c>
      <c r="T2069" s="7" t="s">
        <v>964</v>
      </c>
      <c r="U2069" t="s">
        <v>1378</v>
      </c>
    </row>
    <row r="2070" spans="1:21" x14ac:dyDescent="0.45">
      <c r="A2070" t="s">
        <v>669</v>
      </c>
      <c r="B2070" s="4" t="str" cm="1">
        <f t="array" ref="B2070">_xlfn._xlws.FILTER(AnalysisSets!B:B,AnalysisSets!A:A=_xlfn._xlws.FILTER(Analyses!E:E,Analyses!A:A=AnalysisResults!A2070,""),"")</f>
        <v>Safety Population</v>
      </c>
      <c r="C2070" t="s">
        <v>33</v>
      </c>
      <c r="D2070" t="s">
        <v>40</v>
      </c>
      <c r="E2070" s="4" t="str" cm="1">
        <f t="array" ref="E2070">_xlfn._xlws.FILTER(AnalysisGroupings!$G$2:$G$20,AnalysisGroupings!$F$2:$F$20=AnalysisResults!D2070,"")</f>
        <v>Xanomeline Low Dose</v>
      </c>
      <c r="G2070" t="s">
        <v>733</v>
      </c>
      <c r="H2070" t="s">
        <v>767</v>
      </c>
      <c r="I2070" s="4" t="str" cm="1">
        <f t="array" ref="I2070">_xlfn._xlws.FILTER(AnalysisGroupings!$G$2:$G$36,(AnalysisGroupings!$F$2:$F$36=AnalysisResults!H2070)*LEN(H2070)&gt;0,"")</f>
        <v>Systolic Blood Pressure (mmHg)</v>
      </c>
      <c r="K2070" t="s">
        <v>734</v>
      </c>
      <c r="L2070" t="s">
        <v>1380</v>
      </c>
      <c r="M2070" s="4" t="str" cm="1">
        <f t="array" ref="M2070">_xlfn._xlws.FILTER(AnalysisGroupings!$G$2:$G$36,(AnalysisGroupings!$F$2:$F$36=AnalysisResults!L2070)*LEN(L2070)&gt;0,"")</f>
        <v>Week 2</v>
      </c>
      <c r="O2070" t="s">
        <v>295</v>
      </c>
      <c r="P2070" t="s">
        <v>641</v>
      </c>
      <c r="Q2070" s="4" t="str" cm="1">
        <f t="array" ref="Q2070">_xlfn._xlws.FILTER(AnalysisMethods!$G$2:$G$31,AnalysisMethods!$E$2:$E$31=AnalysisResults!P2070,"")</f>
        <v>Mean</v>
      </c>
      <c r="R2070" s="4" t="str" cm="1">
        <f t="array" ref="R2070">_xlfn._xlws.FILTER(AnalysisMethods!$H$2:$H$31,AnalysisMethods!$E$2:$E$31=AnalysisResults!P2070,"")</f>
        <v>XX.X</v>
      </c>
      <c r="S2070">
        <v>135.17131474000001</v>
      </c>
      <c r="T2070" s="7" t="s">
        <v>965</v>
      </c>
      <c r="U2070" t="s">
        <v>1378</v>
      </c>
    </row>
    <row r="2071" spans="1:21" x14ac:dyDescent="0.45">
      <c r="A2071" t="s">
        <v>669</v>
      </c>
      <c r="B2071" s="4" t="str" cm="1">
        <f t="array" ref="B2071">_xlfn._xlws.FILTER(AnalysisSets!B:B,AnalysisSets!A:A=_xlfn._xlws.FILTER(Analyses!E:E,Analyses!A:A=AnalysisResults!A2071,""),"")</f>
        <v>Safety Population</v>
      </c>
      <c r="C2071" t="s">
        <v>33</v>
      </c>
      <c r="D2071" t="s">
        <v>40</v>
      </c>
      <c r="E2071" s="4" t="str" cm="1">
        <f t="array" ref="E2071">_xlfn._xlws.FILTER(AnalysisGroupings!$G$2:$G$20,AnalysisGroupings!$F$2:$F$20=AnalysisResults!D2071,"")</f>
        <v>Xanomeline Low Dose</v>
      </c>
      <c r="G2071" t="s">
        <v>733</v>
      </c>
      <c r="H2071" t="s">
        <v>767</v>
      </c>
      <c r="I2071" s="4" t="str" cm="1">
        <f t="array" ref="I2071">_xlfn._xlws.FILTER(AnalysisGroupings!$G$2:$G$36,(AnalysisGroupings!$F$2:$F$36=AnalysisResults!H2071)*LEN(H2071)&gt;0,"")</f>
        <v>Systolic Blood Pressure (mmHg)</v>
      </c>
      <c r="K2071" t="s">
        <v>734</v>
      </c>
      <c r="L2071" t="s">
        <v>1380</v>
      </c>
      <c r="M2071" s="4" t="str" cm="1">
        <f t="array" ref="M2071">_xlfn._xlws.FILTER(AnalysisGroupings!$G$2:$G$36,(AnalysisGroupings!$F$2:$F$36=AnalysisResults!L2071)*LEN(L2071)&gt;0,"")</f>
        <v>Week 2</v>
      </c>
      <c r="O2071" t="s">
        <v>295</v>
      </c>
      <c r="P2071" t="s">
        <v>642</v>
      </c>
      <c r="Q2071" s="4" t="str" cm="1">
        <f t="array" ref="Q2071">_xlfn._xlws.FILTER(AnalysisMethods!$G$2:$G$31,AnalysisMethods!$E$2:$E$31=AnalysisResults!P2071,"")</f>
        <v>SD</v>
      </c>
      <c r="R2071" s="4" t="str" cm="1">
        <f t="array" ref="R2071">_xlfn._xlws.FILTER(AnalysisMethods!$H$2:$H$31,AnalysisMethods!$E$2:$E$31=AnalysisResults!P2071,"")</f>
        <v>(XX.XX)</v>
      </c>
      <c r="S2071">
        <v>17.715262738</v>
      </c>
      <c r="T2071" s="7" t="s">
        <v>966</v>
      </c>
      <c r="U2071" t="s">
        <v>1378</v>
      </c>
    </row>
    <row r="2072" spans="1:21" x14ac:dyDescent="0.45">
      <c r="A2072" t="s">
        <v>669</v>
      </c>
      <c r="B2072" s="4" t="str" cm="1">
        <f t="array" ref="B2072">_xlfn._xlws.FILTER(AnalysisSets!B:B,AnalysisSets!A:A=_xlfn._xlws.FILTER(Analyses!E:E,Analyses!A:A=AnalysisResults!A2072,""),"")</f>
        <v>Safety Population</v>
      </c>
      <c r="C2072" t="s">
        <v>33</v>
      </c>
      <c r="D2072" t="s">
        <v>40</v>
      </c>
      <c r="E2072" s="4" t="str" cm="1">
        <f t="array" ref="E2072">_xlfn._xlws.FILTER(AnalysisGroupings!$G$2:$G$20,AnalysisGroupings!$F$2:$F$20=AnalysisResults!D2072,"")</f>
        <v>Xanomeline Low Dose</v>
      </c>
      <c r="G2072" t="s">
        <v>733</v>
      </c>
      <c r="H2072" t="s">
        <v>767</v>
      </c>
      <c r="I2072" s="4" t="str" cm="1">
        <f t="array" ref="I2072">_xlfn._xlws.FILTER(AnalysisGroupings!$G$2:$G$36,(AnalysisGroupings!$F$2:$F$36=AnalysisResults!H2072)*LEN(H2072)&gt;0,"")</f>
        <v>Systolic Blood Pressure (mmHg)</v>
      </c>
      <c r="K2072" t="s">
        <v>734</v>
      </c>
      <c r="L2072" t="s">
        <v>1380</v>
      </c>
      <c r="M2072" s="4" t="str" cm="1">
        <f t="array" ref="M2072">_xlfn._xlws.FILTER(AnalysisGroupings!$G$2:$G$36,(AnalysisGroupings!$F$2:$F$36=AnalysisResults!L2072)*LEN(L2072)&gt;0,"")</f>
        <v>Week 2</v>
      </c>
      <c r="O2072" t="s">
        <v>295</v>
      </c>
      <c r="P2072" t="s">
        <v>643</v>
      </c>
      <c r="Q2072" s="4" t="str" cm="1">
        <f t="array" ref="Q2072">_xlfn._xlws.FILTER(AnalysisMethods!$G$2:$G$31,AnalysisMethods!$E$2:$E$31=AnalysisResults!P2072,"")</f>
        <v>Median</v>
      </c>
      <c r="R2072" s="4" t="str" cm="1">
        <f t="array" ref="R2072">_xlfn._xlws.FILTER(AnalysisMethods!$H$2:$H$31,AnalysisMethods!$E$2:$E$31=AnalysisResults!P2072,"")</f>
        <v>XX.X</v>
      </c>
      <c r="S2072">
        <v>134</v>
      </c>
      <c r="T2072" s="7" t="s">
        <v>838</v>
      </c>
      <c r="U2072" t="s">
        <v>1378</v>
      </c>
    </row>
    <row r="2073" spans="1:21" x14ac:dyDescent="0.45">
      <c r="A2073" t="s">
        <v>669</v>
      </c>
      <c r="B2073" s="4" t="str" cm="1">
        <f t="array" ref="B2073">_xlfn._xlws.FILTER(AnalysisSets!B:B,AnalysisSets!A:A=_xlfn._xlws.FILTER(Analyses!E:E,Analyses!A:A=AnalysisResults!A2073,""),"")</f>
        <v>Safety Population</v>
      </c>
      <c r="C2073" t="s">
        <v>33</v>
      </c>
      <c r="D2073" t="s">
        <v>40</v>
      </c>
      <c r="E2073" s="4" t="str" cm="1">
        <f t="array" ref="E2073">_xlfn._xlws.FILTER(AnalysisGroupings!$G$2:$G$20,AnalysisGroupings!$F$2:$F$20=AnalysisResults!D2073,"")</f>
        <v>Xanomeline Low Dose</v>
      </c>
      <c r="G2073" t="s">
        <v>733</v>
      </c>
      <c r="H2073" t="s">
        <v>767</v>
      </c>
      <c r="I2073" s="4" t="str" cm="1">
        <f t="array" ref="I2073">_xlfn._xlws.FILTER(AnalysisGroupings!$G$2:$G$36,(AnalysisGroupings!$F$2:$F$36=AnalysisResults!H2073)*LEN(H2073)&gt;0,"")</f>
        <v>Systolic Blood Pressure (mmHg)</v>
      </c>
      <c r="K2073" t="s">
        <v>734</v>
      </c>
      <c r="L2073" t="s">
        <v>1380</v>
      </c>
      <c r="M2073" s="4" t="str" cm="1">
        <f t="array" ref="M2073">_xlfn._xlws.FILTER(AnalysisGroupings!$G$2:$G$36,(AnalysisGroupings!$F$2:$F$36=AnalysisResults!L2073)*LEN(L2073)&gt;0,"")</f>
        <v>Week 2</v>
      </c>
      <c r="O2073" t="s">
        <v>295</v>
      </c>
      <c r="P2073" t="s">
        <v>644</v>
      </c>
      <c r="Q2073" s="4" t="str" cm="1">
        <f t="array" ref="Q2073">_xlfn._xlws.FILTER(AnalysisMethods!$G$2:$G$31,AnalysisMethods!$E$2:$E$31=AnalysisResults!P2073,"")</f>
        <v>Q1</v>
      </c>
      <c r="R2073" s="4" t="str" cm="1">
        <f t="array" ref="R2073">_xlfn._xlws.FILTER(AnalysisMethods!$H$2:$H$31,AnalysisMethods!$E$2:$E$31=AnalysisResults!P2073,"")</f>
        <v>XX.X</v>
      </c>
      <c r="S2073">
        <v>122</v>
      </c>
      <c r="T2073" s="7" t="s">
        <v>814</v>
      </c>
      <c r="U2073" t="s">
        <v>1378</v>
      </c>
    </row>
    <row r="2074" spans="1:21" x14ac:dyDescent="0.45">
      <c r="A2074" t="s">
        <v>669</v>
      </c>
      <c r="B2074" s="4" t="str" cm="1">
        <f t="array" ref="B2074">_xlfn._xlws.FILTER(AnalysisSets!B:B,AnalysisSets!A:A=_xlfn._xlws.FILTER(Analyses!E:E,Analyses!A:A=AnalysisResults!A2074,""),"")</f>
        <v>Safety Population</v>
      </c>
      <c r="C2074" t="s">
        <v>33</v>
      </c>
      <c r="D2074" t="s">
        <v>40</v>
      </c>
      <c r="E2074" s="4" t="str" cm="1">
        <f t="array" ref="E2074">_xlfn._xlws.FILTER(AnalysisGroupings!$G$2:$G$20,AnalysisGroupings!$F$2:$F$20=AnalysisResults!D2074,"")</f>
        <v>Xanomeline Low Dose</v>
      </c>
      <c r="G2074" t="s">
        <v>733</v>
      </c>
      <c r="H2074" t="s">
        <v>767</v>
      </c>
      <c r="I2074" s="4" t="str" cm="1">
        <f t="array" ref="I2074">_xlfn._xlws.FILTER(AnalysisGroupings!$G$2:$G$36,(AnalysisGroupings!$F$2:$F$36=AnalysisResults!H2074)*LEN(H2074)&gt;0,"")</f>
        <v>Systolic Blood Pressure (mmHg)</v>
      </c>
      <c r="K2074" t="s">
        <v>734</v>
      </c>
      <c r="L2074" t="s">
        <v>1380</v>
      </c>
      <c r="M2074" s="4" t="str" cm="1">
        <f t="array" ref="M2074">_xlfn._xlws.FILTER(AnalysisGroupings!$G$2:$G$36,(AnalysisGroupings!$F$2:$F$36=AnalysisResults!L2074)*LEN(L2074)&gt;0,"")</f>
        <v>Week 2</v>
      </c>
      <c r="O2074" t="s">
        <v>295</v>
      </c>
      <c r="P2074" t="s">
        <v>645</v>
      </c>
      <c r="Q2074" s="4" t="str" cm="1">
        <f t="array" ref="Q2074">_xlfn._xlws.FILTER(AnalysisMethods!$G$2:$G$31,AnalysisMethods!$E$2:$E$31=AnalysisResults!P2074,"")</f>
        <v>Q3</v>
      </c>
      <c r="R2074" s="4" t="str" cm="1">
        <f t="array" ref="R2074">_xlfn._xlws.FILTER(AnalysisMethods!$H$2:$H$31,AnalysisMethods!$E$2:$E$31=AnalysisResults!P2074,"")</f>
        <v>XX.X</v>
      </c>
      <c r="S2074">
        <v>146</v>
      </c>
      <c r="T2074" s="7" t="s">
        <v>815</v>
      </c>
      <c r="U2074" t="s">
        <v>1378</v>
      </c>
    </row>
    <row r="2075" spans="1:21" x14ac:dyDescent="0.45">
      <c r="A2075" t="s">
        <v>669</v>
      </c>
      <c r="B2075" s="4" t="str" cm="1">
        <f t="array" ref="B2075">_xlfn._xlws.FILTER(AnalysisSets!B:B,AnalysisSets!A:A=_xlfn._xlws.FILTER(Analyses!E:E,Analyses!A:A=AnalysisResults!A2075,""),"")</f>
        <v>Safety Population</v>
      </c>
      <c r="C2075" t="s">
        <v>33</v>
      </c>
      <c r="D2075" t="s">
        <v>40</v>
      </c>
      <c r="E2075" s="4" t="str" cm="1">
        <f t="array" ref="E2075">_xlfn._xlws.FILTER(AnalysisGroupings!$G$2:$G$20,AnalysisGroupings!$F$2:$F$20=AnalysisResults!D2075,"")</f>
        <v>Xanomeline Low Dose</v>
      </c>
      <c r="G2075" t="s">
        <v>733</v>
      </c>
      <c r="H2075" t="s">
        <v>767</v>
      </c>
      <c r="I2075" s="4" t="str" cm="1">
        <f t="array" ref="I2075">_xlfn._xlws.FILTER(AnalysisGroupings!$G$2:$G$36,(AnalysisGroupings!$F$2:$F$36=AnalysisResults!H2075)*LEN(H2075)&gt;0,"")</f>
        <v>Systolic Blood Pressure (mmHg)</v>
      </c>
      <c r="K2075" t="s">
        <v>734</v>
      </c>
      <c r="L2075" t="s">
        <v>1380</v>
      </c>
      <c r="M2075" s="4" t="str" cm="1">
        <f t="array" ref="M2075">_xlfn._xlws.FILTER(AnalysisGroupings!$G$2:$G$36,(AnalysisGroupings!$F$2:$F$36=AnalysisResults!L2075)*LEN(L2075)&gt;0,"")</f>
        <v>Week 2</v>
      </c>
      <c r="O2075" t="s">
        <v>295</v>
      </c>
      <c r="P2075" t="s">
        <v>646</v>
      </c>
      <c r="Q2075" s="4" t="str" cm="1">
        <f t="array" ref="Q2075">_xlfn._xlws.FILTER(AnalysisMethods!$G$2:$G$31,AnalysisMethods!$E$2:$E$31=AnalysisResults!P2075,"")</f>
        <v>Min</v>
      </c>
      <c r="R2075" s="4" t="str" cm="1">
        <f t="array" ref="R2075">_xlfn._xlws.FILTER(AnalysisMethods!$H$2:$H$31,AnalysisMethods!$E$2:$E$31=AnalysisResults!P2075,"")</f>
        <v>XX</v>
      </c>
      <c r="S2075">
        <v>96</v>
      </c>
      <c r="T2075" s="7" t="s">
        <v>918</v>
      </c>
      <c r="U2075" t="s">
        <v>1378</v>
      </c>
    </row>
    <row r="2076" spans="1:21" x14ac:dyDescent="0.45">
      <c r="A2076" t="s">
        <v>669</v>
      </c>
      <c r="B2076" s="4" t="str" cm="1">
        <f t="array" ref="B2076">_xlfn._xlws.FILTER(AnalysisSets!B:B,AnalysisSets!A:A=_xlfn._xlws.FILTER(Analyses!E:E,Analyses!A:A=AnalysisResults!A2076,""),"")</f>
        <v>Safety Population</v>
      </c>
      <c r="C2076" t="s">
        <v>33</v>
      </c>
      <c r="D2076" t="s">
        <v>40</v>
      </c>
      <c r="E2076" s="4" t="str" cm="1">
        <f t="array" ref="E2076">_xlfn._xlws.FILTER(AnalysisGroupings!$G$2:$G$20,AnalysisGroupings!$F$2:$F$20=AnalysisResults!D2076,"")</f>
        <v>Xanomeline Low Dose</v>
      </c>
      <c r="G2076" t="s">
        <v>733</v>
      </c>
      <c r="H2076" t="s">
        <v>767</v>
      </c>
      <c r="I2076" s="4" t="str" cm="1">
        <f t="array" ref="I2076">_xlfn._xlws.FILTER(AnalysisGroupings!$G$2:$G$36,(AnalysisGroupings!$F$2:$F$36=AnalysisResults!H2076)*LEN(H2076)&gt;0,"")</f>
        <v>Systolic Blood Pressure (mmHg)</v>
      </c>
      <c r="K2076" t="s">
        <v>734</v>
      </c>
      <c r="L2076" t="s">
        <v>1380</v>
      </c>
      <c r="M2076" s="4" t="str" cm="1">
        <f t="array" ref="M2076">_xlfn._xlws.FILTER(AnalysisGroupings!$G$2:$G$36,(AnalysisGroupings!$F$2:$F$36=AnalysisResults!L2076)*LEN(L2076)&gt;0,"")</f>
        <v>Week 2</v>
      </c>
      <c r="O2076" t="s">
        <v>295</v>
      </c>
      <c r="P2076" t="s">
        <v>647</v>
      </c>
      <c r="Q2076" s="4" t="str" cm="1">
        <f t="array" ref="Q2076">_xlfn._xlws.FILTER(AnalysisMethods!$G$2:$G$31,AnalysisMethods!$E$2:$E$31=AnalysisResults!P2076,"")</f>
        <v>Max</v>
      </c>
      <c r="R2076" s="4" t="str" cm="1">
        <f t="array" ref="R2076">_xlfn._xlws.FILTER(AnalysisMethods!$H$2:$H$31,AnalysisMethods!$E$2:$E$31=AnalysisResults!P2076,"")</f>
        <v>XX</v>
      </c>
      <c r="S2076">
        <v>190</v>
      </c>
      <c r="T2076" s="7" t="s">
        <v>840</v>
      </c>
      <c r="U2076" t="s">
        <v>1378</v>
      </c>
    </row>
    <row r="2077" spans="1:21" x14ac:dyDescent="0.45">
      <c r="A2077" t="s">
        <v>669</v>
      </c>
      <c r="B2077" s="4" t="str" cm="1">
        <f t="array" ref="B2077">_xlfn._xlws.FILTER(AnalysisSets!B:B,AnalysisSets!A:A=_xlfn._xlws.FILTER(Analyses!E:E,Analyses!A:A=AnalysisResults!A2077,""),"")</f>
        <v>Safety Population</v>
      </c>
      <c r="C2077" t="s">
        <v>33</v>
      </c>
      <c r="D2077" t="s">
        <v>40</v>
      </c>
      <c r="E2077" s="4" t="str" cm="1">
        <f t="array" ref="E2077">_xlfn._xlws.FILTER(AnalysisGroupings!$G$2:$G$20,AnalysisGroupings!$F$2:$F$20=AnalysisResults!D2077,"")</f>
        <v>Xanomeline Low Dose</v>
      </c>
      <c r="G2077" t="s">
        <v>733</v>
      </c>
      <c r="H2077" t="s">
        <v>767</v>
      </c>
      <c r="I2077" s="4" t="str" cm="1">
        <f t="array" ref="I2077">_xlfn._xlws.FILTER(AnalysisGroupings!$G$2:$G$36,(AnalysisGroupings!$F$2:$F$36=AnalysisResults!H2077)*LEN(H2077)&gt;0,"")</f>
        <v>Systolic Blood Pressure (mmHg)</v>
      </c>
      <c r="K2077" t="s">
        <v>734</v>
      </c>
      <c r="L2077" t="s">
        <v>1381</v>
      </c>
      <c r="M2077" s="4" t="str" cm="1">
        <f t="array" ref="M2077">_xlfn._xlws.FILTER(AnalysisGroupings!$G$2:$G$36,(AnalysisGroupings!$F$2:$F$36=AnalysisResults!L2077)*LEN(L2077)&gt;0,"")</f>
        <v>Week 4</v>
      </c>
      <c r="O2077" t="s">
        <v>295</v>
      </c>
      <c r="P2077" t="s">
        <v>640</v>
      </c>
      <c r="Q2077" s="4" t="str" cm="1">
        <f t="array" ref="Q2077">_xlfn._xlws.FILTER(AnalysisMethods!$G$2:$G$31,AnalysisMethods!$E$2:$E$31=AnalysisResults!P2077,"")</f>
        <v>n</v>
      </c>
      <c r="R2077" s="4" t="str" cm="1">
        <f t="array" ref="R2077">_xlfn._xlws.FILTER(AnalysisMethods!$H$2:$H$31,AnalysisMethods!$E$2:$E$31=AnalysisResults!P2077,"")</f>
        <v>XX</v>
      </c>
      <c r="S2077">
        <v>216</v>
      </c>
      <c r="T2077" s="7" t="s">
        <v>967</v>
      </c>
      <c r="U2077" t="s">
        <v>1378</v>
      </c>
    </row>
    <row r="2078" spans="1:21" x14ac:dyDescent="0.45">
      <c r="A2078" t="s">
        <v>669</v>
      </c>
      <c r="B2078" s="4" t="str" cm="1">
        <f t="array" ref="B2078">_xlfn._xlws.FILTER(AnalysisSets!B:B,AnalysisSets!A:A=_xlfn._xlws.FILTER(Analyses!E:E,Analyses!A:A=AnalysisResults!A2078,""),"")</f>
        <v>Safety Population</v>
      </c>
      <c r="C2078" t="s">
        <v>33</v>
      </c>
      <c r="D2078" t="s">
        <v>40</v>
      </c>
      <c r="E2078" s="4" t="str" cm="1">
        <f t="array" ref="E2078">_xlfn._xlws.FILTER(AnalysisGroupings!$G$2:$G$20,AnalysisGroupings!$F$2:$F$20=AnalysisResults!D2078,"")</f>
        <v>Xanomeline Low Dose</v>
      </c>
      <c r="G2078" t="s">
        <v>733</v>
      </c>
      <c r="H2078" t="s">
        <v>767</v>
      </c>
      <c r="I2078" s="4" t="str" cm="1">
        <f t="array" ref="I2078">_xlfn._xlws.FILTER(AnalysisGroupings!$G$2:$G$36,(AnalysisGroupings!$F$2:$F$36=AnalysisResults!H2078)*LEN(H2078)&gt;0,"")</f>
        <v>Systolic Blood Pressure (mmHg)</v>
      </c>
      <c r="K2078" t="s">
        <v>734</v>
      </c>
      <c r="L2078" t="s">
        <v>1381</v>
      </c>
      <c r="M2078" s="4" t="str" cm="1">
        <f t="array" ref="M2078">_xlfn._xlws.FILTER(AnalysisGroupings!$G$2:$G$36,(AnalysisGroupings!$F$2:$F$36=AnalysisResults!L2078)*LEN(L2078)&gt;0,"")</f>
        <v>Week 4</v>
      </c>
      <c r="O2078" t="s">
        <v>295</v>
      </c>
      <c r="P2078" t="s">
        <v>641</v>
      </c>
      <c r="Q2078" s="4" t="str" cm="1">
        <f t="array" ref="Q2078">_xlfn._xlws.FILTER(AnalysisMethods!$G$2:$G$31,AnalysisMethods!$E$2:$E$31=AnalysisResults!P2078,"")</f>
        <v>Mean</v>
      </c>
      <c r="R2078" s="4" t="str" cm="1">
        <f t="array" ref="R2078">_xlfn._xlws.FILTER(AnalysisMethods!$H$2:$H$31,AnalysisMethods!$E$2:$E$31=AnalysisResults!P2078,"")</f>
        <v>XX.X</v>
      </c>
      <c r="S2078">
        <v>135.38888889</v>
      </c>
      <c r="T2078" s="7" t="s">
        <v>968</v>
      </c>
      <c r="U2078" t="s">
        <v>1378</v>
      </c>
    </row>
    <row r="2079" spans="1:21" x14ac:dyDescent="0.45">
      <c r="A2079" t="s">
        <v>669</v>
      </c>
      <c r="B2079" s="4" t="str" cm="1">
        <f t="array" ref="B2079">_xlfn._xlws.FILTER(AnalysisSets!B:B,AnalysisSets!A:A=_xlfn._xlws.FILTER(Analyses!E:E,Analyses!A:A=AnalysisResults!A2079,""),"")</f>
        <v>Safety Population</v>
      </c>
      <c r="C2079" t="s">
        <v>33</v>
      </c>
      <c r="D2079" t="s">
        <v>40</v>
      </c>
      <c r="E2079" s="4" t="str" cm="1">
        <f t="array" ref="E2079">_xlfn._xlws.FILTER(AnalysisGroupings!$G$2:$G$20,AnalysisGroupings!$F$2:$F$20=AnalysisResults!D2079,"")</f>
        <v>Xanomeline Low Dose</v>
      </c>
      <c r="G2079" t="s">
        <v>733</v>
      </c>
      <c r="H2079" t="s">
        <v>767</v>
      </c>
      <c r="I2079" s="4" t="str" cm="1">
        <f t="array" ref="I2079">_xlfn._xlws.FILTER(AnalysisGroupings!$G$2:$G$36,(AnalysisGroupings!$F$2:$F$36=AnalysisResults!H2079)*LEN(H2079)&gt;0,"")</f>
        <v>Systolic Blood Pressure (mmHg)</v>
      </c>
      <c r="K2079" t="s">
        <v>734</v>
      </c>
      <c r="L2079" t="s">
        <v>1381</v>
      </c>
      <c r="M2079" s="4" t="str" cm="1">
        <f t="array" ref="M2079">_xlfn._xlws.FILTER(AnalysisGroupings!$G$2:$G$36,(AnalysisGroupings!$F$2:$F$36=AnalysisResults!L2079)*LEN(L2079)&gt;0,"")</f>
        <v>Week 4</v>
      </c>
      <c r="O2079" t="s">
        <v>295</v>
      </c>
      <c r="P2079" t="s">
        <v>642</v>
      </c>
      <c r="Q2079" s="4" t="str" cm="1">
        <f t="array" ref="Q2079">_xlfn._xlws.FILTER(AnalysisMethods!$G$2:$G$31,AnalysisMethods!$E$2:$E$31=AnalysisResults!P2079,"")</f>
        <v>SD</v>
      </c>
      <c r="R2079" s="4" t="str" cm="1">
        <f t="array" ref="R2079">_xlfn._xlws.FILTER(AnalysisMethods!$H$2:$H$31,AnalysisMethods!$E$2:$E$31=AnalysisResults!P2079,"")</f>
        <v>(XX.XX)</v>
      </c>
      <c r="S2079">
        <v>17.995003613000002</v>
      </c>
      <c r="T2079" s="7" t="s">
        <v>969</v>
      </c>
      <c r="U2079" t="s">
        <v>1378</v>
      </c>
    </row>
    <row r="2080" spans="1:21" x14ac:dyDescent="0.45">
      <c r="A2080" t="s">
        <v>669</v>
      </c>
      <c r="B2080" s="4" t="str" cm="1">
        <f t="array" ref="B2080">_xlfn._xlws.FILTER(AnalysisSets!B:B,AnalysisSets!A:A=_xlfn._xlws.FILTER(Analyses!E:E,Analyses!A:A=AnalysisResults!A2080,""),"")</f>
        <v>Safety Population</v>
      </c>
      <c r="C2080" t="s">
        <v>33</v>
      </c>
      <c r="D2080" t="s">
        <v>40</v>
      </c>
      <c r="E2080" s="4" t="str" cm="1">
        <f t="array" ref="E2080">_xlfn._xlws.FILTER(AnalysisGroupings!$G$2:$G$20,AnalysisGroupings!$F$2:$F$20=AnalysisResults!D2080,"")</f>
        <v>Xanomeline Low Dose</v>
      </c>
      <c r="G2080" t="s">
        <v>733</v>
      </c>
      <c r="H2080" t="s">
        <v>767</v>
      </c>
      <c r="I2080" s="4" t="str" cm="1">
        <f t="array" ref="I2080">_xlfn._xlws.FILTER(AnalysisGroupings!$G$2:$G$36,(AnalysisGroupings!$F$2:$F$36=AnalysisResults!H2080)*LEN(H2080)&gt;0,"")</f>
        <v>Systolic Blood Pressure (mmHg)</v>
      </c>
      <c r="K2080" t="s">
        <v>734</v>
      </c>
      <c r="L2080" t="s">
        <v>1381</v>
      </c>
      <c r="M2080" s="4" t="str" cm="1">
        <f t="array" ref="M2080">_xlfn._xlws.FILTER(AnalysisGroupings!$G$2:$G$36,(AnalysisGroupings!$F$2:$F$36=AnalysisResults!L2080)*LEN(L2080)&gt;0,"")</f>
        <v>Week 4</v>
      </c>
      <c r="O2080" t="s">
        <v>295</v>
      </c>
      <c r="P2080" t="s">
        <v>643</v>
      </c>
      <c r="Q2080" s="4" t="str" cm="1">
        <f t="array" ref="Q2080">_xlfn._xlws.FILTER(AnalysisMethods!$G$2:$G$31,AnalysisMethods!$E$2:$E$31=AnalysisResults!P2080,"")</f>
        <v>Median</v>
      </c>
      <c r="R2080" s="4" t="str" cm="1">
        <f t="array" ref="R2080">_xlfn._xlws.FILTER(AnalysisMethods!$H$2:$H$31,AnalysisMethods!$E$2:$E$31=AnalysisResults!P2080,"")</f>
        <v>XX.X</v>
      </c>
      <c r="S2080">
        <v>134</v>
      </c>
      <c r="T2080" s="7" t="s">
        <v>838</v>
      </c>
      <c r="U2080" t="s">
        <v>1378</v>
      </c>
    </row>
    <row r="2081" spans="1:21" x14ac:dyDescent="0.45">
      <c r="A2081" t="s">
        <v>669</v>
      </c>
      <c r="B2081" s="4" t="str" cm="1">
        <f t="array" ref="B2081">_xlfn._xlws.FILTER(AnalysisSets!B:B,AnalysisSets!A:A=_xlfn._xlws.FILTER(Analyses!E:E,Analyses!A:A=AnalysisResults!A2081,""),"")</f>
        <v>Safety Population</v>
      </c>
      <c r="C2081" t="s">
        <v>33</v>
      </c>
      <c r="D2081" t="s">
        <v>40</v>
      </c>
      <c r="E2081" s="4" t="str" cm="1">
        <f t="array" ref="E2081">_xlfn._xlws.FILTER(AnalysisGroupings!$G$2:$G$20,AnalysisGroupings!$F$2:$F$20=AnalysisResults!D2081,"")</f>
        <v>Xanomeline Low Dose</v>
      </c>
      <c r="G2081" t="s">
        <v>733</v>
      </c>
      <c r="H2081" t="s">
        <v>767</v>
      </c>
      <c r="I2081" s="4" t="str" cm="1">
        <f t="array" ref="I2081">_xlfn._xlws.FILTER(AnalysisGroupings!$G$2:$G$36,(AnalysisGroupings!$F$2:$F$36=AnalysisResults!H2081)*LEN(H2081)&gt;0,"")</f>
        <v>Systolic Blood Pressure (mmHg)</v>
      </c>
      <c r="K2081" t="s">
        <v>734</v>
      </c>
      <c r="L2081" t="s">
        <v>1381</v>
      </c>
      <c r="M2081" s="4" t="str" cm="1">
        <f t="array" ref="M2081">_xlfn._xlws.FILTER(AnalysisGroupings!$G$2:$G$36,(AnalysisGroupings!$F$2:$F$36=AnalysisResults!L2081)*LEN(L2081)&gt;0,"")</f>
        <v>Week 4</v>
      </c>
      <c r="O2081" t="s">
        <v>295</v>
      </c>
      <c r="P2081" t="s">
        <v>644</v>
      </c>
      <c r="Q2081" s="4" t="str" cm="1">
        <f t="array" ref="Q2081">_xlfn._xlws.FILTER(AnalysisMethods!$G$2:$G$31,AnalysisMethods!$E$2:$E$31=AnalysisResults!P2081,"")</f>
        <v>Q1</v>
      </c>
      <c r="R2081" s="4" t="str" cm="1">
        <f t="array" ref="R2081">_xlfn._xlws.FILTER(AnalysisMethods!$H$2:$H$31,AnalysisMethods!$E$2:$E$31=AnalysisResults!P2081,"")</f>
        <v>XX.X</v>
      </c>
      <c r="S2081">
        <v>122</v>
      </c>
      <c r="T2081" s="7" t="s">
        <v>814</v>
      </c>
      <c r="U2081" t="s">
        <v>1378</v>
      </c>
    </row>
    <row r="2082" spans="1:21" x14ac:dyDescent="0.45">
      <c r="A2082" t="s">
        <v>669</v>
      </c>
      <c r="B2082" s="4" t="str" cm="1">
        <f t="array" ref="B2082">_xlfn._xlws.FILTER(AnalysisSets!B:B,AnalysisSets!A:A=_xlfn._xlws.FILTER(Analyses!E:E,Analyses!A:A=AnalysisResults!A2082,""),"")</f>
        <v>Safety Population</v>
      </c>
      <c r="C2082" t="s">
        <v>33</v>
      </c>
      <c r="D2082" t="s">
        <v>40</v>
      </c>
      <c r="E2082" s="4" t="str" cm="1">
        <f t="array" ref="E2082">_xlfn._xlws.FILTER(AnalysisGroupings!$G$2:$G$20,AnalysisGroupings!$F$2:$F$20=AnalysisResults!D2082,"")</f>
        <v>Xanomeline Low Dose</v>
      </c>
      <c r="G2082" t="s">
        <v>733</v>
      </c>
      <c r="H2082" t="s">
        <v>767</v>
      </c>
      <c r="I2082" s="4" t="str" cm="1">
        <f t="array" ref="I2082">_xlfn._xlws.FILTER(AnalysisGroupings!$G$2:$G$36,(AnalysisGroupings!$F$2:$F$36=AnalysisResults!H2082)*LEN(H2082)&gt;0,"")</f>
        <v>Systolic Blood Pressure (mmHg)</v>
      </c>
      <c r="K2082" t="s">
        <v>734</v>
      </c>
      <c r="L2082" t="s">
        <v>1381</v>
      </c>
      <c r="M2082" s="4" t="str" cm="1">
        <f t="array" ref="M2082">_xlfn._xlws.FILTER(AnalysisGroupings!$G$2:$G$36,(AnalysisGroupings!$F$2:$F$36=AnalysisResults!L2082)*LEN(L2082)&gt;0,"")</f>
        <v>Week 4</v>
      </c>
      <c r="O2082" t="s">
        <v>295</v>
      </c>
      <c r="P2082" t="s">
        <v>645</v>
      </c>
      <c r="Q2082" s="4" t="str" cm="1">
        <f t="array" ref="Q2082">_xlfn._xlws.FILTER(AnalysisMethods!$G$2:$G$31,AnalysisMethods!$E$2:$E$31=AnalysisResults!P2082,"")</f>
        <v>Q3</v>
      </c>
      <c r="R2082" s="4" t="str" cm="1">
        <f t="array" ref="R2082">_xlfn._xlws.FILTER(AnalysisMethods!$H$2:$H$31,AnalysisMethods!$E$2:$E$31=AnalysisResults!P2082,"")</f>
        <v>XX.X</v>
      </c>
      <c r="S2082">
        <v>147.5</v>
      </c>
      <c r="T2082" s="7" t="s">
        <v>970</v>
      </c>
      <c r="U2082" t="s">
        <v>1378</v>
      </c>
    </row>
    <row r="2083" spans="1:21" x14ac:dyDescent="0.45">
      <c r="A2083" t="s">
        <v>669</v>
      </c>
      <c r="B2083" s="4" t="str" cm="1">
        <f t="array" ref="B2083">_xlfn._xlws.FILTER(AnalysisSets!B:B,AnalysisSets!A:A=_xlfn._xlws.FILTER(Analyses!E:E,Analyses!A:A=AnalysisResults!A2083,""),"")</f>
        <v>Safety Population</v>
      </c>
      <c r="C2083" t="s">
        <v>33</v>
      </c>
      <c r="D2083" t="s">
        <v>40</v>
      </c>
      <c r="E2083" s="4" t="str" cm="1">
        <f t="array" ref="E2083">_xlfn._xlws.FILTER(AnalysisGroupings!$G$2:$G$20,AnalysisGroupings!$F$2:$F$20=AnalysisResults!D2083,"")</f>
        <v>Xanomeline Low Dose</v>
      </c>
      <c r="G2083" t="s">
        <v>733</v>
      </c>
      <c r="H2083" t="s">
        <v>767</v>
      </c>
      <c r="I2083" s="4" t="str" cm="1">
        <f t="array" ref="I2083">_xlfn._xlws.FILTER(AnalysisGroupings!$G$2:$G$36,(AnalysisGroupings!$F$2:$F$36=AnalysisResults!H2083)*LEN(H2083)&gt;0,"")</f>
        <v>Systolic Blood Pressure (mmHg)</v>
      </c>
      <c r="K2083" t="s">
        <v>734</v>
      </c>
      <c r="L2083" t="s">
        <v>1381</v>
      </c>
      <c r="M2083" s="4" t="str" cm="1">
        <f t="array" ref="M2083">_xlfn._xlws.FILTER(AnalysisGroupings!$G$2:$G$36,(AnalysisGroupings!$F$2:$F$36=AnalysisResults!L2083)*LEN(L2083)&gt;0,"")</f>
        <v>Week 4</v>
      </c>
      <c r="O2083" t="s">
        <v>295</v>
      </c>
      <c r="P2083" t="s">
        <v>646</v>
      </c>
      <c r="Q2083" s="4" t="str" cm="1">
        <f t="array" ref="Q2083">_xlfn._xlws.FILTER(AnalysisMethods!$G$2:$G$31,AnalysisMethods!$E$2:$E$31=AnalysisResults!P2083,"")</f>
        <v>Min</v>
      </c>
      <c r="R2083" s="4" t="str" cm="1">
        <f t="array" ref="R2083">_xlfn._xlws.FILTER(AnalysisMethods!$H$2:$H$31,AnalysisMethods!$E$2:$E$31=AnalysisResults!P2083,"")</f>
        <v>XX</v>
      </c>
      <c r="S2083">
        <v>95</v>
      </c>
      <c r="T2083" s="7" t="s">
        <v>971</v>
      </c>
      <c r="U2083" t="s">
        <v>1378</v>
      </c>
    </row>
    <row r="2084" spans="1:21" x14ac:dyDescent="0.45">
      <c r="A2084" t="s">
        <v>669</v>
      </c>
      <c r="B2084" s="4" t="str" cm="1">
        <f t="array" ref="B2084">_xlfn._xlws.FILTER(AnalysisSets!B:B,AnalysisSets!A:A=_xlfn._xlws.FILTER(Analyses!E:E,Analyses!A:A=AnalysisResults!A2084,""),"")</f>
        <v>Safety Population</v>
      </c>
      <c r="C2084" t="s">
        <v>33</v>
      </c>
      <c r="D2084" t="s">
        <v>40</v>
      </c>
      <c r="E2084" s="4" t="str" cm="1">
        <f t="array" ref="E2084">_xlfn._xlws.FILTER(AnalysisGroupings!$G$2:$G$20,AnalysisGroupings!$F$2:$F$20=AnalysisResults!D2084,"")</f>
        <v>Xanomeline Low Dose</v>
      </c>
      <c r="G2084" t="s">
        <v>733</v>
      </c>
      <c r="H2084" t="s">
        <v>767</v>
      </c>
      <c r="I2084" s="4" t="str" cm="1">
        <f t="array" ref="I2084">_xlfn._xlws.FILTER(AnalysisGroupings!$G$2:$G$36,(AnalysisGroupings!$F$2:$F$36=AnalysisResults!H2084)*LEN(H2084)&gt;0,"")</f>
        <v>Systolic Blood Pressure (mmHg)</v>
      </c>
      <c r="K2084" t="s">
        <v>734</v>
      </c>
      <c r="L2084" t="s">
        <v>1381</v>
      </c>
      <c r="M2084" s="4" t="str" cm="1">
        <f t="array" ref="M2084">_xlfn._xlws.FILTER(AnalysisGroupings!$G$2:$G$36,(AnalysisGroupings!$F$2:$F$36=AnalysisResults!L2084)*LEN(L2084)&gt;0,"")</f>
        <v>Week 4</v>
      </c>
      <c r="O2084" t="s">
        <v>295</v>
      </c>
      <c r="P2084" t="s">
        <v>647</v>
      </c>
      <c r="Q2084" s="4" t="str" cm="1">
        <f t="array" ref="Q2084">_xlfn._xlws.FILTER(AnalysisMethods!$G$2:$G$31,AnalysisMethods!$E$2:$E$31=AnalysisResults!P2084,"")</f>
        <v>Max</v>
      </c>
      <c r="R2084" s="4" t="str" cm="1">
        <f t="array" ref="R2084">_xlfn._xlws.FILTER(AnalysisMethods!$H$2:$H$31,AnalysisMethods!$E$2:$E$31=AnalysisResults!P2084,"")</f>
        <v>XX</v>
      </c>
      <c r="S2084">
        <v>180</v>
      </c>
      <c r="T2084" s="7" t="s">
        <v>857</v>
      </c>
      <c r="U2084" t="s">
        <v>1378</v>
      </c>
    </row>
    <row r="2085" spans="1:21" x14ac:dyDescent="0.45">
      <c r="A2085" t="s">
        <v>669</v>
      </c>
      <c r="B2085" s="4" t="str" cm="1">
        <f t="array" ref="B2085">_xlfn._xlws.FILTER(AnalysisSets!B:B,AnalysisSets!A:A=_xlfn._xlws.FILTER(Analyses!E:E,Analyses!A:A=AnalysisResults!A2085,""),"")</f>
        <v>Safety Population</v>
      </c>
      <c r="C2085" t="s">
        <v>33</v>
      </c>
      <c r="D2085" t="s">
        <v>40</v>
      </c>
      <c r="E2085" s="4" t="str" cm="1">
        <f t="array" ref="E2085">_xlfn._xlws.FILTER(AnalysisGroupings!$G$2:$G$20,AnalysisGroupings!$F$2:$F$20=AnalysisResults!D2085,"")</f>
        <v>Xanomeline Low Dose</v>
      </c>
      <c r="G2085" t="s">
        <v>733</v>
      </c>
      <c r="H2085" t="s">
        <v>767</v>
      </c>
      <c r="I2085" s="4" t="str" cm="1">
        <f t="array" ref="I2085">_xlfn._xlws.FILTER(AnalysisGroupings!$G$2:$G$36,(AnalysisGroupings!$F$2:$F$36=AnalysisResults!H2085)*LEN(H2085)&gt;0,"")</f>
        <v>Systolic Blood Pressure (mmHg)</v>
      </c>
      <c r="K2085" t="s">
        <v>734</v>
      </c>
      <c r="L2085" t="s">
        <v>1382</v>
      </c>
      <c r="M2085" s="4" t="str" cm="1">
        <f t="array" ref="M2085">_xlfn._xlws.FILTER(AnalysisGroupings!$G$2:$G$36,(AnalysisGroupings!$F$2:$F$36=AnalysisResults!L2085)*LEN(L2085)&gt;0,"")</f>
        <v>Week 6</v>
      </c>
      <c r="O2085" t="s">
        <v>295</v>
      </c>
      <c r="P2085" t="s">
        <v>640</v>
      </c>
      <c r="Q2085" s="4" t="str" cm="1">
        <f t="array" ref="Q2085">_xlfn._xlws.FILTER(AnalysisMethods!$G$2:$G$31,AnalysisMethods!$E$2:$E$31=AnalysisResults!P2085,"")</f>
        <v>n</v>
      </c>
      <c r="R2085" s="4" t="str" cm="1">
        <f t="array" ref="R2085">_xlfn._xlws.FILTER(AnalysisMethods!$H$2:$H$31,AnalysisMethods!$E$2:$E$31=AnalysisResults!P2085,"")</f>
        <v>XX</v>
      </c>
      <c r="S2085">
        <v>195</v>
      </c>
      <c r="T2085" s="7" t="s">
        <v>972</v>
      </c>
      <c r="U2085" t="s">
        <v>1378</v>
      </c>
    </row>
    <row r="2086" spans="1:21" x14ac:dyDescent="0.45">
      <c r="A2086" t="s">
        <v>669</v>
      </c>
      <c r="B2086" s="4" t="str" cm="1">
        <f t="array" ref="B2086">_xlfn._xlws.FILTER(AnalysisSets!B:B,AnalysisSets!A:A=_xlfn._xlws.FILTER(Analyses!E:E,Analyses!A:A=AnalysisResults!A2086,""),"")</f>
        <v>Safety Population</v>
      </c>
      <c r="C2086" t="s">
        <v>33</v>
      </c>
      <c r="D2086" t="s">
        <v>40</v>
      </c>
      <c r="E2086" s="4" t="str" cm="1">
        <f t="array" ref="E2086">_xlfn._xlws.FILTER(AnalysisGroupings!$G$2:$G$20,AnalysisGroupings!$F$2:$F$20=AnalysisResults!D2086,"")</f>
        <v>Xanomeline Low Dose</v>
      </c>
      <c r="G2086" t="s">
        <v>733</v>
      </c>
      <c r="H2086" t="s">
        <v>767</v>
      </c>
      <c r="I2086" s="4" t="str" cm="1">
        <f t="array" ref="I2086">_xlfn._xlws.FILTER(AnalysisGroupings!$G$2:$G$36,(AnalysisGroupings!$F$2:$F$36=AnalysisResults!H2086)*LEN(H2086)&gt;0,"")</f>
        <v>Systolic Blood Pressure (mmHg)</v>
      </c>
      <c r="K2086" t="s">
        <v>734</v>
      </c>
      <c r="L2086" t="s">
        <v>1382</v>
      </c>
      <c r="M2086" s="4" t="str" cm="1">
        <f t="array" ref="M2086">_xlfn._xlws.FILTER(AnalysisGroupings!$G$2:$G$36,(AnalysisGroupings!$F$2:$F$36=AnalysisResults!L2086)*LEN(L2086)&gt;0,"")</f>
        <v>Week 6</v>
      </c>
      <c r="O2086" t="s">
        <v>295</v>
      </c>
      <c r="P2086" t="s">
        <v>641</v>
      </c>
      <c r="Q2086" s="4" t="str" cm="1">
        <f t="array" ref="Q2086">_xlfn._xlws.FILTER(AnalysisMethods!$G$2:$G$31,AnalysisMethods!$E$2:$E$31=AnalysisResults!P2086,"")</f>
        <v>Mean</v>
      </c>
      <c r="R2086" s="4" t="str" cm="1">
        <f t="array" ref="R2086">_xlfn._xlws.FILTER(AnalysisMethods!$H$2:$H$31,AnalysisMethods!$E$2:$E$31=AnalysisResults!P2086,"")</f>
        <v>XX.X</v>
      </c>
      <c r="S2086">
        <v>134.90769230999999</v>
      </c>
      <c r="T2086" s="7" t="s">
        <v>973</v>
      </c>
      <c r="U2086" t="s">
        <v>1378</v>
      </c>
    </row>
    <row r="2087" spans="1:21" x14ac:dyDescent="0.45">
      <c r="A2087" t="s">
        <v>669</v>
      </c>
      <c r="B2087" s="4" t="str" cm="1">
        <f t="array" ref="B2087">_xlfn._xlws.FILTER(AnalysisSets!B:B,AnalysisSets!A:A=_xlfn._xlws.FILTER(Analyses!E:E,Analyses!A:A=AnalysisResults!A2087,""),"")</f>
        <v>Safety Population</v>
      </c>
      <c r="C2087" t="s">
        <v>33</v>
      </c>
      <c r="D2087" t="s">
        <v>40</v>
      </c>
      <c r="E2087" s="4" t="str" cm="1">
        <f t="array" ref="E2087">_xlfn._xlws.FILTER(AnalysisGroupings!$G$2:$G$20,AnalysisGroupings!$F$2:$F$20=AnalysisResults!D2087,"")</f>
        <v>Xanomeline Low Dose</v>
      </c>
      <c r="G2087" t="s">
        <v>733</v>
      </c>
      <c r="H2087" t="s">
        <v>767</v>
      </c>
      <c r="I2087" s="4" t="str" cm="1">
        <f t="array" ref="I2087">_xlfn._xlws.FILTER(AnalysisGroupings!$G$2:$G$36,(AnalysisGroupings!$F$2:$F$36=AnalysisResults!H2087)*LEN(H2087)&gt;0,"")</f>
        <v>Systolic Blood Pressure (mmHg)</v>
      </c>
      <c r="K2087" t="s">
        <v>734</v>
      </c>
      <c r="L2087" t="s">
        <v>1382</v>
      </c>
      <c r="M2087" s="4" t="str" cm="1">
        <f t="array" ref="M2087">_xlfn._xlws.FILTER(AnalysisGroupings!$G$2:$G$36,(AnalysisGroupings!$F$2:$F$36=AnalysisResults!L2087)*LEN(L2087)&gt;0,"")</f>
        <v>Week 6</v>
      </c>
      <c r="O2087" t="s">
        <v>295</v>
      </c>
      <c r="P2087" t="s">
        <v>642</v>
      </c>
      <c r="Q2087" s="4" t="str" cm="1">
        <f t="array" ref="Q2087">_xlfn._xlws.FILTER(AnalysisMethods!$G$2:$G$31,AnalysisMethods!$E$2:$E$31=AnalysisResults!P2087,"")</f>
        <v>SD</v>
      </c>
      <c r="R2087" s="4" t="str" cm="1">
        <f t="array" ref="R2087">_xlfn._xlws.FILTER(AnalysisMethods!$H$2:$H$31,AnalysisMethods!$E$2:$E$31=AnalysisResults!P2087,"")</f>
        <v>(XX.XX)</v>
      </c>
      <c r="S2087">
        <v>19.491253451999999</v>
      </c>
      <c r="T2087" s="7" t="s">
        <v>974</v>
      </c>
      <c r="U2087" t="s">
        <v>1378</v>
      </c>
    </row>
    <row r="2088" spans="1:21" x14ac:dyDescent="0.45">
      <c r="A2088" t="s">
        <v>669</v>
      </c>
      <c r="B2088" s="4" t="str" cm="1">
        <f t="array" ref="B2088">_xlfn._xlws.FILTER(AnalysisSets!B:B,AnalysisSets!A:A=_xlfn._xlws.FILTER(Analyses!E:E,Analyses!A:A=AnalysisResults!A2088,""),"")</f>
        <v>Safety Population</v>
      </c>
      <c r="C2088" t="s">
        <v>33</v>
      </c>
      <c r="D2088" t="s">
        <v>40</v>
      </c>
      <c r="E2088" s="4" t="str" cm="1">
        <f t="array" ref="E2088">_xlfn._xlws.FILTER(AnalysisGroupings!$G$2:$G$20,AnalysisGroupings!$F$2:$F$20=AnalysisResults!D2088,"")</f>
        <v>Xanomeline Low Dose</v>
      </c>
      <c r="G2088" t="s">
        <v>733</v>
      </c>
      <c r="H2088" t="s">
        <v>767</v>
      </c>
      <c r="I2088" s="4" t="str" cm="1">
        <f t="array" ref="I2088">_xlfn._xlws.FILTER(AnalysisGroupings!$G$2:$G$36,(AnalysisGroupings!$F$2:$F$36=AnalysisResults!H2088)*LEN(H2088)&gt;0,"")</f>
        <v>Systolic Blood Pressure (mmHg)</v>
      </c>
      <c r="K2088" t="s">
        <v>734</v>
      </c>
      <c r="L2088" t="s">
        <v>1382</v>
      </c>
      <c r="M2088" s="4" t="str" cm="1">
        <f t="array" ref="M2088">_xlfn._xlws.FILTER(AnalysisGroupings!$G$2:$G$36,(AnalysisGroupings!$F$2:$F$36=AnalysisResults!L2088)*LEN(L2088)&gt;0,"")</f>
        <v>Week 6</v>
      </c>
      <c r="O2088" t="s">
        <v>295</v>
      </c>
      <c r="P2088" t="s">
        <v>643</v>
      </c>
      <c r="Q2088" s="4" t="str" cm="1">
        <f t="array" ref="Q2088">_xlfn._xlws.FILTER(AnalysisMethods!$G$2:$G$31,AnalysisMethods!$E$2:$E$31=AnalysisResults!P2088,"")</f>
        <v>Median</v>
      </c>
      <c r="R2088" s="4" t="str" cm="1">
        <f t="array" ref="R2088">_xlfn._xlws.FILTER(AnalysisMethods!$H$2:$H$31,AnalysisMethods!$E$2:$E$31=AnalysisResults!P2088,"")</f>
        <v>XX.X</v>
      </c>
      <c r="S2088">
        <v>131</v>
      </c>
      <c r="T2088" s="7" t="s">
        <v>849</v>
      </c>
      <c r="U2088" t="s">
        <v>1378</v>
      </c>
    </row>
    <row r="2089" spans="1:21" x14ac:dyDescent="0.45">
      <c r="A2089" t="s">
        <v>669</v>
      </c>
      <c r="B2089" s="4" t="str" cm="1">
        <f t="array" ref="B2089">_xlfn._xlws.FILTER(AnalysisSets!B:B,AnalysisSets!A:A=_xlfn._xlws.FILTER(Analyses!E:E,Analyses!A:A=AnalysisResults!A2089,""),"")</f>
        <v>Safety Population</v>
      </c>
      <c r="C2089" t="s">
        <v>33</v>
      </c>
      <c r="D2089" t="s">
        <v>40</v>
      </c>
      <c r="E2089" s="4" t="str" cm="1">
        <f t="array" ref="E2089">_xlfn._xlws.FILTER(AnalysisGroupings!$G$2:$G$20,AnalysisGroupings!$F$2:$F$20=AnalysisResults!D2089,"")</f>
        <v>Xanomeline Low Dose</v>
      </c>
      <c r="G2089" t="s">
        <v>733</v>
      </c>
      <c r="H2089" t="s">
        <v>767</v>
      </c>
      <c r="I2089" s="4" t="str" cm="1">
        <f t="array" ref="I2089">_xlfn._xlws.FILTER(AnalysisGroupings!$G$2:$G$36,(AnalysisGroupings!$F$2:$F$36=AnalysisResults!H2089)*LEN(H2089)&gt;0,"")</f>
        <v>Systolic Blood Pressure (mmHg)</v>
      </c>
      <c r="K2089" t="s">
        <v>734</v>
      </c>
      <c r="L2089" t="s">
        <v>1382</v>
      </c>
      <c r="M2089" s="4" t="str" cm="1">
        <f t="array" ref="M2089">_xlfn._xlws.FILTER(AnalysisGroupings!$G$2:$G$36,(AnalysisGroupings!$F$2:$F$36=AnalysisResults!L2089)*LEN(L2089)&gt;0,"")</f>
        <v>Week 6</v>
      </c>
      <c r="O2089" t="s">
        <v>295</v>
      </c>
      <c r="P2089" t="s">
        <v>644</v>
      </c>
      <c r="Q2089" s="4" t="str" cm="1">
        <f t="array" ref="Q2089">_xlfn._xlws.FILTER(AnalysisMethods!$G$2:$G$31,AnalysisMethods!$E$2:$E$31=AnalysisResults!P2089,"")</f>
        <v>Q1</v>
      </c>
      <c r="R2089" s="4" t="str" cm="1">
        <f t="array" ref="R2089">_xlfn._xlws.FILTER(AnalysisMethods!$H$2:$H$31,AnalysisMethods!$E$2:$E$31=AnalysisResults!P2089,"")</f>
        <v>XX.X</v>
      </c>
      <c r="S2089">
        <v>122</v>
      </c>
      <c r="T2089" s="7" t="s">
        <v>814</v>
      </c>
      <c r="U2089" t="s">
        <v>1378</v>
      </c>
    </row>
    <row r="2090" spans="1:21" x14ac:dyDescent="0.45">
      <c r="A2090" t="s">
        <v>669</v>
      </c>
      <c r="B2090" s="4" t="str" cm="1">
        <f t="array" ref="B2090">_xlfn._xlws.FILTER(AnalysisSets!B:B,AnalysisSets!A:A=_xlfn._xlws.FILTER(Analyses!E:E,Analyses!A:A=AnalysisResults!A2090,""),"")</f>
        <v>Safety Population</v>
      </c>
      <c r="C2090" t="s">
        <v>33</v>
      </c>
      <c r="D2090" t="s">
        <v>40</v>
      </c>
      <c r="E2090" s="4" t="str" cm="1">
        <f t="array" ref="E2090">_xlfn._xlws.FILTER(AnalysisGroupings!$G$2:$G$20,AnalysisGroupings!$F$2:$F$20=AnalysisResults!D2090,"")</f>
        <v>Xanomeline Low Dose</v>
      </c>
      <c r="G2090" t="s">
        <v>733</v>
      </c>
      <c r="H2090" t="s">
        <v>767</v>
      </c>
      <c r="I2090" s="4" t="str" cm="1">
        <f t="array" ref="I2090">_xlfn._xlws.FILTER(AnalysisGroupings!$G$2:$G$36,(AnalysisGroupings!$F$2:$F$36=AnalysisResults!H2090)*LEN(H2090)&gt;0,"")</f>
        <v>Systolic Blood Pressure (mmHg)</v>
      </c>
      <c r="K2090" t="s">
        <v>734</v>
      </c>
      <c r="L2090" t="s">
        <v>1382</v>
      </c>
      <c r="M2090" s="4" t="str" cm="1">
        <f t="array" ref="M2090">_xlfn._xlws.FILTER(AnalysisGroupings!$G$2:$G$36,(AnalysisGroupings!$F$2:$F$36=AnalysisResults!L2090)*LEN(L2090)&gt;0,"")</f>
        <v>Week 6</v>
      </c>
      <c r="O2090" t="s">
        <v>295</v>
      </c>
      <c r="P2090" t="s">
        <v>645</v>
      </c>
      <c r="Q2090" s="4" t="str" cm="1">
        <f t="array" ref="Q2090">_xlfn._xlws.FILTER(AnalysisMethods!$G$2:$G$31,AnalysisMethods!$E$2:$E$31=AnalysisResults!P2090,"")</f>
        <v>Q3</v>
      </c>
      <c r="R2090" s="4" t="str" cm="1">
        <f t="array" ref="R2090">_xlfn._xlws.FILTER(AnalysisMethods!$H$2:$H$31,AnalysisMethods!$E$2:$E$31=AnalysisResults!P2090,"")</f>
        <v>XX.X</v>
      </c>
      <c r="S2090">
        <v>146</v>
      </c>
      <c r="T2090" s="7" t="s">
        <v>815</v>
      </c>
      <c r="U2090" t="s">
        <v>1378</v>
      </c>
    </row>
    <row r="2091" spans="1:21" x14ac:dyDescent="0.45">
      <c r="A2091" t="s">
        <v>669</v>
      </c>
      <c r="B2091" s="4" t="str" cm="1">
        <f t="array" ref="B2091">_xlfn._xlws.FILTER(AnalysisSets!B:B,AnalysisSets!A:A=_xlfn._xlws.FILTER(Analyses!E:E,Analyses!A:A=AnalysisResults!A2091,""),"")</f>
        <v>Safety Population</v>
      </c>
      <c r="C2091" t="s">
        <v>33</v>
      </c>
      <c r="D2091" t="s">
        <v>40</v>
      </c>
      <c r="E2091" s="4" t="str" cm="1">
        <f t="array" ref="E2091">_xlfn._xlws.FILTER(AnalysisGroupings!$G$2:$G$20,AnalysisGroupings!$F$2:$F$20=AnalysisResults!D2091,"")</f>
        <v>Xanomeline Low Dose</v>
      </c>
      <c r="G2091" t="s">
        <v>733</v>
      </c>
      <c r="H2091" t="s">
        <v>767</v>
      </c>
      <c r="I2091" s="4" t="str" cm="1">
        <f t="array" ref="I2091">_xlfn._xlws.FILTER(AnalysisGroupings!$G$2:$G$36,(AnalysisGroupings!$F$2:$F$36=AnalysisResults!H2091)*LEN(H2091)&gt;0,"")</f>
        <v>Systolic Blood Pressure (mmHg)</v>
      </c>
      <c r="K2091" t="s">
        <v>734</v>
      </c>
      <c r="L2091" t="s">
        <v>1382</v>
      </c>
      <c r="M2091" s="4" t="str" cm="1">
        <f t="array" ref="M2091">_xlfn._xlws.FILTER(AnalysisGroupings!$G$2:$G$36,(AnalysisGroupings!$F$2:$F$36=AnalysisResults!L2091)*LEN(L2091)&gt;0,"")</f>
        <v>Week 6</v>
      </c>
      <c r="O2091" t="s">
        <v>295</v>
      </c>
      <c r="P2091" t="s">
        <v>646</v>
      </c>
      <c r="Q2091" s="4" t="str" cm="1">
        <f t="array" ref="Q2091">_xlfn._xlws.FILTER(AnalysisMethods!$G$2:$G$31,AnalysisMethods!$E$2:$E$31=AnalysisResults!P2091,"")</f>
        <v>Min</v>
      </c>
      <c r="R2091" s="4" t="str" cm="1">
        <f t="array" ref="R2091">_xlfn._xlws.FILTER(AnalysisMethods!$H$2:$H$31,AnalysisMethods!$E$2:$E$31=AnalysisResults!P2091,"")</f>
        <v>XX</v>
      </c>
      <c r="S2091">
        <v>98</v>
      </c>
      <c r="T2091" s="7" t="s">
        <v>883</v>
      </c>
      <c r="U2091" t="s">
        <v>1378</v>
      </c>
    </row>
    <row r="2092" spans="1:21" x14ac:dyDescent="0.45">
      <c r="A2092" t="s">
        <v>669</v>
      </c>
      <c r="B2092" s="4" t="str" cm="1">
        <f t="array" ref="B2092">_xlfn._xlws.FILTER(AnalysisSets!B:B,AnalysisSets!A:A=_xlfn._xlws.FILTER(Analyses!E:E,Analyses!A:A=AnalysisResults!A2092,""),"")</f>
        <v>Safety Population</v>
      </c>
      <c r="C2092" t="s">
        <v>33</v>
      </c>
      <c r="D2092" t="s">
        <v>40</v>
      </c>
      <c r="E2092" s="4" t="str" cm="1">
        <f t="array" ref="E2092">_xlfn._xlws.FILTER(AnalysisGroupings!$G$2:$G$20,AnalysisGroupings!$F$2:$F$20=AnalysisResults!D2092,"")</f>
        <v>Xanomeline Low Dose</v>
      </c>
      <c r="G2092" t="s">
        <v>733</v>
      </c>
      <c r="H2092" t="s">
        <v>767</v>
      </c>
      <c r="I2092" s="4" t="str" cm="1">
        <f t="array" ref="I2092">_xlfn._xlws.FILTER(AnalysisGroupings!$G$2:$G$36,(AnalysisGroupings!$F$2:$F$36=AnalysisResults!H2092)*LEN(H2092)&gt;0,"")</f>
        <v>Systolic Blood Pressure (mmHg)</v>
      </c>
      <c r="K2092" t="s">
        <v>734</v>
      </c>
      <c r="L2092" t="s">
        <v>1382</v>
      </c>
      <c r="M2092" s="4" t="str" cm="1">
        <f t="array" ref="M2092">_xlfn._xlws.FILTER(AnalysisGroupings!$G$2:$G$36,(AnalysisGroupings!$F$2:$F$36=AnalysisResults!L2092)*LEN(L2092)&gt;0,"")</f>
        <v>Week 6</v>
      </c>
      <c r="O2092" t="s">
        <v>295</v>
      </c>
      <c r="P2092" t="s">
        <v>647</v>
      </c>
      <c r="Q2092" s="4" t="str" cm="1">
        <f t="array" ref="Q2092">_xlfn._xlws.FILTER(AnalysisMethods!$G$2:$G$31,AnalysisMethods!$E$2:$E$31=AnalysisResults!P2092,"")</f>
        <v>Max</v>
      </c>
      <c r="R2092" s="4" t="str" cm="1">
        <f t="array" ref="R2092">_xlfn._xlws.FILTER(AnalysisMethods!$H$2:$H$31,AnalysisMethods!$E$2:$E$31=AnalysisResults!P2092,"")</f>
        <v>XX</v>
      </c>
      <c r="S2092">
        <v>200</v>
      </c>
      <c r="T2092" s="7" t="s">
        <v>845</v>
      </c>
      <c r="U2092" t="s">
        <v>1378</v>
      </c>
    </row>
    <row r="2093" spans="1:21" x14ac:dyDescent="0.45">
      <c r="A2093" t="s">
        <v>669</v>
      </c>
      <c r="B2093" s="4" t="str" cm="1">
        <f t="array" ref="B2093">_xlfn._xlws.FILTER(AnalysisSets!B:B,AnalysisSets!A:A=_xlfn._xlws.FILTER(Analyses!E:E,Analyses!A:A=AnalysisResults!A2093,""),"")</f>
        <v>Safety Population</v>
      </c>
      <c r="C2093" t="s">
        <v>33</v>
      </c>
      <c r="D2093" t="s">
        <v>40</v>
      </c>
      <c r="E2093" s="4" t="str" cm="1">
        <f t="array" ref="E2093">_xlfn._xlws.FILTER(AnalysisGroupings!$G$2:$G$20,AnalysisGroupings!$F$2:$F$20=AnalysisResults!D2093,"")</f>
        <v>Xanomeline Low Dose</v>
      </c>
      <c r="G2093" t="s">
        <v>733</v>
      </c>
      <c r="H2093" t="s">
        <v>767</v>
      </c>
      <c r="I2093" s="4" t="str" cm="1">
        <f t="array" ref="I2093">_xlfn._xlws.FILTER(AnalysisGroupings!$G$2:$G$36,(AnalysisGroupings!$F$2:$F$36=AnalysisResults!H2093)*LEN(H2093)&gt;0,"")</f>
        <v>Systolic Blood Pressure (mmHg)</v>
      </c>
      <c r="K2093" t="s">
        <v>734</v>
      </c>
      <c r="L2093" t="s">
        <v>1383</v>
      </c>
      <c r="M2093" s="4" t="str" cm="1">
        <f t="array" ref="M2093">_xlfn._xlws.FILTER(AnalysisGroupings!$G$2:$G$36,(AnalysisGroupings!$F$2:$F$36=AnalysisResults!L2093)*LEN(L2093)&gt;0,"")</f>
        <v>Week 8</v>
      </c>
      <c r="O2093" t="s">
        <v>295</v>
      </c>
      <c r="P2093" t="s">
        <v>640</v>
      </c>
      <c r="Q2093" s="4" t="str" cm="1">
        <f t="array" ref="Q2093">_xlfn._xlws.FILTER(AnalysisMethods!$G$2:$G$31,AnalysisMethods!$E$2:$E$31=AnalysisResults!P2093,"")</f>
        <v>n</v>
      </c>
      <c r="R2093" s="4" t="str" cm="1">
        <f t="array" ref="R2093">_xlfn._xlws.FILTER(AnalysisMethods!$H$2:$H$31,AnalysisMethods!$E$2:$E$31=AnalysisResults!P2093,"")</f>
        <v>XX</v>
      </c>
      <c r="S2093">
        <v>180</v>
      </c>
      <c r="T2093" s="7" t="s">
        <v>857</v>
      </c>
      <c r="U2093" t="s">
        <v>1378</v>
      </c>
    </row>
    <row r="2094" spans="1:21" x14ac:dyDescent="0.45">
      <c r="A2094" t="s">
        <v>669</v>
      </c>
      <c r="B2094" s="4" t="str" cm="1">
        <f t="array" ref="B2094">_xlfn._xlws.FILTER(AnalysisSets!B:B,AnalysisSets!A:A=_xlfn._xlws.FILTER(Analyses!E:E,Analyses!A:A=AnalysisResults!A2094,""),"")</f>
        <v>Safety Population</v>
      </c>
      <c r="C2094" t="s">
        <v>33</v>
      </c>
      <c r="D2094" t="s">
        <v>40</v>
      </c>
      <c r="E2094" s="4" t="str" cm="1">
        <f t="array" ref="E2094">_xlfn._xlws.FILTER(AnalysisGroupings!$G$2:$G$20,AnalysisGroupings!$F$2:$F$20=AnalysisResults!D2094,"")</f>
        <v>Xanomeline Low Dose</v>
      </c>
      <c r="G2094" t="s">
        <v>733</v>
      </c>
      <c r="H2094" t="s">
        <v>767</v>
      </c>
      <c r="I2094" s="4" t="str" cm="1">
        <f t="array" ref="I2094">_xlfn._xlws.FILTER(AnalysisGroupings!$G$2:$G$36,(AnalysisGroupings!$F$2:$F$36=AnalysisResults!H2094)*LEN(H2094)&gt;0,"")</f>
        <v>Systolic Blood Pressure (mmHg)</v>
      </c>
      <c r="K2094" t="s">
        <v>734</v>
      </c>
      <c r="L2094" t="s">
        <v>1383</v>
      </c>
      <c r="M2094" s="4" t="str" cm="1">
        <f t="array" ref="M2094">_xlfn._xlws.FILTER(AnalysisGroupings!$G$2:$G$36,(AnalysisGroupings!$F$2:$F$36=AnalysisResults!L2094)*LEN(L2094)&gt;0,"")</f>
        <v>Week 8</v>
      </c>
      <c r="O2094" t="s">
        <v>295</v>
      </c>
      <c r="P2094" t="s">
        <v>641</v>
      </c>
      <c r="Q2094" s="4" t="str" cm="1">
        <f t="array" ref="Q2094">_xlfn._xlws.FILTER(AnalysisMethods!$G$2:$G$31,AnalysisMethods!$E$2:$E$31=AnalysisResults!P2094,"")</f>
        <v>Mean</v>
      </c>
      <c r="R2094" s="4" t="str" cm="1">
        <f t="array" ref="R2094">_xlfn._xlws.FILTER(AnalysisMethods!$H$2:$H$31,AnalysisMethods!$E$2:$E$31=AnalysisResults!P2094,"")</f>
        <v>XX.X</v>
      </c>
      <c r="S2094">
        <v>134.92222222000001</v>
      </c>
      <c r="T2094" s="7" t="s">
        <v>973</v>
      </c>
      <c r="U2094" t="s">
        <v>1378</v>
      </c>
    </row>
    <row r="2095" spans="1:21" x14ac:dyDescent="0.45">
      <c r="A2095" t="s">
        <v>669</v>
      </c>
      <c r="B2095" s="4" t="str" cm="1">
        <f t="array" ref="B2095">_xlfn._xlws.FILTER(AnalysisSets!B:B,AnalysisSets!A:A=_xlfn._xlws.FILTER(Analyses!E:E,Analyses!A:A=AnalysisResults!A2095,""),"")</f>
        <v>Safety Population</v>
      </c>
      <c r="C2095" t="s">
        <v>33</v>
      </c>
      <c r="D2095" t="s">
        <v>40</v>
      </c>
      <c r="E2095" s="4" t="str" cm="1">
        <f t="array" ref="E2095">_xlfn._xlws.FILTER(AnalysisGroupings!$G$2:$G$20,AnalysisGroupings!$F$2:$F$20=AnalysisResults!D2095,"")</f>
        <v>Xanomeline Low Dose</v>
      </c>
      <c r="G2095" t="s">
        <v>733</v>
      </c>
      <c r="H2095" t="s">
        <v>767</v>
      </c>
      <c r="I2095" s="4" t="str" cm="1">
        <f t="array" ref="I2095">_xlfn._xlws.FILTER(AnalysisGroupings!$G$2:$G$36,(AnalysisGroupings!$F$2:$F$36=AnalysisResults!H2095)*LEN(H2095)&gt;0,"")</f>
        <v>Systolic Blood Pressure (mmHg)</v>
      </c>
      <c r="K2095" t="s">
        <v>734</v>
      </c>
      <c r="L2095" t="s">
        <v>1383</v>
      </c>
      <c r="M2095" s="4" t="str" cm="1">
        <f t="array" ref="M2095">_xlfn._xlws.FILTER(AnalysisGroupings!$G$2:$G$36,(AnalysisGroupings!$F$2:$F$36=AnalysisResults!L2095)*LEN(L2095)&gt;0,"")</f>
        <v>Week 8</v>
      </c>
      <c r="O2095" t="s">
        <v>295</v>
      </c>
      <c r="P2095" t="s">
        <v>642</v>
      </c>
      <c r="Q2095" s="4" t="str" cm="1">
        <f t="array" ref="Q2095">_xlfn._xlws.FILTER(AnalysisMethods!$G$2:$G$31,AnalysisMethods!$E$2:$E$31=AnalysisResults!P2095,"")</f>
        <v>SD</v>
      </c>
      <c r="R2095" s="4" t="str" cm="1">
        <f t="array" ref="R2095">_xlfn._xlws.FILTER(AnalysisMethods!$H$2:$H$31,AnalysisMethods!$E$2:$E$31=AnalysisResults!P2095,"")</f>
        <v>(XX.XX)</v>
      </c>
      <c r="S2095">
        <v>18.075093377999998</v>
      </c>
      <c r="T2095" s="7" t="s">
        <v>975</v>
      </c>
      <c r="U2095" t="s">
        <v>1378</v>
      </c>
    </row>
    <row r="2096" spans="1:21" x14ac:dyDescent="0.45">
      <c r="A2096" t="s">
        <v>669</v>
      </c>
      <c r="B2096" s="4" t="str" cm="1">
        <f t="array" ref="B2096">_xlfn._xlws.FILTER(AnalysisSets!B:B,AnalysisSets!A:A=_xlfn._xlws.FILTER(Analyses!E:E,Analyses!A:A=AnalysisResults!A2096,""),"")</f>
        <v>Safety Population</v>
      </c>
      <c r="C2096" t="s">
        <v>33</v>
      </c>
      <c r="D2096" t="s">
        <v>40</v>
      </c>
      <c r="E2096" s="4" t="str" cm="1">
        <f t="array" ref="E2096">_xlfn._xlws.FILTER(AnalysisGroupings!$G$2:$G$20,AnalysisGroupings!$F$2:$F$20=AnalysisResults!D2096,"")</f>
        <v>Xanomeline Low Dose</v>
      </c>
      <c r="G2096" t="s">
        <v>733</v>
      </c>
      <c r="H2096" t="s">
        <v>767</v>
      </c>
      <c r="I2096" s="4" t="str" cm="1">
        <f t="array" ref="I2096">_xlfn._xlws.FILTER(AnalysisGroupings!$G$2:$G$36,(AnalysisGroupings!$F$2:$F$36=AnalysisResults!H2096)*LEN(H2096)&gt;0,"")</f>
        <v>Systolic Blood Pressure (mmHg)</v>
      </c>
      <c r="K2096" t="s">
        <v>734</v>
      </c>
      <c r="L2096" t="s">
        <v>1383</v>
      </c>
      <c r="M2096" s="4" t="str" cm="1">
        <f t="array" ref="M2096">_xlfn._xlws.FILTER(AnalysisGroupings!$G$2:$G$36,(AnalysisGroupings!$F$2:$F$36=AnalysisResults!L2096)*LEN(L2096)&gt;0,"")</f>
        <v>Week 8</v>
      </c>
      <c r="O2096" t="s">
        <v>295</v>
      </c>
      <c r="P2096" t="s">
        <v>643</v>
      </c>
      <c r="Q2096" s="4" t="str" cm="1">
        <f t="array" ref="Q2096">_xlfn._xlws.FILTER(AnalysisMethods!$G$2:$G$31,AnalysisMethods!$E$2:$E$31=AnalysisResults!P2096,"")</f>
        <v>Median</v>
      </c>
      <c r="R2096" s="4" t="str" cm="1">
        <f t="array" ref="R2096">_xlfn._xlws.FILTER(AnalysisMethods!$H$2:$H$31,AnalysisMethods!$E$2:$E$31=AnalysisResults!P2096,"")</f>
        <v>XX.X</v>
      </c>
      <c r="S2096">
        <v>132</v>
      </c>
      <c r="T2096" s="7" t="s">
        <v>831</v>
      </c>
      <c r="U2096" t="s">
        <v>1378</v>
      </c>
    </row>
    <row r="2097" spans="1:21" x14ac:dyDescent="0.45">
      <c r="A2097" t="s">
        <v>669</v>
      </c>
      <c r="B2097" s="4" t="str" cm="1">
        <f t="array" ref="B2097">_xlfn._xlws.FILTER(AnalysisSets!B:B,AnalysisSets!A:A=_xlfn._xlws.FILTER(Analyses!E:E,Analyses!A:A=AnalysisResults!A2097,""),"")</f>
        <v>Safety Population</v>
      </c>
      <c r="C2097" t="s">
        <v>33</v>
      </c>
      <c r="D2097" t="s">
        <v>40</v>
      </c>
      <c r="E2097" s="4" t="str" cm="1">
        <f t="array" ref="E2097">_xlfn._xlws.FILTER(AnalysisGroupings!$G$2:$G$20,AnalysisGroupings!$F$2:$F$20=AnalysisResults!D2097,"")</f>
        <v>Xanomeline Low Dose</v>
      </c>
      <c r="G2097" t="s">
        <v>733</v>
      </c>
      <c r="H2097" t="s">
        <v>767</v>
      </c>
      <c r="I2097" s="4" t="str" cm="1">
        <f t="array" ref="I2097">_xlfn._xlws.FILTER(AnalysisGroupings!$G$2:$G$36,(AnalysisGroupings!$F$2:$F$36=AnalysisResults!H2097)*LEN(H2097)&gt;0,"")</f>
        <v>Systolic Blood Pressure (mmHg)</v>
      </c>
      <c r="K2097" t="s">
        <v>734</v>
      </c>
      <c r="L2097" t="s">
        <v>1383</v>
      </c>
      <c r="M2097" s="4" t="str" cm="1">
        <f t="array" ref="M2097">_xlfn._xlws.FILTER(AnalysisGroupings!$G$2:$G$36,(AnalysisGroupings!$F$2:$F$36=AnalysisResults!L2097)*LEN(L2097)&gt;0,"")</f>
        <v>Week 8</v>
      </c>
      <c r="O2097" t="s">
        <v>295</v>
      </c>
      <c r="P2097" t="s">
        <v>644</v>
      </c>
      <c r="Q2097" s="4" t="str" cm="1">
        <f t="array" ref="Q2097">_xlfn._xlws.FILTER(AnalysisMethods!$G$2:$G$31,AnalysisMethods!$E$2:$E$31=AnalysisResults!P2097,"")</f>
        <v>Q1</v>
      </c>
      <c r="R2097" s="4" t="str" cm="1">
        <f t="array" ref="R2097">_xlfn._xlws.FILTER(AnalysisMethods!$H$2:$H$31,AnalysisMethods!$E$2:$E$31=AnalysisResults!P2097,"")</f>
        <v>XX.X</v>
      </c>
      <c r="S2097">
        <v>126</v>
      </c>
      <c r="T2097" s="7" t="s">
        <v>976</v>
      </c>
      <c r="U2097" t="s">
        <v>1378</v>
      </c>
    </row>
    <row r="2098" spans="1:21" x14ac:dyDescent="0.45">
      <c r="A2098" t="s">
        <v>669</v>
      </c>
      <c r="B2098" s="4" t="str" cm="1">
        <f t="array" ref="B2098">_xlfn._xlws.FILTER(AnalysisSets!B:B,AnalysisSets!A:A=_xlfn._xlws.FILTER(Analyses!E:E,Analyses!A:A=AnalysisResults!A2098,""),"")</f>
        <v>Safety Population</v>
      </c>
      <c r="C2098" t="s">
        <v>33</v>
      </c>
      <c r="D2098" t="s">
        <v>40</v>
      </c>
      <c r="E2098" s="4" t="str" cm="1">
        <f t="array" ref="E2098">_xlfn._xlws.FILTER(AnalysisGroupings!$G$2:$G$20,AnalysisGroupings!$F$2:$F$20=AnalysisResults!D2098,"")</f>
        <v>Xanomeline Low Dose</v>
      </c>
      <c r="G2098" t="s">
        <v>733</v>
      </c>
      <c r="H2098" t="s">
        <v>767</v>
      </c>
      <c r="I2098" s="4" t="str" cm="1">
        <f t="array" ref="I2098">_xlfn._xlws.FILTER(AnalysisGroupings!$G$2:$G$36,(AnalysisGroupings!$F$2:$F$36=AnalysisResults!H2098)*LEN(H2098)&gt;0,"")</f>
        <v>Systolic Blood Pressure (mmHg)</v>
      </c>
      <c r="K2098" t="s">
        <v>734</v>
      </c>
      <c r="L2098" t="s">
        <v>1383</v>
      </c>
      <c r="M2098" s="4" t="str" cm="1">
        <f t="array" ref="M2098">_xlfn._xlws.FILTER(AnalysisGroupings!$G$2:$G$36,(AnalysisGroupings!$F$2:$F$36=AnalysisResults!L2098)*LEN(L2098)&gt;0,"")</f>
        <v>Week 8</v>
      </c>
      <c r="O2098" t="s">
        <v>295</v>
      </c>
      <c r="P2098" t="s">
        <v>645</v>
      </c>
      <c r="Q2098" s="4" t="str" cm="1">
        <f t="array" ref="Q2098">_xlfn._xlws.FILTER(AnalysisMethods!$G$2:$G$31,AnalysisMethods!$E$2:$E$31=AnalysisResults!P2098,"")</f>
        <v>Q3</v>
      </c>
      <c r="R2098" s="4" t="str" cm="1">
        <f t="array" ref="R2098">_xlfn._xlws.FILTER(AnalysisMethods!$H$2:$H$31,AnalysisMethods!$E$2:$E$31=AnalysisResults!P2098,"")</f>
        <v>XX.X</v>
      </c>
      <c r="S2098">
        <v>144.5</v>
      </c>
      <c r="T2098" s="7" t="s">
        <v>977</v>
      </c>
      <c r="U2098" t="s">
        <v>1378</v>
      </c>
    </row>
    <row r="2099" spans="1:21" x14ac:dyDescent="0.45">
      <c r="A2099" t="s">
        <v>669</v>
      </c>
      <c r="B2099" s="4" t="str" cm="1">
        <f t="array" ref="B2099">_xlfn._xlws.FILTER(AnalysisSets!B:B,AnalysisSets!A:A=_xlfn._xlws.FILTER(Analyses!E:E,Analyses!A:A=AnalysisResults!A2099,""),"")</f>
        <v>Safety Population</v>
      </c>
      <c r="C2099" t="s">
        <v>33</v>
      </c>
      <c r="D2099" t="s">
        <v>40</v>
      </c>
      <c r="E2099" s="4" t="str" cm="1">
        <f t="array" ref="E2099">_xlfn._xlws.FILTER(AnalysisGroupings!$G$2:$G$20,AnalysisGroupings!$F$2:$F$20=AnalysisResults!D2099,"")</f>
        <v>Xanomeline Low Dose</v>
      </c>
      <c r="G2099" t="s">
        <v>733</v>
      </c>
      <c r="H2099" t="s">
        <v>767</v>
      </c>
      <c r="I2099" s="4" t="str" cm="1">
        <f t="array" ref="I2099">_xlfn._xlws.FILTER(AnalysisGroupings!$G$2:$G$36,(AnalysisGroupings!$F$2:$F$36=AnalysisResults!H2099)*LEN(H2099)&gt;0,"")</f>
        <v>Systolic Blood Pressure (mmHg)</v>
      </c>
      <c r="K2099" t="s">
        <v>734</v>
      </c>
      <c r="L2099" t="s">
        <v>1383</v>
      </c>
      <c r="M2099" s="4" t="str" cm="1">
        <f t="array" ref="M2099">_xlfn._xlws.FILTER(AnalysisGroupings!$G$2:$G$36,(AnalysisGroupings!$F$2:$F$36=AnalysisResults!L2099)*LEN(L2099)&gt;0,"")</f>
        <v>Week 8</v>
      </c>
      <c r="O2099" t="s">
        <v>295</v>
      </c>
      <c r="P2099" t="s">
        <v>646</v>
      </c>
      <c r="Q2099" s="4" t="str" cm="1">
        <f t="array" ref="Q2099">_xlfn._xlws.FILTER(AnalysisMethods!$G$2:$G$31,AnalysisMethods!$E$2:$E$31=AnalysisResults!P2099,"")</f>
        <v>Min</v>
      </c>
      <c r="R2099" s="4" t="str" cm="1">
        <f t="array" ref="R2099">_xlfn._xlws.FILTER(AnalysisMethods!$H$2:$H$31,AnalysisMethods!$E$2:$E$31=AnalysisResults!P2099,"")</f>
        <v>XX</v>
      </c>
      <c r="S2099">
        <v>92</v>
      </c>
      <c r="T2099" s="7" t="s">
        <v>921</v>
      </c>
      <c r="U2099" t="s">
        <v>1378</v>
      </c>
    </row>
    <row r="2100" spans="1:21" x14ac:dyDescent="0.45">
      <c r="A2100" t="s">
        <v>669</v>
      </c>
      <c r="B2100" s="4" t="str" cm="1">
        <f t="array" ref="B2100">_xlfn._xlws.FILTER(AnalysisSets!B:B,AnalysisSets!A:A=_xlfn._xlws.FILTER(Analyses!E:E,Analyses!A:A=AnalysisResults!A2100,""),"")</f>
        <v>Safety Population</v>
      </c>
      <c r="C2100" t="s">
        <v>33</v>
      </c>
      <c r="D2100" t="s">
        <v>40</v>
      </c>
      <c r="E2100" s="4" t="str" cm="1">
        <f t="array" ref="E2100">_xlfn._xlws.FILTER(AnalysisGroupings!$G$2:$G$20,AnalysisGroupings!$F$2:$F$20=AnalysisResults!D2100,"")</f>
        <v>Xanomeline Low Dose</v>
      </c>
      <c r="G2100" t="s">
        <v>733</v>
      </c>
      <c r="H2100" t="s">
        <v>767</v>
      </c>
      <c r="I2100" s="4" t="str" cm="1">
        <f t="array" ref="I2100">_xlfn._xlws.FILTER(AnalysisGroupings!$G$2:$G$36,(AnalysisGroupings!$F$2:$F$36=AnalysisResults!H2100)*LEN(H2100)&gt;0,"")</f>
        <v>Systolic Blood Pressure (mmHg)</v>
      </c>
      <c r="K2100" t="s">
        <v>734</v>
      </c>
      <c r="L2100" t="s">
        <v>1383</v>
      </c>
      <c r="M2100" s="4" t="str" cm="1">
        <f t="array" ref="M2100">_xlfn._xlws.FILTER(AnalysisGroupings!$G$2:$G$36,(AnalysisGroupings!$F$2:$F$36=AnalysisResults!L2100)*LEN(L2100)&gt;0,"")</f>
        <v>Week 8</v>
      </c>
      <c r="O2100" t="s">
        <v>295</v>
      </c>
      <c r="P2100" t="s">
        <v>647</v>
      </c>
      <c r="Q2100" s="4" t="str" cm="1">
        <f t="array" ref="Q2100">_xlfn._xlws.FILTER(AnalysisMethods!$G$2:$G$31,AnalysisMethods!$E$2:$E$31=AnalysisResults!P2100,"")</f>
        <v>Max</v>
      </c>
      <c r="R2100" s="4" t="str" cm="1">
        <f t="array" ref="R2100">_xlfn._xlws.FILTER(AnalysisMethods!$H$2:$H$31,AnalysisMethods!$E$2:$E$31=AnalysisResults!P2100,"")</f>
        <v>XX</v>
      </c>
      <c r="S2100">
        <v>200</v>
      </c>
      <c r="T2100" s="7" t="s">
        <v>845</v>
      </c>
      <c r="U2100" t="s">
        <v>1378</v>
      </c>
    </row>
    <row r="2101" spans="1:21" x14ac:dyDescent="0.45">
      <c r="A2101" t="s">
        <v>669</v>
      </c>
      <c r="B2101" s="4" t="str" cm="1">
        <f t="array" ref="B2101">_xlfn._xlws.FILTER(AnalysisSets!B:B,AnalysisSets!A:A=_xlfn._xlws.FILTER(Analyses!E:E,Analyses!A:A=AnalysisResults!A2101,""),"")</f>
        <v>Safety Population</v>
      </c>
      <c r="C2101" t="s">
        <v>33</v>
      </c>
      <c r="D2101" t="s">
        <v>40</v>
      </c>
      <c r="E2101" s="4" t="str" cm="1">
        <f t="array" ref="E2101">_xlfn._xlws.FILTER(AnalysisGroupings!$G$2:$G$20,AnalysisGroupings!$F$2:$F$20=AnalysisResults!D2101,"")</f>
        <v>Xanomeline Low Dose</v>
      </c>
      <c r="G2101" t="s">
        <v>733</v>
      </c>
      <c r="H2101" t="s">
        <v>767</v>
      </c>
      <c r="I2101" s="4" t="str" cm="1">
        <f t="array" ref="I2101">_xlfn._xlws.FILTER(AnalysisGroupings!$G$2:$G$36,(AnalysisGroupings!$F$2:$F$36=AnalysisResults!H2101)*LEN(H2101)&gt;0,"")</f>
        <v>Systolic Blood Pressure (mmHg)</v>
      </c>
      <c r="K2101" t="s">
        <v>734</v>
      </c>
      <c r="L2101" t="s">
        <v>1384</v>
      </c>
      <c r="M2101" s="4" t="str" cm="1">
        <f t="array" ref="M2101">_xlfn._xlws.FILTER(AnalysisGroupings!$G$2:$G$36,(AnalysisGroupings!$F$2:$F$36=AnalysisResults!L2101)*LEN(L2101)&gt;0,"")</f>
        <v>Week 12</v>
      </c>
      <c r="O2101" t="s">
        <v>295</v>
      </c>
      <c r="P2101" t="s">
        <v>640</v>
      </c>
      <c r="Q2101" s="4" t="str" cm="1">
        <f t="array" ref="Q2101">_xlfn._xlws.FILTER(AnalysisMethods!$G$2:$G$31,AnalysisMethods!$E$2:$E$31=AnalysisResults!P2101,"")</f>
        <v>n</v>
      </c>
      <c r="R2101" s="4" t="str" cm="1">
        <f t="array" ref="R2101">_xlfn._xlws.FILTER(AnalysisMethods!$H$2:$H$31,AnalysisMethods!$E$2:$E$31=AnalysisResults!P2101,"")</f>
        <v>XX</v>
      </c>
      <c r="S2101">
        <v>156</v>
      </c>
      <c r="T2101" s="7" t="s">
        <v>978</v>
      </c>
      <c r="U2101" t="s">
        <v>1378</v>
      </c>
    </row>
    <row r="2102" spans="1:21" x14ac:dyDescent="0.45">
      <c r="A2102" t="s">
        <v>669</v>
      </c>
      <c r="B2102" s="4" t="str" cm="1">
        <f t="array" ref="B2102">_xlfn._xlws.FILTER(AnalysisSets!B:B,AnalysisSets!A:A=_xlfn._xlws.FILTER(Analyses!E:E,Analyses!A:A=AnalysisResults!A2102,""),"")</f>
        <v>Safety Population</v>
      </c>
      <c r="C2102" t="s">
        <v>33</v>
      </c>
      <c r="D2102" t="s">
        <v>40</v>
      </c>
      <c r="E2102" s="4" t="str" cm="1">
        <f t="array" ref="E2102">_xlfn._xlws.FILTER(AnalysisGroupings!$G$2:$G$20,AnalysisGroupings!$F$2:$F$20=AnalysisResults!D2102,"")</f>
        <v>Xanomeline Low Dose</v>
      </c>
      <c r="G2102" t="s">
        <v>733</v>
      </c>
      <c r="H2102" t="s">
        <v>767</v>
      </c>
      <c r="I2102" s="4" t="str" cm="1">
        <f t="array" ref="I2102">_xlfn._xlws.FILTER(AnalysisGroupings!$G$2:$G$36,(AnalysisGroupings!$F$2:$F$36=AnalysisResults!H2102)*LEN(H2102)&gt;0,"")</f>
        <v>Systolic Blood Pressure (mmHg)</v>
      </c>
      <c r="K2102" t="s">
        <v>734</v>
      </c>
      <c r="L2102" t="s">
        <v>1384</v>
      </c>
      <c r="M2102" s="4" t="str" cm="1">
        <f t="array" ref="M2102">_xlfn._xlws.FILTER(AnalysisGroupings!$G$2:$G$36,(AnalysisGroupings!$F$2:$F$36=AnalysisResults!L2102)*LEN(L2102)&gt;0,"")</f>
        <v>Week 12</v>
      </c>
      <c r="O2102" t="s">
        <v>295</v>
      </c>
      <c r="P2102" t="s">
        <v>641</v>
      </c>
      <c r="Q2102" s="4" t="str" cm="1">
        <f t="array" ref="Q2102">_xlfn._xlws.FILTER(AnalysisMethods!$G$2:$G$31,AnalysisMethods!$E$2:$E$31=AnalysisResults!P2102,"")</f>
        <v>Mean</v>
      </c>
      <c r="R2102" s="4" t="str" cm="1">
        <f t="array" ref="R2102">_xlfn._xlws.FILTER(AnalysisMethods!$H$2:$H$31,AnalysisMethods!$E$2:$E$31=AnalysisResults!P2102,"")</f>
        <v>XX.X</v>
      </c>
      <c r="S2102">
        <v>133.20512821</v>
      </c>
      <c r="T2102" s="7" t="s">
        <v>979</v>
      </c>
      <c r="U2102" t="s">
        <v>1378</v>
      </c>
    </row>
    <row r="2103" spans="1:21" x14ac:dyDescent="0.45">
      <c r="A2103" t="s">
        <v>669</v>
      </c>
      <c r="B2103" s="4" t="str" cm="1">
        <f t="array" ref="B2103">_xlfn._xlws.FILTER(AnalysisSets!B:B,AnalysisSets!A:A=_xlfn._xlws.FILTER(Analyses!E:E,Analyses!A:A=AnalysisResults!A2103,""),"")</f>
        <v>Safety Population</v>
      </c>
      <c r="C2103" t="s">
        <v>33</v>
      </c>
      <c r="D2103" t="s">
        <v>40</v>
      </c>
      <c r="E2103" s="4" t="str" cm="1">
        <f t="array" ref="E2103">_xlfn._xlws.FILTER(AnalysisGroupings!$G$2:$G$20,AnalysisGroupings!$F$2:$F$20=AnalysisResults!D2103,"")</f>
        <v>Xanomeline Low Dose</v>
      </c>
      <c r="G2103" t="s">
        <v>733</v>
      </c>
      <c r="H2103" t="s">
        <v>767</v>
      </c>
      <c r="I2103" s="4" t="str" cm="1">
        <f t="array" ref="I2103">_xlfn._xlws.FILTER(AnalysisGroupings!$G$2:$G$36,(AnalysisGroupings!$F$2:$F$36=AnalysisResults!H2103)*LEN(H2103)&gt;0,"")</f>
        <v>Systolic Blood Pressure (mmHg)</v>
      </c>
      <c r="K2103" t="s">
        <v>734</v>
      </c>
      <c r="L2103" t="s">
        <v>1384</v>
      </c>
      <c r="M2103" s="4" t="str" cm="1">
        <f t="array" ref="M2103">_xlfn._xlws.FILTER(AnalysisGroupings!$G$2:$G$36,(AnalysisGroupings!$F$2:$F$36=AnalysisResults!L2103)*LEN(L2103)&gt;0,"")</f>
        <v>Week 12</v>
      </c>
      <c r="O2103" t="s">
        <v>295</v>
      </c>
      <c r="P2103" t="s">
        <v>642</v>
      </c>
      <c r="Q2103" s="4" t="str" cm="1">
        <f t="array" ref="Q2103">_xlfn._xlws.FILTER(AnalysisMethods!$G$2:$G$31,AnalysisMethods!$E$2:$E$31=AnalysisResults!P2103,"")</f>
        <v>SD</v>
      </c>
      <c r="R2103" s="4" t="str" cm="1">
        <f t="array" ref="R2103">_xlfn._xlws.FILTER(AnalysisMethods!$H$2:$H$31,AnalysisMethods!$E$2:$E$31=AnalysisResults!P2103,"")</f>
        <v>(XX.XX)</v>
      </c>
      <c r="S2103">
        <v>16.989073509000001</v>
      </c>
      <c r="T2103" s="7" t="s">
        <v>980</v>
      </c>
      <c r="U2103" t="s">
        <v>1378</v>
      </c>
    </row>
    <row r="2104" spans="1:21" x14ac:dyDescent="0.45">
      <c r="A2104" t="s">
        <v>669</v>
      </c>
      <c r="B2104" s="4" t="str" cm="1">
        <f t="array" ref="B2104">_xlfn._xlws.FILTER(AnalysisSets!B:B,AnalysisSets!A:A=_xlfn._xlws.FILTER(Analyses!E:E,Analyses!A:A=AnalysisResults!A2104,""),"")</f>
        <v>Safety Population</v>
      </c>
      <c r="C2104" t="s">
        <v>33</v>
      </c>
      <c r="D2104" t="s">
        <v>40</v>
      </c>
      <c r="E2104" s="4" t="str" cm="1">
        <f t="array" ref="E2104">_xlfn._xlws.FILTER(AnalysisGroupings!$G$2:$G$20,AnalysisGroupings!$F$2:$F$20=AnalysisResults!D2104,"")</f>
        <v>Xanomeline Low Dose</v>
      </c>
      <c r="G2104" t="s">
        <v>733</v>
      </c>
      <c r="H2104" t="s">
        <v>767</v>
      </c>
      <c r="I2104" s="4" t="str" cm="1">
        <f t="array" ref="I2104">_xlfn._xlws.FILTER(AnalysisGroupings!$G$2:$G$36,(AnalysisGroupings!$F$2:$F$36=AnalysisResults!H2104)*LEN(H2104)&gt;0,"")</f>
        <v>Systolic Blood Pressure (mmHg)</v>
      </c>
      <c r="K2104" t="s">
        <v>734</v>
      </c>
      <c r="L2104" t="s">
        <v>1384</v>
      </c>
      <c r="M2104" s="4" t="str" cm="1">
        <f t="array" ref="M2104">_xlfn._xlws.FILTER(AnalysisGroupings!$G$2:$G$36,(AnalysisGroupings!$F$2:$F$36=AnalysisResults!L2104)*LEN(L2104)&gt;0,"")</f>
        <v>Week 12</v>
      </c>
      <c r="O2104" t="s">
        <v>295</v>
      </c>
      <c r="P2104" t="s">
        <v>643</v>
      </c>
      <c r="Q2104" s="4" t="str" cm="1">
        <f t="array" ref="Q2104">_xlfn._xlws.FILTER(AnalysisMethods!$G$2:$G$31,AnalysisMethods!$E$2:$E$31=AnalysisResults!P2104,"")</f>
        <v>Median</v>
      </c>
      <c r="R2104" s="4" t="str" cm="1">
        <f t="array" ref="R2104">_xlfn._xlws.FILTER(AnalysisMethods!$H$2:$H$31,AnalysisMethods!$E$2:$E$31=AnalysisResults!P2104,"")</f>
        <v>XX.X</v>
      </c>
      <c r="S2104">
        <v>131.5</v>
      </c>
      <c r="T2104" s="7" t="s">
        <v>981</v>
      </c>
      <c r="U2104" t="s">
        <v>1378</v>
      </c>
    </row>
    <row r="2105" spans="1:21" x14ac:dyDescent="0.45">
      <c r="A2105" t="s">
        <v>669</v>
      </c>
      <c r="B2105" s="4" t="str" cm="1">
        <f t="array" ref="B2105">_xlfn._xlws.FILTER(AnalysisSets!B:B,AnalysisSets!A:A=_xlfn._xlws.FILTER(Analyses!E:E,Analyses!A:A=AnalysisResults!A2105,""),"")</f>
        <v>Safety Population</v>
      </c>
      <c r="C2105" t="s">
        <v>33</v>
      </c>
      <c r="D2105" t="s">
        <v>40</v>
      </c>
      <c r="E2105" s="4" t="str" cm="1">
        <f t="array" ref="E2105">_xlfn._xlws.FILTER(AnalysisGroupings!$G$2:$G$20,AnalysisGroupings!$F$2:$F$20=AnalysisResults!D2105,"")</f>
        <v>Xanomeline Low Dose</v>
      </c>
      <c r="G2105" t="s">
        <v>733</v>
      </c>
      <c r="H2105" t="s">
        <v>767</v>
      </c>
      <c r="I2105" s="4" t="str" cm="1">
        <f t="array" ref="I2105">_xlfn._xlws.FILTER(AnalysisGroupings!$G$2:$G$36,(AnalysisGroupings!$F$2:$F$36=AnalysisResults!H2105)*LEN(H2105)&gt;0,"")</f>
        <v>Systolic Blood Pressure (mmHg)</v>
      </c>
      <c r="K2105" t="s">
        <v>734</v>
      </c>
      <c r="L2105" t="s">
        <v>1384</v>
      </c>
      <c r="M2105" s="4" t="str" cm="1">
        <f t="array" ref="M2105">_xlfn._xlws.FILTER(AnalysisGroupings!$G$2:$G$36,(AnalysisGroupings!$F$2:$F$36=AnalysisResults!L2105)*LEN(L2105)&gt;0,"")</f>
        <v>Week 12</v>
      </c>
      <c r="O2105" t="s">
        <v>295</v>
      </c>
      <c r="P2105" t="s">
        <v>644</v>
      </c>
      <c r="Q2105" s="4" t="str" cm="1">
        <f t="array" ref="Q2105">_xlfn._xlws.FILTER(AnalysisMethods!$G$2:$G$31,AnalysisMethods!$E$2:$E$31=AnalysisResults!P2105,"")</f>
        <v>Q1</v>
      </c>
      <c r="R2105" s="4" t="str" cm="1">
        <f t="array" ref="R2105">_xlfn._xlws.FILTER(AnalysisMethods!$H$2:$H$31,AnalysisMethods!$E$2:$E$31=AnalysisResults!P2105,"")</f>
        <v>XX.X</v>
      </c>
      <c r="S2105">
        <v>120</v>
      </c>
      <c r="T2105" s="7" t="s">
        <v>839</v>
      </c>
      <c r="U2105" t="s">
        <v>1378</v>
      </c>
    </row>
    <row r="2106" spans="1:21" x14ac:dyDescent="0.45">
      <c r="A2106" t="s">
        <v>669</v>
      </c>
      <c r="B2106" s="4" t="str" cm="1">
        <f t="array" ref="B2106">_xlfn._xlws.FILTER(AnalysisSets!B:B,AnalysisSets!A:A=_xlfn._xlws.FILTER(Analyses!E:E,Analyses!A:A=AnalysisResults!A2106,""),"")</f>
        <v>Safety Population</v>
      </c>
      <c r="C2106" t="s">
        <v>33</v>
      </c>
      <c r="D2106" t="s">
        <v>40</v>
      </c>
      <c r="E2106" s="4" t="str" cm="1">
        <f t="array" ref="E2106">_xlfn._xlws.FILTER(AnalysisGroupings!$G$2:$G$20,AnalysisGroupings!$F$2:$F$20=AnalysisResults!D2106,"")</f>
        <v>Xanomeline Low Dose</v>
      </c>
      <c r="G2106" t="s">
        <v>733</v>
      </c>
      <c r="H2106" t="s">
        <v>767</v>
      </c>
      <c r="I2106" s="4" t="str" cm="1">
        <f t="array" ref="I2106">_xlfn._xlws.FILTER(AnalysisGroupings!$G$2:$G$36,(AnalysisGroupings!$F$2:$F$36=AnalysisResults!H2106)*LEN(H2106)&gt;0,"")</f>
        <v>Systolic Blood Pressure (mmHg)</v>
      </c>
      <c r="K2106" t="s">
        <v>734</v>
      </c>
      <c r="L2106" t="s">
        <v>1384</v>
      </c>
      <c r="M2106" s="4" t="str" cm="1">
        <f t="array" ref="M2106">_xlfn._xlws.FILTER(AnalysisGroupings!$G$2:$G$36,(AnalysisGroupings!$F$2:$F$36=AnalysisResults!L2106)*LEN(L2106)&gt;0,"")</f>
        <v>Week 12</v>
      </c>
      <c r="O2106" t="s">
        <v>295</v>
      </c>
      <c r="P2106" t="s">
        <v>645</v>
      </c>
      <c r="Q2106" s="4" t="str" cm="1">
        <f t="array" ref="Q2106">_xlfn._xlws.FILTER(AnalysisMethods!$G$2:$G$31,AnalysisMethods!$E$2:$E$31=AnalysisResults!P2106,"")</f>
        <v>Q3</v>
      </c>
      <c r="R2106" s="4" t="str" cm="1">
        <f t="array" ref="R2106">_xlfn._xlws.FILTER(AnalysisMethods!$H$2:$H$31,AnalysisMethods!$E$2:$E$31=AnalysisResults!P2106,"")</f>
        <v>XX.X</v>
      </c>
      <c r="S2106">
        <v>145</v>
      </c>
      <c r="T2106" s="7" t="s">
        <v>820</v>
      </c>
      <c r="U2106" t="s">
        <v>1378</v>
      </c>
    </row>
    <row r="2107" spans="1:21" x14ac:dyDescent="0.45">
      <c r="A2107" t="s">
        <v>669</v>
      </c>
      <c r="B2107" s="4" t="str" cm="1">
        <f t="array" ref="B2107">_xlfn._xlws.FILTER(AnalysisSets!B:B,AnalysisSets!A:A=_xlfn._xlws.FILTER(Analyses!E:E,Analyses!A:A=AnalysisResults!A2107,""),"")</f>
        <v>Safety Population</v>
      </c>
      <c r="C2107" t="s">
        <v>33</v>
      </c>
      <c r="D2107" t="s">
        <v>40</v>
      </c>
      <c r="E2107" s="4" t="str" cm="1">
        <f t="array" ref="E2107">_xlfn._xlws.FILTER(AnalysisGroupings!$G$2:$G$20,AnalysisGroupings!$F$2:$F$20=AnalysisResults!D2107,"")</f>
        <v>Xanomeline Low Dose</v>
      </c>
      <c r="G2107" t="s">
        <v>733</v>
      </c>
      <c r="H2107" t="s">
        <v>767</v>
      </c>
      <c r="I2107" s="4" t="str" cm="1">
        <f t="array" ref="I2107">_xlfn._xlws.FILTER(AnalysisGroupings!$G$2:$G$36,(AnalysisGroupings!$F$2:$F$36=AnalysisResults!H2107)*LEN(H2107)&gt;0,"")</f>
        <v>Systolic Blood Pressure (mmHg)</v>
      </c>
      <c r="K2107" t="s">
        <v>734</v>
      </c>
      <c r="L2107" t="s">
        <v>1384</v>
      </c>
      <c r="M2107" s="4" t="str" cm="1">
        <f t="array" ref="M2107">_xlfn._xlws.FILTER(AnalysisGroupings!$G$2:$G$36,(AnalysisGroupings!$F$2:$F$36=AnalysisResults!L2107)*LEN(L2107)&gt;0,"")</f>
        <v>Week 12</v>
      </c>
      <c r="O2107" t="s">
        <v>295</v>
      </c>
      <c r="P2107" t="s">
        <v>646</v>
      </c>
      <c r="Q2107" s="4" t="str" cm="1">
        <f t="array" ref="Q2107">_xlfn._xlws.FILTER(AnalysisMethods!$G$2:$G$31,AnalysisMethods!$E$2:$E$31=AnalysisResults!P2107,"")</f>
        <v>Min</v>
      </c>
      <c r="R2107" s="4" t="str" cm="1">
        <f t="array" ref="R2107">_xlfn._xlws.FILTER(AnalysisMethods!$H$2:$H$31,AnalysisMethods!$E$2:$E$31=AnalysisResults!P2107,"")</f>
        <v>XX</v>
      </c>
      <c r="S2107">
        <v>92</v>
      </c>
      <c r="T2107" s="7" t="s">
        <v>921</v>
      </c>
      <c r="U2107" t="s">
        <v>1378</v>
      </c>
    </row>
    <row r="2108" spans="1:21" x14ac:dyDescent="0.45">
      <c r="A2108" t="s">
        <v>669</v>
      </c>
      <c r="B2108" s="4" t="str" cm="1">
        <f t="array" ref="B2108">_xlfn._xlws.FILTER(AnalysisSets!B:B,AnalysisSets!A:A=_xlfn._xlws.FILTER(Analyses!E:E,Analyses!A:A=AnalysisResults!A2108,""),"")</f>
        <v>Safety Population</v>
      </c>
      <c r="C2108" t="s">
        <v>33</v>
      </c>
      <c r="D2108" t="s">
        <v>40</v>
      </c>
      <c r="E2108" s="4" t="str" cm="1">
        <f t="array" ref="E2108">_xlfn._xlws.FILTER(AnalysisGroupings!$G$2:$G$20,AnalysisGroupings!$F$2:$F$20=AnalysisResults!D2108,"")</f>
        <v>Xanomeline Low Dose</v>
      </c>
      <c r="G2108" t="s">
        <v>733</v>
      </c>
      <c r="H2108" t="s">
        <v>767</v>
      </c>
      <c r="I2108" s="4" t="str" cm="1">
        <f t="array" ref="I2108">_xlfn._xlws.FILTER(AnalysisGroupings!$G$2:$G$36,(AnalysisGroupings!$F$2:$F$36=AnalysisResults!H2108)*LEN(H2108)&gt;0,"")</f>
        <v>Systolic Blood Pressure (mmHg)</v>
      </c>
      <c r="K2108" t="s">
        <v>734</v>
      </c>
      <c r="L2108" t="s">
        <v>1384</v>
      </c>
      <c r="M2108" s="4" t="str" cm="1">
        <f t="array" ref="M2108">_xlfn._xlws.FILTER(AnalysisGroupings!$G$2:$G$36,(AnalysisGroupings!$F$2:$F$36=AnalysisResults!L2108)*LEN(L2108)&gt;0,"")</f>
        <v>Week 12</v>
      </c>
      <c r="O2108" t="s">
        <v>295</v>
      </c>
      <c r="P2108" t="s">
        <v>647</v>
      </c>
      <c r="Q2108" s="4" t="str" cm="1">
        <f t="array" ref="Q2108">_xlfn._xlws.FILTER(AnalysisMethods!$G$2:$G$31,AnalysisMethods!$E$2:$E$31=AnalysisResults!P2108,"")</f>
        <v>Max</v>
      </c>
      <c r="R2108" s="4" t="str" cm="1">
        <f t="array" ref="R2108">_xlfn._xlws.FILTER(AnalysisMethods!$H$2:$H$31,AnalysisMethods!$E$2:$E$31=AnalysisResults!P2108,"")</f>
        <v>XX</v>
      </c>
      <c r="S2108">
        <v>170</v>
      </c>
      <c r="T2108" s="7" t="s">
        <v>982</v>
      </c>
      <c r="U2108" t="s">
        <v>1378</v>
      </c>
    </row>
    <row r="2109" spans="1:21" x14ac:dyDescent="0.45">
      <c r="A2109" t="s">
        <v>669</v>
      </c>
      <c r="B2109" s="4" t="str" cm="1">
        <f t="array" ref="B2109">_xlfn._xlws.FILTER(AnalysisSets!B:B,AnalysisSets!A:A=_xlfn._xlws.FILTER(Analyses!E:E,Analyses!A:A=AnalysisResults!A2109,""),"")</f>
        <v>Safety Population</v>
      </c>
      <c r="C2109" t="s">
        <v>33</v>
      </c>
      <c r="D2109" t="s">
        <v>40</v>
      </c>
      <c r="E2109" s="4" t="str" cm="1">
        <f t="array" ref="E2109">_xlfn._xlws.FILTER(AnalysisGroupings!$G$2:$G$20,AnalysisGroupings!$F$2:$F$20=AnalysisResults!D2109,"")</f>
        <v>Xanomeline Low Dose</v>
      </c>
      <c r="G2109" t="s">
        <v>733</v>
      </c>
      <c r="H2109" t="s">
        <v>767</v>
      </c>
      <c r="I2109" s="4" t="str" cm="1">
        <f t="array" ref="I2109">_xlfn._xlws.FILTER(AnalysisGroupings!$G$2:$G$36,(AnalysisGroupings!$F$2:$F$36=AnalysisResults!H2109)*LEN(H2109)&gt;0,"")</f>
        <v>Systolic Blood Pressure (mmHg)</v>
      </c>
      <c r="K2109" t="s">
        <v>734</v>
      </c>
      <c r="L2109" t="s">
        <v>1385</v>
      </c>
      <c r="M2109" s="4" t="str" cm="1">
        <f t="array" ref="M2109">_xlfn._xlws.FILTER(AnalysisGroupings!$G$2:$G$36,(AnalysisGroupings!$F$2:$F$36=AnalysisResults!L2109)*LEN(L2109)&gt;0,"")</f>
        <v>Week 16</v>
      </c>
      <c r="O2109" t="s">
        <v>295</v>
      </c>
      <c r="P2109" t="s">
        <v>640</v>
      </c>
      <c r="Q2109" s="4" t="str" cm="1">
        <f t="array" ref="Q2109">_xlfn._xlws.FILTER(AnalysisMethods!$G$2:$G$31,AnalysisMethods!$E$2:$E$31=AnalysisResults!P2109,"")</f>
        <v>n</v>
      </c>
      <c r="R2109" s="4" t="str" cm="1">
        <f t="array" ref="R2109">_xlfn._xlws.FILTER(AnalysisMethods!$H$2:$H$31,AnalysisMethods!$E$2:$E$31=AnalysisResults!P2109,"")</f>
        <v>XX</v>
      </c>
      <c r="S2109">
        <v>126</v>
      </c>
      <c r="T2109" s="7" t="s">
        <v>983</v>
      </c>
      <c r="U2109" t="s">
        <v>1378</v>
      </c>
    </row>
    <row r="2110" spans="1:21" x14ac:dyDescent="0.45">
      <c r="A2110" t="s">
        <v>669</v>
      </c>
      <c r="B2110" s="4" t="str" cm="1">
        <f t="array" ref="B2110">_xlfn._xlws.FILTER(AnalysisSets!B:B,AnalysisSets!A:A=_xlfn._xlws.FILTER(Analyses!E:E,Analyses!A:A=AnalysisResults!A2110,""),"")</f>
        <v>Safety Population</v>
      </c>
      <c r="C2110" t="s">
        <v>33</v>
      </c>
      <c r="D2110" t="s">
        <v>40</v>
      </c>
      <c r="E2110" s="4" t="str" cm="1">
        <f t="array" ref="E2110">_xlfn._xlws.FILTER(AnalysisGroupings!$G$2:$G$20,AnalysisGroupings!$F$2:$F$20=AnalysisResults!D2110,"")</f>
        <v>Xanomeline Low Dose</v>
      </c>
      <c r="G2110" t="s">
        <v>733</v>
      </c>
      <c r="H2110" t="s">
        <v>767</v>
      </c>
      <c r="I2110" s="4" t="str" cm="1">
        <f t="array" ref="I2110">_xlfn._xlws.FILTER(AnalysisGroupings!$G$2:$G$36,(AnalysisGroupings!$F$2:$F$36=AnalysisResults!H2110)*LEN(H2110)&gt;0,"")</f>
        <v>Systolic Blood Pressure (mmHg)</v>
      </c>
      <c r="K2110" t="s">
        <v>734</v>
      </c>
      <c r="L2110" t="s">
        <v>1385</v>
      </c>
      <c r="M2110" s="4" t="str" cm="1">
        <f t="array" ref="M2110">_xlfn._xlws.FILTER(AnalysisGroupings!$G$2:$G$36,(AnalysisGroupings!$F$2:$F$36=AnalysisResults!L2110)*LEN(L2110)&gt;0,"")</f>
        <v>Week 16</v>
      </c>
      <c r="O2110" t="s">
        <v>295</v>
      </c>
      <c r="P2110" t="s">
        <v>641</v>
      </c>
      <c r="Q2110" s="4" t="str" cm="1">
        <f t="array" ref="Q2110">_xlfn._xlws.FILTER(AnalysisMethods!$G$2:$G$31,AnalysisMethods!$E$2:$E$31=AnalysisResults!P2110,"")</f>
        <v>Mean</v>
      </c>
      <c r="R2110" s="4" t="str" cm="1">
        <f t="array" ref="R2110">_xlfn._xlws.FILTER(AnalysisMethods!$H$2:$H$31,AnalysisMethods!$E$2:$E$31=AnalysisResults!P2110,"")</f>
        <v>XX.X</v>
      </c>
      <c r="S2110">
        <v>132.46031746</v>
      </c>
      <c r="T2110" s="7" t="s">
        <v>984</v>
      </c>
      <c r="U2110" t="s">
        <v>1378</v>
      </c>
    </row>
    <row r="2111" spans="1:21" x14ac:dyDescent="0.45">
      <c r="A2111" t="s">
        <v>669</v>
      </c>
      <c r="B2111" s="4" t="str" cm="1">
        <f t="array" ref="B2111">_xlfn._xlws.FILTER(AnalysisSets!B:B,AnalysisSets!A:A=_xlfn._xlws.FILTER(Analyses!E:E,Analyses!A:A=AnalysisResults!A2111,""),"")</f>
        <v>Safety Population</v>
      </c>
      <c r="C2111" t="s">
        <v>33</v>
      </c>
      <c r="D2111" t="s">
        <v>40</v>
      </c>
      <c r="E2111" s="4" t="str" cm="1">
        <f t="array" ref="E2111">_xlfn._xlws.FILTER(AnalysisGroupings!$G$2:$G$20,AnalysisGroupings!$F$2:$F$20=AnalysisResults!D2111,"")</f>
        <v>Xanomeline Low Dose</v>
      </c>
      <c r="G2111" t="s">
        <v>733</v>
      </c>
      <c r="H2111" t="s">
        <v>767</v>
      </c>
      <c r="I2111" s="4" t="str" cm="1">
        <f t="array" ref="I2111">_xlfn._xlws.FILTER(AnalysisGroupings!$G$2:$G$36,(AnalysisGroupings!$F$2:$F$36=AnalysisResults!H2111)*LEN(H2111)&gt;0,"")</f>
        <v>Systolic Blood Pressure (mmHg)</v>
      </c>
      <c r="K2111" t="s">
        <v>734</v>
      </c>
      <c r="L2111" t="s">
        <v>1385</v>
      </c>
      <c r="M2111" s="4" t="str" cm="1">
        <f t="array" ref="M2111">_xlfn._xlws.FILTER(AnalysisGroupings!$G$2:$G$36,(AnalysisGroupings!$F$2:$F$36=AnalysisResults!L2111)*LEN(L2111)&gt;0,"")</f>
        <v>Week 16</v>
      </c>
      <c r="O2111" t="s">
        <v>295</v>
      </c>
      <c r="P2111" t="s">
        <v>642</v>
      </c>
      <c r="Q2111" s="4" t="str" cm="1">
        <f t="array" ref="Q2111">_xlfn._xlws.FILTER(AnalysisMethods!$G$2:$G$31,AnalysisMethods!$E$2:$E$31=AnalysisResults!P2111,"")</f>
        <v>SD</v>
      </c>
      <c r="R2111" s="4" t="str" cm="1">
        <f t="array" ref="R2111">_xlfn._xlws.FILTER(AnalysisMethods!$H$2:$H$31,AnalysisMethods!$E$2:$E$31=AnalysisResults!P2111,"")</f>
        <v>(XX.XX)</v>
      </c>
      <c r="S2111">
        <v>14.600082626000001</v>
      </c>
      <c r="T2111" s="7" t="s">
        <v>985</v>
      </c>
      <c r="U2111" t="s">
        <v>1378</v>
      </c>
    </row>
    <row r="2112" spans="1:21" x14ac:dyDescent="0.45">
      <c r="A2112" t="s">
        <v>669</v>
      </c>
      <c r="B2112" s="4" t="str" cm="1">
        <f t="array" ref="B2112">_xlfn._xlws.FILTER(AnalysisSets!B:B,AnalysisSets!A:A=_xlfn._xlws.FILTER(Analyses!E:E,Analyses!A:A=AnalysisResults!A2112,""),"")</f>
        <v>Safety Population</v>
      </c>
      <c r="C2112" t="s">
        <v>33</v>
      </c>
      <c r="D2112" t="s">
        <v>40</v>
      </c>
      <c r="E2112" s="4" t="str" cm="1">
        <f t="array" ref="E2112">_xlfn._xlws.FILTER(AnalysisGroupings!$G$2:$G$20,AnalysisGroupings!$F$2:$F$20=AnalysisResults!D2112,"")</f>
        <v>Xanomeline Low Dose</v>
      </c>
      <c r="G2112" t="s">
        <v>733</v>
      </c>
      <c r="H2112" t="s">
        <v>767</v>
      </c>
      <c r="I2112" s="4" t="str" cm="1">
        <f t="array" ref="I2112">_xlfn._xlws.FILTER(AnalysisGroupings!$G$2:$G$36,(AnalysisGroupings!$F$2:$F$36=AnalysisResults!H2112)*LEN(H2112)&gt;0,"")</f>
        <v>Systolic Blood Pressure (mmHg)</v>
      </c>
      <c r="K2112" t="s">
        <v>734</v>
      </c>
      <c r="L2112" t="s">
        <v>1385</v>
      </c>
      <c r="M2112" s="4" t="str" cm="1">
        <f t="array" ref="M2112">_xlfn._xlws.FILTER(AnalysisGroupings!$G$2:$G$36,(AnalysisGroupings!$F$2:$F$36=AnalysisResults!L2112)*LEN(L2112)&gt;0,"")</f>
        <v>Week 16</v>
      </c>
      <c r="O2112" t="s">
        <v>295</v>
      </c>
      <c r="P2112" t="s">
        <v>643</v>
      </c>
      <c r="Q2112" s="4" t="str" cm="1">
        <f t="array" ref="Q2112">_xlfn._xlws.FILTER(AnalysisMethods!$G$2:$G$31,AnalysisMethods!$E$2:$E$31=AnalysisResults!P2112,"")</f>
        <v>Median</v>
      </c>
      <c r="R2112" s="4" t="str" cm="1">
        <f t="array" ref="R2112">_xlfn._xlws.FILTER(AnalysisMethods!$H$2:$H$31,AnalysisMethods!$E$2:$E$31=AnalysisResults!P2112,"")</f>
        <v>XX.X</v>
      </c>
      <c r="S2112">
        <v>130</v>
      </c>
      <c r="T2112" s="7" t="s">
        <v>805</v>
      </c>
      <c r="U2112" t="s">
        <v>1378</v>
      </c>
    </row>
    <row r="2113" spans="1:21" x14ac:dyDescent="0.45">
      <c r="A2113" t="s">
        <v>669</v>
      </c>
      <c r="B2113" s="4" t="str" cm="1">
        <f t="array" ref="B2113">_xlfn._xlws.FILTER(AnalysisSets!B:B,AnalysisSets!A:A=_xlfn._xlws.FILTER(Analyses!E:E,Analyses!A:A=AnalysisResults!A2113,""),"")</f>
        <v>Safety Population</v>
      </c>
      <c r="C2113" t="s">
        <v>33</v>
      </c>
      <c r="D2113" t="s">
        <v>40</v>
      </c>
      <c r="E2113" s="4" t="str" cm="1">
        <f t="array" ref="E2113">_xlfn._xlws.FILTER(AnalysisGroupings!$G$2:$G$20,AnalysisGroupings!$F$2:$F$20=AnalysisResults!D2113,"")</f>
        <v>Xanomeline Low Dose</v>
      </c>
      <c r="G2113" t="s">
        <v>733</v>
      </c>
      <c r="H2113" t="s">
        <v>767</v>
      </c>
      <c r="I2113" s="4" t="str" cm="1">
        <f t="array" ref="I2113">_xlfn._xlws.FILTER(AnalysisGroupings!$G$2:$G$36,(AnalysisGroupings!$F$2:$F$36=AnalysisResults!H2113)*LEN(H2113)&gt;0,"")</f>
        <v>Systolic Blood Pressure (mmHg)</v>
      </c>
      <c r="K2113" t="s">
        <v>734</v>
      </c>
      <c r="L2113" t="s">
        <v>1385</v>
      </c>
      <c r="M2113" s="4" t="str" cm="1">
        <f t="array" ref="M2113">_xlfn._xlws.FILTER(AnalysisGroupings!$G$2:$G$36,(AnalysisGroupings!$F$2:$F$36=AnalysisResults!L2113)*LEN(L2113)&gt;0,"")</f>
        <v>Week 16</v>
      </c>
      <c r="O2113" t="s">
        <v>295</v>
      </c>
      <c r="P2113" t="s">
        <v>644</v>
      </c>
      <c r="Q2113" s="4" t="str" cm="1">
        <f t="array" ref="Q2113">_xlfn._xlws.FILTER(AnalysisMethods!$G$2:$G$31,AnalysisMethods!$E$2:$E$31=AnalysisResults!P2113,"")</f>
        <v>Q1</v>
      </c>
      <c r="R2113" s="4" t="str" cm="1">
        <f t="array" ref="R2113">_xlfn._xlws.FILTER(AnalysisMethods!$H$2:$H$31,AnalysisMethods!$E$2:$E$31=AnalysisResults!P2113,"")</f>
        <v>XX.X</v>
      </c>
      <c r="S2113">
        <v>124</v>
      </c>
      <c r="T2113" s="7" t="s">
        <v>798</v>
      </c>
      <c r="U2113" t="s">
        <v>1378</v>
      </c>
    </row>
    <row r="2114" spans="1:21" x14ac:dyDescent="0.45">
      <c r="A2114" t="s">
        <v>669</v>
      </c>
      <c r="B2114" s="4" t="str" cm="1">
        <f t="array" ref="B2114">_xlfn._xlws.FILTER(AnalysisSets!B:B,AnalysisSets!A:A=_xlfn._xlws.FILTER(Analyses!E:E,Analyses!A:A=AnalysisResults!A2114,""),"")</f>
        <v>Safety Population</v>
      </c>
      <c r="C2114" t="s">
        <v>33</v>
      </c>
      <c r="D2114" t="s">
        <v>40</v>
      </c>
      <c r="E2114" s="4" t="str" cm="1">
        <f t="array" ref="E2114">_xlfn._xlws.FILTER(AnalysisGroupings!$G$2:$G$20,AnalysisGroupings!$F$2:$F$20=AnalysisResults!D2114,"")</f>
        <v>Xanomeline Low Dose</v>
      </c>
      <c r="G2114" t="s">
        <v>733</v>
      </c>
      <c r="H2114" t="s">
        <v>767</v>
      </c>
      <c r="I2114" s="4" t="str" cm="1">
        <f t="array" ref="I2114">_xlfn._xlws.FILTER(AnalysisGroupings!$G$2:$G$36,(AnalysisGroupings!$F$2:$F$36=AnalysisResults!H2114)*LEN(H2114)&gt;0,"")</f>
        <v>Systolic Blood Pressure (mmHg)</v>
      </c>
      <c r="K2114" t="s">
        <v>734</v>
      </c>
      <c r="L2114" t="s">
        <v>1385</v>
      </c>
      <c r="M2114" s="4" t="str" cm="1">
        <f t="array" ref="M2114">_xlfn._xlws.FILTER(AnalysisGroupings!$G$2:$G$36,(AnalysisGroupings!$F$2:$F$36=AnalysisResults!L2114)*LEN(L2114)&gt;0,"")</f>
        <v>Week 16</v>
      </c>
      <c r="O2114" t="s">
        <v>295</v>
      </c>
      <c r="P2114" t="s">
        <v>645</v>
      </c>
      <c r="Q2114" s="4" t="str" cm="1">
        <f t="array" ref="Q2114">_xlfn._xlws.FILTER(AnalysisMethods!$G$2:$G$31,AnalysisMethods!$E$2:$E$31=AnalysisResults!P2114,"")</f>
        <v>Q3</v>
      </c>
      <c r="R2114" s="4" t="str" cm="1">
        <f t="array" ref="R2114">_xlfn._xlws.FILTER(AnalysisMethods!$H$2:$H$31,AnalysisMethods!$E$2:$E$31=AnalysisResults!P2114,"")</f>
        <v>XX.X</v>
      </c>
      <c r="S2114">
        <v>140</v>
      </c>
      <c r="T2114" s="7" t="s">
        <v>833</v>
      </c>
      <c r="U2114" t="s">
        <v>1378</v>
      </c>
    </row>
    <row r="2115" spans="1:21" x14ac:dyDescent="0.45">
      <c r="A2115" t="s">
        <v>669</v>
      </c>
      <c r="B2115" s="4" t="str" cm="1">
        <f t="array" ref="B2115">_xlfn._xlws.FILTER(AnalysisSets!B:B,AnalysisSets!A:A=_xlfn._xlws.FILTER(Analyses!E:E,Analyses!A:A=AnalysisResults!A2115,""),"")</f>
        <v>Safety Population</v>
      </c>
      <c r="C2115" t="s">
        <v>33</v>
      </c>
      <c r="D2115" t="s">
        <v>40</v>
      </c>
      <c r="E2115" s="4" t="str" cm="1">
        <f t="array" ref="E2115">_xlfn._xlws.FILTER(AnalysisGroupings!$G$2:$G$20,AnalysisGroupings!$F$2:$F$20=AnalysisResults!D2115,"")</f>
        <v>Xanomeline Low Dose</v>
      </c>
      <c r="G2115" t="s">
        <v>733</v>
      </c>
      <c r="H2115" t="s">
        <v>767</v>
      </c>
      <c r="I2115" s="4" t="str" cm="1">
        <f t="array" ref="I2115">_xlfn._xlws.FILTER(AnalysisGroupings!$G$2:$G$36,(AnalysisGroupings!$F$2:$F$36=AnalysisResults!H2115)*LEN(H2115)&gt;0,"")</f>
        <v>Systolic Blood Pressure (mmHg)</v>
      </c>
      <c r="K2115" t="s">
        <v>734</v>
      </c>
      <c r="L2115" t="s">
        <v>1385</v>
      </c>
      <c r="M2115" s="4" t="str" cm="1">
        <f t="array" ref="M2115">_xlfn._xlws.FILTER(AnalysisGroupings!$G$2:$G$36,(AnalysisGroupings!$F$2:$F$36=AnalysisResults!L2115)*LEN(L2115)&gt;0,"")</f>
        <v>Week 16</v>
      </c>
      <c r="O2115" t="s">
        <v>295</v>
      </c>
      <c r="P2115" t="s">
        <v>646</v>
      </c>
      <c r="Q2115" s="4" t="str" cm="1">
        <f t="array" ref="Q2115">_xlfn._xlws.FILTER(AnalysisMethods!$G$2:$G$31,AnalysisMethods!$E$2:$E$31=AnalysisResults!P2115,"")</f>
        <v>Min</v>
      </c>
      <c r="R2115" s="4" t="str" cm="1">
        <f t="array" ref="R2115">_xlfn._xlws.FILTER(AnalysisMethods!$H$2:$H$31,AnalysisMethods!$E$2:$E$31=AnalysisResults!P2115,"")</f>
        <v>XX</v>
      </c>
      <c r="S2115">
        <v>100</v>
      </c>
      <c r="T2115" s="7" t="s">
        <v>867</v>
      </c>
      <c r="U2115" t="s">
        <v>1378</v>
      </c>
    </row>
    <row r="2116" spans="1:21" x14ac:dyDescent="0.45">
      <c r="A2116" t="s">
        <v>669</v>
      </c>
      <c r="B2116" s="4" t="str" cm="1">
        <f t="array" ref="B2116">_xlfn._xlws.FILTER(AnalysisSets!B:B,AnalysisSets!A:A=_xlfn._xlws.FILTER(Analyses!E:E,Analyses!A:A=AnalysisResults!A2116,""),"")</f>
        <v>Safety Population</v>
      </c>
      <c r="C2116" t="s">
        <v>33</v>
      </c>
      <c r="D2116" t="s">
        <v>40</v>
      </c>
      <c r="E2116" s="4" t="str" cm="1">
        <f t="array" ref="E2116">_xlfn._xlws.FILTER(AnalysisGroupings!$G$2:$G$20,AnalysisGroupings!$F$2:$F$20=AnalysisResults!D2116,"")</f>
        <v>Xanomeline Low Dose</v>
      </c>
      <c r="G2116" t="s">
        <v>733</v>
      </c>
      <c r="H2116" t="s">
        <v>767</v>
      </c>
      <c r="I2116" s="4" t="str" cm="1">
        <f t="array" ref="I2116">_xlfn._xlws.FILTER(AnalysisGroupings!$G$2:$G$36,(AnalysisGroupings!$F$2:$F$36=AnalysisResults!H2116)*LEN(H2116)&gt;0,"")</f>
        <v>Systolic Blood Pressure (mmHg)</v>
      </c>
      <c r="K2116" t="s">
        <v>734</v>
      </c>
      <c r="L2116" t="s">
        <v>1385</v>
      </c>
      <c r="M2116" s="4" t="str" cm="1">
        <f t="array" ref="M2116">_xlfn._xlws.FILTER(AnalysisGroupings!$G$2:$G$36,(AnalysisGroupings!$F$2:$F$36=AnalysisResults!L2116)*LEN(L2116)&gt;0,"")</f>
        <v>Week 16</v>
      </c>
      <c r="O2116" t="s">
        <v>295</v>
      </c>
      <c r="P2116" t="s">
        <v>647</v>
      </c>
      <c r="Q2116" s="4" t="str" cm="1">
        <f t="array" ref="Q2116">_xlfn._xlws.FILTER(AnalysisMethods!$G$2:$G$31,AnalysisMethods!$E$2:$E$31=AnalysisResults!P2116,"")</f>
        <v>Max</v>
      </c>
      <c r="R2116" s="4" t="str" cm="1">
        <f t="array" ref="R2116">_xlfn._xlws.FILTER(AnalysisMethods!$H$2:$H$31,AnalysisMethods!$E$2:$E$31=AnalysisResults!P2116,"")</f>
        <v>XX</v>
      </c>
      <c r="S2116">
        <v>168</v>
      </c>
      <c r="T2116" s="7" t="s">
        <v>834</v>
      </c>
      <c r="U2116" t="s">
        <v>1378</v>
      </c>
    </row>
    <row r="2117" spans="1:21" x14ac:dyDescent="0.45">
      <c r="A2117" t="s">
        <v>669</v>
      </c>
      <c r="B2117" s="4" t="str" cm="1">
        <f t="array" ref="B2117">_xlfn._xlws.FILTER(AnalysisSets!B:B,AnalysisSets!A:A=_xlfn._xlws.FILTER(Analyses!E:E,Analyses!A:A=AnalysisResults!A2117,""),"")</f>
        <v>Safety Population</v>
      </c>
      <c r="C2117" t="s">
        <v>33</v>
      </c>
      <c r="D2117" t="s">
        <v>40</v>
      </c>
      <c r="E2117" s="4" t="str" cm="1">
        <f t="array" ref="E2117">_xlfn._xlws.FILTER(AnalysisGroupings!$G$2:$G$20,AnalysisGroupings!$F$2:$F$20=AnalysisResults!D2117,"")</f>
        <v>Xanomeline Low Dose</v>
      </c>
      <c r="G2117" t="s">
        <v>733</v>
      </c>
      <c r="H2117" t="s">
        <v>767</v>
      </c>
      <c r="I2117" s="4" t="str" cm="1">
        <f t="array" ref="I2117">_xlfn._xlws.FILTER(AnalysisGroupings!$G$2:$G$36,(AnalysisGroupings!$F$2:$F$36=AnalysisResults!H2117)*LEN(H2117)&gt;0,"")</f>
        <v>Systolic Blood Pressure (mmHg)</v>
      </c>
      <c r="K2117" t="s">
        <v>734</v>
      </c>
      <c r="L2117" t="s">
        <v>1386</v>
      </c>
      <c r="M2117" s="4" t="str" cm="1">
        <f t="array" ref="M2117">_xlfn._xlws.FILTER(AnalysisGroupings!$G$2:$G$36,(AnalysisGroupings!$F$2:$F$36=AnalysisResults!L2117)*LEN(L2117)&gt;0,"")</f>
        <v>Week 20</v>
      </c>
      <c r="O2117" t="s">
        <v>295</v>
      </c>
      <c r="P2117" t="s">
        <v>640</v>
      </c>
      <c r="Q2117" s="4" t="str" cm="1">
        <f t="array" ref="Q2117">_xlfn._xlws.FILTER(AnalysisMethods!$G$2:$G$31,AnalysisMethods!$E$2:$E$31=AnalysisResults!P2117,"")</f>
        <v>n</v>
      </c>
      <c r="R2117" s="4" t="str" cm="1">
        <f t="array" ref="R2117">_xlfn._xlws.FILTER(AnalysisMethods!$H$2:$H$31,AnalysisMethods!$E$2:$E$31=AnalysisResults!P2117,"")</f>
        <v>XX</v>
      </c>
      <c r="S2117">
        <v>90</v>
      </c>
      <c r="T2117" s="7" t="s">
        <v>808</v>
      </c>
      <c r="U2117" t="s">
        <v>1378</v>
      </c>
    </row>
    <row r="2118" spans="1:21" x14ac:dyDescent="0.45">
      <c r="A2118" t="s">
        <v>669</v>
      </c>
      <c r="B2118" s="4" t="str" cm="1">
        <f t="array" ref="B2118">_xlfn._xlws.FILTER(AnalysisSets!B:B,AnalysisSets!A:A=_xlfn._xlws.FILTER(Analyses!E:E,Analyses!A:A=AnalysisResults!A2118,""),"")</f>
        <v>Safety Population</v>
      </c>
      <c r="C2118" t="s">
        <v>33</v>
      </c>
      <c r="D2118" t="s">
        <v>40</v>
      </c>
      <c r="E2118" s="4" t="str" cm="1">
        <f t="array" ref="E2118">_xlfn._xlws.FILTER(AnalysisGroupings!$G$2:$G$20,AnalysisGroupings!$F$2:$F$20=AnalysisResults!D2118,"")</f>
        <v>Xanomeline Low Dose</v>
      </c>
      <c r="G2118" t="s">
        <v>733</v>
      </c>
      <c r="H2118" t="s">
        <v>767</v>
      </c>
      <c r="I2118" s="4" t="str" cm="1">
        <f t="array" ref="I2118">_xlfn._xlws.FILTER(AnalysisGroupings!$G$2:$G$36,(AnalysisGroupings!$F$2:$F$36=AnalysisResults!H2118)*LEN(H2118)&gt;0,"")</f>
        <v>Systolic Blood Pressure (mmHg)</v>
      </c>
      <c r="K2118" t="s">
        <v>734</v>
      </c>
      <c r="L2118" t="s">
        <v>1386</v>
      </c>
      <c r="M2118" s="4" t="str" cm="1">
        <f t="array" ref="M2118">_xlfn._xlws.FILTER(AnalysisGroupings!$G$2:$G$36,(AnalysisGroupings!$F$2:$F$36=AnalysisResults!L2118)*LEN(L2118)&gt;0,"")</f>
        <v>Week 20</v>
      </c>
      <c r="O2118" t="s">
        <v>295</v>
      </c>
      <c r="P2118" t="s">
        <v>641</v>
      </c>
      <c r="Q2118" s="4" t="str" cm="1">
        <f t="array" ref="Q2118">_xlfn._xlws.FILTER(AnalysisMethods!$G$2:$G$31,AnalysisMethods!$E$2:$E$31=AnalysisResults!P2118,"")</f>
        <v>Mean</v>
      </c>
      <c r="R2118" s="4" t="str" cm="1">
        <f t="array" ref="R2118">_xlfn._xlws.FILTER(AnalysisMethods!$H$2:$H$31,AnalysisMethods!$E$2:$E$31=AnalysisResults!P2118,"")</f>
        <v>XX.X</v>
      </c>
      <c r="S2118">
        <v>128.98888889</v>
      </c>
      <c r="T2118" s="7" t="s">
        <v>986</v>
      </c>
      <c r="U2118" t="s">
        <v>1378</v>
      </c>
    </row>
    <row r="2119" spans="1:21" x14ac:dyDescent="0.45">
      <c r="A2119" t="s">
        <v>669</v>
      </c>
      <c r="B2119" s="4" t="str" cm="1">
        <f t="array" ref="B2119">_xlfn._xlws.FILTER(AnalysisSets!B:B,AnalysisSets!A:A=_xlfn._xlws.FILTER(Analyses!E:E,Analyses!A:A=AnalysisResults!A2119,""),"")</f>
        <v>Safety Population</v>
      </c>
      <c r="C2119" t="s">
        <v>33</v>
      </c>
      <c r="D2119" t="s">
        <v>40</v>
      </c>
      <c r="E2119" s="4" t="str" cm="1">
        <f t="array" ref="E2119">_xlfn._xlws.FILTER(AnalysisGroupings!$G$2:$G$20,AnalysisGroupings!$F$2:$F$20=AnalysisResults!D2119,"")</f>
        <v>Xanomeline Low Dose</v>
      </c>
      <c r="G2119" t="s">
        <v>733</v>
      </c>
      <c r="H2119" t="s">
        <v>767</v>
      </c>
      <c r="I2119" s="4" t="str" cm="1">
        <f t="array" ref="I2119">_xlfn._xlws.FILTER(AnalysisGroupings!$G$2:$G$36,(AnalysisGroupings!$F$2:$F$36=AnalysisResults!H2119)*LEN(H2119)&gt;0,"")</f>
        <v>Systolic Blood Pressure (mmHg)</v>
      </c>
      <c r="K2119" t="s">
        <v>734</v>
      </c>
      <c r="L2119" t="s">
        <v>1386</v>
      </c>
      <c r="M2119" s="4" t="str" cm="1">
        <f t="array" ref="M2119">_xlfn._xlws.FILTER(AnalysisGroupings!$G$2:$G$36,(AnalysisGroupings!$F$2:$F$36=AnalysisResults!L2119)*LEN(L2119)&gt;0,"")</f>
        <v>Week 20</v>
      </c>
      <c r="O2119" t="s">
        <v>295</v>
      </c>
      <c r="P2119" t="s">
        <v>642</v>
      </c>
      <c r="Q2119" s="4" t="str" cm="1">
        <f t="array" ref="Q2119">_xlfn._xlws.FILTER(AnalysisMethods!$G$2:$G$31,AnalysisMethods!$E$2:$E$31=AnalysisResults!P2119,"")</f>
        <v>SD</v>
      </c>
      <c r="R2119" s="4" t="str" cm="1">
        <f t="array" ref="R2119">_xlfn._xlws.FILTER(AnalysisMethods!$H$2:$H$31,AnalysisMethods!$E$2:$E$31=AnalysisResults!P2119,"")</f>
        <v>(XX.XX)</v>
      </c>
      <c r="S2119">
        <v>16.126950326999999</v>
      </c>
      <c r="T2119" s="7" t="s">
        <v>987</v>
      </c>
      <c r="U2119" t="s">
        <v>1378</v>
      </c>
    </row>
    <row r="2120" spans="1:21" x14ac:dyDescent="0.45">
      <c r="A2120" t="s">
        <v>669</v>
      </c>
      <c r="B2120" s="4" t="str" cm="1">
        <f t="array" ref="B2120">_xlfn._xlws.FILTER(AnalysisSets!B:B,AnalysisSets!A:A=_xlfn._xlws.FILTER(Analyses!E:E,Analyses!A:A=AnalysisResults!A2120,""),"")</f>
        <v>Safety Population</v>
      </c>
      <c r="C2120" t="s">
        <v>33</v>
      </c>
      <c r="D2120" t="s">
        <v>40</v>
      </c>
      <c r="E2120" s="4" t="str" cm="1">
        <f t="array" ref="E2120">_xlfn._xlws.FILTER(AnalysisGroupings!$G$2:$G$20,AnalysisGroupings!$F$2:$F$20=AnalysisResults!D2120,"")</f>
        <v>Xanomeline Low Dose</v>
      </c>
      <c r="G2120" t="s">
        <v>733</v>
      </c>
      <c r="H2120" t="s">
        <v>767</v>
      </c>
      <c r="I2120" s="4" t="str" cm="1">
        <f t="array" ref="I2120">_xlfn._xlws.FILTER(AnalysisGroupings!$G$2:$G$36,(AnalysisGroupings!$F$2:$F$36=AnalysisResults!H2120)*LEN(H2120)&gt;0,"")</f>
        <v>Systolic Blood Pressure (mmHg)</v>
      </c>
      <c r="K2120" t="s">
        <v>734</v>
      </c>
      <c r="L2120" t="s">
        <v>1386</v>
      </c>
      <c r="M2120" s="4" t="str" cm="1">
        <f t="array" ref="M2120">_xlfn._xlws.FILTER(AnalysisGroupings!$G$2:$G$36,(AnalysisGroupings!$F$2:$F$36=AnalysisResults!L2120)*LEN(L2120)&gt;0,"")</f>
        <v>Week 20</v>
      </c>
      <c r="O2120" t="s">
        <v>295</v>
      </c>
      <c r="P2120" t="s">
        <v>643</v>
      </c>
      <c r="Q2120" s="4" t="str" cm="1">
        <f t="array" ref="Q2120">_xlfn._xlws.FILTER(AnalysisMethods!$G$2:$G$31,AnalysisMethods!$E$2:$E$31=AnalysisResults!P2120,"")</f>
        <v>Median</v>
      </c>
      <c r="R2120" s="4" t="str" cm="1">
        <f t="array" ref="R2120">_xlfn._xlws.FILTER(AnalysisMethods!$H$2:$H$31,AnalysisMethods!$E$2:$E$31=AnalysisResults!P2120,"")</f>
        <v>XX.X</v>
      </c>
      <c r="S2120">
        <v>128</v>
      </c>
      <c r="T2120" s="7" t="s">
        <v>826</v>
      </c>
      <c r="U2120" t="s">
        <v>1378</v>
      </c>
    </row>
    <row r="2121" spans="1:21" x14ac:dyDescent="0.45">
      <c r="A2121" t="s">
        <v>669</v>
      </c>
      <c r="B2121" s="4" t="str" cm="1">
        <f t="array" ref="B2121">_xlfn._xlws.FILTER(AnalysisSets!B:B,AnalysisSets!A:A=_xlfn._xlws.FILTER(Analyses!E:E,Analyses!A:A=AnalysisResults!A2121,""),"")</f>
        <v>Safety Population</v>
      </c>
      <c r="C2121" t="s">
        <v>33</v>
      </c>
      <c r="D2121" t="s">
        <v>40</v>
      </c>
      <c r="E2121" s="4" t="str" cm="1">
        <f t="array" ref="E2121">_xlfn._xlws.FILTER(AnalysisGroupings!$G$2:$G$20,AnalysisGroupings!$F$2:$F$20=AnalysisResults!D2121,"")</f>
        <v>Xanomeline Low Dose</v>
      </c>
      <c r="G2121" t="s">
        <v>733</v>
      </c>
      <c r="H2121" t="s">
        <v>767</v>
      </c>
      <c r="I2121" s="4" t="str" cm="1">
        <f t="array" ref="I2121">_xlfn._xlws.FILTER(AnalysisGroupings!$G$2:$G$36,(AnalysisGroupings!$F$2:$F$36=AnalysisResults!H2121)*LEN(H2121)&gt;0,"")</f>
        <v>Systolic Blood Pressure (mmHg)</v>
      </c>
      <c r="K2121" t="s">
        <v>734</v>
      </c>
      <c r="L2121" t="s">
        <v>1386</v>
      </c>
      <c r="M2121" s="4" t="str" cm="1">
        <f t="array" ref="M2121">_xlfn._xlws.FILTER(AnalysisGroupings!$G$2:$G$36,(AnalysisGroupings!$F$2:$F$36=AnalysisResults!L2121)*LEN(L2121)&gt;0,"")</f>
        <v>Week 20</v>
      </c>
      <c r="O2121" t="s">
        <v>295</v>
      </c>
      <c r="P2121" t="s">
        <v>644</v>
      </c>
      <c r="Q2121" s="4" t="str" cm="1">
        <f t="array" ref="Q2121">_xlfn._xlws.FILTER(AnalysisMethods!$G$2:$G$31,AnalysisMethods!$E$2:$E$31=AnalysisResults!P2121,"")</f>
        <v>Q1</v>
      </c>
      <c r="R2121" s="4" t="str" cm="1">
        <f t="array" ref="R2121">_xlfn._xlws.FILTER(AnalysisMethods!$H$2:$H$31,AnalysisMethods!$E$2:$E$31=AnalysisResults!P2121,"")</f>
        <v>XX.X</v>
      </c>
      <c r="S2121">
        <v>118</v>
      </c>
      <c r="T2121" s="7" t="s">
        <v>988</v>
      </c>
      <c r="U2121" t="s">
        <v>1378</v>
      </c>
    </row>
    <row r="2122" spans="1:21" x14ac:dyDescent="0.45">
      <c r="A2122" t="s">
        <v>669</v>
      </c>
      <c r="B2122" s="4" t="str" cm="1">
        <f t="array" ref="B2122">_xlfn._xlws.FILTER(AnalysisSets!B:B,AnalysisSets!A:A=_xlfn._xlws.FILTER(Analyses!E:E,Analyses!A:A=AnalysisResults!A2122,""),"")</f>
        <v>Safety Population</v>
      </c>
      <c r="C2122" t="s">
        <v>33</v>
      </c>
      <c r="D2122" t="s">
        <v>40</v>
      </c>
      <c r="E2122" s="4" t="str" cm="1">
        <f t="array" ref="E2122">_xlfn._xlws.FILTER(AnalysisGroupings!$G$2:$G$20,AnalysisGroupings!$F$2:$F$20=AnalysisResults!D2122,"")</f>
        <v>Xanomeline Low Dose</v>
      </c>
      <c r="G2122" t="s">
        <v>733</v>
      </c>
      <c r="H2122" t="s">
        <v>767</v>
      </c>
      <c r="I2122" s="4" t="str" cm="1">
        <f t="array" ref="I2122">_xlfn._xlws.FILTER(AnalysisGroupings!$G$2:$G$36,(AnalysisGroupings!$F$2:$F$36=AnalysisResults!H2122)*LEN(H2122)&gt;0,"")</f>
        <v>Systolic Blood Pressure (mmHg)</v>
      </c>
      <c r="K2122" t="s">
        <v>734</v>
      </c>
      <c r="L2122" t="s">
        <v>1386</v>
      </c>
      <c r="M2122" s="4" t="str" cm="1">
        <f t="array" ref="M2122">_xlfn._xlws.FILTER(AnalysisGroupings!$G$2:$G$36,(AnalysisGroupings!$F$2:$F$36=AnalysisResults!L2122)*LEN(L2122)&gt;0,"")</f>
        <v>Week 20</v>
      </c>
      <c r="O2122" t="s">
        <v>295</v>
      </c>
      <c r="P2122" t="s">
        <v>645</v>
      </c>
      <c r="Q2122" s="4" t="str" cm="1">
        <f t="array" ref="Q2122">_xlfn._xlws.FILTER(AnalysisMethods!$G$2:$G$31,AnalysisMethods!$E$2:$E$31=AnalysisResults!P2122,"")</f>
        <v>Q3</v>
      </c>
      <c r="R2122" s="4" t="str" cm="1">
        <f t="array" ref="R2122">_xlfn._xlws.FILTER(AnalysisMethods!$H$2:$H$31,AnalysisMethods!$E$2:$E$31=AnalysisResults!P2122,"")</f>
        <v>XX.X</v>
      </c>
      <c r="S2122">
        <v>140</v>
      </c>
      <c r="T2122" s="7" t="s">
        <v>833</v>
      </c>
      <c r="U2122" t="s">
        <v>1378</v>
      </c>
    </row>
    <row r="2123" spans="1:21" x14ac:dyDescent="0.45">
      <c r="A2123" t="s">
        <v>669</v>
      </c>
      <c r="B2123" s="4" t="str" cm="1">
        <f t="array" ref="B2123">_xlfn._xlws.FILTER(AnalysisSets!B:B,AnalysisSets!A:A=_xlfn._xlws.FILTER(Analyses!E:E,Analyses!A:A=AnalysisResults!A2123,""),"")</f>
        <v>Safety Population</v>
      </c>
      <c r="C2123" t="s">
        <v>33</v>
      </c>
      <c r="D2123" t="s">
        <v>40</v>
      </c>
      <c r="E2123" s="4" t="str" cm="1">
        <f t="array" ref="E2123">_xlfn._xlws.FILTER(AnalysisGroupings!$G$2:$G$20,AnalysisGroupings!$F$2:$F$20=AnalysisResults!D2123,"")</f>
        <v>Xanomeline Low Dose</v>
      </c>
      <c r="G2123" t="s">
        <v>733</v>
      </c>
      <c r="H2123" t="s">
        <v>767</v>
      </c>
      <c r="I2123" s="4" t="str" cm="1">
        <f t="array" ref="I2123">_xlfn._xlws.FILTER(AnalysisGroupings!$G$2:$G$36,(AnalysisGroupings!$F$2:$F$36=AnalysisResults!H2123)*LEN(H2123)&gt;0,"")</f>
        <v>Systolic Blood Pressure (mmHg)</v>
      </c>
      <c r="K2123" t="s">
        <v>734</v>
      </c>
      <c r="L2123" t="s">
        <v>1386</v>
      </c>
      <c r="M2123" s="4" t="str" cm="1">
        <f t="array" ref="M2123">_xlfn._xlws.FILTER(AnalysisGroupings!$G$2:$G$36,(AnalysisGroupings!$F$2:$F$36=AnalysisResults!L2123)*LEN(L2123)&gt;0,"")</f>
        <v>Week 20</v>
      </c>
      <c r="O2123" t="s">
        <v>295</v>
      </c>
      <c r="P2123" t="s">
        <v>646</v>
      </c>
      <c r="Q2123" s="4" t="str" cm="1">
        <f t="array" ref="Q2123">_xlfn._xlws.FILTER(AnalysisMethods!$G$2:$G$31,AnalysisMethods!$E$2:$E$31=AnalysisResults!P2123,"")</f>
        <v>Min</v>
      </c>
      <c r="R2123" s="4" t="str" cm="1">
        <f t="array" ref="R2123">_xlfn._xlws.FILTER(AnalysisMethods!$H$2:$H$31,AnalysisMethods!$E$2:$E$31=AnalysisResults!P2123,"")</f>
        <v>XX</v>
      </c>
      <c r="S2123">
        <v>100</v>
      </c>
      <c r="T2123" s="7" t="s">
        <v>867</v>
      </c>
      <c r="U2123" t="s">
        <v>1378</v>
      </c>
    </row>
    <row r="2124" spans="1:21" x14ac:dyDescent="0.45">
      <c r="A2124" t="s">
        <v>669</v>
      </c>
      <c r="B2124" s="4" t="str" cm="1">
        <f t="array" ref="B2124">_xlfn._xlws.FILTER(AnalysisSets!B:B,AnalysisSets!A:A=_xlfn._xlws.FILTER(Analyses!E:E,Analyses!A:A=AnalysisResults!A2124,""),"")</f>
        <v>Safety Population</v>
      </c>
      <c r="C2124" t="s">
        <v>33</v>
      </c>
      <c r="D2124" t="s">
        <v>40</v>
      </c>
      <c r="E2124" s="4" t="str" cm="1">
        <f t="array" ref="E2124">_xlfn._xlws.FILTER(AnalysisGroupings!$G$2:$G$20,AnalysisGroupings!$F$2:$F$20=AnalysisResults!D2124,"")</f>
        <v>Xanomeline Low Dose</v>
      </c>
      <c r="G2124" t="s">
        <v>733</v>
      </c>
      <c r="H2124" t="s">
        <v>767</v>
      </c>
      <c r="I2124" s="4" t="str" cm="1">
        <f t="array" ref="I2124">_xlfn._xlws.FILTER(AnalysisGroupings!$G$2:$G$36,(AnalysisGroupings!$F$2:$F$36=AnalysisResults!H2124)*LEN(H2124)&gt;0,"")</f>
        <v>Systolic Blood Pressure (mmHg)</v>
      </c>
      <c r="K2124" t="s">
        <v>734</v>
      </c>
      <c r="L2124" t="s">
        <v>1386</v>
      </c>
      <c r="M2124" s="4" t="str" cm="1">
        <f t="array" ref="M2124">_xlfn._xlws.FILTER(AnalysisGroupings!$G$2:$G$36,(AnalysisGroupings!$F$2:$F$36=AnalysisResults!L2124)*LEN(L2124)&gt;0,"")</f>
        <v>Week 20</v>
      </c>
      <c r="O2124" t="s">
        <v>295</v>
      </c>
      <c r="P2124" t="s">
        <v>647</v>
      </c>
      <c r="Q2124" s="4" t="str" cm="1">
        <f t="array" ref="Q2124">_xlfn._xlws.FILTER(AnalysisMethods!$G$2:$G$31,AnalysisMethods!$E$2:$E$31=AnalysisResults!P2124,"")</f>
        <v>Max</v>
      </c>
      <c r="R2124" s="4" t="str" cm="1">
        <f t="array" ref="R2124">_xlfn._xlws.FILTER(AnalysisMethods!$H$2:$H$31,AnalysisMethods!$E$2:$E$31=AnalysisResults!P2124,"")</f>
        <v>XX</v>
      </c>
      <c r="S2124">
        <v>162</v>
      </c>
      <c r="T2124" s="7" t="s">
        <v>989</v>
      </c>
      <c r="U2124" t="s">
        <v>1378</v>
      </c>
    </row>
    <row r="2125" spans="1:21" x14ac:dyDescent="0.45">
      <c r="A2125" t="s">
        <v>669</v>
      </c>
      <c r="B2125" s="4" t="str" cm="1">
        <f t="array" ref="B2125">_xlfn._xlws.FILTER(AnalysisSets!B:B,AnalysisSets!A:A=_xlfn._xlws.FILTER(Analyses!E:E,Analyses!A:A=AnalysisResults!A2125,""),"")</f>
        <v>Safety Population</v>
      </c>
      <c r="C2125" t="s">
        <v>33</v>
      </c>
      <c r="D2125" t="s">
        <v>40</v>
      </c>
      <c r="E2125" s="4" t="str" cm="1">
        <f t="array" ref="E2125">_xlfn._xlws.FILTER(AnalysisGroupings!$G$2:$G$20,AnalysisGroupings!$F$2:$F$20=AnalysisResults!D2125,"")</f>
        <v>Xanomeline Low Dose</v>
      </c>
      <c r="G2125" t="s">
        <v>733</v>
      </c>
      <c r="H2125" t="s">
        <v>767</v>
      </c>
      <c r="I2125" s="4" t="str" cm="1">
        <f t="array" ref="I2125">_xlfn._xlws.FILTER(AnalysisGroupings!$G$2:$G$36,(AnalysisGroupings!$F$2:$F$36=AnalysisResults!H2125)*LEN(H2125)&gt;0,"")</f>
        <v>Systolic Blood Pressure (mmHg)</v>
      </c>
      <c r="K2125" t="s">
        <v>734</v>
      </c>
      <c r="L2125" t="s">
        <v>1387</v>
      </c>
      <c r="M2125" s="4" t="str" cm="1">
        <f t="array" ref="M2125">_xlfn._xlws.FILTER(AnalysisGroupings!$G$2:$G$36,(AnalysisGroupings!$F$2:$F$36=AnalysisResults!L2125)*LEN(L2125)&gt;0,"")</f>
        <v>Week 24</v>
      </c>
      <c r="O2125" t="s">
        <v>295</v>
      </c>
      <c r="P2125" t="s">
        <v>640</v>
      </c>
      <c r="Q2125" s="4" t="str" cm="1">
        <f t="array" ref="Q2125">_xlfn._xlws.FILTER(AnalysisMethods!$G$2:$G$31,AnalysisMethods!$E$2:$E$31=AnalysisResults!P2125,"")</f>
        <v>n</v>
      </c>
      <c r="R2125" s="4" t="str" cm="1">
        <f t="array" ref="R2125">_xlfn._xlws.FILTER(AnalysisMethods!$H$2:$H$31,AnalysisMethods!$E$2:$E$31=AnalysisResults!P2125,"")</f>
        <v>XX</v>
      </c>
      <c r="S2125">
        <v>81</v>
      </c>
      <c r="T2125" s="7" t="s">
        <v>257</v>
      </c>
      <c r="U2125" t="s">
        <v>1378</v>
      </c>
    </row>
    <row r="2126" spans="1:21" x14ac:dyDescent="0.45">
      <c r="A2126" t="s">
        <v>669</v>
      </c>
      <c r="B2126" s="4" t="str" cm="1">
        <f t="array" ref="B2126">_xlfn._xlws.FILTER(AnalysisSets!B:B,AnalysisSets!A:A=_xlfn._xlws.FILTER(Analyses!E:E,Analyses!A:A=AnalysisResults!A2126,""),"")</f>
        <v>Safety Population</v>
      </c>
      <c r="C2126" t="s">
        <v>33</v>
      </c>
      <c r="D2126" t="s">
        <v>40</v>
      </c>
      <c r="E2126" s="4" t="str" cm="1">
        <f t="array" ref="E2126">_xlfn._xlws.FILTER(AnalysisGroupings!$G$2:$G$20,AnalysisGroupings!$F$2:$F$20=AnalysisResults!D2126,"")</f>
        <v>Xanomeline Low Dose</v>
      </c>
      <c r="G2126" t="s">
        <v>733</v>
      </c>
      <c r="H2126" t="s">
        <v>767</v>
      </c>
      <c r="I2126" s="4" t="str" cm="1">
        <f t="array" ref="I2126">_xlfn._xlws.FILTER(AnalysisGroupings!$G$2:$G$36,(AnalysisGroupings!$F$2:$F$36=AnalysisResults!H2126)*LEN(H2126)&gt;0,"")</f>
        <v>Systolic Blood Pressure (mmHg)</v>
      </c>
      <c r="K2126" t="s">
        <v>734</v>
      </c>
      <c r="L2126" t="s">
        <v>1387</v>
      </c>
      <c r="M2126" s="4" t="str" cm="1">
        <f t="array" ref="M2126">_xlfn._xlws.FILTER(AnalysisGroupings!$G$2:$G$36,(AnalysisGroupings!$F$2:$F$36=AnalysisResults!L2126)*LEN(L2126)&gt;0,"")</f>
        <v>Week 24</v>
      </c>
      <c r="O2126" t="s">
        <v>295</v>
      </c>
      <c r="P2126" t="s">
        <v>641</v>
      </c>
      <c r="Q2126" s="4" t="str" cm="1">
        <f t="array" ref="Q2126">_xlfn._xlws.FILTER(AnalysisMethods!$G$2:$G$31,AnalysisMethods!$E$2:$E$31=AnalysisResults!P2126,"")</f>
        <v>Mean</v>
      </c>
      <c r="R2126" s="4" t="str" cm="1">
        <f t="array" ref="R2126">_xlfn._xlws.FILTER(AnalysisMethods!$H$2:$H$31,AnalysisMethods!$E$2:$E$31=AnalysisResults!P2126,"")</f>
        <v>XX.X</v>
      </c>
      <c r="S2126">
        <v>132.02469135999999</v>
      </c>
      <c r="T2126" s="7" t="s">
        <v>831</v>
      </c>
      <c r="U2126" t="s">
        <v>1378</v>
      </c>
    </row>
    <row r="2127" spans="1:21" x14ac:dyDescent="0.45">
      <c r="A2127" t="s">
        <v>669</v>
      </c>
      <c r="B2127" s="4" t="str" cm="1">
        <f t="array" ref="B2127">_xlfn._xlws.FILTER(AnalysisSets!B:B,AnalysisSets!A:A=_xlfn._xlws.FILTER(Analyses!E:E,Analyses!A:A=AnalysisResults!A2127,""),"")</f>
        <v>Safety Population</v>
      </c>
      <c r="C2127" t="s">
        <v>33</v>
      </c>
      <c r="D2127" t="s">
        <v>40</v>
      </c>
      <c r="E2127" s="4" t="str" cm="1">
        <f t="array" ref="E2127">_xlfn._xlws.FILTER(AnalysisGroupings!$G$2:$G$20,AnalysisGroupings!$F$2:$F$20=AnalysisResults!D2127,"")</f>
        <v>Xanomeline Low Dose</v>
      </c>
      <c r="G2127" t="s">
        <v>733</v>
      </c>
      <c r="H2127" t="s">
        <v>767</v>
      </c>
      <c r="I2127" s="4" t="str" cm="1">
        <f t="array" ref="I2127">_xlfn._xlws.FILTER(AnalysisGroupings!$G$2:$G$36,(AnalysisGroupings!$F$2:$F$36=AnalysisResults!H2127)*LEN(H2127)&gt;0,"")</f>
        <v>Systolic Blood Pressure (mmHg)</v>
      </c>
      <c r="K2127" t="s">
        <v>734</v>
      </c>
      <c r="L2127" t="s">
        <v>1387</v>
      </c>
      <c r="M2127" s="4" t="str" cm="1">
        <f t="array" ref="M2127">_xlfn._xlws.FILTER(AnalysisGroupings!$G$2:$G$36,(AnalysisGroupings!$F$2:$F$36=AnalysisResults!L2127)*LEN(L2127)&gt;0,"")</f>
        <v>Week 24</v>
      </c>
      <c r="O2127" t="s">
        <v>295</v>
      </c>
      <c r="P2127" t="s">
        <v>642</v>
      </c>
      <c r="Q2127" s="4" t="str" cm="1">
        <f t="array" ref="Q2127">_xlfn._xlws.FILTER(AnalysisMethods!$G$2:$G$31,AnalysisMethods!$E$2:$E$31=AnalysisResults!P2127,"")</f>
        <v>SD</v>
      </c>
      <c r="R2127" s="4" t="str" cm="1">
        <f t="array" ref="R2127">_xlfn._xlws.FILTER(AnalysisMethods!$H$2:$H$31,AnalysisMethods!$E$2:$E$31=AnalysisResults!P2127,"")</f>
        <v>(XX.XX)</v>
      </c>
      <c r="S2127">
        <v>17.343568914999999</v>
      </c>
      <c r="T2127" s="7" t="s">
        <v>990</v>
      </c>
      <c r="U2127" t="s">
        <v>1378</v>
      </c>
    </row>
    <row r="2128" spans="1:21" x14ac:dyDescent="0.45">
      <c r="A2128" t="s">
        <v>669</v>
      </c>
      <c r="B2128" s="4" t="str" cm="1">
        <f t="array" ref="B2128">_xlfn._xlws.FILTER(AnalysisSets!B:B,AnalysisSets!A:A=_xlfn._xlws.FILTER(Analyses!E:E,Analyses!A:A=AnalysisResults!A2128,""),"")</f>
        <v>Safety Population</v>
      </c>
      <c r="C2128" t="s">
        <v>33</v>
      </c>
      <c r="D2128" t="s">
        <v>40</v>
      </c>
      <c r="E2128" s="4" t="str" cm="1">
        <f t="array" ref="E2128">_xlfn._xlws.FILTER(AnalysisGroupings!$G$2:$G$20,AnalysisGroupings!$F$2:$F$20=AnalysisResults!D2128,"")</f>
        <v>Xanomeline Low Dose</v>
      </c>
      <c r="G2128" t="s">
        <v>733</v>
      </c>
      <c r="H2128" t="s">
        <v>767</v>
      </c>
      <c r="I2128" s="4" t="str" cm="1">
        <f t="array" ref="I2128">_xlfn._xlws.FILTER(AnalysisGroupings!$G$2:$G$36,(AnalysisGroupings!$F$2:$F$36=AnalysisResults!H2128)*LEN(H2128)&gt;0,"")</f>
        <v>Systolic Blood Pressure (mmHg)</v>
      </c>
      <c r="K2128" t="s">
        <v>734</v>
      </c>
      <c r="L2128" t="s">
        <v>1387</v>
      </c>
      <c r="M2128" s="4" t="str" cm="1">
        <f t="array" ref="M2128">_xlfn._xlws.FILTER(AnalysisGroupings!$G$2:$G$36,(AnalysisGroupings!$F$2:$F$36=AnalysisResults!L2128)*LEN(L2128)&gt;0,"")</f>
        <v>Week 24</v>
      </c>
      <c r="O2128" t="s">
        <v>295</v>
      </c>
      <c r="P2128" t="s">
        <v>643</v>
      </c>
      <c r="Q2128" s="4" t="str" cm="1">
        <f t="array" ref="Q2128">_xlfn._xlws.FILTER(AnalysisMethods!$G$2:$G$31,AnalysisMethods!$E$2:$E$31=AnalysisResults!P2128,"")</f>
        <v>Median</v>
      </c>
      <c r="R2128" s="4" t="str" cm="1">
        <f t="array" ref="R2128">_xlfn._xlws.FILTER(AnalysisMethods!$H$2:$H$31,AnalysisMethods!$E$2:$E$31=AnalysisResults!P2128,"")</f>
        <v>XX.X</v>
      </c>
      <c r="S2128">
        <v>130</v>
      </c>
      <c r="T2128" s="7" t="s">
        <v>805</v>
      </c>
      <c r="U2128" t="s">
        <v>1378</v>
      </c>
    </row>
    <row r="2129" spans="1:21" x14ac:dyDescent="0.45">
      <c r="A2129" t="s">
        <v>669</v>
      </c>
      <c r="B2129" s="4" t="str" cm="1">
        <f t="array" ref="B2129">_xlfn._xlws.FILTER(AnalysisSets!B:B,AnalysisSets!A:A=_xlfn._xlws.FILTER(Analyses!E:E,Analyses!A:A=AnalysisResults!A2129,""),"")</f>
        <v>Safety Population</v>
      </c>
      <c r="C2129" t="s">
        <v>33</v>
      </c>
      <c r="D2129" t="s">
        <v>40</v>
      </c>
      <c r="E2129" s="4" t="str" cm="1">
        <f t="array" ref="E2129">_xlfn._xlws.FILTER(AnalysisGroupings!$G$2:$G$20,AnalysisGroupings!$F$2:$F$20=AnalysisResults!D2129,"")</f>
        <v>Xanomeline Low Dose</v>
      </c>
      <c r="G2129" t="s">
        <v>733</v>
      </c>
      <c r="H2129" t="s">
        <v>767</v>
      </c>
      <c r="I2129" s="4" t="str" cm="1">
        <f t="array" ref="I2129">_xlfn._xlws.FILTER(AnalysisGroupings!$G$2:$G$36,(AnalysisGroupings!$F$2:$F$36=AnalysisResults!H2129)*LEN(H2129)&gt;0,"")</f>
        <v>Systolic Blood Pressure (mmHg)</v>
      </c>
      <c r="K2129" t="s">
        <v>734</v>
      </c>
      <c r="L2129" t="s">
        <v>1387</v>
      </c>
      <c r="M2129" s="4" t="str" cm="1">
        <f t="array" ref="M2129">_xlfn._xlws.FILTER(AnalysisGroupings!$G$2:$G$36,(AnalysisGroupings!$F$2:$F$36=AnalysisResults!L2129)*LEN(L2129)&gt;0,"")</f>
        <v>Week 24</v>
      </c>
      <c r="O2129" t="s">
        <v>295</v>
      </c>
      <c r="P2129" t="s">
        <v>644</v>
      </c>
      <c r="Q2129" s="4" t="str" cm="1">
        <f t="array" ref="Q2129">_xlfn._xlws.FILTER(AnalysisMethods!$G$2:$G$31,AnalysisMethods!$E$2:$E$31=AnalysisResults!P2129,"")</f>
        <v>Q1</v>
      </c>
      <c r="R2129" s="4" t="str" cm="1">
        <f t="array" ref="R2129">_xlfn._xlws.FILTER(AnalysisMethods!$H$2:$H$31,AnalysisMethods!$E$2:$E$31=AnalysisResults!P2129,"")</f>
        <v>XX.X</v>
      </c>
      <c r="S2129">
        <v>122</v>
      </c>
      <c r="T2129" s="7" t="s">
        <v>814</v>
      </c>
      <c r="U2129" t="s">
        <v>1378</v>
      </c>
    </row>
    <row r="2130" spans="1:21" x14ac:dyDescent="0.45">
      <c r="A2130" t="s">
        <v>669</v>
      </c>
      <c r="B2130" s="4" t="str" cm="1">
        <f t="array" ref="B2130">_xlfn._xlws.FILTER(AnalysisSets!B:B,AnalysisSets!A:A=_xlfn._xlws.FILTER(Analyses!E:E,Analyses!A:A=AnalysisResults!A2130,""),"")</f>
        <v>Safety Population</v>
      </c>
      <c r="C2130" t="s">
        <v>33</v>
      </c>
      <c r="D2130" t="s">
        <v>40</v>
      </c>
      <c r="E2130" s="4" t="str" cm="1">
        <f t="array" ref="E2130">_xlfn._xlws.FILTER(AnalysisGroupings!$G$2:$G$20,AnalysisGroupings!$F$2:$F$20=AnalysisResults!D2130,"")</f>
        <v>Xanomeline Low Dose</v>
      </c>
      <c r="G2130" t="s">
        <v>733</v>
      </c>
      <c r="H2130" t="s">
        <v>767</v>
      </c>
      <c r="I2130" s="4" t="str" cm="1">
        <f t="array" ref="I2130">_xlfn._xlws.FILTER(AnalysisGroupings!$G$2:$G$36,(AnalysisGroupings!$F$2:$F$36=AnalysisResults!H2130)*LEN(H2130)&gt;0,"")</f>
        <v>Systolic Blood Pressure (mmHg)</v>
      </c>
      <c r="K2130" t="s">
        <v>734</v>
      </c>
      <c r="L2130" t="s">
        <v>1387</v>
      </c>
      <c r="M2130" s="4" t="str" cm="1">
        <f t="array" ref="M2130">_xlfn._xlws.FILTER(AnalysisGroupings!$G$2:$G$36,(AnalysisGroupings!$F$2:$F$36=AnalysisResults!L2130)*LEN(L2130)&gt;0,"")</f>
        <v>Week 24</v>
      </c>
      <c r="O2130" t="s">
        <v>295</v>
      </c>
      <c r="P2130" t="s">
        <v>645</v>
      </c>
      <c r="Q2130" s="4" t="str" cm="1">
        <f t="array" ref="Q2130">_xlfn._xlws.FILTER(AnalysisMethods!$G$2:$G$31,AnalysisMethods!$E$2:$E$31=AnalysisResults!P2130,"")</f>
        <v>Q3</v>
      </c>
      <c r="R2130" s="4" t="str" cm="1">
        <f t="array" ref="R2130">_xlfn._xlws.FILTER(AnalysisMethods!$H$2:$H$31,AnalysisMethods!$E$2:$E$31=AnalysisResults!P2130,"")</f>
        <v>XX.X</v>
      </c>
      <c r="S2130">
        <v>140</v>
      </c>
      <c r="T2130" s="7" t="s">
        <v>833</v>
      </c>
      <c r="U2130" t="s">
        <v>1378</v>
      </c>
    </row>
    <row r="2131" spans="1:21" x14ac:dyDescent="0.45">
      <c r="A2131" t="s">
        <v>669</v>
      </c>
      <c r="B2131" s="4" t="str" cm="1">
        <f t="array" ref="B2131">_xlfn._xlws.FILTER(AnalysisSets!B:B,AnalysisSets!A:A=_xlfn._xlws.FILTER(Analyses!E:E,Analyses!A:A=AnalysisResults!A2131,""),"")</f>
        <v>Safety Population</v>
      </c>
      <c r="C2131" t="s">
        <v>33</v>
      </c>
      <c r="D2131" t="s">
        <v>40</v>
      </c>
      <c r="E2131" s="4" t="str" cm="1">
        <f t="array" ref="E2131">_xlfn._xlws.FILTER(AnalysisGroupings!$G$2:$G$20,AnalysisGroupings!$F$2:$F$20=AnalysisResults!D2131,"")</f>
        <v>Xanomeline Low Dose</v>
      </c>
      <c r="G2131" t="s">
        <v>733</v>
      </c>
      <c r="H2131" t="s">
        <v>767</v>
      </c>
      <c r="I2131" s="4" t="str" cm="1">
        <f t="array" ref="I2131">_xlfn._xlws.FILTER(AnalysisGroupings!$G$2:$G$36,(AnalysisGroupings!$F$2:$F$36=AnalysisResults!H2131)*LEN(H2131)&gt;0,"")</f>
        <v>Systolic Blood Pressure (mmHg)</v>
      </c>
      <c r="K2131" t="s">
        <v>734</v>
      </c>
      <c r="L2131" t="s">
        <v>1387</v>
      </c>
      <c r="M2131" s="4" t="str" cm="1">
        <f t="array" ref="M2131">_xlfn._xlws.FILTER(AnalysisGroupings!$G$2:$G$36,(AnalysisGroupings!$F$2:$F$36=AnalysisResults!L2131)*LEN(L2131)&gt;0,"")</f>
        <v>Week 24</v>
      </c>
      <c r="O2131" t="s">
        <v>295</v>
      </c>
      <c r="P2131" t="s">
        <v>646</v>
      </c>
      <c r="Q2131" s="4" t="str" cm="1">
        <f t="array" ref="Q2131">_xlfn._xlws.FILTER(AnalysisMethods!$G$2:$G$31,AnalysisMethods!$E$2:$E$31=AnalysisResults!P2131,"")</f>
        <v>Min</v>
      </c>
      <c r="R2131" s="4" t="str" cm="1">
        <f t="array" ref="R2131">_xlfn._xlws.FILTER(AnalysisMethods!$H$2:$H$31,AnalysisMethods!$E$2:$E$31=AnalysisResults!P2131,"")</f>
        <v>XX</v>
      </c>
      <c r="S2131">
        <v>92</v>
      </c>
      <c r="T2131" s="7" t="s">
        <v>921</v>
      </c>
      <c r="U2131" t="s">
        <v>1378</v>
      </c>
    </row>
    <row r="2132" spans="1:21" x14ac:dyDescent="0.45">
      <c r="A2132" t="s">
        <v>669</v>
      </c>
      <c r="B2132" s="4" t="str" cm="1">
        <f t="array" ref="B2132">_xlfn._xlws.FILTER(AnalysisSets!B:B,AnalysisSets!A:A=_xlfn._xlws.FILTER(Analyses!E:E,Analyses!A:A=AnalysisResults!A2132,""),"")</f>
        <v>Safety Population</v>
      </c>
      <c r="C2132" t="s">
        <v>33</v>
      </c>
      <c r="D2132" t="s">
        <v>40</v>
      </c>
      <c r="E2132" s="4" t="str" cm="1">
        <f t="array" ref="E2132">_xlfn._xlws.FILTER(AnalysisGroupings!$G$2:$G$20,AnalysisGroupings!$F$2:$F$20=AnalysisResults!D2132,"")</f>
        <v>Xanomeline Low Dose</v>
      </c>
      <c r="G2132" t="s">
        <v>733</v>
      </c>
      <c r="H2132" t="s">
        <v>767</v>
      </c>
      <c r="I2132" s="4" t="str" cm="1">
        <f t="array" ref="I2132">_xlfn._xlws.FILTER(AnalysisGroupings!$G$2:$G$36,(AnalysisGroupings!$F$2:$F$36=AnalysisResults!H2132)*LEN(H2132)&gt;0,"")</f>
        <v>Systolic Blood Pressure (mmHg)</v>
      </c>
      <c r="K2132" t="s">
        <v>734</v>
      </c>
      <c r="L2132" t="s">
        <v>1387</v>
      </c>
      <c r="M2132" s="4" t="str" cm="1">
        <f t="array" ref="M2132">_xlfn._xlws.FILTER(AnalysisGroupings!$G$2:$G$36,(AnalysisGroupings!$F$2:$F$36=AnalysisResults!L2132)*LEN(L2132)&gt;0,"")</f>
        <v>Week 24</v>
      </c>
      <c r="O2132" t="s">
        <v>295</v>
      </c>
      <c r="P2132" t="s">
        <v>647</v>
      </c>
      <c r="Q2132" s="4" t="str" cm="1">
        <f t="array" ref="Q2132">_xlfn._xlws.FILTER(AnalysisMethods!$G$2:$G$31,AnalysisMethods!$E$2:$E$31=AnalysisResults!P2132,"")</f>
        <v>Max</v>
      </c>
      <c r="R2132" s="4" t="str" cm="1">
        <f t="array" ref="R2132">_xlfn._xlws.FILTER(AnalysisMethods!$H$2:$H$31,AnalysisMethods!$E$2:$E$31=AnalysisResults!P2132,"")</f>
        <v>XX</v>
      </c>
      <c r="S2132">
        <v>173</v>
      </c>
      <c r="T2132" s="7" t="s">
        <v>809</v>
      </c>
      <c r="U2132" t="s">
        <v>1378</v>
      </c>
    </row>
    <row r="2133" spans="1:21" x14ac:dyDescent="0.45">
      <c r="A2133" t="s">
        <v>669</v>
      </c>
      <c r="B2133" s="4" t="str" cm="1">
        <f t="array" ref="B2133">_xlfn._xlws.FILTER(AnalysisSets!B:B,AnalysisSets!A:A=_xlfn._xlws.FILTER(Analyses!E:E,Analyses!A:A=AnalysisResults!A2133,""),"")</f>
        <v>Safety Population</v>
      </c>
      <c r="C2133" t="s">
        <v>33</v>
      </c>
      <c r="D2133" t="s">
        <v>40</v>
      </c>
      <c r="E2133" s="4" t="str" cm="1">
        <f t="array" ref="E2133">_xlfn._xlws.FILTER(AnalysisGroupings!$G$2:$G$20,AnalysisGroupings!$F$2:$F$20=AnalysisResults!D2133,"")</f>
        <v>Xanomeline Low Dose</v>
      </c>
      <c r="G2133" t="s">
        <v>733</v>
      </c>
      <c r="H2133" t="s">
        <v>767</v>
      </c>
      <c r="I2133" s="4" t="str" cm="1">
        <f t="array" ref="I2133">_xlfn._xlws.FILTER(AnalysisGroupings!$G$2:$G$36,(AnalysisGroupings!$F$2:$F$36=AnalysisResults!H2133)*LEN(H2133)&gt;0,"")</f>
        <v>Systolic Blood Pressure (mmHg)</v>
      </c>
      <c r="K2133" t="s">
        <v>734</v>
      </c>
      <c r="L2133" t="s">
        <v>787</v>
      </c>
      <c r="M2133" s="4" t="str" cm="1">
        <f t="array" ref="M2133">_xlfn._xlws.FILTER(AnalysisGroupings!$G$2:$G$36,(AnalysisGroupings!$F$2:$F$36=AnalysisResults!L2133)*LEN(L2133)&gt;0,"")</f>
        <v>Week 26</v>
      </c>
      <c r="O2133" t="s">
        <v>295</v>
      </c>
      <c r="P2133" t="s">
        <v>640</v>
      </c>
      <c r="Q2133" s="4" t="str" cm="1">
        <f t="array" ref="Q2133">_xlfn._xlws.FILTER(AnalysisMethods!$G$2:$G$31,AnalysisMethods!$E$2:$E$31=AnalysisResults!P2133,"")</f>
        <v>n</v>
      </c>
      <c r="R2133" s="4" t="str" cm="1">
        <f t="array" ref="R2133">_xlfn._xlws.FILTER(AnalysisMethods!$H$2:$H$31,AnalysisMethods!$E$2:$E$31=AnalysisResults!P2133,"")</f>
        <v>XX</v>
      </c>
      <c r="S2133">
        <v>75</v>
      </c>
      <c r="T2133" s="7" t="s">
        <v>991</v>
      </c>
      <c r="U2133" t="s">
        <v>1378</v>
      </c>
    </row>
    <row r="2134" spans="1:21" x14ac:dyDescent="0.45">
      <c r="A2134" t="s">
        <v>669</v>
      </c>
      <c r="B2134" s="4" t="str" cm="1">
        <f t="array" ref="B2134">_xlfn._xlws.FILTER(AnalysisSets!B:B,AnalysisSets!A:A=_xlfn._xlws.FILTER(Analyses!E:E,Analyses!A:A=AnalysisResults!A2134,""),"")</f>
        <v>Safety Population</v>
      </c>
      <c r="C2134" t="s">
        <v>33</v>
      </c>
      <c r="D2134" t="s">
        <v>40</v>
      </c>
      <c r="E2134" s="4" t="str" cm="1">
        <f t="array" ref="E2134">_xlfn._xlws.FILTER(AnalysisGroupings!$G$2:$G$20,AnalysisGroupings!$F$2:$F$20=AnalysisResults!D2134,"")</f>
        <v>Xanomeline Low Dose</v>
      </c>
      <c r="G2134" t="s">
        <v>733</v>
      </c>
      <c r="H2134" t="s">
        <v>767</v>
      </c>
      <c r="I2134" s="4" t="str" cm="1">
        <f t="array" ref="I2134">_xlfn._xlws.FILTER(AnalysisGroupings!$G$2:$G$36,(AnalysisGroupings!$F$2:$F$36=AnalysisResults!H2134)*LEN(H2134)&gt;0,"")</f>
        <v>Systolic Blood Pressure (mmHg)</v>
      </c>
      <c r="K2134" t="s">
        <v>734</v>
      </c>
      <c r="L2134" t="s">
        <v>787</v>
      </c>
      <c r="M2134" s="4" t="str" cm="1">
        <f t="array" ref="M2134">_xlfn._xlws.FILTER(AnalysisGroupings!$G$2:$G$36,(AnalysisGroupings!$F$2:$F$36=AnalysisResults!L2134)*LEN(L2134)&gt;0,"")</f>
        <v>Week 26</v>
      </c>
      <c r="O2134" t="s">
        <v>295</v>
      </c>
      <c r="P2134" t="s">
        <v>641</v>
      </c>
      <c r="Q2134" s="4" t="str" cm="1">
        <f t="array" ref="Q2134">_xlfn._xlws.FILTER(AnalysisMethods!$G$2:$G$31,AnalysisMethods!$E$2:$E$31=AnalysisResults!P2134,"")</f>
        <v>Mean</v>
      </c>
      <c r="R2134" s="4" t="str" cm="1">
        <f t="array" ref="R2134">_xlfn._xlws.FILTER(AnalysisMethods!$H$2:$H$31,AnalysisMethods!$E$2:$E$31=AnalysisResults!P2134,"")</f>
        <v>XX.X</v>
      </c>
      <c r="S2134">
        <v>129.38666667000001</v>
      </c>
      <c r="T2134" s="7" t="s">
        <v>992</v>
      </c>
      <c r="U2134" t="s">
        <v>1378</v>
      </c>
    </row>
    <row r="2135" spans="1:21" x14ac:dyDescent="0.45">
      <c r="A2135" t="s">
        <v>669</v>
      </c>
      <c r="B2135" s="4" t="str" cm="1">
        <f t="array" ref="B2135">_xlfn._xlws.FILTER(AnalysisSets!B:B,AnalysisSets!A:A=_xlfn._xlws.FILTER(Analyses!E:E,Analyses!A:A=AnalysisResults!A2135,""),"")</f>
        <v>Safety Population</v>
      </c>
      <c r="C2135" t="s">
        <v>33</v>
      </c>
      <c r="D2135" t="s">
        <v>40</v>
      </c>
      <c r="E2135" s="4" t="str" cm="1">
        <f t="array" ref="E2135">_xlfn._xlws.FILTER(AnalysisGroupings!$G$2:$G$20,AnalysisGroupings!$F$2:$F$20=AnalysisResults!D2135,"")</f>
        <v>Xanomeline Low Dose</v>
      </c>
      <c r="G2135" t="s">
        <v>733</v>
      </c>
      <c r="H2135" t="s">
        <v>767</v>
      </c>
      <c r="I2135" s="4" t="str" cm="1">
        <f t="array" ref="I2135">_xlfn._xlws.FILTER(AnalysisGroupings!$G$2:$G$36,(AnalysisGroupings!$F$2:$F$36=AnalysisResults!H2135)*LEN(H2135)&gt;0,"")</f>
        <v>Systolic Blood Pressure (mmHg)</v>
      </c>
      <c r="K2135" t="s">
        <v>734</v>
      </c>
      <c r="L2135" t="s">
        <v>787</v>
      </c>
      <c r="M2135" s="4" t="str" cm="1">
        <f t="array" ref="M2135">_xlfn._xlws.FILTER(AnalysisGroupings!$G$2:$G$36,(AnalysisGroupings!$F$2:$F$36=AnalysisResults!L2135)*LEN(L2135)&gt;0,"")</f>
        <v>Week 26</v>
      </c>
      <c r="O2135" t="s">
        <v>295</v>
      </c>
      <c r="P2135" t="s">
        <v>642</v>
      </c>
      <c r="Q2135" s="4" t="str" cm="1">
        <f t="array" ref="Q2135">_xlfn._xlws.FILTER(AnalysisMethods!$G$2:$G$31,AnalysisMethods!$E$2:$E$31=AnalysisResults!P2135,"")</f>
        <v>SD</v>
      </c>
      <c r="R2135" s="4" t="str" cm="1">
        <f t="array" ref="R2135">_xlfn._xlws.FILTER(AnalysisMethods!$H$2:$H$31,AnalysisMethods!$E$2:$E$31=AnalysisResults!P2135,"")</f>
        <v>(XX.XX)</v>
      </c>
      <c r="S2135">
        <v>18.163590945999999</v>
      </c>
      <c r="T2135" s="7" t="s">
        <v>993</v>
      </c>
      <c r="U2135" t="s">
        <v>1378</v>
      </c>
    </row>
    <row r="2136" spans="1:21" x14ac:dyDescent="0.45">
      <c r="A2136" t="s">
        <v>669</v>
      </c>
      <c r="B2136" s="4" t="str" cm="1">
        <f t="array" ref="B2136">_xlfn._xlws.FILTER(AnalysisSets!B:B,AnalysisSets!A:A=_xlfn._xlws.FILTER(Analyses!E:E,Analyses!A:A=AnalysisResults!A2136,""),"")</f>
        <v>Safety Population</v>
      </c>
      <c r="C2136" t="s">
        <v>33</v>
      </c>
      <c r="D2136" t="s">
        <v>40</v>
      </c>
      <c r="E2136" s="4" t="str" cm="1">
        <f t="array" ref="E2136">_xlfn._xlws.FILTER(AnalysisGroupings!$G$2:$G$20,AnalysisGroupings!$F$2:$F$20=AnalysisResults!D2136,"")</f>
        <v>Xanomeline Low Dose</v>
      </c>
      <c r="G2136" t="s">
        <v>733</v>
      </c>
      <c r="H2136" t="s">
        <v>767</v>
      </c>
      <c r="I2136" s="4" t="str" cm="1">
        <f t="array" ref="I2136">_xlfn._xlws.FILTER(AnalysisGroupings!$G$2:$G$36,(AnalysisGroupings!$F$2:$F$36=AnalysisResults!H2136)*LEN(H2136)&gt;0,"")</f>
        <v>Systolic Blood Pressure (mmHg)</v>
      </c>
      <c r="K2136" t="s">
        <v>734</v>
      </c>
      <c r="L2136" t="s">
        <v>787</v>
      </c>
      <c r="M2136" s="4" t="str" cm="1">
        <f t="array" ref="M2136">_xlfn._xlws.FILTER(AnalysisGroupings!$G$2:$G$36,(AnalysisGroupings!$F$2:$F$36=AnalysisResults!L2136)*LEN(L2136)&gt;0,"")</f>
        <v>Week 26</v>
      </c>
      <c r="O2136" t="s">
        <v>295</v>
      </c>
      <c r="P2136" t="s">
        <v>643</v>
      </c>
      <c r="Q2136" s="4" t="str" cm="1">
        <f t="array" ref="Q2136">_xlfn._xlws.FILTER(AnalysisMethods!$G$2:$G$31,AnalysisMethods!$E$2:$E$31=AnalysisResults!P2136,"")</f>
        <v>Median</v>
      </c>
      <c r="R2136" s="4" t="str" cm="1">
        <f t="array" ref="R2136">_xlfn._xlws.FILTER(AnalysisMethods!$H$2:$H$31,AnalysisMethods!$E$2:$E$31=AnalysisResults!P2136,"")</f>
        <v>XX.X</v>
      </c>
      <c r="S2136">
        <v>130</v>
      </c>
      <c r="T2136" s="7" t="s">
        <v>805</v>
      </c>
      <c r="U2136" t="s">
        <v>1378</v>
      </c>
    </row>
    <row r="2137" spans="1:21" x14ac:dyDescent="0.45">
      <c r="A2137" t="s">
        <v>669</v>
      </c>
      <c r="B2137" s="4" t="str" cm="1">
        <f t="array" ref="B2137">_xlfn._xlws.FILTER(AnalysisSets!B:B,AnalysisSets!A:A=_xlfn._xlws.FILTER(Analyses!E:E,Analyses!A:A=AnalysisResults!A2137,""),"")</f>
        <v>Safety Population</v>
      </c>
      <c r="C2137" t="s">
        <v>33</v>
      </c>
      <c r="D2137" t="s">
        <v>40</v>
      </c>
      <c r="E2137" s="4" t="str" cm="1">
        <f t="array" ref="E2137">_xlfn._xlws.FILTER(AnalysisGroupings!$G$2:$G$20,AnalysisGroupings!$F$2:$F$20=AnalysisResults!D2137,"")</f>
        <v>Xanomeline Low Dose</v>
      </c>
      <c r="G2137" t="s">
        <v>733</v>
      </c>
      <c r="H2137" t="s">
        <v>767</v>
      </c>
      <c r="I2137" s="4" t="str" cm="1">
        <f t="array" ref="I2137">_xlfn._xlws.FILTER(AnalysisGroupings!$G$2:$G$36,(AnalysisGroupings!$F$2:$F$36=AnalysisResults!H2137)*LEN(H2137)&gt;0,"")</f>
        <v>Systolic Blood Pressure (mmHg)</v>
      </c>
      <c r="K2137" t="s">
        <v>734</v>
      </c>
      <c r="L2137" t="s">
        <v>787</v>
      </c>
      <c r="M2137" s="4" t="str" cm="1">
        <f t="array" ref="M2137">_xlfn._xlws.FILTER(AnalysisGroupings!$G$2:$G$36,(AnalysisGroupings!$F$2:$F$36=AnalysisResults!L2137)*LEN(L2137)&gt;0,"")</f>
        <v>Week 26</v>
      </c>
      <c r="O2137" t="s">
        <v>295</v>
      </c>
      <c r="P2137" t="s">
        <v>644</v>
      </c>
      <c r="Q2137" s="4" t="str" cm="1">
        <f t="array" ref="Q2137">_xlfn._xlws.FILTER(AnalysisMethods!$G$2:$G$31,AnalysisMethods!$E$2:$E$31=AnalysisResults!P2137,"")</f>
        <v>Q1</v>
      </c>
      <c r="R2137" s="4" t="str" cm="1">
        <f t="array" ref="R2137">_xlfn._xlws.FILTER(AnalysisMethods!$H$2:$H$31,AnalysisMethods!$E$2:$E$31=AnalysisResults!P2137,"")</f>
        <v>XX.X</v>
      </c>
      <c r="S2137">
        <v>115</v>
      </c>
      <c r="T2137" s="7" t="s">
        <v>994</v>
      </c>
      <c r="U2137" t="s">
        <v>1378</v>
      </c>
    </row>
    <row r="2138" spans="1:21" x14ac:dyDescent="0.45">
      <c r="A2138" t="s">
        <v>669</v>
      </c>
      <c r="B2138" s="4" t="str" cm="1">
        <f t="array" ref="B2138">_xlfn._xlws.FILTER(AnalysisSets!B:B,AnalysisSets!A:A=_xlfn._xlws.FILTER(Analyses!E:E,Analyses!A:A=AnalysisResults!A2138,""),"")</f>
        <v>Safety Population</v>
      </c>
      <c r="C2138" t="s">
        <v>33</v>
      </c>
      <c r="D2138" t="s">
        <v>40</v>
      </c>
      <c r="E2138" s="4" t="str" cm="1">
        <f t="array" ref="E2138">_xlfn._xlws.FILTER(AnalysisGroupings!$G$2:$G$20,AnalysisGroupings!$F$2:$F$20=AnalysisResults!D2138,"")</f>
        <v>Xanomeline Low Dose</v>
      </c>
      <c r="G2138" t="s">
        <v>733</v>
      </c>
      <c r="H2138" t="s">
        <v>767</v>
      </c>
      <c r="I2138" s="4" t="str" cm="1">
        <f t="array" ref="I2138">_xlfn._xlws.FILTER(AnalysisGroupings!$G$2:$G$36,(AnalysisGroupings!$F$2:$F$36=AnalysisResults!H2138)*LEN(H2138)&gt;0,"")</f>
        <v>Systolic Blood Pressure (mmHg)</v>
      </c>
      <c r="K2138" t="s">
        <v>734</v>
      </c>
      <c r="L2138" t="s">
        <v>787</v>
      </c>
      <c r="M2138" s="4" t="str" cm="1">
        <f t="array" ref="M2138">_xlfn._xlws.FILTER(AnalysisGroupings!$G$2:$G$36,(AnalysisGroupings!$F$2:$F$36=AnalysisResults!L2138)*LEN(L2138)&gt;0,"")</f>
        <v>Week 26</v>
      </c>
      <c r="O2138" t="s">
        <v>295</v>
      </c>
      <c r="P2138" t="s">
        <v>645</v>
      </c>
      <c r="Q2138" s="4" t="str" cm="1">
        <f t="array" ref="Q2138">_xlfn._xlws.FILTER(AnalysisMethods!$G$2:$G$31,AnalysisMethods!$E$2:$E$31=AnalysisResults!P2138,"")</f>
        <v>Q3</v>
      </c>
      <c r="R2138" s="4" t="str" cm="1">
        <f t="array" ref="R2138">_xlfn._xlws.FILTER(AnalysisMethods!$H$2:$H$31,AnalysisMethods!$E$2:$E$31=AnalysisResults!P2138,"")</f>
        <v>XX.X</v>
      </c>
      <c r="S2138">
        <v>140</v>
      </c>
      <c r="T2138" s="7" t="s">
        <v>833</v>
      </c>
      <c r="U2138" t="s">
        <v>1378</v>
      </c>
    </row>
    <row r="2139" spans="1:21" x14ac:dyDescent="0.45">
      <c r="A2139" t="s">
        <v>669</v>
      </c>
      <c r="B2139" s="4" t="str" cm="1">
        <f t="array" ref="B2139">_xlfn._xlws.FILTER(AnalysisSets!B:B,AnalysisSets!A:A=_xlfn._xlws.FILTER(Analyses!E:E,Analyses!A:A=AnalysisResults!A2139,""),"")</f>
        <v>Safety Population</v>
      </c>
      <c r="C2139" t="s">
        <v>33</v>
      </c>
      <c r="D2139" t="s">
        <v>40</v>
      </c>
      <c r="E2139" s="4" t="str" cm="1">
        <f t="array" ref="E2139">_xlfn._xlws.FILTER(AnalysisGroupings!$G$2:$G$20,AnalysisGroupings!$F$2:$F$20=AnalysisResults!D2139,"")</f>
        <v>Xanomeline Low Dose</v>
      </c>
      <c r="G2139" t="s">
        <v>733</v>
      </c>
      <c r="H2139" t="s">
        <v>767</v>
      </c>
      <c r="I2139" s="4" t="str" cm="1">
        <f t="array" ref="I2139">_xlfn._xlws.FILTER(AnalysisGroupings!$G$2:$G$36,(AnalysisGroupings!$F$2:$F$36=AnalysisResults!H2139)*LEN(H2139)&gt;0,"")</f>
        <v>Systolic Blood Pressure (mmHg)</v>
      </c>
      <c r="K2139" t="s">
        <v>734</v>
      </c>
      <c r="L2139" t="s">
        <v>787</v>
      </c>
      <c r="M2139" s="4" t="str" cm="1">
        <f t="array" ref="M2139">_xlfn._xlws.FILTER(AnalysisGroupings!$G$2:$G$36,(AnalysisGroupings!$F$2:$F$36=AnalysisResults!L2139)*LEN(L2139)&gt;0,"")</f>
        <v>Week 26</v>
      </c>
      <c r="O2139" t="s">
        <v>295</v>
      </c>
      <c r="P2139" t="s">
        <v>646</v>
      </c>
      <c r="Q2139" s="4" t="str" cm="1">
        <f t="array" ref="Q2139">_xlfn._xlws.FILTER(AnalysisMethods!$G$2:$G$31,AnalysisMethods!$E$2:$E$31=AnalysisResults!P2139,"")</f>
        <v>Min</v>
      </c>
      <c r="R2139" s="4" t="str" cm="1">
        <f t="array" ref="R2139">_xlfn._xlws.FILTER(AnalysisMethods!$H$2:$H$31,AnalysisMethods!$E$2:$E$31=AnalysisResults!P2139,"")</f>
        <v>XX</v>
      </c>
      <c r="S2139">
        <v>99</v>
      </c>
      <c r="T2139" s="7" t="s">
        <v>995</v>
      </c>
      <c r="U2139" t="s">
        <v>1378</v>
      </c>
    </row>
    <row r="2140" spans="1:21" x14ac:dyDescent="0.45">
      <c r="A2140" t="s">
        <v>669</v>
      </c>
      <c r="B2140" s="4" t="str" cm="1">
        <f t="array" ref="B2140">_xlfn._xlws.FILTER(AnalysisSets!B:B,AnalysisSets!A:A=_xlfn._xlws.FILTER(Analyses!E:E,Analyses!A:A=AnalysisResults!A2140,""),"")</f>
        <v>Safety Population</v>
      </c>
      <c r="C2140" t="s">
        <v>33</v>
      </c>
      <c r="D2140" t="s">
        <v>40</v>
      </c>
      <c r="E2140" s="4" t="str" cm="1">
        <f t="array" ref="E2140">_xlfn._xlws.FILTER(AnalysisGroupings!$G$2:$G$20,AnalysisGroupings!$F$2:$F$20=AnalysisResults!D2140,"")</f>
        <v>Xanomeline Low Dose</v>
      </c>
      <c r="G2140" t="s">
        <v>733</v>
      </c>
      <c r="H2140" t="s">
        <v>767</v>
      </c>
      <c r="I2140" s="4" t="str" cm="1">
        <f t="array" ref="I2140">_xlfn._xlws.FILTER(AnalysisGroupings!$G$2:$G$36,(AnalysisGroupings!$F$2:$F$36=AnalysisResults!H2140)*LEN(H2140)&gt;0,"")</f>
        <v>Systolic Blood Pressure (mmHg)</v>
      </c>
      <c r="K2140" t="s">
        <v>734</v>
      </c>
      <c r="L2140" t="s">
        <v>787</v>
      </c>
      <c r="M2140" s="4" t="str" cm="1">
        <f t="array" ref="M2140">_xlfn._xlws.FILTER(AnalysisGroupings!$G$2:$G$36,(AnalysisGroupings!$F$2:$F$36=AnalysisResults!L2140)*LEN(L2140)&gt;0,"")</f>
        <v>Week 26</v>
      </c>
      <c r="O2140" t="s">
        <v>295</v>
      </c>
      <c r="P2140" t="s">
        <v>647</v>
      </c>
      <c r="Q2140" s="4" t="str" cm="1">
        <f t="array" ref="Q2140">_xlfn._xlws.FILTER(AnalysisMethods!$G$2:$G$31,AnalysisMethods!$E$2:$E$31=AnalysisResults!P2140,"")</f>
        <v>Max</v>
      </c>
      <c r="R2140" s="4" t="str" cm="1">
        <f t="array" ref="R2140">_xlfn._xlws.FILTER(AnalysisMethods!$H$2:$H$31,AnalysisMethods!$E$2:$E$31=AnalysisResults!P2140,"")</f>
        <v>XX</v>
      </c>
      <c r="S2140">
        <v>173</v>
      </c>
      <c r="T2140" s="7" t="s">
        <v>809</v>
      </c>
      <c r="U2140" t="s">
        <v>1378</v>
      </c>
    </row>
    <row r="2141" spans="1:21" x14ac:dyDescent="0.45">
      <c r="A2141" t="s">
        <v>669</v>
      </c>
      <c r="B2141" s="4" t="str" cm="1">
        <f t="array" ref="B2141">_xlfn._xlws.FILTER(AnalysisSets!B:B,AnalysisSets!A:A=_xlfn._xlws.FILTER(Analyses!E:E,Analyses!A:A=AnalysisResults!A2141,""),"")</f>
        <v>Safety Population</v>
      </c>
      <c r="C2141" t="s">
        <v>33</v>
      </c>
      <c r="D2141" t="s">
        <v>40</v>
      </c>
      <c r="E2141" s="4" t="str" cm="1">
        <f t="array" ref="E2141">_xlfn._xlws.FILTER(AnalysisGroupings!$G$2:$G$20,AnalysisGroupings!$F$2:$F$20=AnalysisResults!D2141,"")</f>
        <v>Xanomeline Low Dose</v>
      </c>
      <c r="G2141" t="s">
        <v>733</v>
      </c>
      <c r="H2141" t="s">
        <v>767</v>
      </c>
      <c r="I2141" s="4" t="str" cm="1">
        <f t="array" ref="I2141">_xlfn._xlws.FILTER(AnalysisGroupings!$G$2:$G$36,(AnalysisGroupings!$F$2:$F$36=AnalysisResults!H2141)*LEN(H2141)&gt;0,"")</f>
        <v>Systolic Blood Pressure (mmHg)</v>
      </c>
      <c r="K2141" t="s">
        <v>734</v>
      </c>
      <c r="L2141" t="s">
        <v>789</v>
      </c>
      <c r="M2141" s="4" t="str" cm="1">
        <f t="array" ref="M2141">_xlfn._xlws.FILTER(AnalysisGroupings!$G$2:$G$36,(AnalysisGroupings!$F$2:$F$36=AnalysisResults!L2141)*LEN(L2141)&gt;0,"")</f>
        <v>End of Treatment</v>
      </c>
      <c r="O2141" t="s">
        <v>295</v>
      </c>
      <c r="P2141" t="s">
        <v>640</v>
      </c>
      <c r="Q2141" s="4" t="str" cm="1">
        <f t="array" ref="Q2141">_xlfn._xlws.FILTER(AnalysisMethods!$G$2:$G$31,AnalysisMethods!$E$2:$E$31=AnalysisResults!P2141,"")</f>
        <v>n</v>
      </c>
      <c r="R2141" s="4" t="str" cm="1">
        <f t="array" ref="R2141">_xlfn._xlws.FILTER(AnalysisMethods!$H$2:$H$31,AnalysisMethods!$E$2:$E$31=AnalysisResults!P2141,"")</f>
        <v>XX</v>
      </c>
      <c r="S2141">
        <v>216</v>
      </c>
      <c r="T2141" s="7" t="s">
        <v>967</v>
      </c>
      <c r="U2141" t="s">
        <v>1378</v>
      </c>
    </row>
    <row r="2142" spans="1:21" x14ac:dyDescent="0.45">
      <c r="A2142" t="s">
        <v>669</v>
      </c>
      <c r="B2142" s="4" t="str" cm="1">
        <f t="array" ref="B2142">_xlfn._xlws.FILTER(AnalysisSets!B:B,AnalysisSets!A:A=_xlfn._xlws.FILTER(Analyses!E:E,Analyses!A:A=AnalysisResults!A2142,""),"")</f>
        <v>Safety Population</v>
      </c>
      <c r="C2142" t="s">
        <v>33</v>
      </c>
      <c r="D2142" t="s">
        <v>40</v>
      </c>
      <c r="E2142" s="4" t="str" cm="1">
        <f t="array" ref="E2142">_xlfn._xlws.FILTER(AnalysisGroupings!$G$2:$G$20,AnalysisGroupings!$F$2:$F$20=AnalysisResults!D2142,"")</f>
        <v>Xanomeline Low Dose</v>
      </c>
      <c r="G2142" t="s">
        <v>733</v>
      </c>
      <c r="H2142" t="s">
        <v>767</v>
      </c>
      <c r="I2142" s="4" t="str" cm="1">
        <f t="array" ref="I2142">_xlfn._xlws.FILTER(AnalysisGroupings!$G$2:$G$36,(AnalysisGroupings!$F$2:$F$36=AnalysisResults!H2142)*LEN(H2142)&gt;0,"")</f>
        <v>Systolic Blood Pressure (mmHg)</v>
      </c>
      <c r="K2142" t="s">
        <v>734</v>
      </c>
      <c r="L2142" t="s">
        <v>789</v>
      </c>
      <c r="M2142" s="4" t="str" cm="1">
        <f t="array" ref="M2142">_xlfn._xlws.FILTER(AnalysisGroupings!$G$2:$G$36,(AnalysisGroupings!$F$2:$F$36=AnalysisResults!L2142)*LEN(L2142)&gt;0,"")</f>
        <v>End of Treatment</v>
      </c>
      <c r="O2142" t="s">
        <v>295</v>
      </c>
      <c r="P2142" t="s">
        <v>641</v>
      </c>
      <c r="Q2142" s="4" t="str" cm="1">
        <f t="array" ref="Q2142">_xlfn._xlws.FILTER(AnalysisMethods!$G$2:$G$31,AnalysisMethods!$E$2:$E$31=AnalysisResults!P2142,"")</f>
        <v>Mean</v>
      </c>
      <c r="R2142" s="4" t="str" cm="1">
        <f t="array" ref="R2142">_xlfn._xlws.FILTER(AnalysisMethods!$H$2:$H$31,AnalysisMethods!$E$2:$E$31=AnalysisResults!P2142,"")</f>
        <v>XX.X</v>
      </c>
      <c r="S2142">
        <v>132.91666667000001</v>
      </c>
      <c r="T2142" s="7" t="s">
        <v>996</v>
      </c>
      <c r="U2142" t="s">
        <v>1378</v>
      </c>
    </row>
    <row r="2143" spans="1:21" x14ac:dyDescent="0.45">
      <c r="A2143" t="s">
        <v>669</v>
      </c>
      <c r="B2143" s="4" t="str" cm="1">
        <f t="array" ref="B2143">_xlfn._xlws.FILTER(AnalysisSets!B:B,AnalysisSets!A:A=_xlfn._xlws.FILTER(Analyses!E:E,Analyses!A:A=AnalysisResults!A2143,""),"")</f>
        <v>Safety Population</v>
      </c>
      <c r="C2143" t="s">
        <v>33</v>
      </c>
      <c r="D2143" t="s">
        <v>40</v>
      </c>
      <c r="E2143" s="4" t="str" cm="1">
        <f t="array" ref="E2143">_xlfn._xlws.FILTER(AnalysisGroupings!$G$2:$G$20,AnalysisGroupings!$F$2:$F$20=AnalysisResults!D2143,"")</f>
        <v>Xanomeline Low Dose</v>
      </c>
      <c r="G2143" t="s">
        <v>733</v>
      </c>
      <c r="H2143" t="s">
        <v>767</v>
      </c>
      <c r="I2143" s="4" t="str" cm="1">
        <f t="array" ref="I2143">_xlfn._xlws.FILTER(AnalysisGroupings!$G$2:$G$36,(AnalysisGroupings!$F$2:$F$36=AnalysisResults!H2143)*LEN(H2143)&gt;0,"")</f>
        <v>Systolic Blood Pressure (mmHg)</v>
      </c>
      <c r="K2143" t="s">
        <v>734</v>
      </c>
      <c r="L2143" t="s">
        <v>789</v>
      </c>
      <c r="M2143" s="4" t="str" cm="1">
        <f t="array" ref="M2143">_xlfn._xlws.FILTER(AnalysisGroupings!$G$2:$G$36,(AnalysisGroupings!$F$2:$F$36=AnalysisResults!L2143)*LEN(L2143)&gt;0,"")</f>
        <v>End of Treatment</v>
      </c>
      <c r="O2143" t="s">
        <v>295</v>
      </c>
      <c r="P2143" t="s">
        <v>642</v>
      </c>
      <c r="Q2143" s="4" t="str" cm="1">
        <f t="array" ref="Q2143">_xlfn._xlws.FILTER(AnalysisMethods!$G$2:$G$31,AnalysisMethods!$E$2:$E$31=AnalysisResults!P2143,"")</f>
        <v>SD</v>
      </c>
      <c r="R2143" s="4" t="str" cm="1">
        <f t="array" ref="R2143">_xlfn._xlws.FILTER(AnalysisMethods!$H$2:$H$31,AnalysisMethods!$E$2:$E$31=AnalysisResults!P2143,"")</f>
        <v>(XX.XX)</v>
      </c>
      <c r="S2143">
        <v>18.128289596999998</v>
      </c>
      <c r="T2143" s="7" t="s">
        <v>997</v>
      </c>
      <c r="U2143" t="s">
        <v>1378</v>
      </c>
    </row>
    <row r="2144" spans="1:21" x14ac:dyDescent="0.45">
      <c r="A2144" t="s">
        <v>669</v>
      </c>
      <c r="B2144" s="4" t="str" cm="1">
        <f t="array" ref="B2144">_xlfn._xlws.FILTER(AnalysisSets!B:B,AnalysisSets!A:A=_xlfn._xlws.FILTER(Analyses!E:E,Analyses!A:A=AnalysisResults!A2144,""),"")</f>
        <v>Safety Population</v>
      </c>
      <c r="C2144" t="s">
        <v>33</v>
      </c>
      <c r="D2144" t="s">
        <v>40</v>
      </c>
      <c r="E2144" s="4" t="str" cm="1">
        <f t="array" ref="E2144">_xlfn._xlws.FILTER(AnalysisGroupings!$G$2:$G$20,AnalysisGroupings!$F$2:$F$20=AnalysisResults!D2144,"")</f>
        <v>Xanomeline Low Dose</v>
      </c>
      <c r="G2144" t="s">
        <v>733</v>
      </c>
      <c r="H2144" t="s">
        <v>767</v>
      </c>
      <c r="I2144" s="4" t="str" cm="1">
        <f t="array" ref="I2144">_xlfn._xlws.FILTER(AnalysisGroupings!$G$2:$G$36,(AnalysisGroupings!$F$2:$F$36=AnalysisResults!H2144)*LEN(H2144)&gt;0,"")</f>
        <v>Systolic Blood Pressure (mmHg)</v>
      </c>
      <c r="K2144" t="s">
        <v>734</v>
      </c>
      <c r="L2144" t="s">
        <v>789</v>
      </c>
      <c r="M2144" s="4" t="str" cm="1">
        <f t="array" ref="M2144">_xlfn._xlws.FILTER(AnalysisGroupings!$G$2:$G$36,(AnalysisGroupings!$F$2:$F$36=AnalysisResults!L2144)*LEN(L2144)&gt;0,"")</f>
        <v>End of Treatment</v>
      </c>
      <c r="O2144" t="s">
        <v>295</v>
      </c>
      <c r="P2144" t="s">
        <v>643</v>
      </c>
      <c r="Q2144" s="4" t="str" cm="1">
        <f t="array" ref="Q2144">_xlfn._xlws.FILTER(AnalysisMethods!$G$2:$G$31,AnalysisMethods!$E$2:$E$31=AnalysisResults!P2144,"")</f>
        <v>Median</v>
      </c>
      <c r="R2144" s="4" t="str" cm="1">
        <f t="array" ref="R2144">_xlfn._xlws.FILTER(AnalysisMethods!$H$2:$H$31,AnalysisMethods!$E$2:$E$31=AnalysisResults!P2144,"")</f>
        <v>XX.X</v>
      </c>
      <c r="S2144">
        <v>130</v>
      </c>
      <c r="T2144" s="7" t="s">
        <v>805</v>
      </c>
      <c r="U2144" t="s">
        <v>1378</v>
      </c>
    </row>
    <row r="2145" spans="1:21" x14ac:dyDescent="0.45">
      <c r="A2145" t="s">
        <v>669</v>
      </c>
      <c r="B2145" s="4" t="str" cm="1">
        <f t="array" ref="B2145">_xlfn._xlws.FILTER(AnalysisSets!B:B,AnalysisSets!A:A=_xlfn._xlws.FILTER(Analyses!E:E,Analyses!A:A=AnalysisResults!A2145,""),"")</f>
        <v>Safety Population</v>
      </c>
      <c r="C2145" t="s">
        <v>33</v>
      </c>
      <c r="D2145" t="s">
        <v>40</v>
      </c>
      <c r="E2145" s="4" t="str" cm="1">
        <f t="array" ref="E2145">_xlfn._xlws.FILTER(AnalysisGroupings!$G$2:$G$20,AnalysisGroupings!$F$2:$F$20=AnalysisResults!D2145,"")</f>
        <v>Xanomeline Low Dose</v>
      </c>
      <c r="G2145" t="s">
        <v>733</v>
      </c>
      <c r="H2145" t="s">
        <v>767</v>
      </c>
      <c r="I2145" s="4" t="str" cm="1">
        <f t="array" ref="I2145">_xlfn._xlws.FILTER(AnalysisGroupings!$G$2:$G$36,(AnalysisGroupings!$F$2:$F$36=AnalysisResults!H2145)*LEN(H2145)&gt;0,"")</f>
        <v>Systolic Blood Pressure (mmHg)</v>
      </c>
      <c r="K2145" t="s">
        <v>734</v>
      </c>
      <c r="L2145" t="s">
        <v>789</v>
      </c>
      <c r="M2145" s="4" t="str" cm="1">
        <f t="array" ref="M2145">_xlfn._xlws.FILTER(AnalysisGroupings!$G$2:$G$36,(AnalysisGroupings!$F$2:$F$36=AnalysisResults!L2145)*LEN(L2145)&gt;0,"")</f>
        <v>End of Treatment</v>
      </c>
      <c r="O2145" t="s">
        <v>295</v>
      </c>
      <c r="P2145" t="s">
        <v>644</v>
      </c>
      <c r="Q2145" s="4" t="str" cm="1">
        <f t="array" ref="Q2145">_xlfn._xlws.FILTER(AnalysisMethods!$G$2:$G$31,AnalysisMethods!$E$2:$E$31=AnalysisResults!P2145,"")</f>
        <v>Q1</v>
      </c>
      <c r="R2145" s="4" t="str" cm="1">
        <f t="array" ref="R2145">_xlfn._xlws.FILTER(AnalysisMethods!$H$2:$H$31,AnalysisMethods!$E$2:$E$31=AnalysisResults!P2145,"")</f>
        <v>XX.X</v>
      </c>
      <c r="S2145">
        <v>120</v>
      </c>
      <c r="T2145" s="7" t="s">
        <v>839</v>
      </c>
      <c r="U2145" t="s">
        <v>1378</v>
      </c>
    </row>
    <row r="2146" spans="1:21" x14ac:dyDescent="0.45">
      <c r="A2146" t="s">
        <v>669</v>
      </c>
      <c r="B2146" s="4" t="str" cm="1">
        <f t="array" ref="B2146">_xlfn._xlws.FILTER(AnalysisSets!B:B,AnalysisSets!A:A=_xlfn._xlws.FILTER(Analyses!E:E,Analyses!A:A=AnalysisResults!A2146,""),"")</f>
        <v>Safety Population</v>
      </c>
      <c r="C2146" t="s">
        <v>33</v>
      </c>
      <c r="D2146" t="s">
        <v>40</v>
      </c>
      <c r="E2146" s="4" t="str" cm="1">
        <f t="array" ref="E2146">_xlfn._xlws.FILTER(AnalysisGroupings!$G$2:$G$20,AnalysisGroupings!$F$2:$F$20=AnalysisResults!D2146,"")</f>
        <v>Xanomeline Low Dose</v>
      </c>
      <c r="G2146" t="s">
        <v>733</v>
      </c>
      <c r="H2146" t="s">
        <v>767</v>
      </c>
      <c r="I2146" s="4" t="str" cm="1">
        <f t="array" ref="I2146">_xlfn._xlws.FILTER(AnalysisGroupings!$G$2:$G$36,(AnalysisGroupings!$F$2:$F$36=AnalysisResults!H2146)*LEN(H2146)&gt;0,"")</f>
        <v>Systolic Blood Pressure (mmHg)</v>
      </c>
      <c r="K2146" t="s">
        <v>734</v>
      </c>
      <c r="L2146" t="s">
        <v>789</v>
      </c>
      <c r="M2146" s="4" t="str" cm="1">
        <f t="array" ref="M2146">_xlfn._xlws.FILTER(AnalysisGroupings!$G$2:$G$36,(AnalysisGroupings!$F$2:$F$36=AnalysisResults!L2146)*LEN(L2146)&gt;0,"")</f>
        <v>End of Treatment</v>
      </c>
      <c r="O2146" t="s">
        <v>295</v>
      </c>
      <c r="P2146" t="s">
        <v>645</v>
      </c>
      <c r="Q2146" s="4" t="str" cm="1">
        <f t="array" ref="Q2146">_xlfn._xlws.FILTER(AnalysisMethods!$G$2:$G$31,AnalysisMethods!$E$2:$E$31=AnalysisResults!P2146,"")</f>
        <v>Q3</v>
      </c>
      <c r="R2146" s="4" t="str" cm="1">
        <f t="array" ref="R2146">_xlfn._xlws.FILTER(AnalysisMethods!$H$2:$H$31,AnalysisMethods!$E$2:$E$31=AnalysisResults!P2146,"")</f>
        <v>XX.X</v>
      </c>
      <c r="S2146">
        <v>144</v>
      </c>
      <c r="T2146" s="7" t="s">
        <v>844</v>
      </c>
      <c r="U2146" t="s">
        <v>1378</v>
      </c>
    </row>
    <row r="2147" spans="1:21" x14ac:dyDescent="0.45">
      <c r="A2147" t="s">
        <v>669</v>
      </c>
      <c r="B2147" s="4" t="str" cm="1">
        <f t="array" ref="B2147">_xlfn._xlws.FILTER(AnalysisSets!B:B,AnalysisSets!A:A=_xlfn._xlws.FILTER(Analyses!E:E,Analyses!A:A=AnalysisResults!A2147,""),"")</f>
        <v>Safety Population</v>
      </c>
      <c r="C2147" t="s">
        <v>33</v>
      </c>
      <c r="D2147" t="s">
        <v>40</v>
      </c>
      <c r="E2147" s="4" t="str" cm="1">
        <f t="array" ref="E2147">_xlfn._xlws.FILTER(AnalysisGroupings!$G$2:$G$20,AnalysisGroupings!$F$2:$F$20=AnalysisResults!D2147,"")</f>
        <v>Xanomeline Low Dose</v>
      </c>
      <c r="G2147" t="s">
        <v>733</v>
      </c>
      <c r="H2147" t="s">
        <v>767</v>
      </c>
      <c r="I2147" s="4" t="str" cm="1">
        <f t="array" ref="I2147">_xlfn._xlws.FILTER(AnalysisGroupings!$G$2:$G$36,(AnalysisGroupings!$F$2:$F$36=AnalysisResults!H2147)*LEN(H2147)&gt;0,"")</f>
        <v>Systolic Blood Pressure (mmHg)</v>
      </c>
      <c r="K2147" t="s">
        <v>734</v>
      </c>
      <c r="L2147" t="s">
        <v>789</v>
      </c>
      <c r="M2147" s="4" t="str" cm="1">
        <f t="array" ref="M2147">_xlfn._xlws.FILTER(AnalysisGroupings!$G$2:$G$36,(AnalysisGroupings!$F$2:$F$36=AnalysisResults!L2147)*LEN(L2147)&gt;0,"")</f>
        <v>End of Treatment</v>
      </c>
      <c r="O2147" t="s">
        <v>295</v>
      </c>
      <c r="P2147" t="s">
        <v>646</v>
      </c>
      <c r="Q2147" s="4" t="str" cm="1">
        <f t="array" ref="Q2147">_xlfn._xlws.FILTER(AnalysisMethods!$G$2:$G$31,AnalysisMethods!$E$2:$E$31=AnalysisResults!P2147,"")</f>
        <v>Min</v>
      </c>
      <c r="R2147" s="4" t="str" cm="1">
        <f t="array" ref="R2147">_xlfn._xlws.FILTER(AnalysisMethods!$H$2:$H$31,AnalysisMethods!$E$2:$E$31=AnalysisResults!P2147,"")</f>
        <v>XX</v>
      </c>
      <c r="S2147">
        <v>98</v>
      </c>
      <c r="T2147" s="7" t="s">
        <v>883</v>
      </c>
      <c r="U2147" t="s">
        <v>1378</v>
      </c>
    </row>
    <row r="2148" spans="1:21" x14ac:dyDescent="0.45">
      <c r="A2148" t="s">
        <v>669</v>
      </c>
      <c r="B2148" s="4" t="str" cm="1">
        <f t="array" ref="B2148">_xlfn._xlws.FILTER(AnalysisSets!B:B,AnalysisSets!A:A=_xlfn._xlws.FILTER(Analyses!E:E,Analyses!A:A=AnalysisResults!A2148,""),"")</f>
        <v>Safety Population</v>
      </c>
      <c r="C2148" t="s">
        <v>33</v>
      </c>
      <c r="D2148" t="s">
        <v>40</v>
      </c>
      <c r="E2148" s="4" t="str" cm="1">
        <f t="array" ref="E2148">_xlfn._xlws.FILTER(AnalysisGroupings!$G$2:$G$20,AnalysisGroupings!$F$2:$F$20=AnalysisResults!D2148,"")</f>
        <v>Xanomeline Low Dose</v>
      </c>
      <c r="G2148" t="s">
        <v>733</v>
      </c>
      <c r="H2148" t="s">
        <v>767</v>
      </c>
      <c r="I2148" s="4" t="str" cm="1">
        <f t="array" ref="I2148">_xlfn._xlws.FILTER(AnalysisGroupings!$G$2:$G$36,(AnalysisGroupings!$F$2:$F$36=AnalysisResults!H2148)*LEN(H2148)&gt;0,"")</f>
        <v>Systolic Blood Pressure (mmHg)</v>
      </c>
      <c r="K2148" t="s">
        <v>734</v>
      </c>
      <c r="L2148" t="s">
        <v>789</v>
      </c>
      <c r="M2148" s="4" t="str" cm="1">
        <f t="array" ref="M2148">_xlfn._xlws.FILTER(AnalysisGroupings!$G$2:$G$36,(AnalysisGroupings!$F$2:$F$36=AnalysisResults!L2148)*LEN(L2148)&gt;0,"")</f>
        <v>End of Treatment</v>
      </c>
      <c r="O2148" t="s">
        <v>295</v>
      </c>
      <c r="P2148" t="s">
        <v>647</v>
      </c>
      <c r="Q2148" s="4" t="str" cm="1">
        <f t="array" ref="Q2148">_xlfn._xlws.FILTER(AnalysisMethods!$G$2:$G$31,AnalysisMethods!$E$2:$E$31=AnalysisResults!P2148,"")</f>
        <v>Max</v>
      </c>
      <c r="R2148" s="4" t="str" cm="1">
        <f t="array" ref="R2148">_xlfn._xlws.FILTER(AnalysisMethods!$H$2:$H$31,AnalysisMethods!$E$2:$E$31=AnalysisResults!P2148,"")</f>
        <v>XX</v>
      </c>
      <c r="S2148">
        <v>200</v>
      </c>
      <c r="T2148" s="7" t="s">
        <v>845</v>
      </c>
      <c r="U2148" t="s">
        <v>1378</v>
      </c>
    </row>
    <row r="2149" spans="1:21" x14ac:dyDescent="0.45">
      <c r="A2149" t="s">
        <v>669</v>
      </c>
      <c r="B2149" s="4" t="str" cm="1">
        <f t="array" ref="B2149">_xlfn._xlws.FILTER(AnalysisSets!B:B,AnalysisSets!A:A=_xlfn._xlws.FILTER(Analyses!E:E,Analyses!A:A=AnalysisResults!A2149,""),"")</f>
        <v>Safety Population</v>
      </c>
      <c r="C2149" t="s">
        <v>33</v>
      </c>
      <c r="D2149" t="s">
        <v>40</v>
      </c>
      <c r="E2149" s="4" t="str" cm="1">
        <f t="array" ref="E2149">_xlfn._xlws.FILTER(AnalysisGroupings!$G$2:$G$20,AnalysisGroupings!$F$2:$F$20=AnalysisResults!D2149,"")</f>
        <v>Xanomeline Low Dose</v>
      </c>
      <c r="G2149" t="s">
        <v>733</v>
      </c>
      <c r="H2149" t="s">
        <v>770</v>
      </c>
      <c r="I2149" s="4" t="str" cm="1">
        <f t="array" ref="I2149">_xlfn._xlws.FILTER(AnalysisGroupings!$G$2:$G$36,(AnalysisGroupings!$F$2:$F$36=AnalysisResults!H2149)*LEN(H2149)&gt;0,"")</f>
        <v>Diastolic Blood Pressure (mmHg)</v>
      </c>
      <c r="K2149" t="s">
        <v>734</v>
      </c>
      <c r="L2149" t="s">
        <v>1379</v>
      </c>
      <c r="M2149" s="4" t="str" cm="1">
        <f t="array" ref="M2149">_xlfn._xlws.FILTER(AnalysisGroupings!$G$2:$G$36,(AnalysisGroupings!$F$2:$F$36=AnalysisResults!L2149)*LEN(L2149)&gt;0,"")</f>
        <v>Baseline</v>
      </c>
      <c r="O2149" t="s">
        <v>295</v>
      </c>
      <c r="P2149" t="s">
        <v>640</v>
      </c>
      <c r="Q2149" s="4" t="str" cm="1">
        <f t="array" ref="Q2149">_xlfn._xlws.FILTER(AnalysisMethods!$G$2:$G$31,AnalysisMethods!$E$2:$E$31=AnalysisResults!P2149,"")</f>
        <v>n</v>
      </c>
      <c r="R2149" s="4" t="str" cm="1">
        <f t="array" ref="R2149">_xlfn._xlws.FILTER(AnalysisMethods!$H$2:$H$31,AnalysisMethods!$E$2:$E$31=AnalysisResults!P2149,"")</f>
        <v>XX</v>
      </c>
      <c r="S2149">
        <v>252</v>
      </c>
      <c r="T2149" s="7" t="s">
        <v>802</v>
      </c>
      <c r="U2149" t="s">
        <v>1378</v>
      </c>
    </row>
    <row r="2150" spans="1:21" x14ac:dyDescent="0.45">
      <c r="A2150" t="s">
        <v>669</v>
      </c>
      <c r="B2150" s="4" t="str" cm="1">
        <f t="array" ref="B2150">_xlfn._xlws.FILTER(AnalysisSets!B:B,AnalysisSets!A:A=_xlfn._xlws.FILTER(Analyses!E:E,Analyses!A:A=AnalysisResults!A2150,""),"")</f>
        <v>Safety Population</v>
      </c>
      <c r="C2150" t="s">
        <v>33</v>
      </c>
      <c r="D2150" t="s">
        <v>40</v>
      </c>
      <c r="E2150" s="4" t="str" cm="1">
        <f t="array" ref="E2150">_xlfn._xlws.FILTER(AnalysisGroupings!$G$2:$G$20,AnalysisGroupings!$F$2:$F$20=AnalysisResults!D2150,"")</f>
        <v>Xanomeline Low Dose</v>
      </c>
      <c r="G2150" t="s">
        <v>733</v>
      </c>
      <c r="H2150" t="s">
        <v>770</v>
      </c>
      <c r="I2150" s="4" t="str" cm="1">
        <f t="array" ref="I2150">_xlfn._xlws.FILTER(AnalysisGroupings!$G$2:$G$36,(AnalysisGroupings!$F$2:$F$36=AnalysisResults!H2150)*LEN(H2150)&gt;0,"")</f>
        <v>Diastolic Blood Pressure (mmHg)</v>
      </c>
      <c r="K2150" t="s">
        <v>734</v>
      </c>
      <c r="L2150" t="s">
        <v>1379</v>
      </c>
      <c r="M2150" s="4" t="str" cm="1">
        <f t="array" ref="M2150">_xlfn._xlws.FILTER(AnalysisGroupings!$G$2:$G$36,(AnalysisGroupings!$F$2:$F$36=AnalysisResults!L2150)*LEN(L2150)&gt;0,"")</f>
        <v>Baseline</v>
      </c>
      <c r="O2150" t="s">
        <v>295</v>
      </c>
      <c r="P2150" t="s">
        <v>641</v>
      </c>
      <c r="Q2150" s="4" t="str" cm="1">
        <f t="array" ref="Q2150">_xlfn._xlws.FILTER(AnalysisMethods!$G$2:$G$31,AnalysisMethods!$E$2:$E$31=AnalysisResults!P2150,"")</f>
        <v>Mean</v>
      </c>
      <c r="R2150" s="4" t="str" cm="1">
        <f t="array" ref="R2150">_xlfn._xlws.FILTER(AnalysisMethods!$H$2:$H$31,AnalysisMethods!$E$2:$E$31=AnalysisResults!P2150,"")</f>
        <v>XX.X</v>
      </c>
      <c r="S2150">
        <v>76.357142856999999</v>
      </c>
      <c r="T2150" s="7" t="s">
        <v>998</v>
      </c>
      <c r="U2150" t="s">
        <v>1378</v>
      </c>
    </row>
    <row r="2151" spans="1:21" x14ac:dyDescent="0.45">
      <c r="A2151" t="s">
        <v>669</v>
      </c>
      <c r="B2151" s="4" t="str" cm="1">
        <f t="array" ref="B2151">_xlfn._xlws.FILTER(AnalysisSets!B:B,AnalysisSets!A:A=_xlfn._xlws.FILTER(Analyses!E:E,Analyses!A:A=AnalysisResults!A2151,""),"")</f>
        <v>Safety Population</v>
      </c>
      <c r="C2151" t="s">
        <v>33</v>
      </c>
      <c r="D2151" t="s">
        <v>40</v>
      </c>
      <c r="E2151" s="4" t="str" cm="1">
        <f t="array" ref="E2151">_xlfn._xlws.FILTER(AnalysisGroupings!$G$2:$G$20,AnalysisGroupings!$F$2:$F$20=AnalysisResults!D2151,"")</f>
        <v>Xanomeline Low Dose</v>
      </c>
      <c r="G2151" t="s">
        <v>733</v>
      </c>
      <c r="H2151" t="s">
        <v>770</v>
      </c>
      <c r="I2151" s="4" t="str" cm="1">
        <f t="array" ref="I2151">_xlfn._xlws.FILTER(AnalysisGroupings!$G$2:$G$36,(AnalysisGroupings!$F$2:$F$36=AnalysisResults!H2151)*LEN(H2151)&gt;0,"")</f>
        <v>Diastolic Blood Pressure (mmHg)</v>
      </c>
      <c r="K2151" t="s">
        <v>734</v>
      </c>
      <c r="L2151" t="s">
        <v>1379</v>
      </c>
      <c r="M2151" s="4" t="str" cm="1">
        <f t="array" ref="M2151">_xlfn._xlws.FILTER(AnalysisGroupings!$G$2:$G$36,(AnalysisGroupings!$F$2:$F$36=AnalysisResults!L2151)*LEN(L2151)&gt;0,"")</f>
        <v>Baseline</v>
      </c>
      <c r="O2151" t="s">
        <v>295</v>
      </c>
      <c r="P2151" t="s">
        <v>642</v>
      </c>
      <c r="Q2151" s="4" t="str" cm="1">
        <f t="array" ref="Q2151">_xlfn._xlws.FILTER(AnalysisMethods!$G$2:$G$31,AnalysisMethods!$E$2:$E$31=AnalysisResults!P2151,"")</f>
        <v>SD</v>
      </c>
      <c r="R2151" s="4" t="str" cm="1">
        <f t="array" ref="R2151">_xlfn._xlws.FILTER(AnalysisMethods!$H$2:$H$31,AnalysisMethods!$E$2:$E$31=AnalysisResults!P2151,"")</f>
        <v>(XX.XX)</v>
      </c>
      <c r="S2151">
        <v>10.251004643</v>
      </c>
      <c r="T2151" s="7" t="s">
        <v>901</v>
      </c>
      <c r="U2151" t="s">
        <v>1378</v>
      </c>
    </row>
    <row r="2152" spans="1:21" x14ac:dyDescent="0.45">
      <c r="A2152" t="s">
        <v>669</v>
      </c>
      <c r="B2152" s="4" t="str" cm="1">
        <f t="array" ref="B2152">_xlfn._xlws.FILTER(AnalysisSets!B:B,AnalysisSets!A:A=_xlfn._xlws.FILTER(Analyses!E:E,Analyses!A:A=AnalysisResults!A2152,""),"")</f>
        <v>Safety Population</v>
      </c>
      <c r="C2152" t="s">
        <v>33</v>
      </c>
      <c r="D2152" t="s">
        <v>40</v>
      </c>
      <c r="E2152" s="4" t="str" cm="1">
        <f t="array" ref="E2152">_xlfn._xlws.FILTER(AnalysisGroupings!$G$2:$G$20,AnalysisGroupings!$F$2:$F$20=AnalysisResults!D2152,"")</f>
        <v>Xanomeline Low Dose</v>
      </c>
      <c r="G2152" t="s">
        <v>733</v>
      </c>
      <c r="H2152" t="s">
        <v>770</v>
      </c>
      <c r="I2152" s="4" t="str" cm="1">
        <f t="array" ref="I2152">_xlfn._xlws.FILTER(AnalysisGroupings!$G$2:$G$36,(AnalysisGroupings!$F$2:$F$36=AnalysisResults!H2152)*LEN(H2152)&gt;0,"")</f>
        <v>Diastolic Blood Pressure (mmHg)</v>
      </c>
      <c r="K2152" t="s">
        <v>734</v>
      </c>
      <c r="L2152" t="s">
        <v>1379</v>
      </c>
      <c r="M2152" s="4" t="str" cm="1">
        <f t="array" ref="M2152">_xlfn._xlws.FILTER(AnalysisGroupings!$G$2:$G$36,(AnalysisGroupings!$F$2:$F$36=AnalysisResults!L2152)*LEN(L2152)&gt;0,"")</f>
        <v>Baseline</v>
      </c>
      <c r="O2152" t="s">
        <v>295</v>
      </c>
      <c r="P2152" t="s">
        <v>643</v>
      </c>
      <c r="Q2152" s="4" t="str" cm="1">
        <f t="array" ref="Q2152">_xlfn._xlws.FILTER(AnalysisMethods!$G$2:$G$31,AnalysisMethods!$E$2:$E$31=AnalysisResults!P2152,"")</f>
        <v>Median</v>
      </c>
      <c r="R2152" s="4" t="str" cm="1">
        <f t="array" ref="R2152">_xlfn._xlws.FILTER(AnalysisMethods!$H$2:$H$31,AnalysisMethods!$E$2:$E$31=AnalysisResults!P2152,"")</f>
        <v>XX.X</v>
      </c>
      <c r="S2152">
        <v>76</v>
      </c>
      <c r="T2152" s="7" t="s">
        <v>219</v>
      </c>
      <c r="U2152" t="s">
        <v>1378</v>
      </c>
    </row>
    <row r="2153" spans="1:21" x14ac:dyDescent="0.45">
      <c r="A2153" t="s">
        <v>669</v>
      </c>
      <c r="B2153" s="4" t="str" cm="1">
        <f t="array" ref="B2153">_xlfn._xlws.FILTER(AnalysisSets!B:B,AnalysisSets!A:A=_xlfn._xlws.FILTER(Analyses!E:E,Analyses!A:A=AnalysisResults!A2153,""),"")</f>
        <v>Safety Population</v>
      </c>
      <c r="C2153" t="s">
        <v>33</v>
      </c>
      <c r="D2153" t="s">
        <v>40</v>
      </c>
      <c r="E2153" s="4" t="str" cm="1">
        <f t="array" ref="E2153">_xlfn._xlws.FILTER(AnalysisGroupings!$G$2:$G$20,AnalysisGroupings!$F$2:$F$20=AnalysisResults!D2153,"")</f>
        <v>Xanomeline Low Dose</v>
      </c>
      <c r="G2153" t="s">
        <v>733</v>
      </c>
      <c r="H2153" t="s">
        <v>770</v>
      </c>
      <c r="I2153" s="4" t="str" cm="1">
        <f t="array" ref="I2153">_xlfn._xlws.FILTER(AnalysisGroupings!$G$2:$G$36,(AnalysisGroupings!$F$2:$F$36=AnalysisResults!H2153)*LEN(H2153)&gt;0,"")</f>
        <v>Diastolic Blood Pressure (mmHg)</v>
      </c>
      <c r="K2153" t="s">
        <v>734</v>
      </c>
      <c r="L2153" t="s">
        <v>1379</v>
      </c>
      <c r="M2153" s="4" t="str" cm="1">
        <f t="array" ref="M2153">_xlfn._xlws.FILTER(AnalysisGroupings!$G$2:$G$36,(AnalysisGroupings!$F$2:$F$36=AnalysisResults!L2153)*LEN(L2153)&gt;0,"")</f>
        <v>Baseline</v>
      </c>
      <c r="O2153" t="s">
        <v>295</v>
      </c>
      <c r="P2153" t="s">
        <v>644</v>
      </c>
      <c r="Q2153" s="4" t="str" cm="1">
        <f t="array" ref="Q2153">_xlfn._xlws.FILTER(AnalysisMethods!$G$2:$G$31,AnalysisMethods!$E$2:$E$31=AnalysisResults!P2153,"")</f>
        <v>Q1</v>
      </c>
      <c r="R2153" s="4" t="str" cm="1">
        <f t="array" ref="R2153">_xlfn._xlws.FILTER(AnalysisMethods!$H$2:$H$31,AnalysisMethods!$E$2:$E$31=AnalysisResults!P2153,"")</f>
        <v>XX.X</v>
      </c>
      <c r="S2153">
        <v>70</v>
      </c>
      <c r="T2153" s="7" t="s">
        <v>223</v>
      </c>
      <c r="U2153" t="s">
        <v>1378</v>
      </c>
    </row>
    <row r="2154" spans="1:21" x14ac:dyDescent="0.45">
      <c r="A2154" t="s">
        <v>669</v>
      </c>
      <c r="B2154" s="4" t="str" cm="1">
        <f t="array" ref="B2154">_xlfn._xlws.FILTER(AnalysisSets!B:B,AnalysisSets!A:A=_xlfn._xlws.FILTER(Analyses!E:E,Analyses!A:A=AnalysisResults!A2154,""),"")</f>
        <v>Safety Population</v>
      </c>
      <c r="C2154" t="s">
        <v>33</v>
      </c>
      <c r="D2154" t="s">
        <v>40</v>
      </c>
      <c r="E2154" s="4" t="str" cm="1">
        <f t="array" ref="E2154">_xlfn._xlws.FILTER(AnalysisGroupings!$G$2:$G$20,AnalysisGroupings!$F$2:$F$20=AnalysisResults!D2154,"")</f>
        <v>Xanomeline Low Dose</v>
      </c>
      <c r="G2154" t="s">
        <v>733</v>
      </c>
      <c r="H2154" t="s">
        <v>770</v>
      </c>
      <c r="I2154" s="4" t="str" cm="1">
        <f t="array" ref="I2154">_xlfn._xlws.FILTER(AnalysisGroupings!$G$2:$G$36,(AnalysisGroupings!$F$2:$F$36=AnalysisResults!H2154)*LEN(H2154)&gt;0,"")</f>
        <v>Diastolic Blood Pressure (mmHg)</v>
      </c>
      <c r="K2154" t="s">
        <v>734</v>
      </c>
      <c r="L2154" t="s">
        <v>1379</v>
      </c>
      <c r="M2154" s="4" t="str" cm="1">
        <f t="array" ref="M2154">_xlfn._xlws.FILTER(AnalysisGroupings!$G$2:$G$36,(AnalysisGroupings!$F$2:$F$36=AnalysisResults!L2154)*LEN(L2154)&gt;0,"")</f>
        <v>Baseline</v>
      </c>
      <c r="O2154" t="s">
        <v>295</v>
      </c>
      <c r="P2154" t="s">
        <v>645</v>
      </c>
      <c r="Q2154" s="4" t="str" cm="1">
        <f t="array" ref="Q2154">_xlfn._xlws.FILTER(AnalysisMethods!$G$2:$G$31,AnalysisMethods!$E$2:$E$31=AnalysisResults!P2154,"")</f>
        <v>Q3</v>
      </c>
      <c r="R2154" s="4" t="str" cm="1">
        <f t="array" ref="R2154">_xlfn._xlws.FILTER(AnalysisMethods!$H$2:$H$31,AnalysisMethods!$E$2:$E$31=AnalysisResults!P2154,"")</f>
        <v>XX.X</v>
      </c>
      <c r="S2154">
        <v>82</v>
      </c>
      <c r="T2154" s="7" t="s">
        <v>224</v>
      </c>
      <c r="U2154" t="s">
        <v>1378</v>
      </c>
    </row>
    <row r="2155" spans="1:21" x14ac:dyDescent="0.45">
      <c r="A2155" t="s">
        <v>669</v>
      </c>
      <c r="B2155" s="4" t="str" cm="1">
        <f t="array" ref="B2155">_xlfn._xlws.FILTER(AnalysisSets!B:B,AnalysisSets!A:A=_xlfn._xlws.FILTER(Analyses!E:E,Analyses!A:A=AnalysisResults!A2155,""),"")</f>
        <v>Safety Population</v>
      </c>
      <c r="C2155" t="s">
        <v>33</v>
      </c>
      <c r="D2155" t="s">
        <v>40</v>
      </c>
      <c r="E2155" s="4" t="str" cm="1">
        <f t="array" ref="E2155">_xlfn._xlws.FILTER(AnalysisGroupings!$G$2:$G$20,AnalysisGroupings!$F$2:$F$20=AnalysisResults!D2155,"")</f>
        <v>Xanomeline Low Dose</v>
      </c>
      <c r="G2155" t="s">
        <v>733</v>
      </c>
      <c r="H2155" t="s">
        <v>770</v>
      </c>
      <c r="I2155" s="4" t="str" cm="1">
        <f t="array" ref="I2155">_xlfn._xlws.FILTER(AnalysisGroupings!$G$2:$G$36,(AnalysisGroupings!$F$2:$F$36=AnalysisResults!H2155)*LEN(H2155)&gt;0,"")</f>
        <v>Diastolic Blood Pressure (mmHg)</v>
      </c>
      <c r="K2155" t="s">
        <v>734</v>
      </c>
      <c r="L2155" t="s">
        <v>1379</v>
      </c>
      <c r="M2155" s="4" t="str" cm="1">
        <f t="array" ref="M2155">_xlfn._xlws.FILTER(AnalysisGroupings!$G$2:$G$36,(AnalysisGroupings!$F$2:$F$36=AnalysisResults!L2155)*LEN(L2155)&gt;0,"")</f>
        <v>Baseline</v>
      </c>
      <c r="O2155" t="s">
        <v>295</v>
      </c>
      <c r="P2155" t="s">
        <v>646</v>
      </c>
      <c r="Q2155" s="4" t="str" cm="1">
        <f t="array" ref="Q2155">_xlfn._xlws.FILTER(AnalysisMethods!$G$2:$G$31,AnalysisMethods!$E$2:$E$31=AnalysisResults!P2155,"")</f>
        <v>Min</v>
      </c>
      <c r="R2155" s="4" t="str" cm="1">
        <f t="array" ref="R2155">_xlfn._xlws.FILTER(AnalysisMethods!$H$2:$H$31,AnalysisMethods!$E$2:$E$31=AnalysisResults!P2155,"")</f>
        <v>XX</v>
      </c>
      <c r="S2155">
        <v>48</v>
      </c>
      <c r="T2155" s="7" t="s">
        <v>871</v>
      </c>
      <c r="U2155" t="s">
        <v>1378</v>
      </c>
    </row>
    <row r="2156" spans="1:21" x14ac:dyDescent="0.45">
      <c r="A2156" t="s">
        <v>669</v>
      </c>
      <c r="B2156" s="4" t="str" cm="1">
        <f t="array" ref="B2156">_xlfn._xlws.FILTER(AnalysisSets!B:B,AnalysisSets!A:A=_xlfn._xlws.FILTER(Analyses!E:E,Analyses!A:A=AnalysisResults!A2156,""),"")</f>
        <v>Safety Population</v>
      </c>
      <c r="C2156" t="s">
        <v>33</v>
      </c>
      <c r="D2156" t="s">
        <v>40</v>
      </c>
      <c r="E2156" s="4" t="str" cm="1">
        <f t="array" ref="E2156">_xlfn._xlws.FILTER(AnalysisGroupings!$G$2:$G$20,AnalysisGroupings!$F$2:$F$20=AnalysisResults!D2156,"")</f>
        <v>Xanomeline Low Dose</v>
      </c>
      <c r="G2156" t="s">
        <v>733</v>
      </c>
      <c r="H2156" t="s">
        <v>770</v>
      </c>
      <c r="I2156" s="4" t="str" cm="1">
        <f t="array" ref="I2156">_xlfn._xlws.FILTER(AnalysisGroupings!$G$2:$G$36,(AnalysisGroupings!$F$2:$F$36=AnalysisResults!H2156)*LEN(H2156)&gt;0,"")</f>
        <v>Diastolic Blood Pressure (mmHg)</v>
      </c>
      <c r="K2156" t="s">
        <v>734</v>
      </c>
      <c r="L2156" t="s">
        <v>1379</v>
      </c>
      <c r="M2156" s="4" t="str" cm="1">
        <f t="array" ref="M2156">_xlfn._xlws.FILTER(AnalysisGroupings!$G$2:$G$36,(AnalysisGroupings!$F$2:$F$36=AnalysisResults!L2156)*LEN(L2156)&gt;0,"")</f>
        <v>Baseline</v>
      </c>
      <c r="O2156" t="s">
        <v>295</v>
      </c>
      <c r="P2156" t="s">
        <v>647</v>
      </c>
      <c r="Q2156" s="4" t="str" cm="1">
        <f t="array" ref="Q2156">_xlfn._xlws.FILTER(AnalysisMethods!$G$2:$G$31,AnalysisMethods!$E$2:$E$31=AnalysisResults!P2156,"")</f>
        <v>Max</v>
      </c>
      <c r="R2156" s="4" t="str" cm="1">
        <f t="array" ref="R2156">_xlfn._xlws.FILTER(AnalysisMethods!$H$2:$H$31,AnalysisMethods!$E$2:$E$31=AnalysisResults!P2156,"")</f>
        <v>XX</v>
      </c>
      <c r="S2156">
        <v>108</v>
      </c>
      <c r="T2156" s="7" t="s">
        <v>907</v>
      </c>
      <c r="U2156" t="s">
        <v>1378</v>
      </c>
    </row>
    <row r="2157" spans="1:21" x14ac:dyDescent="0.45">
      <c r="A2157" t="s">
        <v>669</v>
      </c>
      <c r="B2157" s="4" t="str" cm="1">
        <f t="array" ref="B2157">_xlfn._xlws.FILTER(AnalysisSets!B:B,AnalysisSets!A:A=_xlfn._xlws.FILTER(Analyses!E:E,Analyses!A:A=AnalysisResults!A2157,""),"")</f>
        <v>Safety Population</v>
      </c>
      <c r="C2157" t="s">
        <v>33</v>
      </c>
      <c r="D2157" t="s">
        <v>40</v>
      </c>
      <c r="E2157" s="4" t="str" cm="1">
        <f t="array" ref="E2157">_xlfn._xlws.FILTER(AnalysisGroupings!$G$2:$G$20,AnalysisGroupings!$F$2:$F$20=AnalysisResults!D2157,"")</f>
        <v>Xanomeline Low Dose</v>
      </c>
      <c r="G2157" t="s">
        <v>733</v>
      </c>
      <c r="H2157" t="s">
        <v>770</v>
      </c>
      <c r="I2157" s="4" t="str" cm="1">
        <f t="array" ref="I2157">_xlfn._xlws.FILTER(AnalysisGroupings!$G$2:$G$36,(AnalysisGroupings!$F$2:$F$36=AnalysisResults!H2157)*LEN(H2157)&gt;0,"")</f>
        <v>Diastolic Blood Pressure (mmHg)</v>
      </c>
      <c r="K2157" t="s">
        <v>734</v>
      </c>
      <c r="L2157" t="s">
        <v>1380</v>
      </c>
      <c r="M2157" s="4" t="str" cm="1">
        <f t="array" ref="M2157">_xlfn._xlws.FILTER(AnalysisGroupings!$G$2:$G$36,(AnalysisGroupings!$F$2:$F$36=AnalysisResults!L2157)*LEN(L2157)&gt;0,"")</f>
        <v>Week 2</v>
      </c>
      <c r="O2157" t="s">
        <v>295</v>
      </c>
      <c r="P2157" t="s">
        <v>640</v>
      </c>
      <c r="Q2157" s="4" t="str" cm="1">
        <f t="array" ref="Q2157">_xlfn._xlws.FILTER(AnalysisMethods!$G$2:$G$31,AnalysisMethods!$E$2:$E$31=AnalysisResults!P2157,"")</f>
        <v>n</v>
      </c>
      <c r="R2157" s="4" t="str" cm="1">
        <f t="array" ref="R2157">_xlfn._xlws.FILTER(AnalysisMethods!$H$2:$H$31,AnalysisMethods!$E$2:$E$31=AnalysisResults!P2157,"")</f>
        <v>XX</v>
      </c>
      <c r="S2157">
        <v>251</v>
      </c>
      <c r="T2157" s="7" t="s">
        <v>964</v>
      </c>
      <c r="U2157" t="s">
        <v>1378</v>
      </c>
    </row>
    <row r="2158" spans="1:21" x14ac:dyDescent="0.45">
      <c r="A2158" t="s">
        <v>669</v>
      </c>
      <c r="B2158" s="4" t="str" cm="1">
        <f t="array" ref="B2158">_xlfn._xlws.FILTER(AnalysisSets!B:B,AnalysisSets!A:A=_xlfn._xlws.FILTER(Analyses!E:E,Analyses!A:A=AnalysisResults!A2158,""),"")</f>
        <v>Safety Population</v>
      </c>
      <c r="C2158" t="s">
        <v>33</v>
      </c>
      <c r="D2158" t="s">
        <v>40</v>
      </c>
      <c r="E2158" s="4" t="str" cm="1">
        <f t="array" ref="E2158">_xlfn._xlws.FILTER(AnalysisGroupings!$G$2:$G$20,AnalysisGroupings!$F$2:$F$20=AnalysisResults!D2158,"")</f>
        <v>Xanomeline Low Dose</v>
      </c>
      <c r="G2158" t="s">
        <v>733</v>
      </c>
      <c r="H2158" t="s">
        <v>770</v>
      </c>
      <c r="I2158" s="4" t="str" cm="1">
        <f t="array" ref="I2158">_xlfn._xlws.FILTER(AnalysisGroupings!$G$2:$G$36,(AnalysisGroupings!$F$2:$F$36=AnalysisResults!H2158)*LEN(H2158)&gt;0,"")</f>
        <v>Diastolic Blood Pressure (mmHg)</v>
      </c>
      <c r="K2158" t="s">
        <v>734</v>
      </c>
      <c r="L2158" t="s">
        <v>1380</v>
      </c>
      <c r="M2158" s="4" t="str" cm="1">
        <f t="array" ref="M2158">_xlfn._xlws.FILTER(AnalysisGroupings!$G$2:$G$36,(AnalysisGroupings!$F$2:$F$36=AnalysisResults!L2158)*LEN(L2158)&gt;0,"")</f>
        <v>Week 2</v>
      </c>
      <c r="O2158" t="s">
        <v>295</v>
      </c>
      <c r="P2158" t="s">
        <v>641</v>
      </c>
      <c r="Q2158" s="4" t="str" cm="1">
        <f t="array" ref="Q2158">_xlfn._xlws.FILTER(AnalysisMethods!$G$2:$G$31,AnalysisMethods!$E$2:$E$31=AnalysisResults!P2158,"")</f>
        <v>Mean</v>
      </c>
      <c r="R2158" s="4" t="str" cm="1">
        <f t="array" ref="R2158">_xlfn._xlws.FILTER(AnalysisMethods!$H$2:$H$31,AnalysisMethods!$E$2:$E$31=AnalysisResults!P2158,"")</f>
        <v>XX.X</v>
      </c>
      <c r="S2158">
        <v>76.219123506000003</v>
      </c>
      <c r="T2158" s="7" t="s">
        <v>999</v>
      </c>
      <c r="U2158" t="s">
        <v>1378</v>
      </c>
    </row>
    <row r="2159" spans="1:21" x14ac:dyDescent="0.45">
      <c r="A2159" t="s">
        <v>669</v>
      </c>
      <c r="B2159" s="4" t="str" cm="1">
        <f t="array" ref="B2159">_xlfn._xlws.FILTER(AnalysisSets!B:B,AnalysisSets!A:A=_xlfn._xlws.FILTER(Analyses!E:E,Analyses!A:A=AnalysisResults!A2159,""),"")</f>
        <v>Safety Population</v>
      </c>
      <c r="C2159" t="s">
        <v>33</v>
      </c>
      <c r="D2159" t="s">
        <v>40</v>
      </c>
      <c r="E2159" s="4" t="str" cm="1">
        <f t="array" ref="E2159">_xlfn._xlws.FILTER(AnalysisGroupings!$G$2:$G$20,AnalysisGroupings!$F$2:$F$20=AnalysisResults!D2159,"")</f>
        <v>Xanomeline Low Dose</v>
      </c>
      <c r="G2159" t="s">
        <v>733</v>
      </c>
      <c r="H2159" t="s">
        <v>770</v>
      </c>
      <c r="I2159" s="4" t="str" cm="1">
        <f t="array" ref="I2159">_xlfn._xlws.FILTER(AnalysisGroupings!$G$2:$G$36,(AnalysisGroupings!$F$2:$F$36=AnalysisResults!H2159)*LEN(H2159)&gt;0,"")</f>
        <v>Diastolic Blood Pressure (mmHg)</v>
      </c>
      <c r="K2159" t="s">
        <v>734</v>
      </c>
      <c r="L2159" t="s">
        <v>1380</v>
      </c>
      <c r="M2159" s="4" t="str" cm="1">
        <f t="array" ref="M2159">_xlfn._xlws.FILTER(AnalysisGroupings!$G$2:$G$36,(AnalysisGroupings!$F$2:$F$36=AnalysisResults!L2159)*LEN(L2159)&gt;0,"")</f>
        <v>Week 2</v>
      </c>
      <c r="O2159" t="s">
        <v>295</v>
      </c>
      <c r="P2159" t="s">
        <v>642</v>
      </c>
      <c r="Q2159" s="4" t="str" cm="1">
        <f t="array" ref="Q2159">_xlfn._xlws.FILTER(AnalysisMethods!$G$2:$G$31,AnalysisMethods!$E$2:$E$31=AnalysisResults!P2159,"")</f>
        <v>SD</v>
      </c>
      <c r="R2159" s="4" t="str" cm="1">
        <f t="array" ref="R2159">_xlfn._xlws.FILTER(AnalysisMethods!$H$2:$H$31,AnalysisMethods!$E$2:$E$31=AnalysisResults!P2159,"")</f>
        <v>(XX.XX)</v>
      </c>
      <c r="S2159">
        <v>9.8903889119000006</v>
      </c>
      <c r="T2159" s="7" t="s">
        <v>1000</v>
      </c>
      <c r="U2159" t="s">
        <v>1378</v>
      </c>
    </row>
    <row r="2160" spans="1:21" x14ac:dyDescent="0.45">
      <c r="A2160" t="s">
        <v>669</v>
      </c>
      <c r="B2160" s="4" t="str" cm="1">
        <f t="array" ref="B2160">_xlfn._xlws.FILTER(AnalysisSets!B:B,AnalysisSets!A:A=_xlfn._xlws.FILTER(Analyses!E:E,Analyses!A:A=AnalysisResults!A2160,""),"")</f>
        <v>Safety Population</v>
      </c>
      <c r="C2160" t="s">
        <v>33</v>
      </c>
      <c r="D2160" t="s">
        <v>40</v>
      </c>
      <c r="E2160" s="4" t="str" cm="1">
        <f t="array" ref="E2160">_xlfn._xlws.FILTER(AnalysisGroupings!$G$2:$G$20,AnalysisGroupings!$F$2:$F$20=AnalysisResults!D2160,"")</f>
        <v>Xanomeline Low Dose</v>
      </c>
      <c r="G2160" t="s">
        <v>733</v>
      </c>
      <c r="H2160" t="s">
        <v>770</v>
      </c>
      <c r="I2160" s="4" t="str" cm="1">
        <f t="array" ref="I2160">_xlfn._xlws.FILTER(AnalysisGroupings!$G$2:$G$36,(AnalysisGroupings!$F$2:$F$36=AnalysisResults!H2160)*LEN(H2160)&gt;0,"")</f>
        <v>Diastolic Blood Pressure (mmHg)</v>
      </c>
      <c r="K2160" t="s">
        <v>734</v>
      </c>
      <c r="L2160" t="s">
        <v>1380</v>
      </c>
      <c r="M2160" s="4" t="str" cm="1">
        <f t="array" ref="M2160">_xlfn._xlws.FILTER(AnalysisGroupings!$G$2:$G$36,(AnalysisGroupings!$F$2:$F$36=AnalysisResults!L2160)*LEN(L2160)&gt;0,"")</f>
        <v>Week 2</v>
      </c>
      <c r="O2160" t="s">
        <v>295</v>
      </c>
      <c r="P2160" t="s">
        <v>643</v>
      </c>
      <c r="Q2160" s="4" t="str" cm="1">
        <f t="array" ref="Q2160">_xlfn._xlws.FILTER(AnalysisMethods!$G$2:$G$31,AnalysisMethods!$E$2:$E$31=AnalysisResults!P2160,"")</f>
        <v>Median</v>
      </c>
      <c r="R2160" s="4" t="str" cm="1">
        <f t="array" ref="R2160">_xlfn._xlws.FILTER(AnalysisMethods!$H$2:$H$31,AnalysisMethods!$E$2:$E$31=AnalysisResults!P2160,"")</f>
        <v>XX.X</v>
      </c>
      <c r="S2160">
        <v>76</v>
      </c>
      <c r="T2160" s="7" t="s">
        <v>219</v>
      </c>
      <c r="U2160" t="s">
        <v>1378</v>
      </c>
    </row>
    <row r="2161" spans="1:21" x14ac:dyDescent="0.45">
      <c r="A2161" t="s">
        <v>669</v>
      </c>
      <c r="B2161" s="4" t="str" cm="1">
        <f t="array" ref="B2161">_xlfn._xlws.FILTER(AnalysisSets!B:B,AnalysisSets!A:A=_xlfn._xlws.FILTER(Analyses!E:E,Analyses!A:A=AnalysisResults!A2161,""),"")</f>
        <v>Safety Population</v>
      </c>
      <c r="C2161" t="s">
        <v>33</v>
      </c>
      <c r="D2161" t="s">
        <v>40</v>
      </c>
      <c r="E2161" s="4" t="str" cm="1">
        <f t="array" ref="E2161">_xlfn._xlws.FILTER(AnalysisGroupings!$G$2:$G$20,AnalysisGroupings!$F$2:$F$20=AnalysisResults!D2161,"")</f>
        <v>Xanomeline Low Dose</v>
      </c>
      <c r="G2161" t="s">
        <v>733</v>
      </c>
      <c r="H2161" t="s">
        <v>770</v>
      </c>
      <c r="I2161" s="4" t="str" cm="1">
        <f t="array" ref="I2161">_xlfn._xlws.FILTER(AnalysisGroupings!$G$2:$G$36,(AnalysisGroupings!$F$2:$F$36=AnalysisResults!H2161)*LEN(H2161)&gt;0,"")</f>
        <v>Diastolic Blood Pressure (mmHg)</v>
      </c>
      <c r="K2161" t="s">
        <v>734</v>
      </c>
      <c r="L2161" t="s">
        <v>1380</v>
      </c>
      <c r="M2161" s="4" t="str" cm="1">
        <f t="array" ref="M2161">_xlfn._xlws.FILTER(AnalysisGroupings!$G$2:$G$36,(AnalysisGroupings!$F$2:$F$36=AnalysisResults!L2161)*LEN(L2161)&gt;0,"")</f>
        <v>Week 2</v>
      </c>
      <c r="O2161" t="s">
        <v>295</v>
      </c>
      <c r="P2161" t="s">
        <v>644</v>
      </c>
      <c r="Q2161" s="4" t="str" cm="1">
        <f t="array" ref="Q2161">_xlfn._xlws.FILTER(AnalysisMethods!$G$2:$G$31,AnalysisMethods!$E$2:$E$31=AnalysisResults!P2161,"")</f>
        <v>Q1</v>
      </c>
      <c r="R2161" s="4" t="str" cm="1">
        <f t="array" ref="R2161">_xlfn._xlws.FILTER(AnalysisMethods!$H$2:$H$31,AnalysisMethods!$E$2:$E$31=AnalysisResults!P2161,"")</f>
        <v>XX.X</v>
      </c>
      <c r="S2161">
        <v>70</v>
      </c>
      <c r="T2161" s="7" t="s">
        <v>223</v>
      </c>
      <c r="U2161" t="s">
        <v>1378</v>
      </c>
    </row>
    <row r="2162" spans="1:21" x14ac:dyDescent="0.45">
      <c r="A2162" t="s">
        <v>669</v>
      </c>
      <c r="B2162" s="4" t="str" cm="1">
        <f t="array" ref="B2162">_xlfn._xlws.FILTER(AnalysisSets!B:B,AnalysisSets!A:A=_xlfn._xlws.FILTER(Analyses!E:E,Analyses!A:A=AnalysisResults!A2162,""),"")</f>
        <v>Safety Population</v>
      </c>
      <c r="C2162" t="s">
        <v>33</v>
      </c>
      <c r="D2162" t="s">
        <v>40</v>
      </c>
      <c r="E2162" s="4" t="str" cm="1">
        <f t="array" ref="E2162">_xlfn._xlws.FILTER(AnalysisGroupings!$G$2:$G$20,AnalysisGroupings!$F$2:$F$20=AnalysisResults!D2162,"")</f>
        <v>Xanomeline Low Dose</v>
      </c>
      <c r="G2162" t="s">
        <v>733</v>
      </c>
      <c r="H2162" t="s">
        <v>770</v>
      </c>
      <c r="I2162" s="4" t="str" cm="1">
        <f t="array" ref="I2162">_xlfn._xlws.FILTER(AnalysisGroupings!$G$2:$G$36,(AnalysisGroupings!$F$2:$F$36=AnalysisResults!H2162)*LEN(H2162)&gt;0,"")</f>
        <v>Diastolic Blood Pressure (mmHg)</v>
      </c>
      <c r="K2162" t="s">
        <v>734</v>
      </c>
      <c r="L2162" t="s">
        <v>1380</v>
      </c>
      <c r="M2162" s="4" t="str" cm="1">
        <f t="array" ref="M2162">_xlfn._xlws.FILTER(AnalysisGroupings!$G$2:$G$36,(AnalysisGroupings!$F$2:$F$36=AnalysisResults!L2162)*LEN(L2162)&gt;0,"")</f>
        <v>Week 2</v>
      </c>
      <c r="O2162" t="s">
        <v>295</v>
      </c>
      <c r="P2162" t="s">
        <v>645</v>
      </c>
      <c r="Q2162" s="4" t="str" cm="1">
        <f t="array" ref="Q2162">_xlfn._xlws.FILTER(AnalysisMethods!$G$2:$G$31,AnalysisMethods!$E$2:$E$31=AnalysisResults!P2162,"")</f>
        <v>Q3</v>
      </c>
      <c r="R2162" s="4" t="str" cm="1">
        <f t="array" ref="R2162">_xlfn._xlws.FILTER(AnalysisMethods!$H$2:$H$31,AnalysisMethods!$E$2:$E$31=AnalysisResults!P2162,"")</f>
        <v>XX.X</v>
      </c>
      <c r="S2162">
        <v>82</v>
      </c>
      <c r="T2162" s="7" t="s">
        <v>224</v>
      </c>
      <c r="U2162" t="s">
        <v>1378</v>
      </c>
    </row>
    <row r="2163" spans="1:21" x14ac:dyDescent="0.45">
      <c r="A2163" t="s">
        <v>669</v>
      </c>
      <c r="B2163" s="4" t="str" cm="1">
        <f t="array" ref="B2163">_xlfn._xlws.FILTER(AnalysisSets!B:B,AnalysisSets!A:A=_xlfn._xlws.FILTER(Analyses!E:E,Analyses!A:A=AnalysisResults!A2163,""),"")</f>
        <v>Safety Population</v>
      </c>
      <c r="C2163" t="s">
        <v>33</v>
      </c>
      <c r="D2163" t="s">
        <v>40</v>
      </c>
      <c r="E2163" s="4" t="str" cm="1">
        <f t="array" ref="E2163">_xlfn._xlws.FILTER(AnalysisGroupings!$G$2:$G$20,AnalysisGroupings!$F$2:$F$20=AnalysisResults!D2163,"")</f>
        <v>Xanomeline Low Dose</v>
      </c>
      <c r="G2163" t="s">
        <v>733</v>
      </c>
      <c r="H2163" t="s">
        <v>770</v>
      </c>
      <c r="I2163" s="4" t="str" cm="1">
        <f t="array" ref="I2163">_xlfn._xlws.FILTER(AnalysisGroupings!$G$2:$G$36,(AnalysisGroupings!$F$2:$F$36=AnalysisResults!H2163)*LEN(H2163)&gt;0,"")</f>
        <v>Diastolic Blood Pressure (mmHg)</v>
      </c>
      <c r="K2163" t="s">
        <v>734</v>
      </c>
      <c r="L2163" t="s">
        <v>1380</v>
      </c>
      <c r="M2163" s="4" t="str" cm="1">
        <f t="array" ref="M2163">_xlfn._xlws.FILTER(AnalysisGroupings!$G$2:$G$36,(AnalysisGroupings!$F$2:$F$36=AnalysisResults!L2163)*LEN(L2163)&gt;0,"")</f>
        <v>Week 2</v>
      </c>
      <c r="O2163" t="s">
        <v>295</v>
      </c>
      <c r="P2163" t="s">
        <v>646</v>
      </c>
      <c r="Q2163" s="4" t="str" cm="1">
        <f t="array" ref="Q2163">_xlfn._xlws.FILTER(AnalysisMethods!$G$2:$G$31,AnalysisMethods!$E$2:$E$31=AnalysisResults!P2163,"")</f>
        <v>Min</v>
      </c>
      <c r="R2163" s="4" t="str" cm="1">
        <f t="array" ref="R2163">_xlfn._xlws.FILTER(AnalysisMethods!$H$2:$H$31,AnalysisMethods!$E$2:$E$31=AnalysisResults!P2163,"")</f>
        <v>XX</v>
      </c>
      <c r="S2163">
        <v>45</v>
      </c>
      <c r="T2163" s="7" t="s">
        <v>866</v>
      </c>
      <c r="U2163" t="s">
        <v>1378</v>
      </c>
    </row>
    <row r="2164" spans="1:21" x14ac:dyDescent="0.45">
      <c r="A2164" t="s">
        <v>669</v>
      </c>
      <c r="B2164" s="4" t="str" cm="1">
        <f t="array" ref="B2164">_xlfn._xlws.FILTER(AnalysisSets!B:B,AnalysisSets!A:A=_xlfn._xlws.FILTER(Analyses!E:E,Analyses!A:A=AnalysisResults!A2164,""),"")</f>
        <v>Safety Population</v>
      </c>
      <c r="C2164" t="s">
        <v>33</v>
      </c>
      <c r="D2164" t="s">
        <v>40</v>
      </c>
      <c r="E2164" s="4" t="str" cm="1">
        <f t="array" ref="E2164">_xlfn._xlws.FILTER(AnalysisGroupings!$G$2:$G$20,AnalysisGroupings!$F$2:$F$20=AnalysisResults!D2164,"")</f>
        <v>Xanomeline Low Dose</v>
      </c>
      <c r="G2164" t="s">
        <v>733</v>
      </c>
      <c r="H2164" t="s">
        <v>770</v>
      </c>
      <c r="I2164" s="4" t="str" cm="1">
        <f t="array" ref="I2164">_xlfn._xlws.FILTER(AnalysisGroupings!$G$2:$G$36,(AnalysisGroupings!$F$2:$F$36=AnalysisResults!H2164)*LEN(H2164)&gt;0,"")</f>
        <v>Diastolic Blood Pressure (mmHg)</v>
      </c>
      <c r="K2164" t="s">
        <v>734</v>
      </c>
      <c r="L2164" t="s">
        <v>1380</v>
      </c>
      <c r="M2164" s="4" t="str" cm="1">
        <f t="array" ref="M2164">_xlfn._xlws.FILTER(AnalysisGroupings!$G$2:$G$36,(AnalysisGroupings!$F$2:$F$36=AnalysisResults!L2164)*LEN(L2164)&gt;0,"")</f>
        <v>Week 2</v>
      </c>
      <c r="O2164" t="s">
        <v>295</v>
      </c>
      <c r="P2164" t="s">
        <v>647</v>
      </c>
      <c r="Q2164" s="4" t="str" cm="1">
        <f t="array" ref="Q2164">_xlfn._xlws.FILTER(AnalysisMethods!$G$2:$G$31,AnalysisMethods!$E$2:$E$31=AnalysisResults!P2164,"")</f>
        <v>Max</v>
      </c>
      <c r="R2164" s="4" t="str" cm="1">
        <f t="array" ref="R2164">_xlfn._xlws.FILTER(AnalysisMethods!$H$2:$H$31,AnalysisMethods!$E$2:$E$31=AnalysisResults!P2164,"")</f>
        <v>XX</v>
      </c>
      <c r="S2164">
        <v>102</v>
      </c>
      <c r="T2164" s="7" t="s">
        <v>910</v>
      </c>
      <c r="U2164" t="s">
        <v>1378</v>
      </c>
    </row>
    <row r="2165" spans="1:21" x14ac:dyDescent="0.45">
      <c r="A2165" t="s">
        <v>669</v>
      </c>
      <c r="B2165" s="4" t="str" cm="1">
        <f t="array" ref="B2165">_xlfn._xlws.FILTER(AnalysisSets!B:B,AnalysisSets!A:A=_xlfn._xlws.FILTER(Analyses!E:E,Analyses!A:A=AnalysisResults!A2165,""),"")</f>
        <v>Safety Population</v>
      </c>
      <c r="C2165" t="s">
        <v>33</v>
      </c>
      <c r="D2165" t="s">
        <v>40</v>
      </c>
      <c r="E2165" s="4" t="str" cm="1">
        <f t="array" ref="E2165">_xlfn._xlws.FILTER(AnalysisGroupings!$G$2:$G$20,AnalysisGroupings!$F$2:$F$20=AnalysisResults!D2165,"")</f>
        <v>Xanomeline Low Dose</v>
      </c>
      <c r="G2165" t="s">
        <v>733</v>
      </c>
      <c r="H2165" t="s">
        <v>770</v>
      </c>
      <c r="I2165" s="4" t="str" cm="1">
        <f t="array" ref="I2165">_xlfn._xlws.FILTER(AnalysisGroupings!$G$2:$G$36,(AnalysisGroupings!$F$2:$F$36=AnalysisResults!H2165)*LEN(H2165)&gt;0,"")</f>
        <v>Diastolic Blood Pressure (mmHg)</v>
      </c>
      <c r="K2165" t="s">
        <v>734</v>
      </c>
      <c r="L2165" t="s">
        <v>1381</v>
      </c>
      <c r="M2165" s="4" t="str" cm="1">
        <f t="array" ref="M2165">_xlfn._xlws.FILTER(AnalysisGroupings!$G$2:$G$36,(AnalysisGroupings!$F$2:$F$36=AnalysisResults!L2165)*LEN(L2165)&gt;0,"")</f>
        <v>Week 4</v>
      </c>
      <c r="O2165" t="s">
        <v>295</v>
      </c>
      <c r="P2165" t="s">
        <v>640</v>
      </c>
      <c r="Q2165" s="4" t="str" cm="1">
        <f t="array" ref="Q2165">_xlfn._xlws.FILTER(AnalysisMethods!$G$2:$G$31,AnalysisMethods!$E$2:$E$31=AnalysisResults!P2165,"")</f>
        <v>n</v>
      </c>
      <c r="R2165" s="4" t="str" cm="1">
        <f t="array" ref="R2165">_xlfn._xlws.FILTER(AnalysisMethods!$H$2:$H$31,AnalysisMethods!$E$2:$E$31=AnalysisResults!P2165,"")</f>
        <v>XX</v>
      </c>
      <c r="S2165">
        <v>216</v>
      </c>
      <c r="T2165" s="7" t="s">
        <v>967</v>
      </c>
      <c r="U2165" t="s">
        <v>1378</v>
      </c>
    </row>
    <row r="2166" spans="1:21" x14ac:dyDescent="0.45">
      <c r="A2166" t="s">
        <v>669</v>
      </c>
      <c r="B2166" s="4" t="str" cm="1">
        <f t="array" ref="B2166">_xlfn._xlws.FILTER(AnalysisSets!B:B,AnalysisSets!A:A=_xlfn._xlws.FILTER(Analyses!E:E,Analyses!A:A=AnalysisResults!A2166,""),"")</f>
        <v>Safety Population</v>
      </c>
      <c r="C2166" t="s">
        <v>33</v>
      </c>
      <c r="D2166" t="s">
        <v>40</v>
      </c>
      <c r="E2166" s="4" t="str" cm="1">
        <f t="array" ref="E2166">_xlfn._xlws.FILTER(AnalysisGroupings!$G$2:$G$20,AnalysisGroupings!$F$2:$F$20=AnalysisResults!D2166,"")</f>
        <v>Xanomeline Low Dose</v>
      </c>
      <c r="G2166" t="s">
        <v>733</v>
      </c>
      <c r="H2166" t="s">
        <v>770</v>
      </c>
      <c r="I2166" s="4" t="str" cm="1">
        <f t="array" ref="I2166">_xlfn._xlws.FILTER(AnalysisGroupings!$G$2:$G$36,(AnalysisGroupings!$F$2:$F$36=AnalysisResults!H2166)*LEN(H2166)&gt;0,"")</f>
        <v>Diastolic Blood Pressure (mmHg)</v>
      </c>
      <c r="K2166" t="s">
        <v>734</v>
      </c>
      <c r="L2166" t="s">
        <v>1381</v>
      </c>
      <c r="M2166" s="4" t="str" cm="1">
        <f t="array" ref="M2166">_xlfn._xlws.FILTER(AnalysisGroupings!$G$2:$G$36,(AnalysisGroupings!$F$2:$F$36=AnalysisResults!L2166)*LEN(L2166)&gt;0,"")</f>
        <v>Week 4</v>
      </c>
      <c r="O2166" t="s">
        <v>295</v>
      </c>
      <c r="P2166" t="s">
        <v>641</v>
      </c>
      <c r="Q2166" s="4" t="str" cm="1">
        <f t="array" ref="Q2166">_xlfn._xlws.FILTER(AnalysisMethods!$G$2:$G$31,AnalysisMethods!$E$2:$E$31=AnalysisResults!P2166,"")</f>
        <v>Mean</v>
      </c>
      <c r="R2166" s="4" t="str" cm="1">
        <f t="array" ref="R2166">_xlfn._xlws.FILTER(AnalysisMethods!$H$2:$H$31,AnalysisMethods!$E$2:$E$31=AnalysisResults!P2166,"")</f>
        <v>XX.X</v>
      </c>
      <c r="S2166">
        <v>76.004629629999997</v>
      </c>
      <c r="T2166" s="7" t="s">
        <v>219</v>
      </c>
      <c r="U2166" t="s">
        <v>1378</v>
      </c>
    </row>
    <row r="2167" spans="1:21" x14ac:dyDescent="0.45">
      <c r="A2167" t="s">
        <v>669</v>
      </c>
      <c r="B2167" s="4" t="str" cm="1">
        <f t="array" ref="B2167">_xlfn._xlws.FILTER(AnalysisSets!B:B,AnalysisSets!A:A=_xlfn._xlws.FILTER(Analyses!E:E,Analyses!A:A=AnalysisResults!A2167,""),"")</f>
        <v>Safety Population</v>
      </c>
      <c r="C2167" t="s">
        <v>33</v>
      </c>
      <c r="D2167" t="s">
        <v>40</v>
      </c>
      <c r="E2167" s="4" t="str" cm="1">
        <f t="array" ref="E2167">_xlfn._xlws.FILTER(AnalysisGroupings!$G$2:$G$20,AnalysisGroupings!$F$2:$F$20=AnalysisResults!D2167,"")</f>
        <v>Xanomeline Low Dose</v>
      </c>
      <c r="G2167" t="s">
        <v>733</v>
      </c>
      <c r="H2167" t="s">
        <v>770</v>
      </c>
      <c r="I2167" s="4" t="str" cm="1">
        <f t="array" ref="I2167">_xlfn._xlws.FILTER(AnalysisGroupings!$G$2:$G$36,(AnalysisGroupings!$F$2:$F$36=AnalysisResults!H2167)*LEN(H2167)&gt;0,"")</f>
        <v>Diastolic Blood Pressure (mmHg)</v>
      </c>
      <c r="K2167" t="s">
        <v>734</v>
      </c>
      <c r="L2167" t="s">
        <v>1381</v>
      </c>
      <c r="M2167" s="4" t="str" cm="1">
        <f t="array" ref="M2167">_xlfn._xlws.FILTER(AnalysisGroupings!$G$2:$G$36,(AnalysisGroupings!$F$2:$F$36=AnalysisResults!L2167)*LEN(L2167)&gt;0,"")</f>
        <v>Week 4</v>
      </c>
      <c r="O2167" t="s">
        <v>295</v>
      </c>
      <c r="P2167" t="s">
        <v>642</v>
      </c>
      <c r="Q2167" s="4" t="str" cm="1">
        <f t="array" ref="Q2167">_xlfn._xlws.FILTER(AnalysisMethods!$G$2:$G$31,AnalysisMethods!$E$2:$E$31=AnalysisResults!P2167,"")</f>
        <v>SD</v>
      </c>
      <c r="R2167" s="4" t="str" cm="1">
        <f t="array" ref="R2167">_xlfn._xlws.FILTER(AnalysisMethods!$H$2:$H$31,AnalysisMethods!$E$2:$E$31=AnalysisResults!P2167,"")</f>
        <v>(XX.XX)</v>
      </c>
      <c r="S2167">
        <v>9.3487955623999994</v>
      </c>
      <c r="T2167" s="7" t="s">
        <v>1001</v>
      </c>
      <c r="U2167" t="s">
        <v>1378</v>
      </c>
    </row>
    <row r="2168" spans="1:21" x14ac:dyDescent="0.45">
      <c r="A2168" t="s">
        <v>669</v>
      </c>
      <c r="B2168" s="4" t="str" cm="1">
        <f t="array" ref="B2168">_xlfn._xlws.FILTER(AnalysisSets!B:B,AnalysisSets!A:A=_xlfn._xlws.FILTER(Analyses!E:E,Analyses!A:A=AnalysisResults!A2168,""),"")</f>
        <v>Safety Population</v>
      </c>
      <c r="C2168" t="s">
        <v>33</v>
      </c>
      <c r="D2168" t="s">
        <v>40</v>
      </c>
      <c r="E2168" s="4" t="str" cm="1">
        <f t="array" ref="E2168">_xlfn._xlws.FILTER(AnalysisGroupings!$G$2:$G$20,AnalysisGroupings!$F$2:$F$20=AnalysisResults!D2168,"")</f>
        <v>Xanomeline Low Dose</v>
      </c>
      <c r="G2168" t="s">
        <v>733</v>
      </c>
      <c r="H2168" t="s">
        <v>770</v>
      </c>
      <c r="I2168" s="4" t="str" cm="1">
        <f t="array" ref="I2168">_xlfn._xlws.FILTER(AnalysisGroupings!$G$2:$G$36,(AnalysisGroupings!$F$2:$F$36=AnalysisResults!H2168)*LEN(H2168)&gt;0,"")</f>
        <v>Diastolic Blood Pressure (mmHg)</v>
      </c>
      <c r="K2168" t="s">
        <v>734</v>
      </c>
      <c r="L2168" t="s">
        <v>1381</v>
      </c>
      <c r="M2168" s="4" t="str" cm="1">
        <f t="array" ref="M2168">_xlfn._xlws.FILTER(AnalysisGroupings!$G$2:$G$36,(AnalysisGroupings!$F$2:$F$36=AnalysisResults!L2168)*LEN(L2168)&gt;0,"")</f>
        <v>Week 4</v>
      </c>
      <c r="O2168" t="s">
        <v>295</v>
      </c>
      <c r="P2168" t="s">
        <v>643</v>
      </c>
      <c r="Q2168" s="4" t="str" cm="1">
        <f t="array" ref="Q2168">_xlfn._xlws.FILTER(AnalysisMethods!$G$2:$G$31,AnalysisMethods!$E$2:$E$31=AnalysisResults!P2168,"")</f>
        <v>Median</v>
      </c>
      <c r="R2168" s="4" t="str" cm="1">
        <f t="array" ref="R2168">_xlfn._xlws.FILTER(AnalysisMethods!$H$2:$H$31,AnalysisMethods!$E$2:$E$31=AnalysisResults!P2168,"")</f>
        <v>XX.X</v>
      </c>
      <c r="S2168">
        <v>78</v>
      </c>
      <c r="T2168" s="7" t="s">
        <v>860</v>
      </c>
      <c r="U2168" t="s">
        <v>1378</v>
      </c>
    </row>
    <row r="2169" spans="1:21" x14ac:dyDescent="0.45">
      <c r="A2169" t="s">
        <v>669</v>
      </c>
      <c r="B2169" s="4" t="str" cm="1">
        <f t="array" ref="B2169">_xlfn._xlws.FILTER(AnalysisSets!B:B,AnalysisSets!A:A=_xlfn._xlws.FILTER(Analyses!E:E,Analyses!A:A=AnalysisResults!A2169,""),"")</f>
        <v>Safety Population</v>
      </c>
      <c r="C2169" t="s">
        <v>33</v>
      </c>
      <c r="D2169" t="s">
        <v>40</v>
      </c>
      <c r="E2169" s="4" t="str" cm="1">
        <f t="array" ref="E2169">_xlfn._xlws.FILTER(AnalysisGroupings!$G$2:$G$20,AnalysisGroupings!$F$2:$F$20=AnalysisResults!D2169,"")</f>
        <v>Xanomeline Low Dose</v>
      </c>
      <c r="G2169" t="s">
        <v>733</v>
      </c>
      <c r="H2169" t="s">
        <v>770</v>
      </c>
      <c r="I2169" s="4" t="str" cm="1">
        <f t="array" ref="I2169">_xlfn._xlws.FILTER(AnalysisGroupings!$G$2:$G$36,(AnalysisGroupings!$F$2:$F$36=AnalysisResults!H2169)*LEN(H2169)&gt;0,"")</f>
        <v>Diastolic Blood Pressure (mmHg)</v>
      </c>
      <c r="K2169" t="s">
        <v>734</v>
      </c>
      <c r="L2169" t="s">
        <v>1381</v>
      </c>
      <c r="M2169" s="4" t="str" cm="1">
        <f t="array" ref="M2169">_xlfn._xlws.FILTER(AnalysisGroupings!$G$2:$G$36,(AnalysisGroupings!$F$2:$F$36=AnalysisResults!L2169)*LEN(L2169)&gt;0,"")</f>
        <v>Week 4</v>
      </c>
      <c r="O2169" t="s">
        <v>295</v>
      </c>
      <c r="P2169" t="s">
        <v>644</v>
      </c>
      <c r="Q2169" s="4" t="str" cm="1">
        <f t="array" ref="Q2169">_xlfn._xlws.FILTER(AnalysisMethods!$G$2:$G$31,AnalysisMethods!$E$2:$E$31=AnalysisResults!P2169,"")</f>
        <v>Q1</v>
      </c>
      <c r="R2169" s="4" t="str" cm="1">
        <f t="array" ref="R2169">_xlfn._xlws.FILTER(AnalysisMethods!$H$2:$H$31,AnalysisMethods!$E$2:$E$31=AnalysisResults!P2169,"")</f>
        <v>XX.X</v>
      </c>
      <c r="S2169">
        <v>70</v>
      </c>
      <c r="T2169" s="7" t="s">
        <v>223</v>
      </c>
      <c r="U2169" t="s">
        <v>1378</v>
      </c>
    </row>
    <row r="2170" spans="1:21" x14ac:dyDescent="0.45">
      <c r="A2170" t="s">
        <v>669</v>
      </c>
      <c r="B2170" s="4" t="str" cm="1">
        <f t="array" ref="B2170">_xlfn._xlws.FILTER(AnalysisSets!B:B,AnalysisSets!A:A=_xlfn._xlws.FILTER(Analyses!E:E,Analyses!A:A=AnalysisResults!A2170,""),"")</f>
        <v>Safety Population</v>
      </c>
      <c r="C2170" t="s">
        <v>33</v>
      </c>
      <c r="D2170" t="s">
        <v>40</v>
      </c>
      <c r="E2170" s="4" t="str" cm="1">
        <f t="array" ref="E2170">_xlfn._xlws.FILTER(AnalysisGroupings!$G$2:$G$20,AnalysisGroupings!$F$2:$F$20=AnalysisResults!D2170,"")</f>
        <v>Xanomeline Low Dose</v>
      </c>
      <c r="G2170" t="s">
        <v>733</v>
      </c>
      <c r="H2170" t="s">
        <v>770</v>
      </c>
      <c r="I2170" s="4" t="str" cm="1">
        <f t="array" ref="I2170">_xlfn._xlws.FILTER(AnalysisGroupings!$G$2:$G$36,(AnalysisGroupings!$F$2:$F$36=AnalysisResults!H2170)*LEN(H2170)&gt;0,"")</f>
        <v>Diastolic Blood Pressure (mmHg)</v>
      </c>
      <c r="K2170" t="s">
        <v>734</v>
      </c>
      <c r="L2170" t="s">
        <v>1381</v>
      </c>
      <c r="M2170" s="4" t="str" cm="1">
        <f t="array" ref="M2170">_xlfn._xlws.FILTER(AnalysisGroupings!$G$2:$G$36,(AnalysisGroupings!$F$2:$F$36=AnalysisResults!L2170)*LEN(L2170)&gt;0,"")</f>
        <v>Week 4</v>
      </c>
      <c r="O2170" t="s">
        <v>295</v>
      </c>
      <c r="P2170" t="s">
        <v>645</v>
      </c>
      <c r="Q2170" s="4" t="str" cm="1">
        <f t="array" ref="Q2170">_xlfn._xlws.FILTER(AnalysisMethods!$G$2:$G$31,AnalysisMethods!$E$2:$E$31=AnalysisResults!P2170,"")</f>
        <v>Q3</v>
      </c>
      <c r="R2170" s="4" t="str" cm="1">
        <f t="array" ref="R2170">_xlfn._xlws.FILTER(AnalysisMethods!$H$2:$H$31,AnalysisMethods!$E$2:$E$31=AnalysisResults!P2170,"")</f>
        <v>XX.X</v>
      </c>
      <c r="S2170">
        <v>81</v>
      </c>
      <c r="T2170" s="7" t="s">
        <v>1002</v>
      </c>
      <c r="U2170" t="s">
        <v>1378</v>
      </c>
    </row>
    <row r="2171" spans="1:21" x14ac:dyDescent="0.45">
      <c r="A2171" t="s">
        <v>669</v>
      </c>
      <c r="B2171" s="4" t="str" cm="1">
        <f t="array" ref="B2171">_xlfn._xlws.FILTER(AnalysisSets!B:B,AnalysisSets!A:A=_xlfn._xlws.FILTER(Analyses!E:E,Analyses!A:A=AnalysisResults!A2171,""),"")</f>
        <v>Safety Population</v>
      </c>
      <c r="C2171" t="s">
        <v>33</v>
      </c>
      <c r="D2171" t="s">
        <v>40</v>
      </c>
      <c r="E2171" s="4" t="str" cm="1">
        <f t="array" ref="E2171">_xlfn._xlws.FILTER(AnalysisGroupings!$G$2:$G$20,AnalysisGroupings!$F$2:$F$20=AnalysisResults!D2171,"")</f>
        <v>Xanomeline Low Dose</v>
      </c>
      <c r="G2171" t="s">
        <v>733</v>
      </c>
      <c r="H2171" t="s">
        <v>770</v>
      </c>
      <c r="I2171" s="4" t="str" cm="1">
        <f t="array" ref="I2171">_xlfn._xlws.FILTER(AnalysisGroupings!$G$2:$G$36,(AnalysisGroupings!$F$2:$F$36=AnalysisResults!H2171)*LEN(H2171)&gt;0,"")</f>
        <v>Diastolic Blood Pressure (mmHg)</v>
      </c>
      <c r="K2171" t="s">
        <v>734</v>
      </c>
      <c r="L2171" t="s">
        <v>1381</v>
      </c>
      <c r="M2171" s="4" t="str" cm="1">
        <f t="array" ref="M2171">_xlfn._xlws.FILTER(AnalysisGroupings!$G$2:$G$36,(AnalysisGroupings!$F$2:$F$36=AnalysisResults!L2171)*LEN(L2171)&gt;0,"")</f>
        <v>Week 4</v>
      </c>
      <c r="O2171" t="s">
        <v>295</v>
      </c>
      <c r="P2171" t="s">
        <v>646</v>
      </c>
      <c r="Q2171" s="4" t="str" cm="1">
        <f t="array" ref="Q2171">_xlfn._xlws.FILTER(AnalysisMethods!$G$2:$G$31,AnalysisMethods!$E$2:$E$31=AnalysisResults!P2171,"")</f>
        <v>Min</v>
      </c>
      <c r="R2171" s="4" t="str" cm="1">
        <f t="array" ref="R2171">_xlfn._xlws.FILTER(AnalysisMethods!$H$2:$H$31,AnalysisMethods!$E$2:$E$31=AnalysisResults!P2171,"")</f>
        <v>XX</v>
      </c>
      <c r="S2171">
        <v>50</v>
      </c>
      <c r="T2171" s="7" t="s">
        <v>246</v>
      </c>
      <c r="U2171" t="s">
        <v>1378</v>
      </c>
    </row>
    <row r="2172" spans="1:21" x14ac:dyDescent="0.45">
      <c r="A2172" t="s">
        <v>669</v>
      </c>
      <c r="B2172" s="4" t="str" cm="1">
        <f t="array" ref="B2172">_xlfn._xlws.FILTER(AnalysisSets!B:B,AnalysisSets!A:A=_xlfn._xlws.FILTER(Analyses!E:E,Analyses!A:A=AnalysisResults!A2172,""),"")</f>
        <v>Safety Population</v>
      </c>
      <c r="C2172" t="s">
        <v>33</v>
      </c>
      <c r="D2172" t="s">
        <v>40</v>
      </c>
      <c r="E2172" s="4" t="str" cm="1">
        <f t="array" ref="E2172">_xlfn._xlws.FILTER(AnalysisGroupings!$G$2:$G$20,AnalysisGroupings!$F$2:$F$20=AnalysisResults!D2172,"")</f>
        <v>Xanomeline Low Dose</v>
      </c>
      <c r="G2172" t="s">
        <v>733</v>
      </c>
      <c r="H2172" t="s">
        <v>770</v>
      </c>
      <c r="I2172" s="4" t="str" cm="1">
        <f t="array" ref="I2172">_xlfn._xlws.FILTER(AnalysisGroupings!$G$2:$G$36,(AnalysisGroupings!$F$2:$F$36=AnalysisResults!H2172)*LEN(H2172)&gt;0,"")</f>
        <v>Diastolic Blood Pressure (mmHg)</v>
      </c>
      <c r="K2172" t="s">
        <v>734</v>
      </c>
      <c r="L2172" t="s">
        <v>1381</v>
      </c>
      <c r="M2172" s="4" t="str" cm="1">
        <f t="array" ref="M2172">_xlfn._xlws.FILTER(AnalysisGroupings!$G$2:$G$36,(AnalysisGroupings!$F$2:$F$36=AnalysisResults!L2172)*LEN(L2172)&gt;0,"")</f>
        <v>Week 4</v>
      </c>
      <c r="O2172" t="s">
        <v>295</v>
      </c>
      <c r="P2172" t="s">
        <v>647</v>
      </c>
      <c r="Q2172" s="4" t="str" cm="1">
        <f t="array" ref="Q2172">_xlfn._xlws.FILTER(AnalysisMethods!$G$2:$G$31,AnalysisMethods!$E$2:$E$31=AnalysisResults!P2172,"")</f>
        <v>Max</v>
      </c>
      <c r="R2172" s="4" t="str" cm="1">
        <f t="array" ref="R2172">_xlfn._xlws.FILTER(AnalysisMethods!$H$2:$H$31,AnalysisMethods!$E$2:$E$31=AnalysisResults!P2172,"")</f>
        <v>XX</v>
      </c>
      <c r="S2172">
        <v>102</v>
      </c>
      <c r="T2172" s="7" t="s">
        <v>910</v>
      </c>
      <c r="U2172" t="s">
        <v>1378</v>
      </c>
    </row>
    <row r="2173" spans="1:21" x14ac:dyDescent="0.45">
      <c r="A2173" t="s">
        <v>669</v>
      </c>
      <c r="B2173" s="4" t="str" cm="1">
        <f t="array" ref="B2173">_xlfn._xlws.FILTER(AnalysisSets!B:B,AnalysisSets!A:A=_xlfn._xlws.FILTER(Analyses!E:E,Analyses!A:A=AnalysisResults!A2173,""),"")</f>
        <v>Safety Population</v>
      </c>
      <c r="C2173" t="s">
        <v>33</v>
      </c>
      <c r="D2173" t="s">
        <v>40</v>
      </c>
      <c r="E2173" s="4" t="str" cm="1">
        <f t="array" ref="E2173">_xlfn._xlws.FILTER(AnalysisGroupings!$G$2:$G$20,AnalysisGroupings!$F$2:$F$20=AnalysisResults!D2173,"")</f>
        <v>Xanomeline Low Dose</v>
      </c>
      <c r="G2173" t="s">
        <v>733</v>
      </c>
      <c r="H2173" t="s">
        <v>770</v>
      </c>
      <c r="I2173" s="4" t="str" cm="1">
        <f t="array" ref="I2173">_xlfn._xlws.FILTER(AnalysisGroupings!$G$2:$G$36,(AnalysisGroupings!$F$2:$F$36=AnalysisResults!H2173)*LEN(H2173)&gt;0,"")</f>
        <v>Diastolic Blood Pressure (mmHg)</v>
      </c>
      <c r="K2173" t="s">
        <v>734</v>
      </c>
      <c r="L2173" t="s">
        <v>1382</v>
      </c>
      <c r="M2173" s="4" t="str" cm="1">
        <f t="array" ref="M2173">_xlfn._xlws.FILTER(AnalysisGroupings!$G$2:$G$36,(AnalysisGroupings!$F$2:$F$36=AnalysisResults!L2173)*LEN(L2173)&gt;0,"")</f>
        <v>Week 6</v>
      </c>
      <c r="O2173" t="s">
        <v>295</v>
      </c>
      <c r="P2173" t="s">
        <v>640</v>
      </c>
      <c r="Q2173" s="4" t="str" cm="1">
        <f t="array" ref="Q2173">_xlfn._xlws.FILTER(AnalysisMethods!$G$2:$G$31,AnalysisMethods!$E$2:$E$31=AnalysisResults!P2173,"")</f>
        <v>n</v>
      </c>
      <c r="R2173" s="4" t="str" cm="1">
        <f t="array" ref="R2173">_xlfn._xlws.FILTER(AnalysisMethods!$H$2:$H$31,AnalysisMethods!$E$2:$E$31=AnalysisResults!P2173,"")</f>
        <v>XX</v>
      </c>
      <c r="S2173">
        <v>195</v>
      </c>
      <c r="T2173" s="7" t="s">
        <v>972</v>
      </c>
      <c r="U2173" t="s">
        <v>1378</v>
      </c>
    </row>
    <row r="2174" spans="1:21" x14ac:dyDescent="0.45">
      <c r="A2174" t="s">
        <v>669</v>
      </c>
      <c r="B2174" s="4" t="str" cm="1">
        <f t="array" ref="B2174">_xlfn._xlws.FILTER(AnalysisSets!B:B,AnalysisSets!A:A=_xlfn._xlws.FILTER(Analyses!E:E,Analyses!A:A=AnalysisResults!A2174,""),"")</f>
        <v>Safety Population</v>
      </c>
      <c r="C2174" t="s">
        <v>33</v>
      </c>
      <c r="D2174" t="s">
        <v>40</v>
      </c>
      <c r="E2174" s="4" t="str" cm="1">
        <f t="array" ref="E2174">_xlfn._xlws.FILTER(AnalysisGroupings!$G$2:$G$20,AnalysisGroupings!$F$2:$F$20=AnalysisResults!D2174,"")</f>
        <v>Xanomeline Low Dose</v>
      </c>
      <c r="G2174" t="s">
        <v>733</v>
      </c>
      <c r="H2174" t="s">
        <v>770</v>
      </c>
      <c r="I2174" s="4" t="str" cm="1">
        <f t="array" ref="I2174">_xlfn._xlws.FILTER(AnalysisGroupings!$G$2:$G$36,(AnalysisGroupings!$F$2:$F$36=AnalysisResults!H2174)*LEN(H2174)&gt;0,"")</f>
        <v>Diastolic Blood Pressure (mmHg)</v>
      </c>
      <c r="K2174" t="s">
        <v>734</v>
      </c>
      <c r="L2174" t="s">
        <v>1382</v>
      </c>
      <c r="M2174" s="4" t="str" cm="1">
        <f t="array" ref="M2174">_xlfn._xlws.FILTER(AnalysisGroupings!$G$2:$G$36,(AnalysisGroupings!$F$2:$F$36=AnalysisResults!L2174)*LEN(L2174)&gt;0,"")</f>
        <v>Week 6</v>
      </c>
      <c r="O2174" t="s">
        <v>295</v>
      </c>
      <c r="P2174" t="s">
        <v>641</v>
      </c>
      <c r="Q2174" s="4" t="str" cm="1">
        <f t="array" ref="Q2174">_xlfn._xlws.FILTER(AnalysisMethods!$G$2:$G$31,AnalysisMethods!$E$2:$E$31=AnalysisResults!P2174,"")</f>
        <v>Mean</v>
      </c>
      <c r="R2174" s="4" t="str" cm="1">
        <f t="array" ref="R2174">_xlfn._xlws.FILTER(AnalysisMethods!$H$2:$H$31,AnalysisMethods!$E$2:$E$31=AnalysisResults!P2174,"")</f>
        <v>XX.X</v>
      </c>
      <c r="S2174">
        <v>74.902564103000003</v>
      </c>
      <c r="T2174" s="7" t="s">
        <v>1003</v>
      </c>
      <c r="U2174" t="s">
        <v>1378</v>
      </c>
    </row>
    <row r="2175" spans="1:21" x14ac:dyDescent="0.45">
      <c r="A2175" t="s">
        <v>669</v>
      </c>
      <c r="B2175" s="4" t="str" cm="1">
        <f t="array" ref="B2175">_xlfn._xlws.FILTER(AnalysisSets!B:B,AnalysisSets!A:A=_xlfn._xlws.FILTER(Analyses!E:E,Analyses!A:A=AnalysisResults!A2175,""),"")</f>
        <v>Safety Population</v>
      </c>
      <c r="C2175" t="s">
        <v>33</v>
      </c>
      <c r="D2175" t="s">
        <v>40</v>
      </c>
      <c r="E2175" s="4" t="str" cm="1">
        <f t="array" ref="E2175">_xlfn._xlws.FILTER(AnalysisGroupings!$G$2:$G$20,AnalysisGroupings!$F$2:$F$20=AnalysisResults!D2175,"")</f>
        <v>Xanomeline Low Dose</v>
      </c>
      <c r="G2175" t="s">
        <v>733</v>
      </c>
      <c r="H2175" t="s">
        <v>770</v>
      </c>
      <c r="I2175" s="4" t="str" cm="1">
        <f t="array" ref="I2175">_xlfn._xlws.FILTER(AnalysisGroupings!$G$2:$G$36,(AnalysisGroupings!$F$2:$F$36=AnalysisResults!H2175)*LEN(H2175)&gt;0,"")</f>
        <v>Diastolic Blood Pressure (mmHg)</v>
      </c>
      <c r="K2175" t="s">
        <v>734</v>
      </c>
      <c r="L2175" t="s">
        <v>1382</v>
      </c>
      <c r="M2175" s="4" t="str" cm="1">
        <f t="array" ref="M2175">_xlfn._xlws.FILTER(AnalysisGroupings!$G$2:$G$36,(AnalysisGroupings!$F$2:$F$36=AnalysisResults!L2175)*LEN(L2175)&gt;0,"")</f>
        <v>Week 6</v>
      </c>
      <c r="O2175" t="s">
        <v>295</v>
      </c>
      <c r="P2175" t="s">
        <v>642</v>
      </c>
      <c r="Q2175" s="4" t="str" cm="1">
        <f t="array" ref="Q2175">_xlfn._xlws.FILTER(AnalysisMethods!$G$2:$G$31,AnalysisMethods!$E$2:$E$31=AnalysisResults!P2175,"")</f>
        <v>SD</v>
      </c>
      <c r="R2175" s="4" t="str" cm="1">
        <f t="array" ref="R2175">_xlfn._xlws.FILTER(AnalysisMethods!$H$2:$H$31,AnalysisMethods!$E$2:$E$31=AnalysisResults!P2175,"")</f>
        <v>(XX.XX)</v>
      </c>
      <c r="S2175">
        <v>9.1784004395000007</v>
      </c>
      <c r="T2175" s="7" t="s">
        <v>920</v>
      </c>
      <c r="U2175" t="s">
        <v>1378</v>
      </c>
    </row>
    <row r="2176" spans="1:21" x14ac:dyDescent="0.45">
      <c r="A2176" t="s">
        <v>669</v>
      </c>
      <c r="B2176" s="4" t="str" cm="1">
        <f t="array" ref="B2176">_xlfn._xlws.FILTER(AnalysisSets!B:B,AnalysisSets!A:A=_xlfn._xlws.FILTER(Analyses!E:E,Analyses!A:A=AnalysisResults!A2176,""),"")</f>
        <v>Safety Population</v>
      </c>
      <c r="C2176" t="s">
        <v>33</v>
      </c>
      <c r="D2176" t="s">
        <v>40</v>
      </c>
      <c r="E2176" s="4" t="str" cm="1">
        <f t="array" ref="E2176">_xlfn._xlws.FILTER(AnalysisGroupings!$G$2:$G$20,AnalysisGroupings!$F$2:$F$20=AnalysisResults!D2176,"")</f>
        <v>Xanomeline Low Dose</v>
      </c>
      <c r="G2176" t="s">
        <v>733</v>
      </c>
      <c r="H2176" t="s">
        <v>770</v>
      </c>
      <c r="I2176" s="4" t="str" cm="1">
        <f t="array" ref="I2176">_xlfn._xlws.FILTER(AnalysisGroupings!$G$2:$G$36,(AnalysisGroupings!$F$2:$F$36=AnalysisResults!H2176)*LEN(H2176)&gt;0,"")</f>
        <v>Diastolic Blood Pressure (mmHg)</v>
      </c>
      <c r="K2176" t="s">
        <v>734</v>
      </c>
      <c r="L2176" t="s">
        <v>1382</v>
      </c>
      <c r="M2176" s="4" t="str" cm="1">
        <f t="array" ref="M2176">_xlfn._xlws.FILTER(AnalysisGroupings!$G$2:$G$36,(AnalysisGroupings!$F$2:$F$36=AnalysisResults!L2176)*LEN(L2176)&gt;0,"")</f>
        <v>Week 6</v>
      </c>
      <c r="O2176" t="s">
        <v>295</v>
      </c>
      <c r="P2176" t="s">
        <v>643</v>
      </c>
      <c r="Q2176" s="4" t="str" cm="1">
        <f t="array" ref="Q2176">_xlfn._xlws.FILTER(AnalysisMethods!$G$2:$G$31,AnalysisMethods!$E$2:$E$31=AnalysisResults!P2176,"")</f>
        <v>Median</v>
      </c>
      <c r="R2176" s="4" t="str" cm="1">
        <f t="array" ref="R2176">_xlfn._xlws.FILTER(AnalysisMethods!$H$2:$H$31,AnalysisMethods!$E$2:$E$31=AnalysisResults!P2176,"")</f>
        <v>XX.X</v>
      </c>
      <c r="S2176">
        <v>76</v>
      </c>
      <c r="T2176" s="7" t="s">
        <v>219</v>
      </c>
      <c r="U2176" t="s">
        <v>1378</v>
      </c>
    </row>
    <row r="2177" spans="1:21" x14ac:dyDescent="0.45">
      <c r="A2177" t="s">
        <v>669</v>
      </c>
      <c r="B2177" s="4" t="str" cm="1">
        <f t="array" ref="B2177">_xlfn._xlws.FILTER(AnalysisSets!B:B,AnalysisSets!A:A=_xlfn._xlws.FILTER(Analyses!E:E,Analyses!A:A=AnalysisResults!A2177,""),"")</f>
        <v>Safety Population</v>
      </c>
      <c r="C2177" t="s">
        <v>33</v>
      </c>
      <c r="D2177" t="s">
        <v>40</v>
      </c>
      <c r="E2177" s="4" t="str" cm="1">
        <f t="array" ref="E2177">_xlfn._xlws.FILTER(AnalysisGroupings!$G$2:$G$20,AnalysisGroupings!$F$2:$F$20=AnalysisResults!D2177,"")</f>
        <v>Xanomeline Low Dose</v>
      </c>
      <c r="G2177" t="s">
        <v>733</v>
      </c>
      <c r="H2177" t="s">
        <v>770</v>
      </c>
      <c r="I2177" s="4" t="str" cm="1">
        <f t="array" ref="I2177">_xlfn._xlws.FILTER(AnalysisGroupings!$G$2:$G$36,(AnalysisGroupings!$F$2:$F$36=AnalysisResults!H2177)*LEN(H2177)&gt;0,"")</f>
        <v>Diastolic Blood Pressure (mmHg)</v>
      </c>
      <c r="K2177" t="s">
        <v>734</v>
      </c>
      <c r="L2177" t="s">
        <v>1382</v>
      </c>
      <c r="M2177" s="4" t="str" cm="1">
        <f t="array" ref="M2177">_xlfn._xlws.FILTER(AnalysisGroupings!$G$2:$G$36,(AnalysisGroupings!$F$2:$F$36=AnalysisResults!L2177)*LEN(L2177)&gt;0,"")</f>
        <v>Week 6</v>
      </c>
      <c r="O2177" t="s">
        <v>295</v>
      </c>
      <c r="P2177" t="s">
        <v>644</v>
      </c>
      <c r="Q2177" s="4" t="str" cm="1">
        <f t="array" ref="Q2177">_xlfn._xlws.FILTER(AnalysisMethods!$G$2:$G$31,AnalysisMethods!$E$2:$E$31=AnalysisResults!P2177,"")</f>
        <v>Q1</v>
      </c>
      <c r="R2177" s="4" t="str" cm="1">
        <f t="array" ref="R2177">_xlfn._xlws.FILTER(AnalysisMethods!$H$2:$H$31,AnalysisMethods!$E$2:$E$31=AnalysisResults!P2177,"")</f>
        <v>XX.X</v>
      </c>
      <c r="S2177">
        <v>70</v>
      </c>
      <c r="T2177" s="7" t="s">
        <v>223</v>
      </c>
      <c r="U2177" t="s">
        <v>1378</v>
      </c>
    </row>
    <row r="2178" spans="1:21" x14ac:dyDescent="0.45">
      <c r="A2178" t="s">
        <v>669</v>
      </c>
      <c r="B2178" s="4" t="str" cm="1">
        <f t="array" ref="B2178">_xlfn._xlws.FILTER(AnalysisSets!B:B,AnalysisSets!A:A=_xlfn._xlws.FILTER(Analyses!E:E,Analyses!A:A=AnalysisResults!A2178,""),"")</f>
        <v>Safety Population</v>
      </c>
      <c r="C2178" t="s">
        <v>33</v>
      </c>
      <c r="D2178" t="s">
        <v>40</v>
      </c>
      <c r="E2178" s="4" t="str" cm="1">
        <f t="array" ref="E2178">_xlfn._xlws.FILTER(AnalysisGroupings!$G$2:$G$20,AnalysisGroupings!$F$2:$F$20=AnalysisResults!D2178,"")</f>
        <v>Xanomeline Low Dose</v>
      </c>
      <c r="G2178" t="s">
        <v>733</v>
      </c>
      <c r="H2178" t="s">
        <v>770</v>
      </c>
      <c r="I2178" s="4" t="str" cm="1">
        <f t="array" ref="I2178">_xlfn._xlws.FILTER(AnalysisGroupings!$G$2:$G$36,(AnalysisGroupings!$F$2:$F$36=AnalysisResults!H2178)*LEN(H2178)&gt;0,"")</f>
        <v>Diastolic Blood Pressure (mmHg)</v>
      </c>
      <c r="K2178" t="s">
        <v>734</v>
      </c>
      <c r="L2178" t="s">
        <v>1382</v>
      </c>
      <c r="M2178" s="4" t="str" cm="1">
        <f t="array" ref="M2178">_xlfn._xlws.FILTER(AnalysisGroupings!$G$2:$G$36,(AnalysisGroupings!$F$2:$F$36=AnalysisResults!L2178)*LEN(L2178)&gt;0,"")</f>
        <v>Week 6</v>
      </c>
      <c r="O2178" t="s">
        <v>295</v>
      </c>
      <c r="P2178" t="s">
        <v>645</v>
      </c>
      <c r="Q2178" s="4" t="str" cm="1">
        <f t="array" ref="Q2178">_xlfn._xlws.FILTER(AnalysisMethods!$G$2:$G$31,AnalysisMethods!$E$2:$E$31=AnalysisResults!P2178,"")</f>
        <v>Q3</v>
      </c>
      <c r="R2178" s="4" t="str" cm="1">
        <f t="array" ref="R2178">_xlfn._xlws.FILTER(AnalysisMethods!$H$2:$H$31,AnalysisMethods!$E$2:$E$31=AnalysisResults!P2178,"")</f>
        <v>XX.X</v>
      </c>
      <c r="S2178">
        <v>80</v>
      </c>
      <c r="T2178" s="7" t="s">
        <v>225</v>
      </c>
      <c r="U2178" t="s">
        <v>1378</v>
      </c>
    </row>
    <row r="2179" spans="1:21" x14ac:dyDescent="0.45">
      <c r="A2179" t="s">
        <v>669</v>
      </c>
      <c r="B2179" s="4" t="str" cm="1">
        <f t="array" ref="B2179">_xlfn._xlws.FILTER(AnalysisSets!B:B,AnalysisSets!A:A=_xlfn._xlws.FILTER(Analyses!E:E,Analyses!A:A=AnalysisResults!A2179,""),"")</f>
        <v>Safety Population</v>
      </c>
      <c r="C2179" t="s">
        <v>33</v>
      </c>
      <c r="D2179" t="s">
        <v>40</v>
      </c>
      <c r="E2179" s="4" t="str" cm="1">
        <f t="array" ref="E2179">_xlfn._xlws.FILTER(AnalysisGroupings!$G$2:$G$20,AnalysisGroupings!$F$2:$F$20=AnalysisResults!D2179,"")</f>
        <v>Xanomeline Low Dose</v>
      </c>
      <c r="G2179" t="s">
        <v>733</v>
      </c>
      <c r="H2179" t="s">
        <v>770</v>
      </c>
      <c r="I2179" s="4" t="str" cm="1">
        <f t="array" ref="I2179">_xlfn._xlws.FILTER(AnalysisGroupings!$G$2:$G$36,(AnalysisGroupings!$F$2:$F$36=AnalysisResults!H2179)*LEN(H2179)&gt;0,"")</f>
        <v>Diastolic Blood Pressure (mmHg)</v>
      </c>
      <c r="K2179" t="s">
        <v>734</v>
      </c>
      <c r="L2179" t="s">
        <v>1382</v>
      </c>
      <c r="M2179" s="4" t="str" cm="1">
        <f t="array" ref="M2179">_xlfn._xlws.FILTER(AnalysisGroupings!$G$2:$G$36,(AnalysisGroupings!$F$2:$F$36=AnalysisResults!L2179)*LEN(L2179)&gt;0,"")</f>
        <v>Week 6</v>
      </c>
      <c r="O2179" t="s">
        <v>295</v>
      </c>
      <c r="P2179" t="s">
        <v>646</v>
      </c>
      <c r="Q2179" s="4" t="str" cm="1">
        <f t="array" ref="Q2179">_xlfn._xlws.FILTER(AnalysisMethods!$G$2:$G$31,AnalysisMethods!$E$2:$E$31=AnalysisResults!P2179,"")</f>
        <v>Min</v>
      </c>
      <c r="R2179" s="4" t="str" cm="1">
        <f t="array" ref="R2179">_xlfn._xlws.FILTER(AnalysisMethods!$H$2:$H$31,AnalysisMethods!$E$2:$E$31=AnalysisResults!P2179,"")</f>
        <v>XX</v>
      </c>
      <c r="S2179">
        <v>50</v>
      </c>
      <c r="T2179" s="7" t="s">
        <v>246</v>
      </c>
      <c r="U2179" t="s">
        <v>1378</v>
      </c>
    </row>
    <row r="2180" spans="1:21" x14ac:dyDescent="0.45">
      <c r="A2180" t="s">
        <v>669</v>
      </c>
      <c r="B2180" s="4" t="str" cm="1">
        <f t="array" ref="B2180">_xlfn._xlws.FILTER(AnalysisSets!B:B,AnalysisSets!A:A=_xlfn._xlws.FILTER(Analyses!E:E,Analyses!A:A=AnalysisResults!A2180,""),"")</f>
        <v>Safety Population</v>
      </c>
      <c r="C2180" t="s">
        <v>33</v>
      </c>
      <c r="D2180" t="s">
        <v>40</v>
      </c>
      <c r="E2180" s="4" t="str" cm="1">
        <f t="array" ref="E2180">_xlfn._xlws.FILTER(AnalysisGroupings!$G$2:$G$20,AnalysisGroupings!$F$2:$F$20=AnalysisResults!D2180,"")</f>
        <v>Xanomeline Low Dose</v>
      </c>
      <c r="G2180" t="s">
        <v>733</v>
      </c>
      <c r="H2180" t="s">
        <v>770</v>
      </c>
      <c r="I2180" s="4" t="str" cm="1">
        <f t="array" ref="I2180">_xlfn._xlws.FILTER(AnalysisGroupings!$G$2:$G$36,(AnalysisGroupings!$F$2:$F$36=AnalysisResults!H2180)*LEN(H2180)&gt;0,"")</f>
        <v>Diastolic Blood Pressure (mmHg)</v>
      </c>
      <c r="K2180" t="s">
        <v>734</v>
      </c>
      <c r="L2180" t="s">
        <v>1382</v>
      </c>
      <c r="M2180" s="4" t="str" cm="1">
        <f t="array" ref="M2180">_xlfn._xlws.FILTER(AnalysisGroupings!$G$2:$G$36,(AnalysisGroupings!$F$2:$F$36=AnalysisResults!L2180)*LEN(L2180)&gt;0,"")</f>
        <v>Week 6</v>
      </c>
      <c r="O2180" t="s">
        <v>295</v>
      </c>
      <c r="P2180" t="s">
        <v>647</v>
      </c>
      <c r="Q2180" s="4" t="str" cm="1">
        <f t="array" ref="Q2180">_xlfn._xlws.FILTER(AnalysisMethods!$G$2:$G$31,AnalysisMethods!$E$2:$E$31=AnalysisResults!P2180,"")</f>
        <v>Max</v>
      </c>
      <c r="R2180" s="4" t="str" cm="1">
        <f t="array" ref="R2180">_xlfn._xlws.FILTER(AnalysisMethods!$H$2:$H$31,AnalysisMethods!$E$2:$E$31=AnalysisResults!P2180,"")</f>
        <v>XX</v>
      </c>
      <c r="S2180">
        <v>100</v>
      </c>
      <c r="T2180" s="7" t="s">
        <v>867</v>
      </c>
      <c r="U2180" t="s">
        <v>1378</v>
      </c>
    </row>
    <row r="2181" spans="1:21" x14ac:dyDescent="0.45">
      <c r="A2181" t="s">
        <v>669</v>
      </c>
      <c r="B2181" s="4" t="str" cm="1">
        <f t="array" ref="B2181">_xlfn._xlws.FILTER(AnalysisSets!B:B,AnalysisSets!A:A=_xlfn._xlws.FILTER(Analyses!E:E,Analyses!A:A=AnalysisResults!A2181,""),"")</f>
        <v>Safety Population</v>
      </c>
      <c r="C2181" t="s">
        <v>33</v>
      </c>
      <c r="D2181" t="s">
        <v>40</v>
      </c>
      <c r="E2181" s="4" t="str" cm="1">
        <f t="array" ref="E2181">_xlfn._xlws.FILTER(AnalysisGroupings!$G$2:$G$20,AnalysisGroupings!$F$2:$F$20=AnalysisResults!D2181,"")</f>
        <v>Xanomeline Low Dose</v>
      </c>
      <c r="G2181" t="s">
        <v>733</v>
      </c>
      <c r="H2181" t="s">
        <v>770</v>
      </c>
      <c r="I2181" s="4" t="str" cm="1">
        <f t="array" ref="I2181">_xlfn._xlws.FILTER(AnalysisGroupings!$G$2:$G$36,(AnalysisGroupings!$F$2:$F$36=AnalysisResults!H2181)*LEN(H2181)&gt;0,"")</f>
        <v>Diastolic Blood Pressure (mmHg)</v>
      </c>
      <c r="K2181" t="s">
        <v>734</v>
      </c>
      <c r="L2181" t="s">
        <v>1383</v>
      </c>
      <c r="M2181" s="4" t="str" cm="1">
        <f t="array" ref="M2181">_xlfn._xlws.FILTER(AnalysisGroupings!$G$2:$G$36,(AnalysisGroupings!$F$2:$F$36=AnalysisResults!L2181)*LEN(L2181)&gt;0,"")</f>
        <v>Week 8</v>
      </c>
      <c r="O2181" t="s">
        <v>295</v>
      </c>
      <c r="P2181" t="s">
        <v>640</v>
      </c>
      <c r="Q2181" s="4" t="str" cm="1">
        <f t="array" ref="Q2181">_xlfn._xlws.FILTER(AnalysisMethods!$G$2:$G$31,AnalysisMethods!$E$2:$E$31=AnalysisResults!P2181,"")</f>
        <v>n</v>
      </c>
      <c r="R2181" s="4" t="str" cm="1">
        <f t="array" ref="R2181">_xlfn._xlws.FILTER(AnalysisMethods!$H$2:$H$31,AnalysisMethods!$E$2:$E$31=AnalysisResults!P2181,"")</f>
        <v>XX</v>
      </c>
      <c r="S2181">
        <v>180</v>
      </c>
      <c r="T2181" s="7" t="s">
        <v>857</v>
      </c>
      <c r="U2181" t="s">
        <v>1378</v>
      </c>
    </row>
    <row r="2182" spans="1:21" x14ac:dyDescent="0.45">
      <c r="A2182" t="s">
        <v>669</v>
      </c>
      <c r="B2182" s="4" t="str" cm="1">
        <f t="array" ref="B2182">_xlfn._xlws.FILTER(AnalysisSets!B:B,AnalysisSets!A:A=_xlfn._xlws.FILTER(Analyses!E:E,Analyses!A:A=AnalysisResults!A2182,""),"")</f>
        <v>Safety Population</v>
      </c>
      <c r="C2182" t="s">
        <v>33</v>
      </c>
      <c r="D2182" t="s">
        <v>40</v>
      </c>
      <c r="E2182" s="4" t="str" cm="1">
        <f t="array" ref="E2182">_xlfn._xlws.FILTER(AnalysisGroupings!$G$2:$G$20,AnalysisGroupings!$F$2:$F$20=AnalysisResults!D2182,"")</f>
        <v>Xanomeline Low Dose</v>
      </c>
      <c r="G2182" t="s">
        <v>733</v>
      </c>
      <c r="H2182" t="s">
        <v>770</v>
      </c>
      <c r="I2182" s="4" t="str" cm="1">
        <f t="array" ref="I2182">_xlfn._xlws.FILTER(AnalysisGroupings!$G$2:$G$36,(AnalysisGroupings!$F$2:$F$36=AnalysisResults!H2182)*LEN(H2182)&gt;0,"")</f>
        <v>Diastolic Blood Pressure (mmHg)</v>
      </c>
      <c r="K2182" t="s">
        <v>734</v>
      </c>
      <c r="L2182" t="s">
        <v>1383</v>
      </c>
      <c r="M2182" s="4" t="str" cm="1">
        <f t="array" ref="M2182">_xlfn._xlws.FILTER(AnalysisGroupings!$G$2:$G$36,(AnalysisGroupings!$F$2:$F$36=AnalysisResults!L2182)*LEN(L2182)&gt;0,"")</f>
        <v>Week 8</v>
      </c>
      <c r="O2182" t="s">
        <v>295</v>
      </c>
      <c r="P2182" t="s">
        <v>641</v>
      </c>
      <c r="Q2182" s="4" t="str" cm="1">
        <f t="array" ref="Q2182">_xlfn._xlws.FILTER(AnalysisMethods!$G$2:$G$31,AnalysisMethods!$E$2:$E$31=AnalysisResults!P2182,"")</f>
        <v>Mean</v>
      </c>
      <c r="R2182" s="4" t="str" cm="1">
        <f t="array" ref="R2182">_xlfn._xlws.FILTER(AnalysisMethods!$H$2:$H$31,AnalysisMethods!$E$2:$E$31=AnalysisResults!P2182,"")</f>
        <v>XX.X</v>
      </c>
      <c r="S2182">
        <v>75.400000000000006</v>
      </c>
      <c r="T2182" s="7" t="s">
        <v>868</v>
      </c>
      <c r="U2182" t="s">
        <v>1378</v>
      </c>
    </row>
    <row r="2183" spans="1:21" x14ac:dyDescent="0.45">
      <c r="A2183" t="s">
        <v>669</v>
      </c>
      <c r="B2183" s="4" t="str" cm="1">
        <f t="array" ref="B2183">_xlfn._xlws.FILTER(AnalysisSets!B:B,AnalysisSets!A:A=_xlfn._xlws.FILTER(Analyses!E:E,Analyses!A:A=AnalysisResults!A2183,""),"")</f>
        <v>Safety Population</v>
      </c>
      <c r="C2183" t="s">
        <v>33</v>
      </c>
      <c r="D2183" t="s">
        <v>40</v>
      </c>
      <c r="E2183" s="4" t="str" cm="1">
        <f t="array" ref="E2183">_xlfn._xlws.FILTER(AnalysisGroupings!$G$2:$G$20,AnalysisGroupings!$F$2:$F$20=AnalysisResults!D2183,"")</f>
        <v>Xanomeline Low Dose</v>
      </c>
      <c r="G2183" t="s">
        <v>733</v>
      </c>
      <c r="H2183" t="s">
        <v>770</v>
      </c>
      <c r="I2183" s="4" t="str" cm="1">
        <f t="array" ref="I2183">_xlfn._xlws.FILTER(AnalysisGroupings!$G$2:$G$36,(AnalysisGroupings!$F$2:$F$36=AnalysisResults!H2183)*LEN(H2183)&gt;0,"")</f>
        <v>Diastolic Blood Pressure (mmHg)</v>
      </c>
      <c r="K2183" t="s">
        <v>734</v>
      </c>
      <c r="L2183" t="s">
        <v>1383</v>
      </c>
      <c r="M2183" s="4" t="str" cm="1">
        <f t="array" ref="M2183">_xlfn._xlws.FILTER(AnalysisGroupings!$G$2:$G$36,(AnalysisGroupings!$F$2:$F$36=AnalysisResults!L2183)*LEN(L2183)&gt;0,"")</f>
        <v>Week 8</v>
      </c>
      <c r="O2183" t="s">
        <v>295</v>
      </c>
      <c r="P2183" t="s">
        <v>642</v>
      </c>
      <c r="Q2183" s="4" t="str" cm="1">
        <f t="array" ref="Q2183">_xlfn._xlws.FILTER(AnalysisMethods!$G$2:$G$31,AnalysisMethods!$E$2:$E$31=AnalysisResults!P2183,"")</f>
        <v>SD</v>
      </c>
      <c r="R2183" s="4" t="str" cm="1">
        <f t="array" ref="R2183">_xlfn._xlws.FILTER(AnalysisMethods!$H$2:$H$31,AnalysisMethods!$E$2:$E$31=AnalysisResults!P2183,"")</f>
        <v>(XX.XX)</v>
      </c>
      <c r="S2183">
        <v>10.750912655</v>
      </c>
      <c r="T2183" s="7" t="s">
        <v>1004</v>
      </c>
      <c r="U2183" t="s">
        <v>1378</v>
      </c>
    </row>
    <row r="2184" spans="1:21" x14ac:dyDescent="0.45">
      <c r="A2184" t="s">
        <v>669</v>
      </c>
      <c r="B2184" s="4" t="str" cm="1">
        <f t="array" ref="B2184">_xlfn._xlws.FILTER(AnalysisSets!B:B,AnalysisSets!A:A=_xlfn._xlws.FILTER(Analyses!E:E,Analyses!A:A=AnalysisResults!A2184,""),"")</f>
        <v>Safety Population</v>
      </c>
      <c r="C2184" t="s">
        <v>33</v>
      </c>
      <c r="D2184" t="s">
        <v>40</v>
      </c>
      <c r="E2184" s="4" t="str" cm="1">
        <f t="array" ref="E2184">_xlfn._xlws.FILTER(AnalysisGroupings!$G$2:$G$20,AnalysisGroupings!$F$2:$F$20=AnalysisResults!D2184,"")</f>
        <v>Xanomeline Low Dose</v>
      </c>
      <c r="G2184" t="s">
        <v>733</v>
      </c>
      <c r="H2184" t="s">
        <v>770</v>
      </c>
      <c r="I2184" s="4" t="str" cm="1">
        <f t="array" ref="I2184">_xlfn._xlws.FILTER(AnalysisGroupings!$G$2:$G$36,(AnalysisGroupings!$F$2:$F$36=AnalysisResults!H2184)*LEN(H2184)&gt;0,"")</f>
        <v>Diastolic Blood Pressure (mmHg)</v>
      </c>
      <c r="K2184" t="s">
        <v>734</v>
      </c>
      <c r="L2184" t="s">
        <v>1383</v>
      </c>
      <c r="M2184" s="4" t="str" cm="1">
        <f t="array" ref="M2184">_xlfn._xlws.FILTER(AnalysisGroupings!$G$2:$G$36,(AnalysisGroupings!$F$2:$F$36=AnalysisResults!L2184)*LEN(L2184)&gt;0,"")</f>
        <v>Week 8</v>
      </c>
      <c r="O2184" t="s">
        <v>295</v>
      </c>
      <c r="P2184" t="s">
        <v>643</v>
      </c>
      <c r="Q2184" s="4" t="str" cm="1">
        <f t="array" ref="Q2184">_xlfn._xlws.FILTER(AnalysisMethods!$G$2:$G$31,AnalysisMethods!$E$2:$E$31=AnalysisResults!P2184,"")</f>
        <v>Median</v>
      </c>
      <c r="R2184" s="4" t="str" cm="1">
        <f t="array" ref="R2184">_xlfn._xlws.FILTER(AnalysisMethods!$H$2:$H$31,AnalysisMethods!$E$2:$E$31=AnalysisResults!P2184,"")</f>
        <v>XX.X</v>
      </c>
      <c r="S2184">
        <v>74.5</v>
      </c>
      <c r="T2184" s="7" t="s">
        <v>863</v>
      </c>
      <c r="U2184" t="s">
        <v>1378</v>
      </c>
    </row>
    <row r="2185" spans="1:21" x14ac:dyDescent="0.45">
      <c r="A2185" t="s">
        <v>669</v>
      </c>
      <c r="B2185" s="4" t="str" cm="1">
        <f t="array" ref="B2185">_xlfn._xlws.FILTER(AnalysisSets!B:B,AnalysisSets!A:A=_xlfn._xlws.FILTER(Analyses!E:E,Analyses!A:A=AnalysisResults!A2185,""),"")</f>
        <v>Safety Population</v>
      </c>
      <c r="C2185" t="s">
        <v>33</v>
      </c>
      <c r="D2185" t="s">
        <v>40</v>
      </c>
      <c r="E2185" s="4" t="str" cm="1">
        <f t="array" ref="E2185">_xlfn._xlws.FILTER(AnalysisGroupings!$G$2:$G$20,AnalysisGroupings!$F$2:$F$20=AnalysisResults!D2185,"")</f>
        <v>Xanomeline Low Dose</v>
      </c>
      <c r="G2185" t="s">
        <v>733</v>
      </c>
      <c r="H2185" t="s">
        <v>770</v>
      </c>
      <c r="I2185" s="4" t="str" cm="1">
        <f t="array" ref="I2185">_xlfn._xlws.FILTER(AnalysisGroupings!$G$2:$G$36,(AnalysisGroupings!$F$2:$F$36=AnalysisResults!H2185)*LEN(H2185)&gt;0,"")</f>
        <v>Diastolic Blood Pressure (mmHg)</v>
      </c>
      <c r="K2185" t="s">
        <v>734</v>
      </c>
      <c r="L2185" t="s">
        <v>1383</v>
      </c>
      <c r="M2185" s="4" t="str" cm="1">
        <f t="array" ref="M2185">_xlfn._xlws.FILTER(AnalysisGroupings!$G$2:$G$36,(AnalysisGroupings!$F$2:$F$36=AnalysisResults!L2185)*LEN(L2185)&gt;0,"")</f>
        <v>Week 8</v>
      </c>
      <c r="O2185" t="s">
        <v>295</v>
      </c>
      <c r="P2185" t="s">
        <v>644</v>
      </c>
      <c r="Q2185" s="4" t="str" cm="1">
        <f t="array" ref="Q2185">_xlfn._xlws.FILTER(AnalysisMethods!$G$2:$G$31,AnalysisMethods!$E$2:$E$31=AnalysisResults!P2185,"")</f>
        <v>Q1</v>
      </c>
      <c r="R2185" s="4" t="str" cm="1">
        <f t="array" ref="R2185">_xlfn._xlws.FILTER(AnalysisMethods!$H$2:$H$31,AnalysisMethods!$E$2:$E$31=AnalysisResults!P2185,"")</f>
        <v>XX.X</v>
      </c>
      <c r="S2185">
        <v>68</v>
      </c>
      <c r="T2185" s="7" t="s">
        <v>865</v>
      </c>
      <c r="U2185" t="s">
        <v>1378</v>
      </c>
    </row>
    <row r="2186" spans="1:21" x14ac:dyDescent="0.45">
      <c r="A2186" t="s">
        <v>669</v>
      </c>
      <c r="B2186" s="4" t="str" cm="1">
        <f t="array" ref="B2186">_xlfn._xlws.FILTER(AnalysisSets!B:B,AnalysisSets!A:A=_xlfn._xlws.FILTER(Analyses!E:E,Analyses!A:A=AnalysisResults!A2186,""),"")</f>
        <v>Safety Population</v>
      </c>
      <c r="C2186" t="s">
        <v>33</v>
      </c>
      <c r="D2186" t="s">
        <v>40</v>
      </c>
      <c r="E2186" s="4" t="str" cm="1">
        <f t="array" ref="E2186">_xlfn._xlws.FILTER(AnalysisGroupings!$G$2:$G$20,AnalysisGroupings!$F$2:$F$20=AnalysisResults!D2186,"")</f>
        <v>Xanomeline Low Dose</v>
      </c>
      <c r="G2186" t="s">
        <v>733</v>
      </c>
      <c r="H2186" t="s">
        <v>770</v>
      </c>
      <c r="I2186" s="4" t="str" cm="1">
        <f t="array" ref="I2186">_xlfn._xlws.FILTER(AnalysisGroupings!$G$2:$G$36,(AnalysisGroupings!$F$2:$F$36=AnalysisResults!H2186)*LEN(H2186)&gt;0,"")</f>
        <v>Diastolic Blood Pressure (mmHg)</v>
      </c>
      <c r="K2186" t="s">
        <v>734</v>
      </c>
      <c r="L2186" t="s">
        <v>1383</v>
      </c>
      <c r="M2186" s="4" t="str" cm="1">
        <f t="array" ref="M2186">_xlfn._xlws.FILTER(AnalysisGroupings!$G$2:$G$36,(AnalysisGroupings!$F$2:$F$36=AnalysisResults!L2186)*LEN(L2186)&gt;0,"")</f>
        <v>Week 8</v>
      </c>
      <c r="O2186" t="s">
        <v>295</v>
      </c>
      <c r="P2186" t="s">
        <v>645</v>
      </c>
      <c r="Q2186" s="4" t="str" cm="1">
        <f t="array" ref="Q2186">_xlfn._xlws.FILTER(AnalysisMethods!$G$2:$G$31,AnalysisMethods!$E$2:$E$31=AnalysisResults!P2186,"")</f>
        <v>Q3</v>
      </c>
      <c r="R2186" s="4" t="str" cm="1">
        <f t="array" ref="R2186">_xlfn._xlws.FILTER(AnalysisMethods!$H$2:$H$31,AnalysisMethods!$E$2:$E$31=AnalysisResults!P2186,"")</f>
        <v>XX.X</v>
      </c>
      <c r="S2186">
        <v>83</v>
      </c>
      <c r="T2186" s="7" t="s">
        <v>913</v>
      </c>
      <c r="U2186" t="s">
        <v>1378</v>
      </c>
    </row>
    <row r="2187" spans="1:21" x14ac:dyDescent="0.45">
      <c r="A2187" t="s">
        <v>669</v>
      </c>
      <c r="B2187" s="4" t="str" cm="1">
        <f t="array" ref="B2187">_xlfn._xlws.FILTER(AnalysisSets!B:B,AnalysisSets!A:A=_xlfn._xlws.FILTER(Analyses!E:E,Analyses!A:A=AnalysisResults!A2187,""),"")</f>
        <v>Safety Population</v>
      </c>
      <c r="C2187" t="s">
        <v>33</v>
      </c>
      <c r="D2187" t="s">
        <v>40</v>
      </c>
      <c r="E2187" s="4" t="str" cm="1">
        <f t="array" ref="E2187">_xlfn._xlws.FILTER(AnalysisGroupings!$G$2:$G$20,AnalysisGroupings!$F$2:$F$20=AnalysisResults!D2187,"")</f>
        <v>Xanomeline Low Dose</v>
      </c>
      <c r="G2187" t="s">
        <v>733</v>
      </c>
      <c r="H2187" t="s">
        <v>770</v>
      </c>
      <c r="I2187" s="4" t="str" cm="1">
        <f t="array" ref="I2187">_xlfn._xlws.FILTER(AnalysisGroupings!$G$2:$G$36,(AnalysisGroupings!$F$2:$F$36=AnalysisResults!H2187)*LEN(H2187)&gt;0,"")</f>
        <v>Diastolic Blood Pressure (mmHg)</v>
      </c>
      <c r="K2187" t="s">
        <v>734</v>
      </c>
      <c r="L2187" t="s">
        <v>1383</v>
      </c>
      <c r="M2187" s="4" t="str" cm="1">
        <f t="array" ref="M2187">_xlfn._xlws.FILTER(AnalysisGroupings!$G$2:$G$36,(AnalysisGroupings!$F$2:$F$36=AnalysisResults!L2187)*LEN(L2187)&gt;0,"")</f>
        <v>Week 8</v>
      </c>
      <c r="O2187" t="s">
        <v>295</v>
      </c>
      <c r="P2187" t="s">
        <v>646</v>
      </c>
      <c r="Q2187" s="4" t="str" cm="1">
        <f t="array" ref="Q2187">_xlfn._xlws.FILTER(AnalysisMethods!$G$2:$G$31,AnalysisMethods!$E$2:$E$31=AnalysisResults!P2187,"")</f>
        <v>Min</v>
      </c>
      <c r="R2187" s="4" t="str" cm="1">
        <f t="array" ref="R2187">_xlfn._xlws.FILTER(AnalysisMethods!$H$2:$H$31,AnalysisMethods!$E$2:$E$31=AnalysisResults!P2187,"")</f>
        <v>XX</v>
      </c>
      <c r="S2187">
        <v>52</v>
      </c>
      <c r="T2187" s="7" t="s">
        <v>226</v>
      </c>
      <c r="U2187" t="s">
        <v>1378</v>
      </c>
    </row>
    <row r="2188" spans="1:21" x14ac:dyDescent="0.45">
      <c r="A2188" t="s">
        <v>669</v>
      </c>
      <c r="B2188" s="4" t="str" cm="1">
        <f t="array" ref="B2188">_xlfn._xlws.FILTER(AnalysisSets!B:B,AnalysisSets!A:A=_xlfn._xlws.FILTER(Analyses!E:E,Analyses!A:A=AnalysisResults!A2188,""),"")</f>
        <v>Safety Population</v>
      </c>
      <c r="C2188" t="s">
        <v>33</v>
      </c>
      <c r="D2188" t="s">
        <v>40</v>
      </c>
      <c r="E2188" s="4" t="str" cm="1">
        <f t="array" ref="E2188">_xlfn._xlws.FILTER(AnalysisGroupings!$G$2:$G$20,AnalysisGroupings!$F$2:$F$20=AnalysisResults!D2188,"")</f>
        <v>Xanomeline Low Dose</v>
      </c>
      <c r="G2188" t="s">
        <v>733</v>
      </c>
      <c r="H2188" t="s">
        <v>770</v>
      </c>
      <c r="I2188" s="4" t="str" cm="1">
        <f t="array" ref="I2188">_xlfn._xlws.FILTER(AnalysisGroupings!$G$2:$G$36,(AnalysisGroupings!$F$2:$F$36=AnalysisResults!H2188)*LEN(H2188)&gt;0,"")</f>
        <v>Diastolic Blood Pressure (mmHg)</v>
      </c>
      <c r="K2188" t="s">
        <v>734</v>
      </c>
      <c r="L2188" t="s">
        <v>1383</v>
      </c>
      <c r="M2188" s="4" t="str" cm="1">
        <f t="array" ref="M2188">_xlfn._xlws.FILTER(AnalysisGroupings!$G$2:$G$36,(AnalysisGroupings!$F$2:$F$36=AnalysisResults!L2188)*LEN(L2188)&gt;0,"")</f>
        <v>Week 8</v>
      </c>
      <c r="O2188" t="s">
        <v>295</v>
      </c>
      <c r="P2188" t="s">
        <v>647</v>
      </c>
      <c r="Q2188" s="4" t="str" cm="1">
        <f t="array" ref="Q2188">_xlfn._xlws.FILTER(AnalysisMethods!$G$2:$G$31,AnalysisMethods!$E$2:$E$31=AnalysisResults!P2188,"")</f>
        <v>Max</v>
      </c>
      <c r="R2188" s="4" t="str" cm="1">
        <f t="array" ref="R2188">_xlfn._xlws.FILTER(AnalysisMethods!$H$2:$H$31,AnalysisMethods!$E$2:$E$31=AnalysisResults!P2188,"")</f>
        <v>XX</v>
      </c>
      <c r="S2188">
        <v>100</v>
      </c>
      <c r="T2188" s="7" t="s">
        <v>867</v>
      </c>
      <c r="U2188" t="s">
        <v>1378</v>
      </c>
    </row>
    <row r="2189" spans="1:21" x14ac:dyDescent="0.45">
      <c r="A2189" t="s">
        <v>669</v>
      </c>
      <c r="B2189" s="4" t="str" cm="1">
        <f t="array" ref="B2189">_xlfn._xlws.FILTER(AnalysisSets!B:B,AnalysisSets!A:A=_xlfn._xlws.FILTER(Analyses!E:E,Analyses!A:A=AnalysisResults!A2189,""),"")</f>
        <v>Safety Population</v>
      </c>
      <c r="C2189" t="s">
        <v>33</v>
      </c>
      <c r="D2189" t="s">
        <v>40</v>
      </c>
      <c r="E2189" s="4" t="str" cm="1">
        <f t="array" ref="E2189">_xlfn._xlws.FILTER(AnalysisGroupings!$G$2:$G$20,AnalysisGroupings!$F$2:$F$20=AnalysisResults!D2189,"")</f>
        <v>Xanomeline Low Dose</v>
      </c>
      <c r="G2189" t="s">
        <v>733</v>
      </c>
      <c r="H2189" t="s">
        <v>770</v>
      </c>
      <c r="I2189" s="4" t="str" cm="1">
        <f t="array" ref="I2189">_xlfn._xlws.FILTER(AnalysisGroupings!$G$2:$G$36,(AnalysisGroupings!$F$2:$F$36=AnalysisResults!H2189)*LEN(H2189)&gt;0,"")</f>
        <v>Diastolic Blood Pressure (mmHg)</v>
      </c>
      <c r="K2189" t="s">
        <v>734</v>
      </c>
      <c r="L2189" t="s">
        <v>1384</v>
      </c>
      <c r="M2189" s="4" t="str" cm="1">
        <f t="array" ref="M2189">_xlfn._xlws.FILTER(AnalysisGroupings!$G$2:$G$36,(AnalysisGroupings!$F$2:$F$36=AnalysisResults!L2189)*LEN(L2189)&gt;0,"")</f>
        <v>Week 12</v>
      </c>
      <c r="O2189" t="s">
        <v>295</v>
      </c>
      <c r="P2189" t="s">
        <v>640</v>
      </c>
      <c r="Q2189" s="4" t="str" cm="1">
        <f t="array" ref="Q2189">_xlfn._xlws.FILTER(AnalysisMethods!$G$2:$G$31,AnalysisMethods!$E$2:$E$31=AnalysisResults!P2189,"")</f>
        <v>n</v>
      </c>
      <c r="R2189" s="4" t="str" cm="1">
        <f t="array" ref="R2189">_xlfn._xlws.FILTER(AnalysisMethods!$H$2:$H$31,AnalysisMethods!$E$2:$E$31=AnalysisResults!P2189,"")</f>
        <v>XX</v>
      </c>
      <c r="S2189">
        <v>156</v>
      </c>
      <c r="T2189" s="7" t="s">
        <v>978</v>
      </c>
      <c r="U2189" t="s">
        <v>1378</v>
      </c>
    </row>
    <row r="2190" spans="1:21" x14ac:dyDescent="0.45">
      <c r="A2190" t="s">
        <v>669</v>
      </c>
      <c r="B2190" s="4" t="str" cm="1">
        <f t="array" ref="B2190">_xlfn._xlws.FILTER(AnalysisSets!B:B,AnalysisSets!A:A=_xlfn._xlws.FILTER(Analyses!E:E,Analyses!A:A=AnalysisResults!A2190,""),"")</f>
        <v>Safety Population</v>
      </c>
      <c r="C2190" t="s">
        <v>33</v>
      </c>
      <c r="D2190" t="s">
        <v>40</v>
      </c>
      <c r="E2190" s="4" t="str" cm="1">
        <f t="array" ref="E2190">_xlfn._xlws.FILTER(AnalysisGroupings!$G$2:$G$20,AnalysisGroupings!$F$2:$F$20=AnalysisResults!D2190,"")</f>
        <v>Xanomeline Low Dose</v>
      </c>
      <c r="G2190" t="s">
        <v>733</v>
      </c>
      <c r="H2190" t="s">
        <v>770</v>
      </c>
      <c r="I2190" s="4" t="str" cm="1">
        <f t="array" ref="I2190">_xlfn._xlws.FILTER(AnalysisGroupings!$G$2:$G$36,(AnalysisGroupings!$F$2:$F$36=AnalysisResults!H2190)*LEN(H2190)&gt;0,"")</f>
        <v>Diastolic Blood Pressure (mmHg)</v>
      </c>
      <c r="K2190" t="s">
        <v>734</v>
      </c>
      <c r="L2190" t="s">
        <v>1384</v>
      </c>
      <c r="M2190" s="4" t="str" cm="1">
        <f t="array" ref="M2190">_xlfn._xlws.FILTER(AnalysisGroupings!$G$2:$G$36,(AnalysisGroupings!$F$2:$F$36=AnalysisResults!L2190)*LEN(L2190)&gt;0,"")</f>
        <v>Week 12</v>
      </c>
      <c r="O2190" t="s">
        <v>295</v>
      </c>
      <c r="P2190" t="s">
        <v>641</v>
      </c>
      <c r="Q2190" s="4" t="str" cm="1">
        <f t="array" ref="Q2190">_xlfn._xlws.FILTER(AnalysisMethods!$G$2:$G$31,AnalysisMethods!$E$2:$E$31=AnalysisResults!P2190,"")</f>
        <v>Mean</v>
      </c>
      <c r="R2190" s="4" t="str" cm="1">
        <f t="array" ref="R2190">_xlfn._xlws.FILTER(AnalysisMethods!$H$2:$H$31,AnalysisMethods!$E$2:$E$31=AnalysisResults!P2190,"")</f>
        <v>XX.X</v>
      </c>
      <c r="S2190">
        <v>75.673076922999996</v>
      </c>
      <c r="T2190" s="7" t="s">
        <v>214</v>
      </c>
      <c r="U2190" t="s">
        <v>1378</v>
      </c>
    </row>
    <row r="2191" spans="1:21" x14ac:dyDescent="0.45">
      <c r="A2191" t="s">
        <v>669</v>
      </c>
      <c r="B2191" s="4" t="str" cm="1">
        <f t="array" ref="B2191">_xlfn._xlws.FILTER(AnalysisSets!B:B,AnalysisSets!A:A=_xlfn._xlws.FILTER(Analyses!E:E,Analyses!A:A=AnalysisResults!A2191,""),"")</f>
        <v>Safety Population</v>
      </c>
      <c r="C2191" t="s">
        <v>33</v>
      </c>
      <c r="D2191" t="s">
        <v>40</v>
      </c>
      <c r="E2191" s="4" t="str" cm="1">
        <f t="array" ref="E2191">_xlfn._xlws.FILTER(AnalysisGroupings!$G$2:$G$20,AnalysisGroupings!$F$2:$F$20=AnalysisResults!D2191,"")</f>
        <v>Xanomeline Low Dose</v>
      </c>
      <c r="G2191" t="s">
        <v>733</v>
      </c>
      <c r="H2191" t="s">
        <v>770</v>
      </c>
      <c r="I2191" s="4" t="str" cm="1">
        <f t="array" ref="I2191">_xlfn._xlws.FILTER(AnalysisGroupings!$G$2:$G$36,(AnalysisGroupings!$F$2:$F$36=AnalysisResults!H2191)*LEN(H2191)&gt;0,"")</f>
        <v>Diastolic Blood Pressure (mmHg)</v>
      </c>
      <c r="K2191" t="s">
        <v>734</v>
      </c>
      <c r="L2191" t="s">
        <v>1384</v>
      </c>
      <c r="M2191" s="4" t="str" cm="1">
        <f t="array" ref="M2191">_xlfn._xlws.FILTER(AnalysisGroupings!$G$2:$G$36,(AnalysisGroupings!$F$2:$F$36=AnalysisResults!L2191)*LEN(L2191)&gt;0,"")</f>
        <v>Week 12</v>
      </c>
      <c r="O2191" t="s">
        <v>295</v>
      </c>
      <c r="P2191" t="s">
        <v>642</v>
      </c>
      <c r="Q2191" s="4" t="str" cm="1">
        <f t="array" ref="Q2191">_xlfn._xlws.FILTER(AnalysisMethods!$G$2:$G$31,AnalysisMethods!$E$2:$E$31=AnalysisResults!P2191,"")</f>
        <v>SD</v>
      </c>
      <c r="R2191" s="4" t="str" cm="1">
        <f t="array" ref="R2191">_xlfn._xlws.FILTER(AnalysisMethods!$H$2:$H$31,AnalysisMethods!$E$2:$E$31=AnalysisResults!P2191,"")</f>
        <v>(XX.XX)</v>
      </c>
      <c r="S2191">
        <v>10.836118494000001</v>
      </c>
      <c r="T2191" s="7" t="s">
        <v>1005</v>
      </c>
      <c r="U2191" t="s">
        <v>1378</v>
      </c>
    </row>
    <row r="2192" spans="1:21" x14ac:dyDescent="0.45">
      <c r="A2192" t="s">
        <v>669</v>
      </c>
      <c r="B2192" s="4" t="str" cm="1">
        <f t="array" ref="B2192">_xlfn._xlws.FILTER(AnalysisSets!B:B,AnalysisSets!A:A=_xlfn._xlws.FILTER(Analyses!E:E,Analyses!A:A=AnalysisResults!A2192,""),"")</f>
        <v>Safety Population</v>
      </c>
      <c r="C2192" t="s">
        <v>33</v>
      </c>
      <c r="D2192" t="s">
        <v>40</v>
      </c>
      <c r="E2192" s="4" t="str" cm="1">
        <f t="array" ref="E2192">_xlfn._xlws.FILTER(AnalysisGroupings!$G$2:$G$20,AnalysisGroupings!$F$2:$F$20=AnalysisResults!D2192,"")</f>
        <v>Xanomeline Low Dose</v>
      </c>
      <c r="G2192" t="s">
        <v>733</v>
      </c>
      <c r="H2192" t="s">
        <v>770</v>
      </c>
      <c r="I2192" s="4" t="str" cm="1">
        <f t="array" ref="I2192">_xlfn._xlws.FILTER(AnalysisGroupings!$G$2:$G$36,(AnalysisGroupings!$F$2:$F$36=AnalysisResults!H2192)*LEN(H2192)&gt;0,"")</f>
        <v>Diastolic Blood Pressure (mmHg)</v>
      </c>
      <c r="K2192" t="s">
        <v>734</v>
      </c>
      <c r="L2192" t="s">
        <v>1384</v>
      </c>
      <c r="M2192" s="4" t="str" cm="1">
        <f t="array" ref="M2192">_xlfn._xlws.FILTER(AnalysisGroupings!$G$2:$G$36,(AnalysisGroupings!$F$2:$F$36=AnalysisResults!L2192)*LEN(L2192)&gt;0,"")</f>
        <v>Week 12</v>
      </c>
      <c r="O2192" t="s">
        <v>295</v>
      </c>
      <c r="P2192" t="s">
        <v>643</v>
      </c>
      <c r="Q2192" s="4" t="str" cm="1">
        <f t="array" ref="Q2192">_xlfn._xlws.FILTER(AnalysisMethods!$G$2:$G$31,AnalysisMethods!$E$2:$E$31=AnalysisResults!P2192,"")</f>
        <v>Median</v>
      </c>
      <c r="R2192" s="4" t="str" cm="1">
        <f t="array" ref="R2192">_xlfn._xlws.FILTER(AnalysisMethods!$H$2:$H$31,AnalysisMethods!$E$2:$E$31=AnalysisResults!P2192,"")</f>
        <v>XX.X</v>
      </c>
      <c r="S2192">
        <v>75</v>
      </c>
      <c r="T2192" s="7" t="s">
        <v>911</v>
      </c>
      <c r="U2192" t="s">
        <v>1378</v>
      </c>
    </row>
    <row r="2193" spans="1:21" x14ac:dyDescent="0.45">
      <c r="A2193" t="s">
        <v>669</v>
      </c>
      <c r="B2193" s="4" t="str" cm="1">
        <f t="array" ref="B2193">_xlfn._xlws.FILTER(AnalysisSets!B:B,AnalysisSets!A:A=_xlfn._xlws.FILTER(Analyses!E:E,Analyses!A:A=AnalysisResults!A2193,""),"")</f>
        <v>Safety Population</v>
      </c>
      <c r="C2193" t="s">
        <v>33</v>
      </c>
      <c r="D2193" t="s">
        <v>40</v>
      </c>
      <c r="E2193" s="4" t="str" cm="1">
        <f t="array" ref="E2193">_xlfn._xlws.FILTER(AnalysisGroupings!$G$2:$G$20,AnalysisGroupings!$F$2:$F$20=AnalysisResults!D2193,"")</f>
        <v>Xanomeline Low Dose</v>
      </c>
      <c r="G2193" t="s">
        <v>733</v>
      </c>
      <c r="H2193" t="s">
        <v>770</v>
      </c>
      <c r="I2193" s="4" t="str" cm="1">
        <f t="array" ref="I2193">_xlfn._xlws.FILTER(AnalysisGroupings!$G$2:$G$36,(AnalysisGroupings!$F$2:$F$36=AnalysisResults!H2193)*LEN(H2193)&gt;0,"")</f>
        <v>Diastolic Blood Pressure (mmHg)</v>
      </c>
      <c r="K2193" t="s">
        <v>734</v>
      </c>
      <c r="L2193" t="s">
        <v>1384</v>
      </c>
      <c r="M2193" s="4" t="str" cm="1">
        <f t="array" ref="M2193">_xlfn._xlws.FILTER(AnalysisGroupings!$G$2:$G$36,(AnalysisGroupings!$F$2:$F$36=AnalysisResults!L2193)*LEN(L2193)&gt;0,"")</f>
        <v>Week 12</v>
      </c>
      <c r="O2193" t="s">
        <v>295</v>
      </c>
      <c r="P2193" t="s">
        <v>644</v>
      </c>
      <c r="Q2193" s="4" t="str" cm="1">
        <f t="array" ref="Q2193">_xlfn._xlws.FILTER(AnalysisMethods!$G$2:$G$31,AnalysisMethods!$E$2:$E$31=AnalysisResults!P2193,"")</f>
        <v>Q1</v>
      </c>
      <c r="R2193" s="4" t="str" cm="1">
        <f t="array" ref="R2193">_xlfn._xlws.FILTER(AnalysisMethods!$H$2:$H$31,AnalysisMethods!$E$2:$E$31=AnalysisResults!P2193,"")</f>
        <v>XX.X</v>
      </c>
      <c r="S2193">
        <v>68</v>
      </c>
      <c r="T2193" s="7" t="s">
        <v>865</v>
      </c>
      <c r="U2193" t="s">
        <v>1378</v>
      </c>
    </row>
    <row r="2194" spans="1:21" x14ac:dyDescent="0.45">
      <c r="A2194" t="s">
        <v>669</v>
      </c>
      <c r="B2194" s="4" t="str" cm="1">
        <f t="array" ref="B2194">_xlfn._xlws.FILTER(AnalysisSets!B:B,AnalysisSets!A:A=_xlfn._xlws.FILTER(Analyses!E:E,Analyses!A:A=AnalysisResults!A2194,""),"")</f>
        <v>Safety Population</v>
      </c>
      <c r="C2194" t="s">
        <v>33</v>
      </c>
      <c r="D2194" t="s">
        <v>40</v>
      </c>
      <c r="E2194" s="4" t="str" cm="1">
        <f t="array" ref="E2194">_xlfn._xlws.FILTER(AnalysisGroupings!$G$2:$G$20,AnalysisGroupings!$F$2:$F$20=AnalysisResults!D2194,"")</f>
        <v>Xanomeline Low Dose</v>
      </c>
      <c r="G2194" t="s">
        <v>733</v>
      </c>
      <c r="H2194" t="s">
        <v>770</v>
      </c>
      <c r="I2194" s="4" t="str" cm="1">
        <f t="array" ref="I2194">_xlfn._xlws.FILTER(AnalysisGroupings!$G$2:$G$36,(AnalysisGroupings!$F$2:$F$36=AnalysisResults!H2194)*LEN(H2194)&gt;0,"")</f>
        <v>Diastolic Blood Pressure (mmHg)</v>
      </c>
      <c r="K2194" t="s">
        <v>734</v>
      </c>
      <c r="L2194" t="s">
        <v>1384</v>
      </c>
      <c r="M2194" s="4" t="str" cm="1">
        <f t="array" ref="M2194">_xlfn._xlws.FILTER(AnalysisGroupings!$G$2:$G$36,(AnalysisGroupings!$F$2:$F$36=AnalysisResults!L2194)*LEN(L2194)&gt;0,"")</f>
        <v>Week 12</v>
      </c>
      <c r="O2194" t="s">
        <v>295</v>
      </c>
      <c r="P2194" t="s">
        <v>645</v>
      </c>
      <c r="Q2194" s="4" t="str" cm="1">
        <f t="array" ref="Q2194">_xlfn._xlws.FILTER(AnalysisMethods!$G$2:$G$31,AnalysisMethods!$E$2:$E$31=AnalysisResults!P2194,"")</f>
        <v>Q3</v>
      </c>
      <c r="R2194" s="4" t="str" cm="1">
        <f t="array" ref="R2194">_xlfn._xlws.FILTER(AnalysisMethods!$H$2:$H$31,AnalysisMethods!$E$2:$E$31=AnalysisResults!P2194,"")</f>
        <v>XX.X</v>
      </c>
      <c r="S2194">
        <v>84</v>
      </c>
      <c r="T2194" s="7" t="s">
        <v>861</v>
      </c>
      <c r="U2194" t="s">
        <v>1378</v>
      </c>
    </row>
    <row r="2195" spans="1:21" x14ac:dyDescent="0.45">
      <c r="A2195" t="s">
        <v>669</v>
      </c>
      <c r="B2195" s="4" t="str" cm="1">
        <f t="array" ref="B2195">_xlfn._xlws.FILTER(AnalysisSets!B:B,AnalysisSets!A:A=_xlfn._xlws.FILTER(Analyses!E:E,Analyses!A:A=AnalysisResults!A2195,""),"")</f>
        <v>Safety Population</v>
      </c>
      <c r="C2195" t="s">
        <v>33</v>
      </c>
      <c r="D2195" t="s">
        <v>40</v>
      </c>
      <c r="E2195" s="4" t="str" cm="1">
        <f t="array" ref="E2195">_xlfn._xlws.FILTER(AnalysisGroupings!$G$2:$G$20,AnalysisGroupings!$F$2:$F$20=AnalysisResults!D2195,"")</f>
        <v>Xanomeline Low Dose</v>
      </c>
      <c r="G2195" t="s">
        <v>733</v>
      </c>
      <c r="H2195" t="s">
        <v>770</v>
      </c>
      <c r="I2195" s="4" t="str" cm="1">
        <f t="array" ref="I2195">_xlfn._xlws.FILTER(AnalysisGroupings!$G$2:$G$36,(AnalysisGroupings!$F$2:$F$36=AnalysisResults!H2195)*LEN(H2195)&gt;0,"")</f>
        <v>Diastolic Blood Pressure (mmHg)</v>
      </c>
      <c r="K2195" t="s">
        <v>734</v>
      </c>
      <c r="L2195" t="s">
        <v>1384</v>
      </c>
      <c r="M2195" s="4" t="str" cm="1">
        <f t="array" ref="M2195">_xlfn._xlws.FILTER(AnalysisGroupings!$G$2:$G$36,(AnalysisGroupings!$F$2:$F$36=AnalysisResults!L2195)*LEN(L2195)&gt;0,"")</f>
        <v>Week 12</v>
      </c>
      <c r="O2195" t="s">
        <v>295</v>
      </c>
      <c r="P2195" t="s">
        <v>646</v>
      </c>
      <c r="Q2195" s="4" t="str" cm="1">
        <f t="array" ref="Q2195">_xlfn._xlws.FILTER(AnalysisMethods!$G$2:$G$31,AnalysisMethods!$E$2:$E$31=AnalysisResults!P2195,"")</f>
        <v>Min</v>
      </c>
      <c r="R2195" s="4" t="str" cm="1">
        <f t="array" ref="R2195">_xlfn._xlws.FILTER(AnalysisMethods!$H$2:$H$31,AnalysisMethods!$E$2:$E$31=AnalysisResults!P2195,"")</f>
        <v>XX</v>
      </c>
      <c r="S2195">
        <v>50</v>
      </c>
      <c r="T2195" s="7" t="s">
        <v>246</v>
      </c>
      <c r="U2195" t="s">
        <v>1378</v>
      </c>
    </row>
    <row r="2196" spans="1:21" x14ac:dyDescent="0.45">
      <c r="A2196" t="s">
        <v>669</v>
      </c>
      <c r="B2196" s="4" t="str" cm="1">
        <f t="array" ref="B2196">_xlfn._xlws.FILTER(AnalysisSets!B:B,AnalysisSets!A:A=_xlfn._xlws.FILTER(Analyses!E:E,Analyses!A:A=AnalysisResults!A2196,""),"")</f>
        <v>Safety Population</v>
      </c>
      <c r="C2196" t="s">
        <v>33</v>
      </c>
      <c r="D2196" t="s">
        <v>40</v>
      </c>
      <c r="E2196" s="4" t="str" cm="1">
        <f t="array" ref="E2196">_xlfn._xlws.FILTER(AnalysisGroupings!$G$2:$G$20,AnalysisGroupings!$F$2:$F$20=AnalysisResults!D2196,"")</f>
        <v>Xanomeline Low Dose</v>
      </c>
      <c r="G2196" t="s">
        <v>733</v>
      </c>
      <c r="H2196" t="s">
        <v>770</v>
      </c>
      <c r="I2196" s="4" t="str" cm="1">
        <f t="array" ref="I2196">_xlfn._xlws.FILTER(AnalysisGroupings!$G$2:$G$36,(AnalysisGroupings!$F$2:$F$36=AnalysisResults!H2196)*LEN(H2196)&gt;0,"")</f>
        <v>Diastolic Blood Pressure (mmHg)</v>
      </c>
      <c r="K2196" t="s">
        <v>734</v>
      </c>
      <c r="L2196" t="s">
        <v>1384</v>
      </c>
      <c r="M2196" s="4" t="str" cm="1">
        <f t="array" ref="M2196">_xlfn._xlws.FILTER(AnalysisGroupings!$G$2:$G$36,(AnalysisGroupings!$F$2:$F$36=AnalysisResults!L2196)*LEN(L2196)&gt;0,"")</f>
        <v>Week 12</v>
      </c>
      <c r="O2196" t="s">
        <v>295</v>
      </c>
      <c r="P2196" t="s">
        <v>647</v>
      </c>
      <c r="Q2196" s="4" t="str" cm="1">
        <f t="array" ref="Q2196">_xlfn._xlws.FILTER(AnalysisMethods!$G$2:$G$31,AnalysisMethods!$E$2:$E$31=AnalysisResults!P2196,"")</f>
        <v>Max</v>
      </c>
      <c r="R2196" s="4" t="str" cm="1">
        <f t="array" ref="R2196">_xlfn._xlws.FILTER(AnalysisMethods!$H$2:$H$31,AnalysisMethods!$E$2:$E$31=AnalysisResults!P2196,"")</f>
        <v>XX</v>
      </c>
      <c r="S2196">
        <v>100</v>
      </c>
      <c r="T2196" s="7" t="s">
        <v>867</v>
      </c>
      <c r="U2196" t="s">
        <v>1378</v>
      </c>
    </row>
    <row r="2197" spans="1:21" x14ac:dyDescent="0.45">
      <c r="A2197" t="s">
        <v>669</v>
      </c>
      <c r="B2197" s="4" t="str" cm="1">
        <f t="array" ref="B2197">_xlfn._xlws.FILTER(AnalysisSets!B:B,AnalysisSets!A:A=_xlfn._xlws.FILTER(Analyses!E:E,Analyses!A:A=AnalysisResults!A2197,""),"")</f>
        <v>Safety Population</v>
      </c>
      <c r="C2197" t="s">
        <v>33</v>
      </c>
      <c r="D2197" t="s">
        <v>40</v>
      </c>
      <c r="E2197" s="4" t="str" cm="1">
        <f t="array" ref="E2197">_xlfn._xlws.FILTER(AnalysisGroupings!$G$2:$G$20,AnalysisGroupings!$F$2:$F$20=AnalysisResults!D2197,"")</f>
        <v>Xanomeline Low Dose</v>
      </c>
      <c r="G2197" t="s">
        <v>733</v>
      </c>
      <c r="H2197" t="s">
        <v>770</v>
      </c>
      <c r="I2197" s="4" t="str" cm="1">
        <f t="array" ref="I2197">_xlfn._xlws.FILTER(AnalysisGroupings!$G$2:$G$36,(AnalysisGroupings!$F$2:$F$36=AnalysisResults!H2197)*LEN(H2197)&gt;0,"")</f>
        <v>Diastolic Blood Pressure (mmHg)</v>
      </c>
      <c r="K2197" t="s">
        <v>734</v>
      </c>
      <c r="L2197" t="s">
        <v>1385</v>
      </c>
      <c r="M2197" s="4" t="str" cm="1">
        <f t="array" ref="M2197">_xlfn._xlws.FILTER(AnalysisGroupings!$G$2:$G$36,(AnalysisGroupings!$F$2:$F$36=AnalysisResults!L2197)*LEN(L2197)&gt;0,"")</f>
        <v>Week 16</v>
      </c>
      <c r="O2197" t="s">
        <v>295</v>
      </c>
      <c r="P2197" t="s">
        <v>640</v>
      </c>
      <c r="Q2197" s="4" t="str" cm="1">
        <f t="array" ref="Q2197">_xlfn._xlws.FILTER(AnalysisMethods!$G$2:$G$31,AnalysisMethods!$E$2:$E$31=AnalysisResults!P2197,"")</f>
        <v>n</v>
      </c>
      <c r="R2197" s="4" t="str" cm="1">
        <f t="array" ref="R2197">_xlfn._xlws.FILTER(AnalysisMethods!$H$2:$H$31,AnalysisMethods!$E$2:$E$31=AnalysisResults!P2197,"")</f>
        <v>XX</v>
      </c>
      <c r="S2197">
        <v>126</v>
      </c>
      <c r="T2197" s="7" t="s">
        <v>983</v>
      </c>
      <c r="U2197" t="s">
        <v>1378</v>
      </c>
    </row>
    <row r="2198" spans="1:21" x14ac:dyDescent="0.45">
      <c r="A2198" t="s">
        <v>669</v>
      </c>
      <c r="B2198" s="4" t="str" cm="1">
        <f t="array" ref="B2198">_xlfn._xlws.FILTER(AnalysisSets!B:B,AnalysisSets!A:A=_xlfn._xlws.FILTER(Analyses!E:E,Analyses!A:A=AnalysisResults!A2198,""),"")</f>
        <v>Safety Population</v>
      </c>
      <c r="C2198" t="s">
        <v>33</v>
      </c>
      <c r="D2198" t="s">
        <v>40</v>
      </c>
      <c r="E2198" s="4" t="str" cm="1">
        <f t="array" ref="E2198">_xlfn._xlws.FILTER(AnalysisGroupings!$G$2:$G$20,AnalysisGroupings!$F$2:$F$20=AnalysisResults!D2198,"")</f>
        <v>Xanomeline Low Dose</v>
      </c>
      <c r="G2198" t="s">
        <v>733</v>
      </c>
      <c r="H2198" t="s">
        <v>770</v>
      </c>
      <c r="I2198" s="4" t="str" cm="1">
        <f t="array" ref="I2198">_xlfn._xlws.FILTER(AnalysisGroupings!$G$2:$G$36,(AnalysisGroupings!$F$2:$F$36=AnalysisResults!H2198)*LEN(H2198)&gt;0,"")</f>
        <v>Diastolic Blood Pressure (mmHg)</v>
      </c>
      <c r="K2198" t="s">
        <v>734</v>
      </c>
      <c r="L2198" t="s">
        <v>1385</v>
      </c>
      <c r="M2198" s="4" t="str" cm="1">
        <f t="array" ref="M2198">_xlfn._xlws.FILTER(AnalysisGroupings!$G$2:$G$36,(AnalysisGroupings!$F$2:$F$36=AnalysisResults!L2198)*LEN(L2198)&gt;0,"")</f>
        <v>Week 16</v>
      </c>
      <c r="O2198" t="s">
        <v>295</v>
      </c>
      <c r="P2198" t="s">
        <v>641</v>
      </c>
      <c r="Q2198" s="4" t="str" cm="1">
        <f t="array" ref="Q2198">_xlfn._xlws.FILTER(AnalysisMethods!$G$2:$G$31,AnalysisMethods!$E$2:$E$31=AnalysisResults!P2198,"")</f>
        <v>Mean</v>
      </c>
      <c r="R2198" s="4" t="str" cm="1">
        <f t="array" ref="R2198">_xlfn._xlws.FILTER(AnalysisMethods!$H$2:$H$31,AnalysisMethods!$E$2:$E$31=AnalysisResults!P2198,"")</f>
        <v>XX.X</v>
      </c>
      <c r="S2198">
        <v>75.230158729999999</v>
      </c>
      <c r="T2198" s="7" t="s">
        <v>213</v>
      </c>
      <c r="U2198" t="s">
        <v>1378</v>
      </c>
    </row>
    <row r="2199" spans="1:21" x14ac:dyDescent="0.45">
      <c r="A2199" t="s">
        <v>669</v>
      </c>
      <c r="B2199" s="4" t="str" cm="1">
        <f t="array" ref="B2199">_xlfn._xlws.FILTER(AnalysisSets!B:B,AnalysisSets!A:A=_xlfn._xlws.FILTER(Analyses!E:E,Analyses!A:A=AnalysisResults!A2199,""),"")</f>
        <v>Safety Population</v>
      </c>
      <c r="C2199" t="s">
        <v>33</v>
      </c>
      <c r="D2199" t="s">
        <v>40</v>
      </c>
      <c r="E2199" s="4" t="str" cm="1">
        <f t="array" ref="E2199">_xlfn._xlws.FILTER(AnalysisGroupings!$G$2:$G$20,AnalysisGroupings!$F$2:$F$20=AnalysisResults!D2199,"")</f>
        <v>Xanomeline Low Dose</v>
      </c>
      <c r="G2199" t="s">
        <v>733</v>
      </c>
      <c r="H2199" t="s">
        <v>770</v>
      </c>
      <c r="I2199" s="4" t="str" cm="1">
        <f t="array" ref="I2199">_xlfn._xlws.FILTER(AnalysisGroupings!$G$2:$G$36,(AnalysisGroupings!$F$2:$F$36=AnalysisResults!H2199)*LEN(H2199)&gt;0,"")</f>
        <v>Diastolic Blood Pressure (mmHg)</v>
      </c>
      <c r="K2199" t="s">
        <v>734</v>
      </c>
      <c r="L2199" t="s">
        <v>1385</v>
      </c>
      <c r="M2199" s="4" t="str" cm="1">
        <f t="array" ref="M2199">_xlfn._xlws.FILTER(AnalysisGroupings!$G$2:$G$36,(AnalysisGroupings!$F$2:$F$36=AnalysisResults!L2199)*LEN(L2199)&gt;0,"")</f>
        <v>Week 16</v>
      </c>
      <c r="O2199" t="s">
        <v>295</v>
      </c>
      <c r="P2199" t="s">
        <v>642</v>
      </c>
      <c r="Q2199" s="4" t="str" cm="1">
        <f t="array" ref="Q2199">_xlfn._xlws.FILTER(AnalysisMethods!$G$2:$G$31,AnalysisMethods!$E$2:$E$31=AnalysisResults!P2199,"")</f>
        <v>SD</v>
      </c>
      <c r="R2199" s="4" t="str" cm="1">
        <f t="array" ref="R2199">_xlfn._xlws.FILTER(AnalysisMethods!$H$2:$H$31,AnalysisMethods!$E$2:$E$31=AnalysisResults!P2199,"")</f>
        <v>(XX.XX)</v>
      </c>
      <c r="S2199">
        <v>10.128109556</v>
      </c>
      <c r="T2199" s="7" t="s">
        <v>281</v>
      </c>
      <c r="U2199" t="s">
        <v>1378</v>
      </c>
    </row>
    <row r="2200" spans="1:21" x14ac:dyDescent="0.45">
      <c r="A2200" t="s">
        <v>669</v>
      </c>
      <c r="B2200" s="4" t="str" cm="1">
        <f t="array" ref="B2200">_xlfn._xlws.FILTER(AnalysisSets!B:B,AnalysisSets!A:A=_xlfn._xlws.FILTER(Analyses!E:E,Analyses!A:A=AnalysisResults!A2200,""),"")</f>
        <v>Safety Population</v>
      </c>
      <c r="C2200" t="s">
        <v>33</v>
      </c>
      <c r="D2200" t="s">
        <v>40</v>
      </c>
      <c r="E2200" s="4" t="str" cm="1">
        <f t="array" ref="E2200">_xlfn._xlws.FILTER(AnalysisGroupings!$G$2:$G$20,AnalysisGroupings!$F$2:$F$20=AnalysisResults!D2200,"")</f>
        <v>Xanomeline Low Dose</v>
      </c>
      <c r="G2200" t="s">
        <v>733</v>
      </c>
      <c r="H2200" t="s">
        <v>770</v>
      </c>
      <c r="I2200" s="4" t="str" cm="1">
        <f t="array" ref="I2200">_xlfn._xlws.FILTER(AnalysisGroupings!$G$2:$G$36,(AnalysisGroupings!$F$2:$F$36=AnalysisResults!H2200)*LEN(H2200)&gt;0,"")</f>
        <v>Diastolic Blood Pressure (mmHg)</v>
      </c>
      <c r="K2200" t="s">
        <v>734</v>
      </c>
      <c r="L2200" t="s">
        <v>1385</v>
      </c>
      <c r="M2200" s="4" t="str" cm="1">
        <f t="array" ref="M2200">_xlfn._xlws.FILTER(AnalysisGroupings!$G$2:$G$36,(AnalysisGroupings!$F$2:$F$36=AnalysisResults!L2200)*LEN(L2200)&gt;0,"")</f>
        <v>Week 16</v>
      </c>
      <c r="O2200" t="s">
        <v>295</v>
      </c>
      <c r="P2200" t="s">
        <v>643</v>
      </c>
      <c r="Q2200" s="4" t="str" cm="1">
        <f t="array" ref="Q2200">_xlfn._xlws.FILTER(AnalysisMethods!$G$2:$G$31,AnalysisMethods!$E$2:$E$31=AnalysisResults!P2200,"")</f>
        <v>Median</v>
      </c>
      <c r="R2200" s="4" t="str" cm="1">
        <f t="array" ref="R2200">_xlfn._xlws.FILTER(AnalysisMethods!$H$2:$H$31,AnalysisMethods!$E$2:$E$31=AnalysisResults!P2200,"")</f>
        <v>XX.X</v>
      </c>
      <c r="S2200">
        <v>75.5</v>
      </c>
      <c r="T2200" s="7" t="s">
        <v>1006</v>
      </c>
      <c r="U2200" t="s">
        <v>1378</v>
      </c>
    </row>
    <row r="2201" spans="1:21" x14ac:dyDescent="0.45">
      <c r="A2201" t="s">
        <v>669</v>
      </c>
      <c r="B2201" s="4" t="str" cm="1">
        <f t="array" ref="B2201">_xlfn._xlws.FILTER(AnalysisSets!B:B,AnalysisSets!A:A=_xlfn._xlws.FILTER(Analyses!E:E,Analyses!A:A=AnalysisResults!A2201,""),"")</f>
        <v>Safety Population</v>
      </c>
      <c r="C2201" t="s">
        <v>33</v>
      </c>
      <c r="D2201" t="s">
        <v>40</v>
      </c>
      <c r="E2201" s="4" t="str" cm="1">
        <f t="array" ref="E2201">_xlfn._xlws.FILTER(AnalysisGroupings!$G$2:$G$20,AnalysisGroupings!$F$2:$F$20=AnalysisResults!D2201,"")</f>
        <v>Xanomeline Low Dose</v>
      </c>
      <c r="G2201" t="s">
        <v>733</v>
      </c>
      <c r="H2201" t="s">
        <v>770</v>
      </c>
      <c r="I2201" s="4" t="str" cm="1">
        <f t="array" ref="I2201">_xlfn._xlws.FILTER(AnalysisGroupings!$G$2:$G$36,(AnalysisGroupings!$F$2:$F$36=AnalysisResults!H2201)*LEN(H2201)&gt;0,"")</f>
        <v>Diastolic Blood Pressure (mmHg)</v>
      </c>
      <c r="K2201" t="s">
        <v>734</v>
      </c>
      <c r="L2201" t="s">
        <v>1385</v>
      </c>
      <c r="M2201" s="4" t="str" cm="1">
        <f t="array" ref="M2201">_xlfn._xlws.FILTER(AnalysisGroupings!$G$2:$G$36,(AnalysisGroupings!$F$2:$F$36=AnalysisResults!L2201)*LEN(L2201)&gt;0,"")</f>
        <v>Week 16</v>
      </c>
      <c r="O2201" t="s">
        <v>295</v>
      </c>
      <c r="P2201" t="s">
        <v>644</v>
      </c>
      <c r="Q2201" s="4" t="str" cm="1">
        <f t="array" ref="Q2201">_xlfn._xlws.FILTER(AnalysisMethods!$G$2:$G$31,AnalysisMethods!$E$2:$E$31=AnalysisResults!P2201,"")</f>
        <v>Q1</v>
      </c>
      <c r="R2201" s="4" t="str" cm="1">
        <f t="array" ref="R2201">_xlfn._xlws.FILTER(AnalysisMethods!$H$2:$H$31,AnalysisMethods!$E$2:$E$31=AnalysisResults!P2201,"")</f>
        <v>XX.X</v>
      </c>
      <c r="S2201">
        <v>70</v>
      </c>
      <c r="T2201" s="7" t="s">
        <v>223</v>
      </c>
      <c r="U2201" t="s">
        <v>1378</v>
      </c>
    </row>
    <row r="2202" spans="1:21" x14ac:dyDescent="0.45">
      <c r="A2202" t="s">
        <v>669</v>
      </c>
      <c r="B2202" s="4" t="str" cm="1">
        <f t="array" ref="B2202">_xlfn._xlws.FILTER(AnalysisSets!B:B,AnalysisSets!A:A=_xlfn._xlws.FILTER(Analyses!E:E,Analyses!A:A=AnalysisResults!A2202,""),"")</f>
        <v>Safety Population</v>
      </c>
      <c r="C2202" t="s">
        <v>33</v>
      </c>
      <c r="D2202" t="s">
        <v>40</v>
      </c>
      <c r="E2202" s="4" t="str" cm="1">
        <f t="array" ref="E2202">_xlfn._xlws.FILTER(AnalysisGroupings!$G$2:$G$20,AnalysisGroupings!$F$2:$F$20=AnalysisResults!D2202,"")</f>
        <v>Xanomeline Low Dose</v>
      </c>
      <c r="G2202" t="s">
        <v>733</v>
      </c>
      <c r="H2202" t="s">
        <v>770</v>
      </c>
      <c r="I2202" s="4" t="str" cm="1">
        <f t="array" ref="I2202">_xlfn._xlws.FILTER(AnalysisGroupings!$G$2:$G$36,(AnalysisGroupings!$F$2:$F$36=AnalysisResults!H2202)*LEN(H2202)&gt;0,"")</f>
        <v>Diastolic Blood Pressure (mmHg)</v>
      </c>
      <c r="K2202" t="s">
        <v>734</v>
      </c>
      <c r="L2202" t="s">
        <v>1385</v>
      </c>
      <c r="M2202" s="4" t="str" cm="1">
        <f t="array" ref="M2202">_xlfn._xlws.FILTER(AnalysisGroupings!$G$2:$G$36,(AnalysisGroupings!$F$2:$F$36=AnalysisResults!L2202)*LEN(L2202)&gt;0,"")</f>
        <v>Week 16</v>
      </c>
      <c r="O2202" t="s">
        <v>295</v>
      </c>
      <c r="P2202" t="s">
        <v>645</v>
      </c>
      <c r="Q2202" s="4" t="str" cm="1">
        <f t="array" ref="Q2202">_xlfn._xlws.FILTER(AnalysisMethods!$G$2:$G$31,AnalysisMethods!$E$2:$E$31=AnalysisResults!P2202,"")</f>
        <v>Q3</v>
      </c>
      <c r="R2202" s="4" t="str" cm="1">
        <f t="array" ref="R2202">_xlfn._xlws.FILTER(AnalysisMethods!$H$2:$H$31,AnalysisMethods!$E$2:$E$31=AnalysisResults!P2202,"")</f>
        <v>XX.X</v>
      </c>
      <c r="S2202">
        <v>82</v>
      </c>
      <c r="T2202" s="7" t="s">
        <v>224</v>
      </c>
      <c r="U2202" t="s">
        <v>1378</v>
      </c>
    </row>
    <row r="2203" spans="1:21" x14ac:dyDescent="0.45">
      <c r="A2203" t="s">
        <v>669</v>
      </c>
      <c r="B2203" s="4" t="str" cm="1">
        <f t="array" ref="B2203">_xlfn._xlws.FILTER(AnalysisSets!B:B,AnalysisSets!A:A=_xlfn._xlws.FILTER(Analyses!E:E,Analyses!A:A=AnalysisResults!A2203,""),"")</f>
        <v>Safety Population</v>
      </c>
      <c r="C2203" t="s">
        <v>33</v>
      </c>
      <c r="D2203" t="s">
        <v>40</v>
      </c>
      <c r="E2203" s="4" t="str" cm="1">
        <f t="array" ref="E2203">_xlfn._xlws.FILTER(AnalysisGroupings!$G$2:$G$20,AnalysisGroupings!$F$2:$F$20=AnalysisResults!D2203,"")</f>
        <v>Xanomeline Low Dose</v>
      </c>
      <c r="G2203" t="s">
        <v>733</v>
      </c>
      <c r="H2203" t="s">
        <v>770</v>
      </c>
      <c r="I2203" s="4" t="str" cm="1">
        <f t="array" ref="I2203">_xlfn._xlws.FILTER(AnalysisGroupings!$G$2:$G$36,(AnalysisGroupings!$F$2:$F$36=AnalysisResults!H2203)*LEN(H2203)&gt;0,"")</f>
        <v>Diastolic Blood Pressure (mmHg)</v>
      </c>
      <c r="K2203" t="s">
        <v>734</v>
      </c>
      <c r="L2203" t="s">
        <v>1385</v>
      </c>
      <c r="M2203" s="4" t="str" cm="1">
        <f t="array" ref="M2203">_xlfn._xlws.FILTER(AnalysisGroupings!$G$2:$G$36,(AnalysisGroupings!$F$2:$F$36=AnalysisResults!L2203)*LEN(L2203)&gt;0,"")</f>
        <v>Week 16</v>
      </c>
      <c r="O2203" t="s">
        <v>295</v>
      </c>
      <c r="P2203" t="s">
        <v>646</v>
      </c>
      <c r="Q2203" s="4" t="str" cm="1">
        <f t="array" ref="Q2203">_xlfn._xlws.FILTER(AnalysisMethods!$G$2:$G$31,AnalysisMethods!$E$2:$E$31=AnalysisResults!P2203,"")</f>
        <v>Min</v>
      </c>
      <c r="R2203" s="4" t="str" cm="1">
        <f t="array" ref="R2203">_xlfn._xlws.FILTER(AnalysisMethods!$H$2:$H$31,AnalysisMethods!$E$2:$E$31=AnalysisResults!P2203,"")</f>
        <v>XX</v>
      </c>
      <c r="S2203">
        <v>55</v>
      </c>
      <c r="T2203" s="7" t="s">
        <v>1007</v>
      </c>
      <c r="U2203" t="s">
        <v>1378</v>
      </c>
    </row>
    <row r="2204" spans="1:21" x14ac:dyDescent="0.45">
      <c r="A2204" t="s">
        <v>669</v>
      </c>
      <c r="B2204" s="4" t="str" cm="1">
        <f t="array" ref="B2204">_xlfn._xlws.FILTER(AnalysisSets!B:B,AnalysisSets!A:A=_xlfn._xlws.FILTER(Analyses!E:E,Analyses!A:A=AnalysisResults!A2204,""),"")</f>
        <v>Safety Population</v>
      </c>
      <c r="C2204" t="s">
        <v>33</v>
      </c>
      <c r="D2204" t="s">
        <v>40</v>
      </c>
      <c r="E2204" s="4" t="str" cm="1">
        <f t="array" ref="E2204">_xlfn._xlws.FILTER(AnalysisGroupings!$G$2:$G$20,AnalysisGroupings!$F$2:$F$20=AnalysisResults!D2204,"")</f>
        <v>Xanomeline Low Dose</v>
      </c>
      <c r="G2204" t="s">
        <v>733</v>
      </c>
      <c r="H2204" t="s">
        <v>770</v>
      </c>
      <c r="I2204" s="4" t="str" cm="1">
        <f t="array" ref="I2204">_xlfn._xlws.FILTER(AnalysisGroupings!$G$2:$G$36,(AnalysisGroupings!$F$2:$F$36=AnalysisResults!H2204)*LEN(H2204)&gt;0,"")</f>
        <v>Diastolic Blood Pressure (mmHg)</v>
      </c>
      <c r="K2204" t="s">
        <v>734</v>
      </c>
      <c r="L2204" t="s">
        <v>1385</v>
      </c>
      <c r="M2204" s="4" t="str" cm="1">
        <f t="array" ref="M2204">_xlfn._xlws.FILTER(AnalysisGroupings!$G$2:$G$36,(AnalysisGroupings!$F$2:$F$36=AnalysisResults!L2204)*LEN(L2204)&gt;0,"")</f>
        <v>Week 16</v>
      </c>
      <c r="O2204" t="s">
        <v>295</v>
      </c>
      <c r="P2204" t="s">
        <v>647</v>
      </c>
      <c r="Q2204" s="4" t="str" cm="1">
        <f t="array" ref="Q2204">_xlfn._xlws.FILTER(AnalysisMethods!$G$2:$G$31,AnalysisMethods!$E$2:$E$31=AnalysisResults!P2204,"")</f>
        <v>Max</v>
      </c>
      <c r="R2204" s="4" t="str" cm="1">
        <f t="array" ref="R2204">_xlfn._xlws.FILTER(AnalysisMethods!$H$2:$H$31,AnalysisMethods!$E$2:$E$31=AnalysisResults!P2204,"")</f>
        <v>XX</v>
      </c>
      <c r="S2204">
        <v>98</v>
      </c>
      <c r="T2204" s="7" t="s">
        <v>883</v>
      </c>
      <c r="U2204" t="s">
        <v>1378</v>
      </c>
    </row>
    <row r="2205" spans="1:21" x14ac:dyDescent="0.45">
      <c r="A2205" t="s">
        <v>669</v>
      </c>
      <c r="B2205" s="4" t="str" cm="1">
        <f t="array" ref="B2205">_xlfn._xlws.FILTER(AnalysisSets!B:B,AnalysisSets!A:A=_xlfn._xlws.FILTER(Analyses!E:E,Analyses!A:A=AnalysisResults!A2205,""),"")</f>
        <v>Safety Population</v>
      </c>
      <c r="C2205" t="s">
        <v>33</v>
      </c>
      <c r="D2205" t="s">
        <v>40</v>
      </c>
      <c r="E2205" s="4" t="str" cm="1">
        <f t="array" ref="E2205">_xlfn._xlws.FILTER(AnalysisGroupings!$G$2:$G$20,AnalysisGroupings!$F$2:$F$20=AnalysisResults!D2205,"")</f>
        <v>Xanomeline Low Dose</v>
      </c>
      <c r="G2205" t="s">
        <v>733</v>
      </c>
      <c r="H2205" t="s">
        <v>770</v>
      </c>
      <c r="I2205" s="4" t="str" cm="1">
        <f t="array" ref="I2205">_xlfn._xlws.FILTER(AnalysisGroupings!$G$2:$G$36,(AnalysisGroupings!$F$2:$F$36=AnalysisResults!H2205)*LEN(H2205)&gt;0,"")</f>
        <v>Diastolic Blood Pressure (mmHg)</v>
      </c>
      <c r="K2205" t="s">
        <v>734</v>
      </c>
      <c r="L2205" t="s">
        <v>1386</v>
      </c>
      <c r="M2205" s="4" t="str" cm="1">
        <f t="array" ref="M2205">_xlfn._xlws.FILTER(AnalysisGroupings!$G$2:$G$36,(AnalysisGroupings!$F$2:$F$36=AnalysisResults!L2205)*LEN(L2205)&gt;0,"")</f>
        <v>Week 20</v>
      </c>
      <c r="O2205" t="s">
        <v>295</v>
      </c>
      <c r="P2205" t="s">
        <v>640</v>
      </c>
      <c r="Q2205" s="4" t="str" cm="1">
        <f t="array" ref="Q2205">_xlfn._xlws.FILTER(AnalysisMethods!$G$2:$G$31,AnalysisMethods!$E$2:$E$31=AnalysisResults!P2205,"")</f>
        <v>n</v>
      </c>
      <c r="R2205" s="4" t="str" cm="1">
        <f t="array" ref="R2205">_xlfn._xlws.FILTER(AnalysisMethods!$H$2:$H$31,AnalysisMethods!$E$2:$E$31=AnalysisResults!P2205,"")</f>
        <v>XX</v>
      </c>
      <c r="S2205">
        <v>90</v>
      </c>
      <c r="T2205" s="7" t="s">
        <v>808</v>
      </c>
      <c r="U2205" t="s">
        <v>1378</v>
      </c>
    </row>
    <row r="2206" spans="1:21" x14ac:dyDescent="0.45">
      <c r="A2206" t="s">
        <v>669</v>
      </c>
      <c r="B2206" s="4" t="str" cm="1">
        <f t="array" ref="B2206">_xlfn._xlws.FILTER(AnalysisSets!B:B,AnalysisSets!A:A=_xlfn._xlws.FILTER(Analyses!E:E,Analyses!A:A=AnalysisResults!A2206,""),"")</f>
        <v>Safety Population</v>
      </c>
      <c r="C2206" t="s">
        <v>33</v>
      </c>
      <c r="D2206" t="s">
        <v>40</v>
      </c>
      <c r="E2206" s="4" t="str" cm="1">
        <f t="array" ref="E2206">_xlfn._xlws.FILTER(AnalysisGroupings!$G$2:$G$20,AnalysisGroupings!$F$2:$F$20=AnalysisResults!D2206,"")</f>
        <v>Xanomeline Low Dose</v>
      </c>
      <c r="G2206" t="s">
        <v>733</v>
      </c>
      <c r="H2206" t="s">
        <v>770</v>
      </c>
      <c r="I2206" s="4" t="str" cm="1">
        <f t="array" ref="I2206">_xlfn._xlws.FILTER(AnalysisGroupings!$G$2:$G$36,(AnalysisGroupings!$F$2:$F$36=AnalysisResults!H2206)*LEN(H2206)&gt;0,"")</f>
        <v>Diastolic Blood Pressure (mmHg)</v>
      </c>
      <c r="K2206" t="s">
        <v>734</v>
      </c>
      <c r="L2206" t="s">
        <v>1386</v>
      </c>
      <c r="M2206" s="4" t="str" cm="1">
        <f t="array" ref="M2206">_xlfn._xlws.FILTER(AnalysisGroupings!$G$2:$G$36,(AnalysisGroupings!$F$2:$F$36=AnalysisResults!L2206)*LEN(L2206)&gt;0,"")</f>
        <v>Week 20</v>
      </c>
      <c r="O2206" t="s">
        <v>295</v>
      </c>
      <c r="P2206" t="s">
        <v>641</v>
      </c>
      <c r="Q2206" s="4" t="str" cm="1">
        <f t="array" ref="Q2206">_xlfn._xlws.FILTER(AnalysisMethods!$G$2:$G$31,AnalysisMethods!$E$2:$E$31=AnalysisResults!P2206,"")</f>
        <v>Mean</v>
      </c>
      <c r="R2206" s="4" t="str" cm="1">
        <f t="array" ref="R2206">_xlfn._xlws.FILTER(AnalysisMethods!$H$2:$H$31,AnalysisMethods!$E$2:$E$31=AnalysisResults!P2206,"")</f>
        <v>XX.X</v>
      </c>
      <c r="S2206">
        <v>73.666666667000001</v>
      </c>
      <c r="T2206" s="7" t="s">
        <v>1008</v>
      </c>
      <c r="U2206" t="s">
        <v>1378</v>
      </c>
    </row>
    <row r="2207" spans="1:21" x14ac:dyDescent="0.45">
      <c r="A2207" t="s">
        <v>669</v>
      </c>
      <c r="B2207" s="4" t="str" cm="1">
        <f t="array" ref="B2207">_xlfn._xlws.FILTER(AnalysisSets!B:B,AnalysisSets!A:A=_xlfn._xlws.FILTER(Analyses!E:E,Analyses!A:A=AnalysisResults!A2207,""),"")</f>
        <v>Safety Population</v>
      </c>
      <c r="C2207" t="s">
        <v>33</v>
      </c>
      <c r="D2207" t="s">
        <v>40</v>
      </c>
      <c r="E2207" s="4" t="str" cm="1">
        <f t="array" ref="E2207">_xlfn._xlws.FILTER(AnalysisGroupings!$G$2:$G$20,AnalysisGroupings!$F$2:$F$20=AnalysisResults!D2207,"")</f>
        <v>Xanomeline Low Dose</v>
      </c>
      <c r="G2207" t="s">
        <v>733</v>
      </c>
      <c r="H2207" t="s">
        <v>770</v>
      </c>
      <c r="I2207" s="4" t="str" cm="1">
        <f t="array" ref="I2207">_xlfn._xlws.FILTER(AnalysisGroupings!$G$2:$G$36,(AnalysisGroupings!$F$2:$F$36=AnalysisResults!H2207)*LEN(H2207)&gt;0,"")</f>
        <v>Diastolic Blood Pressure (mmHg)</v>
      </c>
      <c r="K2207" t="s">
        <v>734</v>
      </c>
      <c r="L2207" t="s">
        <v>1386</v>
      </c>
      <c r="M2207" s="4" t="str" cm="1">
        <f t="array" ref="M2207">_xlfn._xlws.FILTER(AnalysisGroupings!$G$2:$G$36,(AnalysisGroupings!$F$2:$F$36=AnalysisResults!L2207)*LEN(L2207)&gt;0,"")</f>
        <v>Week 20</v>
      </c>
      <c r="O2207" t="s">
        <v>295</v>
      </c>
      <c r="P2207" t="s">
        <v>642</v>
      </c>
      <c r="Q2207" s="4" t="str" cm="1">
        <f t="array" ref="Q2207">_xlfn._xlws.FILTER(AnalysisMethods!$G$2:$G$31,AnalysisMethods!$E$2:$E$31=AnalysisResults!P2207,"")</f>
        <v>SD</v>
      </c>
      <c r="R2207" s="4" t="str" cm="1">
        <f t="array" ref="R2207">_xlfn._xlws.FILTER(AnalysisMethods!$H$2:$H$31,AnalysisMethods!$E$2:$E$31=AnalysisResults!P2207,"")</f>
        <v>(XX.XX)</v>
      </c>
      <c r="S2207">
        <v>9.7358367310999991</v>
      </c>
      <c r="T2207" s="7" t="s">
        <v>1009</v>
      </c>
      <c r="U2207" t="s">
        <v>1378</v>
      </c>
    </row>
    <row r="2208" spans="1:21" x14ac:dyDescent="0.45">
      <c r="A2208" t="s">
        <v>669</v>
      </c>
      <c r="B2208" s="4" t="str" cm="1">
        <f t="array" ref="B2208">_xlfn._xlws.FILTER(AnalysisSets!B:B,AnalysisSets!A:A=_xlfn._xlws.FILTER(Analyses!E:E,Analyses!A:A=AnalysisResults!A2208,""),"")</f>
        <v>Safety Population</v>
      </c>
      <c r="C2208" t="s">
        <v>33</v>
      </c>
      <c r="D2208" t="s">
        <v>40</v>
      </c>
      <c r="E2208" s="4" t="str" cm="1">
        <f t="array" ref="E2208">_xlfn._xlws.FILTER(AnalysisGroupings!$G$2:$G$20,AnalysisGroupings!$F$2:$F$20=AnalysisResults!D2208,"")</f>
        <v>Xanomeline Low Dose</v>
      </c>
      <c r="G2208" t="s">
        <v>733</v>
      </c>
      <c r="H2208" t="s">
        <v>770</v>
      </c>
      <c r="I2208" s="4" t="str" cm="1">
        <f t="array" ref="I2208">_xlfn._xlws.FILTER(AnalysisGroupings!$G$2:$G$36,(AnalysisGroupings!$F$2:$F$36=AnalysisResults!H2208)*LEN(H2208)&gt;0,"")</f>
        <v>Diastolic Blood Pressure (mmHg)</v>
      </c>
      <c r="K2208" t="s">
        <v>734</v>
      </c>
      <c r="L2208" t="s">
        <v>1386</v>
      </c>
      <c r="M2208" s="4" t="str" cm="1">
        <f t="array" ref="M2208">_xlfn._xlws.FILTER(AnalysisGroupings!$G$2:$G$36,(AnalysisGroupings!$F$2:$F$36=AnalysisResults!L2208)*LEN(L2208)&gt;0,"")</f>
        <v>Week 20</v>
      </c>
      <c r="O2208" t="s">
        <v>295</v>
      </c>
      <c r="P2208" t="s">
        <v>643</v>
      </c>
      <c r="Q2208" s="4" t="str" cm="1">
        <f t="array" ref="Q2208">_xlfn._xlws.FILTER(AnalysisMethods!$G$2:$G$31,AnalysisMethods!$E$2:$E$31=AnalysisResults!P2208,"")</f>
        <v>Median</v>
      </c>
      <c r="R2208" s="4" t="str" cm="1">
        <f t="array" ref="R2208">_xlfn._xlws.FILTER(AnalysisMethods!$H$2:$H$31,AnalysisMethods!$E$2:$E$31=AnalysisResults!P2208,"")</f>
        <v>XX.X</v>
      </c>
      <c r="S2208">
        <v>72</v>
      </c>
      <c r="T2208" s="7" t="s">
        <v>886</v>
      </c>
      <c r="U2208" t="s">
        <v>1378</v>
      </c>
    </row>
    <row r="2209" spans="1:21" x14ac:dyDescent="0.45">
      <c r="A2209" t="s">
        <v>669</v>
      </c>
      <c r="B2209" s="4" t="str" cm="1">
        <f t="array" ref="B2209">_xlfn._xlws.FILTER(AnalysisSets!B:B,AnalysisSets!A:A=_xlfn._xlws.FILTER(Analyses!E:E,Analyses!A:A=AnalysisResults!A2209,""),"")</f>
        <v>Safety Population</v>
      </c>
      <c r="C2209" t="s">
        <v>33</v>
      </c>
      <c r="D2209" t="s">
        <v>40</v>
      </c>
      <c r="E2209" s="4" t="str" cm="1">
        <f t="array" ref="E2209">_xlfn._xlws.FILTER(AnalysisGroupings!$G$2:$G$20,AnalysisGroupings!$F$2:$F$20=AnalysisResults!D2209,"")</f>
        <v>Xanomeline Low Dose</v>
      </c>
      <c r="G2209" t="s">
        <v>733</v>
      </c>
      <c r="H2209" t="s">
        <v>770</v>
      </c>
      <c r="I2209" s="4" t="str" cm="1">
        <f t="array" ref="I2209">_xlfn._xlws.FILTER(AnalysisGroupings!$G$2:$G$36,(AnalysisGroupings!$F$2:$F$36=AnalysisResults!H2209)*LEN(H2209)&gt;0,"")</f>
        <v>Diastolic Blood Pressure (mmHg)</v>
      </c>
      <c r="K2209" t="s">
        <v>734</v>
      </c>
      <c r="L2209" t="s">
        <v>1386</v>
      </c>
      <c r="M2209" s="4" t="str" cm="1">
        <f t="array" ref="M2209">_xlfn._xlws.FILTER(AnalysisGroupings!$G$2:$G$36,(AnalysisGroupings!$F$2:$F$36=AnalysisResults!L2209)*LEN(L2209)&gt;0,"")</f>
        <v>Week 20</v>
      </c>
      <c r="O2209" t="s">
        <v>295</v>
      </c>
      <c r="P2209" t="s">
        <v>644</v>
      </c>
      <c r="Q2209" s="4" t="str" cm="1">
        <f t="array" ref="Q2209">_xlfn._xlws.FILTER(AnalysisMethods!$G$2:$G$31,AnalysisMethods!$E$2:$E$31=AnalysisResults!P2209,"")</f>
        <v>Q1</v>
      </c>
      <c r="R2209" s="4" t="str" cm="1">
        <f t="array" ref="R2209">_xlfn._xlws.FILTER(AnalysisMethods!$H$2:$H$31,AnalysisMethods!$E$2:$E$31=AnalysisResults!P2209,"")</f>
        <v>XX.X</v>
      </c>
      <c r="S2209">
        <v>68</v>
      </c>
      <c r="T2209" s="7" t="s">
        <v>865</v>
      </c>
      <c r="U2209" t="s">
        <v>1378</v>
      </c>
    </row>
    <row r="2210" spans="1:21" x14ac:dyDescent="0.45">
      <c r="A2210" t="s">
        <v>669</v>
      </c>
      <c r="B2210" s="4" t="str" cm="1">
        <f t="array" ref="B2210">_xlfn._xlws.FILTER(AnalysisSets!B:B,AnalysisSets!A:A=_xlfn._xlws.FILTER(Analyses!E:E,Analyses!A:A=AnalysisResults!A2210,""),"")</f>
        <v>Safety Population</v>
      </c>
      <c r="C2210" t="s">
        <v>33</v>
      </c>
      <c r="D2210" t="s">
        <v>40</v>
      </c>
      <c r="E2210" s="4" t="str" cm="1">
        <f t="array" ref="E2210">_xlfn._xlws.FILTER(AnalysisGroupings!$G$2:$G$20,AnalysisGroupings!$F$2:$F$20=AnalysisResults!D2210,"")</f>
        <v>Xanomeline Low Dose</v>
      </c>
      <c r="G2210" t="s">
        <v>733</v>
      </c>
      <c r="H2210" t="s">
        <v>770</v>
      </c>
      <c r="I2210" s="4" t="str" cm="1">
        <f t="array" ref="I2210">_xlfn._xlws.FILTER(AnalysisGroupings!$G$2:$G$36,(AnalysisGroupings!$F$2:$F$36=AnalysisResults!H2210)*LEN(H2210)&gt;0,"")</f>
        <v>Diastolic Blood Pressure (mmHg)</v>
      </c>
      <c r="K2210" t="s">
        <v>734</v>
      </c>
      <c r="L2210" t="s">
        <v>1386</v>
      </c>
      <c r="M2210" s="4" t="str" cm="1">
        <f t="array" ref="M2210">_xlfn._xlws.FILTER(AnalysisGroupings!$G$2:$G$36,(AnalysisGroupings!$F$2:$F$36=AnalysisResults!L2210)*LEN(L2210)&gt;0,"")</f>
        <v>Week 20</v>
      </c>
      <c r="O2210" t="s">
        <v>295</v>
      </c>
      <c r="P2210" t="s">
        <v>645</v>
      </c>
      <c r="Q2210" s="4" t="str" cm="1">
        <f t="array" ref="Q2210">_xlfn._xlws.FILTER(AnalysisMethods!$G$2:$G$31,AnalysisMethods!$E$2:$E$31=AnalysisResults!P2210,"")</f>
        <v>Q3</v>
      </c>
      <c r="R2210" s="4" t="str" cm="1">
        <f t="array" ref="R2210">_xlfn._xlws.FILTER(AnalysisMethods!$H$2:$H$31,AnalysisMethods!$E$2:$E$31=AnalysisResults!P2210,"")</f>
        <v>XX.X</v>
      </c>
      <c r="S2210">
        <v>80</v>
      </c>
      <c r="T2210" s="7" t="s">
        <v>225</v>
      </c>
      <c r="U2210" t="s">
        <v>1378</v>
      </c>
    </row>
    <row r="2211" spans="1:21" x14ac:dyDescent="0.45">
      <c r="A2211" t="s">
        <v>669</v>
      </c>
      <c r="B2211" s="4" t="str" cm="1">
        <f t="array" ref="B2211">_xlfn._xlws.FILTER(AnalysisSets!B:B,AnalysisSets!A:A=_xlfn._xlws.FILTER(Analyses!E:E,Analyses!A:A=AnalysisResults!A2211,""),"")</f>
        <v>Safety Population</v>
      </c>
      <c r="C2211" t="s">
        <v>33</v>
      </c>
      <c r="D2211" t="s">
        <v>40</v>
      </c>
      <c r="E2211" s="4" t="str" cm="1">
        <f t="array" ref="E2211">_xlfn._xlws.FILTER(AnalysisGroupings!$G$2:$G$20,AnalysisGroupings!$F$2:$F$20=AnalysisResults!D2211,"")</f>
        <v>Xanomeline Low Dose</v>
      </c>
      <c r="G2211" t="s">
        <v>733</v>
      </c>
      <c r="H2211" t="s">
        <v>770</v>
      </c>
      <c r="I2211" s="4" t="str" cm="1">
        <f t="array" ref="I2211">_xlfn._xlws.FILTER(AnalysisGroupings!$G$2:$G$36,(AnalysisGroupings!$F$2:$F$36=AnalysisResults!H2211)*LEN(H2211)&gt;0,"")</f>
        <v>Diastolic Blood Pressure (mmHg)</v>
      </c>
      <c r="K2211" t="s">
        <v>734</v>
      </c>
      <c r="L2211" t="s">
        <v>1386</v>
      </c>
      <c r="M2211" s="4" t="str" cm="1">
        <f t="array" ref="M2211">_xlfn._xlws.FILTER(AnalysisGroupings!$G$2:$G$36,(AnalysisGroupings!$F$2:$F$36=AnalysisResults!L2211)*LEN(L2211)&gt;0,"")</f>
        <v>Week 20</v>
      </c>
      <c r="O2211" t="s">
        <v>295</v>
      </c>
      <c r="P2211" t="s">
        <v>646</v>
      </c>
      <c r="Q2211" s="4" t="str" cm="1">
        <f t="array" ref="Q2211">_xlfn._xlws.FILTER(AnalysisMethods!$G$2:$G$31,AnalysisMethods!$E$2:$E$31=AnalysisResults!P2211,"")</f>
        <v>Min</v>
      </c>
      <c r="R2211" s="4" t="str" cm="1">
        <f t="array" ref="R2211">_xlfn._xlws.FILTER(AnalysisMethods!$H$2:$H$31,AnalysisMethods!$E$2:$E$31=AnalysisResults!P2211,"")</f>
        <v>XX</v>
      </c>
      <c r="S2211">
        <v>51</v>
      </c>
      <c r="T2211" s="7" t="s">
        <v>227</v>
      </c>
      <c r="U2211" t="s">
        <v>1378</v>
      </c>
    </row>
    <row r="2212" spans="1:21" x14ac:dyDescent="0.45">
      <c r="A2212" t="s">
        <v>669</v>
      </c>
      <c r="B2212" s="4" t="str" cm="1">
        <f t="array" ref="B2212">_xlfn._xlws.FILTER(AnalysisSets!B:B,AnalysisSets!A:A=_xlfn._xlws.FILTER(Analyses!E:E,Analyses!A:A=AnalysisResults!A2212,""),"")</f>
        <v>Safety Population</v>
      </c>
      <c r="C2212" t="s">
        <v>33</v>
      </c>
      <c r="D2212" t="s">
        <v>40</v>
      </c>
      <c r="E2212" s="4" t="str" cm="1">
        <f t="array" ref="E2212">_xlfn._xlws.FILTER(AnalysisGroupings!$G$2:$G$20,AnalysisGroupings!$F$2:$F$20=AnalysisResults!D2212,"")</f>
        <v>Xanomeline Low Dose</v>
      </c>
      <c r="G2212" t="s">
        <v>733</v>
      </c>
      <c r="H2212" t="s">
        <v>770</v>
      </c>
      <c r="I2212" s="4" t="str" cm="1">
        <f t="array" ref="I2212">_xlfn._xlws.FILTER(AnalysisGroupings!$G$2:$G$36,(AnalysisGroupings!$F$2:$F$36=AnalysisResults!H2212)*LEN(H2212)&gt;0,"")</f>
        <v>Diastolic Blood Pressure (mmHg)</v>
      </c>
      <c r="K2212" t="s">
        <v>734</v>
      </c>
      <c r="L2212" t="s">
        <v>1386</v>
      </c>
      <c r="M2212" s="4" t="str" cm="1">
        <f t="array" ref="M2212">_xlfn._xlws.FILTER(AnalysisGroupings!$G$2:$G$36,(AnalysisGroupings!$F$2:$F$36=AnalysisResults!L2212)*LEN(L2212)&gt;0,"")</f>
        <v>Week 20</v>
      </c>
      <c r="O2212" t="s">
        <v>295</v>
      </c>
      <c r="P2212" t="s">
        <v>647</v>
      </c>
      <c r="Q2212" s="4" t="str" cm="1">
        <f t="array" ref="Q2212">_xlfn._xlws.FILTER(AnalysisMethods!$G$2:$G$31,AnalysisMethods!$E$2:$E$31=AnalysisResults!P2212,"")</f>
        <v>Max</v>
      </c>
      <c r="R2212" s="4" t="str" cm="1">
        <f t="array" ref="R2212">_xlfn._xlws.FILTER(AnalysisMethods!$H$2:$H$31,AnalysisMethods!$E$2:$E$31=AnalysisResults!P2212,"")</f>
        <v>XX</v>
      </c>
      <c r="S2212">
        <v>98</v>
      </c>
      <c r="T2212" s="7" t="s">
        <v>883</v>
      </c>
      <c r="U2212" t="s">
        <v>1378</v>
      </c>
    </row>
    <row r="2213" spans="1:21" x14ac:dyDescent="0.45">
      <c r="A2213" t="s">
        <v>669</v>
      </c>
      <c r="B2213" s="4" t="str" cm="1">
        <f t="array" ref="B2213">_xlfn._xlws.FILTER(AnalysisSets!B:B,AnalysisSets!A:A=_xlfn._xlws.FILTER(Analyses!E:E,Analyses!A:A=AnalysisResults!A2213,""),"")</f>
        <v>Safety Population</v>
      </c>
      <c r="C2213" t="s">
        <v>33</v>
      </c>
      <c r="D2213" t="s">
        <v>40</v>
      </c>
      <c r="E2213" s="4" t="str" cm="1">
        <f t="array" ref="E2213">_xlfn._xlws.FILTER(AnalysisGroupings!$G$2:$G$20,AnalysisGroupings!$F$2:$F$20=AnalysisResults!D2213,"")</f>
        <v>Xanomeline Low Dose</v>
      </c>
      <c r="G2213" t="s">
        <v>733</v>
      </c>
      <c r="H2213" t="s">
        <v>770</v>
      </c>
      <c r="I2213" s="4" t="str" cm="1">
        <f t="array" ref="I2213">_xlfn._xlws.FILTER(AnalysisGroupings!$G$2:$G$36,(AnalysisGroupings!$F$2:$F$36=AnalysisResults!H2213)*LEN(H2213)&gt;0,"")</f>
        <v>Diastolic Blood Pressure (mmHg)</v>
      </c>
      <c r="K2213" t="s">
        <v>734</v>
      </c>
      <c r="L2213" t="s">
        <v>1387</v>
      </c>
      <c r="M2213" s="4" t="str" cm="1">
        <f t="array" ref="M2213">_xlfn._xlws.FILTER(AnalysisGroupings!$G$2:$G$36,(AnalysisGroupings!$F$2:$F$36=AnalysisResults!L2213)*LEN(L2213)&gt;0,"")</f>
        <v>Week 24</v>
      </c>
      <c r="O2213" t="s">
        <v>295</v>
      </c>
      <c r="P2213" t="s">
        <v>640</v>
      </c>
      <c r="Q2213" s="4" t="str" cm="1">
        <f t="array" ref="Q2213">_xlfn._xlws.FILTER(AnalysisMethods!$G$2:$G$31,AnalysisMethods!$E$2:$E$31=AnalysisResults!P2213,"")</f>
        <v>n</v>
      </c>
      <c r="R2213" s="4" t="str" cm="1">
        <f t="array" ref="R2213">_xlfn._xlws.FILTER(AnalysisMethods!$H$2:$H$31,AnalysisMethods!$E$2:$E$31=AnalysisResults!P2213,"")</f>
        <v>XX</v>
      </c>
      <c r="S2213">
        <v>81</v>
      </c>
      <c r="T2213" s="7" t="s">
        <v>257</v>
      </c>
      <c r="U2213" t="s">
        <v>1378</v>
      </c>
    </row>
    <row r="2214" spans="1:21" x14ac:dyDescent="0.45">
      <c r="A2214" t="s">
        <v>669</v>
      </c>
      <c r="B2214" s="4" t="str" cm="1">
        <f t="array" ref="B2214">_xlfn._xlws.FILTER(AnalysisSets!B:B,AnalysisSets!A:A=_xlfn._xlws.FILTER(Analyses!E:E,Analyses!A:A=AnalysisResults!A2214,""),"")</f>
        <v>Safety Population</v>
      </c>
      <c r="C2214" t="s">
        <v>33</v>
      </c>
      <c r="D2214" t="s">
        <v>40</v>
      </c>
      <c r="E2214" s="4" t="str" cm="1">
        <f t="array" ref="E2214">_xlfn._xlws.FILTER(AnalysisGroupings!$G$2:$G$20,AnalysisGroupings!$F$2:$F$20=AnalysisResults!D2214,"")</f>
        <v>Xanomeline Low Dose</v>
      </c>
      <c r="G2214" t="s">
        <v>733</v>
      </c>
      <c r="H2214" t="s">
        <v>770</v>
      </c>
      <c r="I2214" s="4" t="str" cm="1">
        <f t="array" ref="I2214">_xlfn._xlws.FILTER(AnalysisGroupings!$G$2:$G$36,(AnalysisGroupings!$F$2:$F$36=AnalysisResults!H2214)*LEN(H2214)&gt;0,"")</f>
        <v>Diastolic Blood Pressure (mmHg)</v>
      </c>
      <c r="K2214" t="s">
        <v>734</v>
      </c>
      <c r="L2214" t="s">
        <v>1387</v>
      </c>
      <c r="M2214" s="4" t="str" cm="1">
        <f t="array" ref="M2214">_xlfn._xlws.FILTER(AnalysisGroupings!$G$2:$G$36,(AnalysisGroupings!$F$2:$F$36=AnalysisResults!L2214)*LEN(L2214)&gt;0,"")</f>
        <v>Week 24</v>
      </c>
      <c r="O2214" t="s">
        <v>295</v>
      </c>
      <c r="P2214" t="s">
        <v>641</v>
      </c>
      <c r="Q2214" s="4" t="str" cm="1">
        <f t="array" ref="Q2214">_xlfn._xlws.FILTER(AnalysisMethods!$G$2:$G$31,AnalysisMethods!$E$2:$E$31=AnalysisResults!P2214,"")</f>
        <v>Mean</v>
      </c>
      <c r="R2214" s="4" t="str" cm="1">
        <f t="array" ref="R2214">_xlfn._xlws.FILTER(AnalysisMethods!$H$2:$H$31,AnalysisMethods!$E$2:$E$31=AnalysisResults!P2214,"")</f>
        <v>XX.X</v>
      </c>
      <c r="S2214">
        <v>76.209876542999993</v>
      </c>
      <c r="T2214" s="7" t="s">
        <v>999</v>
      </c>
      <c r="U2214" t="s">
        <v>1378</v>
      </c>
    </row>
    <row r="2215" spans="1:21" x14ac:dyDescent="0.45">
      <c r="A2215" t="s">
        <v>669</v>
      </c>
      <c r="B2215" s="4" t="str" cm="1">
        <f t="array" ref="B2215">_xlfn._xlws.FILTER(AnalysisSets!B:B,AnalysisSets!A:A=_xlfn._xlws.FILTER(Analyses!E:E,Analyses!A:A=AnalysisResults!A2215,""),"")</f>
        <v>Safety Population</v>
      </c>
      <c r="C2215" t="s">
        <v>33</v>
      </c>
      <c r="D2215" t="s">
        <v>40</v>
      </c>
      <c r="E2215" s="4" t="str" cm="1">
        <f t="array" ref="E2215">_xlfn._xlws.FILTER(AnalysisGroupings!$G$2:$G$20,AnalysisGroupings!$F$2:$F$20=AnalysisResults!D2215,"")</f>
        <v>Xanomeline Low Dose</v>
      </c>
      <c r="G2215" t="s">
        <v>733</v>
      </c>
      <c r="H2215" t="s">
        <v>770</v>
      </c>
      <c r="I2215" s="4" t="str" cm="1">
        <f t="array" ref="I2215">_xlfn._xlws.FILTER(AnalysisGroupings!$G$2:$G$36,(AnalysisGroupings!$F$2:$F$36=AnalysisResults!H2215)*LEN(H2215)&gt;0,"")</f>
        <v>Diastolic Blood Pressure (mmHg)</v>
      </c>
      <c r="K2215" t="s">
        <v>734</v>
      </c>
      <c r="L2215" t="s">
        <v>1387</v>
      </c>
      <c r="M2215" s="4" t="str" cm="1">
        <f t="array" ref="M2215">_xlfn._xlws.FILTER(AnalysisGroupings!$G$2:$G$36,(AnalysisGroupings!$F$2:$F$36=AnalysisResults!L2215)*LEN(L2215)&gt;0,"")</f>
        <v>Week 24</v>
      </c>
      <c r="O2215" t="s">
        <v>295</v>
      </c>
      <c r="P2215" t="s">
        <v>642</v>
      </c>
      <c r="Q2215" s="4" t="str" cm="1">
        <f t="array" ref="Q2215">_xlfn._xlws.FILTER(AnalysisMethods!$G$2:$G$31,AnalysisMethods!$E$2:$E$31=AnalysisResults!P2215,"")</f>
        <v>SD</v>
      </c>
      <c r="R2215" s="4" t="str" cm="1">
        <f t="array" ref="R2215">_xlfn._xlws.FILTER(AnalysisMethods!$H$2:$H$31,AnalysisMethods!$E$2:$E$31=AnalysisResults!P2215,"")</f>
        <v>(XX.XX)</v>
      </c>
      <c r="S2215">
        <v>9.7592469604000005</v>
      </c>
      <c r="T2215" s="7" t="s">
        <v>1010</v>
      </c>
      <c r="U2215" t="s">
        <v>1378</v>
      </c>
    </row>
    <row r="2216" spans="1:21" x14ac:dyDescent="0.45">
      <c r="A2216" t="s">
        <v>669</v>
      </c>
      <c r="B2216" s="4" t="str" cm="1">
        <f t="array" ref="B2216">_xlfn._xlws.FILTER(AnalysisSets!B:B,AnalysisSets!A:A=_xlfn._xlws.FILTER(Analyses!E:E,Analyses!A:A=AnalysisResults!A2216,""),"")</f>
        <v>Safety Population</v>
      </c>
      <c r="C2216" t="s">
        <v>33</v>
      </c>
      <c r="D2216" t="s">
        <v>40</v>
      </c>
      <c r="E2216" s="4" t="str" cm="1">
        <f t="array" ref="E2216">_xlfn._xlws.FILTER(AnalysisGroupings!$G$2:$G$20,AnalysisGroupings!$F$2:$F$20=AnalysisResults!D2216,"")</f>
        <v>Xanomeline Low Dose</v>
      </c>
      <c r="G2216" t="s">
        <v>733</v>
      </c>
      <c r="H2216" t="s">
        <v>770</v>
      </c>
      <c r="I2216" s="4" t="str" cm="1">
        <f t="array" ref="I2216">_xlfn._xlws.FILTER(AnalysisGroupings!$G$2:$G$36,(AnalysisGroupings!$F$2:$F$36=AnalysisResults!H2216)*LEN(H2216)&gt;0,"")</f>
        <v>Diastolic Blood Pressure (mmHg)</v>
      </c>
      <c r="K2216" t="s">
        <v>734</v>
      </c>
      <c r="L2216" t="s">
        <v>1387</v>
      </c>
      <c r="M2216" s="4" t="str" cm="1">
        <f t="array" ref="M2216">_xlfn._xlws.FILTER(AnalysisGroupings!$G$2:$G$36,(AnalysisGroupings!$F$2:$F$36=AnalysisResults!L2216)*LEN(L2216)&gt;0,"")</f>
        <v>Week 24</v>
      </c>
      <c r="O2216" t="s">
        <v>295</v>
      </c>
      <c r="P2216" t="s">
        <v>643</v>
      </c>
      <c r="Q2216" s="4" t="str" cm="1">
        <f t="array" ref="Q2216">_xlfn._xlws.FILTER(AnalysisMethods!$G$2:$G$31,AnalysisMethods!$E$2:$E$31=AnalysisResults!P2216,"")</f>
        <v>Median</v>
      </c>
      <c r="R2216" s="4" t="str" cm="1">
        <f t="array" ref="R2216">_xlfn._xlws.FILTER(AnalysisMethods!$H$2:$H$31,AnalysisMethods!$E$2:$E$31=AnalysisResults!P2216,"")</f>
        <v>XX.X</v>
      </c>
      <c r="S2216">
        <v>76</v>
      </c>
      <c r="T2216" s="7" t="s">
        <v>219</v>
      </c>
      <c r="U2216" t="s">
        <v>1378</v>
      </c>
    </row>
    <row r="2217" spans="1:21" x14ac:dyDescent="0.45">
      <c r="A2217" t="s">
        <v>669</v>
      </c>
      <c r="B2217" s="4" t="str" cm="1">
        <f t="array" ref="B2217">_xlfn._xlws.FILTER(AnalysisSets!B:B,AnalysisSets!A:A=_xlfn._xlws.FILTER(Analyses!E:E,Analyses!A:A=AnalysisResults!A2217,""),"")</f>
        <v>Safety Population</v>
      </c>
      <c r="C2217" t="s">
        <v>33</v>
      </c>
      <c r="D2217" t="s">
        <v>40</v>
      </c>
      <c r="E2217" s="4" t="str" cm="1">
        <f t="array" ref="E2217">_xlfn._xlws.FILTER(AnalysisGroupings!$G$2:$G$20,AnalysisGroupings!$F$2:$F$20=AnalysisResults!D2217,"")</f>
        <v>Xanomeline Low Dose</v>
      </c>
      <c r="G2217" t="s">
        <v>733</v>
      </c>
      <c r="H2217" t="s">
        <v>770</v>
      </c>
      <c r="I2217" s="4" t="str" cm="1">
        <f t="array" ref="I2217">_xlfn._xlws.FILTER(AnalysisGroupings!$G$2:$G$36,(AnalysisGroupings!$F$2:$F$36=AnalysisResults!H2217)*LEN(H2217)&gt;0,"")</f>
        <v>Diastolic Blood Pressure (mmHg)</v>
      </c>
      <c r="K2217" t="s">
        <v>734</v>
      </c>
      <c r="L2217" t="s">
        <v>1387</v>
      </c>
      <c r="M2217" s="4" t="str" cm="1">
        <f t="array" ref="M2217">_xlfn._xlws.FILTER(AnalysisGroupings!$G$2:$G$36,(AnalysisGroupings!$F$2:$F$36=AnalysisResults!L2217)*LEN(L2217)&gt;0,"")</f>
        <v>Week 24</v>
      </c>
      <c r="O2217" t="s">
        <v>295</v>
      </c>
      <c r="P2217" t="s">
        <v>644</v>
      </c>
      <c r="Q2217" s="4" t="str" cm="1">
        <f t="array" ref="Q2217">_xlfn._xlws.FILTER(AnalysisMethods!$G$2:$G$31,AnalysisMethods!$E$2:$E$31=AnalysisResults!P2217,"")</f>
        <v>Q1</v>
      </c>
      <c r="R2217" s="4" t="str" cm="1">
        <f t="array" ref="R2217">_xlfn._xlws.FILTER(AnalysisMethods!$H$2:$H$31,AnalysisMethods!$E$2:$E$31=AnalysisResults!P2217,"")</f>
        <v>XX.X</v>
      </c>
      <c r="S2217">
        <v>70</v>
      </c>
      <c r="T2217" s="7" t="s">
        <v>223</v>
      </c>
      <c r="U2217" t="s">
        <v>1378</v>
      </c>
    </row>
    <row r="2218" spans="1:21" x14ac:dyDescent="0.45">
      <c r="A2218" t="s">
        <v>669</v>
      </c>
      <c r="B2218" s="4" t="str" cm="1">
        <f t="array" ref="B2218">_xlfn._xlws.FILTER(AnalysisSets!B:B,AnalysisSets!A:A=_xlfn._xlws.FILTER(Analyses!E:E,Analyses!A:A=AnalysisResults!A2218,""),"")</f>
        <v>Safety Population</v>
      </c>
      <c r="C2218" t="s">
        <v>33</v>
      </c>
      <c r="D2218" t="s">
        <v>40</v>
      </c>
      <c r="E2218" s="4" t="str" cm="1">
        <f t="array" ref="E2218">_xlfn._xlws.FILTER(AnalysisGroupings!$G$2:$G$20,AnalysisGroupings!$F$2:$F$20=AnalysisResults!D2218,"")</f>
        <v>Xanomeline Low Dose</v>
      </c>
      <c r="G2218" t="s">
        <v>733</v>
      </c>
      <c r="H2218" t="s">
        <v>770</v>
      </c>
      <c r="I2218" s="4" t="str" cm="1">
        <f t="array" ref="I2218">_xlfn._xlws.FILTER(AnalysisGroupings!$G$2:$G$36,(AnalysisGroupings!$F$2:$F$36=AnalysisResults!H2218)*LEN(H2218)&gt;0,"")</f>
        <v>Diastolic Blood Pressure (mmHg)</v>
      </c>
      <c r="K2218" t="s">
        <v>734</v>
      </c>
      <c r="L2218" t="s">
        <v>1387</v>
      </c>
      <c r="M2218" s="4" t="str" cm="1">
        <f t="array" ref="M2218">_xlfn._xlws.FILTER(AnalysisGroupings!$G$2:$G$36,(AnalysisGroupings!$F$2:$F$36=AnalysisResults!L2218)*LEN(L2218)&gt;0,"")</f>
        <v>Week 24</v>
      </c>
      <c r="O2218" t="s">
        <v>295</v>
      </c>
      <c r="P2218" t="s">
        <v>645</v>
      </c>
      <c r="Q2218" s="4" t="str" cm="1">
        <f t="array" ref="Q2218">_xlfn._xlws.FILTER(AnalysisMethods!$G$2:$G$31,AnalysisMethods!$E$2:$E$31=AnalysisResults!P2218,"")</f>
        <v>Q3</v>
      </c>
      <c r="R2218" s="4" t="str" cm="1">
        <f t="array" ref="R2218">_xlfn._xlws.FILTER(AnalysisMethods!$H$2:$H$31,AnalysisMethods!$E$2:$E$31=AnalysisResults!P2218,"")</f>
        <v>XX.X</v>
      </c>
      <c r="S2218">
        <v>83</v>
      </c>
      <c r="T2218" s="7" t="s">
        <v>913</v>
      </c>
      <c r="U2218" t="s">
        <v>1378</v>
      </c>
    </row>
    <row r="2219" spans="1:21" x14ac:dyDescent="0.45">
      <c r="A2219" t="s">
        <v>669</v>
      </c>
      <c r="B2219" s="4" t="str" cm="1">
        <f t="array" ref="B2219">_xlfn._xlws.FILTER(AnalysisSets!B:B,AnalysisSets!A:A=_xlfn._xlws.FILTER(Analyses!E:E,Analyses!A:A=AnalysisResults!A2219,""),"")</f>
        <v>Safety Population</v>
      </c>
      <c r="C2219" t="s">
        <v>33</v>
      </c>
      <c r="D2219" t="s">
        <v>40</v>
      </c>
      <c r="E2219" s="4" t="str" cm="1">
        <f t="array" ref="E2219">_xlfn._xlws.FILTER(AnalysisGroupings!$G$2:$G$20,AnalysisGroupings!$F$2:$F$20=AnalysisResults!D2219,"")</f>
        <v>Xanomeline Low Dose</v>
      </c>
      <c r="G2219" t="s">
        <v>733</v>
      </c>
      <c r="H2219" t="s">
        <v>770</v>
      </c>
      <c r="I2219" s="4" t="str" cm="1">
        <f t="array" ref="I2219">_xlfn._xlws.FILTER(AnalysisGroupings!$G$2:$G$36,(AnalysisGroupings!$F$2:$F$36=AnalysisResults!H2219)*LEN(H2219)&gt;0,"")</f>
        <v>Diastolic Blood Pressure (mmHg)</v>
      </c>
      <c r="K2219" t="s">
        <v>734</v>
      </c>
      <c r="L2219" t="s">
        <v>1387</v>
      </c>
      <c r="M2219" s="4" t="str" cm="1">
        <f t="array" ref="M2219">_xlfn._xlws.FILTER(AnalysisGroupings!$G$2:$G$36,(AnalysisGroupings!$F$2:$F$36=AnalysisResults!L2219)*LEN(L2219)&gt;0,"")</f>
        <v>Week 24</v>
      </c>
      <c r="O2219" t="s">
        <v>295</v>
      </c>
      <c r="P2219" t="s">
        <v>646</v>
      </c>
      <c r="Q2219" s="4" t="str" cm="1">
        <f t="array" ref="Q2219">_xlfn._xlws.FILTER(AnalysisMethods!$G$2:$G$31,AnalysisMethods!$E$2:$E$31=AnalysisResults!P2219,"")</f>
        <v>Min</v>
      </c>
      <c r="R2219" s="4" t="str" cm="1">
        <f t="array" ref="R2219">_xlfn._xlws.FILTER(AnalysisMethods!$H$2:$H$31,AnalysisMethods!$E$2:$E$31=AnalysisResults!P2219,"")</f>
        <v>XX</v>
      </c>
      <c r="S2219">
        <v>57</v>
      </c>
      <c r="T2219" s="7" t="s">
        <v>953</v>
      </c>
      <c r="U2219" t="s">
        <v>1378</v>
      </c>
    </row>
    <row r="2220" spans="1:21" x14ac:dyDescent="0.45">
      <c r="A2220" t="s">
        <v>669</v>
      </c>
      <c r="B2220" s="4" t="str" cm="1">
        <f t="array" ref="B2220">_xlfn._xlws.FILTER(AnalysisSets!B:B,AnalysisSets!A:A=_xlfn._xlws.FILTER(Analyses!E:E,Analyses!A:A=AnalysisResults!A2220,""),"")</f>
        <v>Safety Population</v>
      </c>
      <c r="C2220" t="s">
        <v>33</v>
      </c>
      <c r="D2220" t="s">
        <v>40</v>
      </c>
      <c r="E2220" s="4" t="str" cm="1">
        <f t="array" ref="E2220">_xlfn._xlws.FILTER(AnalysisGroupings!$G$2:$G$20,AnalysisGroupings!$F$2:$F$20=AnalysisResults!D2220,"")</f>
        <v>Xanomeline Low Dose</v>
      </c>
      <c r="G2220" t="s">
        <v>733</v>
      </c>
      <c r="H2220" t="s">
        <v>770</v>
      </c>
      <c r="I2220" s="4" t="str" cm="1">
        <f t="array" ref="I2220">_xlfn._xlws.FILTER(AnalysisGroupings!$G$2:$G$36,(AnalysisGroupings!$F$2:$F$36=AnalysisResults!H2220)*LEN(H2220)&gt;0,"")</f>
        <v>Diastolic Blood Pressure (mmHg)</v>
      </c>
      <c r="K2220" t="s">
        <v>734</v>
      </c>
      <c r="L2220" t="s">
        <v>1387</v>
      </c>
      <c r="M2220" s="4" t="str" cm="1">
        <f t="array" ref="M2220">_xlfn._xlws.FILTER(AnalysisGroupings!$G$2:$G$36,(AnalysisGroupings!$F$2:$F$36=AnalysisResults!L2220)*LEN(L2220)&gt;0,"")</f>
        <v>Week 24</v>
      </c>
      <c r="O2220" t="s">
        <v>295</v>
      </c>
      <c r="P2220" t="s">
        <v>647</v>
      </c>
      <c r="Q2220" s="4" t="str" cm="1">
        <f t="array" ref="Q2220">_xlfn._xlws.FILTER(AnalysisMethods!$G$2:$G$31,AnalysisMethods!$E$2:$E$31=AnalysisResults!P2220,"")</f>
        <v>Max</v>
      </c>
      <c r="R2220" s="4" t="str" cm="1">
        <f t="array" ref="R2220">_xlfn._xlws.FILTER(AnalysisMethods!$H$2:$H$31,AnalysisMethods!$E$2:$E$31=AnalysisResults!P2220,"")</f>
        <v>XX</v>
      </c>
      <c r="S2220">
        <v>98</v>
      </c>
      <c r="T2220" s="7" t="s">
        <v>883</v>
      </c>
      <c r="U2220" t="s">
        <v>1378</v>
      </c>
    </row>
    <row r="2221" spans="1:21" x14ac:dyDescent="0.45">
      <c r="A2221" t="s">
        <v>669</v>
      </c>
      <c r="B2221" s="4" t="str" cm="1">
        <f t="array" ref="B2221">_xlfn._xlws.FILTER(AnalysisSets!B:B,AnalysisSets!A:A=_xlfn._xlws.FILTER(Analyses!E:E,Analyses!A:A=AnalysisResults!A2221,""),"")</f>
        <v>Safety Population</v>
      </c>
      <c r="C2221" t="s">
        <v>33</v>
      </c>
      <c r="D2221" t="s">
        <v>40</v>
      </c>
      <c r="E2221" s="4" t="str" cm="1">
        <f t="array" ref="E2221">_xlfn._xlws.FILTER(AnalysisGroupings!$G$2:$G$20,AnalysisGroupings!$F$2:$F$20=AnalysisResults!D2221,"")</f>
        <v>Xanomeline Low Dose</v>
      </c>
      <c r="G2221" t="s">
        <v>733</v>
      </c>
      <c r="H2221" t="s">
        <v>770</v>
      </c>
      <c r="I2221" s="4" t="str" cm="1">
        <f t="array" ref="I2221">_xlfn._xlws.FILTER(AnalysisGroupings!$G$2:$G$36,(AnalysisGroupings!$F$2:$F$36=AnalysisResults!H2221)*LEN(H2221)&gt;0,"")</f>
        <v>Diastolic Blood Pressure (mmHg)</v>
      </c>
      <c r="K2221" t="s">
        <v>734</v>
      </c>
      <c r="L2221" t="s">
        <v>787</v>
      </c>
      <c r="M2221" s="4" t="str" cm="1">
        <f t="array" ref="M2221">_xlfn._xlws.FILTER(AnalysisGroupings!$G$2:$G$36,(AnalysisGroupings!$F$2:$F$36=AnalysisResults!L2221)*LEN(L2221)&gt;0,"")</f>
        <v>Week 26</v>
      </c>
      <c r="O2221" t="s">
        <v>295</v>
      </c>
      <c r="P2221" t="s">
        <v>640</v>
      </c>
      <c r="Q2221" s="4" t="str" cm="1">
        <f t="array" ref="Q2221">_xlfn._xlws.FILTER(AnalysisMethods!$G$2:$G$31,AnalysisMethods!$E$2:$E$31=AnalysisResults!P2221,"")</f>
        <v>n</v>
      </c>
      <c r="R2221" s="4" t="str" cm="1">
        <f t="array" ref="R2221">_xlfn._xlws.FILTER(AnalysisMethods!$H$2:$H$31,AnalysisMethods!$E$2:$E$31=AnalysisResults!P2221,"")</f>
        <v>XX</v>
      </c>
      <c r="S2221">
        <v>75</v>
      </c>
      <c r="T2221" s="7" t="s">
        <v>991</v>
      </c>
      <c r="U2221" t="s">
        <v>1378</v>
      </c>
    </row>
    <row r="2222" spans="1:21" x14ac:dyDescent="0.45">
      <c r="A2222" t="s">
        <v>669</v>
      </c>
      <c r="B2222" s="4" t="str" cm="1">
        <f t="array" ref="B2222">_xlfn._xlws.FILTER(AnalysisSets!B:B,AnalysisSets!A:A=_xlfn._xlws.FILTER(Analyses!E:E,Analyses!A:A=AnalysisResults!A2222,""),"")</f>
        <v>Safety Population</v>
      </c>
      <c r="C2222" t="s">
        <v>33</v>
      </c>
      <c r="D2222" t="s">
        <v>40</v>
      </c>
      <c r="E2222" s="4" t="str" cm="1">
        <f t="array" ref="E2222">_xlfn._xlws.FILTER(AnalysisGroupings!$G$2:$G$20,AnalysisGroupings!$F$2:$F$20=AnalysisResults!D2222,"")</f>
        <v>Xanomeline Low Dose</v>
      </c>
      <c r="G2222" t="s">
        <v>733</v>
      </c>
      <c r="H2222" t="s">
        <v>770</v>
      </c>
      <c r="I2222" s="4" t="str" cm="1">
        <f t="array" ref="I2222">_xlfn._xlws.FILTER(AnalysisGroupings!$G$2:$G$36,(AnalysisGroupings!$F$2:$F$36=AnalysisResults!H2222)*LEN(H2222)&gt;0,"")</f>
        <v>Diastolic Blood Pressure (mmHg)</v>
      </c>
      <c r="K2222" t="s">
        <v>734</v>
      </c>
      <c r="L2222" t="s">
        <v>787</v>
      </c>
      <c r="M2222" s="4" t="str" cm="1">
        <f t="array" ref="M2222">_xlfn._xlws.FILTER(AnalysisGroupings!$G$2:$G$36,(AnalysisGroupings!$F$2:$F$36=AnalysisResults!L2222)*LEN(L2222)&gt;0,"")</f>
        <v>Week 26</v>
      </c>
      <c r="O2222" t="s">
        <v>295</v>
      </c>
      <c r="P2222" t="s">
        <v>641</v>
      </c>
      <c r="Q2222" s="4" t="str" cm="1">
        <f t="array" ref="Q2222">_xlfn._xlws.FILTER(AnalysisMethods!$G$2:$G$31,AnalysisMethods!$E$2:$E$31=AnalysisResults!P2222,"")</f>
        <v>Mean</v>
      </c>
      <c r="R2222" s="4" t="str" cm="1">
        <f t="array" ref="R2222">_xlfn._xlws.FILTER(AnalysisMethods!$H$2:$H$31,AnalysisMethods!$E$2:$E$31=AnalysisResults!P2222,"")</f>
        <v>XX.X</v>
      </c>
      <c r="S2222">
        <v>72.946666667000002</v>
      </c>
      <c r="T2222" s="7" t="s">
        <v>905</v>
      </c>
      <c r="U2222" t="s">
        <v>1378</v>
      </c>
    </row>
    <row r="2223" spans="1:21" x14ac:dyDescent="0.45">
      <c r="A2223" t="s">
        <v>669</v>
      </c>
      <c r="B2223" s="4" t="str" cm="1">
        <f t="array" ref="B2223">_xlfn._xlws.FILTER(AnalysisSets!B:B,AnalysisSets!A:A=_xlfn._xlws.FILTER(Analyses!E:E,Analyses!A:A=AnalysisResults!A2223,""),"")</f>
        <v>Safety Population</v>
      </c>
      <c r="C2223" t="s">
        <v>33</v>
      </c>
      <c r="D2223" t="s">
        <v>40</v>
      </c>
      <c r="E2223" s="4" t="str" cm="1">
        <f t="array" ref="E2223">_xlfn._xlws.FILTER(AnalysisGroupings!$G$2:$G$20,AnalysisGroupings!$F$2:$F$20=AnalysisResults!D2223,"")</f>
        <v>Xanomeline Low Dose</v>
      </c>
      <c r="G2223" t="s">
        <v>733</v>
      </c>
      <c r="H2223" t="s">
        <v>770</v>
      </c>
      <c r="I2223" s="4" t="str" cm="1">
        <f t="array" ref="I2223">_xlfn._xlws.FILTER(AnalysisGroupings!$G$2:$G$36,(AnalysisGroupings!$F$2:$F$36=AnalysisResults!H2223)*LEN(H2223)&gt;0,"")</f>
        <v>Diastolic Blood Pressure (mmHg)</v>
      </c>
      <c r="K2223" t="s">
        <v>734</v>
      </c>
      <c r="L2223" t="s">
        <v>787</v>
      </c>
      <c r="M2223" s="4" t="str" cm="1">
        <f t="array" ref="M2223">_xlfn._xlws.FILTER(AnalysisGroupings!$G$2:$G$36,(AnalysisGroupings!$F$2:$F$36=AnalysisResults!L2223)*LEN(L2223)&gt;0,"")</f>
        <v>Week 26</v>
      </c>
      <c r="O2223" t="s">
        <v>295</v>
      </c>
      <c r="P2223" t="s">
        <v>642</v>
      </c>
      <c r="Q2223" s="4" t="str" cm="1">
        <f t="array" ref="Q2223">_xlfn._xlws.FILTER(AnalysisMethods!$G$2:$G$31,AnalysisMethods!$E$2:$E$31=AnalysisResults!P2223,"")</f>
        <v>SD</v>
      </c>
      <c r="R2223" s="4" t="str" cm="1">
        <f t="array" ref="R2223">_xlfn._xlws.FILTER(AnalysisMethods!$H$2:$H$31,AnalysisMethods!$E$2:$E$31=AnalysisResults!P2223,"")</f>
        <v>(XX.XX)</v>
      </c>
      <c r="S2223">
        <v>9.8911553902999998</v>
      </c>
      <c r="T2223" s="7" t="s">
        <v>1000</v>
      </c>
      <c r="U2223" t="s">
        <v>1378</v>
      </c>
    </row>
    <row r="2224" spans="1:21" x14ac:dyDescent="0.45">
      <c r="A2224" t="s">
        <v>669</v>
      </c>
      <c r="B2224" s="4" t="str" cm="1">
        <f t="array" ref="B2224">_xlfn._xlws.FILTER(AnalysisSets!B:B,AnalysisSets!A:A=_xlfn._xlws.FILTER(Analyses!E:E,Analyses!A:A=AnalysisResults!A2224,""),"")</f>
        <v>Safety Population</v>
      </c>
      <c r="C2224" t="s">
        <v>33</v>
      </c>
      <c r="D2224" t="s">
        <v>40</v>
      </c>
      <c r="E2224" s="4" t="str" cm="1">
        <f t="array" ref="E2224">_xlfn._xlws.FILTER(AnalysisGroupings!$G$2:$G$20,AnalysisGroupings!$F$2:$F$20=AnalysisResults!D2224,"")</f>
        <v>Xanomeline Low Dose</v>
      </c>
      <c r="G2224" t="s">
        <v>733</v>
      </c>
      <c r="H2224" t="s">
        <v>770</v>
      </c>
      <c r="I2224" s="4" t="str" cm="1">
        <f t="array" ref="I2224">_xlfn._xlws.FILTER(AnalysisGroupings!$G$2:$G$36,(AnalysisGroupings!$F$2:$F$36=AnalysisResults!H2224)*LEN(H2224)&gt;0,"")</f>
        <v>Diastolic Blood Pressure (mmHg)</v>
      </c>
      <c r="K2224" t="s">
        <v>734</v>
      </c>
      <c r="L2224" t="s">
        <v>787</v>
      </c>
      <c r="M2224" s="4" t="str" cm="1">
        <f t="array" ref="M2224">_xlfn._xlws.FILTER(AnalysisGroupings!$G$2:$G$36,(AnalysisGroupings!$F$2:$F$36=AnalysisResults!L2224)*LEN(L2224)&gt;0,"")</f>
        <v>Week 26</v>
      </c>
      <c r="O2224" t="s">
        <v>295</v>
      </c>
      <c r="P2224" t="s">
        <v>643</v>
      </c>
      <c r="Q2224" s="4" t="str" cm="1">
        <f t="array" ref="Q2224">_xlfn._xlws.FILTER(AnalysisMethods!$G$2:$G$31,AnalysisMethods!$E$2:$E$31=AnalysisResults!P2224,"")</f>
        <v>Median</v>
      </c>
      <c r="R2224" s="4" t="str" cm="1">
        <f t="array" ref="R2224">_xlfn._xlws.FILTER(AnalysisMethods!$H$2:$H$31,AnalysisMethods!$E$2:$E$31=AnalysisResults!P2224,"")</f>
        <v>XX.X</v>
      </c>
      <c r="S2224">
        <v>72</v>
      </c>
      <c r="T2224" s="7" t="s">
        <v>886</v>
      </c>
      <c r="U2224" t="s">
        <v>1378</v>
      </c>
    </row>
    <row r="2225" spans="1:21" x14ac:dyDescent="0.45">
      <c r="A2225" t="s">
        <v>669</v>
      </c>
      <c r="B2225" s="4" t="str" cm="1">
        <f t="array" ref="B2225">_xlfn._xlws.FILTER(AnalysisSets!B:B,AnalysisSets!A:A=_xlfn._xlws.FILTER(Analyses!E:E,Analyses!A:A=AnalysisResults!A2225,""),"")</f>
        <v>Safety Population</v>
      </c>
      <c r="C2225" t="s">
        <v>33</v>
      </c>
      <c r="D2225" t="s">
        <v>40</v>
      </c>
      <c r="E2225" s="4" t="str" cm="1">
        <f t="array" ref="E2225">_xlfn._xlws.FILTER(AnalysisGroupings!$G$2:$G$20,AnalysisGroupings!$F$2:$F$20=AnalysisResults!D2225,"")</f>
        <v>Xanomeline Low Dose</v>
      </c>
      <c r="G2225" t="s">
        <v>733</v>
      </c>
      <c r="H2225" t="s">
        <v>770</v>
      </c>
      <c r="I2225" s="4" t="str" cm="1">
        <f t="array" ref="I2225">_xlfn._xlws.FILTER(AnalysisGroupings!$G$2:$G$36,(AnalysisGroupings!$F$2:$F$36=AnalysisResults!H2225)*LEN(H2225)&gt;0,"")</f>
        <v>Diastolic Blood Pressure (mmHg)</v>
      </c>
      <c r="K2225" t="s">
        <v>734</v>
      </c>
      <c r="L2225" t="s">
        <v>787</v>
      </c>
      <c r="M2225" s="4" t="str" cm="1">
        <f t="array" ref="M2225">_xlfn._xlws.FILTER(AnalysisGroupings!$G$2:$G$36,(AnalysisGroupings!$F$2:$F$36=AnalysisResults!L2225)*LEN(L2225)&gt;0,"")</f>
        <v>Week 26</v>
      </c>
      <c r="O2225" t="s">
        <v>295</v>
      </c>
      <c r="P2225" t="s">
        <v>644</v>
      </c>
      <c r="Q2225" s="4" t="str" cm="1">
        <f t="array" ref="Q2225">_xlfn._xlws.FILTER(AnalysisMethods!$G$2:$G$31,AnalysisMethods!$E$2:$E$31=AnalysisResults!P2225,"")</f>
        <v>Q1</v>
      </c>
      <c r="R2225" s="4" t="str" cm="1">
        <f t="array" ref="R2225">_xlfn._xlws.FILTER(AnalysisMethods!$H$2:$H$31,AnalysisMethods!$E$2:$E$31=AnalysisResults!P2225,"")</f>
        <v>XX.X</v>
      </c>
      <c r="S2225">
        <v>65</v>
      </c>
      <c r="T2225" s="7" t="s">
        <v>924</v>
      </c>
      <c r="U2225" t="s">
        <v>1378</v>
      </c>
    </row>
    <row r="2226" spans="1:21" x14ac:dyDescent="0.45">
      <c r="A2226" t="s">
        <v>669</v>
      </c>
      <c r="B2226" s="4" t="str" cm="1">
        <f t="array" ref="B2226">_xlfn._xlws.FILTER(AnalysisSets!B:B,AnalysisSets!A:A=_xlfn._xlws.FILTER(Analyses!E:E,Analyses!A:A=AnalysisResults!A2226,""),"")</f>
        <v>Safety Population</v>
      </c>
      <c r="C2226" t="s">
        <v>33</v>
      </c>
      <c r="D2226" t="s">
        <v>40</v>
      </c>
      <c r="E2226" s="4" t="str" cm="1">
        <f t="array" ref="E2226">_xlfn._xlws.FILTER(AnalysisGroupings!$G$2:$G$20,AnalysisGroupings!$F$2:$F$20=AnalysisResults!D2226,"")</f>
        <v>Xanomeline Low Dose</v>
      </c>
      <c r="G2226" t="s">
        <v>733</v>
      </c>
      <c r="H2226" t="s">
        <v>770</v>
      </c>
      <c r="I2226" s="4" t="str" cm="1">
        <f t="array" ref="I2226">_xlfn._xlws.FILTER(AnalysisGroupings!$G$2:$G$36,(AnalysisGroupings!$F$2:$F$36=AnalysisResults!H2226)*LEN(H2226)&gt;0,"")</f>
        <v>Diastolic Blood Pressure (mmHg)</v>
      </c>
      <c r="K2226" t="s">
        <v>734</v>
      </c>
      <c r="L2226" t="s">
        <v>787</v>
      </c>
      <c r="M2226" s="4" t="str" cm="1">
        <f t="array" ref="M2226">_xlfn._xlws.FILTER(AnalysisGroupings!$G$2:$G$36,(AnalysisGroupings!$F$2:$F$36=AnalysisResults!L2226)*LEN(L2226)&gt;0,"")</f>
        <v>Week 26</v>
      </c>
      <c r="O2226" t="s">
        <v>295</v>
      </c>
      <c r="P2226" t="s">
        <v>645</v>
      </c>
      <c r="Q2226" s="4" t="str" cm="1">
        <f t="array" ref="Q2226">_xlfn._xlws.FILTER(AnalysisMethods!$G$2:$G$31,AnalysisMethods!$E$2:$E$31=AnalysisResults!P2226,"")</f>
        <v>Q3</v>
      </c>
      <c r="R2226" s="4" t="str" cm="1">
        <f t="array" ref="R2226">_xlfn._xlws.FILTER(AnalysisMethods!$H$2:$H$31,AnalysisMethods!$E$2:$E$31=AnalysisResults!P2226,"")</f>
        <v>XX.X</v>
      </c>
      <c r="S2226">
        <v>80</v>
      </c>
      <c r="T2226" s="7" t="s">
        <v>225</v>
      </c>
      <c r="U2226" t="s">
        <v>1378</v>
      </c>
    </row>
    <row r="2227" spans="1:21" x14ac:dyDescent="0.45">
      <c r="A2227" t="s">
        <v>669</v>
      </c>
      <c r="B2227" s="4" t="str" cm="1">
        <f t="array" ref="B2227">_xlfn._xlws.FILTER(AnalysisSets!B:B,AnalysisSets!A:A=_xlfn._xlws.FILTER(Analyses!E:E,Analyses!A:A=AnalysisResults!A2227,""),"")</f>
        <v>Safety Population</v>
      </c>
      <c r="C2227" t="s">
        <v>33</v>
      </c>
      <c r="D2227" t="s">
        <v>40</v>
      </c>
      <c r="E2227" s="4" t="str" cm="1">
        <f t="array" ref="E2227">_xlfn._xlws.FILTER(AnalysisGroupings!$G$2:$G$20,AnalysisGroupings!$F$2:$F$20=AnalysisResults!D2227,"")</f>
        <v>Xanomeline Low Dose</v>
      </c>
      <c r="G2227" t="s">
        <v>733</v>
      </c>
      <c r="H2227" t="s">
        <v>770</v>
      </c>
      <c r="I2227" s="4" t="str" cm="1">
        <f t="array" ref="I2227">_xlfn._xlws.FILTER(AnalysisGroupings!$G$2:$G$36,(AnalysisGroupings!$F$2:$F$36=AnalysisResults!H2227)*LEN(H2227)&gt;0,"")</f>
        <v>Diastolic Blood Pressure (mmHg)</v>
      </c>
      <c r="K2227" t="s">
        <v>734</v>
      </c>
      <c r="L2227" t="s">
        <v>787</v>
      </c>
      <c r="M2227" s="4" t="str" cm="1">
        <f t="array" ref="M2227">_xlfn._xlws.FILTER(AnalysisGroupings!$G$2:$G$36,(AnalysisGroupings!$F$2:$F$36=AnalysisResults!L2227)*LEN(L2227)&gt;0,"")</f>
        <v>Week 26</v>
      </c>
      <c r="O2227" t="s">
        <v>295</v>
      </c>
      <c r="P2227" t="s">
        <v>646</v>
      </c>
      <c r="Q2227" s="4" t="str" cm="1">
        <f t="array" ref="Q2227">_xlfn._xlws.FILTER(AnalysisMethods!$G$2:$G$31,AnalysisMethods!$E$2:$E$31=AnalysisResults!P2227,"")</f>
        <v>Min</v>
      </c>
      <c r="R2227" s="4" t="str" cm="1">
        <f t="array" ref="R2227">_xlfn._xlws.FILTER(AnalysisMethods!$H$2:$H$31,AnalysisMethods!$E$2:$E$31=AnalysisResults!P2227,"")</f>
        <v>XX</v>
      </c>
      <c r="S2227">
        <v>56</v>
      </c>
      <c r="T2227" s="7" t="s">
        <v>228</v>
      </c>
      <c r="U2227" t="s">
        <v>1378</v>
      </c>
    </row>
    <row r="2228" spans="1:21" x14ac:dyDescent="0.45">
      <c r="A2228" t="s">
        <v>669</v>
      </c>
      <c r="B2228" s="4" t="str" cm="1">
        <f t="array" ref="B2228">_xlfn._xlws.FILTER(AnalysisSets!B:B,AnalysisSets!A:A=_xlfn._xlws.FILTER(Analyses!E:E,Analyses!A:A=AnalysisResults!A2228,""),"")</f>
        <v>Safety Population</v>
      </c>
      <c r="C2228" t="s">
        <v>33</v>
      </c>
      <c r="D2228" t="s">
        <v>40</v>
      </c>
      <c r="E2228" s="4" t="str" cm="1">
        <f t="array" ref="E2228">_xlfn._xlws.FILTER(AnalysisGroupings!$G$2:$G$20,AnalysisGroupings!$F$2:$F$20=AnalysisResults!D2228,"")</f>
        <v>Xanomeline Low Dose</v>
      </c>
      <c r="G2228" t="s">
        <v>733</v>
      </c>
      <c r="H2228" t="s">
        <v>770</v>
      </c>
      <c r="I2228" s="4" t="str" cm="1">
        <f t="array" ref="I2228">_xlfn._xlws.FILTER(AnalysisGroupings!$G$2:$G$36,(AnalysisGroupings!$F$2:$F$36=AnalysisResults!H2228)*LEN(H2228)&gt;0,"")</f>
        <v>Diastolic Blood Pressure (mmHg)</v>
      </c>
      <c r="K2228" t="s">
        <v>734</v>
      </c>
      <c r="L2228" t="s">
        <v>787</v>
      </c>
      <c r="M2228" s="4" t="str" cm="1">
        <f t="array" ref="M2228">_xlfn._xlws.FILTER(AnalysisGroupings!$G$2:$G$36,(AnalysisGroupings!$F$2:$F$36=AnalysisResults!L2228)*LEN(L2228)&gt;0,"")</f>
        <v>Week 26</v>
      </c>
      <c r="O2228" t="s">
        <v>295</v>
      </c>
      <c r="P2228" t="s">
        <v>647</v>
      </c>
      <c r="Q2228" s="4" t="str" cm="1">
        <f t="array" ref="Q2228">_xlfn._xlws.FILTER(AnalysisMethods!$G$2:$G$31,AnalysisMethods!$E$2:$E$31=AnalysisResults!P2228,"")</f>
        <v>Max</v>
      </c>
      <c r="R2228" s="4" t="str" cm="1">
        <f t="array" ref="R2228">_xlfn._xlws.FILTER(AnalysisMethods!$H$2:$H$31,AnalysisMethods!$E$2:$E$31=AnalysisResults!P2228,"")</f>
        <v>XX</v>
      </c>
      <c r="S2228">
        <v>92</v>
      </c>
      <c r="T2228" s="7" t="s">
        <v>921</v>
      </c>
      <c r="U2228" t="s">
        <v>1378</v>
      </c>
    </row>
    <row r="2229" spans="1:21" x14ac:dyDescent="0.45">
      <c r="A2229" t="s">
        <v>669</v>
      </c>
      <c r="B2229" s="4" t="str" cm="1">
        <f t="array" ref="B2229">_xlfn._xlws.FILTER(AnalysisSets!B:B,AnalysisSets!A:A=_xlfn._xlws.FILTER(Analyses!E:E,Analyses!A:A=AnalysisResults!A2229,""),"")</f>
        <v>Safety Population</v>
      </c>
      <c r="C2229" t="s">
        <v>33</v>
      </c>
      <c r="D2229" t="s">
        <v>40</v>
      </c>
      <c r="E2229" s="4" t="str" cm="1">
        <f t="array" ref="E2229">_xlfn._xlws.FILTER(AnalysisGroupings!$G$2:$G$20,AnalysisGroupings!$F$2:$F$20=AnalysisResults!D2229,"")</f>
        <v>Xanomeline Low Dose</v>
      </c>
      <c r="G2229" t="s">
        <v>733</v>
      </c>
      <c r="H2229" t="s">
        <v>770</v>
      </c>
      <c r="I2229" s="4" t="str" cm="1">
        <f t="array" ref="I2229">_xlfn._xlws.FILTER(AnalysisGroupings!$G$2:$G$36,(AnalysisGroupings!$F$2:$F$36=AnalysisResults!H2229)*LEN(H2229)&gt;0,"")</f>
        <v>Diastolic Blood Pressure (mmHg)</v>
      </c>
      <c r="K2229" t="s">
        <v>734</v>
      </c>
      <c r="L2229" t="s">
        <v>789</v>
      </c>
      <c r="M2229" s="4" t="str" cm="1">
        <f t="array" ref="M2229">_xlfn._xlws.FILTER(AnalysisGroupings!$G$2:$G$36,(AnalysisGroupings!$F$2:$F$36=AnalysisResults!L2229)*LEN(L2229)&gt;0,"")</f>
        <v>End of Treatment</v>
      </c>
      <c r="O2229" t="s">
        <v>295</v>
      </c>
      <c r="P2229" t="s">
        <v>640</v>
      </c>
      <c r="Q2229" s="4" t="str" cm="1">
        <f t="array" ref="Q2229">_xlfn._xlws.FILTER(AnalysisMethods!$G$2:$G$31,AnalysisMethods!$E$2:$E$31=AnalysisResults!P2229,"")</f>
        <v>n</v>
      </c>
      <c r="R2229" s="4" t="str" cm="1">
        <f t="array" ref="R2229">_xlfn._xlws.FILTER(AnalysisMethods!$H$2:$H$31,AnalysisMethods!$E$2:$E$31=AnalysisResults!P2229,"")</f>
        <v>XX</v>
      </c>
      <c r="S2229">
        <v>216</v>
      </c>
      <c r="T2229" s="7" t="s">
        <v>967</v>
      </c>
      <c r="U2229" t="s">
        <v>1378</v>
      </c>
    </row>
    <row r="2230" spans="1:21" x14ac:dyDescent="0.45">
      <c r="A2230" t="s">
        <v>669</v>
      </c>
      <c r="B2230" s="4" t="str" cm="1">
        <f t="array" ref="B2230">_xlfn._xlws.FILTER(AnalysisSets!B:B,AnalysisSets!A:A=_xlfn._xlws.FILTER(Analyses!E:E,Analyses!A:A=AnalysisResults!A2230,""),"")</f>
        <v>Safety Population</v>
      </c>
      <c r="C2230" t="s">
        <v>33</v>
      </c>
      <c r="D2230" t="s">
        <v>40</v>
      </c>
      <c r="E2230" s="4" t="str" cm="1">
        <f t="array" ref="E2230">_xlfn._xlws.FILTER(AnalysisGroupings!$G$2:$G$20,AnalysisGroupings!$F$2:$F$20=AnalysisResults!D2230,"")</f>
        <v>Xanomeline Low Dose</v>
      </c>
      <c r="G2230" t="s">
        <v>733</v>
      </c>
      <c r="H2230" t="s">
        <v>770</v>
      </c>
      <c r="I2230" s="4" t="str" cm="1">
        <f t="array" ref="I2230">_xlfn._xlws.FILTER(AnalysisGroupings!$G$2:$G$36,(AnalysisGroupings!$F$2:$F$36=AnalysisResults!H2230)*LEN(H2230)&gt;0,"")</f>
        <v>Diastolic Blood Pressure (mmHg)</v>
      </c>
      <c r="K2230" t="s">
        <v>734</v>
      </c>
      <c r="L2230" t="s">
        <v>789</v>
      </c>
      <c r="M2230" s="4" t="str" cm="1">
        <f t="array" ref="M2230">_xlfn._xlws.FILTER(AnalysisGroupings!$G$2:$G$36,(AnalysisGroupings!$F$2:$F$36=AnalysisResults!L2230)*LEN(L2230)&gt;0,"")</f>
        <v>End of Treatment</v>
      </c>
      <c r="O2230" t="s">
        <v>295</v>
      </c>
      <c r="P2230" t="s">
        <v>641</v>
      </c>
      <c r="Q2230" s="4" t="str" cm="1">
        <f t="array" ref="Q2230">_xlfn._xlws.FILTER(AnalysisMethods!$G$2:$G$31,AnalysisMethods!$E$2:$E$31=AnalysisResults!P2230,"")</f>
        <v>Mean</v>
      </c>
      <c r="R2230" s="4" t="str" cm="1">
        <f t="array" ref="R2230">_xlfn._xlws.FILTER(AnalysisMethods!$H$2:$H$31,AnalysisMethods!$E$2:$E$31=AnalysisResults!P2230,"")</f>
        <v>XX.X</v>
      </c>
      <c r="S2230">
        <v>73.819444443999998</v>
      </c>
      <c r="T2230" s="7" t="s">
        <v>888</v>
      </c>
      <c r="U2230" t="s">
        <v>1378</v>
      </c>
    </row>
    <row r="2231" spans="1:21" x14ac:dyDescent="0.45">
      <c r="A2231" t="s">
        <v>669</v>
      </c>
      <c r="B2231" s="4" t="str" cm="1">
        <f t="array" ref="B2231">_xlfn._xlws.FILTER(AnalysisSets!B:B,AnalysisSets!A:A=_xlfn._xlws.FILTER(Analyses!E:E,Analyses!A:A=AnalysisResults!A2231,""),"")</f>
        <v>Safety Population</v>
      </c>
      <c r="C2231" t="s">
        <v>33</v>
      </c>
      <c r="D2231" t="s">
        <v>40</v>
      </c>
      <c r="E2231" s="4" t="str" cm="1">
        <f t="array" ref="E2231">_xlfn._xlws.FILTER(AnalysisGroupings!$G$2:$G$20,AnalysisGroupings!$F$2:$F$20=AnalysisResults!D2231,"")</f>
        <v>Xanomeline Low Dose</v>
      </c>
      <c r="G2231" t="s">
        <v>733</v>
      </c>
      <c r="H2231" t="s">
        <v>770</v>
      </c>
      <c r="I2231" s="4" t="str" cm="1">
        <f t="array" ref="I2231">_xlfn._xlws.FILTER(AnalysisGroupings!$G$2:$G$36,(AnalysisGroupings!$F$2:$F$36=AnalysisResults!H2231)*LEN(H2231)&gt;0,"")</f>
        <v>Diastolic Blood Pressure (mmHg)</v>
      </c>
      <c r="K2231" t="s">
        <v>734</v>
      </c>
      <c r="L2231" t="s">
        <v>789</v>
      </c>
      <c r="M2231" s="4" t="str" cm="1">
        <f t="array" ref="M2231">_xlfn._xlws.FILTER(AnalysisGroupings!$G$2:$G$36,(AnalysisGroupings!$F$2:$F$36=AnalysisResults!L2231)*LEN(L2231)&gt;0,"")</f>
        <v>End of Treatment</v>
      </c>
      <c r="O2231" t="s">
        <v>295</v>
      </c>
      <c r="P2231" t="s">
        <v>642</v>
      </c>
      <c r="Q2231" s="4" t="str" cm="1">
        <f t="array" ref="Q2231">_xlfn._xlws.FILTER(AnalysisMethods!$G$2:$G$31,AnalysisMethods!$E$2:$E$31=AnalysisResults!P2231,"")</f>
        <v>SD</v>
      </c>
      <c r="R2231" s="4" t="str" cm="1">
        <f t="array" ref="R2231">_xlfn._xlws.FILTER(AnalysisMethods!$H$2:$H$31,AnalysisMethods!$E$2:$E$31=AnalysisResults!P2231,"")</f>
        <v>(XX.XX)</v>
      </c>
      <c r="S2231">
        <v>9.1259808860000007</v>
      </c>
      <c r="T2231" s="7" t="s">
        <v>1011</v>
      </c>
      <c r="U2231" t="s">
        <v>1378</v>
      </c>
    </row>
    <row r="2232" spans="1:21" x14ac:dyDescent="0.45">
      <c r="A2232" t="s">
        <v>669</v>
      </c>
      <c r="B2232" s="4" t="str" cm="1">
        <f t="array" ref="B2232">_xlfn._xlws.FILTER(AnalysisSets!B:B,AnalysisSets!A:A=_xlfn._xlws.FILTER(Analyses!E:E,Analyses!A:A=AnalysisResults!A2232,""),"")</f>
        <v>Safety Population</v>
      </c>
      <c r="C2232" t="s">
        <v>33</v>
      </c>
      <c r="D2232" t="s">
        <v>40</v>
      </c>
      <c r="E2232" s="4" t="str" cm="1">
        <f t="array" ref="E2232">_xlfn._xlws.FILTER(AnalysisGroupings!$G$2:$G$20,AnalysisGroupings!$F$2:$F$20=AnalysisResults!D2232,"")</f>
        <v>Xanomeline Low Dose</v>
      </c>
      <c r="G2232" t="s">
        <v>733</v>
      </c>
      <c r="H2232" t="s">
        <v>770</v>
      </c>
      <c r="I2232" s="4" t="str" cm="1">
        <f t="array" ref="I2232">_xlfn._xlws.FILTER(AnalysisGroupings!$G$2:$G$36,(AnalysisGroupings!$F$2:$F$36=AnalysisResults!H2232)*LEN(H2232)&gt;0,"")</f>
        <v>Diastolic Blood Pressure (mmHg)</v>
      </c>
      <c r="K2232" t="s">
        <v>734</v>
      </c>
      <c r="L2232" t="s">
        <v>789</v>
      </c>
      <c r="M2232" s="4" t="str" cm="1">
        <f t="array" ref="M2232">_xlfn._xlws.FILTER(AnalysisGroupings!$G$2:$G$36,(AnalysisGroupings!$F$2:$F$36=AnalysisResults!L2232)*LEN(L2232)&gt;0,"")</f>
        <v>End of Treatment</v>
      </c>
      <c r="O2232" t="s">
        <v>295</v>
      </c>
      <c r="P2232" t="s">
        <v>643</v>
      </c>
      <c r="Q2232" s="4" t="str" cm="1">
        <f t="array" ref="Q2232">_xlfn._xlws.FILTER(AnalysisMethods!$G$2:$G$31,AnalysisMethods!$E$2:$E$31=AnalysisResults!P2232,"")</f>
        <v>Median</v>
      </c>
      <c r="R2232" s="4" t="str" cm="1">
        <f t="array" ref="R2232">_xlfn._xlws.FILTER(AnalysisMethods!$H$2:$H$31,AnalysisMethods!$E$2:$E$31=AnalysisResults!P2232,"")</f>
        <v>XX.X</v>
      </c>
      <c r="S2232">
        <v>72</v>
      </c>
      <c r="T2232" s="7" t="s">
        <v>886</v>
      </c>
      <c r="U2232" t="s">
        <v>1378</v>
      </c>
    </row>
    <row r="2233" spans="1:21" x14ac:dyDescent="0.45">
      <c r="A2233" t="s">
        <v>669</v>
      </c>
      <c r="B2233" s="4" t="str" cm="1">
        <f t="array" ref="B2233">_xlfn._xlws.FILTER(AnalysisSets!B:B,AnalysisSets!A:A=_xlfn._xlws.FILTER(Analyses!E:E,Analyses!A:A=AnalysisResults!A2233,""),"")</f>
        <v>Safety Population</v>
      </c>
      <c r="C2233" t="s">
        <v>33</v>
      </c>
      <c r="D2233" t="s">
        <v>40</v>
      </c>
      <c r="E2233" s="4" t="str" cm="1">
        <f t="array" ref="E2233">_xlfn._xlws.FILTER(AnalysisGroupings!$G$2:$G$20,AnalysisGroupings!$F$2:$F$20=AnalysisResults!D2233,"")</f>
        <v>Xanomeline Low Dose</v>
      </c>
      <c r="G2233" t="s">
        <v>733</v>
      </c>
      <c r="H2233" t="s">
        <v>770</v>
      </c>
      <c r="I2233" s="4" t="str" cm="1">
        <f t="array" ref="I2233">_xlfn._xlws.FILTER(AnalysisGroupings!$G$2:$G$36,(AnalysisGroupings!$F$2:$F$36=AnalysisResults!H2233)*LEN(H2233)&gt;0,"")</f>
        <v>Diastolic Blood Pressure (mmHg)</v>
      </c>
      <c r="K2233" t="s">
        <v>734</v>
      </c>
      <c r="L2233" t="s">
        <v>789</v>
      </c>
      <c r="M2233" s="4" t="str" cm="1">
        <f t="array" ref="M2233">_xlfn._xlws.FILTER(AnalysisGroupings!$G$2:$G$36,(AnalysisGroupings!$F$2:$F$36=AnalysisResults!L2233)*LEN(L2233)&gt;0,"")</f>
        <v>End of Treatment</v>
      </c>
      <c r="O2233" t="s">
        <v>295</v>
      </c>
      <c r="P2233" t="s">
        <v>644</v>
      </c>
      <c r="Q2233" s="4" t="str" cm="1">
        <f t="array" ref="Q2233">_xlfn._xlws.FILTER(AnalysisMethods!$G$2:$G$31,AnalysisMethods!$E$2:$E$31=AnalysisResults!P2233,"")</f>
        <v>Q1</v>
      </c>
      <c r="R2233" s="4" t="str" cm="1">
        <f t="array" ref="R2233">_xlfn._xlws.FILTER(AnalysisMethods!$H$2:$H$31,AnalysisMethods!$E$2:$E$31=AnalysisResults!P2233,"")</f>
        <v>XX.X</v>
      </c>
      <c r="S2233">
        <v>68</v>
      </c>
      <c r="T2233" s="7" t="s">
        <v>865</v>
      </c>
      <c r="U2233" t="s">
        <v>1378</v>
      </c>
    </row>
    <row r="2234" spans="1:21" x14ac:dyDescent="0.45">
      <c r="A2234" t="s">
        <v>669</v>
      </c>
      <c r="B2234" s="4" t="str" cm="1">
        <f t="array" ref="B2234">_xlfn._xlws.FILTER(AnalysisSets!B:B,AnalysisSets!A:A=_xlfn._xlws.FILTER(Analyses!E:E,Analyses!A:A=AnalysisResults!A2234,""),"")</f>
        <v>Safety Population</v>
      </c>
      <c r="C2234" t="s">
        <v>33</v>
      </c>
      <c r="D2234" t="s">
        <v>40</v>
      </c>
      <c r="E2234" s="4" t="str" cm="1">
        <f t="array" ref="E2234">_xlfn._xlws.FILTER(AnalysisGroupings!$G$2:$G$20,AnalysisGroupings!$F$2:$F$20=AnalysisResults!D2234,"")</f>
        <v>Xanomeline Low Dose</v>
      </c>
      <c r="G2234" t="s">
        <v>733</v>
      </c>
      <c r="H2234" t="s">
        <v>770</v>
      </c>
      <c r="I2234" s="4" t="str" cm="1">
        <f t="array" ref="I2234">_xlfn._xlws.FILTER(AnalysisGroupings!$G$2:$G$36,(AnalysisGroupings!$F$2:$F$36=AnalysisResults!H2234)*LEN(H2234)&gt;0,"")</f>
        <v>Diastolic Blood Pressure (mmHg)</v>
      </c>
      <c r="K2234" t="s">
        <v>734</v>
      </c>
      <c r="L2234" t="s">
        <v>789</v>
      </c>
      <c r="M2234" s="4" t="str" cm="1">
        <f t="array" ref="M2234">_xlfn._xlws.FILTER(AnalysisGroupings!$G$2:$G$36,(AnalysisGroupings!$F$2:$F$36=AnalysisResults!L2234)*LEN(L2234)&gt;0,"")</f>
        <v>End of Treatment</v>
      </c>
      <c r="O2234" t="s">
        <v>295</v>
      </c>
      <c r="P2234" t="s">
        <v>645</v>
      </c>
      <c r="Q2234" s="4" t="str" cm="1">
        <f t="array" ref="Q2234">_xlfn._xlws.FILTER(AnalysisMethods!$G$2:$G$31,AnalysisMethods!$E$2:$E$31=AnalysisResults!P2234,"")</f>
        <v>Q3</v>
      </c>
      <c r="R2234" s="4" t="str" cm="1">
        <f t="array" ref="R2234">_xlfn._xlws.FILTER(AnalysisMethods!$H$2:$H$31,AnalysisMethods!$E$2:$E$31=AnalysisResults!P2234,"")</f>
        <v>XX.X</v>
      </c>
      <c r="S2234">
        <v>80</v>
      </c>
      <c r="T2234" s="7" t="s">
        <v>225</v>
      </c>
      <c r="U2234" t="s">
        <v>1378</v>
      </c>
    </row>
    <row r="2235" spans="1:21" x14ac:dyDescent="0.45">
      <c r="A2235" t="s">
        <v>669</v>
      </c>
      <c r="B2235" s="4" t="str" cm="1">
        <f t="array" ref="B2235">_xlfn._xlws.FILTER(AnalysisSets!B:B,AnalysisSets!A:A=_xlfn._xlws.FILTER(Analyses!E:E,Analyses!A:A=AnalysisResults!A2235,""),"")</f>
        <v>Safety Population</v>
      </c>
      <c r="C2235" t="s">
        <v>33</v>
      </c>
      <c r="D2235" t="s">
        <v>40</v>
      </c>
      <c r="E2235" s="4" t="str" cm="1">
        <f t="array" ref="E2235">_xlfn._xlws.FILTER(AnalysisGroupings!$G$2:$G$20,AnalysisGroupings!$F$2:$F$20=AnalysisResults!D2235,"")</f>
        <v>Xanomeline Low Dose</v>
      </c>
      <c r="G2235" t="s">
        <v>733</v>
      </c>
      <c r="H2235" t="s">
        <v>770</v>
      </c>
      <c r="I2235" s="4" t="str" cm="1">
        <f t="array" ref="I2235">_xlfn._xlws.FILTER(AnalysisGroupings!$G$2:$G$36,(AnalysisGroupings!$F$2:$F$36=AnalysisResults!H2235)*LEN(H2235)&gt;0,"")</f>
        <v>Diastolic Blood Pressure (mmHg)</v>
      </c>
      <c r="K2235" t="s">
        <v>734</v>
      </c>
      <c r="L2235" t="s">
        <v>789</v>
      </c>
      <c r="M2235" s="4" t="str" cm="1">
        <f t="array" ref="M2235">_xlfn._xlws.FILTER(AnalysisGroupings!$G$2:$G$36,(AnalysisGroupings!$F$2:$F$36=AnalysisResults!L2235)*LEN(L2235)&gt;0,"")</f>
        <v>End of Treatment</v>
      </c>
      <c r="O2235" t="s">
        <v>295</v>
      </c>
      <c r="P2235" t="s">
        <v>646</v>
      </c>
      <c r="Q2235" s="4" t="str" cm="1">
        <f t="array" ref="Q2235">_xlfn._xlws.FILTER(AnalysisMethods!$G$2:$G$31,AnalysisMethods!$E$2:$E$31=AnalysisResults!P2235,"")</f>
        <v>Min</v>
      </c>
      <c r="R2235" s="4" t="str" cm="1">
        <f t="array" ref="R2235">_xlfn._xlws.FILTER(AnalysisMethods!$H$2:$H$31,AnalysisMethods!$E$2:$E$31=AnalysisResults!P2235,"")</f>
        <v>XX</v>
      </c>
      <c r="S2235">
        <v>51</v>
      </c>
      <c r="T2235" s="7" t="s">
        <v>227</v>
      </c>
      <c r="U2235" t="s">
        <v>1378</v>
      </c>
    </row>
    <row r="2236" spans="1:21" x14ac:dyDescent="0.45">
      <c r="A2236" t="s">
        <v>669</v>
      </c>
      <c r="B2236" s="4" t="str" cm="1">
        <f t="array" ref="B2236">_xlfn._xlws.FILTER(AnalysisSets!B:B,AnalysisSets!A:A=_xlfn._xlws.FILTER(Analyses!E:E,Analyses!A:A=AnalysisResults!A2236,""),"")</f>
        <v>Safety Population</v>
      </c>
      <c r="C2236" t="s">
        <v>33</v>
      </c>
      <c r="D2236" t="s">
        <v>40</v>
      </c>
      <c r="E2236" s="4" t="str" cm="1">
        <f t="array" ref="E2236">_xlfn._xlws.FILTER(AnalysisGroupings!$G$2:$G$20,AnalysisGroupings!$F$2:$F$20=AnalysisResults!D2236,"")</f>
        <v>Xanomeline Low Dose</v>
      </c>
      <c r="G2236" t="s">
        <v>733</v>
      </c>
      <c r="H2236" t="s">
        <v>770</v>
      </c>
      <c r="I2236" s="4" t="str" cm="1">
        <f t="array" ref="I2236">_xlfn._xlws.FILTER(AnalysisGroupings!$G$2:$G$36,(AnalysisGroupings!$F$2:$F$36=AnalysisResults!H2236)*LEN(H2236)&gt;0,"")</f>
        <v>Diastolic Blood Pressure (mmHg)</v>
      </c>
      <c r="K2236" t="s">
        <v>734</v>
      </c>
      <c r="L2236" t="s">
        <v>789</v>
      </c>
      <c r="M2236" s="4" t="str" cm="1">
        <f t="array" ref="M2236">_xlfn._xlws.FILTER(AnalysisGroupings!$G$2:$G$36,(AnalysisGroupings!$F$2:$F$36=AnalysisResults!L2236)*LEN(L2236)&gt;0,"")</f>
        <v>End of Treatment</v>
      </c>
      <c r="O2236" t="s">
        <v>295</v>
      </c>
      <c r="P2236" t="s">
        <v>647</v>
      </c>
      <c r="Q2236" s="4" t="str" cm="1">
        <f t="array" ref="Q2236">_xlfn._xlws.FILTER(AnalysisMethods!$G$2:$G$31,AnalysisMethods!$E$2:$E$31=AnalysisResults!P2236,"")</f>
        <v>Max</v>
      </c>
      <c r="R2236" s="4" t="str" cm="1">
        <f t="array" ref="R2236">_xlfn._xlws.FILTER(AnalysisMethods!$H$2:$H$31,AnalysisMethods!$E$2:$E$31=AnalysisResults!P2236,"")</f>
        <v>XX</v>
      </c>
      <c r="S2236">
        <v>102</v>
      </c>
      <c r="T2236" s="7" t="s">
        <v>910</v>
      </c>
      <c r="U2236" t="s">
        <v>1378</v>
      </c>
    </row>
    <row r="2237" spans="1:21" x14ac:dyDescent="0.45">
      <c r="A2237" t="s">
        <v>669</v>
      </c>
      <c r="B2237" s="4" t="str" cm="1">
        <f t="array" ref="B2237">_xlfn._xlws.FILTER(AnalysisSets!B:B,AnalysisSets!A:A=_xlfn._xlws.FILTER(Analyses!E:E,Analyses!A:A=AnalysisResults!A2237,""),"")</f>
        <v>Safety Population</v>
      </c>
      <c r="C2237" t="s">
        <v>33</v>
      </c>
      <c r="D2237" t="s">
        <v>40</v>
      </c>
      <c r="E2237" s="4" t="str" cm="1">
        <f t="array" ref="E2237">_xlfn._xlws.FILTER(AnalysisGroupings!$G$2:$G$20,AnalysisGroupings!$F$2:$F$20=AnalysisResults!D2237,"")</f>
        <v>Xanomeline Low Dose</v>
      </c>
      <c r="G2237" t="s">
        <v>733</v>
      </c>
      <c r="H2237" t="s">
        <v>773</v>
      </c>
      <c r="I2237" s="4" t="str" cm="1">
        <f t="array" ref="I2237">_xlfn._xlws.FILTER(AnalysisGroupings!$G$2:$G$36,(AnalysisGroupings!$F$2:$F$36=AnalysisResults!H2237)*LEN(H2237)&gt;0,"")</f>
        <v>Pulse Rate (beats/min)</v>
      </c>
      <c r="K2237" t="s">
        <v>734</v>
      </c>
      <c r="L2237" t="s">
        <v>1379</v>
      </c>
      <c r="M2237" s="4" t="str" cm="1">
        <f t="array" ref="M2237">_xlfn._xlws.FILTER(AnalysisGroupings!$G$2:$G$36,(AnalysisGroupings!$F$2:$F$36=AnalysisResults!L2237)*LEN(L2237)&gt;0,"")</f>
        <v>Baseline</v>
      </c>
      <c r="O2237" t="s">
        <v>295</v>
      </c>
      <c r="P2237" t="s">
        <v>640</v>
      </c>
      <c r="Q2237" s="4" t="str" cm="1">
        <f t="array" ref="Q2237">_xlfn._xlws.FILTER(AnalysisMethods!$G$2:$G$31,AnalysisMethods!$E$2:$E$31=AnalysisResults!P2237,"")</f>
        <v>n</v>
      </c>
      <c r="R2237" s="4" t="str" cm="1">
        <f t="array" ref="R2237">_xlfn._xlws.FILTER(AnalysisMethods!$H$2:$H$31,AnalysisMethods!$E$2:$E$31=AnalysisResults!P2237,"")</f>
        <v>XX</v>
      </c>
      <c r="S2237">
        <v>252</v>
      </c>
      <c r="T2237" s="7" t="s">
        <v>802</v>
      </c>
      <c r="U2237" t="s">
        <v>1378</v>
      </c>
    </row>
    <row r="2238" spans="1:21" x14ac:dyDescent="0.45">
      <c r="A2238" t="s">
        <v>669</v>
      </c>
      <c r="B2238" s="4" t="str" cm="1">
        <f t="array" ref="B2238">_xlfn._xlws.FILTER(AnalysisSets!B:B,AnalysisSets!A:A=_xlfn._xlws.FILTER(Analyses!E:E,Analyses!A:A=AnalysisResults!A2238,""),"")</f>
        <v>Safety Population</v>
      </c>
      <c r="C2238" t="s">
        <v>33</v>
      </c>
      <c r="D2238" t="s">
        <v>40</v>
      </c>
      <c r="E2238" s="4" t="str" cm="1">
        <f t="array" ref="E2238">_xlfn._xlws.FILTER(AnalysisGroupings!$G$2:$G$20,AnalysisGroupings!$F$2:$F$20=AnalysisResults!D2238,"")</f>
        <v>Xanomeline Low Dose</v>
      </c>
      <c r="G2238" t="s">
        <v>733</v>
      </c>
      <c r="H2238" t="s">
        <v>773</v>
      </c>
      <c r="I2238" s="4" t="str" cm="1">
        <f t="array" ref="I2238">_xlfn._xlws.FILTER(AnalysisGroupings!$G$2:$G$36,(AnalysisGroupings!$F$2:$F$36=AnalysisResults!H2238)*LEN(H2238)&gt;0,"")</f>
        <v>Pulse Rate (beats/min)</v>
      </c>
      <c r="K2238" t="s">
        <v>734</v>
      </c>
      <c r="L2238" t="s">
        <v>1379</v>
      </c>
      <c r="M2238" s="4" t="str" cm="1">
        <f t="array" ref="M2238">_xlfn._xlws.FILTER(AnalysisGroupings!$G$2:$G$36,(AnalysisGroupings!$F$2:$F$36=AnalysisResults!L2238)*LEN(L2238)&gt;0,"")</f>
        <v>Baseline</v>
      </c>
      <c r="O2238" t="s">
        <v>295</v>
      </c>
      <c r="P2238" t="s">
        <v>641</v>
      </c>
      <c r="Q2238" s="4" t="str" cm="1">
        <f t="array" ref="Q2238">_xlfn._xlws.FILTER(AnalysisMethods!$G$2:$G$31,AnalysisMethods!$E$2:$E$31=AnalysisResults!P2238,"")</f>
        <v>Mean</v>
      </c>
      <c r="R2238" s="4" t="str" cm="1">
        <f t="array" ref="R2238">_xlfn._xlws.FILTER(AnalysisMethods!$H$2:$H$31,AnalysisMethods!$E$2:$E$31=AnalysisResults!P2238,"")</f>
        <v>XX.X</v>
      </c>
      <c r="S2238">
        <v>71.496031746</v>
      </c>
      <c r="T2238" s="7" t="s">
        <v>1012</v>
      </c>
      <c r="U2238" t="s">
        <v>1378</v>
      </c>
    </row>
    <row r="2239" spans="1:21" x14ac:dyDescent="0.45">
      <c r="A2239" t="s">
        <v>669</v>
      </c>
      <c r="B2239" s="4" t="str" cm="1">
        <f t="array" ref="B2239">_xlfn._xlws.FILTER(AnalysisSets!B:B,AnalysisSets!A:A=_xlfn._xlws.FILTER(Analyses!E:E,Analyses!A:A=AnalysisResults!A2239,""),"")</f>
        <v>Safety Population</v>
      </c>
      <c r="C2239" t="s">
        <v>33</v>
      </c>
      <c r="D2239" t="s">
        <v>40</v>
      </c>
      <c r="E2239" s="4" t="str" cm="1">
        <f t="array" ref="E2239">_xlfn._xlws.FILTER(AnalysisGroupings!$G$2:$G$20,AnalysisGroupings!$F$2:$F$20=AnalysisResults!D2239,"")</f>
        <v>Xanomeline Low Dose</v>
      </c>
      <c r="G2239" t="s">
        <v>733</v>
      </c>
      <c r="H2239" t="s">
        <v>773</v>
      </c>
      <c r="I2239" s="4" t="str" cm="1">
        <f t="array" ref="I2239">_xlfn._xlws.FILTER(AnalysisGroupings!$G$2:$G$36,(AnalysisGroupings!$F$2:$F$36=AnalysisResults!H2239)*LEN(H2239)&gt;0,"")</f>
        <v>Pulse Rate (beats/min)</v>
      </c>
      <c r="K2239" t="s">
        <v>734</v>
      </c>
      <c r="L2239" t="s">
        <v>1379</v>
      </c>
      <c r="M2239" s="4" t="str" cm="1">
        <f t="array" ref="M2239">_xlfn._xlws.FILTER(AnalysisGroupings!$G$2:$G$36,(AnalysisGroupings!$F$2:$F$36=AnalysisResults!L2239)*LEN(L2239)&gt;0,"")</f>
        <v>Baseline</v>
      </c>
      <c r="O2239" t="s">
        <v>295</v>
      </c>
      <c r="P2239" t="s">
        <v>642</v>
      </c>
      <c r="Q2239" s="4" t="str" cm="1">
        <f t="array" ref="Q2239">_xlfn._xlws.FILTER(AnalysisMethods!$G$2:$G$31,AnalysisMethods!$E$2:$E$31=AnalysisResults!P2239,"")</f>
        <v>SD</v>
      </c>
      <c r="R2239" s="4" t="str" cm="1">
        <f t="array" ref="R2239">_xlfn._xlws.FILTER(AnalysisMethods!$H$2:$H$31,AnalysisMethods!$E$2:$E$31=AnalysisResults!P2239,"")</f>
        <v>(XX.XX)</v>
      </c>
      <c r="S2239">
        <v>10.535274845</v>
      </c>
      <c r="T2239" s="7" t="s">
        <v>1013</v>
      </c>
      <c r="U2239" t="s">
        <v>1378</v>
      </c>
    </row>
    <row r="2240" spans="1:21" x14ac:dyDescent="0.45">
      <c r="A2240" t="s">
        <v>669</v>
      </c>
      <c r="B2240" s="4" t="str" cm="1">
        <f t="array" ref="B2240">_xlfn._xlws.FILTER(AnalysisSets!B:B,AnalysisSets!A:A=_xlfn._xlws.FILTER(Analyses!E:E,Analyses!A:A=AnalysisResults!A2240,""),"")</f>
        <v>Safety Population</v>
      </c>
      <c r="C2240" t="s">
        <v>33</v>
      </c>
      <c r="D2240" t="s">
        <v>40</v>
      </c>
      <c r="E2240" s="4" t="str" cm="1">
        <f t="array" ref="E2240">_xlfn._xlws.FILTER(AnalysisGroupings!$G$2:$G$20,AnalysisGroupings!$F$2:$F$20=AnalysisResults!D2240,"")</f>
        <v>Xanomeline Low Dose</v>
      </c>
      <c r="G2240" t="s">
        <v>733</v>
      </c>
      <c r="H2240" t="s">
        <v>773</v>
      </c>
      <c r="I2240" s="4" t="str" cm="1">
        <f t="array" ref="I2240">_xlfn._xlws.FILTER(AnalysisGroupings!$G$2:$G$36,(AnalysisGroupings!$F$2:$F$36=AnalysisResults!H2240)*LEN(H2240)&gt;0,"")</f>
        <v>Pulse Rate (beats/min)</v>
      </c>
      <c r="K2240" t="s">
        <v>734</v>
      </c>
      <c r="L2240" t="s">
        <v>1379</v>
      </c>
      <c r="M2240" s="4" t="str" cm="1">
        <f t="array" ref="M2240">_xlfn._xlws.FILTER(AnalysisGroupings!$G$2:$G$36,(AnalysisGroupings!$F$2:$F$36=AnalysisResults!L2240)*LEN(L2240)&gt;0,"")</f>
        <v>Baseline</v>
      </c>
      <c r="O2240" t="s">
        <v>295</v>
      </c>
      <c r="P2240" t="s">
        <v>643</v>
      </c>
      <c r="Q2240" s="4" t="str" cm="1">
        <f t="array" ref="Q2240">_xlfn._xlws.FILTER(AnalysisMethods!$G$2:$G$31,AnalysisMethods!$E$2:$E$31=AnalysisResults!P2240,"")</f>
        <v>Median</v>
      </c>
      <c r="R2240" s="4" t="str" cm="1">
        <f t="array" ref="R2240">_xlfn._xlws.FILTER(AnalysisMethods!$H$2:$H$31,AnalysisMethods!$E$2:$E$31=AnalysisResults!P2240,"")</f>
        <v>XX.X</v>
      </c>
      <c r="S2240">
        <v>70</v>
      </c>
      <c r="T2240" s="7" t="s">
        <v>223</v>
      </c>
      <c r="U2240" t="s">
        <v>1378</v>
      </c>
    </row>
    <row r="2241" spans="1:21" x14ac:dyDescent="0.45">
      <c r="A2241" t="s">
        <v>669</v>
      </c>
      <c r="B2241" s="4" t="str" cm="1">
        <f t="array" ref="B2241">_xlfn._xlws.FILTER(AnalysisSets!B:B,AnalysisSets!A:A=_xlfn._xlws.FILTER(Analyses!E:E,Analyses!A:A=AnalysisResults!A2241,""),"")</f>
        <v>Safety Population</v>
      </c>
      <c r="C2241" t="s">
        <v>33</v>
      </c>
      <c r="D2241" t="s">
        <v>40</v>
      </c>
      <c r="E2241" s="4" t="str" cm="1">
        <f t="array" ref="E2241">_xlfn._xlws.FILTER(AnalysisGroupings!$G$2:$G$20,AnalysisGroupings!$F$2:$F$20=AnalysisResults!D2241,"")</f>
        <v>Xanomeline Low Dose</v>
      </c>
      <c r="G2241" t="s">
        <v>733</v>
      </c>
      <c r="H2241" t="s">
        <v>773</v>
      </c>
      <c r="I2241" s="4" t="str" cm="1">
        <f t="array" ref="I2241">_xlfn._xlws.FILTER(AnalysisGroupings!$G$2:$G$36,(AnalysisGroupings!$F$2:$F$36=AnalysisResults!H2241)*LEN(H2241)&gt;0,"")</f>
        <v>Pulse Rate (beats/min)</v>
      </c>
      <c r="K2241" t="s">
        <v>734</v>
      </c>
      <c r="L2241" t="s">
        <v>1379</v>
      </c>
      <c r="M2241" s="4" t="str" cm="1">
        <f t="array" ref="M2241">_xlfn._xlws.FILTER(AnalysisGroupings!$G$2:$G$36,(AnalysisGroupings!$F$2:$F$36=AnalysisResults!L2241)*LEN(L2241)&gt;0,"")</f>
        <v>Baseline</v>
      </c>
      <c r="O2241" t="s">
        <v>295</v>
      </c>
      <c r="P2241" t="s">
        <v>644</v>
      </c>
      <c r="Q2241" s="4" t="str" cm="1">
        <f t="array" ref="Q2241">_xlfn._xlws.FILTER(AnalysisMethods!$G$2:$G$31,AnalysisMethods!$E$2:$E$31=AnalysisResults!P2241,"")</f>
        <v>Q1</v>
      </c>
      <c r="R2241" s="4" t="str" cm="1">
        <f t="array" ref="R2241">_xlfn._xlws.FILTER(AnalysisMethods!$H$2:$H$31,AnalysisMethods!$E$2:$E$31=AnalysisResults!P2241,"")</f>
        <v>XX.X</v>
      </c>
      <c r="S2241">
        <v>64</v>
      </c>
      <c r="T2241" s="7" t="s">
        <v>898</v>
      </c>
      <c r="U2241" t="s">
        <v>1378</v>
      </c>
    </row>
    <row r="2242" spans="1:21" x14ac:dyDescent="0.45">
      <c r="A2242" t="s">
        <v>669</v>
      </c>
      <c r="B2242" s="4" t="str" cm="1">
        <f t="array" ref="B2242">_xlfn._xlws.FILTER(AnalysisSets!B:B,AnalysisSets!A:A=_xlfn._xlws.FILTER(Analyses!E:E,Analyses!A:A=AnalysisResults!A2242,""),"")</f>
        <v>Safety Population</v>
      </c>
      <c r="C2242" t="s">
        <v>33</v>
      </c>
      <c r="D2242" t="s">
        <v>40</v>
      </c>
      <c r="E2242" s="4" t="str" cm="1">
        <f t="array" ref="E2242">_xlfn._xlws.FILTER(AnalysisGroupings!$G$2:$G$20,AnalysisGroupings!$F$2:$F$20=AnalysisResults!D2242,"")</f>
        <v>Xanomeline Low Dose</v>
      </c>
      <c r="G2242" t="s">
        <v>733</v>
      </c>
      <c r="H2242" t="s">
        <v>773</v>
      </c>
      <c r="I2242" s="4" t="str" cm="1">
        <f t="array" ref="I2242">_xlfn._xlws.FILTER(AnalysisGroupings!$G$2:$G$36,(AnalysisGroupings!$F$2:$F$36=AnalysisResults!H2242)*LEN(H2242)&gt;0,"")</f>
        <v>Pulse Rate (beats/min)</v>
      </c>
      <c r="K2242" t="s">
        <v>734</v>
      </c>
      <c r="L2242" t="s">
        <v>1379</v>
      </c>
      <c r="M2242" s="4" t="str" cm="1">
        <f t="array" ref="M2242">_xlfn._xlws.FILTER(AnalysisGroupings!$G$2:$G$36,(AnalysisGroupings!$F$2:$F$36=AnalysisResults!L2242)*LEN(L2242)&gt;0,"")</f>
        <v>Baseline</v>
      </c>
      <c r="O2242" t="s">
        <v>295</v>
      </c>
      <c r="P2242" t="s">
        <v>645</v>
      </c>
      <c r="Q2242" s="4" t="str" cm="1">
        <f t="array" ref="Q2242">_xlfn._xlws.FILTER(AnalysisMethods!$G$2:$G$31,AnalysisMethods!$E$2:$E$31=AnalysisResults!P2242,"")</f>
        <v>Q3</v>
      </c>
      <c r="R2242" s="4" t="str" cm="1">
        <f t="array" ref="R2242">_xlfn._xlws.FILTER(AnalysisMethods!$H$2:$H$31,AnalysisMethods!$E$2:$E$31=AnalysisResults!P2242,"")</f>
        <v>XX.X</v>
      </c>
      <c r="S2242">
        <v>80</v>
      </c>
      <c r="T2242" s="7" t="s">
        <v>225</v>
      </c>
      <c r="U2242" t="s">
        <v>1378</v>
      </c>
    </row>
    <row r="2243" spans="1:21" x14ac:dyDescent="0.45">
      <c r="A2243" t="s">
        <v>669</v>
      </c>
      <c r="B2243" s="4" t="str" cm="1">
        <f t="array" ref="B2243">_xlfn._xlws.FILTER(AnalysisSets!B:B,AnalysisSets!A:A=_xlfn._xlws.FILTER(Analyses!E:E,Analyses!A:A=AnalysisResults!A2243,""),"")</f>
        <v>Safety Population</v>
      </c>
      <c r="C2243" t="s">
        <v>33</v>
      </c>
      <c r="D2243" t="s">
        <v>40</v>
      </c>
      <c r="E2243" s="4" t="str" cm="1">
        <f t="array" ref="E2243">_xlfn._xlws.FILTER(AnalysisGroupings!$G$2:$G$20,AnalysisGroupings!$F$2:$F$20=AnalysisResults!D2243,"")</f>
        <v>Xanomeline Low Dose</v>
      </c>
      <c r="G2243" t="s">
        <v>733</v>
      </c>
      <c r="H2243" t="s">
        <v>773</v>
      </c>
      <c r="I2243" s="4" t="str" cm="1">
        <f t="array" ref="I2243">_xlfn._xlws.FILTER(AnalysisGroupings!$G$2:$G$36,(AnalysisGroupings!$F$2:$F$36=AnalysisResults!H2243)*LEN(H2243)&gt;0,"")</f>
        <v>Pulse Rate (beats/min)</v>
      </c>
      <c r="K2243" t="s">
        <v>734</v>
      </c>
      <c r="L2243" t="s">
        <v>1379</v>
      </c>
      <c r="M2243" s="4" t="str" cm="1">
        <f t="array" ref="M2243">_xlfn._xlws.FILTER(AnalysisGroupings!$G$2:$G$36,(AnalysisGroupings!$F$2:$F$36=AnalysisResults!L2243)*LEN(L2243)&gt;0,"")</f>
        <v>Baseline</v>
      </c>
      <c r="O2243" t="s">
        <v>295</v>
      </c>
      <c r="P2243" t="s">
        <v>646</v>
      </c>
      <c r="Q2243" s="4" t="str" cm="1">
        <f t="array" ref="Q2243">_xlfn._xlws.FILTER(AnalysisMethods!$G$2:$G$31,AnalysisMethods!$E$2:$E$31=AnalysisResults!P2243,"")</f>
        <v>Min</v>
      </c>
      <c r="R2243" s="4" t="str" cm="1">
        <f t="array" ref="R2243">_xlfn._xlws.FILTER(AnalysisMethods!$H$2:$H$31,AnalysisMethods!$E$2:$E$31=AnalysisResults!P2243,"")</f>
        <v>XX</v>
      </c>
      <c r="S2243">
        <v>50</v>
      </c>
      <c r="T2243" s="7" t="s">
        <v>246</v>
      </c>
      <c r="U2243" t="s">
        <v>1378</v>
      </c>
    </row>
    <row r="2244" spans="1:21" x14ac:dyDescent="0.45">
      <c r="A2244" t="s">
        <v>669</v>
      </c>
      <c r="B2244" s="4" t="str" cm="1">
        <f t="array" ref="B2244">_xlfn._xlws.FILTER(AnalysisSets!B:B,AnalysisSets!A:A=_xlfn._xlws.FILTER(Analyses!E:E,Analyses!A:A=AnalysisResults!A2244,""),"")</f>
        <v>Safety Population</v>
      </c>
      <c r="C2244" t="s">
        <v>33</v>
      </c>
      <c r="D2244" t="s">
        <v>40</v>
      </c>
      <c r="E2244" s="4" t="str" cm="1">
        <f t="array" ref="E2244">_xlfn._xlws.FILTER(AnalysisGroupings!$G$2:$G$20,AnalysisGroupings!$F$2:$F$20=AnalysisResults!D2244,"")</f>
        <v>Xanomeline Low Dose</v>
      </c>
      <c r="G2244" t="s">
        <v>733</v>
      </c>
      <c r="H2244" t="s">
        <v>773</v>
      </c>
      <c r="I2244" s="4" t="str" cm="1">
        <f t="array" ref="I2244">_xlfn._xlws.FILTER(AnalysisGroupings!$G$2:$G$36,(AnalysisGroupings!$F$2:$F$36=AnalysisResults!H2244)*LEN(H2244)&gt;0,"")</f>
        <v>Pulse Rate (beats/min)</v>
      </c>
      <c r="K2244" t="s">
        <v>734</v>
      </c>
      <c r="L2244" t="s">
        <v>1379</v>
      </c>
      <c r="M2244" s="4" t="str" cm="1">
        <f t="array" ref="M2244">_xlfn._xlws.FILTER(AnalysisGroupings!$G$2:$G$36,(AnalysisGroupings!$F$2:$F$36=AnalysisResults!L2244)*LEN(L2244)&gt;0,"")</f>
        <v>Baseline</v>
      </c>
      <c r="O2244" t="s">
        <v>295</v>
      </c>
      <c r="P2244" t="s">
        <v>647</v>
      </c>
      <c r="Q2244" s="4" t="str" cm="1">
        <f t="array" ref="Q2244">_xlfn._xlws.FILTER(AnalysisMethods!$G$2:$G$31,AnalysisMethods!$E$2:$E$31=AnalysisResults!P2244,"")</f>
        <v>Max</v>
      </c>
      <c r="R2244" s="4" t="str" cm="1">
        <f t="array" ref="R2244">_xlfn._xlws.FILTER(AnalysisMethods!$H$2:$H$31,AnalysisMethods!$E$2:$E$31=AnalysisResults!P2244,"")</f>
        <v>XX</v>
      </c>
      <c r="S2244">
        <v>104</v>
      </c>
      <c r="T2244" s="7" t="s">
        <v>878</v>
      </c>
      <c r="U2244" t="s">
        <v>1378</v>
      </c>
    </row>
    <row r="2245" spans="1:21" x14ac:dyDescent="0.45">
      <c r="A2245" t="s">
        <v>669</v>
      </c>
      <c r="B2245" s="4" t="str" cm="1">
        <f t="array" ref="B2245">_xlfn._xlws.FILTER(AnalysisSets!B:B,AnalysisSets!A:A=_xlfn._xlws.FILTER(Analyses!E:E,Analyses!A:A=AnalysisResults!A2245,""),"")</f>
        <v>Safety Population</v>
      </c>
      <c r="C2245" t="s">
        <v>33</v>
      </c>
      <c r="D2245" t="s">
        <v>40</v>
      </c>
      <c r="E2245" s="4" t="str" cm="1">
        <f t="array" ref="E2245">_xlfn._xlws.FILTER(AnalysisGroupings!$G$2:$G$20,AnalysisGroupings!$F$2:$F$20=AnalysisResults!D2245,"")</f>
        <v>Xanomeline Low Dose</v>
      </c>
      <c r="G2245" t="s">
        <v>733</v>
      </c>
      <c r="H2245" t="s">
        <v>773</v>
      </c>
      <c r="I2245" s="4" t="str" cm="1">
        <f t="array" ref="I2245">_xlfn._xlws.FILTER(AnalysisGroupings!$G$2:$G$36,(AnalysisGroupings!$F$2:$F$36=AnalysisResults!H2245)*LEN(H2245)&gt;0,"")</f>
        <v>Pulse Rate (beats/min)</v>
      </c>
      <c r="K2245" t="s">
        <v>734</v>
      </c>
      <c r="L2245" t="s">
        <v>1380</v>
      </c>
      <c r="M2245" s="4" t="str" cm="1">
        <f t="array" ref="M2245">_xlfn._xlws.FILTER(AnalysisGroupings!$G$2:$G$36,(AnalysisGroupings!$F$2:$F$36=AnalysisResults!L2245)*LEN(L2245)&gt;0,"")</f>
        <v>Week 2</v>
      </c>
      <c r="O2245" t="s">
        <v>295</v>
      </c>
      <c r="P2245" t="s">
        <v>640</v>
      </c>
      <c r="Q2245" s="4" t="str" cm="1">
        <f t="array" ref="Q2245">_xlfn._xlws.FILTER(AnalysisMethods!$G$2:$G$31,AnalysisMethods!$E$2:$E$31=AnalysisResults!P2245,"")</f>
        <v>n</v>
      </c>
      <c r="R2245" s="4" t="str" cm="1">
        <f t="array" ref="R2245">_xlfn._xlws.FILTER(AnalysisMethods!$H$2:$H$31,AnalysisMethods!$E$2:$E$31=AnalysisResults!P2245,"")</f>
        <v>XX</v>
      </c>
      <c r="S2245">
        <v>251</v>
      </c>
      <c r="T2245" s="7" t="s">
        <v>964</v>
      </c>
      <c r="U2245" t="s">
        <v>1378</v>
      </c>
    </row>
    <row r="2246" spans="1:21" x14ac:dyDescent="0.45">
      <c r="A2246" t="s">
        <v>669</v>
      </c>
      <c r="B2246" s="4" t="str" cm="1">
        <f t="array" ref="B2246">_xlfn._xlws.FILTER(AnalysisSets!B:B,AnalysisSets!A:A=_xlfn._xlws.FILTER(Analyses!E:E,Analyses!A:A=AnalysisResults!A2246,""),"")</f>
        <v>Safety Population</v>
      </c>
      <c r="C2246" t="s">
        <v>33</v>
      </c>
      <c r="D2246" t="s">
        <v>40</v>
      </c>
      <c r="E2246" s="4" t="str" cm="1">
        <f t="array" ref="E2246">_xlfn._xlws.FILTER(AnalysisGroupings!$G$2:$G$20,AnalysisGroupings!$F$2:$F$20=AnalysisResults!D2246,"")</f>
        <v>Xanomeline Low Dose</v>
      </c>
      <c r="G2246" t="s">
        <v>733</v>
      </c>
      <c r="H2246" t="s">
        <v>773</v>
      </c>
      <c r="I2246" s="4" t="str" cm="1">
        <f t="array" ref="I2246">_xlfn._xlws.FILTER(AnalysisGroupings!$G$2:$G$36,(AnalysisGroupings!$F$2:$F$36=AnalysisResults!H2246)*LEN(H2246)&gt;0,"")</f>
        <v>Pulse Rate (beats/min)</v>
      </c>
      <c r="K2246" t="s">
        <v>734</v>
      </c>
      <c r="L2246" t="s">
        <v>1380</v>
      </c>
      <c r="M2246" s="4" t="str" cm="1">
        <f t="array" ref="M2246">_xlfn._xlws.FILTER(AnalysisGroupings!$G$2:$G$36,(AnalysisGroupings!$F$2:$F$36=AnalysisResults!L2246)*LEN(L2246)&gt;0,"")</f>
        <v>Week 2</v>
      </c>
      <c r="O2246" t="s">
        <v>295</v>
      </c>
      <c r="P2246" t="s">
        <v>641</v>
      </c>
      <c r="Q2246" s="4" t="str" cm="1">
        <f t="array" ref="Q2246">_xlfn._xlws.FILTER(AnalysisMethods!$G$2:$G$31,AnalysisMethods!$E$2:$E$31=AnalysisResults!P2246,"")</f>
        <v>Mean</v>
      </c>
      <c r="R2246" s="4" t="str" cm="1">
        <f t="array" ref="R2246">_xlfn._xlws.FILTER(AnalysisMethods!$H$2:$H$31,AnalysisMethods!$E$2:$E$31=AnalysisResults!P2246,"")</f>
        <v>XX.X</v>
      </c>
      <c r="S2246">
        <v>74.525896414000002</v>
      </c>
      <c r="T2246" s="7" t="s">
        <v>863</v>
      </c>
      <c r="U2246" t="s">
        <v>1378</v>
      </c>
    </row>
    <row r="2247" spans="1:21" x14ac:dyDescent="0.45">
      <c r="A2247" t="s">
        <v>669</v>
      </c>
      <c r="B2247" s="4" t="str" cm="1">
        <f t="array" ref="B2247">_xlfn._xlws.FILTER(AnalysisSets!B:B,AnalysisSets!A:A=_xlfn._xlws.FILTER(Analyses!E:E,Analyses!A:A=AnalysisResults!A2247,""),"")</f>
        <v>Safety Population</v>
      </c>
      <c r="C2247" t="s">
        <v>33</v>
      </c>
      <c r="D2247" t="s">
        <v>40</v>
      </c>
      <c r="E2247" s="4" t="str" cm="1">
        <f t="array" ref="E2247">_xlfn._xlws.FILTER(AnalysisGroupings!$G$2:$G$20,AnalysisGroupings!$F$2:$F$20=AnalysisResults!D2247,"")</f>
        <v>Xanomeline Low Dose</v>
      </c>
      <c r="G2247" t="s">
        <v>733</v>
      </c>
      <c r="H2247" t="s">
        <v>773</v>
      </c>
      <c r="I2247" s="4" t="str" cm="1">
        <f t="array" ref="I2247">_xlfn._xlws.FILTER(AnalysisGroupings!$G$2:$G$36,(AnalysisGroupings!$F$2:$F$36=AnalysisResults!H2247)*LEN(H2247)&gt;0,"")</f>
        <v>Pulse Rate (beats/min)</v>
      </c>
      <c r="K2247" t="s">
        <v>734</v>
      </c>
      <c r="L2247" t="s">
        <v>1380</v>
      </c>
      <c r="M2247" s="4" t="str" cm="1">
        <f t="array" ref="M2247">_xlfn._xlws.FILTER(AnalysisGroupings!$G$2:$G$36,(AnalysisGroupings!$F$2:$F$36=AnalysisResults!L2247)*LEN(L2247)&gt;0,"")</f>
        <v>Week 2</v>
      </c>
      <c r="O2247" t="s">
        <v>295</v>
      </c>
      <c r="P2247" t="s">
        <v>642</v>
      </c>
      <c r="Q2247" s="4" t="str" cm="1">
        <f t="array" ref="Q2247">_xlfn._xlws.FILTER(AnalysisMethods!$G$2:$G$31,AnalysisMethods!$E$2:$E$31=AnalysisResults!P2247,"")</f>
        <v>SD</v>
      </c>
      <c r="R2247" s="4" t="str" cm="1">
        <f t="array" ref="R2247">_xlfn._xlws.FILTER(AnalysisMethods!$H$2:$H$31,AnalysisMethods!$E$2:$E$31=AnalysisResults!P2247,"")</f>
        <v>(XX.XX)</v>
      </c>
      <c r="S2247">
        <v>10.642665394</v>
      </c>
      <c r="T2247" s="7" t="s">
        <v>1014</v>
      </c>
      <c r="U2247" t="s">
        <v>1378</v>
      </c>
    </row>
    <row r="2248" spans="1:21" x14ac:dyDescent="0.45">
      <c r="A2248" t="s">
        <v>669</v>
      </c>
      <c r="B2248" s="4" t="str" cm="1">
        <f t="array" ref="B2248">_xlfn._xlws.FILTER(AnalysisSets!B:B,AnalysisSets!A:A=_xlfn._xlws.FILTER(Analyses!E:E,Analyses!A:A=AnalysisResults!A2248,""),"")</f>
        <v>Safety Population</v>
      </c>
      <c r="C2248" t="s">
        <v>33</v>
      </c>
      <c r="D2248" t="s">
        <v>40</v>
      </c>
      <c r="E2248" s="4" t="str" cm="1">
        <f t="array" ref="E2248">_xlfn._xlws.FILTER(AnalysisGroupings!$G$2:$G$20,AnalysisGroupings!$F$2:$F$20=AnalysisResults!D2248,"")</f>
        <v>Xanomeline Low Dose</v>
      </c>
      <c r="G2248" t="s">
        <v>733</v>
      </c>
      <c r="H2248" t="s">
        <v>773</v>
      </c>
      <c r="I2248" s="4" t="str" cm="1">
        <f t="array" ref="I2248">_xlfn._xlws.FILTER(AnalysisGroupings!$G$2:$G$36,(AnalysisGroupings!$F$2:$F$36=AnalysisResults!H2248)*LEN(H2248)&gt;0,"")</f>
        <v>Pulse Rate (beats/min)</v>
      </c>
      <c r="K2248" t="s">
        <v>734</v>
      </c>
      <c r="L2248" t="s">
        <v>1380</v>
      </c>
      <c r="M2248" s="4" t="str" cm="1">
        <f t="array" ref="M2248">_xlfn._xlws.FILTER(AnalysisGroupings!$G$2:$G$36,(AnalysisGroupings!$F$2:$F$36=AnalysisResults!L2248)*LEN(L2248)&gt;0,"")</f>
        <v>Week 2</v>
      </c>
      <c r="O2248" t="s">
        <v>295</v>
      </c>
      <c r="P2248" t="s">
        <v>643</v>
      </c>
      <c r="Q2248" s="4" t="str" cm="1">
        <f t="array" ref="Q2248">_xlfn._xlws.FILTER(AnalysisMethods!$G$2:$G$31,AnalysisMethods!$E$2:$E$31=AnalysisResults!P2248,"")</f>
        <v>Median</v>
      </c>
      <c r="R2248" s="4" t="str" cm="1">
        <f t="array" ref="R2248">_xlfn._xlws.FILTER(AnalysisMethods!$H$2:$H$31,AnalysisMethods!$E$2:$E$31=AnalysisResults!P2248,"")</f>
        <v>XX.X</v>
      </c>
      <c r="S2248">
        <v>74</v>
      </c>
      <c r="T2248" s="7" t="s">
        <v>864</v>
      </c>
      <c r="U2248" t="s">
        <v>1378</v>
      </c>
    </row>
    <row r="2249" spans="1:21" x14ac:dyDescent="0.45">
      <c r="A2249" t="s">
        <v>669</v>
      </c>
      <c r="B2249" s="4" t="str" cm="1">
        <f t="array" ref="B2249">_xlfn._xlws.FILTER(AnalysisSets!B:B,AnalysisSets!A:A=_xlfn._xlws.FILTER(Analyses!E:E,Analyses!A:A=AnalysisResults!A2249,""),"")</f>
        <v>Safety Population</v>
      </c>
      <c r="C2249" t="s">
        <v>33</v>
      </c>
      <c r="D2249" t="s">
        <v>40</v>
      </c>
      <c r="E2249" s="4" t="str" cm="1">
        <f t="array" ref="E2249">_xlfn._xlws.FILTER(AnalysisGroupings!$G$2:$G$20,AnalysisGroupings!$F$2:$F$20=AnalysisResults!D2249,"")</f>
        <v>Xanomeline Low Dose</v>
      </c>
      <c r="G2249" t="s">
        <v>733</v>
      </c>
      <c r="H2249" t="s">
        <v>773</v>
      </c>
      <c r="I2249" s="4" t="str" cm="1">
        <f t="array" ref="I2249">_xlfn._xlws.FILTER(AnalysisGroupings!$G$2:$G$36,(AnalysisGroupings!$F$2:$F$36=AnalysisResults!H2249)*LEN(H2249)&gt;0,"")</f>
        <v>Pulse Rate (beats/min)</v>
      </c>
      <c r="K2249" t="s">
        <v>734</v>
      </c>
      <c r="L2249" t="s">
        <v>1380</v>
      </c>
      <c r="M2249" s="4" t="str" cm="1">
        <f t="array" ref="M2249">_xlfn._xlws.FILTER(AnalysisGroupings!$G$2:$G$36,(AnalysisGroupings!$F$2:$F$36=AnalysisResults!L2249)*LEN(L2249)&gt;0,"")</f>
        <v>Week 2</v>
      </c>
      <c r="O2249" t="s">
        <v>295</v>
      </c>
      <c r="P2249" t="s">
        <v>644</v>
      </c>
      <c r="Q2249" s="4" t="str" cm="1">
        <f t="array" ref="Q2249">_xlfn._xlws.FILTER(AnalysisMethods!$G$2:$G$31,AnalysisMethods!$E$2:$E$31=AnalysisResults!P2249,"")</f>
        <v>Q1</v>
      </c>
      <c r="R2249" s="4" t="str" cm="1">
        <f t="array" ref="R2249">_xlfn._xlws.FILTER(AnalysisMethods!$H$2:$H$31,AnalysisMethods!$E$2:$E$31=AnalysisResults!P2249,"")</f>
        <v>XX.X</v>
      </c>
      <c r="S2249">
        <v>68</v>
      </c>
      <c r="T2249" s="7" t="s">
        <v>865</v>
      </c>
      <c r="U2249" t="s">
        <v>1378</v>
      </c>
    </row>
    <row r="2250" spans="1:21" x14ac:dyDescent="0.45">
      <c r="A2250" t="s">
        <v>669</v>
      </c>
      <c r="B2250" s="4" t="str" cm="1">
        <f t="array" ref="B2250">_xlfn._xlws.FILTER(AnalysisSets!B:B,AnalysisSets!A:A=_xlfn._xlws.FILTER(Analyses!E:E,Analyses!A:A=AnalysisResults!A2250,""),"")</f>
        <v>Safety Population</v>
      </c>
      <c r="C2250" t="s">
        <v>33</v>
      </c>
      <c r="D2250" t="s">
        <v>40</v>
      </c>
      <c r="E2250" s="4" t="str" cm="1">
        <f t="array" ref="E2250">_xlfn._xlws.FILTER(AnalysisGroupings!$G$2:$G$20,AnalysisGroupings!$F$2:$F$20=AnalysisResults!D2250,"")</f>
        <v>Xanomeline Low Dose</v>
      </c>
      <c r="G2250" t="s">
        <v>733</v>
      </c>
      <c r="H2250" t="s">
        <v>773</v>
      </c>
      <c r="I2250" s="4" t="str" cm="1">
        <f t="array" ref="I2250">_xlfn._xlws.FILTER(AnalysisGroupings!$G$2:$G$36,(AnalysisGroupings!$F$2:$F$36=AnalysisResults!H2250)*LEN(H2250)&gt;0,"")</f>
        <v>Pulse Rate (beats/min)</v>
      </c>
      <c r="K2250" t="s">
        <v>734</v>
      </c>
      <c r="L2250" t="s">
        <v>1380</v>
      </c>
      <c r="M2250" s="4" t="str" cm="1">
        <f t="array" ref="M2250">_xlfn._xlws.FILTER(AnalysisGroupings!$G$2:$G$36,(AnalysisGroupings!$F$2:$F$36=AnalysisResults!L2250)*LEN(L2250)&gt;0,"")</f>
        <v>Week 2</v>
      </c>
      <c r="O2250" t="s">
        <v>295</v>
      </c>
      <c r="P2250" t="s">
        <v>645</v>
      </c>
      <c r="Q2250" s="4" t="str" cm="1">
        <f t="array" ref="Q2250">_xlfn._xlws.FILTER(AnalysisMethods!$G$2:$G$31,AnalysisMethods!$E$2:$E$31=AnalysisResults!P2250,"")</f>
        <v>Q3</v>
      </c>
      <c r="R2250" s="4" t="str" cm="1">
        <f t="array" ref="R2250">_xlfn._xlws.FILTER(AnalysisMethods!$H$2:$H$31,AnalysisMethods!$E$2:$E$31=AnalysisResults!P2250,"")</f>
        <v>XX.X</v>
      </c>
      <c r="S2250">
        <v>80</v>
      </c>
      <c r="T2250" s="7" t="s">
        <v>225</v>
      </c>
      <c r="U2250" t="s">
        <v>1378</v>
      </c>
    </row>
    <row r="2251" spans="1:21" x14ac:dyDescent="0.45">
      <c r="A2251" t="s">
        <v>669</v>
      </c>
      <c r="B2251" s="4" t="str" cm="1">
        <f t="array" ref="B2251">_xlfn._xlws.FILTER(AnalysisSets!B:B,AnalysisSets!A:A=_xlfn._xlws.FILTER(Analyses!E:E,Analyses!A:A=AnalysisResults!A2251,""),"")</f>
        <v>Safety Population</v>
      </c>
      <c r="C2251" t="s">
        <v>33</v>
      </c>
      <c r="D2251" t="s">
        <v>40</v>
      </c>
      <c r="E2251" s="4" t="str" cm="1">
        <f t="array" ref="E2251">_xlfn._xlws.FILTER(AnalysisGroupings!$G$2:$G$20,AnalysisGroupings!$F$2:$F$20=AnalysisResults!D2251,"")</f>
        <v>Xanomeline Low Dose</v>
      </c>
      <c r="G2251" t="s">
        <v>733</v>
      </c>
      <c r="H2251" t="s">
        <v>773</v>
      </c>
      <c r="I2251" s="4" t="str" cm="1">
        <f t="array" ref="I2251">_xlfn._xlws.FILTER(AnalysisGroupings!$G$2:$G$36,(AnalysisGroupings!$F$2:$F$36=AnalysisResults!H2251)*LEN(H2251)&gt;0,"")</f>
        <v>Pulse Rate (beats/min)</v>
      </c>
      <c r="K2251" t="s">
        <v>734</v>
      </c>
      <c r="L2251" t="s">
        <v>1380</v>
      </c>
      <c r="M2251" s="4" t="str" cm="1">
        <f t="array" ref="M2251">_xlfn._xlws.FILTER(AnalysisGroupings!$G$2:$G$36,(AnalysisGroupings!$F$2:$F$36=AnalysisResults!L2251)*LEN(L2251)&gt;0,"")</f>
        <v>Week 2</v>
      </c>
      <c r="O2251" t="s">
        <v>295</v>
      </c>
      <c r="P2251" t="s">
        <v>646</v>
      </c>
      <c r="Q2251" s="4" t="str" cm="1">
        <f t="array" ref="Q2251">_xlfn._xlws.FILTER(AnalysisMethods!$G$2:$G$31,AnalysisMethods!$E$2:$E$31=AnalysisResults!P2251,"")</f>
        <v>Min</v>
      </c>
      <c r="R2251" s="4" t="str" cm="1">
        <f t="array" ref="R2251">_xlfn._xlws.FILTER(AnalysisMethods!$H$2:$H$31,AnalysisMethods!$E$2:$E$31=AnalysisResults!P2251,"")</f>
        <v>XX</v>
      </c>
      <c r="S2251">
        <v>52</v>
      </c>
      <c r="T2251" s="7" t="s">
        <v>226</v>
      </c>
      <c r="U2251" t="s">
        <v>1378</v>
      </c>
    </row>
    <row r="2252" spans="1:21" x14ac:dyDescent="0.45">
      <c r="A2252" t="s">
        <v>669</v>
      </c>
      <c r="B2252" s="4" t="str" cm="1">
        <f t="array" ref="B2252">_xlfn._xlws.FILTER(AnalysisSets!B:B,AnalysisSets!A:A=_xlfn._xlws.FILTER(Analyses!E:E,Analyses!A:A=AnalysisResults!A2252,""),"")</f>
        <v>Safety Population</v>
      </c>
      <c r="C2252" t="s">
        <v>33</v>
      </c>
      <c r="D2252" t="s">
        <v>40</v>
      </c>
      <c r="E2252" s="4" t="str" cm="1">
        <f t="array" ref="E2252">_xlfn._xlws.FILTER(AnalysisGroupings!$G$2:$G$20,AnalysisGroupings!$F$2:$F$20=AnalysisResults!D2252,"")</f>
        <v>Xanomeline Low Dose</v>
      </c>
      <c r="G2252" t="s">
        <v>733</v>
      </c>
      <c r="H2252" t="s">
        <v>773</v>
      </c>
      <c r="I2252" s="4" t="str" cm="1">
        <f t="array" ref="I2252">_xlfn._xlws.FILTER(AnalysisGroupings!$G$2:$G$36,(AnalysisGroupings!$F$2:$F$36=AnalysisResults!H2252)*LEN(H2252)&gt;0,"")</f>
        <v>Pulse Rate (beats/min)</v>
      </c>
      <c r="K2252" t="s">
        <v>734</v>
      </c>
      <c r="L2252" t="s">
        <v>1380</v>
      </c>
      <c r="M2252" s="4" t="str" cm="1">
        <f t="array" ref="M2252">_xlfn._xlws.FILTER(AnalysisGroupings!$G$2:$G$36,(AnalysisGroupings!$F$2:$F$36=AnalysisResults!L2252)*LEN(L2252)&gt;0,"")</f>
        <v>Week 2</v>
      </c>
      <c r="O2252" t="s">
        <v>295</v>
      </c>
      <c r="P2252" t="s">
        <v>647</v>
      </c>
      <c r="Q2252" s="4" t="str" cm="1">
        <f t="array" ref="Q2252">_xlfn._xlws.FILTER(AnalysisMethods!$G$2:$G$31,AnalysisMethods!$E$2:$E$31=AnalysisResults!P2252,"")</f>
        <v>Max</v>
      </c>
      <c r="R2252" s="4" t="str" cm="1">
        <f t="array" ref="R2252">_xlfn._xlws.FILTER(AnalysisMethods!$H$2:$H$31,AnalysisMethods!$E$2:$E$31=AnalysisResults!P2252,"")</f>
        <v>XX</v>
      </c>
      <c r="S2252">
        <v>116</v>
      </c>
      <c r="T2252" s="7" t="s">
        <v>1015</v>
      </c>
      <c r="U2252" t="s">
        <v>1378</v>
      </c>
    </row>
    <row r="2253" spans="1:21" x14ac:dyDescent="0.45">
      <c r="A2253" t="s">
        <v>669</v>
      </c>
      <c r="B2253" s="4" t="str" cm="1">
        <f t="array" ref="B2253">_xlfn._xlws.FILTER(AnalysisSets!B:B,AnalysisSets!A:A=_xlfn._xlws.FILTER(Analyses!E:E,Analyses!A:A=AnalysisResults!A2253,""),"")</f>
        <v>Safety Population</v>
      </c>
      <c r="C2253" t="s">
        <v>33</v>
      </c>
      <c r="D2253" t="s">
        <v>40</v>
      </c>
      <c r="E2253" s="4" t="str" cm="1">
        <f t="array" ref="E2253">_xlfn._xlws.FILTER(AnalysisGroupings!$G$2:$G$20,AnalysisGroupings!$F$2:$F$20=AnalysisResults!D2253,"")</f>
        <v>Xanomeline Low Dose</v>
      </c>
      <c r="G2253" t="s">
        <v>733</v>
      </c>
      <c r="H2253" t="s">
        <v>773</v>
      </c>
      <c r="I2253" s="4" t="str" cm="1">
        <f t="array" ref="I2253">_xlfn._xlws.FILTER(AnalysisGroupings!$G$2:$G$36,(AnalysisGroupings!$F$2:$F$36=AnalysisResults!H2253)*LEN(H2253)&gt;0,"")</f>
        <v>Pulse Rate (beats/min)</v>
      </c>
      <c r="K2253" t="s">
        <v>734</v>
      </c>
      <c r="L2253" t="s">
        <v>1381</v>
      </c>
      <c r="M2253" s="4" t="str" cm="1">
        <f t="array" ref="M2253">_xlfn._xlws.FILTER(AnalysisGroupings!$G$2:$G$36,(AnalysisGroupings!$F$2:$F$36=AnalysisResults!L2253)*LEN(L2253)&gt;0,"")</f>
        <v>Week 4</v>
      </c>
      <c r="O2253" t="s">
        <v>295</v>
      </c>
      <c r="P2253" t="s">
        <v>640</v>
      </c>
      <c r="Q2253" s="4" t="str" cm="1">
        <f t="array" ref="Q2253">_xlfn._xlws.FILTER(AnalysisMethods!$G$2:$G$31,AnalysisMethods!$E$2:$E$31=AnalysisResults!P2253,"")</f>
        <v>n</v>
      </c>
      <c r="R2253" s="4" t="str" cm="1">
        <f t="array" ref="R2253">_xlfn._xlws.FILTER(AnalysisMethods!$H$2:$H$31,AnalysisMethods!$E$2:$E$31=AnalysisResults!P2253,"")</f>
        <v>XX</v>
      </c>
      <c r="S2253">
        <v>216</v>
      </c>
      <c r="T2253" s="7" t="s">
        <v>967</v>
      </c>
      <c r="U2253" t="s">
        <v>1378</v>
      </c>
    </row>
    <row r="2254" spans="1:21" x14ac:dyDescent="0.45">
      <c r="A2254" t="s">
        <v>669</v>
      </c>
      <c r="B2254" s="4" t="str" cm="1">
        <f t="array" ref="B2254">_xlfn._xlws.FILTER(AnalysisSets!B:B,AnalysisSets!A:A=_xlfn._xlws.FILTER(Analyses!E:E,Analyses!A:A=AnalysisResults!A2254,""),"")</f>
        <v>Safety Population</v>
      </c>
      <c r="C2254" t="s">
        <v>33</v>
      </c>
      <c r="D2254" t="s">
        <v>40</v>
      </c>
      <c r="E2254" s="4" t="str" cm="1">
        <f t="array" ref="E2254">_xlfn._xlws.FILTER(AnalysisGroupings!$G$2:$G$20,AnalysisGroupings!$F$2:$F$20=AnalysisResults!D2254,"")</f>
        <v>Xanomeline Low Dose</v>
      </c>
      <c r="G2254" t="s">
        <v>733</v>
      </c>
      <c r="H2254" t="s">
        <v>773</v>
      </c>
      <c r="I2254" s="4" t="str" cm="1">
        <f t="array" ref="I2254">_xlfn._xlws.FILTER(AnalysisGroupings!$G$2:$G$36,(AnalysisGroupings!$F$2:$F$36=AnalysisResults!H2254)*LEN(H2254)&gt;0,"")</f>
        <v>Pulse Rate (beats/min)</v>
      </c>
      <c r="K2254" t="s">
        <v>734</v>
      </c>
      <c r="L2254" t="s">
        <v>1381</v>
      </c>
      <c r="M2254" s="4" t="str" cm="1">
        <f t="array" ref="M2254">_xlfn._xlws.FILTER(AnalysisGroupings!$G$2:$G$36,(AnalysisGroupings!$F$2:$F$36=AnalysisResults!L2254)*LEN(L2254)&gt;0,"")</f>
        <v>Week 4</v>
      </c>
      <c r="O2254" t="s">
        <v>295</v>
      </c>
      <c r="P2254" t="s">
        <v>641</v>
      </c>
      <c r="Q2254" s="4" t="str" cm="1">
        <f t="array" ref="Q2254">_xlfn._xlws.FILTER(AnalysisMethods!$G$2:$G$31,AnalysisMethods!$E$2:$E$31=AnalysisResults!P2254,"")</f>
        <v>Mean</v>
      </c>
      <c r="R2254" s="4" t="str" cm="1">
        <f t="array" ref="R2254">_xlfn._xlws.FILTER(AnalysisMethods!$H$2:$H$31,AnalysisMethods!$E$2:$E$31=AnalysisResults!P2254,"")</f>
        <v>XX.X</v>
      </c>
      <c r="S2254">
        <v>73.106481481000003</v>
      </c>
      <c r="T2254" s="7" t="s">
        <v>922</v>
      </c>
      <c r="U2254" t="s">
        <v>1378</v>
      </c>
    </row>
    <row r="2255" spans="1:21" x14ac:dyDescent="0.45">
      <c r="A2255" t="s">
        <v>669</v>
      </c>
      <c r="B2255" s="4" t="str" cm="1">
        <f t="array" ref="B2255">_xlfn._xlws.FILTER(AnalysisSets!B:B,AnalysisSets!A:A=_xlfn._xlws.FILTER(Analyses!E:E,Analyses!A:A=AnalysisResults!A2255,""),"")</f>
        <v>Safety Population</v>
      </c>
      <c r="C2255" t="s">
        <v>33</v>
      </c>
      <c r="D2255" t="s">
        <v>40</v>
      </c>
      <c r="E2255" s="4" t="str" cm="1">
        <f t="array" ref="E2255">_xlfn._xlws.FILTER(AnalysisGroupings!$G$2:$G$20,AnalysisGroupings!$F$2:$F$20=AnalysisResults!D2255,"")</f>
        <v>Xanomeline Low Dose</v>
      </c>
      <c r="G2255" t="s">
        <v>733</v>
      </c>
      <c r="H2255" t="s">
        <v>773</v>
      </c>
      <c r="I2255" s="4" t="str" cm="1">
        <f t="array" ref="I2255">_xlfn._xlws.FILTER(AnalysisGroupings!$G$2:$G$36,(AnalysisGroupings!$F$2:$F$36=AnalysisResults!H2255)*LEN(H2255)&gt;0,"")</f>
        <v>Pulse Rate (beats/min)</v>
      </c>
      <c r="K2255" t="s">
        <v>734</v>
      </c>
      <c r="L2255" t="s">
        <v>1381</v>
      </c>
      <c r="M2255" s="4" t="str" cm="1">
        <f t="array" ref="M2255">_xlfn._xlws.FILTER(AnalysisGroupings!$G$2:$G$36,(AnalysisGroupings!$F$2:$F$36=AnalysisResults!L2255)*LEN(L2255)&gt;0,"")</f>
        <v>Week 4</v>
      </c>
      <c r="O2255" t="s">
        <v>295</v>
      </c>
      <c r="P2255" t="s">
        <v>642</v>
      </c>
      <c r="Q2255" s="4" t="str" cm="1">
        <f t="array" ref="Q2255">_xlfn._xlws.FILTER(AnalysisMethods!$G$2:$G$31,AnalysisMethods!$E$2:$E$31=AnalysisResults!P2255,"")</f>
        <v>SD</v>
      </c>
      <c r="R2255" s="4" t="str" cm="1">
        <f t="array" ref="R2255">_xlfn._xlws.FILTER(AnalysisMethods!$H$2:$H$31,AnalysisMethods!$E$2:$E$31=AnalysisResults!P2255,"")</f>
        <v>(XX.XX)</v>
      </c>
      <c r="S2255">
        <v>10.585323521999999</v>
      </c>
      <c r="T2255" s="7" t="s">
        <v>1016</v>
      </c>
      <c r="U2255" t="s">
        <v>1378</v>
      </c>
    </row>
    <row r="2256" spans="1:21" x14ac:dyDescent="0.45">
      <c r="A2256" t="s">
        <v>669</v>
      </c>
      <c r="B2256" s="4" t="str" cm="1">
        <f t="array" ref="B2256">_xlfn._xlws.FILTER(AnalysisSets!B:B,AnalysisSets!A:A=_xlfn._xlws.FILTER(Analyses!E:E,Analyses!A:A=AnalysisResults!A2256,""),"")</f>
        <v>Safety Population</v>
      </c>
      <c r="C2256" t="s">
        <v>33</v>
      </c>
      <c r="D2256" t="s">
        <v>40</v>
      </c>
      <c r="E2256" s="4" t="str" cm="1">
        <f t="array" ref="E2256">_xlfn._xlws.FILTER(AnalysisGroupings!$G$2:$G$20,AnalysisGroupings!$F$2:$F$20=AnalysisResults!D2256,"")</f>
        <v>Xanomeline Low Dose</v>
      </c>
      <c r="G2256" t="s">
        <v>733</v>
      </c>
      <c r="H2256" t="s">
        <v>773</v>
      </c>
      <c r="I2256" s="4" t="str" cm="1">
        <f t="array" ref="I2256">_xlfn._xlws.FILTER(AnalysisGroupings!$G$2:$G$36,(AnalysisGroupings!$F$2:$F$36=AnalysisResults!H2256)*LEN(H2256)&gt;0,"")</f>
        <v>Pulse Rate (beats/min)</v>
      </c>
      <c r="K2256" t="s">
        <v>734</v>
      </c>
      <c r="L2256" t="s">
        <v>1381</v>
      </c>
      <c r="M2256" s="4" t="str" cm="1">
        <f t="array" ref="M2256">_xlfn._xlws.FILTER(AnalysisGroupings!$G$2:$G$36,(AnalysisGroupings!$F$2:$F$36=AnalysisResults!L2256)*LEN(L2256)&gt;0,"")</f>
        <v>Week 4</v>
      </c>
      <c r="O2256" t="s">
        <v>295</v>
      </c>
      <c r="P2256" t="s">
        <v>643</v>
      </c>
      <c r="Q2256" s="4" t="str" cm="1">
        <f t="array" ref="Q2256">_xlfn._xlws.FILTER(AnalysisMethods!$G$2:$G$31,AnalysisMethods!$E$2:$E$31=AnalysisResults!P2256,"")</f>
        <v>Median</v>
      </c>
      <c r="R2256" s="4" t="str" cm="1">
        <f t="array" ref="R2256">_xlfn._xlws.FILTER(AnalysisMethods!$H$2:$H$31,AnalysisMethods!$E$2:$E$31=AnalysisResults!P2256,"")</f>
        <v>XX.X</v>
      </c>
      <c r="S2256">
        <v>74</v>
      </c>
      <c r="T2256" s="7" t="s">
        <v>864</v>
      </c>
      <c r="U2256" t="s">
        <v>1378</v>
      </c>
    </row>
    <row r="2257" spans="1:21" x14ac:dyDescent="0.45">
      <c r="A2257" t="s">
        <v>669</v>
      </c>
      <c r="B2257" s="4" t="str" cm="1">
        <f t="array" ref="B2257">_xlfn._xlws.FILTER(AnalysisSets!B:B,AnalysisSets!A:A=_xlfn._xlws.FILTER(Analyses!E:E,Analyses!A:A=AnalysisResults!A2257,""),"")</f>
        <v>Safety Population</v>
      </c>
      <c r="C2257" t="s">
        <v>33</v>
      </c>
      <c r="D2257" t="s">
        <v>40</v>
      </c>
      <c r="E2257" s="4" t="str" cm="1">
        <f t="array" ref="E2257">_xlfn._xlws.FILTER(AnalysisGroupings!$G$2:$G$20,AnalysisGroupings!$F$2:$F$20=AnalysisResults!D2257,"")</f>
        <v>Xanomeline Low Dose</v>
      </c>
      <c r="G2257" t="s">
        <v>733</v>
      </c>
      <c r="H2257" t="s">
        <v>773</v>
      </c>
      <c r="I2257" s="4" t="str" cm="1">
        <f t="array" ref="I2257">_xlfn._xlws.FILTER(AnalysisGroupings!$G$2:$G$36,(AnalysisGroupings!$F$2:$F$36=AnalysisResults!H2257)*LEN(H2257)&gt;0,"")</f>
        <v>Pulse Rate (beats/min)</v>
      </c>
      <c r="K2257" t="s">
        <v>734</v>
      </c>
      <c r="L2257" t="s">
        <v>1381</v>
      </c>
      <c r="M2257" s="4" t="str" cm="1">
        <f t="array" ref="M2257">_xlfn._xlws.FILTER(AnalysisGroupings!$G$2:$G$36,(AnalysisGroupings!$F$2:$F$36=AnalysisResults!L2257)*LEN(L2257)&gt;0,"")</f>
        <v>Week 4</v>
      </c>
      <c r="O2257" t="s">
        <v>295</v>
      </c>
      <c r="P2257" t="s">
        <v>644</v>
      </c>
      <c r="Q2257" s="4" t="str" cm="1">
        <f t="array" ref="Q2257">_xlfn._xlws.FILTER(AnalysisMethods!$G$2:$G$31,AnalysisMethods!$E$2:$E$31=AnalysisResults!P2257,"")</f>
        <v>Q1</v>
      </c>
      <c r="R2257" s="4" t="str" cm="1">
        <f t="array" ref="R2257">_xlfn._xlws.FILTER(AnalysisMethods!$H$2:$H$31,AnalysisMethods!$E$2:$E$31=AnalysisResults!P2257,"")</f>
        <v>XX.X</v>
      </c>
      <c r="S2257">
        <v>65</v>
      </c>
      <c r="T2257" s="7" t="s">
        <v>924</v>
      </c>
      <c r="U2257" t="s">
        <v>1378</v>
      </c>
    </row>
    <row r="2258" spans="1:21" x14ac:dyDescent="0.45">
      <c r="A2258" t="s">
        <v>669</v>
      </c>
      <c r="B2258" s="4" t="str" cm="1">
        <f t="array" ref="B2258">_xlfn._xlws.FILTER(AnalysisSets!B:B,AnalysisSets!A:A=_xlfn._xlws.FILTER(Analyses!E:E,Analyses!A:A=AnalysisResults!A2258,""),"")</f>
        <v>Safety Population</v>
      </c>
      <c r="C2258" t="s">
        <v>33</v>
      </c>
      <c r="D2258" t="s">
        <v>40</v>
      </c>
      <c r="E2258" s="4" t="str" cm="1">
        <f t="array" ref="E2258">_xlfn._xlws.FILTER(AnalysisGroupings!$G$2:$G$20,AnalysisGroupings!$F$2:$F$20=AnalysisResults!D2258,"")</f>
        <v>Xanomeline Low Dose</v>
      </c>
      <c r="G2258" t="s">
        <v>733</v>
      </c>
      <c r="H2258" t="s">
        <v>773</v>
      </c>
      <c r="I2258" s="4" t="str" cm="1">
        <f t="array" ref="I2258">_xlfn._xlws.FILTER(AnalysisGroupings!$G$2:$G$36,(AnalysisGroupings!$F$2:$F$36=AnalysisResults!H2258)*LEN(H2258)&gt;0,"")</f>
        <v>Pulse Rate (beats/min)</v>
      </c>
      <c r="K2258" t="s">
        <v>734</v>
      </c>
      <c r="L2258" t="s">
        <v>1381</v>
      </c>
      <c r="M2258" s="4" t="str" cm="1">
        <f t="array" ref="M2258">_xlfn._xlws.FILTER(AnalysisGroupings!$G$2:$G$36,(AnalysisGroupings!$F$2:$F$36=AnalysisResults!L2258)*LEN(L2258)&gt;0,"")</f>
        <v>Week 4</v>
      </c>
      <c r="O2258" t="s">
        <v>295</v>
      </c>
      <c r="P2258" t="s">
        <v>645</v>
      </c>
      <c r="Q2258" s="4" t="str" cm="1">
        <f t="array" ref="Q2258">_xlfn._xlws.FILTER(AnalysisMethods!$G$2:$G$31,AnalysisMethods!$E$2:$E$31=AnalysisResults!P2258,"")</f>
        <v>Q3</v>
      </c>
      <c r="R2258" s="4" t="str" cm="1">
        <f t="array" ref="R2258">_xlfn._xlws.FILTER(AnalysisMethods!$H$2:$H$31,AnalysisMethods!$E$2:$E$31=AnalysisResults!P2258,"")</f>
        <v>XX.X</v>
      </c>
      <c r="S2258">
        <v>80</v>
      </c>
      <c r="T2258" s="7" t="s">
        <v>225</v>
      </c>
      <c r="U2258" t="s">
        <v>1378</v>
      </c>
    </row>
    <row r="2259" spans="1:21" x14ac:dyDescent="0.45">
      <c r="A2259" t="s">
        <v>669</v>
      </c>
      <c r="B2259" s="4" t="str" cm="1">
        <f t="array" ref="B2259">_xlfn._xlws.FILTER(AnalysisSets!B:B,AnalysisSets!A:A=_xlfn._xlws.FILTER(Analyses!E:E,Analyses!A:A=AnalysisResults!A2259,""),"")</f>
        <v>Safety Population</v>
      </c>
      <c r="C2259" t="s">
        <v>33</v>
      </c>
      <c r="D2259" t="s">
        <v>40</v>
      </c>
      <c r="E2259" s="4" t="str" cm="1">
        <f t="array" ref="E2259">_xlfn._xlws.FILTER(AnalysisGroupings!$G$2:$G$20,AnalysisGroupings!$F$2:$F$20=AnalysisResults!D2259,"")</f>
        <v>Xanomeline Low Dose</v>
      </c>
      <c r="G2259" t="s">
        <v>733</v>
      </c>
      <c r="H2259" t="s">
        <v>773</v>
      </c>
      <c r="I2259" s="4" t="str" cm="1">
        <f t="array" ref="I2259">_xlfn._xlws.FILTER(AnalysisGroupings!$G$2:$G$36,(AnalysisGroupings!$F$2:$F$36=AnalysisResults!H2259)*LEN(H2259)&gt;0,"")</f>
        <v>Pulse Rate (beats/min)</v>
      </c>
      <c r="K2259" t="s">
        <v>734</v>
      </c>
      <c r="L2259" t="s">
        <v>1381</v>
      </c>
      <c r="M2259" s="4" t="str" cm="1">
        <f t="array" ref="M2259">_xlfn._xlws.FILTER(AnalysisGroupings!$G$2:$G$36,(AnalysisGroupings!$F$2:$F$36=AnalysisResults!L2259)*LEN(L2259)&gt;0,"")</f>
        <v>Week 4</v>
      </c>
      <c r="O2259" t="s">
        <v>295</v>
      </c>
      <c r="P2259" t="s">
        <v>646</v>
      </c>
      <c r="Q2259" s="4" t="str" cm="1">
        <f t="array" ref="Q2259">_xlfn._xlws.FILTER(AnalysisMethods!$G$2:$G$31,AnalysisMethods!$E$2:$E$31=AnalysisResults!P2259,"")</f>
        <v>Min</v>
      </c>
      <c r="R2259" s="4" t="str" cm="1">
        <f t="array" ref="R2259">_xlfn._xlws.FILTER(AnalysisMethods!$H$2:$H$31,AnalysisMethods!$E$2:$E$31=AnalysisResults!P2259,"")</f>
        <v>XX</v>
      </c>
      <c r="S2259">
        <v>48</v>
      </c>
      <c r="T2259" s="7" t="s">
        <v>871</v>
      </c>
      <c r="U2259" t="s">
        <v>1378</v>
      </c>
    </row>
    <row r="2260" spans="1:21" x14ac:dyDescent="0.45">
      <c r="A2260" t="s">
        <v>669</v>
      </c>
      <c r="B2260" s="4" t="str" cm="1">
        <f t="array" ref="B2260">_xlfn._xlws.FILTER(AnalysisSets!B:B,AnalysisSets!A:A=_xlfn._xlws.FILTER(Analyses!E:E,Analyses!A:A=AnalysisResults!A2260,""),"")</f>
        <v>Safety Population</v>
      </c>
      <c r="C2260" t="s">
        <v>33</v>
      </c>
      <c r="D2260" t="s">
        <v>40</v>
      </c>
      <c r="E2260" s="4" t="str" cm="1">
        <f t="array" ref="E2260">_xlfn._xlws.FILTER(AnalysisGroupings!$G$2:$G$20,AnalysisGroupings!$F$2:$F$20=AnalysisResults!D2260,"")</f>
        <v>Xanomeline Low Dose</v>
      </c>
      <c r="G2260" t="s">
        <v>733</v>
      </c>
      <c r="H2260" t="s">
        <v>773</v>
      </c>
      <c r="I2260" s="4" t="str" cm="1">
        <f t="array" ref="I2260">_xlfn._xlws.FILTER(AnalysisGroupings!$G$2:$G$36,(AnalysisGroupings!$F$2:$F$36=AnalysisResults!H2260)*LEN(H2260)&gt;0,"")</f>
        <v>Pulse Rate (beats/min)</v>
      </c>
      <c r="K2260" t="s">
        <v>734</v>
      </c>
      <c r="L2260" t="s">
        <v>1381</v>
      </c>
      <c r="M2260" s="4" t="str" cm="1">
        <f t="array" ref="M2260">_xlfn._xlws.FILTER(AnalysisGroupings!$G$2:$G$36,(AnalysisGroupings!$F$2:$F$36=AnalysisResults!L2260)*LEN(L2260)&gt;0,"")</f>
        <v>Week 4</v>
      </c>
      <c r="O2260" t="s">
        <v>295</v>
      </c>
      <c r="P2260" t="s">
        <v>647</v>
      </c>
      <c r="Q2260" s="4" t="str" cm="1">
        <f t="array" ref="Q2260">_xlfn._xlws.FILTER(AnalysisMethods!$G$2:$G$31,AnalysisMethods!$E$2:$E$31=AnalysisResults!P2260,"")</f>
        <v>Max</v>
      </c>
      <c r="R2260" s="4" t="str" cm="1">
        <f t="array" ref="R2260">_xlfn._xlws.FILTER(AnalysisMethods!$H$2:$H$31,AnalysisMethods!$E$2:$E$31=AnalysisResults!P2260,"")</f>
        <v>XX</v>
      </c>
      <c r="S2260">
        <v>100</v>
      </c>
      <c r="T2260" s="7" t="s">
        <v>867</v>
      </c>
      <c r="U2260" t="s">
        <v>1378</v>
      </c>
    </row>
    <row r="2261" spans="1:21" x14ac:dyDescent="0.45">
      <c r="A2261" t="s">
        <v>669</v>
      </c>
      <c r="B2261" s="4" t="str" cm="1">
        <f t="array" ref="B2261">_xlfn._xlws.FILTER(AnalysisSets!B:B,AnalysisSets!A:A=_xlfn._xlws.FILTER(Analyses!E:E,Analyses!A:A=AnalysisResults!A2261,""),"")</f>
        <v>Safety Population</v>
      </c>
      <c r="C2261" t="s">
        <v>33</v>
      </c>
      <c r="D2261" t="s">
        <v>40</v>
      </c>
      <c r="E2261" s="4" t="str" cm="1">
        <f t="array" ref="E2261">_xlfn._xlws.FILTER(AnalysisGroupings!$G$2:$G$20,AnalysisGroupings!$F$2:$F$20=AnalysisResults!D2261,"")</f>
        <v>Xanomeline Low Dose</v>
      </c>
      <c r="G2261" t="s">
        <v>733</v>
      </c>
      <c r="H2261" t="s">
        <v>773</v>
      </c>
      <c r="I2261" s="4" t="str" cm="1">
        <f t="array" ref="I2261">_xlfn._xlws.FILTER(AnalysisGroupings!$G$2:$G$36,(AnalysisGroupings!$F$2:$F$36=AnalysisResults!H2261)*LEN(H2261)&gt;0,"")</f>
        <v>Pulse Rate (beats/min)</v>
      </c>
      <c r="K2261" t="s">
        <v>734</v>
      </c>
      <c r="L2261" t="s">
        <v>1382</v>
      </c>
      <c r="M2261" s="4" t="str" cm="1">
        <f t="array" ref="M2261">_xlfn._xlws.FILTER(AnalysisGroupings!$G$2:$G$36,(AnalysisGroupings!$F$2:$F$36=AnalysisResults!L2261)*LEN(L2261)&gt;0,"")</f>
        <v>Week 6</v>
      </c>
      <c r="O2261" t="s">
        <v>295</v>
      </c>
      <c r="P2261" t="s">
        <v>640</v>
      </c>
      <c r="Q2261" s="4" t="str" cm="1">
        <f t="array" ref="Q2261">_xlfn._xlws.FILTER(AnalysisMethods!$G$2:$G$31,AnalysisMethods!$E$2:$E$31=AnalysisResults!P2261,"")</f>
        <v>n</v>
      </c>
      <c r="R2261" s="4" t="str" cm="1">
        <f t="array" ref="R2261">_xlfn._xlws.FILTER(AnalysisMethods!$H$2:$H$31,AnalysisMethods!$E$2:$E$31=AnalysisResults!P2261,"")</f>
        <v>XX</v>
      </c>
      <c r="S2261">
        <v>195</v>
      </c>
      <c r="T2261" s="7" t="s">
        <v>972</v>
      </c>
      <c r="U2261" t="s">
        <v>1378</v>
      </c>
    </row>
    <row r="2262" spans="1:21" x14ac:dyDescent="0.45">
      <c r="A2262" t="s">
        <v>669</v>
      </c>
      <c r="B2262" s="4" t="str" cm="1">
        <f t="array" ref="B2262">_xlfn._xlws.FILTER(AnalysisSets!B:B,AnalysisSets!A:A=_xlfn._xlws.FILTER(Analyses!E:E,Analyses!A:A=AnalysisResults!A2262,""),"")</f>
        <v>Safety Population</v>
      </c>
      <c r="C2262" t="s">
        <v>33</v>
      </c>
      <c r="D2262" t="s">
        <v>40</v>
      </c>
      <c r="E2262" s="4" t="str" cm="1">
        <f t="array" ref="E2262">_xlfn._xlws.FILTER(AnalysisGroupings!$G$2:$G$20,AnalysisGroupings!$F$2:$F$20=AnalysisResults!D2262,"")</f>
        <v>Xanomeline Low Dose</v>
      </c>
      <c r="G2262" t="s">
        <v>733</v>
      </c>
      <c r="H2262" t="s">
        <v>773</v>
      </c>
      <c r="I2262" s="4" t="str" cm="1">
        <f t="array" ref="I2262">_xlfn._xlws.FILTER(AnalysisGroupings!$G$2:$G$36,(AnalysisGroupings!$F$2:$F$36=AnalysisResults!H2262)*LEN(H2262)&gt;0,"")</f>
        <v>Pulse Rate (beats/min)</v>
      </c>
      <c r="K2262" t="s">
        <v>734</v>
      </c>
      <c r="L2262" t="s">
        <v>1382</v>
      </c>
      <c r="M2262" s="4" t="str" cm="1">
        <f t="array" ref="M2262">_xlfn._xlws.FILTER(AnalysisGroupings!$G$2:$G$36,(AnalysisGroupings!$F$2:$F$36=AnalysisResults!L2262)*LEN(L2262)&gt;0,"")</f>
        <v>Week 6</v>
      </c>
      <c r="O2262" t="s">
        <v>295</v>
      </c>
      <c r="P2262" t="s">
        <v>641</v>
      </c>
      <c r="Q2262" s="4" t="str" cm="1">
        <f t="array" ref="Q2262">_xlfn._xlws.FILTER(AnalysisMethods!$G$2:$G$31,AnalysisMethods!$E$2:$E$31=AnalysisResults!P2262,"")</f>
        <v>Mean</v>
      </c>
      <c r="R2262" s="4" t="str" cm="1">
        <f t="array" ref="R2262">_xlfn._xlws.FILTER(AnalysisMethods!$H$2:$H$31,AnalysisMethods!$E$2:$E$31=AnalysisResults!P2262,"")</f>
        <v>XX.X</v>
      </c>
      <c r="S2262">
        <v>72.005128205000005</v>
      </c>
      <c r="T2262" s="7" t="s">
        <v>886</v>
      </c>
      <c r="U2262" t="s">
        <v>1378</v>
      </c>
    </row>
    <row r="2263" spans="1:21" x14ac:dyDescent="0.45">
      <c r="A2263" t="s">
        <v>669</v>
      </c>
      <c r="B2263" s="4" t="str" cm="1">
        <f t="array" ref="B2263">_xlfn._xlws.FILTER(AnalysisSets!B:B,AnalysisSets!A:A=_xlfn._xlws.FILTER(Analyses!E:E,Analyses!A:A=AnalysisResults!A2263,""),"")</f>
        <v>Safety Population</v>
      </c>
      <c r="C2263" t="s">
        <v>33</v>
      </c>
      <c r="D2263" t="s">
        <v>40</v>
      </c>
      <c r="E2263" s="4" t="str" cm="1">
        <f t="array" ref="E2263">_xlfn._xlws.FILTER(AnalysisGroupings!$G$2:$G$20,AnalysisGroupings!$F$2:$F$20=AnalysisResults!D2263,"")</f>
        <v>Xanomeline Low Dose</v>
      </c>
      <c r="G2263" t="s">
        <v>733</v>
      </c>
      <c r="H2263" t="s">
        <v>773</v>
      </c>
      <c r="I2263" s="4" t="str" cm="1">
        <f t="array" ref="I2263">_xlfn._xlws.FILTER(AnalysisGroupings!$G$2:$G$36,(AnalysisGroupings!$F$2:$F$36=AnalysisResults!H2263)*LEN(H2263)&gt;0,"")</f>
        <v>Pulse Rate (beats/min)</v>
      </c>
      <c r="K2263" t="s">
        <v>734</v>
      </c>
      <c r="L2263" t="s">
        <v>1382</v>
      </c>
      <c r="M2263" s="4" t="str" cm="1">
        <f t="array" ref="M2263">_xlfn._xlws.FILTER(AnalysisGroupings!$G$2:$G$36,(AnalysisGroupings!$F$2:$F$36=AnalysisResults!L2263)*LEN(L2263)&gt;0,"")</f>
        <v>Week 6</v>
      </c>
      <c r="O2263" t="s">
        <v>295</v>
      </c>
      <c r="P2263" t="s">
        <v>642</v>
      </c>
      <c r="Q2263" s="4" t="str" cm="1">
        <f t="array" ref="Q2263">_xlfn._xlws.FILTER(AnalysisMethods!$G$2:$G$31,AnalysisMethods!$E$2:$E$31=AnalysisResults!P2263,"")</f>
        <v>SD</v>
      </c>
      <c r="R2263" s="4" t="str" cm="1">
        <f t="array" ref="R2263">_xlfn._xlws.FILTER(AnalysisMethods!$H$2:$H$31,AnalysisMethods!$E$2:$E$31=AnalysisResults!P2263,"")</f>
        <v>(XX.XX)</v>
      </c>
      <c r="S2263">
        <v>9.1878996151999992</v>
      </c>
      <c r="T2263" s="7" t="s">
        <v>1017</v>
      </c>
      <c r="U2263" t="s">
        <v>1378</v>
      </c>
    </row>
    <row r="2264" spans="1:21" x14ac:dyDescent="0.45">
      <c r="A2264" t="s">
        <v>669</v>
      </c>
      <c r="B2264" s="4" t="str" cm="1">
        <f t="array" ref="B2264">_xlfn._xlws.FILTER(AnalysisSets!B:B,AnalysisSets!A:A=_xlfn._xlws.FILTER(Analyses!E:E,Analyses!A:A=AnalysisResults!A2264,""),"")</f>
        <v>Safety Population</v>
      </c>
      <c r="C2264" t="s">
        <v>33</v>
      </c>
      <c r="D2264" t="s">
        <v>40</v>
      </c>
      <c r="E2264" s="4" t="str" cm="1">
        <f t="array" ref="E2264">_xlfn._xlws.FILTER(AnalysisGroupings!$G$2:$G$20,AnalysisGroupings!$F$2:$F$20=AnalysisResults!D2264,"")</f>
        <v>Xanomeline Low Dose</v>
      </c>
      <c r="G2264" t="s">
        <v>733</v>
      </c>
      <c r="H2264" t="s">
        <v>773</v>
      </c>
      <c r="I2264" s="4" t="str" cm="1">
        <f t="array" ref="I2264">_xlfn._xlws.FILTER(AnalysisGroupings!$G$2:$G$36,(AnalysisGroupings!$F$2:$F$36=AnalysisResults!H2264)*LEN(H2264)&gt;0,"")</f>
        <v>Pulse Rate (beats/min)</v>
      </c>
      <c r="K2264" t="s">
        <v>734</v>
      </c>
      <c r="L2264" t="s">
        <v>1382</v>
      </c>
      <c r="M2264" s="4" t="str" cm="1">
        <f t="array" ref="M2264">_xlfn._xlws.FILTER(AnalysisGroupings!$G$2:$G$36,(AnalysisGroupings!$F$2:$F$36=AnalysisResults!L2264)*LEN(L2264)&gt;0,"")</f>
        <v>Week 6</v>
      </c>
      <c r="O2264" t="s">
        <v>295</v>
      </c>
      <c r="P2264" t="s">
        <v>643</v>
      </c>
      <c r="Q2264" s="4" t="str" cm="1">
        <f t="array" ref="Q2264">_xlfn._xlws.FILTER(AnalysisMethods!$G$2:$G$31,AnalysisMethods!$E$2:$E$31=AnalysisResults!P2264,"")</f>
        <v>Median</v>
      </c>
      <c r="R2264" s="4" t="str" cm="1">
        <f t="array" ref="R2264">_xlfn._xlws.FILTER(AnalysisMethods!$H$2:$H$31,AnalysisMethods!$E$2:$E$31=AnalysisResults!P2264,"")</f>
        <v>XX.X</v>
      </c>
      <c r="S2264">
        <v>72</v>
      </c>
      <c r="T2264" s="7" t="s">
        <v>886</v>
      </c>
      <c r="U2264" t="s">
        <v>1378</v>
      </c>
    </row>
    <row r="2265" spans="1:21" x14ac:dyDescent="0.45">
      <c r="A2265" t="s">
        <v>669</v>
      </c>
      <c r="B2265" s="4" t="str" cm="1">
        <f t="array" ref="B2265">_xlfn._xlws.FILTER(AnalysisSets!B:B,AnalysisSets!A:A=_xlfn._xlws.FILTER(Analyses!E:E,Analyses!A:A=AnalysisResults!A2265,""),"")</f>
        <v>Safety Population</v>
      </c>
      <c r="C2265" t="s">
        <v>33</v>
      </c>
      <c r="D2265" t="s">
        <v>40</v>
      </c>
      <c r="E2265" s="4" t="str" cm="1">
        <f t="array" ref="E2265">_xlfn._xlws.FILTER(AnalysisGroupings!$G$2:$G$20,AnalysisGroupings!$F$2:$F$20=AnalysisResults!D2265,"")</f>
        <v>Xanomeline Low Dose</v>
      </c>
      <c r="G2265" t="s">
        <v>733</v>
      </c>
      <c r="H2265" t="s">
        <v>773</v>
      </c>
      <c r="I2265" s="4" t="str" cm="1">
        <f t="array" ref="I2265">_xlfn._xlws.FILTER(AnalysisGroupings!$G$2:$G$36,(AnalysisGroupings!$F$2:$F$36=AnalysisResults!H2265)*LEN(H2265)&gt;0,"")</f>
        <v>Pulse Rate (beats/min)</v>
      </c>
      <c r="K2265" t="s">
        <v>734</v>
      </c>
      <c r="L2265" t="s">
        <v>1382</v>
      </c>
      <c r="M2265" s="4" t="str" cm="1">
        <f t="array" ref="M2265">_xlfn._xlws.FILTER(AnalysisGroupings!$G$2:$G$36,(AnalysisGroupings!$F$2:$F$36=AnalysisResults!L2265)*LEN(L2265)&gt;0,"")</f>
        <v>Week 6</v>
      </c>
      <c r="O2265" t="s">
        <v>295</v>
      </c>
      <c r="P2265" t="s">
        <v>644</v>
      </c>
      <c r="Q2265" s="4" t="str" cm="1">
        <f t="array" ref="Q2265">_xlfn._xlws.FILTER(AnalysisMethods!$G$2:$G$31,AnalysisMethods!$E$2:$E$31=AnalysisResults!P2265,"")</f>
        <v>Q1</v>
      </c>
      <c r="R2265" s="4" t="str" cm="1">
        <f t="array" ref="R2265">_xlfn._xlws.FILTER(AnalysisMethods!$H$2:$H$31,AnalysisMethods!$E$2:$E$31=AnalysisResults!P2265,"")</f>
        <v>XX.X</v>
      </c>
      <c r="S2265">
        <v>64</v>
      </c>
      <c r="T2265" s="7" t="s">
        <v>898</v>
      </c>
      <c r="U2265" t="s">
        <v>1378</v>
      </c>
    </row>
    <row r="2266" spans="1:21" x14ac:dyDescent="0.45">
      <c r="A2266" t="s">
        <v>669</v>
      </c>
      <c r="B2266" s="4" t="str" cm="1">
        <f t="array" ref="B2266">_xlfn._xlws.FILTER(AnalysisSets!B:B,AnalysisSets!A:A=_xlfn._xlws.FILTER(Analyses!E:E,Analyses!A:A=AnalysisResults!A2266,""),"")</f>
        <v>Safety Population</v>
      </c>
      <c r="C2266" t="s">
        <v>33</v>
      </c>
      <c r="D2266" t="s">
        <v>40</v>
      </c>
      <c r="E2266" s="4" t="str" cm="1">
        <f t="array" ref="E2266">_xlfn._xlws.FILTER(AnalysisGroupings!$G$2:$G$20,AnalysisGroupings!$F$2:$F$20=AnalysisResults!D2266,"")</f>
        <v>Xanomeline Low Dose</v>
      </c>
      <c r="G2266" t="s">
        <v>733</v>
      </c>
      <c r="H2266" t="s">
        <v>773</v>
      </c>
      <c r="I2266" s="4" t="str" cm="1">
        <f t="array" ref="I2266">_xlfn._xlws.FILTER(AnalysisGroupings!$G$2:$G$36,(AnalysisGroupings!$F$2:$F$36=AnalysisResults!H2266)*LEN(H2266)&gt;0,"")</f>
        <v>Pulse Rate (beats/min)</v>
      </c>
      <c r="K2266" t="s">
        <v>734</v>
      </c>
      <c r="L2266" t="s">
        <v>1382</v>
      </c>
      <c r="M2266" s="4" t="str" cm="1">
        <f t="array" ref="M2266">_xlfn._xlws.FILTER(AnalysisGroupings!$G$2:$G$36,(AnalysisGroupings!$F$2:$F$36=AnalysisResults!L2266)*LEN(L2266)&gt;0,"")</f>
        <v>Week 6</v>
      </c>
      <c r="O2266" t="s">
        <v>295</v>
      </c>
      <c r="P2266" t="s">
        <v>645</v>
      </c>
      <c r="Q2266" s="4" t="str" cm="1">
        <f t="array" ref="Q2266">_xlfn._xlws.FILTER(AnalysisMethods!$G$2:$G$31,AnalysisMethods!$E$2:$E$31=AnalysisResults!P2266,"")</f>
        <v>Q3</v>
      </c>
      <c r="R2266" s="4" t="str" cm="1">
        <f t="array" ref="R2266">_xlfn._xlws.FILTER(AnalysisMethods!$H$2:$H$31,AnalysisMethods!$E$2:$E$31=AnalysisResults!P2266,"")</f>
        <v>XX.X</v>
      </c>
      <c r="S2266">
        <v>78</v>
      </c>
      <c r="T2266" s="7" t="s">
        <v>860</v>
      </c>
      <c r="U2266" t="s">
        <v>1378</v>
      </c>
    </row>
    <row r="2267" spans="1:21" x14ac:dyDescent="0.45">
      <c r="A2267" t="s">
        <v>669</v>
      </c>
      <c r="B2267" s="4" t="str" cm="1">
        <f t="array" ref="B2267">_xlfn._xlws.FILTER(AnalysisSets!B:B,AnalysisSets!A:A=_xlfn._xlws.FILTER(Analyses!E:E,Analyses!A:A=AnalysisResults!A2267,""),"")</f>
        <v>Safety Population</v>
      </c>
      <c r="C2267" t="s">
        <v>33</v>
      </c>
      <c r="D2267" t="s">
        <v>40</v>
      </c>
      <c r="E2267" s="4" t="str" cm="1">
        <f t="array" ref="E2267">_xlfn._xlws.FILTER(AnalysisGroupings!$G$2:$G$20,AnalysisGroupings!$F$2:$F$20=AnalysisResults!D2267,"")</f>
        <v>Xanomeline Low Dose</v>
      </c>
      <c r="G2267" t="s">
        <v>733</v>
      </c>
      <c r="H2267" t="s">
        <v>773</v>
      </c>
      <c r="I2267" s="4" t="str" cm="1">
        <f t="array" ref="I2267">_xlfn._xlws.FILTER(AnalysisGroupings!$G$2:$G$36,(AnalysisGroupings!$F$2:$F$36=AnalysisResults!H2267)*LEN(H2267)&gt;0,"")</f>
        <v>Pulse Rate (beats/min)</v>
      </c>
      <c r="K2267" t="s">
        <v>734</v>
      </c>
      <c r="L2267" t="s">
        <v>1382</v>
      </c>
      <c r="M2267" s="4" t="str" cm="1">
        <f t="array" ref="M2267">_xlfn._xlws.FILTER(AnalysisGroupings!$G$2:$G$36,(AnalysisGroupings!$F$2:$F$36=AnalysisResults!L2267)*LEN(L2267)&gt;0,"")</f>
        <v>Week 6</v>
      </c>
      <c r="O2267" t="s">
        <v>295</v>
      </c>
      <c r="P2267" t="s">
        <v>646</v>
      </c>
      <c r="Q2267" s="4" t="str" cm="1">
        <f t="array" ref="Q2267">_xlfn._xlws.FILTER(AnalysisMethods!$G$2:$G$31,AnalysisMethods!$E$2:$E$31=AnalysisResults!P2267,"")</f>
        <v>Min</v>
      </c>
      <c r="R2267" s="4" t="str" cm="1">
        <f t="array" ref="R2267">_xlfn._xlws.FILTER(AnalysisMethods!$H$2:$H$31,AnalysisMethods!$E$2:$E$31=AnalysisResults!P2267,"")</f>
        <v>XX</v>
      </c>
      <c r="S2267">
        <v>52</v>
      </c>
      <c r="T2267" s="7" t="s">
        <v>226</v>
      </c>
      <c r="U2267" t="s">
        <v>1378</v>
      </c>
    </row>
    <row r="2268" spans="1:21" x14ac:dyDescent="0.45">
      <c r="A2268" t="s">
        <v>669</v>
      </c>
      <c r="B2268" s="4" t="str" cm="1">
        <f t="array" ref="B2268">_xlfn._xlws.FILTER(AnalysisSets!B:B,AnalysisSets!A:A=_xlfn._xlws.FILTER(Analyses!E:E,Analyses!A:A=AnalysisResults!A2268,""),"")</f>
        <v>Safety Population</v>
      </c>
      <c r="C2268" t="s">
        <v>33</v>
      </c>
      <c r="D2268" t="s">
        <v>40</v>
      </c>
      <c r="E2268" s="4" t="str" cm="1">
        <f t="array" ref="E2268">_xlfn._xlws.FILTER(AnalysisGroupings!$G$2:$G$20,AnalysisGroupings!$F$2:$F$20=AnalysisResults!D2268,"")</f>
        <v>Xanomeline Low Dose</v>
      </c>
      <c r="G2268" t="s">
        <v>733</v>
      </c>
      <c r="H2268" t="s">
        <v>773</v>
      </c>
      <c r="I2268" s="4" t="str" cm="1">
        <f t="array" ref="I2268">_xlfn._xlws.FILTER(AnalysisGroupings!$G$2:$G$36,(AnalysisGroupings!$F$2:$F$36=AnalysisResults!H2268)*LEN(H2268)&gt;0,"")</f>
        <v>Pulse Rate (beats/min)</v>
      </c>
      <c r="K2268" t="s">
        <v>734</v>
      </c>
      <c r="L2268" t="s">
        <v>1382</v>
      </c>
      <c r="M2268" s="4" t="str" cm="1">
        <f t="array" ref="M2268">_xlfn._xlws.FILTER(AnalysisGroupings!$G$2:$G$36,(AnalysisGroupings!$F$2:$F$36=AnalysisResults!L2268)*LEN(L2268)&gt;0,"")</f>
        <v>Week 6</v>
      </c>
      <c r="O2268" t="s">
        <v>295</v>
      </c>
      <c r="P2268" t="s">
        <v>647</v>
      </c>
      <c r="Q2268" s="4" t="str" cm="1">
        <f t="array" ref="Q2268">_xlfn._xlws.FILTER(AnalysisMethods!$G$2:$G$31,AnalysisMethods!$E$2:$E$31=AnalysisResults!P2268,"")</f>
        <v>Max</v>
      </c>
      <c r="R2268" s="4" t="str" cm="1">
        <f t="array" ref="R2268">_xlfn._xlws.FILTER(AnalysisMethods!$H$2:$H$31,AnalysisMethods!$E$2:$E$31=AnalysisResults!P2268,"")</f>
        <v>XX</v>
      </c>
      <c r="S2268">
        <v>96</v>
      </c>
      <c r="T2268" s="7" t="s">
        <v>918</v>
      </c>
      <c r="U2268" t="s">
        <v>1378</v>
      </c>
    </row>
    <row r="2269" spans="1:21" x14ac:dyDescent="0.45">
      <c r="A2269" t="s">
        <v>669</v>
      </c>
      <c r="B2269" s="4" t="str" cm="1">
        <f t="array" ref="B2269">_xlfn._xlws.FILTER(AnalysisSets!B:B,AnalysisSets!A:A=_xlfn._xlws.FILTER(Analyses!E:E,Analyses!A:A=AnalysisResults!A2269,""),"")</f>
        <v>Safety Population</v>
      </c>
      <c r="C2269" t="s">
        <v>33</v>
      </c>
      <c r="D2269" t="s">
        <v>40</v>
      </c>
      <c r="E2269" s="4" t="str" cm="1">
        <f t="array" ref="E2269">_xlfn._xlws.FILTER(AnalysisGroupings!$G$2:$G$20,AnalysisGroupings!$F$2:$F$20=AnalysisResults!D2269,"")</f>
        <v>Xanomeline Low Dose</v>
      </c>
      <c r="G2269" t="s">
        <v>733</v>
      </c>
      <c r="H2269" t="s">
        <v>773</v>
      </c>
      <c r="I2269" s="4" t="str" cm="1">
        <f t="array" ref="I2269">_xlfn._xlws.FILTER(AnalysisGroupings!$G$2:$G$36,(AnalysisGroupings!$F$2:$F$36=AnalysisResults!H2269)*LEN(H2269)&gt;0,"")</f>
        <v>Pulse Rate (beats/min)</v>
      </c>
      <c r="K2269" t="s">
        <v>734</v>
      </c>
      <c r="L2269" t="s">
        <v>1383</v>
      </c>
      <c r="M2269" s="4" t="str" cm="1">
        <f t="array" ref="M2269">_xlfn._xlws.FILTER(AnalysisGroupings!$G$2:$G$36,(AnalysisGroupings!$F$2:$F$36=AnalysisResults!L2269)*LEN(L2269)&gt;0,"")</f>
        <v>Week 8</v>
      </c>
      <c r="O2269" t="s">
        <v>295</v>
      </c>
      <c r="P2269" t="s">
        <v>640</v>
      </c>
      <c r="Q2269" s="4" t="str" cm="1">
        <f t="array" ref="Q2269">_xlfn._xlws.FILTER(AnalysisMethods!$G$2:$G$31,AnalysisMethods!$E$2:$E$31=AnalysisResults!P2269,"")</f>
        <v>n</v>
      </c>
      <c r="R2269" s="4" t="str" cm="1">
        <f t="array" ref="R2269">_xlfn._xlws.FILTER(AnalysisMethods!$H$2:$H$31,AnalysisMethods!$E$2:$E$31=AnalysisResults!P2269,"")</f>
        <v>XX</v>
      </c>
      <c r="S2269">
        <v>180</v>
      </c>
      <c r="T2269" s="7" t="s">
        <v>857</v>
      </c>
      <c r="U2269" t="s">
        <v>1378</v>
      </c>
    </row>
    <row r="2270" spans="1:21" x14ac:dyDescent="0.45">
      <c r="A2270" t="s">
        <v>669</v>
      </c>
      <c r="B2270" s="4" t="str" cm="1">
        <f t="array" ref="B2270">_xlfn._xlws.FILTER(AnalysisSets!B:B,AnalysisSets!A:A=_xlfn._xlws.FILTER(Analyses!E:E,Analyses!A:A=AnalysisResults!A2270,""),"")</f>
        <v>Safety Population</v>
      </c>
      <c r="C2270" t="s">
        <v>33</v>
      </c>
      <c r="D2270" t="s">
        <v>40</v>
      </c>
      <c r="E2270" s="4" t="str" cm="1">
        <f t="array" ref="E2270">_xlfn._xlws.FILTER(AnalysisGroupings!$G$2:$G$20,AnalysisGroupings!$F$2:$F$20=AnalysisResults!D2270,"")</f>
        <v>Xanomeline Low Dose</v>
      </c>
      <c r="G2270" t="s">
        <v>733</v>
      </c>
      <c r="H2270" t="s">
        <v>773</v>
      </c>
      <c r="I2270" s="4" t="str" cm="1">
        <f t="array" ref="I2270">_xlfn._xlws.FILTER(AnalysisGroupings!$G$2:$G$36,(AnalysisGroupings!$F$2:$F$36=AnalysisResults!H2270)*LEN(H2270)&gt;0,"")</f>
        <v>Pulse Rate (beats/min)</v>
      </c>
      <c r="K2270" t="s">
        <v>734</v>
      </c>
      <c r="L2270" t="s">
        <v>1383</v>
      </c>
      <c r="M2270" s="4" t="str" cm="1">
        <f t="array" ref="M2270">_xlfn._xlws.FILTER(AnalysisGroupings!$G$2:$G$36,(AnalysisGroupings!$F$2:$F$36=AnalysisResults!L2270)*LEN(L2270)&gt;0,"")</f>
        <v>Week 8</v>
      </c>
      <c r="O2270" t="s">
        <v>295</v>
      </c>
      <c r="P2270" t="s">
        <v>641</v>
      </c>
      <c r="Q2270" s="4" t="str" cm="1">
        <f t="array" ref="Q2270">_xlfn._xlws.FILTER(AnalysisMethods!$G$2:$G$31,AnalysisMethods!$E$2:$E$31=AnalysisResults!P2270,"")</f>
        <v>Mean</v>
      </c>
      <c r="R2270" s="4" t="str" cm="1">
        <f t="array" ref="R2270">_xlfn._xlws.FILTER(AnalysisMethods!$H$2:$H$31,AnalysisMethods!$E$2:$E$31=AnalysisResults!P2270,"")</f>
        <v>XX.X</v>
      </c>
      <c r="S2270">
        <v>72.599999999999994</v>
      </c>
      <c r="T2270" s="7" t="s">
        <v>892</v>
      </c>
      <c r="U2270" t="s">
        <v>1378</v>
      </c>
    </row>
    <row r="2271" spans="1:21" x14ac:dyDescent="0.45">
      <c r="A2271" t="s">
        <v>669</v>
      </c>
      <c r="B2271" s="4" t="str" cm="1">
        <f t="array" ref="B2271">_xlfn._xlws.FILTER(AnalysisSets!B:B,AnalysisSets!A:A=_xlfn._xlws.FILTER(Analyses!E:E,Analyses!A:A=AnalysisResults!A2271,""),"")</f>
        <v>Safety Population</v>
      </c>
      <c r="C2271" t="s">
        <v>33</v>
      </c>
      <c r="D2271" t="s">
        <v>40</v>
      </c>
      <c r="E2271" s="4" t="str" cm="1">
        <f t="array" ref="E2271">_xlfn._xlws.FILTER(AnalysisGroupings!$G$2:$G$20,AnalysisGroupings!$F$2:$F$20=AnalysisResults!D2271,"")</f>
        <v>Xanomeline Low Dose</v>
      </c>
      <c r="G2271" t="s">
        <v>733</v>
      </c>
      <c r="H2271" t="s">
        <v>773</v>
      </c>
      <c r="I2271" s="4" t="str" cm="1">
        <f t="array" ref="I2271">_xlfn._xlws.FILTER(AnalysisGroupings!$G$2:$G$36,(AnalysisGroupings!$F$2:$F$36=AnalysisResults!H2271)*LEN(H2271)&gt;0,"")</f>
        <v>Pulse Rate (beats/min)</v>
      </c>
      <c r="K2271" t="s">
        <v>734</v>
      </c>
      <c r="L2271" t="s">
        <v>1383</v>
      </c>
      <c r="M2271" s="4" t="str" cm="1">
        <f t="array" ref="M2271">_xlfn._xlws.FILTER(AnalysisGroupings!$G$2:$G$36,(AnalysisGroupings!$F$2:$F$36=AnalysisResults!L2271)*LEN(L2271)&gt;0,"")</f>
        <v>Week 8</v>
      </c>
      <c r="O2271" t="s">
        <v>295</v>
      </c>
      <c r="P2271" t="s">
        <v>642</v>
      </c>
      <c r="Q2271" s="4" t="str" cm="1">
        <f t="array" ref="Q2271">_xlfn._xlws.FILTER(AnalysisMethods!$G$2:$G$31,AnalysisMethods!$E$2:$E$31=AnalysisResults!P2271,"")</f>
        <v>SD</v>
      </c>
      <c r="R2271" s="4" t="str" cm="1">
        <f t="array" ref="R2271">_xlfn._xlws.FILTER(AnalysisMethods!$H$2:$H$31,AnalysisMethods!$E$2:$E$31=AnalysisResults!P2271,"")</f>
        <v>(XX.XX)</v>
      </c>
      <c r="S2271">
        <v>11.291268194000001</v>
      </c>
      <c r="T2271" s="7" t="s">
        <v>1018</v>
      </c>
      <c r="U2271" t="s">
        <v>1378</v>
      </c>
    </row>
    <row r="2272" spans="1:21" x14ac:dyDescent="0.45">
      <c r="A2272" t="s">
        <v>669</v>
      </c>
      <c r="B2272" s="4" t="str" cm="1">
        <f t="array" ref="B2272">_xlfn._xlws.FILTER(AnalysisSets!B:B,AnalysisSets!A:A=_xlfn._xlws.FILTER(Analyses!E:E,Analyses!A:A=AnalysisResults!A2272,""),"")</f>
        <v>Safety Population</v>
      </c>
      <c r="C2272" t="s">
        <v>33</v>
      </c>
      <c r="D2272" t="s">
        <v>40</v>
      </c>
      <c r="E2272" s="4" t="str" cm="1">
        <f t="array" ref="E2272">_xlfn._xlws.FILTER(AnalysisGroupings!$G$2:$G$20,AnalysisGroupings!$F$2:$F$20=AnalysisResults!D2272,"")</f>
        <v>Xanomeline Low Dose</v>
      </c>
      <c r="G2272" t="s">
        <v>733</v>
      </c>
      <c r="H2272" t="s">
        <v>773</v>
      </c>
      <c r="I2272" s="4" t="str" cm="1">
        <f t="array" ref="I2272">_xlfn._xlws.FILTER(AnalysisGroupings!$G$2:$G$36,(AnalysisGroupings!$F$2:$F$36=AnalysisResults!H2272)*LEN(H2272)&gt;0,"")</f>
        <v>Pulse Rate (beats/min)</v>
      </c>
      <c r="K2272" t="s">
        <v>734</v>
      </c>
      <c r="L2272" t="s">
        <v>1383</v>
      </c>
      <c r="M2272" s="4" t="str" cm="1">
        <f t="array" ref="M2272">_xlfn._xlws.FILTER(AnalysisGroupings!$G$2:$G$36,(AnalysisGroupings!$F$2:$F$36=AnalysisResults!L2272)*LEN(L2272)&gt;0,"")</f>
        <v>Week 8</v>
      </c>
      <c r="O2272" t="s">
        <v>295</v>
      </c>
      <c r="P2272" t="s">
        <v>643</v>
      </c>
      <c r="Q2272" s="4" t="str" cm="1">
        <f t="array" ref="Q2272">_xlfn._xlws.FILTER(AnalysisMethods!$G$2:$G$31,AnalysisMethods!$E$2:$E$31=AnalysisResults!P2272,"")</f>
        <v>Median</v>
      </c>
      <c r="R2272" s="4" t="str" cm="1">
        <f t="array" ref="R2272">_xlfn._xlws.FILTER(AnalysisMethods!$H$2:$H$31,AnalysisMethods!$E$2:$E$31=AnalysisResults!P2272,"")</f>
        <v>XX.X</v>
      </c>
      <c r="S2272">
        <v>72</v>
      </c>
      <c r="T2272" s="7" t="s">
        <v>886</v>
      </c>
      <c r="U2272" t="s">
        <v>1378</v>
      </c>
    </row>
    <row r="2273" spans="1:21" x14ac:dyDescent="0.45">
      <c r="A2273" t="s">
        <v>669</v>
      </c>
      <c r="B2273" s="4" t="str" cm="1">
        <f t="array" ref="B2273">_xlfn._xlws.FILTER(AnalysisSets!B:B,AnalysisSets!A:A=_xlfn._xlws.FILTER(Analyses!E:E,Analyses!A:A=AnalysisResults!A2273,""),"")</f>
        <v>Safety Population</v>
      </c>
      <c r="C2273" t="s">
        <v>33</v>
      </c>
      <c r="D2273" t="s">
        <v>40</v>
      </c>
      <c r="E2273" s="4" t="str" cm="1">
        <f t="array" ref="E2273">_xlfn._xlws.FILTER(AnalysisGroupings!$G$2:$G$20,AnalysisGroupings!$F$2:$F$20=AnalysisResults!D2273,"")</f>
        <v>Xanomeline Low Dose</v>
      </c>
      <c r="G2273" t="s">
        <v>733</v>
      </c>
      <c r="H2273" t="s">
        <v>773</v>
      </c>
      <c r="I2273" s="4" t="str" cm="1">
        <f t="array" ref="I2273">_xlfn._xlws.FILTER(AnalysisGroupings!$G$2:$G$36,(AnalysisGroupings!$F$2:$F$36=AnalysisResults!H2273)*LEN(H2273)&gt;0,"")</f>
        <v>Pulse Rate (beats/min)</v>
      </c>
      <c r="K2273" t="s">
        <v>734</v>
      </c>
      <c r="L2273" t="s">
        <v>1383</v>
      </c>
      <c r="M2273" s="4" t="str" cm="1">
        <f t="array" ref="M2273">_xlfn._xlws.FILTER(AnalysisGroupings!$G$2:$G$36,(AnalysisGroupings!$F$2:$F$36=AnalysisResults!L2273)*LEN(L2273)&gt;0,"")</f>
        <v>Week 8</v>
      </c>
      <c r="O2273" t="s">
        <v>295</v>
      </c>
      <c r="P2273" t="s">
        <v>644</v>
      </c>
      <c r="Q2273" s="4" t="str" cm="1">
        <f t="array" ref="Q2273">_xlfn._xlws.FILTER(AnalysisMethods!$G$2:$G$31,AnalysisMethods!$E$2:$E$31=AnalysisResults!P2273,"")</f>
        <v>Q1</v>
      </c>
      <c r="R2273" s="4" t="str" cm="1">
        <f t="array" ref="R2273">_xlfn._xlws.FILTER(AnalysisMethods!$H$2:$H$31,AnalysisMethods!$E$2:$E$31=AnalysisResults!P2273,"")</f>
        <v>XX.X</v>
      </c>
      <c r="S2273">
        <v>64</v>
      </c>
      <c r="T2273" s="7" t="s">
        <v>898</v>
      </c>
      <c r="U2273" t="s">
        <v>1378</v>
      </c>
    </row>
    <row r="2274" spans="1:21" x14ac:dyDescent="0.45">
      <c r="A2274" t="s">
        <v>669</v>
      </c>
      <c r="B2274" s="4" t="str" cm="1">
        <f t="array" ref="B2274">_xlfn._xlws.FILTER(AnalysisSets!B:B,AnalysisSets!A:A=_xlfn._xlws.FILTER(Analyses!E:E,Analyses!A:A=AnalysisResults!A2274,""),"")</f>
        <v>Safety Population</v>
      </c>
      <c r="C2274" t="s">
        <v>33</v>
      </c>
      <c r="D2274" t="s">
        <v>40</v>
      </c>
      <c r="E2274" s="4" t="str" cm="1">
        <f t="array" ref="E2274">_xlfn._xlws.FILTER(AnalysisGroupings!$G$2:$G$20,AnalysisGroupings!$F$2:$F$20=AnalysisResults!D2274,"")</f>
        <v>Xanomeline Low Dose</v>
      </c>
      <c r="G2274" t="s">
        <v>733</v>
      </c>
      <c r="H2274" t="s">
        <v>773</v>
      </c>
      <c r="I2274" s="4" t="str" cm="1">
        <f t="array" ref="I2274">_xlfn._xlws.FILTER(AnalysisGroupings!$G$2:$G$36,(AnalysisGroupings!$F$2:$F$36=AnalysisResults!H2274)*LEN(H2274)&gt;0,"")</f>
        <v>Pulse Rate (beats/min)</v>
      </c>
      <c r="K2274" t="s">
        <v>734</v>
      </c>
      <c r="L2274" t="s">
        <v>1383</v>
      </c>
      <c r="M2274" s="4" t="str" cm="1">
        <f t="array" ref="M2274">_xlfn._xlws.FILTER(AnalysisGroupings!$G$2:$G$36,(AnalysisGroupings!$F$2:$F$36=AnalysisResults!L2274)*LEN(L2274)&gt;0,"")</f>
        <v>Week 8</v>
      </c>
      <c r="O2274" t="s">
        <v>295</v>
      </c>
      <c r="P2274" t="s">
        <v>645</v>
      </c>
      <c r="Q2274" s="4" t="str" cm="1">
        <f t="array" ref="Q2274">_xlfn._xlws.FILTER(AnalysisMethods!$G$2:$G$31,AnalysisMethods!$E$2:$E$31=AnalysisResults!P2274,"")</f>
        <v>Q3</v>
      </c>
      <c r="R2274" s="4" t="str" cm="1">
        <f t="array" ref="R2274">_xlfn._xlws.FILTER(AnalysisMethods!$H$2:$H$31,AnalysisMethods!$E$2:$E$31=AnalysisResults!P2274,"")</f>
        <v>XX.X</v>
      </c>
      <c r="S2274">
        <v>80</v>
      </c>
      <c r="T2274" s="7" t="s">
        <v>225</v>
      </c>
      <c r="U2274" t="s">
        <v>1378</v>
      </c>
    </row>
    <row r="2275" spans="1:21" x14ac:dyDescent="0.45">
      <c r="A2275" t="s">
        <v>669</v>
      </c>
      <c r="B2275" s="4" t="str" cm="1">
        <f t="array" ref="B2275">_xlfn._xlws.FILTER(AnalysisSets!B:B,AnalysisSets!A:A=_xlfn._xlws.FILTER(Analyses!E:E,Analyses!A:A=AnalysisResults!A2275,""),"")</f>
        <v>Safety Population</v>
      </c>
      <c r="C2275" t="s">
        <v>33</v>
      </c>
      <c r="D2275" t="s">
        <v>40</v>
      </c>
      <c r="E2275" s="4" t="str" cm="1">
        <f t="array" ref="E2275">_xlfn._xlws.FILTER(AnalysisGroupings!$G$2:$G$20,AnalysisGroupings!$F$2:$F$20=AnalysisResults!D2275,"")</f>
        <v>Xanomeline Low Dose</v>
      </c>
      <c r="G2275" t="s">
        <v>733</v>
      </c>
      <c r="H2275" t="s">
        <v>773</v>
      </c>
      <c r="I2275" s="4" t="str" cm="1">
        <f t="array" ref="I2275">_xlfn._xlws.FILTER(AnalysisGroupings!$G$2:$G$36,(AnalysisGroupings!$F$2:$F$36=AnalysisResults!H2275)*LEN(H2275)&gt;0,"")</f>
        <v>Pulse Rate (beats/min)</v>
      </c>
      <c r="K2275" t="s">
        <v>734</v>
      </c>
      <c r="L2275" t="s">
        <v>1383</v>
      </c>
      <c r="M2275" s="4" t="str" cm="1">
        <f t="array" ref="M2275">_xlfn._xlws.FILTER(AnalysisGroupings!$G$2:$G$36,(AnalysisGroupings!$F$2:$F$36=AnalysisResults!L2275)*LEN(L2275)&gt;0,"")</f>
        <v>Week 8</v>
      </c>
      <c r="O2275" t="s">
        <v>295</v>
      </c>
      <c r="P2275" t="s">
        <v>646</v>
      </c>
      <c r="Q2275" s="4" t="str" cm="1">
        <f t="array" ref="Q2275">_xlfn._xlws.FILTER(AnalysisMethods!$G$2:$G$31,AnalysisMethods!$E$2:$E$31=AnalysisResults!P2275,"")</f>
        <v>Min</v>
      </c>
      <c r="R2275" s="4" t="str" cm="1">
        <f t="array" ref="R2275">_xlfn._xlws.FILTER(AnalysisMethods!$H$2:$H$31,AnalysisMethods!$E$2:$E$31=AnalysisResults!P2275,"")</f>
        <v>XX</v>
      </c>
      <c r="S2275">
        <v>49</v>
      </c>
      <c r="T2275" s="7" t="s">
        <v>873</v>
      </c>
      <c r="U2275" t="s">
        <v>1378</v>
      </c>
    </row>
    <row r="2276" spans="1:21" x14ac:dyDescent="0.45">
      <c r="A2276" t="s">
        <v>669</v>
      </c>
      <c r="B2276" s="4" t="str" cm="1">
        <f t="array" ref="B2276">_xlfn._xlws.FILTER(AnalysisSets!B:B,AnalysisSets!A:A=_xlfn._xlws.FILTER(Analyses!E:E,Analyses!A:A=AnalysisResults!A2276,""),"")</f>
        <v>Safety Population</v>
      </c>
      <c r="C2276" t="s">
        <v>33</v>
      </c>
      <c r="D2276" t="s">
        <v>40</v>
      </c>
      <c r="E2276" s="4" t="str" cm="1">
        <f t="array" ref="E2276">_xlfn._xlws.FILTER(AnalysisGroupings!$G$2:$G$20,AnalysisGroupings!$F$2:$F$20=AnalysisResults!D2276,"")</f>
        <v>Xanomeline Low Dose</v>
      </c>
      <c r="G2276" t="s">
        <v>733</v>
      </c>
      <c r="H2276" t="s">
        <v>773</v>
      </c>
      <c r="I2276" s="4" t="str" cm="1">
        <f t="array" ref="I2276">_xlfn._xlws.FILTER(AnalysisGroupings!$G$2:$G$36,(AnalysisGroupings!$F$2:$F$36=AnalysisResults!H2276)*LEN(H2276)&gt;0,"")</f>
        <v>Pulse Rate (beats/min)</v>
      </c>
      <c r="K2276" t="s">
        <v>734</v>
      </c>
      <c r="L2276" t="s">
        <v>1383</v>
      </c>
      <c r="M2276" s="4" t="str" cm="1">
        <f t="array" ref="M2276">_xlfn._xlws.FILTER(AnalysisGroupings!$G$2:$G$36,(AnalysisGroupings!$F$2:$F$36=AnalysisResults!L2276)*LEN(L2276)&gt;0,"")</f>
        <v>Week 8</v>
      </c>
      <c r="O2276" t="s">
        <v>295</v>
      </c>
      <c r="P2276" t="s">
        <v>647</v>
      </c>
      <c r="Q2276" s="4" t="str" cm="1">
        <f t="array" ref="Q2276">_xlfn._xlws.FILTER(AnalysisMethods!$G$2:$G$31,AnalysisMethods!$E$2:$E$31=AnalysisResults!P2276,"")</f>
        <v>Max</v>
      </c>
      <c r="R2276" s="4" t="str" cm="1">
        <f t="array" ref="R2276">_xlfn._xlws.FILTER(AnalysisMethods!$H$2:$H$31,AnalysisMethods!$E$2:$E$31=AnalysisResults!P2276,"")</f>
        <v>XX</v>
      </c>
      <c r="S2276">
        <v>104</v>
      </c>
      <c r="T2276" s="7" t="s">
        <v>878</v>
      </c>
      <c r="U2276" t="s">
        <v>1378</v>
      </c>
    </row>
    <row r="2277" spans="1:21" x14ac:dyDescent="0.45">
      <c r="A2277" t="s">
        <v>669</v>
      </c>
      <c r="B2277" s="4" t="str" cm="1">
        <f t="array" ref="B2277">_xlfn._xlws.FILTER(AnalysisSets!B:B,AnalysisSets!A:A=_xlfn._xlws.FILTER(Analyses!E:E,Analyses!A:A=AnalysisResults!A2277,""),"")</f>
        <v>Safety Population</v>
      </c>
      <c r="C2277" t="s">
        <v>33</v>
      </c>
      <c r="D2277" t="s">
        <v>40</v>
      </c>
      <c r="E2277" s="4" t="str" cm="1">
        <f t="array" ref="E2277">_xlfn._xlws.FILTER(AnalysisGroupings!$G$2:$G$20,AnalysisGroupings!$F$2:$F$20=AnalysisResults!D2277,"")</f>
        <v>Xanomeline Low Dose</v>
      </c>
      <c r="G2277" t="s">
        <v>733</v>
      </c>
      <c r="H2277" t="s">
        <v>773</v>
      </c>
      <c r="I2277" s="4" t="str" cm="1">
        <f t="array" ref="I2277">_xlfn._xlws.FILTER(AnalysisGroupings!$G$2:$G$36,(AnalysisGroupings!$F$2:$F$36=AnalysisResults!H2277)*LEN(H2277)&gt;0,"")</f>
        <v>Pulse Rate (beats/min)</v>
      </c>
      <c r="K2277" t="s">
        <v>734</v>
      </c>
      <c r="L2277" t="s">
        <v>1384</v>
      </c>
      <c r="M2277" s="4" t="str" cm="1">
        <f t="array" ref="M2277">_xlfn._xlws.FILTER(AnalysisGroupings!$G$2:$G$36,(AnalysisGroupings!$F$2:$F$36=AnalysisResults!L2277)*LEN(L2277)&gt;0,"")</f>
        <v>Week 12</v>
      </c>
      <c r="O2277" t="s">
        <v>295</v>
      </c>
      <c r="P2277" t="s">
        <v>640</v>
      </c>
      <c r="Q2277" s="4" t="str" cm="1">
        <f t="array" ref="Q2277">_xlfn._xlws.FILTER(AnalysisMethods!$G$2:$G$31,AnalysisMethods!$E$2:$E$31=AnalysisResults!P2277,"")</f>
        <v>n</v>
      </c>
      <c r="R2277" s="4" t="str" cm="1">
        <f t="array" ref="R2277">_xlfn._xlws.FILTER(AnalysisMethods!$H$2:$H$31,AnalysisMethods!$E$2:$E$31=AnalysisResults!P2277,"")</f>
        <v>XX</v>
      </c>
      <c r="S2277">
        <v>156</v>
      </c>
      <c r="T2277" s="7" t="s">
        <v>978</v>
      </c>
      <c r="U2277" t="s">
        <v>1378</v>
      </c>
    </row>
    <row r="2278" spans="1:21" x14ac:dyDescent="0.45">
      <c r="A2278" t="s">
        <v>669</v>
      </c>
      <c r="B2278" s="4" t="str" cm="1">
        <f t="array" ref="B2278">_xlfn._xlws.FILTER(AnalysisSets!B:B,AnalysisSets!A:A=_xlfn._xlws.FILTER(Analyses!E:E,Analyses!A:A=AnalysisResults!A2278,""),"")</f>
        <v>Safety Population</v>
      </c>
      <c r="C2278" t="s">
        <v>33</v>
      </c>
      <c r="D2278" t="s">
        <v>40</v>
      </c>
      <c r="E2278" s="4" t="str" cm="1">
        <f t="array" ref="E2278">_xlfn._xlws.FILTER(AnalysisGroupings!$G$2:$G$20,AnalysisGroupings!$F$2:$F$20=AnalysisResults!D2278,"")</f>
        <v>Xanomeline Low Dose</v>
      </c>
      <c r="G2278" t="s">
        <v>733</v>
      </c>
      <c r="H2278" t="s">
        <v>773</v>
      </c>
      <c r="I2278" s="4" t="str" cm="1">
        <f t="array" ref="I2278">_xlfn._xlws.FILTER(AnalysisGroupings!$G$2:$G$36,(AnalysisGroupings!$F$2:$F$36=AnalysisResults!H2278)*LEN(H2278)&gt;0,"")</f>
        <v>Pulse Rate (beats/min)</v>
      </c>
      <c r="K2278" t="s">
        <v>734</v>
      </c>
      <c r="L2278" t="s">
        <v>1384</v>
      </c>
      <c r="M2278" s="4" t="str" cm="1">
        <f t="array" ref="M2278">_xlfn._xlws.FILTER(AnalysisGroupings!$G$2:$G$36,(AnalysisGroupings!$F$2:$F$36=AnalysisResults!L2278)*LEN(L2278)&gt;0,"")</f>
        <v>Week 12</v>
      </c>
      <c r="O2278" t="s">
        <v>295</v>
      </c>
      <c r="P2278" t="s">
        <v>641</v>
      </c>
      <c r="Q2278" s="4" t="str" cm="1">
        <f t="array" ref="Q2278">_xlfn._xlws.FILTER(AnalysisMethods!$G$2:$G$31,AnalysisMethods!$E$2:$E$31=AnalysisResults!P2278,"")</f>
        <v>Mean</v>
      </c>
      <c r="R2278" s="4" t="str" cm="1">
        <f t="array" ref="R2278">_xlfn._xlws.FILTER(AnalysisMethods!$H$2:$H$31,AnalysisMethods!$E$2:$E$31=AnalysisResults!P2278,"")</f>
        <v>XX.X</v>
      </c>
      <c r="S2278">
        <v>73.089743589999998</v>
      </c>
      <c r="T2278" s="7" t="s">
        <v>922</v>
      </c>
      <c r="U2278" t="s">
        <v>1378</v>
      </c>
    </row>
    <row r="2279" spans="1:21" x14ac:dyDescent="0.45">
      <c r="A2279" t="s">
        <v>669</v>
      </c>
      <c r="B2279" s="4" t="str" cm="1">
        <f t="array" ref="B2279">_xlfn._xlws.FILTER(AnalysisSets!B:B,AnalysisSets!A:A=_xlfn._xlws.FILTER(Analyses!E:E,Analyses!A:A=AnalysisResults!A2279,""),"")</f>
        <v>Safety Population</v>
      </c>
      <c r="C2279" t="s">
        <v>33</v>
      </c>
      <c r="D2279" t="s">
        <v>40</v>
      </c>
      <c r="E2279" s="4" t="str" cm="1">
        <f t="array" ref="E2279">_xlfn._xlws.FILTER(AnalysisGroupings!$G$2:$G$20,AnalysisGroupings!$F$2:$F$20=AnalysisResults!D2279,"")</f>
        <v>Xanomeline Low Dose</v>
      </c>
      <c r="G2279" t="s">
        <v>733</v>
      </c>
      <c r="H2279" t="s">
        <v>773</v>
      </c>
      <c r="I2279" s="4" t="str" cm="1">
        <f t="array" ref="I2279">_xlfn._xlws.FILTER(AnalysisGroupings!$G$2:$G$36,(AnalysisGroupings!$F$2:$F$36=AnalysisResults!H2279)*LEN(H2279)&gt;0,"")</f>
        <v>Pulse Rate (beats/min)</v>
      </c>
      <c r="K2279" t="s">
        <v>734</v>
      </c>
      <c r="L2279" t="s">
        <v>1384</v>
      </c>
      <c r="M2279" s="4" t="str" cm="1">
        <f t="array" ref="M2279">_xlfn._xlws.FILTER(AnalysisGroupings!$G$2:$G$36,(AnalysisGroupings!$F$2:$F$36=AnalysisResults!L2279)*LEN(L2279)&gt;0,"")</f>
        <v>Week 12</v>
      </c>
      <c r="O2279" t="s">
        <v>295</v>
      </c>
      <c r="P2279" t="s">
        <v>642</v>
      </c>
      <c r="Q2279" s="4" t="str" cm="1">
        <f t="array" ref="Q2279">_xlfn._xlws.FILTER(AnalysisMethods!$G$2:$G$31,AnalysisMethods!$E$2:$E$31=AnalysisResults!P2279,"")</f>
        <v>SD</v>
      </c>
      <c r="R2279" s="4" t="str" cm="1">
        <f t="array" ref="R2279">_xlfn._xlws.FILTER(AnalysisMethods!$H$2:$H$31,AnalysisMethods!$E$2:$E$31=AnalysisResults!P2279,"")</f>
        <v>(XX.XX)</v>
      </c>
      <c r="S2279">
        <v>9.8749417605000005</v>
      </c>
      <c r="T2279" s="7" t="s">
        <v>1019</v>
      </c>
      <c r="U2279" t="s">
        <v>1378</v>
      </c>
    </row>
    <row r="2280" spans="1:21" x14ac:dyDescent="0.45">
      <c r="A2280" t="s">
        <v>669</v>
      </c>
      <c r="B2280" s="4" t="str" cm="1">
        <f t="array" ref="B2280">_xlfn._xlws.FILTER(AnalysisSets!B:B,AnalysisSets!A:A=_xlfn._xlws.FILTER(Analyses!E:E,Analyses!A:A=AnalysisResults!A2280,""),"")</f>
        <v>Safety Population</v>
      </c>
      <c r="C2280" t="s">
        <v>33</v>
      </c>
      <c r="D2280" t="s">
        <v>40</v>
      </c>
      <c r="E2280" s="4" t="str" cm="1">
        <f t="array" ref="E2280">_xlfn._xlws.FILTER(AnalysisGroupings!$G$2:$G$20,AnalysisGroupings!$F$2:$F$20=AnalysisResults!D2280,"")</f>
        <v>Xanomeline Low Dose</v>
      </c>
      <c r="G2280" t="s">
        <v>733</v>
      </c>
      <c r="H2280" t="s">
        <v>773</v>
      </c>
      <c r="I2280" s="4" t="str" cm="1">
        <f t="array" ref="I2280">_xlfn._xlws.FILTER(AnalysisGroupings!$G$2:$G$36,(AnalysisGroupings!$F$2:$F$36=AnalysisResults!H2280)*LEN(H2280)&gt;0,"")</f>
        <v>Pulse Rate (beats/min)</v>
      </c>
      <c r="K2280" t="s">
        <v>734</v>
      </c>
      <c r="L2280" t="s">
        <v>1384</v>
      </c>
      <c r="M2280" s="4" t="str" cm="1">
        <f t="array" ref="M2280">_xlfn._xlws.FILTER(AnalysisGroupings!$G$2:$G$36,(AnalysisGroupings!$F$2:$F$36=AnalysisResults!L2280)*LEN(L2280)&gt;0,"")</f>
        <v>Week 12</v>
      </c>
      <c r="O2280" t="s">
        <v>295</v>
      </c>
      <c r="P2280" t="s">
        <v>643</v>
      </c>
      <c r="Q2280" s="4" t="str" cm="1">
        <f t="array" ref="Q2280">_xlfn._xlws.FILTER(AnalysisMethods!$G$2:$G$31,AnalysisMethods!$E$2:$E$31=AnalysisResults!P2280,"")</f>
        <v>Median</v>
      </c>
      <c r="R2280" s="4" t="str" cm="1">
        <f t="array" ref="R2280">_xlfn._xlws.FILTER(AnalysisMethods!$H$2:$H$31,AnalysisMethods!$E$2:$E$31=AnalysisResults!P2280,"")</f>
        <v>XX.X</v>
      </c>
      <c r="S2280">
        <v>74</v>
      </c>
      <c r="T2280" s="7" t="s">
        <v>864</v>
      </c>
      <c r="U2280" t="s">
        <v>1378</v>
      </c>
    </row>
    <row r="2281" spans="1:21" x14ac:dyDescent="0.45">
      <c r="A2281" t="s">
        <v>669</v>
      </c>
      <c r="B2281" s="4" t="str" cm="1">
        <f t="array" ref="B2281">_xlfn._xlws.FILTER(AnalysisSets!B:B,AnalysisSets!A:A=_xlfn._xlws.FILTER(Analyses!E:E,Analyses!A:A=AnalysisResults!A2281,""),"")</f>
        <v>Safety Population</v>
      </c>
      <c r="C2281" t="s">
        <v>33</v>
      </c>
      <c r="D2281" t="s">
        <v>40</v>
      </c>
      <c r="E2281" s="4" t="str" cm="1">
        <f t="array" ref="E2281">_xlfn._xlws.FILTER(AnalysisGroupings!$G$2:$G$20,AnalysisGroupings!$F$2:$F$20=AnalysisResults!D2281,"")</f>
        <v>Xanomeline Low Dose</v>
      </c>
      <c r="G2281" t="s">
        <v>733</v>
      </c>
      <c r="H2281" t="s">
        <v>773</v>
      </c>
      <c r="I2281" s="4" t="str" cm="1">
        <f t="array" ref="I2281">_xlfn._xlws.FILTER(AnalysisGroupings!$G$2:$G$36,(AnalysisGroupings!$F$2:$F$36=AnalysisResults!H2281)*LEN(H2281)&gt;0,"")</f>
        <v>Pulse Rate (beats/min)</v>
      </c>
      <c r="K2281" t="s">
        <v>734</v>
      </c>
      <c r="L2281" t="s">
        <v>1384</v>
      </c>
      <c r="M2281" s="4" t="str" cm="1">
        <f t="array" ref="M2281">_xlfn._xlws.FILTER(AnalysisGroupings!$G$2:$G$36,(AnalysisGroupings!$F$2:$F$36=AnalysisResults!L2281)*LEN(L2281)&gt;0,"")</f>
        <v>Week 12</v>
      </c>
      <c r="O2281" t="s">
        <v>295</v>
      </c>
      <c r="P2281" t="s">
        <v>644</v>
      </c>
      <c r="Q2281" s="4" t="str" cm="1">
        <f t="array" ref="Q2281">_xlfn._xlws.FILTER(AnalysisMethods!$G$2:$G$31,AnalysisMethods!$E$2:$E$31=AnalysisResults!P2281,"")</f>
        <v>Q1</v>
      </c>
      <c r="R2281" s="4" t="str" cm="1">
        <f t="array" ref="R2281">_xlfn._xlws.FILTER(AnalysisMethods!$H$2:$H$31,AnalysisMethods!$E$2:$E$31=AnalysisResults!P2281,"")</f>
        <v>XX.X</v>
      </c>
      <c r="S2281">
        <v>65.5</v>
      </c>
      <c r="T2281" s="7" t="s">
        <v>1020</v>
      </c>
      <c r="U2281" t="s">
        <v>1378</v>
      </c>
    </row>
    <row r="2282" spans="1:21" x14ac:dyDescent="0.45">
      <c r="A2282" t="s">
        <v>669</v>
      </c>
      <c r="B2282" s="4" t="str" cm="1">
        <f t="array" ref="B2282">_xlfn._xlws.FILTER(AnalysisSets!B:B,AnalysisSets!A:A=_xlfn._xlws.FILTER(Analyses!E:E,Analyses!A:A=AnalysisResults!A2282,""),"")</f>
        <v>Safety Population</v>
      </c>
      <c r="C2282" t="s">
        <v>33</v>
      </c>
      <c r="D2282" t="s">
        <v>40</v>
      </c>
      <c r="E2282" s="4" t="str" cm="1">
        <f t="array" ref="E2282">_xlfn._xlws.FILTER(AnalysisGroupings!$G$2:$G$20,AnalysisGroupings!$F$2:$F$20=AnalysisResults!D2282,"")</f>
        <v>Xanomeline Low Dose</v>
      </c>
      <c r="G2282" t="s">
        <v>733</v>
      </c>
      <c r="H2282" t="s">
        <v>773</v>
      </c>
      <c r="I2282" s="4" t="str" cm="1">
        <f t="array" ref="I2282">_xlfn._xlws.FILTER(AnalysisGroupings!$G$2:$G$36,(AnalysisGroupings!$F$2:$F$36=AnalysisResults!H2282)*LEN(H2282)&gt;0,"")</f>
        <v>Pulse Rate (beats/min)</v>
      </c>
      <c r="K2282" t="s">
        <v>734</v>
      </c>
      <c r="L2282" t="s">
        <v>1384</v>
      </c>
      <c r="M2282" s="4" t="str" cm="1">
        <f t="array" ref="M2282">_xlfn._xlws.FILTER(AnalysisGroupings!$G$2:$G$36,(AnalysisGroupings!$F$2:$F$36=AnalysisResults!L2282)*LEN(L2282)&gt;0,"")</f>
        <v>Week 12</v>
      </c>
      <c r="O2282" t="s">
        <v>295</v>
      </c>
      <c r="P2282" t="s">
        <v>645</v>
      </c>
      <c r="Q2282" s="4" t="str" cm="1">
        <f t="array" ref="Q2282">_xlfn._xlws.FILTER(AnalysisMethods!$G$2:$G$31,AnalysisMethods!$E$2:$E$31=AnalysisResults!P2282,"")</f>
        <v>Q3</v>
      </c>
      <c r="R2282" s="4" t="str" cm="1">
        <f t="array" ref="R2282">_xlfn._xlws.FILTER(AnalysisMethods!$H$2:$H$31,AnalysisMethods!$E$2:$E$31=AnalysisResults!P2282,"")</f>
        <v>XX.X</v>
      </c>
      <c r="S2282">
        <v>80</v>
      </c>
      <c r="T2282" s="7" t="s">
        <v>225</v>
      </c>
      <c r="U2282" t="s">
        <v>1378</v>
      </c>
    </row>
    <row r="2283" spans="1:21" x14ac:dyDescent="0.45">
      <c r="A2283" t="s">
        <v>669</v>
      </c>
      <c r="B2283" s="4" t="str" cm="1">
        <f t="array" ref="B2283">_xlfn._xlws.FILTER(AnalysisSets!B:B,AnalysisSets!A:A=_xlfn._xlws.FILTER(Analyses!E:E,Analyses!A:A=AnalysisResults!A2283,""),"")</f>
        <v>Safety Population</v>
      </c>
      <c r="C2283" t="s">
        <v>33</v>
      </c>
      <c r="D2283" t="s">
        <v>40</v>
      </c>
      <c r="E2283" s="4" t="str" cm="1">
        <f t="array" ref="E2283">_xlfn._xlws.FILTER(AnalysisGroupings!$G$2:$G$20,AnalysisGroupings!$F$2:$F$20=AnalysisResults!D2283,"")</f>
        <v>Xanomeline Low Dose</v>
      </c>
      <c r="G2283" t="s">
        <v>733</v>
      </c>
      <c r="H2283" t="s">
        <v>773</v>
      </c>
      <c r="I2283" s="4" t="str" cm="1">
        <f t="array" ref="I2283">_xlfn._xlws.FILTER(AnalysisGroupings!$G$2:$G$36,(AnalysisGroupings!$F$2:$F$36=AnalysisResults!H2283)*LEN(H2283)&gt;0,"")</f>
        <v>Pulse Rate (beats/min)</v>
      </c>
      <c r="K2283" t="s">
        <v>734</v>
      </c>
      <c r="L2283" t="s">
        <v>1384</v>
      </c>
      <c r="M2283" s="4" t="str" cm="1">
        <f t="array" ref="M2283">_xlfn._xlws.FILTER(AnalysisGroupings!$G$2:$G$36,(AnalysisGroupings!$F$2:$F$36=AnalysisResults!L2283)*LEN(L2283)&gt;0,"")</f>
        <v>Week 12</v>
      </c>
      <c r="O2283" t="s">
        <v>295</v>
      </c>
      <c r="P2283" t="s">
        <v>646</v>
      </c>
      <c r="Q2283" s="4" t="str" cm="1">
        <f t="array" ref="Q2283">_xlfn._xlws.FILTER(AnalysisMethods!$G$2:$G$31,AnalysisMethods!$E$2:$E$31=AnalysisResults!P2283,"")</f>
        <v>Min</v>
      </c>
      <c r="R2283" s="4" t="str" cm="1">
        <f t="array" ref="R2283">_xlfn._xlws.FILTER(AnalysisMethods!$H$2:$H$31,AnalysisMethods!$E$2:$E$31=AnalysisResults!P2283,"")</f>
        <v>XX</v>
      </c>
      <c r="S2283">
        <v>48</v>
      </c>
      <c r="T2283" s="7" t="s">
        <v>871</v>
      </c>
      <c r="U2283" t="s">
        <v>1378</v>
      </c>
    </row>
    <row r="2284" spans="1:21" x14ac:dyDescent="0.45">
      <c r="A2284" t="s">
        <v>669</v>
      </c>
      <c r="B2284" s="4" t="str" cm="1">
        <f t="array" ref="B2284">_xlfn._xlws.FILTER(AnalysisSets!B:B,AnalysisSets!A:A=_xlfn._xlws.FILTER(Analyses!E:E,Analyses!A:A=AnalysisResults!A2284,""),"")</f>
        <v>Safety Population</v>
      </c>
      <c r="C2284" t="s">
        <v>33</v>
      </c>
      <c r="D2284" t="s">
        <v>40</v>
      </c>
      <c r="E2284" s="4" t="str" cm="1">
        <f t="array" ref="E2284">_xlfn._xlws.FILTER(AnalysisGroupings!$G$2:$G$20,AnalysisGroupings!$F$2:$F$20=AnalysisResults!D2284,"")</f>
        <v>Xanomeline Low Dose</v>
      </c>
      <c r="G2284" t="s">
        <v>733</v>
      </c>
      <c r="H2284" t="s">
        <v>773</v>
      </c>
      <c r="I2284" s="4" t="str" cm="1">
        <f t="array" ref="I2284">_xlfn._xlws.FILTER(AnalysisGroupings!$G$2:$G$36,(AnalysisGroupings!$F$2:$F$36=AnalysisResults!H2284)*LEN(H2284)&gt;0,"")</f>
        <v>Pulse Rate (beats/min)</v>
      </c>
      <c r="K2284" t="s">
        <v>734</v>
      </c>
      <c r="L2284" t="s">
        <v>1384</v>
      </c>
      <c r="M2284" s="4" t="str" cm="1">
        <f t="array" ref="M2284">_xlfn._xlws.FILTER(AnalysisGroupings!$G$2:$G$36,(AnalysisGroupings!$F$2:$F$36=AnalysisResults!L2284)*LEN(L2284)&gt;0,"")</f>
        <v>Week 12</v>
      </c>
      <c r="O2284" t="s">
        <v>295</v>
      </c>
      <c r="P2284" t="s">
        <v>647</v>
      </c>
      <c r="Q2284" s="4" t="str" cm="1">
        <f t="array" ref="Q2284">_xlfn._xlws.FILTER(AnalysisMethods!$G$2:$G$31,AnalysisMethods!$E$2:$E$31=AnalysisResults!P2284,"")</f>
        <v>Max</v>
      </c>
      <c r="R2284" s="4" t="str" cm="1">
        <f t="array" ref="R2284">_xlfn._xlws.FILTER(AnalysisMethods!$H$2:$H$31,AnalysisMethods!$E$2:$E$31=AnalysisResults!P2284,"")</f>
        <v>XX</v>
      </c>
      <c r="S2284">
        <v>94</v>
      </c>
      <c r="T2284" s="7" t="s">
        <v>1021</v>
      </c>
      <c r="U2284" t="s">
        <v>1378</v>
      </c>
    </row>
    <row r="2285" spans="1:21" x14ac:dyDescent="0.45">
      <c r="A2285" t="s">
        <v>669</v>
      </c>
      <c r="B2285" s="4" t="str" cm="1">
        <f t="array" ref="B2285">_xlfn._xlws.FILTER(AnalysisSets!B:B,AnalysisSets!A:A=_xlfn._xlws.FILTER(Analyses!E:E,Analyses!A:A=AnalysisResults!A2285,""),"")</f>
        <v>Safety Population</v>
      </c>
      <c r="C2285" t="s">
        <v>33</v>
      </c>
      <c r="D2285" t="s">
        <v>40</v>
      </c>
      <c r="E2285" s="4" t="str" cm="1">
        <f t="array" ref="E2285">_xlfn._xlws.FILTER(AnalysisGroupings!$G$2:$G$20,AnalysisGroupings!$F$2:$F$20=AnalysisResults!D2285,"")</f>
        <v>Xanomeline Low Dose</v>
      </c>
      <c r="G2285" t="s">
        <v>733</v>
      </c>
      <c r="H2285" t="s">
        <v>773</v>
      </c>
      <c r="I2285" s="4" t="str" cm="1">
        <f t="array" ref="I2285">_xlfn._xlws.FILTER(AnalysisGroupings!$G$2:$G$36,(AnalysisGroupings!$F$2:$F$36=AnalysisResults!H2285)*LEN(H2285)&gt;0,"")</f>
        <v>Pulse Rate (beats/min)</v>
      </c>
      <c r="K2285" t="s">
        <v>734</v>
      </c>
      <c r="L2285" t="s">
        <v>1385</v>
      </c>
      <c r="M2285" s="4" t="str" cm="1">
        <f t="array" ref="M2285">_xlfn._xlws.FILTER(AnalysisGroupings!$G$2:$G$36,(AnalysisGroupings!$F$2:$F$36=AnalysisResults!L2285)*LEN(L2285)&gt;0,"")</f>
        <v>Week 16</v>
      </c>
      <c r="O2285" t="s">
        <v>295</v>
      </c>
      <c r="P2285" t="s">
        <v>640</v>
      </c>
      <c r="Q2285" s="4" t="str" cm="1">
        <f t="array" ref="Q2285">_xlfn._xlws.FILTER(AnalysisMethods!$G$2:$G$31,AnalysisMethods!$E$2:$E$31=AnalysisResults!P2285,"")</f>
        <v>n</v>
      </c>
      <c r="R2285" s="4" t="str" cm="1">
        <f t="array" ref="R2285">_xlfn._xlws.FILTER(AnalysisMethods!$H$2:$H$31,AnalysisMethods!$E$2:$E$31=AnalysisResults!P2285,"")</f>
        <v>XX</v>
      </c>
      <c r="S2285">
        <v>126</v>
      </c>
      <c r="T2285" s="7" t="s">
        <v>983</v>
      </c>
      <c r="U2285" t="s">
        <v>1378</v>
      </c>
    </row>
    <row r="2286" spans="1:21" x14ac:dyDescent="0.45">
      <c r="A2286" t="s">
        <v>669</v>
      </c>
      <c r="B2286" s="4" t="str" cm="1">
        <f t="array" ref="B2286">_xlfn._xlws.FILTER(AnalysisSets!B:B,AnalysisSets!A:A=_xlfn._xlws.FILTER(Analyses!E:E,Analyses!A:A=AnalysisResults!A2286,""),"")</f>
        <v>Safety Population</v>
      </c>
      <c r="C2286" t="s">
        <v>33</v>
      </c>
      <c r="D2286" t="s">
        <v>40</v>
      </c>
      <c r="E2286" s="4" t="str" cm="1">
        <f t="array" ref="E2286">_xlfn._xlws.FILTER(AnalysisGroupings!$G$2:$G$20,AnalysisGroupings!$F$2:$F$20=AnalysisResults!D2286,"")</f>
        <v>Xanomeline Low Dose</v>
      </c>
      <c r="G2286" t="s">
        <v>733</v>
      </c>
      <c r="H2286" t="s">
        <v>773</v>
      </c>
      <c r="I2286" s="4" t="str" cm="1">
        <f t="array" ref="I2286">_xlfn._xlws.FILTER(AnalysisGroupings!$G$2:$G$36,(AnalysisGroupings!$F$2:$F$36=AnalysisResults!H2286)*LEN(H2286)&gt;0,"")</f>
        <v>Pulse Rate (beats/min)</v>
      </c>
      <c r="K2286" t="s">
        <v>734</v>
      </c>
      <c r="L2286" t="s">
        <v>1385</v>
      </c>
      <c r="M2286" s="4" t="str" cm="1">
        <f t="array" ref="M2286">_xlfn._xlws.FILTER(AnalysisGroupings!$G$2:$G$36,(AnalysisGroupings!$F$2:$F$36=AnalysisResults!L2286)*LEN(L2286)&gt;0,"")</f>
        <v>Week 16</v>
      </c>
      <c r="O2286" t="s">
        <v>295</v>
      </c>
      <c r="P2286" t="s">
        <v>641</v>
      </c>
      <c r="Q2286" s="4" t="str" cm="1">
        <f t="array" ref="Q2286">_xlfn._xlws.FILTER(AnalysisMethods!$G$2:$G$31,AnalysisMethods!$E$2:$E$31=AnalysisResults!P2286,"")</f>
        <v>Mean</v>
      </c>
      <c r="R2286" s="4" t="str" cm="1">
        <f t="array" ref="R2286">_xlfn._xlws.FILTER(AnalysisMethods!$H$2:$H$31,AnalysisMethods!$E$2:$E$31=AnalysisResults!P2286,"")</f>
        <v>XX.X</v>
      </c>
      <c r="S2286">
        <v>68.785714286000001</v>
      </c>
      <c r="T2286" s="7" t="s">
        <v>1022</v>
      </c>
      <c r="U2286" t="s">
        <v>1378</v>
      </c>
    </row>
    <row r="2287" spans="1:21" x14ac:dyDescent="0.45">
      <c r="A2287" t="s">
        <v>669</v>
      </c>
      <c r="B2287" s="4" t="str" cm="1">
        <f t="array" ref="B2287">_xlfn._xlws.FILTER(AnalysisSets!B:B,AnalysisSets!A:A=_xlfn._xlws.FILTER(Analyses!E:E,Analyses!A:A=AnalysisResults!A2287,""),"")</f>
        <v>Safety Population</v>
      </c>
      <c r="C2287" t="s">
        <v>33</v>
      </c>
      <c r="D2287" t="s">
        <v>40</v>
      </c>
      <c r="E2287" s="4" t="str" cm="1">
        <f t="array" ref="E2287">_xlfn._xlws.FILTER(AnalysisGroupings!$G$2:$G$20,AnalysisGroupings!$F$2:$F$20=AnalysisResults!D2287,"")</f>
        <v>Xanomeline Low Dose</v>
      </c>
      <c r="G2287" t="s">
        <v>733</v>
      </c>
      <c r="H2287" t="s">
        <v>773</v>
      </c>
      <c r="I2287" s="4" t="str" cm="1">
        <f t="array" ref="I2287">_xlfn._xlws.FILTER(AnalysisGroupings!$G$2:$G$36,(AnalysisGroupings!$F$2:$F$36=AnalysisResults!H2287)*LEN(H2287)&gt;0,"")</f>
        <v>Pulse Rate (beats/min)</v>
      </c>
      <c r="K2287" t="s">
        <v>734</v>
      </c>
      <c r="L2287" t="s">
        <v>1385</v>
      </c>
      <c r="M2287" s="4" t="str" cm="1">
        <f t="array" ref="M2287">_xlfn._xlws.FILTER(AnalysisGroupings!$G$2:$G$36,(AnalysisGroupings!$F$2:$F$36=AnalysisResults!L2287)*LEN(L2287)&gt;0,"")</f>
        <v>Week 16</v>
      </c>
      <c r="O2287" t="s">
        <v>295</v>
      </c>
      <c r="P2287" t="s">
        <v>642</v>
      </c>
      <c r="Q2287" s="4" t="str" cm="1">
        <f t="array" ref="Q2287">_xlfn._xlws.FILTER(AnalysisMethods!$G$2:$G$31,AnalysisMethods!$E$2:$E$31=AnalysisResults!P2287,"")</f>
        <v>SD</v>
      </c>
      <c r="R2287" s="4" t="str" cm="1">
        <f t="array" ref="R2287">_xlfn._xlws.FILTER(AnalysisMethods!$H$2:$H$31,AnalysisMethods!$E$2:$E$31=AnalysisResults!P2287,"")</f>
        <v>(XX.XX)</v>
      </c>
      <c r="S2287">
        <v>9.5829908841999991</v>
      </c>
      <c r="T2287" s="7" t="s">
        <v>1023</v>
      </c>
      <c r="U2287" t="s">
        <v>1378</v>
      </c>
    </row>
    <row r="2288" spans="1:21" x14ac:dyDescent="0.45">
      <c r="A2288" t="s">
        <v>669</v>
      </c>
      <c r="B2288" s="4" t="str" cm="1">
        <f t="array" ref="B2288">_xlfn._xlws.FILTER(AnalysisSets!B:B,AnalysisSets!A:A=_xlfn._xlws.FILTER(Analyses!E:E,Analyses!A:A=AnalysisResults!A2288,""),"")</f>
        <v>Safety Population</v>
      </c>
      <c r="C2288" t="s">
        <v>33</v>
      </c>
      <c r="D2288" t="s">
        <v>40</v>
      </c>
      <c r="E2288" s="4" t="str" cm="1">
        <f t="array" ref="E2288">_xlfn._xlws.FILTER(AnalysisGroupings!$G$2:$G$20,AnalysisGroupings!$F$2:$F$20=AnalysisResults!D2288,"")</f>
        <v>Xanomeline Low Dose</v>
      </c>
      <c r="G2288" t="s">
        <v>733</v>
      </c>
      <c r="H2288" t="s">
        <v>773</v>
      </c>
      <c r="I2288" s="4" t="str" cm="1">
        <f t="array" ref="I2288">_xlfn._xlws.FILTER(AnalysisGroupings!$G$2:$G$36,(AnalysisGroupings!$F$2:$F$36=AnalysisResults!H2288)*LEN(H2288)&gt;0,"")</f>
        <v>Pulse Rate (beats/min)</v>
      </c>
      <c r="K2288" t="s">
        <v>734</v>
      </c>
      <c r="L2288" t="s">
        <v>1385</v>
      </c>
      <c r="M2288" s="4" t="str" cm="1">
        <f t="array" ref="M2288">_xlfn._xlws.FILTER(AnalysisGroupings!$G$2:$G$36,(AnalysisGroupings!$F$2:$F$36=AnalysisResults!L2288)*LEN(L2288)&gt;0,"")</f>
        <v>Week 16</v>
      </c>
      <c r="O2288" t="s">
        <v>295</v>
      </c>
      <c r="P2288" t="s">
        <v>643</v>
      </c>
      <c r="Q2288" s="4" t="str" cm="1">
        <f t="array" ref="Q2288">_xlfn._xlws.FILTER(AnalysisMethods!$G$2:$G$31,AnalysisMethods!$E$2:$E$31=AnalysisResults!P2288,"")</f>
        <v>Median</v>
      </c>
      <c r="R2288" s="4" t="str" cm="1">
        <f t="array" ref="R2288">_xlfn._xlws.FILTER(AnalysisMethods!$H$2:$H$31,AnalysisMethods!$E$2:$E$31=AnalysisResults!P2288,"")</f>
        <v>XX.X</v>
      </c>
      <c r="S2288">
        <v>68</v>
      </c>
      <c r="T2288" s="7" t="s">
        <v>865</v>
      </c>
      <c r="U2288" t="s">
        <v>1378</v>
      </c>
    </row>
    <row r="2289" spans="1:21" x14ac:dyDescent="0.45">
      <c r="A2289" t="s">
        <v>669</v>
      </c>
      <c r="B2289" s="4" t="str" cm="1">
        <f t="array" ref="B2289">_xlfn._xlws.FILTER(AnalysisSets!B:B,AnalysisSets!A:A=_xlfn._xlws.FILTER(Analyses!E:E,Analyses!A:A=AnalysisResults!A2289,""),"")</f>
        <v>Safety Population</v>
      </c>
      <c r="C2289" t="s">
        <v>33</v>
      </c>
      <c r="D2289" t="s">
        <v>40</v>
      </c>
      <c r="E2289" s="4" t="str" cm="1">
        <f t="array" ref="E2289">_xlfn._xlws.FILTER(AnalysisGroupings!$G$2:$G$20,AnalysisGroupings!$F$2:$F$20=AnalysisResults!D2289,"")</f>
        <v>Xanomeline Low Dose</v>
      </c>
      <c r="G2289" t="s">
        <v>733</v>
      </c>
      <c r="H2289" t="s">
        <v>773</v>
      </c>
      <c r="I2289" s="4" t="str" cm="1">
        <f t="array" ref="I2289">_xlfn._xlws.FILTER(AnalysisGroupings!$G$2:$G$36,(AnalysisGroupings!$F$2:$F$36=AnalysisResults!H2289)*LEN(H2289)&gt;0,"")</f>
        <v>Pulse Rate (beats/min)</v>
      </c>
      <c r="K2289" t="s">
        <v>734</v>
      </c>
      <c r="L2289" t="s">
        <v>1385</v>
      </c>
      <c r="M2289" s="4" t="str" cm="1">
        <f t="array" ref="M2289">_xlfn._xlws.FILTER(AnalysisGroupings!$G$2:$G$36,(AnalysisGroupings!$F$2:$F$36=AnalysisResults!L2289)*LEN(L2289)&gt;0,"")</f>
        <v>Week 16</v>
      </c>
      <c r="O2289" t="s">
        <v>295</v>
      </c>
      <c r="P2289" t="s">
        <v>644</v>
      </c>
      <c r="Q2289" s="4" t="str" cm="1">
        <f t="array" ref="Q2289">_xlfn._xlws.FILTER(AnalysisMethods!$G$2:$G$31,AnalysisMethods!$E$2:$E$31=AnalysisResults!P2289,"")</f>
        <v>Q1</v>
      </c>
      <c r="R2289" s="4" t="str" cm="1">
        <f t="array" ref="R2289">_xlfn._xlws.FILTER(AnalysisMethods!$H$2:$H$31,AnalysisMethods!$E$2:$E$31=AnalysisResults!P2289,"")</f>
        <v>XX.X</v>
      </c>
      <c r="S2289">
        <v>62</v>
      </c>
      <c r="T2289" s="7" t="s">
        <v>1024</v>
      </c>
      <c r="U2289" t="s">
        <v>1378</v>
      </c>
    </row>
    <row r="2290" spans="1:21" x14ac:dyDescent="0.45">
      <c r="A2290" t="s">
        <v>669</v>
      </c>
      <c r="B2290" s="4" t="str" cm="1">
        <f t="array" ref="B2290">_xlfn._xlws.FILTER(AnalysisSets!B:B,AnalysisSets!A:A=_xlfn._xlws.FILTER(Analyses!E:E,Analyses!A:A=AnalysisResults!A2290,""),"")</f>
        <v>Safety Population</v>
      </c>
      <c r="C2290" t="s">
        <v>33</v>
      </c>
      <c r="D2290" t="s">
        <v>40</v>
      </c>
      <c r="E2290" s="4" t="str" cm="1">
        <f t="array" ref="E2290">_xlfn._xlws.FILTER(AnalysisGroupings!$G$2:$G$20,AnalysisGroupings!$F$2:$F$20=AnalysisResults!D2290,"")</f>
        <v>Xanomeline Low Dose</v>
      </c>
      <c r="G2290" t="s">
        <v>733</v>
      </c>
      <c r="H2290" t="s">
        <v>773</v>
      </c>
      <c r="I2290" s="4" t="str" cm="1">
        <f t="array" ref="I2290">_xlfn._xlws.FILTER(AnalysisGroupings!$G$2:$G$36,(AnalysisGroupings!$F$2:$F$36=AnalysisResults!H2290)*LEN(H2290)&gt;0,"")</f>
        <v>Pulse Rate (beats/min)</v>
      </c>
      <c r="K2290" t="s">
        <v>734</v>
      </c>
      <c r="L2290" t="s">
        <v>1385</v>
      </c>
      <c r="M2290" s="4" t="str" cm="1">
        <f t="array" ref="M2290">_xlfn._xlws.FILTER(AnalysisGroupings!$G$2:$G$36,(AnalysisGroupings!$F$2:$F$36=AnalysisResults!L2290)*LEN(L2290)&gt;0,"")</f>
        <v>Week 16</v>
      </c>
      <c r="O2290" t="s">
        <v>295</v>
      </c>
      <c r="P2290" t="s">
        <v>645</v>
      </c>
      <c r="Q2290" s="4" t="str" cm="1">
        <f t="array" ref="Q2290">_xlfn._xlws.FILTER(AnalysisMethods!$G$2:$G$31,AnalysisMethods!$E$2:$E$31=AnalysisResults!P2290,"")</f>
        <v>Q3</v>
      </c>
      <c r="R2290" s="4" t="str" cm="1">
        <f t="array" ref="R2290">_xlfn._xlws.FILTER(AnalysisMethods!$H$2:$H$31,AnalysisMethods!$E$2:$E$31=AnalysisResults!P2290,"")</f>
        <v>XX.X</v>
      </c>
      <c r="S2290">
        <v>75</v>
      </c>
      <c r="T2290" s="7" t="s">
        <v>911</v>
      </c>
      <c r="U2290" t="s">
        <v>1378</v>
      </c>
    </row>
    <row r="2291" spans="1:21" x14ac:dyDescent="0.45">
      <c r="A2291" t="s">
        <v>669</v>
      </c>
      <c r="B2291" s="4" t="str" cm="1">
        <f t="array" ref="B2291">_xlfn._xlws.FILTER(AnalysisSets!B:B,AnalysisSets!A:A=_xlfn._xlws.FILTER(Analyses!E:E,Analyses!A:A=AnalysisResults!A2291,""),"")</f>
        <v>Safety Population</v>
      </c>
      <c r="C2291" t="s">
        <v>33</v>
      </c>
      <c r="D2291" t="s">
        <v>40</v>
      </c>
      <c r="E2291" s="4" t="str" cm="1">
        <f t="array" ref="E2291">_xlfn._xlws.FILTER(AnalysisGroupings!$G$2:$G$20,AnalysisGroupings!$F$2:$F$20=AnalysisResults!D2291,"")</f>
        <v>Xanomeline Low Dose</v>
      </c>
      <c r="G2291" t="s">
        <v>733</v>
      </c>
      <c r="H2291" t="s">
        <v>773</v>
      </c>
      <c r="I2291" s="4" t="str" cm="1">
        <f t="array" ref="I2291">_xlfn._xlws.FILTER(AnalysisGroupings!$G$2:$G$36,(AnalysisGroupings!$F$2:$F$36=AnalysisResults!H2291)*LEN(H2291)&gt;0,"")</f>
        <v>Pulse Rate (beats/min)</v>
      </c>
      <c r="K2291" t="s">
        <v>734</v>
      </c>
      <c r="L2291" t="s">
        <v>1385</v>
      </c>
      <c r="M2291" s="4" t="str" cm="1">
        <f t="array" ref="M2291">_xlfn._xlws.FILTER(AnalysisGroupings!$G$2:$G$36,(AnalysisGroupings!$F$2:$F$36=AnalysisResults!L2291)*LEN(L2291)&gt;0,"")</f>
        <v>Week 16</v>
      </c>
      <c r="O2291" t="s">
        <v>295</v>
      </c>
      <c r="P2291" t="s">
        <v>646</v>
      </c>
      <c r="Q2291" s="4" t="str" cm="1">
        <f t="array" ref="Q2291">_xlfn._xlws.FILTER(AnalysisMethods!$G$2:$G$31,AnalysisMethods!$E$2:$E$31=AnalysisResults!P2291,"")</f>
        <v>Min</v>
      </c>
      <c r="R2291" s="4" t="str" cm="1">
        <f t="array" ref="R2291">_xlfn._xlws.FILTER(AnalysisMethods!$H$2:$H$31,AnalysisMethods!$E$2:$E$31=AnalysisResults!P2291,"")</f>
        <v>XX</v>
      </c>
      <c r="S2291">
        <v>48</v>
      </c>
      <c r="T2291" s="7" t="s">
        <v>871</v>
      </c>
      <c r="U2291" t="s">
        <v>1378</v>
      </c>
    </row>
    <row r="2292" spans="1:21" x14ac:dyDescent="0.45">
      <c r="A2292" t="s">
        <v>669</v>
      </c>
      <c r="B2292" s="4" t="str" cm="1">
        <f t="array" ref="B2292">_xlfn._xlws.FILTER(AnalysisSets!B:B,AnalysisSets!A:A=_xlfn._xlws.FILTER(Analyses!E:E,Analyses!A:A=AnalysisResults!A2292,""),"")</f>
        <v>Safety Population</v>
      </c>
      <c r="C2292" t="s">
        <v>33</v>
      </c>
      <c r="D2292" t="s">
        <v>40</v>
      </c>
      <c r="E2292" s="4" t="str" cm="1">
        <f t="array" ref="E2292">_xlfn._xlws.FILTER(AnalysisGroupings!$G$2:$G$20,AnalysisGroupings!$F$2:$F$20=AnalysisResults!D2292,"")</f>
        <v>Xanomeline Low Dose</v>
      </c>
      <c r="G2292" t="s">
        <v>733</v>
      </c>
      <c r="H2292" t="s">
        <v>773</v>
      </c>
      <c r="I2292" s="4" t="str" cm="1">
        <f t="array" ref="I2292">_xlfn._xlws.FILTER(AnalysisGroupings!$G$2:$G$36,(AnalysisGroupings!$F$2:$F$36=AnalysisResults!H2292)*LEN(H2292)&gt;0,"")</f>
        <v>Pulse Rate (beats/min)</v>
      </c>
      <c r="K2292" t="s">
        <v>734</v>
      </c>
      <c r="L2292" t="s">
        <v>1385</v>
      </c>
      <c r="M2292" s="4" t="str" cm="1">
        <f t="array" ref="M2292">_xlfn._xlws.FILTER(AnalysisGroupings!$G$2:$G$36,(AnalysisGroupings!$F$2:$F$36=AnalysisResults!L2292)*LEN(L2292)&gt;0,"")</f>
        <v>Week 16</v>
      </c>
      <c r="O2292" t="s">
        <v>295</v>
      </c>
      <c r="P2292" t="s">
        <v>647</v>
      </c>
      <c r="Q2292" s="4" t="str" cm="1">
        <f t="array" ref="Q2292">_xlfn._xlws.FILTER(AnalysisMethods!$G$2:$G$31,AnalysisMethods!$E$2:$E$31=AnalysisResults!P2292,"")</f>
        <v>Max</v>
      </c>
      <c r="R2292" s="4" t="str" cm="1">
        <f t="array" ref="R2292">_xlfn._xlws.FILTER(AnalysisMethods!$H$2:$H$31,AnalysisMethods!$E$2:$E$31=AnalysisResults!P2292,"")</f>
        <v>XX</v>
      </c>
      <c r="S2292">
        <v>104</v>
      </c>
      <c r="T2292" s="7" t="s">
        <v>878</v>
      </c>
      <c r="U2292" t="s">
        <v>1378</v>
      </c>
    </row>
    <row r="2293" spans="1:21" x14ac:dyDescent="0.45">
      <c r="A2293" t="s">
        <v>669</v>
      </c>
      <c r="B2293" s="4" t="str" cm="1">
        <f t="array" ref="B2293">_xlfn._xlws.FILTER(AnalysisSets!B:B,AnalysisSets!A:A=_xlfn._xlws.FILTER(Analyses!E:E,Analyses!A:A=AnalysisResults!A2293,""),"")</f>
        <v>Safety Population</v>
      </c>
      <c r="C2293" t="s">
        <v>33</v>
      </c>
      <c r="D2293" t="s">
        <v>40</v>
      </c>
      <c r="E2293" s="4" t="str" cm="1">
        <f t="array" ref="E2293">_xlfn._xlws.FILTER(AnalysisGroupings!$G$2:$G$20,AnalysisGroupings!$F$2:$F$20=AnalysisResults!D2293,"")</f>
        <v>Xanomeline Low Dose</v>
      </c>
      <c r="G2293" t="s">
        <v>733</v>
      </c>
      <c r="H2293" t="s">
        <v>773</v>
      </c>
      <c r="I2293" s="4" t="str" cm="1">
        <f t="array" ref="I2293">_xlfn._xlws.FILTER(AnalysisGroupings!$G$2:$G$36,(AnalysisGroupings!$F$2:$F$36=AnalysisResults!H2293)*LEN(H2293)&gt;0,"")</f>
        <v>Pulse Rate (beats/min)</v>
      </c>
      <c r="K2293" t="s">
        <v>734</v>
      </c>
      <c r="L2293" t="s">
        <v>1386</v>
      </c>
      <c r="M2293" s="4" t="str" cm="1">
        <f t="array" ref="M2293">_xlfn._xlws.FILTER(AnalysisGroupings!$G$2:$G$36,(AnalysisGroupings!$F$2:$F$36=AnalysisResults!L2293)*LEN(L2293)&gt;0,"")</f>
        <v>Week 20</v>
      </c>
      <c r="O2293" t="s">
        <v>295</v>
      </c>
      <c r="P2293" t="s">
        <v>640</v>
      </c>
      <c r="Q2293" s="4" t="str" cm="1">
        <f t="array" ref="Q2293">_xlfn._xlws.FILTER(AnalysisMethods!$G$2:$G$31,AnalysisMethods!$E$2:$E$31=AnalysisResults!P2293,"")</f>
        <v>n</v>
      </c>
      <c r="R2293" s="4" t="str" cm="1">
        <f t="array" ref="R2293">_xlfn._xlws.FILTER(AnalysisMethods!$H$2:$H$31,AnalysisMethods!$E$2:$E$31=AnalysisResults!P2293,"")</f>
        <v>XX</v>
      </c>
      <c r="S2293">
        <v>90</v>
      </c>
      <c r="T2293" s="7" t="s">
        <v>808</v>
      </c>
      <c r="U2293" t="s">
        <v>1378</v>
      </c>
    </row>
    <row r="2294" spans="1:21" x14ac:dyDescent="0.45">
      <c r="A2294" t="s">
        <v>669</v>
      </c>
      <c r="B2294" s="4" t="str" cm="1">
        <f t="array" ref="B2294">_xlfn._xlws.FILTER(AnalysisSets!B:B,AnalysisSets!A:A=_xlfn._xlws.FILTER(Analyses!E:E,Analyses!A:A=AnalysisResults!A2294,""),"")</f>
        <v>Safety Population</v>
      </c>
      <c r="C2294" t="s">
        <v>33</v>
      </c>
      <c r="D2294" t="s">
        <v>40</v>
      </c>
      <c r="E2294" s="4" t="str" cm="1">
        <f t="array" ref="E2294">_xlfn._xlws.FILTER(AnalysisGroupings!$G$2:$G$20,AnalysisGroupings!$F$2:$F$20=AnalysisResults!D2294,"")</f>
        <v>Xanomeline Low Dose</v>
      </c>
      <c r="G2294" t="s">
        <v>733</v>
      </c>
      <c r="H2294" t="s">
        <v>773</v>
      </c>
      <c r="I2294" s="4" t="str" cm="1">
        <f t="array" ref="I2294">_xlfn._xlws.FILTER(AnalysisGroupings!$G$2:$G$36,(AnalysisGroupings!$F$2:$F$36=AnalysisResults!H2294)*LEN(H2294)&gt;0,"")</f>
        <v>Pulse Rate (beats/min)</v>
      </c>
      <c r="K2294" t="s">
        <v>734</v>
      </c>
      <c r="L2294" t="s">
        <v>1386</v>
      </c>
      <c r="M2294" s="4" t="str" cm="1">
        <f t="array" ref="M2294">_xlfn._xlws.FILTER(AnalysisGroupings!$G$2:$G$36,(AnalysisGroupings!$F$2:$F$36=AnalysisResults!L2294)*LEN(L2294)&gt;0,"")</f>
        <v>Week 20</v>
      </c>
      <c r="O2294" t="s">
        <v>295</v>
      </c>
      <c r="P2294" t="s">
        <v>641</v>
      </c>
      <c r="Q2294" s="4" t="str" cm="1">
        <f t="array" ref="Q2294">_xlfn._xlws.FILTER(AnalysisMethods!$G$2:$G$31,AnalysisMethods!$E$2:$E$31=AnalysisResults!P2294,"")</f>
        <v>Mean</v>
      </c>
      <c r="R2294" s="4" t="str" cm="1">
        <f t="array" ref="R2294">_xlfn._xlws.FILTER(AnalysisMethods!$H$2:$H$31,AnalysisMethods!$E$2:$E$31=AnalysisResults!P2294,"")</f>
        <v>XX.X</v>
      </c>
      <c r="S2294">
        <v>70.133333332999996</v>
      </c>
      <c r="T2294" s="7" t="s">
        <v>1025</v>
      </c>
      <c r="U2294" t="s">
        <v>1378</v>
      </c>
    </row>
    <row r="2295" spans="1:21" x14ac:dyDescent="0.45">
      <c r="A2295" t="s">
        <v>669</v>
      </c>
      <c r="B2295" s="4" t="str" cm="1">
        <f t="array" ref="B2295">_xlfn._xlws.FILTER(AnalysisSets!B:B,AnalysisSets!A:A=_xlfn._xlws.FILTER(Analyses!E:E,Analyses!A:A=AnalysisResults!A2295,""),"")</f>
        <v>Safety Population</v>
      </c>
      <c r="C2295" t="s">
        <v>33</v>
      </c>
      <c r="D2295" t="s">
        <v>40</v>
      </c>
      <c r="E2295" s="4" t="str" cm="1">
        <f t="array" ref="E2295">_xlfn._xlws.FILTER(AnalysisGroupings!$G$2:$G$20,AnalysisGroupings!$F$2:$F$20=AnalysisResults!D2295,"")</f>
        <v>Xanomeline Low Dose</v>
      </c>
      <c r="G2295" t="s">
        <v>733</v>
      </c>
      <c r="H2295" t="s">
        <v>773</v>
      </c>
      <c r="I2295" s="4" t="str" cm="1">
        <f t="array" ref="I2295">_xlfn._xlws.FILTER(AnalysisGroupings!$G$2:$G$36,(AnalysisGroupings!$F$2:$F$36=AnalysisResults!H2295)*LEN(H2295)&gt;0,"")</f>
        <v>Pulse Rate (beats/min)</v>
      </c>
      <c r="K2295" t="s">
        <v>734</v>
      </c>
      <c r="L2295" t="s">
        <v>1386</v>
      </c>
      <c r="M2295" s="4" t="str" cm="1">
        <f t="array" ref="M2295">_xlfn._xlws.FILTER(AnalysisGroupings!$G$2:$G$36,(AnalysisGroupings!$F$2:$F$36=AnalysisResults!L2295)*LEN(L2295)&gt;0,"")</f>
        <v>Week 20</v>
      </c>
      <c r="O2295" t="s">
        <v>295</v>
      </c>
      <c r="P2295" t="s">
        <v>642</v>
      </c>
      <c r="Q2295" s="4" t="str" cm="1">
        <f t="array" ref="Q2295">_xlfn._xlws.FILTER(AnalysisMethods!$G$2:$G$31,AnalysisMethods!$E$2:$E$31=AnalysisResults!P2295,"")</f>
        <v>SD</v>
      </c>
      <c r="R2295" s="4" t="str" cm="1">
        <f t="array" ref="R2295">_xlfn._xlws.FILTER(AnalysisMethods!$H$2:$H$31,AnalysisMethods!$E$2:$E$31=AnalysisResults!P2295,"")</f>
        <v>(XX.XX)</v>
      </c>
      <c r="S2295">
        <v>11.422626865</v>
      </c>
      <c r="T2295" s="7" t="s">
        <v>1026</v>
      </c>
      <c r="U2295" t="s">
        <v>1378</v>
      </c>
    </row>
    <row r="2296" spans="1:21" x14ac:dyDescent="0.45">
      <c r="A2296" t="s">
        <v>669</v>
      </c>
      <c r="B2296" s="4" t="str" cm="1">
        <f t="array" ref="B2296">_xlfn._xlws.FILTER(AnalysisSets!B:B,AnalysisSets!A:A=_xlfn._xlws.FILTER(Analyses!E:E,Analyses!A:A=AnalysisResults!A2296,""),"")</f>
        <v>Safety Population</v>
      </c>
      <c r="C2296" t="s">
        <v>33</v>
      </c>
      <c r="D2296" t="s">
        <v>40</v>
      </c>
      <c r="E2296" s="4" t="str" cm="1">
        <f t="array" ref="E2296">_xlfn._xlws.FILTER(AnalysisGroupings!$G$2:$G$20,AnalysisGroupings!$F$2:$F$20=AnalysisResults!D2296,"")</f>
        <v>Xanomeline Low Dose</v>
      </c>
      <c r="G2296" t="s">
        <v>733</v>
      </c>
      <c r="H2296" t="s">
        <v>773</v>
      </c>
      <c r="I2296" s="4" t="str" cm="1">
        <f t="array" ref="I2296">_xlfn._xlws.FILTER(AnalysisGroupings!$G$2:$G$36,(AnalysisGroupings!$F$2:$F$36=AnalysisResults!H2296)*LEN(H2296)&gt;0,"")</f>
        <v>Pulse Rate (beats/min)</v>
      </c>
      <c r="K2296" t="s">
        <v>734</v>
      </c>
      <c r="L2296" t="s">
        <v>1386</v>
      </c>
      <c r="M2296" s="4" t="str" cm="1">
        <f t="array" ref="M2296">_xlfn._xlws.FILTER(AnalysisGroupings!$G$2:$G$36,(AnalysisGroupings!$F$2:$F$36=AnalysisResults!L2296)*LEN(L2296)&gt;0,"")</f>
        <v>Week 20</v>
      </c>
      <c r="O2296" t="s">
        <v>295</v>
      </c>
      <c r="P2296" t="s">
        <v>643</v>
      </c>
      <c r="Q2296" s="4" t="str" cm="1">
        <f t="array" ref="Q2296">_xlfn._xlws.FILTER(AnalysisMethods!$G$2:$G$31,AnalysisMethods!$E$2:$E$31=AnalysisResults!P2296,"")</f>
        <v>Median</v>
      </c>
      <c r="R2296" s="4" t="str" cm="1">
        <f t="array" ref="R2296">_xlfn._xlws.FILTER(AnalysisMethods!$H$2:$H$31,AnalysisMethods!$E$2:$E$31=AnalysisResults!P2296,"")</f>
        <v>XX.X</v>
      </c>
      <c r="S2296">
        <v>69.5</v>
      </c>
      <c r="T2296" s="7" t="s">
        <v>1027</v>
      </c>
      <c r="U2296" t="s">
        <v>1378</v>
      </c>
    </row>
    <row r="2297" spans="1:21" x14ac:dyDescent="0.45">
      <c r="A2297" t="s">
        <v>669</v>
      </c>
      <c r="B2297" s="4" t="str" cm="1">
        <f t="array" ref="B2297">_xlfn._xlws.FILTER(AnalysisSets!B:B,AnalysisSets!A:A=_xlfn._xlws.FILTER(Analyses!E:E,Analyses!A:A=AnalysisResults!A2297,""),"")</f>
        <v>Safety Population</v>
      </c>
      <c r="C2297" t="s">
        <v>33</v>
      </c>
      <c r="D2297" t="s">
        <v>40</v>
      </c>
      <c r="E2297" s="4" t="str" cm="1">
        <f t="array" ref="E2297">_xlfn._xlws.FILTER(AnalysisGroupings!$G$2:$G$20,AnalysisGroupings!$F$2:$F$20=AnalysisResults!D2297,"")</f>
        <v>Xanomeline Low Dose</v>
      </c>
      <c r="G2297" t="s">
        <v>733</v>
      </c>
      <c r="H2297" t="s">
        <v>773</v>
      </c>
      <c r="I2297" s="4" t="str" cm="1">
        <f t="array" ref="I2297">_xlfn._xlws.FILTER(AnalysisGroupings!$G$2:$G$36,(AnalysisGroupings!$F$2:$F$36=AnalysisResults!H2297)*LEN(H2297)&gt;0,"")</f>
        <v>Pulse Rate (beats/min)</v>
      </c>
      <c r="K2297" t="s">
        <v>734</v>
      </c>
      <c r="L2297" t="s">
        <v>1386</v>
      </c>
      <c r="M2297" s="4" t="str" cm="1">
        <f t="array" ref="M2297">_xlfn._xlws.FILTER(AnalysisGroupings!$G$2:$G$36,(AnalysisGroupings!$F$2:$F$36=AnalysisResults!L2297)*LEN(L2297)&gt;0,"")</f>
        <v>Week 20</v>
      </c>
      <c r="O2297" t="s">
        <v>295</v>
      </c>
      <c r="P2297" t="s">
        <v>644</v>
      </c>
      <c r="Q2297" s="4" t="str" cm="1">
        <f t="array" ref="Q2297">_xlfn._xlws.FILTER(AnalysisMethods!$G$2:$G$31,AnalysisMethods!$E$2:$E$31=AnalysisResults!P2297,"")</f>
        <v>Q1</v>
      </c>
      <c r="R2297" s="4" t="str" cm="1">
        <f t="array" ref="R2297">_xlfn._xlws.FILTER(AnalysisMethods!$H$2:$H$31,AnalysisMethods!$E$2:$E$31=AnalysisResults!P2297,"")</f>
        <v>XX.X</v>
      </c>
      <c r="S2297">
        <v>63</v>
      </c>
      <c r="T2297" s="7" t="s">
        <v>1028</v>
      </c>
      <c r="U2297" t="s">
        <v>1378</v>
      </c>
    </row>
    <row r="2298" spans="1:21" x14ac:dyDescent="0.45">
      <c r="A2298" t="s">
        <v>669</v>
      </c>
      <c r="B2298" s="4" t="str" cm="1">
        <f t="array" ref="B2298">_xlfn._xlws.FILTER(AnalysisSets!B:B,AnalysisSets!A:A=_xlfn._xlws.FILTER(Analyses!E:E,Analyses!A:A=AnalysisResults!A2298,""),"")</f>
        <v>Safety Population</v>
      </c>
      <c r="C2298" t="s">
        <v>33</v>
      </c>
      <c r="D2298" t="s">
        <v>40</v>
      </c>
      <c r="E2298" s="4" t="str" cm="1">
        <f t="array" ref="E2298">_xlfn._xlws.FILTER(AnalysisGroupings!$G$2:$G$20,AnalysisGroupings!$F$2:$F$20=AnalysisResults!D2298,"")</f>
        <v>Xanomeline Low Dose</v>
      </c>
      <c r="G2298" t="s">
        <v>733</v>
      </c>
      <c r="H2298" t="s">
        <v>773</v>
      </c>
      <c r="I2298" s="4" t="str" cm="1">
        <f t="array" ref="I2298">_xlfn._xlws.FILTER(AnalysisGroupings!$G$2:$G$36,(AnalysisGroupings!$F$2:$F$36=AnalysisResults!H2298)*LEN(H2298)&gt;0,"")</f>
        <v>Pulse Rate (beats/min)</v>
      </c>
      <c r="K2298" t="s">
        <v>734</v>
      </c>
      <c r="L2298" t="s">
        <v>1386</v>
      </c>
      <c r="M2298" s="4" t="str" cm="1">
        <f t="array" ref="M2298">_xlfn._xlws.FILTER(AnalysisGroupings!$G$2:$G$36,(AnalysisGroupings!$F$2:$F$36=AnalysisResults!L2298)*LEN(L2298)&gt;0,"")</f>
        <v>Week 20</v>
      </c>
      <c r="O2298" t="s">
        <v>295</v>
      </c>
      <c r="P2298" t="s">
        <v>645</v>
      </c>
      <c r="Q2298" s="4" t="str" cm="1">
        <f t="array" ref="Q2298">_xlfn._xlws.FILTER(AnalysisMethods!$G$2:$G$31,AnalysisMethods!$E$2:$E$31=AnalysisResults!P2298,"")</f>
        <v>Q3</v>
      </c>
      <c r="R2298" s="4" t="str" cm="1">
        <f t="array" ref="R2298">_xlfn._xlws.FILTER(AnalysisMethods!$H$2:$H$31,AnalysisMethods!$E$2:$E$31=AnalysisResults!P2298,"")</f>
        <v>XX.X</v>
      </c>
      <c r="S2298">
        <v>76</v>
      </c>
      <c r="T2298" s="7" t="s">
        <v>219</v>
      </c>
      <c r="U2298" t="s">
        <v>1378</v>
      </c>
    </row>
    <row r="2299" spans="1:21" x14ac:dyDescent="0.45">
      <c r="A2299" t="s">
        <v>669</v>
      </c>
      <c r="B2299" s="4" t="str" cm="1">
        <f t="array" ref="B2299">_xlfn._xlws.FILTER(AnalysisSets!B:B,AnalysisSets!A:A=_xlfn._xlws.FILTER(Analyses!E:E,Analyses!A:A=AnalysisResults!A2299,""),"")</f>
        <v>Safety Population</v>
      </c>
      <c r="C2299" t="s">
        <v>33</v>
      </c>
      <c r="D2299" t="s">
        <v>40</v>
      </c>
      <c r="E2299" s="4" t="str" cm="1">
        <f t="array" ref="E2299">_xlfn._xlws.FILTER(AnalysisGroupings!$G$2:$G$20,AnalysisGroupings!$F$2:$F$20=AnalysisResults!D2299,"")</f>
        <v>Xanomeline Low Dose</v>
      </c>
      <c r="G2299" t="s">
        <v>733</v>
      </c>
      <c r="H2299" t="s">
        <v>773</v>
      </c>
      <c r="I2299" s="4" t="str" cm="1">
        <f t="array" ref="I2299">_xlfn._xlws.FILTER(AnalysisGroupings!$G$2:$G$36,(AnalysisGroupings!$F$2:$F$36=AnalysisResults!H2299)*LEN(H2299)&gt;0,"")</f>
        <v>Pulse Rate (beats/min)</v>
      </c>
      <c r="K2299" t="s">
        <v>734</v>
      </c>
      <c r="L2299" t="s">
        <v>1386</v>
      </c>
      <c r="M2299" s="4" t="str" cm="1">
        <f t="array" ref="M2299">_xlfn._xlws.FILTER(AnalysisGroupings!$G$2:$G$36,(AnalysisGroupings!$F$2:$F$36=AnalysisResults!L2299)*LEN(L2299)&gt;0,"")</f>
        <v>Week 20</v>
      </c>
      <c r="O2299" t="s">
        <v>295</v>
      </c>
      <c r="P2299" t="s">
        <v>646</v>
      </c>
      <c r="Q2299" s="4" t="str" cm="1">
        <f t="array" ref="Q2299">_xlfn._xlws.FILTER(AnalysisMethods!$G$2:$G$31,AnalysisMethods!$E$2:$E$31=AnalysisResults!P2299,"")</f>
        <v>Min</v>
      </c>
      <c r="R2299" s="4" t="str" cm="1">
        <f t="array" ref="R2299">_xlfn._xlws.FILTER(AnalysisMethods!$H$2:$H$31,AnalysisMethods!$E$2:$E$31=AnalysisResults!P2299,"")</f>
        <v>XX</v>
      </c>
      <c r="S2299">
        <v>40</v>
      </c>
      <c r="T2299" s="7" t="s">
        <v>248</v>
      </c>
      <c r="U2299" t="s">
        <v>1378</v>
      </c>
    </row>
    <row r="2300" spans="1:21" x14ac:dyDescent="0.45">
      <c r="A2300" t="s">
        <v>669</v>
      </c>
      <c r="B2300" s="4" t="str" cm="1">
        <f t="array" ref="B2300">_xlfn._xlws.FILTER(AnalysisSets!B:B,AnalysisSets!A:A=_xlfn._xlws.FILTER(Analyses!E:E,Analyses!A:A=AnalysisResults!A2300,""),"")</f>
        <v>Safety Population</v>
      </c>
      <c r="C2300" t="s">
        <v>33</v>
      </c>
      <c r="D2300" t="s">
        <v>40</v>
      </c>
      <c r="E2300" s="4" t="str" cm="1">
        <f t="array" ref="E2300">_xlfn._xlws.FILTER(AnalysisGroupings!$G$2:$G$20,AnalysisGroupings!$F$2:$F$20=AnalysisResults!D2300,"")</f>
        <v>Xanomeline Low Dose</v>
      </c>
      <c r="G2300" t="s">
        <v>733</v>
      </c>
      <c r="H2300" t="s">
        <v>773</v>
      </c>
      <c r="I2300" s="4" t="str" cm="1">
        <f t="array" ref="I2300">_xlfn._xlws.FILTER(AnalysisGroupings!$G$2:$G$36,(AnalysisGroupings!$F$2:$F$36=AnalysisResults!H2300)*LEN(H2300)&gt;0,"")</f>
        <v>Pulse Rate (beats/min)</v>
      </c>
      <c r="K2300" t="s">
        <v>734</v>
      </c>
      <c r="L2300" t="s">
        <v>1386</v>
      </c>
      <c r="M2300" s="4" t="str" cm="1">
        <f t="array" ref="M2300">_xlfn._xlws.FILTER(AnalysisGroupings!$G$2:$G$36,(AnalysisGroupings!$F$2:$F$36=AnalysisResults!L2300)*LEN(L2300)&gt;0,"")</f>
        <v>Week 20</v>
      </c>
      <c r="O2300" t="s">
        <v>295</v>
      </c>
      <c r="P2300" t="s">
        <v>647</v>
      </c>
      <c r="Q2300" s="4" t="str" cm="1">
        <f t="array" ref="Q2300">_xlfn._xlws.FILTER(AnalysisMethods!$G$2:$G$31,AnalysisMethods!$E$2:$E$31=AnalysisResults!P2300,"")</f>
        <v>Max</v>
      </c>
      <c r="R2300" s="4" t="str" cm="1">
        <f t="array" ref="R2300">_xlfn._xlws.FILTER(AnalysisMethods!$H$2:$H$31,AnalysisMethods!$E$2:$E$31=AnalysisResults!P2300,"")</f>
        <v>XX</v>
      </c>
      <c r="S2300">
        <v>100</v>
      </c>
      <c r="T2300" s="7" t="s">
        <v>867</v>
      </c>
      <c r="U2300" t="s">
        <v>1378</v>
      </c>
    </row>
    <row r="2301" spans="1:21" x14ac:dyDescent="0.45">
      <c r="A2301" t="s">
        <v>669</v>
      </c>
      <c r="B2301" s="4" t="str" cm="1">
        <f t="array" ref="B2301">_xlfn._xlws.FILTER(AnalysisSets!B:B,AnalysisSets!A:A=_xlfn._xlws.FILTER(Analyses!E:E,Analyses!A:A=AnalysisResults!A2301,""),"")</f>
        <v>Safety Population</v>
      </c>
      <c r="C2301" t="s">
        <v>33</v>
      </c>
      <c r="D2301" t="s">
        <v>40</v>
      </c>
      <c r="E2301" s="4" t="str" cm="1">
        <f t="array" ref="E2301">_xlfn._xlws.FILTER(AnalysisGroupings!$G$2:$G$20,AnalysisGroupings!$F$2:$F$20=AnalysisResults!D2301,"")</f>
        <v>Xanomeline Low Dose</v>
      </c>
      <c r="G2301" t="s">
        <v>733</v>
      </c>
      <c r="H2301" t="s">
        <v>773</v>
      </c>
      <c r="I2301" s="4" t="str" cm="1">
        <f t="array" ref="I2301">_xlfn._xlws.FILTER(AnalysisGroupings!$G$2:$G$36,(AnalysisGroupings!$F$2:$F$36=AnalysisResults!H2301)*LEN(H2301)&gt;0,"")</f>
        <v>Pulse Rate (beats/min)</v>
      </c>
      <c r="K2301" t="s">
        <v>734</v>
      </c>
      <c r="L2301" t="s">
        <v>1387</v>
      </c>
      <c r="M2301" s="4" t="str" cm="1">
        <f t="array" ref="M2301">_xlfn._xlws.FILTER(AnalysisGroupings!$G$2:$G$36,(AnalysisGroupings!$F$2:$F$36=AnalysisResults!L2301)*LEN(L2301)&gt;0,"")</f>
        <v>Week 24</v>
      </c>
      <c r="O2301" t="s">
        <v>295</v>
      </c>
      <c r="P2301" t="s">
        <v>640</v>
      </c>
      <c r="Q2301" s="4" t="str" cm="1">
        <f t="array" ref="Q2301">_xlfn._xlws.FILTER(AnalysisMethods!$G$2:$G$31,AnalysisMethods!$E$2:$E$31=AnalysisResults!P2301,"")</f>
        <v>n</v>
      </c>
      <c r="R2301" s="4" t="str" cm="1">
        <f t="array" ref="R2301">_xlfn._xlws.FILTER(AnalysisMethods!$H$2:$H$31,AnalysisMethods!$E$2:$E$31=AnalysisResults!P2301,"")</f>
        <v>XX</v>
      </c>
      <c r="S2301">
        <v>81</v>
      </c>
      <c r="T2301" s="7" t="s">
        <v>257</v>
      </c>
      <c r="U2301" t="s">
        <v>1378</v>
      </c>
    </row>
    <row r="2302" spans="1:21" x14ac:dyDescent="0.45">
      <c r="A2302" t="s">
        <v>669</v>
      </c>
      <c r="B2302" s="4" t="str" cm="1">
        <f t="array" ref="B2302">_xlfn._xlws.FILTER(AnalysisSets!B:B,AnalysisSets!A:A=_xlfn._xlws.FILTER(Analyses!E:E,Analyses!A:A=AnalysisResults!A2302,""),"")</f>
        <v>Safety Population</v>
      </c>
      <c r="C2302" t="s">
        <v>33</v>
      </c>
      <c r="D2302" t="s">
        <v>40</v>
      </c>
      <c r="E2302" s="4" t="str" cm="1">
        <f t="array" ref="E2302">_xlfn._xlws.FILTER(AnalysisGroupings!$G$2:$G$20,AnalysisGroupings!$F$2:$F$20=AnalysisResults!D2302,"")</f>
        <v>Xanomeline Low Dose</v>
      </c>
      <c r="G2302" t="s">
        <v>733</v>
      </c>
      <c r="H2302" t="s">
        <v>773</v>
      </c>
      <c r="I2302" s="4" t="str" cm="1">
        <f t="array" ref="I2302">_xlfn._xlws.FILTER(AnalysisGroupings!$G$2:$G$36,(AnalysisGroupings!$F$2:$F$36=AnalysisResults!H2302)*LEN(H2302)&gt;0,"")</f>
        <v>Pulse Rate (beats/min)</v>
      </c>
      <c r="K2302" t="s">
        <v>734</v>
      </c>
      <c r="L2302" t="s">
        <v>1387</v>
      </c>
      <c r="M2302" s="4" t="str" cm="1">
        <f t="array" ref="M2302">_xlfn._xlws.FILTER(AnalysisGroupings!$G$2:$G$36,(AnalysisGroupings!$F$2:$F$36=AnalysisResults!L2302)*LEN(L2302)&gt;0,"")</f>
        <v>Week 24</v>
      </c>
      <c r="O2302" t="s">
        <v>295</v>
      </c>
      <c r="P2302" t="s">
        <v>641</v>
      </c>
      <c r="Q2302" s="4" t="str" cm="1">
        <f t="array" ref="Q2302">_xlfn._xlws.FILTER(AnalysisMethods!$G$2:$G$31,AnalysisMethods!$E$2:$E$31=AnalysisResults!P2302,"")</f>
        <v>Mean</v>
      </c>
      <c r="R2302" s="4" t="str" cm="1">
        <f t="array" ref="R2302">_xlfn._xlws.FILTER(AnalysisMethods!$H$2:$H$31,AnalysisMethods!$E$2:$E$31=AnalysisResults!P2302,"")</f>
        <v>XX.X</v>
      </c>
      <c r="S2302">
        <v>70.308641975</v>
      </c>
      <c r="T2302" s="7" t="s">
        <v>1029</v>
      </c>
      <c r="U2302" t="s">
        <v>1378</v>
      </c>
    </row>
    <row r="2303" spans="1:21" x14ac:dyDescent="0.45">
      <c r="A2303" t="s">
        <v>669</v>
      </c>
      <c r="B2303" s="4" t="str" cm="1">
        <f t="array" ref="B2303">_xlfn._xlws.FILTER(AnalysisSets!B:B,AnalysisSets!A:A=_xlfn._xlws.FILTER(Analyses!E:E,Analyses!A:A=AnalysisResults!A2303,""),"")</f>
        <v>Safety Population</v>
      </c>
      <c r="C2303" t="s">
        <v>33</v>
      </c>
      <c r="D2303" t="s">
        <v>40</v>
      </c>
      <c r="E2303" s="4" t="str" cm="1">
        <f t="array" ref="E2303">_xlfn._xlws.FILTER(AnalysisGroupings!$G$2:$G$20,AnalysisGroupings!$F$2:$F$20=AnalysisResults!D2303,"")</f>
        <v>Xanomeline Low Dose</v>
      </c>
      <c r="G2303" t="s">
        <v>733</v>
      </c>
      <c r="H2303" t="s">
        <v>773</v>
      </c>
      <c r="I2303" s="4" t="str" cm="1">
        <f t="array" ref="I2303">_xlfn._xlws.FILTER(AnalysisGroupings!$G$2:$G$36,(AnalysisGroupings!$F$2:$F$36=AnalysisResults!H2303)*LEN(H2303)&gt;0,"")</f>
        <v>Pulse Rate (beats/min)</v>
      </c>
      <c r="K2303" t="s">
        <v>734</v>
      </c>
      <c r="L2303" t="s">
        <v>1387</v>
      </c>
      <c r="M2303" s="4" t="str" cm="1">
        <f t="array" ref="M2303">_xlfn._xlws.FILTER(AnalysisGroupings!$G$2:$G$36,(AnalysisGroupings!$F$2:$F$36=AnalysisResults!L2303)*LEN(L2303)&gt;0,"")</f>
        <v>Week 24</v>
      </c>
      <c r="O2303" t="s">
        <v>295</v>
      </c>
      <c r="P2303" t="s">
        <v>642</v>
      </c>
      <c r="Q2303" s="4" t="str" cm="1">
        <f t="array" ref="Q2303">_xlfn._xlws.FILTER(AnalysisMethods!$G$2:$G$31,AnalysisMethods!$E$2:$E$31=AnalysisResults!P2303,"")</f>
        <v>SD</v>
      </c>
      <c r="R2303" s="4" t="str" cm="1">
        <f t="array" ref="R2303">_xlfn._xlws.FILTER(AnalysisMethods!$H$2:$H$31,AnalysisMethods!$E$2:$E$31=AnalysisResults!P2303,"")</f>
        <v>(XX.XX)</v>
      </c>
      <c r="S2303">
        <v>9.9028303723000004</v>
      </c>
      <c r="T2303" s="7" t="s">
        <v>1030</v>
      </c>
      <c r="U2303" t="s">
        <v>1378</v>
      </c>
    </row>
    <row r="2304" spans="1:21" x14ac:dyDescent="0.45">
      <c r="A2304" t="s">
        <v>669</v>
      </c>
      <c r="B2304" s="4" t="str" cm="1">
        <f t="array" ref="B2304">_xlfn._xlws.FILTER(AnalysisSets!B:B,AnalysisSets!A:A=_xlfn._xlws.FILTER(Analyses!E:E,Analyses!A:A=AnalysisResults!A2304,""),"")</f>
        <v>Safety Population</v>
      </c>
      <c r="C2304" t="s">
        <v>33</v>
      </c>
      <c r="D2304" t="s">
        <v>40</v>
      </c>
      <c r="E2304" s="4" t="str" cm="1">
        <f t="array" ref="E2304">_xlfn._xlws.FILTER(AnalysisGroupings!$G$2:$G$20,AnalysisGroupings!$F$2:$F$20=AnalysisResults!D2304,"")</f>
        <v>Xanomeline Low Dose</v>
      </c>
      <c r="G2304" t="s">
        <v>733</v>
      </c>
      <c r="H2304" t="s">
        <v>773</v>
      </c>
      <c r="I2304" s="4" t="str" cm="1">
        <f t="array" ref="I2304">_xlfn._xlws.FILTER(AnalysisGroupings!$G$2:$G$36,(AnalysisGroupings!$F$2:$F$36=AnalysisResults!H2304)*LEN(H2304)&gt;0,"")</f>
        <v>Pulse Rate (beats/min)</v>
      </c>
      <c r="K2304" t="s">
        <v>734</v>
      </c>
      <c r="L2304" t="s">
        <v>1387</v>
      </c>
      <c r="M2304" s="4" t="str" cm="1">
        <f t="array" ref="M2304">_xlfn._xlws.FILTER(AnalysisGroupings!$G$2:$G$36,(AnalysisGroupings!$F$2:$F$36=AnalysisResults!L2304)*LEN(L2304)&gt;0,"")</f>
        <v>Week 24</v>
      </c>
      <c r="O2304" t="s">
        <v>295</v>
      </c>
      <c r="P2304" t="s">
        <v>643</v>
      </c>
      <c r="Q2304" s="4" t="str" cm="1">
        <f t="array" ref="Q2304">_xlfn._xlws.FILTER(AnalysisMethods!$G$2:$G$31,AnalysisMethods!$E$2:$E$31=AnalysisResults!P2304,"")</f>
        <v>Median</v>
      </c>
      <c r="R2304" s="4" t="str" cm="1">
        <f t="array" ref="R2304">_xlfn._xlws.FILTER(AnalysisMethods!$H$2:$H$31,AnalysisMethods!$E$2:$E$31=AnalysisResults!P2304,"")</f>
        <v>XX.X</v>
      </c>
      <c r="S2304">
        <v>72</v>
      </c>
      <c r="T2304" s="7" t="s">
        <v>886</v>
      </c>
      <c r="U2304" t="s">
        <v>1378</v>
      </c>
    </row>
    <row r="2305" spans="1:21" x14ac:dyDescent="0.45">
      <c r="A2305" t="s">
        <v>669</v>
      </c>
      <c r="B2305" s="4" t="str" cm="1">
        <f t="array" ref="B2305">_xlfn._xlws.FILTER(AnalysisSets!B:B,AnalysisSets!A:A=_xlfn._xlws.FILTER(Analyses!E:E,Analyses!A:A=AnalysisResults!A2305,""),"")</f>
        <v>Safety Population</v>
      </c>
      <c r="C2305" t="s">
        <v>33</v>
      </c>
      <c r="D2305" t="s">
        <v>40</v>
      </c>
      <c r="E2305" s="4" t="str" cm="1">
        <f t="array" ref="E2305">_xlfn._xlws.FILTER(AnalysisGroupings!$G$2:$G$20,AnalysisGroupings!$F$2:$F$20=AnalysisResults!D2305,"")</f>
        <v>Xanomeline Low Dose</v>
      </c>
      <c r="G2305" t="s">
        <v>733</v>
      </c>
      <c r="H2305" t="s">
        <v>773</v>
      </c>
      <c r="I2305" s="4" t="str" cm="1">
        <f t="array" ref="I2305">_xlfn._xlws.FILTER(AnalysisGroupings!$G$2:$G$36,(AnalysisGroupings!$F$2:$F$36=AnalysisResults!H2305)*LEN(H2305)&gt;0,"")</f>
        <v>Pulse Rate (beats/min)</v>
      </c>
      <c r="K2305" t="s">
        <v>734</v>
      </c>
      <c r="L2305" t="s">
        <v>1387</v>
      </c>
      <c r="M2305" s="4" t="str" cm="1">
        <f t="array" ref="M2305">_xlfn._xlws.FILTER(AnalysisGroupings!$G$2:$G$36,(AnalysisGroupings!$F$2:$F$36=AnalysisResults!L2305)*LEN(L2305)&gt;0,"")</f>
        <v>Week 24</v>
      </c>
      <c r="O2305" t="s">
        <v>295</v>
      </c>
      <c r="P2305" t="s">
        <v>644</v>
      </c>
      <c r="Q2305" s="4" t="str" cm="1">
        <f t="array" ref="Q2305">_xlfn._xlws.FILTER(AnalysisMethods!$G$2:$G$31,AnalysisMethods!$E$2:$E$31=AnalysisResults!P2305,"")</f>
        <v>Q1</v>
      </c>
      <c r="R2305" s="4" t="str" cm="1">
        <f t="array" ref="R2305">_xlfn._xlws.FILTER(AnalysisMethods!$H$2:$H$31,AnalysisMethods!$E$2:$E$31=AnalysisResults!P2305,"")</f>
        <v>XX.X</v>
      </c>
      <c r="S2305">
        <v>64</v>
      </c>
      <c r="T2305" s="7" t="s">
        <v>898</v>
      </c>
      <c r="U2305" t="s">
        <v>1378</v>
      </c>
    </row>
    <row r="2306" spans="1:21" x14ac:dyDescent="0.45">
      <c r="A2306" t="s">
        <v>669</v>
      </c>
      <c r="B2306" s="4" t="str" cm="1">
        <f t="array" ref="B2306">_xlfn._xlws.FILTER(AnalysisSets!B:B,AnalysisSets!A:A=_xlfn._xlws.FILTER(Analyses!E:E,Analyses!A:A=AnalysisResults!A2306,""),"")</f>
        <v>Safety Population</v>
      </c>
      <c r="C2306" t="s">
        <v>33</v>
      </c>
      <c r="D2306" t="s">
        <v>40</v>
      </c>
      <c r="E2306" s="4" t="str" cm="1">
        <f t="array" ref="E2306">_xlfn._xlws.FILTER(AnalysisGroupings!$G$2:$G$20,AnalysisGroupings!$F$2:$F$20=AnalysisResults!D2306,"")</f>
        <v>Xanomeline Low Dose</v>
      </c>
      <c r="G2306" t="s">
        <v>733</v>
      </c>
      <c r="H2306" t="s">
        <v>773</v>
      </c>
      <c r="I2306" s="4" t="str" cm="1">
        <f t="array" ref="I2306">_xlfn._xlws.FILTER(AnalysisGroupings!$G$2:$G$36,(AnalysisGroupings!$F$2:$F$36=AnalysisResults!H2306)*LEN(H2306)&gt;0,"")</f>
        <v>Pulse Rate (beats/min)</v>
      </c>
      <c r="K2306" t="s">
        <v>734</v>
      </c>
      <c r="L2306" t="s">
        <v>1387</v>
      </c>
      <c r="M2306" s="4" t="str" cm="1">
        <f t="array" ref="M2306">_xlfn._xlws.FILTER(AnalysisGroupings!$G$2:$G$36,(AnalysisGroupings!$F$2:$F$36=AnalysisResults!L2306)*LEN(L2306)&gt;0,"")</f>
        <v>Week 24</v>
      </c>
      <c r="O2306" t="s">
        <v>295</v>
      </c>
      <c r="P2306" t="s">
        <v>645</v>
      </c>
      <c r="Q2306" s="4" t="str" cm="1">
        <f t="array" ref="Q2306">_xlfn._xlws.FILTER(AnalysisMethods!$G$2:$G$31,AnalysisMethods!$E$2:$E$31=AnalysisResults!P2306,"")</f>
        <v>Q3</v>
      </c>
      <c r="R2306" s="4" t="str" cm="1">
        <f t="array" ref="R2306">_xlfn._xlws.FILTER(AnalysisMethods!$H$2:$H$31,AnalysisMethods!$E$2:$E$31=AnalysisResults!P2306,"")</f>
        <v>XX.X</v>
      </c>
      <c r="S2306">
        <v>77</v>
      </c>
      <c r="T2306" s="7" t="s">
        <v>1031</v>
      </c>
      <c r="U2306" t="s">
        <v>1378</v>
      </c>
    </row>
    <row r="2307" spans="1:21" x14ac:dyDescent="0.45">
      <c r="A2307" t="s">
        <v>669</v>
      </c>
      <c r="B2307" s="4" t="str" cm="1">
        <f t="array" ref="B2307">_xlfn._xlws.FILTER(AnalysisSets!B:B,AnalysisSets!A:A=_xlfn._xlws.FILTER(Analyses!E:E,Analyses!A:A=AnalysisResults!A2307,""),"")</f>
        <v>Safety Population</v>
      </c>
      <c r="C2307" t="s">
        <v>33</v>
      </c>
      <c r="D2307" t="s">
        <v>40</v>
      </c>
      <c r="E2307" s="4" t="str" cm="1">
        <f t="array" ref="E2307">_xlfn._xlws.FILTER(AnalysisGroupings!$G$2:$G$20,AnalysisGroupings!$F$2:$F$20=AnalysisResults!D2307,"")</f>
        <v>Xanomeline Low Dose</v>
      </c>
      <c r="G2307" t="s">
        <v>733</v>
      </c>
      <c r="H2307" t="s">
        <v>773</v>
      </c>
      <c r="I2307" s="4" t="str" cm="1">
        <f t="array" ref="I2307">_xlfn._xlws.FILTER(AnalysisGroupings!$G$2:$G$36,(AnalysisGroupings!$F$2:$F$36=AnalysisResults!H2307)*LEN(H2307)&gt;0,"")</f>
        <v>Pulse Rate (beats/min)</v>
      </c>
      <c r="K2307" t="s">
        <v>734</v>
      </c>
      <c r="L2307" t="s">
        <v>1387</v>
      </c>
      <c r="M2307" s="4" t="str" cm="1">
        <f t="array" ref="M2307">_xlfn._xlws.FILTER(AnalysisGroupings!$G$2:$G$36,(AnalysisGroupings!$F$2:$F$36=AnalysisResults!L2307)*LEN(L2307)&gt;0,"")</f>
        <v>Week 24</v>
      </c>
      <c r="O2307" t="s">
        <v>295</v>
      </c>
      <c r="P2307" t="s">
        <v>646</v>
      </c>
      <c r="Q2307" s="4" t="str" cm="1">
        <f t="array" ref="Q2307">_xlfn._xlws.FILTER(AnalysisMethods!$G$2:$G$31,AnalysisMethods!$E$2:$E$31=AnalysisResults!P2307,"")</f>
        <v>Min</v>
      </c>
      <c r="R2307" s="4" t="str" cm="1">
        <f t="array" ref="R2307">_xlfn._xlws.FILTER(AnalysisMethods!$H$2:$H$31,AnalysisMethods!$E$2:$E$31=AnalysisResults!P2307,"")</f>
        <v>XX</v>
      </c>
      <c r="S2307">
        <v>52</v>
      </c>
      <c r="T2307" s="7" t="s">
        <v>226</v>
      </c>
      <c r="U2307" t="s">
        <v>1378</v>
      </c>
    </row>
    <row r="2308" spans="1:21" x14ac:dyDescent="0.45">
      <c r="A2308" t="s">
        <v>669</v>
      </c>
      <c r="B2308" s="4" t="str" cm="1">
        <f t="array" ref="B2308">_xlfn._xlws.FILTER(AnalysisSets!B:B,AnalysisSets!A:A=_xlfn._xlws.FILTER(Analyses!E:E,Analyses!A:A=AnalysisResults!A2308,""),"")</f>
        <v>Safety Population</v>
      </c>
      <c r="C2308" t="s">
        <v>33</v>
      </c>
      <c r="D2308" t="s">
        <v>40</v>
      </c>
      <c r="E2308" s="4" t="str" cm="1">
        <f t="array" ref="E2308">_xlfn._xlws.FILTER(AnalysisGroupings!$G$2:$G$20,AnalysisGroupings!$F$2:$F$20=AnalysisResults!D2308,"")</f>
        <v>Xanomeline Low Dose</v>
      </c>
      <c r="G2308" t="s">
        <v>733</v>
      </c>
      <c r="H2308" t="s">
        <v>773</v>
      </c>
      <c r="I2308" s="4" t="str" cm="1">
        <f t="array" ref="I2308">_xlfn._xlws.FILTER(AnalysisGroupings!$G$2:$G$36,(AnalysisGroupings!$F$2:$F$36=AnalysisResults!H2308)*LEN(H2308)&gt;0,"")</f>
        <v>Pulse Rate (beats/min)</v>
      </c>
      <c r="K2308" t="s">
        <v>734</v>
      </c>
      <c r="L2308" t="s">
        <v>1387</v>
      </c>
      <c r="M2308" s="4" t="str" cm="1">
        <f t="array" ref="M2308">_xlfn._xlws.FILTER(AnalysisGroupings!$G$2:$G$36,(AnalysisGroupings!$F$2:$F$36=AnalysisResults!L2308)*LEN(L2308)&gt;0,"")</f>
        <v>Week 24</v>
      </c>
      <c r="O2308" t="s">
        <v>295</v>
      </c>
      <c r="P2308" t="s">
        <v>647</v>
      </c>
      <c r="Q2308" s="4" t="str" cm="1">
        <f t="array" ref="Q2308">_xlfn._xlws.FILTER(AnalysisMethods!$G$2:$G$31,AnalysisMethods!$E$2:$E$31=AnalysisResults!P2308,"")</f>
        <v>Max</v>
      </c>
      <c r="R2308" s="4" t="str" cm="1">
        <f t="array" ref="R2308">_xlfn._xlws.FILTER(AnalysisMethods!$H$2:$H$31,AnalysisMethods!$E$2:$E$31=AnalysisResults!P2308,"")</f>
        <v>XX</v>
      </c>
      <c r="S2308">
        <v>96</v>
      </c>
      <c r="T2308" s="7" t="s">
        <v>918</v>
      </c>
      <c r="U2308" t="s">
        <v>1378</v>
      </c>
    </row>
    <row r="2309" spans="1:21" x14ac:dyDescent="0.45">
      <c r="A2309" t="s">
        <v>669</v>
      </c>
      <c r="B2309" s="4" t="str" cm="1">
        <f t="array" ref="B2309">_xlfn._xlws.FILTER(AnalysisSets!B:B,AnalysisSets!A:A=_xlfn._xlws.FILTER(Analyses!E:E,Analyses!A:A=AnalysisResults!A2309,""),"")</f>
        <v>Safety Population</v>
      </c>
      <c r="C2309" t="s">
        <v>33</v>
      </c>
      <c r="D2309" t="s">
        <v>40</v>
      </c>
      <c r="E2309" s="4" t="str" cm="1">
        <f t="array" ref="E2309">_xlfn._xlws.FILTER(AnalysisGroupings!$G$2:$G$20,AnalysisGroupings!$F$2:$F$20=AnalysisResults!D2309,"")</f>
        <v>Xanomeline Low Dose</v>
      </c>
      <c r="G2309" t="s">
        <v>733</v>
      </c>
      <c r="H2309" t="s">
        <v>773</v>
      </c>
      <c r="I2309" s="4" t="str" cm="1">
        <f t="array" ref="I2309">_xlfn._xlws.FILTER(AnalysisGroupings!$G$2:$G$36,(AnalysisGroupings!$F$2:$F$36=AnalysisResults!H2309)*LEN(H2309)&gt;0,"")</f>
        <v>Pulse Rate (beats/min)</v>
      </c>
      <c r="K2309" t="s">
        <v>734</v>
      </c>
      <c r="L2309" t="s">
        <v>787</v>
      </c>
      <c r="M2309" s="4" t="str" cm="1">
        <f t="array" ref="M2309">_xlfn._xlws.FILTER(AnalysisGroupings!$G$2:$G$36,(AnalysisGroupings!$F$2:$F$36=AnalysisResults!L2309)*LEN(L2309)&gt;0,"")</f>
        <v>Week 26</v>
      </c>
      <c r="O2309" t="s">
        <v>295</v>
      </c>
      <c r="P2309" t="s">
        <v>640</v>
      </c>
      <c r="Q2309" s="4" t="str" cm="1">
        <f t="array" ref="Q2309">_xlfn._xlws.FILTER(AnalysisMethods!$G$2:$G$31,AnalysisMethods!$E$2:$E$31=AnalysisResults!P2309,"")</f>
        <v>n</v>
      </c>
      <c r="R2309" s="4" t="str" cm="1">
        <f t="array" ref="R2309">_xlfn._xlws.FILTER(AnalysisMethods!$H$2:$H$31,AnalysisMethods!$E$2:$E$31=AnalysisResults!P2309,"")</f>
        <v>XX</v>
      </c>
      <c r="S2309">
        <v>75</v>
      </c>
      <c r="T2309" s="7" t="s">
        <v>991</v>
      </c>
      <c r="U2309" t="s">
        <v>1378</v>
      </c>
    </row>
    <row r="2310" spans="1:21" x14ac:dyDescent="0.45">
      <c r="A2310" t="s">
        <v>669</v>
      </c>
      <c r="B2310" s="4" t="str" cm="1">
        <f t="array" ref="B2310">_xlfn._xlws.FILTER(AnalysisSets!B:B,AnalysisSets!A:A=_xlfn._xlws.FILTER(Analyses!E:E,Analyses!A:A=AnalysisResults!A2310,""),"")</f>
        <v>Safety Population</v>
      </c>
      <c r="C2310" t="s">
        <v>33</v>
      </c>
      <c r="D2310" t="s">
        <v>40</v>
      </c>
      <c r="E2310" s="4" t="str" cm="1">
        <f t="array" ref="E2310">_xlfn._xlws.FILTER(AnalysisGroupings!$G$2:$G$20,AnalysisGroupings!$F$2:$F$20=AnalysisResults!D2310,"")</f>
        <v>Xanomeline Low Dose</v>
      </c>
      <c r="G2310" t="s">
        <v>733</v>
      </c>
      <c r="H2310" t="s">
        <v>773</v>
      </c>
      <c r="I2310" s="4" t="str" cm="1">
        <f t="array" ref="I2310">_xlfn._xlws.FILTER(AnalysisGroupings!$G$2:$G$36,(AnalysisGroupings!$F$2:$F$36=AnalysisResults!H2310)*LEN(H2310)&gt;0,"")</f>
        <v>Pulse Rate (beats/min)</v>
      </c>
      <c r="K2310" t="s">
        <v>734</v>
      </c>
      <c r="L2310" t="s">
        <v>787</v>
      </c>
      <c r="M2310" s="4" t="str" cm="1">
        <f t="array" ref="M2310">_xlfn._xlws.FILTER(AnalysisGroupings!$G$2:$G$36,(AnalysisGroupings!$F$2:$F$36=AnalysisResults!L2310)*LEN(L2310)&gt;0,"")</f>
        <v>Week 26</v>
      </c>
      <c r="O2310" t="s">
        <v>295</v>
      </c>
      <c r="P2310" t="s">
        <v>641</v>
      </c>
      <c r="Q2310" s="4" t="str" cm="1">
        <f t="array" ref="Q2310">_xlfn._xlws.FILTER(AnalysisMethods!$G$2:$G$31,AnalysisMethods!$E$2:$E$31=AnalysisResults!P2310,"")</f>
        <v>Mean</v>
      </c>
      <c r="R2310" s="4" t="str" cm="1">
        <f t="array" ref="R2310">_xlfn._xlws.FILTER(AnalysisMethods!$H$2:$H$31,AnalysisMethods!$E$2:$E$31=AnalysisResults!P2310,"")</f>
        <v>XX.X</v>
      </c>
      <c r="S2310">
        <v>70.453333333000003</v>
      </c>
      <c r="T2310" s="7" t="s">
        <v>916</v>
      </c>
      <c r="U2310" t="s">
        <v>1378</v>
      </c>
    </row>
    <row r="2311" spans="1:21" x14ac:dyDescent="0.45">
      <c r="A2311" t="s">
        <v>669</v>
      </c>
      <c r="B2311" s="4" t="str" cm="1">
        <f t="array" ref="B2311">_xlfn._xlws.FILTER(AnalysisSets!B:B,AnalysisSets!A:A=_xlfn._xlws.FILTER(Analyses!E:E,Analyses!A:A=AnalysisResults!A2311,""),"")</f>
        <v>Safety Population</v>
      </c>
      <c r="C2311" t="s">
        <v>33</v>
      </c>
      <c r="D2311" t="s">
        <v>40</v>
      </c>
      <c r="E2311" s="4" t="str" cm="1">
        <f t="array" ref="E2311">_xlfn._xlws.FILTER(AnalysisGroupings!$G$2:$G$20,AnalysisGroupings!$F$2:$F$20=AnalysisResults!D2311,"")</f>
        <v>Xanomeline Low Dose</v>
      </c>
      <c r="G2311" t="s">
        <v>733</v>
      </c>
      <c r="H2311" t="s">
        <v>773</v>
      </c>
      <c r="I2311" s="4" t="str" cm="1">
        <f t="array" ref="I2311">_xlfn._xlws.FILTER(AnalysisGroupings!$G$2:$G$36,(AnalysisGroupings!$F$2:$F$36=AnalysisResults!H2311)*LEN(H2311)&gt;0,"")</f>
        <v>Pulse Rate (beats/min)</v>
      </c>
      <c r="K2311" t="s">
        <v>734</v>
      </c>
      <c r="L2311" t="s">
        <v>787</v>
      </c>
      <c r="M2311" s="4" t="str" cm="1">
        <f t="array" ref="M2311">_xlfn._xlws.FILTER(AnalysisGroupings!$G$2:$G$36,(AnalysisGroupings!$F$2:$F$36=AnalysisResults!L2311)*LEN(L2311)&gt;0,"")</f>
        <v>Week 26</v>
      </c>
      <c r="O2311" t="s">
        <v>295</v>
      </c>
      <c r="P2311" t="s">
        <v>642</v>
      </c>
      <c r="Q2311" s="4" t="str" cm="1">
        <f t="array" ref="Q2311">_xlfn._xlws.FILTER(AnalysisMethods!$G$2:$G$31,AnalysisMethods!$E$2:$E$31=AnalysisResults!P2311,"")</f>
        <v>SD</v>
      </c>
      <c r="R2311" s="4" t="str" cm="1">
        <f t="array" ref="R2311">_xlfn._xlws.FILTER(AnalysisMethods!$H$2:$H$31,AnalysisMethods!$E$2:$E$31=AnalysisResults!P2311,"")</f>
        <v>(XX.XX)</v>
      </c>
      <c r="S2311">
        <v>8.9552843124999999</v>
      </c>
      <c r="T2311" s="7" t="s">
        <v>1032</v>
      </c>
      <c r="U2311" t="s">
        <v>1378</v>
      </c>
    </row>
    <row r="2312" spans="1:21" x14ac:dyDescent="0.45">
      <c r="A2312" t="s">
        <v>669</v>
      </c>
      <c r="B2312" s="4" t="str" cm="1">
        <f t="array" ref="B2312">_xlfn._xlws.FILTER(AnalysisSets!B:B,AnalysisSets!A:A=_xlfn._xlws.FILTER(Analyses!E:E,Analyses!A:A=AnalysisResults!A2312,""),"")</f>
        <v>Safety Population</v>
      </c>
      <c r="C2312" t="s">
        <v>33</v>
      </c>
      <c r="D2312" t="s">
        <v>40</v>
      </c>
      <c r="E2312" s="4" t="str" cm="1">
        <f t="array" ref="E2312">_xlfn._xlws.FILTER(AnalysisGroupings!$G$2:$G$20,AnalysisGroupings!$F$2:$F$20=AnalysisResults!D2312,"")</f>
        <v>Xanomeline Low Dose</v>
      </c>
      <c r="G2312" t="s">
        <v>733</v>
      </c>
      <c r="H2312" t="s">
        <v>773</v>
      </c>
      <c r="I2312" s="4" t="str" cm="1">
        <f t="array" ref="I2312">_xlfn._xlws.FILTER(AnalysisGroupings!$G$2:$G$36,(AnalysisGroupings!$F$2:$F$36=AnalysisResults!H2312)*LEN(H2312)&gt;0,"")</f>
        <v>Pulse Rate (beats/min)</v>
      </c>
      <c r="K2312" t="s">
        <v>734</v>
      </c>
      <c r="L2312" t="s">
        <v>787</v>
      </c>
      <c r="M2312" s="4" t="str" cm="1">
        <f t="array" ref="M2312">_xlfn._xlws.FILTER(AnalysisGroupings!$G$2:$G$36,(AnalysisGroupings!$F$2:$F$36=AnalysisResults!L2312)*LEN(L2312)&gt;0,"")</f>
        <v>Week 26</v>
      </c>
      <c r="O2312" t="s">
        <v>295</v>
      </c>
      <c r="P2312" t="s">
        <v>643</v>
      </c>
      <c r="Q2312" s="4" t="str" cm="1">
        <f t="array" ref="Q2312">_xlfn._xlws.FILTER(AnalysisMethods!$G$2:$G$31,AnalysisMethods!$E$2:$E$31=AnalysisResults!P2312,"")</f>
        <v>Median</v>
      </c>
      <c r="R2312" s="4" t="str" cm="1">
        <f t="array" ref="R2312">_xlfn._xlws.FILTER(AnalysisMethods!$H$2:$H$31,AnalysisMethods!$E$2:$E$31=AnalysisResults!P2312,"")</f>
        <v>XX.X</v>
      </c>
      <c r="S2312">
        <v>70</v>
      </c>
      <c r="T2312" s="7" t="s">
        <v>223</v>
      </c>
      <c r="U2312" t="s">
        <v>1378</v>
      </c>
    </row>
    <row r="2313" spans="1:21" x14ac:dyDescent="0.45">
      <c r="A2313" t="s">
        <v>669</v>
      </c>
      <c r="B2313" s="4" t="str" cm="1">
        <f t="array" ref="B2313">_xlfn._xlws.FILTER(AnalysisSets!B:B,AnalysisSets!A:A=_xlfn._xlws.FILTER(Analyses!E:E,Analyses!A:A=AnalysisResults!A2313,""),"")</f>
        <v>Safety Population</v>
      </c>
      <c r="C2313" t="s">
        <v>33</v>
      </c>
      <c r="D2313" t="s">
        <v>40</v>
      </c>
      <c r="E2313" s="4" t="str" cm="1">
        <f t="array" ref="E2313">_xlfn._xlws.FILTER(AnalysisGroupings!$G$2:$G$20,AnalysisGroupings!$F$2:$F$20=AnalysisResults!D2313,"")</f>
        <v>Xanomeline Low Dose</v>
      </c>
      <c r="G2313" t="s">
        <v>733</v>
      </c>
      <c r="H2313" t="s">
        <v>773</v>
      </c>
      <c r="I2313" s="4" t="str" cm="1">
        <f t="array" ref="I2313">_xlfn._xlws.FILTER(AnalysisGroupings!$G$2:$G$36,(AnalysisGroupings!$F$2:$F$36=AnalysisResults!H2313)*LEN(H2313)&gt;0,"")</f>
        <v>Pulse Rate (beats/min)</v>
      </c>
      <c r="K2313" t="s">
        <v>734</v>
      </c>
      <c r="L2313" t="s">
        <v>787</v>
      </c>
      <c r="M2313" s="4" t="str" cm="1">
        <f t="array" ref="M2313">_xlfn._xlws.FILTER(AnalysisGroupings!$G$2:$G$36,(AnalysisGroupings!$F$2:$F$36=AnalysisResults!L2313)*LEN(L2313)&gt;0,"")</f>
        <v>Week 26</v>
      </c>
      <c r="O2313" t="s">
        <v>295</v>
      </c>
      <c r="P2313" t="s">
        <v>644</v>
      </c>
      <c r="Q2313" s="4" t="str" cm="1">
        <f t="array" ref="Q2313">_xlfn._xlws.FILTER(AnalysisMethods!$G$2:$G$31,AnalysisMethods!$E$2:$E$31=AnalysisResults!P2313,"")</f>
        <v>Q1</v>
      </c>
      <c r="R2313" s="4" t="str" cm="1">
        <f t="array" ref="R2313">_xlfn._xlws.FILTER(AnalysisMethods!$H$2:$H$31,AnalysisMethods!$E$2:$E$31=AnalysisResults!P2313,"")</f>
        <v>XX.X</v>
      </c>
      <c r="S2313">
        <v>64</v>
      </c>
      <c r="T2313" s="7" t="s">
        <v>898</v>
      </c>
      <c r="U2313" t="s">
        <v>1378</v>
      </c>
    </row>
    <row r="2314" spans="1:21" x14ac:dyDescent="0.45">
      <c r="A2314" t="s">
        <v>669</v>
      </c>
      <c r="B2314" s="4" t="str" cm="1">
        <f t="array" ref="B2314">_xlfn._xlws.FILTER(AnalysisSets!B:B,AnalysisSets!A:A=_xlfn._xlws.FILTER(Analyses!E:E,Analyses!A:A=AnalysisResults!A2314,""),"")</f>
        <v>Safety Population</v>
      </c>
      <c r="C2314" t="s">
        <v>33</v>
      </c>
      <c r="D2314" t="s">
        <v>40</v>
      </c>
      <c r="E2314" s="4" t="str" cm="1">
        <f t="array" ref="E2314">_xlfn._xlws.FILTER(AnalysisGroupings!$G$2:$G$20,AnalysisGroupings!$F$2:$F$20=AnalysisResults!D2314,"")</f>
        <v>Xanomeline Low Dose</v>
      </c>
      <c r="G2314" t="s">
        <v>733</v>
      </c>
      <c r="H2314" t="s">
        <v>773</v>
      </c>
      <c r="I2314" s="4" t="str" cm="1">
        <f t="array" ref="I2314">_xlfn._xlws.FILTER(AnalysisGroupings!$G$2:$G$36,(AnalysisGroupings!$F$2:$F$36=AnalysisResults!H2314)*LEN(H2314)&gt;0,"")</f>
        <v>Pulse Rate (beats/min)</v>
      </c>
      <c r="K2314" t="s">
        <v>734</v>
      </c>
      <c r="L2314" t="s">
        <v>787</v>
      </c>
      <c r="M2314" s="4" t="str" cm="1">
        <f t="array" ref="M2314">_xlfn._xlws.FILTER(AnalysisGroupings!$G$2:$G$36,(AnalysisGroupings!$F$2:$F$36=AnalysisResults!L2314)*LEN(L2314)&gt;0,"")</f>
        <v>Week 26</v>
      </c>
      <c r="O2314" t="s">
        <v>295</v>
      </c>
      <c r="P2314" t="s">
        <v>645</v>
      </c>
      <c r="Q2314" s="4" t="str" cm="1">
        <f t="array" ref="Q2314">_xlfn._xlws.FILTER(AnalysisMethods!$G$2:$G$31,AnalysisMethods!$E$2:$E$31=AnalysisResults!P2314,"")</f>
        <v>Q3</v>
      </c>
      <c r="R2314" s="4" t="str" cm="1">
        <f t="array" ref="R2314">_xlfn._xlws.FILTER(AnalysisMethods!$H$2:$H$31,AnalysisMethods!$E$2:$E$31=AnalysisResults!P2314,"")</f>
        <v>XX.X</v>
      </c>
      <c r="S2314">
        <v>76</v>
      </c>
      <c r="T2314" s="7" t="s">
        <v>219</v>
      </c>
      <c r="U2314" t="s">
        <v>1378</v>
      </c>
    </row>
    <row r="2315" spans="1:21" x14ac:dyDescent="0.45">
      <c r="A2315" t="s">
        <v>669</v>
      </c>
      <c r="B2315" s="4" t="str" cm="1">
        <f t="array" ref="B2315">_xlfn._xlws.FILTER(AnalysisSets!B:B,AnalysisSets!A:A=_xlfn._xlws.FILTER(Analyses!E:E,Analyses!A:A=AnalysisResults!A2315,""),"")</f>
        <v>Safety Population</v>
      </c>
      <c r="C2315" t="s">
        <v>33</v>
      </c>
      <c r="D2315" t="s">
        <v>40</v>
      </c>
      <c r="E2315" s="4" t="str" cm="1">
        <f t="array" ref="E2315">_xlfn._xlws.FILTER(AnalysisGroupings!$G$2:$G$20,AnalysisGroupings!$F$2:$F$20=AnalysisResults!D2315,"")</f>
        <v>Xanomeline Low Dose</v>
      </c>
      <c r="G2315" t="s">
        <v>733</v>
      </c>
      <c r="H2315" t="s">
        <v>773</v>
      </c>
      <c r="I2315" s="4" t="str" cm="1">
        <f t="array" ref="I2315">_xlfn._xlws.FILTER(AnalysisGroupings!$G$2:$G$36,(AnalysisGroupings!$F$2:$F$36=AnalysisResults!H2315)*LEN(H2315)&gt;0,"")</f>
        <v>Pulse Rate (beats/min)</v>
      </c>
      <c r="K2315" t="s">
        <v>734</v>
      </c>
      <c r="L2315" t="s">
        <v>787</v>
      </c>
      <c r="M2315" s="4" t="str" cm="1">
        <f t="array" ref="M2315">_xlfn._xlws.FILTER(AnalysisGroupings!$G$2:$G$36,(AnalysisGroupings!$F$2:$F$36=AnalysisResults!L2315)*LEN(L2315)&gt;0,"")</f>
        <v>Week 26</v>
      </c>
      <c r="O2315" t="s">
        <v>295</v>
      </c>
      <c r="P2315" t="s">
        <v>646</v>
      </c>
      <c r="Q2315" s="4" t="str" cm="1">
        <f t="array" ref="Q2315">_xlfn._xlws.FILTER(AnalysisMethods!$G$2:$G$31,AnalysisMethods!$E$2:$E$31=AnalysisResults!P2315,"")</f>
        <v>Min</v>
      </c>
      <c r="R2315" s="4" t="str" cm="1">
        <f t="array" ref="R2315">_xlfn._xlws.FILTER(AnalysisMethods!$H$2:$H$31,AnalysisMethods!$E$2:$E$31=AnalysisResults!P2315,"")</f>
        <v>XX</v>
      </c>
      <c r="S2315">
        <v>53</v>
      </c>
      <c r="T2315" s="7" t="s">
        <v>244</v>
      </c>
      <c r="U2315" t="s">
        <v>1378</v>
      </c>
    </row>
    <row r="2316" spans="1:21" x14ac:dyDescent="0.45">
      <c r="A2316" t="s">
        <v>669</v>
      </c>
      <c r="B2316" s="4" t="str" cm="1">
        <f t="array" ref="B2316">_xlfn._xlws.FILTER(AnalysisSets!B:B,AnalysisSets!A:A=_xlfn._xlws.FILTER(Analyses!E:E,Analyses!A:A=AnalysisResults!A2316,""),"")</f>
        <v>Safety Population</v>
      </c>
      <c r="C2316" t="s">
        <v>33</v>
      </c>
      <c r="D2316" t="s">
        <v>40</v>
      </c>
      <c r="E2316" s="4" t="str" cm="1">
        <f t="array" ref="E2316">_xlfn._xlws.FILTER(AnalysisGroupings!$G$2:$G$20,AnalysisGroupings!$F$2:$F$20=AnalysisResults!D2316,"")</f>
        <v>Xanomeline Low Dose</v>
      </c>
      <c r="G2316" t="s">
        <v>733</v>
      </c>
      <c r="H2316" t="s">
        <v>773</v>
      </c>
      <c r="I2316" s="4" t="str" cm="1">
        <f t="array" ref="I2316">_xlfn._xlws.FILTER(AnalysisGroupings!$G$2:$G$36,(AnalysisGroupings!$F$2:$F$36=AnalysisResults!H2316)*LEN(H2316)&gt;0,"")</f>
        <v>Pulse Rate (beats/min)</v>
      </c>
      <c r="K2316" t="s">
        <v>734</v>
      </c>
      <c r="L2316" t="s">
        <v>787</v>
      </c>
      <c r="M2316" s="4" t="str" cm="1">
        <f t="array" ref="M2316">_xlfn._xlws.FILTER(AnalysisGroupings!$G$2:$G$36,(AnalysisGroupings!$F$2:$F$36=AnalysisResults!L2316)*LEN(L2316)&gt;0,"")</f>
        <v>Week 26</v>
      </c>
      <c r="O2316" t="s">
        <v>295</v>
      </c>
      <c r="P2316" t="s">
        <v>647</v>
      </c>
      <c r="Q2316" s="4" t="str" cm="1">
        <f t="array" ref="Q2316">_xlfn._xlws.FILTER(AnalysisMethods!$G$2:$G$31,AnalysisMethods!$E$2:$E$31=AnalysisResults!P2316,"")</f>
        <v>Max</v>
      </c>
      <c r="R2316" s="4" t="str" cm="1">
        <f t="array" ref="R2316">_xlfn._xlws.FILTER(AnalysisMethods!$H$2:$H$31,AnalysisMethods!$E$2:$E$31=AnalysisResults!P2316,"")</f>
        <v>XX</v>
      </c>
      <c r="S2316">
        <v>92</v>
      </c>
      <c r="T2316" s="7" t="s">
        <v>921</v>
      </c>
      <c r="U2316" t="s">
        <v>1378</v>
      </c>
    </row>
    <row r="2317" spans="1:21" x14ac:dyDescent="0.45">
      <c r="A2317" t="s">
        <v>669</v>
      </c>
      <c r="B2317" s="4" t="str" cm="1">
        <f t="array" ref="B2317">_xlfn._xlws.FILTER(AnalysisSets!B:B,AnalysisSets!A:A=_xlfn._xlws.FILTER(Analyses!E:E,Analyses!A:A=AnalysisResults!A2317,""),"")</f>
        <v>Safety Population</v>
      </c>
      <c r="C2317" t="s">
        <v>33</v>
      </c>
      <c r="D2317" t="s">
        <v>40</v>
      </c>
      <c r="E2317" s="4" t="str" cm="1">
        <f t="array" ref="E2317">_xlfn._xlws.FILTER(AnalysisGroupings!$G$2:$G$20,AnalysisGroupings!$F$2:$F$20=AnalysisResults!D2317,"")</f>
        <v>Xanomeline Low Dose</v>
      </c>
      <c r="G2317" t="s">
        <v>733</v>
      </c>
      <c r="H2317" t="s">
        <v>773</v>
      </c>
      <c r="I2317" s="4" t="str" cm="1">
        <f t="array" ref="I2317">_xlfn._xlws.FILTER(AnalysisGroupings!$G$2:$G$36,(AnalysisGroupings!$F$2:$F$36=AnalysisResults!H2317)*LEN(H2317)&gt;0,"")</f>
        <v>Pulse Rate (beats/min)</v>
      </c>
      <c r="K2317" t="s">
        <v>734</v>
      </c>
      <c r="L2317" t="s">
        <v>789</v>
      </c>
      <c r="M2317" s="4" t="str" cm="1">
        <f t="array" ref="M2317">_xlfn._xlws.FILTER(AnalysisGroupings!$G$2:$G$36,(AnalysisGroupings!$F$2:$F$36=AnalysisResults!L2317)*LEN(L2317)&gt;0,"")</f>
        <v>End of Treatment</v>
      </c>
      <c r="O2317" t="s">
        <v>295</v>
      </c>
      <c r="P2317" t="s">
        <v>640</v>
      </c>
      <c r="Q2317" s="4" t="str" cm="1">
        <f t="array" ref="Q2317">_xlfn._xlws.FILTER(AnalysisMethods!$G$2:$G$31,AnalysisMethods!$E$2:$E$31=AnalysisResults!P2317,"")</f>
        <v>n</v>
      </c>
      <c r="R2317" s="4" t="str" cm="1">
        <f t="array" ref="R2317">_xlfn._xlws.FILTER(AnalysisMethods!$H$2:$H$31,AnalysisMethods!$E$2:$E$31=AnalysisResults!P2317,"")</f>
        <v>XX</v>
      </c>
      <c r="S2317">
        <v>216</v>
      </c>
      <c r="T2317" s="7" t="s">
        <v>967</v>
      </c>
      <c r="U2317" t="s">
        <v>1378</v>
      </c>
    </row>
    <row r="2318" spans="1:21" x14ac:dyDescent="0.45">
      <c r="A2318" t="s">
        <v>669</v>
      </c>
      <c r="B2318" s="4" t="str" cm="1">
        <f t="array" ref="B2318">_xlfn._xlws.FILTER(AnalysisSets!B:B,AnalysisSets!A:A=_xlfn._xlws.FILTER(Analyses!E:E,Analyses!A:A=AnalysisResults!A2318,""),"")</f>
        <v>Safety Population</v>
      </c>
      <c r="C2318" t="s">
        <v>33</v>
      </c>
      <c r="D2318" t="s">
        <v>40</v>
      </c>
      <c r="E2318" s="4" t="str" cm="1">
        <f t="array" ref="E2318">_xlfn._xlws.FILTER(AnalysisGroupings!$G$2:$G$20,AnalysisGroupings!$F$2:$F$20=AnalysisResults!D2318,"")</f>
        <v>Xanomeline Low Dose</v>
      </c>
      <c r="G2318" t="s">
        <v>733</v>
      </c>
      <c r="H2318" t="s">
        <v>773</v>
      </c>
      <c r="I2318" s="4" t="str" cm="1">
        <f t="array" ref="I2318">_xlfn._xlws.FILTER(AnalysisGroupings!$G$2:$G$36,(AnalysisGroupings!$F$2:$F$36=AnalysisResults!H2318)*LEN(H2318)&gt;0,"")</f>
        <v>Pulse Rate (beats/min)</v>
      </c>
      <c r="K2318" t="s">
        <v>734</v>
      </c>
      <c r="L2318" t="s">
        <v>789</v>
      </c>
      <c r="M2318" s="4" t="str" cm="1">
        <f t="array" ref="M2318">_xlfn._xlws.FILTER(AnalysisGroupings!$G$2:$G$36,(AnalysisGroupings!$F$2:$F$36=AnalysisResults!L2318)*LEN(L2318)&gt;0,"")</f>
        <v>End of Treatment</v>
      </c>
      <c r="O2318" t="s">
        <v>295</v>
      </c>
      <c r="P2318" t="s">
        <v>641</v>
      </c>
      <c r="Q2318" s="4" t="str" cm="1">
        <f t="array" ref="Q2318">_xlfn._xlws.FILTER(AnalysisMethods!$G$2:$G$31,AnalysisMethods!$E$2:$E$31=AnalysisResults!P2318,"")</f>
        <v>Mean</v>
      </c>
      <c r="R2318" s="4" t="str" cm="1">
        <f t="array" ref="R2318">_xlfn._xlws.FILTER(AnalysisMethods!$H$2:$H$31,AnalysisMethods!$E$2:$E$31=AnalysisResults!P2318,"")</f>
        <v>XX.X</v>
      </c>
      <c r="S2318">
        <v>70.597222221999999</v>
      </c>
      <c r="T2318" s="7" t="s">
        <v>914</v>
      </c>
      <c r="U2318" t="s">
        <v>1378</v>
      </c>
    </row>
    <row r="2319" spans="1:21" x14ac:dyDescent="0.45">
      <c r="A2319" t="s">
        <v>669</v>
      </c>
      <c r="B2319" s="4" t="str" cm="1">
        <f t="array" ref="B2319">_xlfn._xlws.FILTER(AnalysisSets!B:B,AnalysisSets!A:A=_xlfn._xlws.FILTER(Analyses!E:E,Analyses!A:A=AnalysisResults!A2319,""),"")</f>
        <v>Safety Population</v>
      </c>
      <c r="C2319" t="s">
        <v>33</v>
      </c>
      <c r="D2319" t="s">
        <v>40</v>
      </c>
      <c r="E2319" s="4" t="str" cm="1">
        <f t="array" ref="E2319">_xlfn._xlws.FILTER(AnalysisGroupings!$G$2:$G$20,AnalysisGroupings!$F$2:$F$20=AnalysisResults!D2319,"")</f>
        <v>Xanomeline Low Dose</v>
      </c>
      <c r="G2319" t="s">
        <v>733</v>
      </c>
      <c r="H2319" t="s">
        <v>773</v>
      </c>
      <c r="I2319" s="4" t="str" cm="1">
        <f t="array" ref="I2319">_xlfn._xlws.FILTER(AnalysisGroupings!$G$2:$G$36,(AnalysisGroupings!$F$2:$F$36=AnalysisResults!H2319)*LEN(H2319)&gt;0,"")</f>
        <v>Pulse Rate (beats/min)</v>
      </c>
      <c r="K2319" t="s">
        <v>734</v>
      </c>
      <c r="L2319" t="s">
        <v>789</v>
      </c>
      <c r="M2319" s="4" t="str" cm="1">
        <f t="array" ref="M2319">_xlfn._xlws.FILTER(AnalysisGroupings!$G$2:$G$36,(AnalysisGroupings!$F$2:$F$36=AnalysisResults!L2319)*LEN(L2319)&gt;0,"")</f>
        <v>End of Treatment</v>
      </c>
      <c r="O2319" t="s">
        <v>295</v>
      </c>
      <c r="P2319" t="s">
        <v>642</v>
      </c>
      <c r="Q2319" s="4" t="str" cm="1">
        <f t="array" ref="Q2319">_xlfn._xlws.FILTER(AnalysisMethods!$G$2:$G$31,AnalysisMethods!$E$2:$E$31=AnalysisResults!P2319,"")</f>
        <v>SD</v>
      </c>
      <c r="R2319" s="4" t="str" cm="1">
        <f t="array" ref="R2319">_xlfn._xlws.FILTER(AnalysisMethods!$H$2:$H$31,AnalysisMethods!$E$2:$E$31=AnalysisResults!P2319,"")</f>
        <v>(XX.XX)</v>
      </c>
      <c r="S2319">
        <v>10.759951226</v>
      </c>
      <c r="T2319" s="7" t="s">
        <v>1033</v>
      </c>
      <c r="U2319" t="s">
        <v>1378</v>
      </c>
    </row>
    <row r="2320" spans="1:21" x14ac:dyDescent="0.45">
      <c r="A2320" t="s">
        <v>669</v>
      </c>
      <c r="B2320" s="4" t="str" cm="1">
        <f t="array" ref="B2320">_xlfn._xlws.FILTER(AnalysisSets!B:B,AnalysisSets!A:A=_xlfn._xlws.FILTER(Analyses!E:E,Analyses!A:A=AnalysisResults!A2320,""),"")</f>
        <v>Safety Population</v>
      </c>
      <c r="C2320" t="s">
        <v>33</v>
      </c>
      <c r="D2320" t="s">
        <v>40</v>
      </c>
      <c r="E2320" s="4" t="str" cm="1">
        <f t="array" ref="E2320">_xlfn._xlws.FILTER(AnalysisGroupings!$G$2:$G$20,AnalysisGroupings!$F$2:$F$20=AnalysisResults!D2320,"")</f>
        <v>Xanomeline Low Dose</v>
      </c>
      <c r="G2320" t="s">
        <v>733</v>
      </c>
      <c r="H2320" t="s">
        <v>773</v>
      </c>
      <c r="I2320" s="4" t="str" cm="1">
        <f t="array" ref="I2320">_xlfn._xlws.FILTER(AnalysisGroupings!$G$2:$G$36,(AnalysisGroupings!$F$2:$F$36=AnalysisResults!H2320)*LEN(H2320)&gt;0,"")</f>
        <v>Pulse Rate (beats/min)</v>
      </c>
      <c r="K2320" t="s">
        <v>734</v>
      </c>
      <c r="L2320" t="s">
        <v>789</v>
      </c>
      <c r="M2320" s="4" t="str" cm="1">
        <f t="array" ref="M2320">_xlfn._xlws.FILTER(AnalysisGroupings!$G$2:$G$36,(AnalysisGroupings!$F$2:$F$36=AnalysisResults!L2320)*LEN(L2320)&gt;0,"")</f>
        <v>End of Treatment</v>
      </c>
      <c r="O2320" t="s">
        <v>295</v>
      </c>
      <c r="P2320" t="s">
        <v>643</v>
      </c>
      <c r="Q2320" s="4" t="str" cm="1">
        <f t="array" ref="Q2320">_xlfn._xlws.FILTER(AnalysisMethods!$G$2:$G$31,AnalysisMethods!$E$2:$E$31=AnalysisResults!P2320,"")</f>
        <v>Median</v>
      </c>
      <c r="R2320" s="4" t="str" cm="1">
        <f t="array" ref="R2320">_xlfn._xlws.FILTER(AnalysisMethods!$H$2:$H$31,AnalysisMethods!$E$2:$E$31=AnalysisResults!P2320,"")</f>
        <v>XX.X</v>
      </c>
      <c r="S2320">
        <v>70</v>
      </c>
      <c r="T2320" s="7" t="s">
        <v>223</v>
      </c>
      <c r="U2320" t="s">
        <v>1378</v>
      </c>
    </row>
    <row r="2321" spans="1:21" x14ac:dyDescent="0.45">
      <c r="A2321" t="s">
        <v>669</v>
      </c>
      <c r="B2321" s="4" t="str" cm="1">
        <f t="array" ref="B2321">_xlfn._xlws.FILTER(AnalysisSets!B:B,AnalysisSets!A:A=_xlfn._xlws.FILTER(Analyses!E:E,Analyses!A:A=AnalysisResults!A2321,""),"")</f>
        <v>Safety Population</v>
      </c>
      <c r="C2321" t="s">
        <v>33</v>
      </c>
      <c r="D2321" t="s">
        <v>40</v>
      </c>
      <c r="E2321" s="4" t="str" cm="1">
        <f t="array" ref="E2321">_xlfn._xlws.FILTER(AnalysisGroupings!$G$2:$G$20,AnalysisGroupings!$F$2:$F$20=AnalysisResults!D2321,"")</f>
        <v>Xanomeline Low Dose</v>
      </c>
      <c r="G2321" t="s">
        <v>733</v>
      </c>
      <c r="H2321" t="s">
        <v>773</v>
      </c>
      <c r="I2321" s="4" t="str" cm="1">
        <f t="array" ref="I2321">_xlfn._xlws.FILTER(AnalysisGroupings!$G$2:$G$36,(AnalysisGroupings!$F$2:$F$36=AnalysisResults!H2321)*LEN(H2321)&gt;0,"")</f>
        <v>Pulse Rate (beats/min)</v>
      </c>
      <c r="K2321" t="s">
        <v>734</v>
      </c>
      <c r="L2321" t="s">
        <v>789</v>
      </c>
      <c r="M2321" s="4" t="str" cm="1">
        <f t="array" ref="M2321">_xlfn._xlws.FILTER(AnalysisGroupings!$G$2:$G$36,(AnalysisGroupings!$F$2:$F$36=AnalysisResults!L2321)*LEN(L2321)&gt;0,"")</f>
        <v>End of Treatment</v>
      </c>
      <c r="O2321" t="s">
        <v>295</v>
      </c>
      <c r="P2321" t="s">
        <v>644</v>
      </c>
      <c r="Q2321" s="4" t="str" cm="1">
        <f t="array" ref="Q2321">_xlfn._xlws.FILTER(AnalysisMethods!$G$2:$G$31,AnalysisMethods!$E$2:$E$31=AnalysisResults!P2321,"")</f>
        <v>Q1</v>
      </c>
      <c r="R2321" s="4" t="str" cm="1">
        <f t="array" ref="R2321">_xlfn._xlws.FILTER(AnalysisMethods!$H$2:$H$31,AnalysisMethods!$E$2:$E$31=AnalysisResults!P2321,"")</f>
        <v>XX.X</v>
      </c>
      <c r="S2321">
        <v>63</v>
      </c>
      <c r="T2321" s="7" t="s">
        <v>1028</v>
      </c>
      <c r="U2321" t="s">
        <v>1378</v>
      </c>
    </row>
    <row r="2322" spans="1:21" x14ac:dyDescent="0.45">
      <c r="A2322" t="s">
        <v>669</v>
      </c>
      <c r="B2322" s="4" t="str" cm="1">
        <f t="array" ref="B2322">_xlfn._xlws.FILTER(AnalysisSets!B:B,AnalysisSets!A:A=_xlfn._xlws.FILTER(Analyses!E:E,Analyses!A:A=AnalysisResults!A2322,""),"")</f>
        <v>Safety Population</v>
      </c>
      <c r="C2322" t="s">
        <v>33</v>
      </c>
      <c r="D2322" t="s">
        <v>40</v>
      </c>
      <c r="E2322" s="4" t="str" cm="1">
        <f t="array" ref="E2322">_xlfn._xlws.FILTER(AnalysisGroupings!$G$2:$G$20,AnalysisGroupings!$F$2:$F$20=AnalysisResults!D2322,"")</f>
        <v>Xanomeline Low Dose</v>
      </c>
      <c r="G2322" t="s">
        <v>733</v>
      </c>
      <c r="H2322" t="s">
        <v>773</v>
      </c>
      <c r="I2322" s="4" t="str" cm="1">
        <f t="array" ref="I2322">_xlfn._xlws.FILTER(AnalysisGroupings!$G$2:$G$36,(AnalysisGroupings!$F$2:$F$36=AnalysisResults!H2322)*LEN(H2322)&gt;0,"")</f>
        <v>Pulse Rate (beats/min)</v>
      </c>
      <c r="K2322" t="s">
        <v>734</v>
      </c>
      <c r="L2322" t="s">
        <v>789</v>
      </c>
      <c r="M2322" s="4" t="str" cm="1">
        <f t="array" ref="M2322">_xlfn._xlws.FILTER(AnalysisGroupings!$G$2:$G$36,(AnalysisGroupings!$F$2:$F$36=AnalysisResults!L2322)*LEN(L2322)&gt;0,"")</f>
        <v>End of Treatment</v>
      </c>
      <c r="O2322" t="s">
        <v>295</v>
      </c>
      <c r="P2322" t="s">
        <v>645</v>
      </c>
      <c r="Q2322" s="4" t="str" cm="1">
        <f t="array" ref="Q2322">_xlfn._xlws.FILTER(AnalysisMethods!$G$2:$G$31,AnalysisMethods!$E$2:$E$31=AnalysisResults!P2322,"")</f>
        <v>Q3</v>
      </c>
      <c r="R2322" s="4" t="str" cm="1">
        <f t="array" ref="R2322">_xlfn._xlws.FILTER(AnalysisMethods!$H$2:$H$31,AnalysisMethods!$E$2:$E$31=AnalysisResults!P2322,"")</f>
        <v>XX.X</v>
      </c>
      <c r="S2322">
        <v>78</v>
      </c>
      <c r="T2322" s="7" t="s">
        <v>860</v>
      </c>
      <c r="U2322" t="s">
        <v>1378</v>
      </c>
    </row>
    <row r="2323" spans="1:21" x14ac:dyDescent="0.45">
      <c r="A2323" t="s">
        <v>669</v>
      </c>
      <c r="B2323" s="4" t="str" cm="1">
        <f t="array" ref="B2323">_xlfn._xlws.FILTER(AnalysisSets!B:B,AnalysisSets!A:A=_xlfn._xlws.FILTER(Analyses!E:E,Analyses!A:A=AnalysisResults!A2323,""),"")</f>
        <v>Safety Population</v>
      </c>
      <c r="C2323" t="s">
        <v>33</v>
      </c>
      <c r="D2323" t="s">
        <v>40</v>
      </c>
      <c r="E2323" s="4" t="str" cm="1">
        <f t="array" ref="E2323">_xlfn._xlws.FILTER(AnalysisGroupings!$G$2:$G$20,AnalysisGroupings!$F$2:$F$20=AnalysisResults!D2323,"")</f>
        <v>Xanomeline Low Dose</v>
      </c>
      <c r="G2323" t="s">
        <v>733</v>
      </c>
      <c r="H2323" t="s">
        <v>773</v>
      </c>
      <c r="I2323" s="4" t="str" cm="1">
        <f t="array" ref="I2323">_xlfn._xlws.FILTER(AnalysisGroupings!$G$2:$G$36,(AnalysisGroupings!$F$2:$F$36=AnalysisResults!H2323)*LEN(H2323)&gt;0,"")</f>
        <v>Pulse Rate (beats/min)</v>
      </c>
      <c r="K2323" t="s">
        <v>734</v>
      </c>
      <c r="L2323" t="s">
        <v>789</v>
      </c>
      <c r="M2323" s="4" t="str" cm="1">
        <f t="array" ref="M2323">_xlfn._xlws.FILTER(AnalysisGroupings!$G$2:$G$36,(AnalysisGroupings!$F$2:$F$36=AnalysisResults!L2323)*LEN(L2323)&gt;0,"")</f>
        <v>End of Treatment</v>
      </c>
      <c r="O2323" t="s">
        <v>295</v>
      </c>
      <c r="P2323" t="s">
        <v>646</v>
      </c>
      <c r="Q2323" s="4" t="str" cm="1">
        <f t="array" ref="Q2323">_xlfn._xlws.FILTER(AnalysisMethods!$G$2:$G$31,AnalysisMethods!$E$2:$E$31=AnalysisResults!P2323,"")</f>
        <v>Min</v>
      </c>
      <c r="R2323" s="4" t="str" cm="1">
        <f t="array" ref="R2323">_xlfn._xlws.FILTER(AnalysisMethods!$H$2:$H$31,AnalysisMethods!$E$2:$E$31=AnalysisResults!P2323,"")</f>
        <v>XX</v>
      </c>
      <c r="S2323">
        <v>48</v>
      </c>
      <c r="T2323" s="7" t="s">
        <v>871</v>
      </c>
      <c r="U2323" t="s">
        <v>1378</v>
      </c>
    </row>
    <row r="2324" spans="1:21" x14ac:dyDescent="0.45">
      <c r="A2324" t="s">
        <v>669</v>
      </c>
      <c r="B2324" s="4" t="str" cm="1">
        <f t="array" ref="B2324">_xlfn._xlws.FILTER(AnalysisSets!B:B,AnalysisSets!A:A=_xlfn._xlws.FILTER(Analyses!E:E,Analyses!A:A=AnalysisResults!A2324,""),"")</f>
        <v>Safety Population</v>
      </c>
      <c r="C2324" t="s">
        <v>33</v>
      </c>
      <c r="D2324" t="s">
        <v>40</v>
      </c>
      <c r="E2324" s="4" t="str" cm="1">
        <f t="array" ref="E2324">_xlfn._xlws.FILTER(AnalysisGroupings!$G$2:$G$20,AnalysisGroupings!$F$2:$F$20=AnalysisResults!D2324,"")</f>
        <v>Xanomeline Low Dose</v>
      </c>
      <c r="G2324" t="s">
        <v>733</v>
      </c>
      <c r="H2324" t="s">
        <v>773</v>
      </c>
      <c r="I2324" s="4" t="str" cm="1">
        <f t="array" ref="I2324">_xlfn._xlws.FILTER(AnalysisGroupings!$G$2:$G$36,(AnalysisGroupings!$F$2:$F$36=AnalysisResults!H2324)*LEN(H2324)&gt;0,"")</f>
        <v>Pulse Rate (beats/min)</v>
      </c>
      <c r="K2324" t="s">
        <v>734</v>
      </c>
      <c r="L2324" t="s">
        <v>789</v>
      </c>
      <c r="M2324" s="4" t="str" cm="1">
        <f t="array" ref="M2324">_xlfn._xlws.FILTER(AnalysisGroupings!$G$2:$G$36,(AnalysisGroupings!$F$2:$F$36=AnalysisResults!L2324)*LEN(L2324)&gt;0,"")</f>
        <v>End of Treatment</v>
      </c>
      <c r="O2324" t="s">
        <v>295</v>
      </c>
      <c r="P2324" t="s">
        <v>647</v>
      </c>
      <c r="Q2324" s="4" t="str" cm="1">
        <f t="array" ref="Q2324">_xlfn._xlws.FILTER(AnalysisMethods!$G$2:$G$31,AnalysisMethods!$E$2:$E$31=AnalysisResults!P2324,"")</f>
        <v>Max</v>
      </c>
      <c r="R2324" s="4" t="str" cm="1">
        <f t="array" ref="R2324">_xlfn._xlws.FILTER(AnalysisMethods!$H$2:$H$31,AnalysisMethods!$E$2:$E$31=AnalysisResults!P2324,"")</f>
        <v>XX</v>
      </c>
      <c r="S2324">
        <v>104</v>
      </c>
      <c r="T2324" s="7" t="s">
        <v>878</v>
      </c>
      <c r="U2324" t="s">
        <v>1378</v>
      </c>
    </row>
    <row r="2325" spans="1:21" x14ac:dyDescent="0.45">
      <c r="A2325" t="s">
        <v>669</v>
      </c>
      <c r="B2325" s="4" t="str" cm="1">
        <f t="array" ref="B2325">_xlfn._xlws.FILTER(AnalysisSets!B:B,AnalysisSets!A:A=_xlfn._xlws.FILTER(Analyses!E:E,Analyses!A:A=AnalysisResults!A2325,""),"")</f>
        <v>Safety Population</v>
      </c>
      <c r="C2325" t="s">
        <v>33</v>
      </c>
      <c r="D2325" t="s">
        <v>40</v>
      </c>
      <c r="E2325" s="4" t="str" cm="1">
        <f t="array" ref="E2325">_xlfn._xlws.FILTER(AnalysisGroupings!$G$2:$G$20,AnalysisGroupings!$F$2:$F$20=AnalysisResults!D2325,"")</f>
        <v>Xanomeline Low Dose</v>
      </c>
      <c r="G2325" t="s">
        <v>733</v>
      </c>
      <c r="H2325" t="s">
        <v>776</v>
      </c>
      <c r="I2325" s="4" t="str" cm="1">
        <f t="array" ref="I2325">_xlfn._xlws.FILTER(AnalysisGroupings!$G$2:$G$36,(AnalysisGroupings!$F$2:$F$36=AnalysisResults!H2325)*LEN(H2325)&gt;0,"")</f>
        <v>Temperature (C)</v>
      </c>
      <c r="K2325" t="s">
        <v>734</v>
      </c>
      <c r="L2325" t="s">
        <v>1379</v>
      </c>
      <c r="M2325" s="4" t="str" cm="1">
        <f t="array" ref="M2325">_xlfn._xlws.FILTER(AnalysisGroupings!$G$2:$G$36,(AnalysisGroupings!$F$2:$F$36=AnalysisResults!L2325)*LEN(L2325)&gt;0,"")</f>
        <v>Baseline</v>
      </c>
      <c r="O2325" t="s">
        <v>295</v>
      </c>
      <c r="P2325" t="s">
        <v>640</v>
      </c>
      <c r="Q2325" s="4" t="str" cm="1">
        <f t="array" ref="Q2325">_xlfn._xlws.FILTER(AnalysisMethods!$G$2:$G$31,AnalysisMethods!$E$2:$E$31=AnalysisResults!P2325,"")</f>
        <v>n</v>
      </c>
      <c r="R2325" s="4" t="str" cm="1">
        <f t="array" ref="R2325">_xlfn._xlws.FILTER(AnalysisMethods!$H$2:$H$31,AnalysisMethods!$E$2:$E$31=AnalysisResults!P2325,"")</f>
        <v>XX</v>
      </c>
      <c r="S2325">
        <v>83</v>
      </c>
      <c r="T2325" s="7" t="s">
        <v>256</v>
      </c>
      <c r="U2325" t="s">
        <v>1378</v>
      </c>
    </row>
    <row r="2326" spans="1:21" x14ac:dyDescent="0.45">
      <c r="A2326" t="s">
        <v>669</v>
      </c>
      <c r="B2326" s="4" t="str" cm="1">
        <f t="array" ref="B2326">_xlfn._xlws.FILTER(AnalysisSets!B:B,AnalysisSets!A:A=_xlfn._xlws.FILTER(Analyses!E:E,Analyses!A:A=AnalysisResults!A2326,""),"")</f>
        <v>Safety Population</v>
      </c>
      <c r="C2326" t="s">
        <v>33</v>
      </c>
      <c r="D2326" t="s">
        <v>40</v>
      </c>
      <c r="E2326" s="4" t="str" cm="1">
        <f t="array" ref="E2326">_xlfn._xlws.FILTER(AnalysisGroupings!$G$2:$G$20,AnalysisGroupings!$F$2:$F$20=AnalysisResults!D2326,"")</f>
        <v>Xanomeline Low Dose</v>
      </c>
      <c r="G2326" t="s">
        <v>733</v>
      </c>
      <c r="H2326" t="s">
        <v>776</v>
      </c>
      <c r="I2326" s="4" t="str" cm="1">
        <f t="array" ref="I2326">_xlfn._xlws.FILTER(AnalysisGroupings!$G$2:$G$36,(AnalysisGroupings!$F$2:$F$36=AnalysisResults!H2326)*LEN(H2326)&gt;0,"")</f>
        <v>Temperature (C)</v>
      </c>
      <c r="K2326" t="s">
        <v>734</v>
      </c>
      <c r="L2326" t="s">
        <v>1379</v>
      </c>
      <c r="M2326" s="4" t="str" cm="1">
        <f t="array" ref="M2326">_xlfn._xlws.FILTER(AnalysisGroupings!$G$2:$G$36,(AnalysisGroupings!$F$2:$F$36=AnalysisResults!L2326)*LEN(L2326)&gt;0,"")</f>
        <v>Baseline</v>
      </c>
      <c r="O2326" t="s">
        <v>295</v>
      </c>
      <c r="P2326" t="s">
        <v>641</v>
      </c>
      <c r="Q2326" s="4" t="str" cm="1">
        <f t="array" ref="Q2326">_xlfn._xlws.FILTER(AnalysisMethods!$G$2:$G$31,AnalysisMethods!$E$2:$E$31=AnalysisResults!P2326,"")</f>
        <v>Mean</v>
      </c>
      <c r="R2326" s="4" t="str" cm="1">
        <f t="array" ref="R2326">_xlfn._xlws.FILTER(AnalysisMethods!$H$2:$H$31,AnalysisMethods!$E$2:$E$31=AnalysisResults!P2326,"")</f>
        <v>XX.X</v>
      </c>
      <c r="S2326">
        <v>36.555542168999999</v>
      </c>
      <c r="T2326" s="7" t="s">
        <v>925</v>
      </c>
      <c r="U2326" t="s">
        <v>1378</v>
      </c>
    </row>
    <row r="2327" spans="1:21" x14ac:dyDescent="0.45">
      <c r="A2327" t="s">
        <v>669</v>
      </c>
      <c r="B2327" s="4" t="str" cm="1">
        <f t="array" ref="B2327">_xlfn._xlws.FILTER(AnalysisSets!B:B,AnalysisSets!A:A=_xlfn._xlws.FILTER(Analyses!E:E,Analyses!A:A=AnalysisResults!A2327,""),"")</f>
        <v>Safety Population</v>
      </c>
      <c r="C2327" t="s">
        <v>33</v>
      </c>
      <c r="D2327" t="s">
        <v>40</v>
      </c>
      <c r="E2327" s="4" t="str" cm="1">
        <f t="array" ref="E2327">_xlfn._xlws.FILTER(AnalysisGroupings!$G$2:$G$20,AnalysisGroupings!$F$2:$F$20=AnalysisResults!D2327,"")</f>
        <v>Xanomeline Low Dose</v>
      </c>
      <c r="G2327" t="s">
        <v>733</v>
      </c>
      <c r="H2327" t="s">
        <v>776</v>
      </c>
      <c r="I2327" s="4" t="str" cm="1">
        <f t="array" ref="I2327">_xlfn._xlws.FILTER(AnalysisGroupings!$G$2:$G$36,(AnalysisGroupings!$F$2:$F$36=AnalysisResults!H2327)*LEN(H2327)&gt;0,"")</f>
        <v>Temperature (C)</v>
      </c>
      <c r="K2327" t="s">
        <v>734</v>
      </c>
      <c r="L2327" t="s">
        <v>1379</v>
      </c>
      <c r="M2327" s="4" t="str" cm="1">
        <f t="array" ref="M2327">_xlfn._xlws.FILTER(AnalysisGroupings!$G$2:$G$36,(AnalysisGroupings!$F$2:$F$36=AnalysisResults!L2327)*LEN(L2327)&gt;0,"")</f>
        <v>Baseline</v>
      </c>
      <c r="O2327" t="s">
        <v>295</v>
      </c>
      <c r="P2327" t="s">
        <v>642</v>
      </c>
      <c r="Q2327" s="4" t="str" cm="1">
        <f t="array" ref="Q2327">_xlfn._xlws.FILTER(AnalysisMethods!$G$2:$G$31,AnalysisMethods!$E$2:$E$31=AnalysisResults!P2327,"")</f>
        <v>SD</v>
      </c>
      <c r="R2327" s="4" t="str" cm="1">
        <f t="array" ref="R2327">_xlfn._xlws.FILTER(AnalysisMethods!$H$2:$H$31,AnalysisMethods!$E$2:$E$31=AnalysisResults!P2327,"")</f>
        <v>(XX.XX)</v>
      </c>
      <c r="S2327">
        <v>0.4034281542</v>
      </c>
      <c r="T2327" s="7" t="s">
        <v>943</v>
      </c>
      <c r="U2327" t="s">
        <v>1378</v>
      </c>
    </row>
    <row r="2328" spans="1:21" x14ac:dyDescent="0.45">
      <c r="A2328" t="s">
        <v>669</v>
      </c>
      <c r="B2328" s="4" t="str" cm="1">
        <f t="array" ref="B2328">_xlfn._xlws.FILTER(AnalysisSets!B:B,AnalysisSets!A:A=_xlfn._xlws.FILTER(Analyses!E:E,Analyses!A:A=AnalysisResults!A2328,""),"")</f>
        <v>Safety Population</v>
      </c>
      <c r="C2328" t="s">
        <v>33</v>
      </c>
      <c r="D2328" t="s">
        <v>40</v>
      </c>
      <c r="E2328" s="4" t="str" cm="1">
        <f t="array" ref="E2328">_xlfn._xlws.FILTER(AnalysisGroupings!$G$2:$G$20,AnalysisGroupings!$F$2:$F$20=AnalysisResults!D2328,"")</f>
        <v>Xanomeline Low Dose</v>
      </c>
      <c r="G2328" t="s">
        <v>733</v>
      </c>
      <c r="H2328" t="s">
        <v>776</v>
      </c>
      <c r="I2328" s="4" t="str" cm="1">
        <f t="array" ref="I2328">_xlfn._xlws.FILTER(AnalysisGroupings!$G$2:$G$36,(AnalysisGroupings!$F$2:$F$36=AnalysisResults!H2328)*LEN(H2328)&gt;0,"")</f>
        <v>Temperature (C)</v>
      </c>
      <c r="K2328" t="s">
        <v>734</v>
      </c>
      <c r="L2328" t="s">
        <v>1379</v>
      </c>
      <c r="M2328" s="4" t="str" cm="1">
        <f t="array" ref="M2328">_xlfn._xlws.FILTER(AnalysisGroupings!$G$2:$G$36,(AnalysisGroupings!$F$2:$F$36=AnalysisResults!L2328)*LEN(L2328)&gt;0,"")</f>
        <v>Baseline</v>
      </c>
      <c r="O2328" t="s">
        <v>295</v>
      </c>
      <c r="P2328" t="s">
        <v>643</v>
      </c>
      <c r="Q2328" s="4" t="str" cm="1">
        <f t="array" ref="Q2328">_xlfn._xlws.FILTER(AnalysisMethods!$G$2:$G$31,AnalysisMethods!$E$2:$E$31=AnalysisResults!P2328,"")</f>
        <v>Median</v>
      </c>
      <c r="R2328" s="4" t="str" cm="1">
        <f t="array" ref="R2328">_xlfn._xlws.FILTER(AnalysisMethods!$H$2:$H$31,AnalysisMethods!$E$2:$E$31=AnalysisResults!P2328,"")</f>
        <v>XX.X</v>
      </c>
      <c r="S2328">
        <v>36.61</v>
      </c>
      <c r="T2328" s="7" t="s">
        <v>925</v>
      </c>
      <c r="U2328" t="s">
        <v>1378</v>
      </c>
    </row>
    <row r="2329" spans="1:21" x14ac:dyDescent="0.45">
      <c r="A2329" t="s">
        <v>669</v>
      </c>
      <c r="B2329" s="4" t="str" cm="1">
        <f t="array" ref="B2329">_xlfn._xlws.FILTER(AnalysisSets!B:B,AnalysisSets!A:A=_xlfn._xlws.FILTER(Analyses!E:E,Analyses!A:A=AnalysisResults!A2329,""),"")</f>
        <v>Safety Population</v>
      </c>
      <c r="C2329" t="s">
        <v>33</v>
      </c>
      <c r="D2329" t="s">
        <v>40</v>
      </c>
      <c r="E2329" s="4" t="str" cm="1">
        <f t="array" ref="E2329">_xlfn._xlws.FILTER(AnalysisGroupings!$G$2:$G$20,AnalysisGroupings!$F$2:$F$20=AnalysisResults!D2329,"")</f>
        <v>Xanomeline Low Dose</v>
      </c>
      <c r="G2329" t="s">
        <v>733</v>
      </c>
      <c r="H2329" t="s">
        <v>776</v>
      </c>
      <c r="I2329" s="4" t="str" cm="1">
        <f t="array" ref="I2329">_xlfn._xlws.FILTER(AnalysisGroupings!$G$2:$G$36,(AnalysisGroupings!$F$2:$F$36=AnalysisResults!H2329)*LEN(H2329)&gt;0,"")</f>
        <v>Temperature (C)</v>
      </c>
      <c r="K2329" t="s">
        <v>734</v>
      </c>
      <c r="L2329" t="s">
        <v>1379</v>
      </c>
      <c r="M2329" s="4" t="str" cm="1">
        <f t="array" ref="M2329">_xlfn._xlws.FILTER(AnalysisGroupings!$G$2:$G$36,(AnalysisGroupings!$F$2:$F$36=AnalysisResults!L2329)*LEN(L2329)&gt;0,"")</f>
        <v>Baseline</v>
      </c>
      <c r="O2329" t="s">
        <v>295</v>
      </c>
      <c r="P2329" t="s">
        <v>644</v>
      </c>
      <c r="Q2329" s="4" t="str" cm="1">
        <f t="array" ref="Q2329">_xlfn._xlws.FILTER(AnalysisMethods!$G$2:$G$31,AnalysisMethods!$E$2:$E$31=AnalysisResults!P2329,"")</f>
        <v>Q1</v>
      </c>
      <c r="R2329" s="4" t="str" cm="1">
        <f t="array" ref="R2329">_xlfn._xlws.FILTER(AnalysisMethods!$H$2:$H$31,AnalysisMethods!$E$2:$E$31=AnalysisResults!P2329,"")</f>
        <v>XX.X</v>
      </c>
      <c r="S2329">
        <v>36.33</v>
      </c>
      <c r="T2329" s="7" t="s">
        <v>933</v>
      </c>
      <c r="U2329" t="s">
        <v>1378</v>
      </c>
    </row>
    <row r="2330" spans="1:21" x14ac:dyDescent="0.45">
      <c r="A2330" t="s">
        <v>669</v>
      </c>
      <c r="B2330" s="4" t="str" cm="1">
        <f t="array" ref="B2330">_xlfn._xlws.FILTER(AnalysisSets!B:B,AnalysisSets!A:A=_xlfn._xlws.FILTER(Analyses!E:E,Analyses!A:A=AnalysisResults!A2330,""),"")</f>
        <v>Safety Population</v>
      </c>
      <c r="C2330" t="s">
        <v>33</v>
      </c>
      <c r="D2330" t="s">
        <v>40</v>
      </c>
      <c r="E2330" s="4" t="str" cm="1">
        <f t="array" ref="E2330">_xlfn._xlws.FILTER(AnalysisGroupings!$G$2:$G$20,AnalysisGroupings!$F$2:$F$20=AnalysisResults!D2330,"")</f>
        <v>Xanomeline Low Dose</v>
      </c>
      <c r="G2330" t="s">
        <v>733</v>
      </c>
      <c r="H2330" t="s">
        <v>776</v>
      </c>
      <c r="I2330" s="4" t="str" cm="1">
        <f t="array" ref="I2330">_xlfn._xlws.FILTER(AnalysisGroupings!$G$2:$G$36,(AnalysisGroupings!$F$2:$F$36=AnalysisResults!H2330)*LEN(H2330)&gt;0,"")</f>
        <v>Temperature (C)</v>
      </c>
      <c r="K2330" t="s">
        <v>734</v>
      </c>
      <c r="L2330" t="s">
        <v>1379</v>
      </c>
      <c r="M2330" s="4" t="str" cm="1">
        <f t="array" ref="M2330">_xlfn._xlws.FILTER(AnalysisGroupings!$G$2:$G$36,(AnalysisGroupings!$F$2:$F$36=AnalysisResults!L2330)*LEN(L2330)&gt;0,"")</f>
        <v>Baseline</v>
      </c>
      <c r="O2330" t="s">
        <v>295</v>
      </c>
      <c r="P2330" t="s">
        <v>645</v>
      </c>
      <c r="Q2330" s="4" t="str" cm="1">
        <f t="array" ref="Q2330">_xlfn._xlws.FILTER(AnalysisMethods!$G$2:$G$31,AnalysisMethods!$E$2:$E$31=AnalysisResults!P2330,"")</f>
        <v>Q3</v>
      </c>
      <c r="R2330" s="4" t="str" cm="1">
        <f t="array" ref="R2330">_xlfn._xlws.FILTER(AnalysisMethods!$H$2:$H$31,AnalysisMethods!$E$2:$E$31=AnalysisResults!P2330,"")</f>
        <v>XX.X</v>
      </c>
      <c r="S2330">
        <v>36.89</v>
      </c>
      <c r="T2330" s="7" t="s">
        <v>929</v>
      </c>
      <c r="U2330" t="s">
        <v>1378</v>
      </c>
    </row>
    <row r="2331" spans="1:21" x14ac:dyDescent="0.45">
      <c r="A2331" t="s">
        <v>669</v>
      </c>
      <c r="B2331" s="4" t="str" cm="1">
        <f t="array" ref="B2331">_xlfn._xlws.FILTER(AnalysisSets!B:B,AnalysisSets!A:A=_xlfn._xlws.FILTER(Analyses!E:E,Analyses!A:A=AnalysisResults!A2331,""),"")</f>
        <v>Safety Population</v>
      </c>
      <c r="C2331" t="s">
        <v>33</v>
      </c>
      <c r="D2331" t="s">
        <v>40</v>
      </c>
      <c r="E2331" s="4" t="str" cm="1">
        <f t="array" ref="E2331">_xlfn._xlws.FILTER(AnalysisGroupings!$G$2:$G$20,AnalysisGroupings!$F$2:$F$20=AnalysisResults!D2331,"")</f>
        <v>Xanomeline Low Dose</v>
      </c>
      <c r="G2331" t="s">
        <v>733</v>
      </c>
      <c r="H2331" t="s">
        <v>776</v>
      </c>
      <c r="I2331" s="4" t="str" cm="1">
        <f t="array" ref="I2331">_xlfn._xlws.FILTER(AnalysisGroupings!$G$2:$G$36,(AnalysisGroupings!$F$2:$F$36=AnalysisResults!H2331)*LEN(H2331)&gt;0,"")</f>
        <v>Temperature (C)</v>
      </c>
      <c r="K2331" t="s">
        <v>734</v>
      </c>
      <c r="L2331" t="s">
        <v>1379</v>
      </c>
      <c r="M2331" s="4" t="str" cm="1">
        <f t="array" ref="M2331">_xlfn._xlws.FILTER(AnalysisGroupings!$G$2:$G$36,(AnalysisGroupings!$F$2:$F$36=AnalysisResults!L2331)*LEN(L2331)&gt;0,"")</f>
        <v>Baseline</v>
      </c>
      <c r="O2331" t="s">
        <v>295</v>
      </c>
      <c r="P2331" t="s">
        <v>646</v>
      </c>
      <c r="Q2331" s="4" t="str" cm="1">
        <f t="array" ref="Q2331">_xlfn._xlws.FILTER(AnalysisMethods!$G$2:$G$31,AnalysisMethods!$E$2:$E$31=AnalysisResults!P2331,"")</f>
        <v>Min</v>
      </c>
      <c r="R2331" s="4" t="str" cm="1">
        <f t="array" ref="R2331">_xlfn._xlws.FILTER(AnalysisMethods!$H$2:$H$31,AnalysisMethods!$E$2:$E$31=AnalysisResults!P2331,"")</f>
        <v>XX</v>
      </c>
      <c r="S2331">
        <v>35.44</v>
      </c>
      <c r="T2331" s="7" t="s">
        <v>1034</v>
      </c>
      <c r="U2331" t="s">
        <v>1378</v>
      </c>
    </row>
    <row r="2332" spans="1:21" x14ac:dyDescent="0.45">
      <c r="A2332" t="s">
        <v>669</v>
      </c>
      <c r="B2332" s="4" t="str" cm="1">
        <f t="array" ref="B2332">_xlfn._xlws.FILTER(AnalysisSets!B:B,AnalysisSets!A:A=_xlfn._xlws.FILTER(Analyses!E:E,Analyses!A:A=AnalysisResults!A2332,""),"")</f>
        <v>Safety Population</v>
      </c>
      <c r="C2332" t="s">
        <v>33</v>
      </c>
      <c r="D2332" t="s">
        <v>40</v>
      </c>
      <c r="E2332" s="4" t="str" cm="1">
        <f t="array" ref="E2332">_xlfn._xlws.FILTER(AnalysisGroupings!$G$2:$G$20,AnalysisGroupings!$F$2:$F$20=AnalysisResults!D2332,"")</f>
        <v>Xanomeline Low Dose</v>
      </c>
      <c r="G2332" t="s">
        <v>733</v>
      </c>
      <c r="H2332" t="s">
        <v>776</v>
      </c>
      <c r="I2332" s="4" t="str" cm="1">
        <f t="array" ref="I2332">_xlfn._xlws.FILTER(AnalysisGroupings!$G$2:$G$36,(AnalysisGroupings!$F$2:$F$36=AnalysisResults!H2332)*LEN(H2332)&gt;0,"")</f>
        <v>Temperature (C)</v>
      </c>
      <c r="K2332" t="s">
        <v>734</v>
      </c>
      <c r="L2332" t="s">
        <v>1379</v>
      </c>
      <c r="M2332" s="4" t="str" cm="1">
        <f t="array" ref="M2332">_xlfn._xlws.FILTER(AnalysisGroupings!$G$2:$G$36,(AnalysisGroupings!$F$2:$F$36=AnalysisResults!L2332)*LEN(L2332)&gt;0,"")</f>
        <v>Baseline</v>
      </c>
      <c r="O2332" t="s">
        <v>295</v>
      </c>
      <c r="P2332" t="s">
        <v>647</v>
      </c>
      <c r="Q2332" s="4" t="str" cm="1">
        <f t="array" ref="Q2332">_xlfn._xlws.FILTER(AnalysisMethods!$G$2:$G$31,AnalysisMethods!$E$2:$E$31=AnalysisResults!P2332,"")</f>
        <v>Max</v>
      </c>
      <c r="R2332" s="4" t="str" cm="1">
        <f t="array" ref="R2332">_xlfn._xlws.FILTER(AnalysisMethods!$H$2:$H$31,AnalysisMethods!$E$2:$E$31=AnalysisResults!P2332,"")</f>
        <v>XX</v>
      </c>
      <c r="S2332">
        <v>37.33</v>
      </c>
      <c r="T2332" s="7" t="s">
        <v>949</v>
      </c>
      <c r="U2332" t="s">
        <v>1378</v>
      </c>
    </row>
    <row r="2333" spans="1:21" x14ac:dyDescent="0.45">
      <c r="A2333" t="s">
        <v>669</v>
      </c>
      <c r="B2333" s="4" t="str" cm="1">
        <f t="array" ref="B2333">_xlfn._xlws.FILTER(AnalysisSets!B:B,AnalysisSets!A:A=_xlfn._xlws.FILTER(Analyses!E:E,Analyses!A:A=AnalysisResults!A2333,""),"")</f>
        <v>Safety Population</v>
      </c>
      <c r="C2333" t="s">
        <v>33</v>
      </c>
      <c r="D2333" t="s">
        <v>40</v>
      </c>
      <c r="E2333" s="4" t="str" cm="1">
        <f t="array" ref="E2333">_xlfn._xlws.FILTER(AnalysisGroupings!$G$2:$G$20,AnalysisGroupings!$F$2:$F$20=AnalysisResults!D2333,"")</f>
        <v>Xanomeline Low Dose</v>
      </c>
      <c r="G2333" t="s">
        <v>733</v>
      </c>
      <c r="H2333" t="s">
        <v>776</v>
      </c>
      <c r="I2333" s="4" t="str" cm="1">
        <f t="array" ref="I2333">_xlfn._xlws.FILTER(AnalysisGroupings!$G$2:$G$36,(AnalysisGroupings!$F$2:$F$36=AnalysisResults!H2333)*LEN(H2333)&gt;0,"")</f>
        <v>Temperature (C)</v>
      </c>
      <c r="K2333" t="s">
        <v>734</v>
      </c>
      <c r="L2333" t="s">
        <v>1380</v>
      </c>
      <c r="M2333" s="4" t="str" cm="1">
        <f t="array" ref="M2333">_xlfn._xlws.FILTER(AnalysisGroupings!$G$2:$G$36,(AnalysisGroupings!$F$2:$F$36=AnalysisResults!L2333)*LEN(L2333)&gt;0,"")</f>
        <v>Week 2</v>
      </c>
      <c r="O2333" t="s">
        <v>295</v>
      </c>
      <c r="P2333" t="s">
        <v>640</v>
      </c>
      <c r="Q2333" s="4" t="str" cm="1">
        <f t="array" ref="Q2333">_xlfn._xlws.FILTER(AnalysisMethods!$G$2:$G$31,AnalysisMethods!$E$2:$E$31=AnalysisResults!P2333,"")</f>
        <v>n</v>
      </c>
      <c r="R2333" s="4" t="str" cm="1">
        <f t="array" ref="R2333">_xlfn._xlws.FILTER(AnalysisMethods!$H$2:$H$31,AnalysisMethods!$E$2:$E$31=AnalysisResults!P2333,"")</f>
        <v>XX</v>
      </c>
      <c r="S2333">
        <v>84</v>
      </c>
      <c r="T2333" s="7" t="s">
        <v>212</v>
      </c>
      <c r="U2333" t="s">
        <v>1378</v>
      </c>
    </row>
    <row r="2334" spans="1:21" x14ac:dyDescent="0.45">
      <c r="A2334" t="s">
        <v>669</v>
      </c>
      <c r="B2334" s="4" t="str" cm="1">
        <f t="array" ref="B2334">_xlfn._xlws.FILTER(AnalysisSets!B:B,AnalysisSets!A:A=_xlfn._xlws.FILTER(Analyses!E:E,Analyses!A:A=AnalysisResults!A2334,""),"")</f>
        <v>Safety Population</v>
      </c>
      <c r="C2334" t="s">
        <v>33</v>
      </c>
      <c r="D2334" t="s">
        <v>40</v>
      </c>
      <c r="E2334" s="4" t="str" cm="1">
        <f t="array" ref="E2334">_xlfn._xlws.FILTER(AnalysisGroupings!$G$2:$G$20,AnalysisGroupings!$F$2:$F$20=AnalysisResults!D2334,"")</f>
        <v>Xanomeline Low Dose</v>
      </c>
      <c r="G2334" t="s">
        <v>733</v>
      </c>
      <c r="H2334" t="s">
        <v>776</v>
      </c>
      <c r="I2334" s="4" t="str" cm="1">
        <f t="array" ref="I2334">_xlfn._xlws.FILTER(AnalysisGroupings!$G$2:$G$36,(AnalysisGroupings!$F$2:$F$36=AnalysisResults!H2334)*LEN(H2334)&gt;0,"")</f>
        <v>Temperature (C)</v>
      </c>
      <c r="K2334" t="s">
        <v>734</v>
      </c>
      <c r="L2334" t="s">
        <v>1380</v>
      </c>
      <c r="M2334" s="4" t="str" cm="1">
        <f t="array" ref="M2334">_xlfn._xlws.FILTER(AnalysisGroupings!$G$2:$G$36,(AnalysisGroupings!$F$2:$F$36=AnalysisResults!L2334)*LEN(L2334)&gt;0,"")</f>
        <v>Week 2</v>
      </c>
      <c r="O2334" t="s">
        <v>295</v>
      </c>
      <c r="P2334" t="s">
        <v>641</v>
      </c>
      <c r="Q2334" s="4" t="str" cm="1">
        <f t="array" ref="Q2334">_xlfn._xlws.FILTER(AnalysisMethods!$G$2:$G$31,AnalysisMethods!$E$2:$E$31=AnalysisResults!P2334,"")</f>
        <v>Mean</v>
      </c>
      <c r="R2334" s="4" t="str" cm="1">
        <f t="array" ref="R2334">_xlfn._xlws.FILTER(AnalysisMethods!$H$2:$H$31,AnalysisMethods!$E$2:$E$31=AnalysisResults!P2334,"")</f>
        <v>XX.X</v>
      </c>
      <c r="S2334">
        <v>36.522261905000001</v>
      </c>
      <c r="T2334" s="7" t="s">
        <v>1035</v>
      </c>
      <c r="U2334" t="s">
        <v>1378</v>
      </c>
    </row>
    <row r="2335" spans="1:21" x14ac:dyDescent="0.45">
      <c r="A2335" t="s">
        <v>669</v>
      </c>
      <c r="B2335" s="4" t="str" cm="1">
        <f t="array" ref="B2335">_xlfn._xlws.FILTER(AnalysisSets!B:B,AnalysisSets!A:A=_xlfn._xlws.FILTER(Analyses!E:E,Analyses!A:A=AnalysisResults!A2335,""),"")</f>
        <v>Safety Population</v>
      </c>
      <c r="C2335" t="s">
        <v>33</v>
      </c>
      <c r="D2335" t="s">
        <v>40</v>
      </c>
      <c r="E2335" s="4" t="str" cm="1">
        <f t="array" ref="E2335">_xlfn._xlws.FILTER(AnalysisGroupings!$G$2:$G$20,AnalysisGroupings!$F$2:$F$20=AnalysisResults!D2335,"")</f>
        <v>Xanomeline Low Dose</v>
      </c>
      <c r="G2335" t="s">
        <v>733</v>
      </c>
      <c r="H2335" t="s">
        <v>776</v>
      </c>
      <c r="I2335" s="4" t="str" cm="1">
        <f t="array" ref="I2335">_xlfn._xlws.FILTER(AnalysisGroupings!$G$2:$G$36,(AnalysisGroupings!$F$2:$F$36=AnalysisResults!H2335)*LEN(H2335)&gt;0,"")</f>
        <v>Temperature (C)</v>
      </c>
      <c r="K2335" t="s">
        <v>734</v>
      </c>
      <c r="L2335" t="s">
        <v>1380</v>
      </c>
      <c r="M2335" s="4" t="str" cm="1">
        <f t="array" ref="M2335">_xlfn._xlws.FILTER(AnalysisGroupings!$G$2:$G$36,(AnalysisGroupings!$F$2:$F$36=AnalysisResults!L2335)*LEN(L2335)&gt;0,"")</f>
        <v>Week 2</v>
      </c>
      <c r="O2335" t="s">
        <v>295</v>
      </c>
      <c r="P2335" t="s">
        <v>642</v>
      </c>
      <c r="Q2335" s="4" t="str" cm="1">
        <f t="array" ref="Q2335">_xlfn._xlws.FILTER(AnalysisMethods!$G$2:$G$31,AnalysisMethods!$E$2:$E$31=AnalysisResults!P2335,"")</f>
        <v>SD</v>
      </c>
      <c r="R2335" s="4" t="str" cm="1">
        <f t="array" ref="R2335">_xlfn._xlws.FILTER(AnalysisMethods!$H$2:$H$31,AnalysisMethods!$E$2:$E$31=AnalysisResults!P2335,"")</f>
        <v>(XX.XX)</v>
      </c>
      <c r="S2335">
        <v>0.44329639030000001</v>
      </c>
      <c r="T2335" s="7" t="s">
        <v>932</v>
      </c>
      <c r="U2335" t="s">
        <v>1378</v>
      </c>
    </row>
    <row r="2336" spans="1:21" x14ac:dyDescent="0.45">
      <c r="A2336" t="s">
        <v>669</v>
      </c>
      <c r="B2336" s="4" t="str" cm="1">
        <f t="array" ref="B2336">_xlfn._xlws.FILTER(AnalysisSets!B:B,AnalysisSets!A:A=_xlfn._xlws.FILTER(Analyses!E:E,Analyses!A:A=AnalysisResults!A2336,""),"")</f>
        <v>Safety Population</v>
      </c>
      <c r="C2336" t="s">
        <v>33</v>
      </c>
      <c r="D2336" t="s">
        <v>40</v>
      </c>
      <c r="E2336" s="4" t="str" cm="1">
        <f t="array" ref="E2336">_xlfn._xlws.FILTER(AnalysisGroupings!$G$2:$G$20,AnalysisGroupings!$F$2:$F$20=AnalysisResults!D2336,"")</f>
        <v>Xanomeline Low Dose</v>
      </c>
      <c r="G2336" t="s">
        <v>733</v>
      </c>
      <c r="H2336" t="s">
        <v>776</v>
      </c>
      <c r="I2336" s="4" t="str" cm="1">
        <f t="array" ref="I2336">_xlfn._xlws.FILTER(AnalysisGroupings!$G$2:$G$36,(AnalysisGroupings!$F$2:$F$36=AnalysisResults!H2336)*LEN(H2336)&gt;0,"")</f>
        <v>Temperature (C)</v>
      </c>
      <c r="K2336" t="s">
        <v>734</v>
      </c>
      <c r="L2336" t="s">
        <v>1380</v>
      </c>
      <c r="M2336" s="4" t="str" cm="1">
        <f t="array" ref="M2336">_xlfn._xlws.FILTER(AnalysisGroupings!$G$2:$G$36,(AnalysisGroupings!$F$2:$F$36=AnalysisResults!L2336)*LEN(L2336)&gt;0,"")</f>
        <v>Week 2</v>
      </c>
      <c r="O2336" t="s">
        <v>295</v>
      </c>
      <c r="P2336" t="s">
        <v>643</v>
      </c>
      <c r="Q2336" s="4" t="str" cm="1">
        <f t="array" ref="Q2336">_xlfn._xlws.FILTER(AnalysisMethods!$G$2:$G$31,AnalysisMethods!$E$2:$E$31=AnalysisResults!P2336,"")</f>
        <v>Median</v>
      </c>
      <c r="R2336" s="4" t="str" cm="1">
        <f t="array" ref="R2336">_xlfn._xlws.FILTER(AnalysisMethods!$H$2:$H$31,AnalysisMethods!$E$2:$E$31=AnalysisResults!P2336,"")</f>
        <v>XX.X</v>
      </c>
      <c r="S2336">
        <v>36.53</v>
      </c>
      <c r="T2336" s="7" t="s">
        <v>1035</v>
      </c>
      <c r="U2336" t="s">
        <v>1378</v>
      </c>
    </row>
    <row r="2337" spans="1:21" x14ac:dyDescent="0.45">
      <c r="A2337" t="s">
        <v>669</v>
      </c>
      <c r="B2337" s="4" t="str" cm="1">
        <f t="array" ref="B2337">_xlfn._xlws.FILTER(AnalysisSets!B:B,AnalysisSets!A:A=_xlfn._xlws.FILTER(Analyses!E:E,Analyses!A:A=AnalysisResults!A2337,""),"")</f>
        <v>Safety Population</v>
      </c>
      <c r="C2337" t="s">
        <v>33</v>
      </c>
      <c r="D2337" t="s">
        <v>40</v>
      </c>
      <c r="E2337" s="4" t="str" cm="1">
        <f t="array" ref="E2337">_xlfn._xlws.FILTER(AnalysisGroupings!$G$2:$G$20,AnalysisGroupings!$F$2:$F$20=AnalysisResults!D2337,"")</f>
        <v>Xanomeline Low Dose</v>
      </c>
      <c r="G2337" t="s">
        <v>733</v>
      </c>
      <c r="H2337" t="s">
        <v>776</v>
      </c>
      <c r="I2337" s="4" t="str" cm="1">
        <f t="array" ref="I2337">_xlfn._xlws.FILTER(AnalysisGroupings!$G$2:$G$36,(AnalysisGroupings!$F$2:$F$36=AnalysisResults!H2337)*LEN(H2337)&gt;0,"")</f>
        <v>Temperature (C)</v>
      </c>
      <c r="K2337" t="s">
        <v>734</v>
      </c>
      <c r="L2337" t="s">
        <v>1380</v>
      </c>
      <c r="M2337" s="4" t="str" cm="1">
        <f t="array" ref="M2337">_xlfn._xlws.FILTER(AnalysisGroupings!$G$2:$G$36,(AnalysisGroupings!$F$2:$F$36=AnalysisResults!L2337)*LEN(L2337)&gt;0,"")</f>
        <v>Week 2</v>
      </c>
      <c r="O2337" t="s">
        <v>295</v>
      </c>
      <c r="P2337" t="s">
        <v>644</v>
      </c>
      <c r="Q2337" s="4" t="str" cm="1">
        <f t="array" ref="Q2337">_xlfn._xlws.FILTER(AnalysisMethods!$G$2:$G$31,AnalysisMethods!$E$2:$E$31=AnalysisResults!P2337,"")</f>
        <v>Q1</v>
      </c>
      <c r="R2337" s="4" t="str" cm="1">
        <f t="array" ref="R2337">_xlfn._xlws.FILTER(AnalysisMethods!$H$2:$H$31,AnalysisMethods!$E$2:$E$31=AnalysisResults!P2337,"")</f>
        <v>XX.X</v>
      </c>
      <c r="S2337">
        <v>36.22</v>
      </c>
      <c r="T2337" s="7" t="s">
        <v>1036</v>
      </c>
      <c r="U2337" t="s">
        <v>1378</v>
      </c>
    </row>
    <row r="2338" spans="1:21" x14ac:dyDescent="0.45">
      <c r="A2338" t="s">
        <v>669</v>
      </c>
      <c r="B2338" s="4" t="str" cm="1">
        <f t="array" ref="B2338">_xlfn._xlws.FILTER(AnalysisSets!B:B,AnalysisSets!A:A=_xlfn._xlws.FILTER(Analyses!E:E,Analyses!A:A=AnalysisResults!A2338,""),"")</f>
        <v>Safety Population</v>
      </c>
      <c r="C2338" t="s">
        <v>33</v>
      </c>
      <c r="D2338" t="s">
        <v>40</v>
      </c>
      <c r="E2338" s="4" t="str" cm="1">
        <f t="array" ref="E2338">_xlfn._xlws.FILTER(AnalysisGroupings!$G$2:$G$20,AnalysisGroupings!$F$2:$F$20=AnalysisResults!D2338,"")</f>
        <v>Xanomeline Low Dose</v>
      </c>
      <c r="G2338" t="s">
        <v>733</v>
      </c>
      <c r="H2338" t="s">
        <v>776</v>
      </c>
      <c r="I2338" s="4" t="str" cm="1">
        <f t="array" ref="I2338">_xlfn._xlws.FILTER(AnalysisGroupings!$G$2:$G$36,(AnalysisGroupings!$F$2:$F$36=AnalysisResults!H2338)*LEN(H2338)&gt;0,"")</f>
        <v>Temperature (C)</v>
      </c>
      <c r="K2338" t="s">
        <v>734</v>
      </c>
      <c r="L2338" t="s">
        <v>1380</v>
      </c>
      <c r="M2338" s="4" t="str" cm="1">
        <f t="array" ref="M2338">_xlfn._xlws.FILTER(AnalysisGroupings!$G$2:$G$36,(AnalysisGroupings!$F$2:$F$36=AnalysisResults!L2338)*LEN(L2338)&gt;0,"")</f>
        <v>Week 2</v>
      </c>
      <c r="O2338" t="s">
        <v>295</v>
      </c>
      <c r="P2338" t="s">
        <v>645</v>
      </c>
      <c r="Q2338" s="4" t="str" cm="1">
        <f t="array" ref="Q2338">_xlfn._xlws.FILTER(AnalysisMethods!$G$2:$G$31,AnalysisMethods!$E$2:$E$31=AnalysisResults!P2338,"")</f>
        <v>Q3</v>
      </c>
      <c r="R2338" s="4" t="str" cm="1">
        <f t="array" ref="R2338">_xlfn._xlws.FILTER(AnalysisMethods!$H$2:$H$31,AnalysisMethods!$E$2:$E$31=AnalysisResults!P2338,"")</f>
        <v>XX.X</v>
      </c>
      <c r="S2338">
        <v>36.89</v>
      </c>
      <c r="T2338" s="7" t="s">
        <v>929</v>
      </c>
      <c r="U2338" t="s">
        <v>1378</v>
      </c>
    </row>
    <row r="2339" spans="1:21" x14ac:dyDescent="0.45">
      <c r="A2339" t="s">
        <v>669</v>
      </c>
      <c r="B2339" s="4" t="str" cm="1">
        <f t="array" ref="B2339">_xlfn._xlws.FILTER(AnalysisSets!B:B,AnalysisSets!A:A=_xlfn._xlws.FILTER(Analyses!E:E,Analyses!A:A=AnalysisResults!A2339,""),"")</f>
        <v>Safety Population</v>
      </c>
      <c r="C2339" t="s">
        <v>33</v>
      </c>
      <c r="D2339" t="s">
        <v>40</v>
      </c>
      <c r="E2339" s="4" t="str" cm="1">
        <f t="array" ref="E2339">_xlfn._xlws.FILTER(AnalysisGroupings!$G$2:$G$20,AnalysisGroupings!$F$2:$F$20=AnalysisResults!D2339,"")</f>
        <v>Xanomeline Low Dose</v>
      </c>
      <c r="G2339" t="s">
        <v>733</v>
      </c>
      <c r="H2339" t="s">
        <v>776</v>
      </c>
      <c r="I2339" s="4" t="str" cm="1">
        <f t="array" ref="I2339">_xlfn._xlws.FILTER(AnalysisGroupings!$G$2:$G$36,(AnalysisGroupings!$F$2:$F$36=AnalysisResults!H2339)*LEN(H2339)&gt;0,"")</f>
        <v>Temperature (C)</v>
      </c>
      <c r="K2339" t="s">
        <v>734</v>
      </c>
      <c r="L2339" t="s">
        <v>1380</v>
      </c>
      <c r="M2339" s="4" t="str" cm="1">
        <f t="array" ref="M2339">_xlfn._xlws.FILTER(AnalysisGroupings!$G$2:$G$36,(AnalysisGroupings!$F$2:$F$36=AnalysisResults!L2339)*LEN(L2339)&gt;0,"")</f>
        <v>Week 2</v>
      </c>
      <c r="O2339" t="s">
        <v>295</v>
      </c>
      <c r="P2339" t="s">
        <v>646</v>
      </c>
      <c r="Q2339" s="4" t="str" cm="1">
        <f t="array" ref="Q2339">_xlfn._xlws.FILTER(AnalysisMethods!$G$2:$G$31,AnalysisMethods!$E$2:$E$31=AnalysisResults!P2339,"")</f>
        <v>Min</v>
      </c>
      <c r="R2339" s="4" t="str" cm="1">
        <f t="array" ref="R2339">_xlfn._xlws.FILTER(AnalysisMethods!$H$2:$H$31,AnalysisMethods!$E$2:$E$31=AnalysisResults!P2339,"")</f>
        <v>XX</v>
      </c>
      <c r="S2339">
        <v>35.44</v>
      </c>
      <c r="T2339" s="7" t="s">
        <v>1034</v>
      </c>
      <c r="U2339" t="s">
        <v>1378</v>
      </c>
    </row>
    <row r="2340" spans="1:21" x14ac:dyDescent="0.45">
      <c r="A2340" t="s">
        <v>669</v>
      </c>
      <c r="B2340" s="4" t="str" cm="1">
        <f t="array" ref="B2340">_xlfn._xlws.FILTER(AnalysisSets!B:B,AnalysisSets!A:A=_xlfn._xlws.FILTER(Analyses!E:E,Analyses!A:A=AnalysisResults!A2340,""),"")</f>
        <v>Safety Population</v>
      </c>
      <c r="C2340" t="s">
        <v>33</v>
      </c>
      <c r="D2340" t="s">
        <v>40</v>
      </c>
      <c r="E2340" s="4" t="str" cm="1">
        <f t="array" ref="E2340">_xlfn._xlws.FILTER(AnalysisGroupings!$G$2:$G$20,AnalysisGroupings!$F$2:$F$20=AnalysisResults!D2340,"")</f>
        <v>Xanomeline Low Dose</v>
      </c>
      <c r="G2340" t="s">
        <v>733</v>
      </c>
      <c r="H2340" t="s">
        <v>776</v>
      </c>
      <c r="I2340" s="4" t="str" cm="1">
        <f t="array" ref="I2340">_xlfn._xlws.FILTER(AnalysisGroupings!$G$2:$G$36,(AnalysisGroupings!$F$2:$F$36=AnalysisResults!H2340)*LEN(H2340)&gt;0,"")</f>
        <v>Temperature (C)</v>
      </c>
      <c r="K2340" t="s">
        <v>734</v>
      </c>
      <c r="L2340" t="s">
        <v>1380</v>
      </c>
      <c r="M2340" s="4" t="str" cm="1">
        <f t="array" ref="M2340">_xlfn._xlws.FILTER(AnalysisGroupings!$G$2:$G$36,(AnalysisGroupings!$F$2:$F$36=AnalysisResults!L2340)*LEN(L2340)&gt;0,"")</f>
        <v>Week 2</v>
      </c>
      <c r="O2340" t="s">
        <v>295</v>
      </c>
      <c r="P2340" t="s">
        <v>647</v>
      </c>
      <c r="Q2340" s="4" t="str" cm="1">
        <f t="array" ref="Q2340">_xlfn._xlws.FILTER(AnalysisMethods!$G$2:$G$31,AnalysisMethods!$E$2:$E$31=AnalysisResults!P2340,"")</f>
        <v>Max</v>
      </c>
      <c r="R2340" s="4" t="str" cm="1">
        <f t="array" ref="R2340">_xlfn._xlws.FILTER(AnalysisMethods!$H$2:$H$31,AnalysisMethods!$E$2:$E$31=AnalysisResults!P2340,"")</f>
        <v>XX</v>
      </c>
      <c r="S2340">
        <v>37.67</v>
      </c>
      <c r="T2340" s="7" t="s">
        <v>952</v>
      </c>
      <c r="U2340" t="s">
        <v>1378</v>
      </c>
    </row>
    <row r="2341" spans="1:21" x14ac:dyDescent="0.45">
      <c r="A2341" t="s">
        <v>669</v>
      </c>
      <c r="B2341" s="4" t="str" cm="1">
        <f t="array" ref="B2341">_xlfn._xlws.FILTER(AnalysisSets!B:B,AnalysisSets!A:A=_xlfn._xlws.FILTER(Analyses!E:E,Analyses!A:A=AnalysisResults!A2341,""),"")</f>
        <v>Safety Population</v>
      </c>
      <c r="C2341" t="s">
        <v>33</v>
      </c>
      <c r="D2341" t="s">
        <v>40</v>
      </c>
      <c r="E2341" s="4" t="str" cm="1">
        <f t="array" ref="E2341">_xlfn._xlws.FILTER(AnalysisGroupings!$G$2:$G$20,AnalysisGroupings!$F$2:$F$20=AnalysisResults!D2341,"")</f>
        <v>Xanomeline Low Dose</v>
      </c>
      <c r="G2341" t="s">
        <v>733</v>
      </c>
      <c r="H2341" t="s">
        <v>776</v>
      </c>
      <c r="I2341" s="4" t="str" cm="1">
        <f t="array" ref="I2341">_xlfn._xlws.FILTER(AnalysisGroupings!$G$2:$G$36,(AnalysisGroupings!$F$2:$F$36=AnalysisResults!H2341)*LEN(H2341)&gt;0,"")</f>
        <v>Temperature (C)</v>
      </c>
      <c r="K2341" t="s">
        <v>734</v>
      </c>
      <c r="L2341" t="s">
        <v>1381</v>
      </c>
      <c r="M2341" s="4" t="str" cm="1">
        <f t="array" ref="M2341">_xlfn._xlws.FILTER(AnalysisGroupings!$G$2:$G$36,(AnalysisGroupings!$F$2:$F$36=AnalysisResults!L2341)*LEN(L2341)&gt;0,"")</f>
        <v>Week 4</v>
      </c>
      <c r="O2341" t="s">
        <v>295</v>
      </c>
      <c r="P2341" t="s">
        <v>640</v>
      </c>
      <c r="Q2341" s="4" t="str" cm="1">
        <f t="array" ref="Q2341">_xlfn._xlws.FILTER(AnalysisMethods!$G$2:$G$31,AnalysisMethods!$E$2:$E$31=AnalysisResults!P2341,"")</f>
        <v>n</v>
      </c>
      <c r="R2341" s="4" t="str" cm="1">
        <f t="array" ref="R2341">_xlfn._xlws.FILTER(AnalysisMethods!$H$2:$H$31,AnalysisMethods!$E$2:$E$31=AnalysisResults!P2341,"")</f>
        <v>XX</v>
      </c>
      <c r="S2341">
        <v>72</v>
      </c>
      <c r="T2341" s="7" t="s">
        <v>232</v>
      </c>
      <c r="U2341" t="s">
        <v>1378</v>
      </c>
    </row>
    <row r="2342" spans="1:21" x14ac:dyDescent="0.45">
      <c r="A2342" t="s">
        <v>669</v>
      </c>
      <c r="B2342" s="4" t="str" cm="1">
        <f t="array" ref="B2342">_xlfn._xlws.FILTER(AnalysisSets!B:B,AnalysisSets!A:A=_xlfn._xlws.FILTER(Analyses!E:E,Analyses!A:A=AnalysisResults!A2342,""),"")</f>
        <v>Safety Population</v>
      </c>
      <c r="C2342" t="s">
        <v>33</v>
      </c>
      <c r="D2342" t="s">
        <v>40</v>
      </c>
      <c r="E2342" s="4" t="str" cm="1">
        <f t="array" ref="E2342">_xlfn._xlws.FILTER(AnalysisGroupings!$G$2:$G$20,AnalysisGroupings!$F$2:$F$20=AnalysisResults!D2342,"")</f>
        <v>Xanomeline Low Dose</v>
      </c>
      <c r="G2342" t="s">
        <v>733</v>
      </c>
      <c r="H2342" t="s">
        <v>776</v>
      </c>
      <c r="I2342" s="4" t="str" cm="1">
        <f t="array" ref="I2342">_xlfn._xlws.FILTER(AnalysisGroupings!$G$2:$G$36,(AnalysisGroupings!$F$2:$F$36=AnalysisResults!H2342)*LEN(H2342)&gt;0,"")</f>
        <v>Temperature (C)</v>
      </c>
      <c r="K2342" t="s">
        <v>734</v>
      </c>
      <c r="L2342" t="s">
        <v>1381</v>
      </c>
      <c r="M2342" s="4" t="str" cm="1">
        <f t="array" ref="M2342">_xlfn._xlws.FILTER(AnalysisGroupings!$G$2:$G$36,(AnalysisGroupings!$F$2:$F$36=AnalysisResults!L2342)*LEN(L2342)&gt;0,"")</f>
        <v>Week 4</v>
      </c>
      <c r="O2342" t="s">
        <v>295</v>
      </c>
      <c r="P2342" t="s">
        <v>641</v>
      </c>
      <c r="Q2342" s="4" t="str" cm="1">
        <f t="array" ref="Q2342">_xlfn._xlws.FILTER(AnalysisMethods!$G$2:$G$31,AnalysisMethods!$E$2:$E$31=AnalysisResults!P2342,"")</f>
        <v>Mean</v>
      </c>
      <c r="R2342" s="4" t="str" cm="1">
        <f t="array" ref="R2342">_xlfn._xlws.FILTER(AnalysisMethods!$H$2:$H$31,AnalysisMethods!$E$2:$E$31=AnalysisResults!P2342,"")</f>
        <v>XX.X</v>
      </c>
      <c r="S2342">
        <v>36.496250000000003</v>
      </c>
      <c r="T2342" s="7" t="s">
        <v>1035</v>
      </c>
      <c r="U2342" t="s">
        <v>1378</v>
      </c>
    </row>
    <row r="2343" spans="1:21" x14ac:dyDescent="0.45">
      <c r="A2343" t="s">
        <v>669</v>
      </c>
      <c r="B2343" s="4" t="str" cm="1">
        <f t="array" ref="B2343">_xlfn._xlws.FILTER(AnalysisSets!B:B,AnalysisSets!A:A=_xlfn._xlws.FILTER(Analyses!E:E,Analyses!A:A=AnalysisResults!A2343,""),"")</f>
        <v>Safety Population</v>
      </c>
      <c r="C2343" t="s">
        <v>33</v>
      </c>
      <c r="D2343" t="s">
        <v>40</v>
      </c>
      <c r="E2343" s="4" t="str" cm="1">
        <f t="array" ref="E2343">_xlfn._xlws.FILTER(AnalysisGroupings!$G$2:$G$20,AnalysisGroupings!$F$2:$F$20=AnalysisResults!D2343,"")</f>
        <v>Xanomeline Low Dose</v>
      </c>
      <c r="G2343" t="s">
        <v>733</v>
      </c>
      <c r="H2343" t="s">
        <v>776</v>
      </c>
      <c r="I2343" s="4" t="str" cm="1">
        <f t="array" ref="I2343">_xlfn._xlws.FILTER(AnalysisGroupings!$G$2:$G$36,(AnalysisGroupings!$F$2:$F$36=AnalysisResults!H2343)*LEN(H2343)&gt;0,"")</f>
        <v>Temperature (C)</v>
      </c>
      <c r="K2343" t="s">
        <v>734</v>
      </c>
      <c r="L2343" t="s">
        <v>1381</v>
      </c>
      <c r="M2343" s="4" t="str" cm="1">
        <f t="array" ref="M2343">_xlfn._xlws.FILTER(AnalysisGroupings!$G$2:$G$36,(AnalysisGroupings!$F$2:$F$36=AnalysisResults!L2343)*LEN(L2343)&gt;0,"")</f>
        <v>Week 4</v>
      </c>
      <c r="O2343" t="s">
        <v>295</v>
      </c>
      <c r="P2343" t="s">
        <v>642</v>
      </c>
      <c r="Q2343" s="4" t="str" cm="1">
        <f t="array" ref="Q2343">_xlfn._xlws.FILTER(AnalysisMethods!$G$2:$G$31,AnalysisMethods!$E$2:$E$31=AnalysisResults!P2343,"")</f>
        <v>SD</v>
      </c>
      <c r="R2343" s="4" t="str" cm="1">
        <f t="array" ref="R2343">_xlfn._xlws.FILTER(AnalysisMethods!$H$2:$H$31,AnalysisMethods!$E$2:$E$31=AnalysisResults!P2343,"")</f>
        <v>(XX.XX)</v>
      </c>
      <c r="S2343">
        <v>0.50734447419999995</v>
      </c>
      <c r="T2343" s="7" t="s">
        <v>936</v>
      </c>
      <c r="U2343" t="s">
        <v>1378</v>
      </c>
    </row>
    <row r="2344" spans="1:21" x14ac:dyDescent="0.45">
      <c r="A2344" t="s">
        <v>669</v>
      </c>
      <c r="B2344" s="4" t="str" cm="1">
        <f t="array" ref="B2344">_xlfn._xlws.FILTER(AnalysisSets!B:B,AnalysisSets!A:A=_xlfn._xlws.FILTER(Analyses!E:E,Analyses!A:A=AnalysisResults!A2344,""),"")</f>
        <v>Safety Population</v>
      </c>
      <c r="C2344" t="s">
        <v>33</v>
      </c>
      <c r="D2344" t="s">
        <v>40</v>
      </c>
      <c r="E2344" s="4" t="str" cm="1">
        <f t="array" ref="E2344">_xlfn._xlws.FILTER(AnalysisGroupings!$G$2:$G$20,AnalysisGroupings!$F$2:$F$20=AnalysisResults!D2344,"")</f>
        <v>Xanomeline Low Dose</v>
      </c>
      <c r="G2344" t="s">
        <v>733</v>
      </c>
      <c r="H2344" t="s">
        <v>776</v>
      </c>
      <c r="I2344" s="4" t="str" cm="1">
        <f t="array" ref="I2344">_xlfn._xlws.FILTER(AnalysisGroupings!$G$2:$G$36,(AnalysisGroupings!$F$2:$F$36=AnalysisResults!H2344)*LEN(H2344)&gt;0,"")</f>
        <v>Temperature (C)</v>
      </c>
      <c r="K2344" t="s">
        <v>734</v>
      </c>
      <c r="L2344" t="s">
        <v>1381</v>
      </c>
      <c r="M2344" s="4" t="str" cm="1">
        <f t="array" ref="M2344">_xlfn._xlws.FILTER(AnalysisGroupings!$G$2:$G$36,(AnalysisGroupings!$F$2:$F$36=AnalysisResults!L2344)*LEN(L2344)&gt;0,"")</f>
        <v>Week 4</v>
      </c>
      <c r="O2344" t="s">
        <v>295</v>
      </c>
      <c r="P2344" t="s">
        <v>643</v>
      </c>
      <c r="Q2344" s="4" t="str" cm="1">
        <f t="array" ref="Q2344">_xlfn._xlws.FILTER(AnalysisMethods!$G$2:$G$31,AnalysisMethods!$E$2:$E$31=AnalysisResults!P2344,"")</f>
        <v>Median</v>
      </c>
      <c r="R2344" s="4" t="str" cm="1">
        <f t="array" ref="R2344">_xlfn._xlws.FILTER(AnalysisMethods!$H$2:$H$31,AnalysisMethods!$E$2:$E$31=AnalysisResults!P2344,"")</f>
        <v>XX.X</v>
      </c>
      <c r="S2344">
        <v>36.61</v>
      </c>
      <c r="T2344" s="7" t="s">
        <v>925</v>
      </c>
      <c r="U2344" t="s">
        <v>1378</v>
      </c>
    </row>
    <row r="2345" spans="1:21" x14ac:dyDescent="0.45">
      <c r="A2345" t="s">
        <v>669</v>
      </c>
      <c r="B2345" s="4" t="str" cm="1">
        <f t="array" ref="B2345">_xlfn._xlws.FILTER(AnalysisSets!B:B,AnalysisSets!A:A=_xlfn._xlws.FILTER(Analyses!E:E,Analyses!A:A=AnalysisResults!A2345,""),"")</f>
        <v>Safety Population</v>
      </c>
      <c r="C2345" t="s">
        <v>33</v>
      </c>
      <c r="D2345" t="s">
        <v>40</v>
      </c>
      <c r="E2345" s="4" t="str" cm="1">
        <f t="array" ref="E2345">_xlfn._xlws.FILTER(AnalysisGroupings!$G$2:$G$20,AnalysisGroupings!$F$2:$F$20=AnalysisResults!D2345,"")</f>
        <v>Xanomeline Low Dose</v>
      </c>
      <c r="G2345" t="s">
        <v>733</v>
      </c>
      <c r="H2345" t="s">
        <v>776</v>
      </c>
      <c r="I2345" s="4" t="str" cm="1">
        <f t="array" ref="I2345">_xlfn._xlws.FILTER(AnalysisGroupings!$G$2:$G$36,(AnalysisGroupings!$F$2:$F$36=AnalysisResults!H2345)*LEN(H2345)&gt;0,"")</f>
        <v>Temperature (C)</v>
      </c>
      <c r="K2345" t="s">
        <v>734</v>
      </c>
      <c r="L2345" t="s">
        <v>1381</v>
      </c>
      <c r="M2345" s="4" t="str" cm="1">
        <f t="array" ref="M2345">_xlfn._xlws.FILTER(AnalysisGroupings!$G$2:$G$36,(AnalysisGroupings!$F$2:$F$36=AnalysisResults!L2345)*LEN(L2345)&gt;0,"")</f>
        <v>Week 4</v>
      </c>
      <c r="O2345" t="s">
        <v>295</v>
      </c>
      <c r="P2345" t="s">
        <v>644</v>
      </c>
      <c r="Q2345" s="4" t="str" cm="1">
        <f t="array" ref="Q2345">_xlfn._xlws.FILTER(AnalysisMethods!$G$2:$G$31,AnalysisMethods!$E$2:$E$31=AnalysisResults!P2345,"")</f>
        <v>Q1</v>
      </c>
      <c r="R2345" s="4" t="str" cm="1">
        <f t="array" ref="R2345">_xlfn._xlws.FILTER(AnalysisMethods!$H$2:$H$31,AnalysisMethods!$E$2:$E$31=AnalysisResults!P2345,"")</f>
        <v>XX.X</v>
      </c>
      <c r="S2345">
        <v>36.22</v>
      </c>
      <c r="T2345" s="7" t="s">
        <v>1036</v>
      </c>
      <c r="U2345" t="s">
        <v>1378</v>
      </c>
    </row>
    <row r="2346" spans="1:21" x14ac:dyDescent="0.45">
      <c r="A2346" t="s">
        <v>669</v>
      </c>
      <c r="B2346" s="4" t="str" cm="1">
        <f t="array" ref="B2346">_xlfn._xlws.FILTER(AnalysisSets!B:B,AnalysisSets!A:A=_xlfn._xlws.FILTER(Analyses!E:E,Analyses!A:A=AnalysisResults!A2346,""),"")</f>
        <v>Safety Population</v>
      </c>
      <c r="C2346" t="s">
        <v>33</v>
      </c>
      <c r="D2346" t="s">
        <v>40</v>
      </c>
      <c r="E2346" s="4" t="str" cm="1">
        <f t="array" ref="E2346">_xlfn._xlws.FILTER(AnalysisGroupings!$G$2:$G$20,AnalysisGroupings!$F$2:$F$20=AnalysisResults!D2346,"")</f>
        <v>Xanomeline Low Dose</v>
      </c>
      <c r="G2346" t="s">
        <v>733</v>
      </c>
      <c r="H2346" t="s">
        <v>776</v>
      </c>
      <c r="I2346" s="4" t="str" cm="1">
        <f t="array" ref="I2346">_xlfn._xlws.FILTER(AnalysisGroupings!$G$2:$G$36,(AnalysisGroupings!$F$2:$F$36=AnalysisResults!H2346)*LEN(H2346)&gt;0,"")</f>
        <v>Temperature (C)</v>
      </c>
      <c r="K2346" t="s">
        <v>734</v>
      </c>
      <c r="L2346" t="s">
        <v>1381</v>
      </c>
      <c r="M2346" s="4" t="str" cm="1">
        <f t="array" ref="M2346">_xlfn._xlws.FILTER(AnalysisGroupings!$G$2:$G$36,(AnalysisGroupings!$F$2:$F$36=AnalysisResults!L2346)*LEN(L2346)&gt;0,"")</f>
        <v>Week 4</v>
      </c>
      <c r="O2346" t="s">
        <v>295</v>
      </c>
      <c r="P2346" t="s">
        <v>645</v>
      </c>
      <c r="Q2346" s="4" t="str" cm="1">
        <f t="array" ref="Q2346">_xlfn._xlws.FILTER(AnalysisMethods!$G$2:$G$31,AnalysisMethods!$E$2:$E$31=AnalysisResults!P2346,"")</f>
        <v>Q3</v>
      </c>
      <c r="R2346" s="4" t="str" cm="1">
        <f t="array" ref="R2346">_xlfn._xlws.FILTER(AnalysisMethods!$H$2:$H$31,AnalysisMethods!$E$2:$E$31=AnalysisResults!P2346,"")</f>
        <v>XX.X</v>
      </c>
      <c r="S2346">
        <v>36.89</v>
      </c>
      <c r="T2346" s="7" t="s">
        <v>929</v>
      </c>
      <c r="U2346" t="s">
        <v>1378</v>
      </c>
    </row>
    <row r="2347" spans="1:21" x14ac:dyDescent="0.45">
      <c r="A2347" t="s">
        <v>669</v>
      </c>
      <c r="B2347" s="4" t="str" cm="1">
        <f t="array" ref="B2347">_xlfn._xlws.FILTER(AnalysisSets!B:B,AnalysisSets!A:A=_xlfn._xlws.FILTER(Analyses!E:E,Analyses!A:A=AnalysisResults!A2347,""),"")</f>
        <v>Safety Population</v>
      </c>
      <c r="C2347" t="s">
        <v>33</v>
      </c>
      <c r="D2347" t="s">
        <v>40</v>
      </c>
      <c r="E2347" s="4" t="str" cm="1">
        <f t="array" ref="E2347">_xlfn._xlws.FILTER(AnalysisGroupings!$G$2:$G$20,AnalysisGroupings!$F$2:$F$20=AnalysisResults!D2347,"")</f>
        <v>Xanomeline Low Dose</v>
      </c>
      <c r="G2347" t="s">
        <v>733</v>
      </c>
      <c r="H2347" t="s">
        <v>776</v>
      </c>
      <c r="I2347" s="4" t="str" cm="1">
        <f t="array" ref="I2347">_xlfn._xlws.FILTER(AnalysisGroupings!$G$2:$G$36,(AnalysisGroupings!$F$2:$F$36=AnalysisResults!H2347)*LEN(H2347)&gt;0,"")</f>
        <v>Temperature (C)</v>
      </c>
      <c r="K2347" t="s">
        <v>734</v>
      </c>
      <c r="L2347" t="s">
        <v>1381</v>
      </c>
      <c r="M2347" s="4" t="str" cm="1">
        <f t="array" ref="M2347">_xlfn._xlws.FILTER(AnalysisGroupings!$G$2:$G$36,(AnalysisGroupings!$F$2:$F$36=AnalysisResults!L2347)*LEN(L2347)&gt;0,"")</f>
        <v>Week 4</v>
      </c>
      <c r="O2347" t="s">
        <v>295</v>
      </c>
      <c r="P2347" t="s">
        <v>646</v>
      </c>
      <c r="Q2347" s="4" t="str" cm="1">
        <f t="array" ref="Q2347">_xlfn._xlws.FILTER(AnalysisMethods!$G$2:$G$31,AnalysisMethods!$E$2:$E$31=AnalysisResults!P2347,"")</f>
        <v>Min</v>
      </c>
      <c r="R2347" s="4" t="str" cm="1">
        <f t="array" ref="R2347">_xlfn._xlws.FILTER(AnalysisMethods!$H$2:$H$31,AnalysisMethods!$E$2:$E$31=AnalysisResults!P2347,"")</f>
        <v>XX</v>
      </c>
      <c r="S2347">
        <v>34.28</v>
      </c>
      <c r="T2347" s="7" t="s">
        <v>937</v>
      </c>
      <c r="U2347" t="s">
        <v>1378</v>
      </c>
    </row>
    <row r="2348" spans="1:21" x14ac:dyDescent="0.45">
      <c r="A2348" t="s">
        <v>669</v>
      </c>
      <c r="B2348" s="4" t="str" cm="1">
        <f t="array" ref="B2348">_xlfn._xlws.FILTER(AnalysisSets!B:B,AnalysisSets!A:A=_xlfn._xlws.FILTER(Analyses!E:E,Analyses!A:A=AnalysisResults!A2348,""),"")</f>
        <v>Safety Population</v>
      </c>
      <c r="C2348" t="s">
        <v>33</v>
      </c>
      <c r="D2348" t="s">
        <v>40</v>
      </c>
      <c r="E2348" s="4" t="str" cm="1">
        <f t="array" ref="E2348">_xlfn._xlws.FILTER(AnalysisGroupings!$G$2:$G$20,AnalysisGroupings!$F$2:$F$20=AnalysisResults!D2348,"")</f>
        <v>Xanomeline Low Dose</v>
      </c>
      <c r="G2348" t="s">
        <v>733</v>
      </c>
      <c r="H2348" t="s">
        <v>776</v>
      </c>
      <c r="I2348" s="4" t="str" cm="1">
        <f t="array" ref="I2348">_xlfn._xlws.FILTER(AnalysisGroupings!$G$2:$G$36,(AnalysisGroupings!$F$2:$F$36=AnalysisResults!H2348)*LEN(H2348)&gt;0,"")</f>
        <v>Temperature (C)</v>
      </c>
      <c r="K2348" t="s">
        <v>734</v>
      </c>
      <c r="L2348" t="s">
        <v>1381</v>
      </c>
      <c r="M2348" s="4" t="str" cm="1">
        <f t="array" ref="M2348">_xlfn._xlws.FILTER(AnalysisGroupings!$G$2:$G$36,(AnalysisGroupings!$F$2:$F$36=AnalysisResults!L2348)*LEN(L2348)&gt;0,"")</f>
        <v>Week 4</v>
      </c>
      <c r="O2348" t="s">
        <v>295</v>
      </c>
      <c r="P2348" t="s">
        <v>647</v>
      </c>
      <c r="Q2348" s="4" t="str" cm="1">
        <f t="array" ref="Q2348">_xlfn._xlws.FILTER(AnalysisMethods!$G$2:$G$31,AnalysisMethods!$E$2:$E$31=AnalysisResults!P2348,"")</f>
        <v>Max</v>
      </c>
      <c r="R2348" s="4" t="str" cm="1">
        <f t="array" ref="R2348">_xlfn._xlws.FILTER(AnalysisMethods!$H$2:$H$31,AnalysisMethods!$E$2:$E$31=AnalysisResults!P2348,"")</f>
        <v>XX</v>
      </c>
      <c r="S2348">
        <v>37.11</v>
      </c>
      <c r="T2348" s="7" t="s">
        <v>1037</v>
      </c>
      <c r="U2348" t="s">
        <v>1378</v>
      </c>
    </row>
    <row r="2349" spans="1:21" x14ac:dyDescent="0.45">
      <c r="A2349" t="s">
        <v>669</v>
      </c>
      <c r="B2349" s="4" t="str" cm="1">
        <f t="array" ref="B2349">_xlfn._xlws.FILTER(AnalysisSets!B:B,AnalysisSets!A:A=_xlfn._xlws.FILTER(Analyses!E:E,Analyses!A:A=AnalysisResults!A2349,""),"")</f>
        <v>Safety Population</v>
      </c>
      <c r="C2349" t="s">
        <v>33</v>
      </c>
      <c r="D2349" t="s">
        <v>40</v>
      </c>
      <c r="E2349" s="4" t="str" cm="1">
        <f t="array" ref="E2349">_xlfn._xlws.FILTER(AnalysisGroupings!$G$2:$G$20,AnalysisGroupings!$F$2:$F$20=AnalysisResults!D2349,"")</f>
        <v>Xanomeline Low Dose</v>
      </c>
      <c r="G2349" t="s">
        <v>733</v>
      </c>
      <c r="H2349" t="s">
        <v>776</v>
      </c>
      <c r="I2349" s="4" t="str" cm="1">
        <f t="array" ref="I2349">_xlfn._xlws.FILTER(AnalysisGroupings!$G$2:$G$36,(AnalysisGroupings!$F$2:$F$36=AnalysisResults!H2349)*LEN(H2349)&gt;0,"")</f>
        <v>Temperature (C)</v>
      </c>
      <c r="K2349" t="s">
        <v>734</v>
      </c>
      <c r="L2349" t="s">
        <v>1382</v>
      </c>
      <c r="M2349" s="4" t="str" cm="1">
        <f t="array" ref="M2349">_xlfn._xlws.FILTER(AnalysisGroupings!$G$2:$G$36,(AnalysisGroupings!$F$2:$F$36=AnalysisResults!L2349)*LEN(L2349)&gt;0,"")</f>
        <v>Week 6</v>
      </c>
      <c r="O2349" t="s">
        <v>295</v>
      </c>
      <c r="P2349" t="s">
        <v>640</v>
      </c>
      <c r="Q2349" s="4" t="str" cm="1">
        <f t="array" ref="Q2349">_xlfn._xlws.FILTER(AnalysisMethods!$G$2:$G$31,AnalysisMethods!$E$2:$E$31=AnalysisResults!P2349,"")</f>
        <v>n</v>
      </c>
      <c r="R2349" s="4" t="str" cm="1">
        <f t="array" ref="R2349">_xlfn._xlws.FILTER(AnalysisMethods!$H$2:$H$31,AnalysisMethods!$E$2:$E$31=AnalysisResults!P2349,"")</f>
        <v>XX</v>
      </c>
      <c r="S2349">
        <v>65</v>
      </c>
      <c r="T2349" s="7" t="s">
        <v>586</v>
      </c>
      <c r="U2349" t="s">
        <v>1378</v>
      </c>
    </row>
    <row r="2350" spans="1:21" x14ac:dyDescent="0.45">
      <c r="A2350" t="s">
        <v>669</v>
      </c>
      <c r="B2350" s="4" t="str" cm="1">
        <f t="array" ref="B2350">_xlfn._xlws.FILTER(AnalysisSets!B:B,AnalysisSets!A:A=_xlfn._xlws.FILTER(Analyses!E:E,Analyses!A:A=AnalysisResults!A2350,""),"")</f>
        <v>Safety Population</v>
      </c>
      <c r="C2350" t="s">
        <v>33</v>
      </c>
      <c r="D2350" t="s">
        <v>40</v>
      </c>
      <c r="E2350" s="4" t="str" cm="1">
        <f t="array" ref="E2350">_xlfn._xlws.FILTER(AnalysisGroupings!$G$2:$G$20,AnalysisGroupings!$F$2:$F$20=AnalysisResults!D2350,"")</f>
        <v>Xanomeline Low Dose</v>
      </c>
      <c r="G2350" t="s">
        <v>733</v>
      </c>
      <c r="H2350" t="s">
        <v>776</v>
      </c>
      <c r="I2350" s="4" t="str" cm="1">
        <f t="array" ref="I2350">_xlfn._xlws.FILTER(AnalysisGroupings!$G$2:$G$36,(AnalysisGroupings!$F$2:$F$36=AnalysisResults!H2350)*LEN(H2350)&gt;0,"")</f>
        <v>Temperature (C)</v>
      </c>
      <c r="K2350" t="s">
        <v>734</v>
      </c>
      <c r="L2350" t="s">
        <v>1382</v>
      </c>
      <c r="M2350" s="4" t="str" cm="1">
        <f t="array" ref="M2350">_xlfn._xlws.FILTER(AnalysisGroupings!$G$2:$G$36,(AnalysisGroupings!$F$2:$F$36=AnalysisResults!L2350)*LEN(L2350)&gt;0,"")</f>
        <v>Week 6</v>
      </c>
      <c r="O2350" t="s">
        <v>295</v>
      </c>
      <c r="P2350" t="s">
        <v>641</v>
      </c>
      <c r="Q2350" s="4" t="str" cm="1">
        <f t="array" ref="Q2350">_xlfn._xlws.FILTER(AnalysisMethods!$G$2:$G$31,AnalysisMethods!$E$2:$E$31=AnalysisResults!P2350,"")</f>
        <v>Mean</v>
      </c>
      <c r="R2350" s="4" t="str" cm="1">
        <f t="array" ref="R2350">_xlfn._xlws.FILTER(AnalysisMethods!$H$2:$H$31,AnalysisMethods!$E$2:$E$31=AnalysisResults!P2350,"")</f>
        <v>XX.X</v>
      </c>
      <c r="S2350">
        <v>36.530461537999997</v>
      </c>
      <c r="T2350" s="7" t="s">
        <v>1035</v>
      </c>
      <c r="U2350" t="s">
        <v>1378</v>
      </c>
    </row>
    <row r="2351" spans="1:21" x14ac:dyDescent="0.45">
      <c r="A2351" t="s">
        <v>669</v>
      </c>
      <c r="B2351" s="4" t="str" cm="1">
        <f t="array" ref="B2351">_xlfn._xlws.FILTER(AnalysisSets!B:B,AnalysisSets!A:A=_xlfn._xlws.FILTER(Analyses!E:E,Analyses!A:A=AnalysisResults!A2351,""),"")</f>
        <v>Safety Population</v>
      </c>
      <c r="C2351" t="s">
        <v>33</v>
      </c>
      <c r="D2351" t="s">
        <v>40</v>
      </c>
      <c r="E2351" s="4" t="str" cm="1">
        <f t="array" ref="E2351">_xlfn._xlws.FILTER(AnalysisGroupings!$G$2:$G$20,AnalysisGroupings!$F$2:$F$20=AnalysisResults!D2351,"")</f>
        <v>Xanomeline Low Dose</v>
      </c>
      <c r="G2351" t="s">
        <v>733</v>
      </c>
      <c r="H2351" t="s">
        <v>776</v>
      </c>
      <c r="I2351" s="4" t="str" cm="1">
        <f t="array" ref="I2351">_xlfn._xlws.FILTER(AnalysisGroupings!$G$2:$G$36,(AnalysisGroupings!$F$2:$F$36=AnalysisResults!H2351)*LEN(H2351)&gt;0,"")</f>
        <v>Temperature (C)</v>
      </c>
      <c r="K2351" t="s">
        <v>734</v>
      </c>
      <c r="L2351" t="s">
        <v>1382</v>
      </c>
      <c r="M2351" s="4" t="str" cm="1">
        <f t="array" ref="M2351">_xlfn._xlws.FILTER(AnalysisGroupings!$G$2:$G$36,(AnalysisGroupings!$F$2:$F$36=AnalysisResults!L2351)*LEN(L2351)&gt;0,"")</f>
        <v>Week 6</v>
      </c>
      <c r="O2351" t="s">
        <v>295</v>
      </c>
      <c r="P2351" t="s">
        <v>642</v>
      </c>
      <c r="Q2351" s="4" t="str" cm="1">
        <f t="array" ref="Q2351">_xlfn._xlws.FILTER(AnalysisMethods!$G$2:$G$31,AnalysisMethods!$E$2:$E$31=AnalysisResults!P2351,"")</f>
        <v>SD</v>
      </c>
      <c r="R2351" s="4" t="str" cm="1">
        <f t="array" ref="R2351">_xlfn._xlws.FILTER(AnalysisMethods!$H$2:$H$31,AnalysisMethods!$E$2:$E$31=AnalysisResults!P2351,"")</f>
        <v>(XX.XX)</v>
      </c>
      <c r="S2351">
        <v>0.44129224569999997</v>
      </c>
      <c r="T2351" s="7" t="s">
        <v>932</v>
      </c>
      <c r="U2351" t="s">
        <v>1378</v>
      </c>
    </row>
    <row r="2352" spans="1:21" x14ac:dyDescent="0.45">
      <c r="A2352" t="s">
        <v>669</v>
      </c>
      <c r="B2352" s="4" t="str" cm="1">
        <f t="array" ref="B2352">_xlfn._xlws.FILTER(AnalysisSets!B:B,AnalysisSets!A:A=_xlfn._xlws.FILTER(Analyses!E:E,Analyses!A:A=AnalysisResults!A2352,""),"")</f>
        <v>Safety Population</v>
      </c>
      <c r="C2352" t="s">
        <v>33</v>
      </c>
      <c r="D2352" t="s">
        <v>40</v>
      </c>
      <c r="E2352" s="4" t="str" cm="1">
        <f t="array" ref="E2352">_xlfn._xlws.FILTER(AnalysisGroupings!$G$2:$G$20,AnalysisGroupings!$F$2:$F$20=AnalysisResults!D2352,"")</f>
        <v>Xanomeline Low Dose</v>
      </c>
      <c r="G2352" t="s">
        <v>733</v>
      </c>
      <c r="H2352" t="s">
        <v>776</v>
      </c>
      <c r="I2352" s="4" t="str" cm="1">
        <f t="array" ref="I2352">_xlfn._xlws.FILTER(AnalysisGroupings!$G$2:$G$36,(AnalysisGroupings!$F$2:$F$36=AnalysisResults!H2352)*LEN(H2352)&gt;0,"")</f>
        <v>Temperature (C)</v>
      </c>
      <c r="K2352" t="s">
        <v>734</v>
      </c>
      <c r="L2352" t="s">
        <v>1382</v>
      </c>
      <c r="M2352" s="4" t="str" cm="1">
        <f t="array" ref="M2352">_xlfn._xlws.FILTER(AnalysisGroupings!$G$2:$G$36,(AnalysisGroupings!$F$2:$F$36=AnalysisResults!L2352)*LEN(L2352)&gt;0,"")</f>
        <v>Week 6</v>
      </c>
      <c r="O2352" t="s">
        <v>295</v>
      </c>
      <c r="P2352" t="s">
        <v>643</v>
      </c>
      <c r="Q2352" s="4" t="str" cm="1">
        <f t="array" ref="Q2352">_xlfn._xlws.FILTER(AnalysisMethods!$G$2:$G$31,AnalysisMethods!$E$2:$E$31=AnalysisResults!P2352,"")</f>
        <v>Median</v>
      </c>
      <c r="R2352" s="4" t="str" cm="1">
        <f t="array" ref="R2352">_xlfn._xlws.FILTER(AnalysisMethods!$H$2:$H$31,AnalysisMethods!$E$2:$E$31=AnalysisResults!P2352,"")</f>
        <v>XX.X</v>
      </c>
      <c r="S2352">
        <v>36.67</v>
      </c>
      <c r="T2352" s="7" t="s">
        <v>927</v>
      </c>
      <c r="U2352" t="s">
        <v>1378</v>
      </c>
    </row>
    <row r="2353" spans="1:21" x14ac:dyDescent="0.45">
      <c r="A2353" t="s">
        <v>669</v>
      </c>
      <c r="B2353" s="4" t="str" cm="1">
        <f t="array" ref="B2353">_xlfn._xlws.FILTER(AnalysisSets!B:B,AnalysisSets!A:A=_xlfn._xlws.FILTER(Analyses!E:E,Analyses!A:A=AnalysisResults!A2353,""),"")</f>
        <v>Safety Population</v>
      </c>
      <c r="C2353" t="s">
        <v>33</v>
      </c>
      <c r="D2353" t="s">
        <v>40</v>
      </c>
      <c r="E2353" s="4" t="str" cm="1">
        <f t="array" ref="E2353">_xlfn._xlws.FILTER(AnalysisGroupings!$G$2:$G$20,AnalysisGroupings!$F$2:$F$20=AnalysisResults!D2353,"")</f>
        <v>Xanomeline Low Dose</v>
      </c>
      <c r="G2353" t="s">
        <v>733</v>
      </c>
      <c r="H2353" t="s">
        <v>776</v>
      </c>
      <c r="I2353" s="4" t="str" cm="1">
        <f t="array" ref="I2353">_xlfn._xlws.FILTER(AnalysisGroupings!$G$2:$G$36,(AnalysisGroupings!$F$2:$F$36=AnalysisResults!H2353)*LEN(H2353)&gt;0,"")</f>
        <v>Temperature (C)</v>
      </c>
      <c r="K2353" t="s">
        <v>734</v>
      </c>
      <c r="L2353" t="s">
        <v>1382</v>
      </c>
      <c r="M2353" s="4" t="str" cm="1">
        <f t="array" ref="M2353">_xlfn._xlws.FILTER(AnalysisGroupings!$G$2:$G$36,(AnalysisGroupings!$F$2:$F$36=AnalysisResults!L2353)*LEN(L2353)&gt;0,"")</f>
        <v>Week 6</v>
      </c>
      <c r="O2353" t="s">
        <v>295</v>
      </c>
      <c r="P2353" t="s">
        <v>644</v>
      </c>
      <c r="Q2353" s="4" t="str" cm="1">
        <f t="array" ref="Q2353">_xlfn._xlws.FILTER(AnalysisMethods!$G$2:$G$31,AnalysisMethods!$E$2:$E$31=AnalysisResults!P2353,"")</f>
        <v>Q1</v>
      </c>
      <c r="R2353" s="4" t="str" cm="1">
        <f t="array" ref="R2353">_xlfn._xlws.FILTER(AnalysisMethods!$H$2:$H$31,AnalysisMethods!$E$2:$E$31=AnalysisResults!P2353,"")</f>
        <v>XX.X</v>
      </c>
      <c r="S2353">
        <v>36.28</v>
      </c>
      <c r="T2353" s="7" t="s">
        <v>933</v>
      </c>
      <c r="U2353" t="s">
        <v>1378</v>
      </c>
    </row>
    <row r="2354" spans="1:21" x14ac:dyDescent="0.45">
      <c r="A2354" t="s">
        <v>669</v>
      </c>
      <c r="B2354" s="4" t="str" cm="1">
        <f t="array" ref="B2354">_xlfn._xlws.FILTER(AnalysisSets!B:B,AnalysisSets!A:A=_xlfn._xlws.FILTER(Analyses!E:E,Analyses!A:A=AnalysisResults!A2354,""),"")</f>
        <v>Safety Population</v>
      </c>
      <c r="C2354" t="s">
        <v>33</v>
      </c>
      <c r="D2354" t="s">
        <v>40</v>
      </c>
      <c r="E2354" s="4" t="str" cm="1">
        <f t="array" ref="E2354">_xlfn._xlws.FILTER(AnalysisGroupings!$G$2:$G$20,AnalysisGroupings!$F$2:$F$20=AnalysisResults!D2354,"")</f>
        <v>Xanomeline Low Dose</v>
      </c>
      <c r="G2354" t="s">
        <v>733</v>
      </c>
      <c r="H2354" t="s">
        <v>776</v>
      </c>
      <c r="I2354" s="4" t="str" cm="1">
        <f t="array" ref="I2354">_xlfn._xlws.FILTER(AnalysisGroupings!$G$2:$G$36,(AnalysisGroupings!$F$2:$F$36=AnalysisResults!H2354)*LEN(H2354)&gt;0,"")</f>
        <v>Temperature (C)</v>
      </c>
      <c r="K2354" t="s">
        <v>734</v>
      </c>
      <c r="L2354" t="s">
        <v>1382</v>
      </c>
      <c r="M2354" s="4" t="str" cm="1">
        <f t="array" ref="M2354">_xlfn._xlws.FILTER(AnalysisGroupings!$G$2:$G$36,(AnalysisGroupings!$F$2:$F$36=AnalysisResults!L2354)*LEN(L2354)&gt;0,"")</f>
        <v>Week 6</v>
      </c>
      <c r="O2354" t="s">
        <v>295</v>
      </c>
      <c r="P2354" t="s">
        <v>645</v>
      </c>
      <c r="Q2354" s="4" t="str" cm="1">
        <f t="array" ref="Q2354">_xlfn._xlws.FILTER(AnalysisMethods!$G$2:$G$31,AnalysisMethods!$E$2:$E$31=AnalysisResults!P2354,"")</f>
        <v>Q3</v>
      </c>
      <c r="R2354" s="4" t="str" cm="1">
        <f t="array" ref="R2354">_xlfn._xlws.FILTER(AnalysisMethods!$H$2:$H$31,AnalysisMethods!$E$2:$E$31=AnalysisResults!P2354,"")</f>
        <v>XX.X</v>
      </c>
      <c r="S2354">
        <v>36.89</v>
      </c>
      <c r="T2354" s="7" t="s">
        <v>929</v>
      </c>
      <c r="U2354" t="s">
        <v>1378</v>
      </c>
    </row>
    <row r="2355" spans="1:21" x14ac:dyDescent="0.45">
      <c r="A2355" t="s">
        <v>669</v>
      </c>
      <c r="B2355" s="4" t="str" cm="1">
        <f t="array" ref="B2355">_xlfn._xlws.FILTER(AnalysisSets!B:B,AnalysisSets!A:A=_xlfn._xlws.FILTER(Analyses!E:E,Analyses!A:A=AnalysisResults!A2355,""),"")</f>
        <v>Safety Population</v>
      </c>
      <c r="C2355" t="s">
        <v>33</v>
      </c>
      <c r="D2355" t="s">
        <v>40</v>
      </c>
      <c r="E2355" s="4" t="str" cm="1">
        <f t="array" ref="E2355">_xlfn._xlws.FILTER(AnalysisGroupings!$G$2:$G$20,AnalysisGroupings!$F$2:$F$20=AnalysisResults!D2355,"")</f>
        <v>Xanomeline Low Dose</v>
      </c>
      <c r="G2355" t="s">
        <v>733</v>
      </c>
      <c r="H2355" t="s">
        <v>776</v>
      </c>
      <c r="I2355" s="4" t="str" cm="1">
        <f t="array" ref="I2355">_xlfn._xlws.FILTER(AnalysisGroupings!$G$2:$G$36,(AnalysisGroupings!$F$2:$F$36=AnalysisResults!H2355)*LEN(H2355)&gt;0,"")</f>
        <v>Temperature (C)</v>
      </c>
      <c r="K2355" t="s">
        <v>734</v>
      </c>
      <c r="L2355" t="s">
        <v>1382</v>
      </c>
      <c r="M2355" s="4" t="str" cm="1">
        <f t="array" ref="M2355">_xlfn._xlws.FILTER(AnalysisGroupings!$G$2:$G$36,(AnalysisGroupings!$F$2:$F$36=AnalysisResults!L2355)*LEN(L2355)&gt;0,"")</f>
        <v>Week 6</v>
      </c>
      <c r="O2355" t="s">
        <v>295</v>
      </c>
      <c r="P2355" t="s">
        <v>646</v>
      </c>
      <c r="Q2355" s="4" t="str" cm="1">
        <f t="array" ref="Q2355">_xlfn._xlws.FILTER(AnalysisMethods!$G$2:$G$31,AnalysisMethods!$E$2:$E$31=AnalysisResults!P2355,"")</f>
        <v>Min</v>
      </c>
      <c r="R2355" s="4" t="str" cm="1">
        <f t="array" ref="R2355">_xlfn._xlws.FILTER(AnalysisMethods!$H$2:$H$31,AnalysisMethods!$E$2:$E$31=AnalysisResults!P2355,"")</f>
        <v>XX</v>
      </c>
      <c r="S2355">
        <v>35.22</v>
      </c>
      <c r="T2355" s="7" t="s">
        <v>959</v>
      </c>
      <c r="U2355" t="s">
        <v>1378</v>
      </c>
    </row>
    <row r="2356" spans="1:21" x14ac:dyDescent="0.45">
      <c r="A2356" t="s">
        <v>669</v>
      </c>
      <c r="B2356" s="4" t="str" cm="1">
        <f t="array" ref="B2356">_xlfn._xlws.FILTER(AnalysisSets!B:B,AnalysisSets!A:A=_xlfn._xlws.FILTER(Analyses!E:E,Analyses!A:A=AnalysisResults!A2356,""),"")</f>
        <v>Safety Population</v>
      </c>
      <c r="C2356" t="s">
        <v>33</v>
      </c>
      <c r="D2356" t="s">
        <v>40</v>
      </c>
      <c r="E2356" s="4" t="str" cm="1">
        <f t="array" ref="E2356">_xlfn._xlws.FILTER(AnalysisGroupings!$G$2:$G$20,AnalysisGroupings!$F$2:$F$20=AnalysisResults!D2356,"")</f>
        <v>Xanomeline Low Dose</v>
      </c>
      <c r="G2356" t="s">
        <v>733</v>
      </c>
      <c r="H2356" t="s">
        <v>776</v>
      </c>
      <c r="I2356" s="4" t="str" cm="1">
        <f t="array" ref="I2356">_xlfn._xlws.FILTER(AnalysisGroupings!$G$2:$G$36,(AnalysisGroupings!$F$2:$F$36=AnalysisResults!H2356)*LEN(H2356)&gt;0,"")</f>
        <v>Temperature (C)</v>
      </c>
      <c r="K2356" t="s">
        <v>734</v>
      </c>
      <c r="L2356" t="s">
        <v>1382</v>
      </c>
      <c r="M2356" s="4" t="str" cm="1">
        <f t="array" ref="M2356">_xlfn._xlws.FILTER(AnalysisGroupings!$G$2:$G$36,(AnalysisGroupings!$F$2:$F$36=AnalysisResults!L2356)*LEN(L2356)&gt;0,"")</f>
        <v>Week 6</v>
      </c>
      <c r="O2356" t="s">
        <v>295</v>
      </c>
      <c r="P2356" t="s">
        <v>647</v>
      </c>
      <c r="Q2356" s="4" t="str" cm="1">
        <f t="array" ref="Q2356">_xlfn._xlws.FILTER(AnalysisMethods!$G$2:$G$31,AnalysisMethods!$E$2:$E$31=AnalysisResults!P2356,"")</f>
        <v>Max</v>
      </c>
      <c r="R2356" s="4" t="str" cm="1">
        <f t="array" ref="R2356">_xlfn._xlws.FILTER(AnalysisMethods!$H$2:$H$31,AnalysisMethods!$E$2:$E$31=AnalysisResults!P2356,"")</f>
        <v>XX</v>
      </c>
      <c r="S2356">
        <v>37.33</v>
      </c>
      <c r="T2356" s="7" t="s">
        <v>949</v>
      </c>
      <c r="U2356" t="s">
        <v>1378</v>
      </c>
    </row>
    <row r="2357" spans="1:21" x14ac:dyDescent="0.45">
      <c r="A2357" t="s">
        <v>669</v>
      </c>
      <c r="B2357" s="4" t="str" cm="1">
        <f t="array" ref="B2357">_xlfn._xlws.FILTER(AnalysisSets!B:B,AnalysisSets!A:A=_xlfn._xlws.FILTER(Analyses!E:E,Analyses!A:A=AnalysisResults!A2357,""),"")</f>
        <v>Safety Population</v>
      </c>
      <c r="C2357" t="s">
        <v>33</v>
      </c>
      <c r="D2357" t="s">
        <v>40</v>
      </c>
      <c r="E2357" s="4" t="str" cm="1">
        <f t="array" ref="E2357">_xlfn._xlws.FILTER(AnalysisGroupings!$G$2:$G$20,AnalysisGroupings!$F$2:$F$20=AnalysisResults!D2357,"")</f>
        <v>Xanomeline Low Dose</v>
      </c>
      <c r="G2357" t="s">
        <v>733</v>
      </c>
      <c r="H2357" t="s">
        <v>776</v>
      </c>
      <c r="I2357" s="4" t="str" cm="1">
        <f t="array" ref="I2357">_xlfn._xlws.FILTER(AnalysisGroupings!$G$2:$G$36,(AnalysisGroupings!$F$2:$F$36=AnalysisResults!H2357)*LEN(H2357)&gt;0,"")</f>
        <v>Temperature (C)</v>
      </c>
      <c r="K2357" t="s">
        <v>734</v>
      </c>
      <c r="L2357" t="s">
        <v>1383</v>
      </c>
      <c r="M2357" s="4" t="str" cm="1">
        <f t="array" ref="M2357">_xlfn._xlws.FILTER(AnalysisGroupings!$G$2:$G$36,(AnalysisGroupings!$F$2:$F$36=AnalysisResults!L2357)*LEN(L2357)&gt;0,"")</f>
        <v>Week 8</v>
      </c>
      <c r="O2357" t="s">
        <v>295</v>
      </c>
      <c r="P2357" t="s">
        <v>640</v>
      </c>
      <c r="Q2357" s="4" t="str" cm="1">
        <f t="array" ref="Q2357">_xlfn._xlws.FILTER(AnalysisMethods!$G$2:$G$31,AnalysisMethods!$E$2:$E$31=AnalysisResults!P2357,"")</f>
        <v>n</v>
      </c>
      <c r="R2357" s="4" t="str" cm="1">
        <f t="array" ref="R2357">_xlfn._xlws.FILTER(AnalysisMethods!$H$2:$H$31,AnalysisMethods!$E$2:$E$31=AnalysisResults!P2357,"")</f>
        <v>XX</v>
      </c>
      <c r="S2357">
        <v>59</v>
      </c>
      <c r="T2357" s="7" t="s">
        <v>1038</v>
      </c>
      <c r="U2357" t="s">
        <v>1378</v>
      </c>
    </row>
    <row r="2358" spans="1:21" x14ac:dyDescent="0.45">
      <c r="A2358" t="s">
        <v>669</v>
      </c>
      <c r="B2358" s="4" t="str" cm="1">
        <f t="array" ref="B2358">_xlfn._xlws.FILTER(AnalysisSets!B:B,AnalysisSets!A:A=_xlfn._xlws.FILTER(Analyses!E:E,Analyses!A:A=AnalysisResults!A2358,""),"")</f>
        <v>Safety Population</v>
      </c>
      <c r="C2358" t="s">
        <v>33</v>
      </c>
      <c r="D2358" t="s">
        <v>40</v>
      </c>
      <c r="E2358" s="4" t="str" cm="1">
        <f t="array" ref="E2358">_xlfn._xlws.FILTER(AnalysisGroupings!$G$2:$G$20,AnalysisGroupings!$F$2:$F$20=AnalysisResults!D2358,"")</f>
        <v>Xanomeline Low Dose</v>
      </c>
      <c r="G2358" t="s">
        <v>733</v>
      </c>
      <c r="H2358" t="s">
        <v>776</v>
      </c>
      <c r="I2358" s="4" t="str" cm="1">
        <f t="array" ref="I2358">_xlfn._xlws.FILTER(AnalysisGroupings!$G$2:$G$36,(AnalysisGroupings!$F$2:$F$36=AnalysisResults!H2358)*LEN(H2358)&gt;0,"")</f>
        <v>Temperature (C)</v>
      </c>
      <c r="K2358" t="s">
        <v>734</v>
      </c>
      <c r="L2358" t="s">
        <v>1383</v>
      </c>
      <c r="M2358" s="4" t="str" cm="1">
        <f t="array" ref="M2358">_xlfn._xlws.FILTER(AnalysisGroupings!$G$2:$G$36,(AnalysisGroupings!$F$2:$F$36=AnalysisResults!L2358)*LEN(L2358)&gt;0,"")</f>
        <v>Week 8</v>
      </c>
      <c r="O2358" t="s">
        <v>295</v>
      </c>
      <c r="P2358" t="s">
        <v>641</v>
      </c>
      <c r="Q2358" s="4" t="str" cm="1">
        <f t="array" ref="Q2358">_xlfn._xlws.FILTER(AnalysisMethods!$G$2:$G$31,AnalysisMethods!$E$2:$E$31=AnalysisResults!P2358,"")</f>
        <v>Mean</v>
      </c>
      <c r="R2358" s="4" t="str" cm="1">
        <f t="array" ref="R2358">_xlfn._xlws.FILTER(AnalysisMethods!$H$2:$H$31,AnalysisMethods!$E$2:$E$31=AnalysisResults!P2358,"")</f>
        <v>XX.X</v>
      </c>
      <c r="S2358">
        <v>36.583898304999998</v>
      </c>
      <c r="T2358" s="7" t="s">
        <v>925</v>
      </c>
      <c r="U2358" t="s">
        <v>1378</v>
      </c>
    </row>
    <row r="2359" spans="1:21" x14ac:dyDescent="0.45">
      <c r="A2359" t="s">
        <v>669</v>
      </c>
      <c r="B2359" s="4" t="str" cm="1">
        <f t="array" ref="B2359">_xlfn._xlws.FILTER(AnalysisSets!B:B,AnalysisSets!A:A=_xlfn._xlws.FILTER(Analyses!E:E,Analyses!A:A=AnalysisResults!A2359,""),"")</f>
        <v>Safety Population</v>
      </c>
      <c r="C2359" t="s">
        <v>33</v>
      </c>
      <c r="D2359" t="s">
        <v>40</v>
      </c>
      <c r="E2359" s="4" t="str" cm="1">
        <f t="array" ref="E2359">_xlfn._xlws.FILTER(AnalysisGroupings!$G$2:$G$20,AnalysisGroupings!$F$2:$F$20=AnalysisResults!D2359,"")</f>
        <v>Xanomeline Low Dose</v>
      </c>
      <c r="G2359" t="s">
        <v>733</v>
      </c>
      <c r="H2359" t="s">
        <v>776</v>
      </c>
      <c r="I2359" s="4" t="str" cm="1">
        <f t="array" ref="I2359">_xlfn._xlws.FILTER(AnalysisGroupings!$G$2:$G$36,(AnalysisGroupings!$F$2:$F$36=AnalysisResults!H2359)*LEN(H2359)&gt;0,"")</f>
        <v>Temperature (C)</v>
      </c>
      <c r="K2359" t="s">
        <v>734</v>
      </c>
      <c r="L2359" t="s">
        <v>1383</v>
      </c>
      <c r="M2359" s="4" t="str" cm="1">
        <f t="array" ref="M2359">_xlfn._xlws.FILTER(AnalysisGroupings!$G$2:$G$36,(AnalysisGroupings!$F$2:$F$36=AnalysisResults!L2359)*LEN(L2359)&gt;0,"")</f>
        <v>Week 8</v>
      </c>
      <c r="O2359" t="s">
        <v>295</v>
      </c>
      <c r="P2359" t="s">
        <v>642</v>
      </c>
      <c r="Q2359" s="4" t="str" cm="1">
        <f t="array" ref="Q2359">_xlfn._xlws.FILTER(AnalysisMethods!$G$2:$G$31,AnalysisMethods!$E$2:$E$31=AnalysisResults!P2359,"")</f>
        <v>SD</v>
      </c>
      <c r="R2359" s="4" t="str" cm="1">
        <f t="array" ref="R2359">_xlfn._xlws.FILTER(AnalysisMethods!$H$2:$H$31,AnalysisMethods!$E$2:$E$31=AnalysisResults!P2359,"")</f>
        <v>(XX.XX)</v>
      </c>
      <c r="S2359">
        <v>0.40479887279999999</v>
      </c>
      <c r="T2359" s="7" t="s">
        <v>943</v>
      </c>
      <c r="U2359" t="s">
        <v>1378</v>
      </c>
    </row>
    <row r="2360" spans="1:21" x14ac:dyDescent="0.45">
      <c r="A2360" t="s">
        <v>669</v>
      </c>
      <c r="B2360" s="4" t="str" cm="1">
        <f t="array" ref="B2360">_xlfn._xlws.FILTER(AnalysisSets!B:B,AnalysisSets!A:A=_xlfn._xlws.FILTER(Analyses!E:E,Analyses!A:A=AnalysisResults!A2360,""),"")</f>
        <v>Safety Population</v>
      </c>
      <c r="C2360" t="s">
        <v>33</v>
      </c>
      <c r="D2360" t="s">
        <v>40</v>
      </c>
      <c r="E2360" s="4" t="str" cm="1">
        <f t="array" ref="E2360">_xlfn._xlws.FILTER(AnalysisGroupings!$G$2:$G$20,AnalysisGroupings!$F$2:$F$20=AnalysisResults!D2360,"")</f>
        <v>Xanomeline Low Dose</v>
      </c>
      <c r="G2360" t="s">
        <v>733</v>
      </c>
      <c r="H2360" t="s">
        <v>776</v>
      </c>
      <c r="I2360" s="4" t="str" cm="1">
        <f t="array" ref="I2360">_xlfn._xlws.FILTER(AnalysisGroupings!$G$2:$G$36,(AnalysisGroupings!$F$2:$F$36=AnalysisResults!H2360)*LEN(H2360)&gt;0,"")</f>
        <v>Temperature (C)</v>
      </c>
      <c r="K2360" t="s">
        <v>734</v>
      </c>
      <c r="L2360" t="s">
        <v>1383</v>
      </c>
      <c r="M2360" s="4" t="str" cm="1">
        <f t="array" ref="M2360">_xlfn._xlws.FILTER(AnalysisGroupings!$G$2:$G$36,(AnalysisGroupings!$F$2:$F$36=AnalysisResults!L2360)*LEN(L2360)&gt;0,"")</f>
        <v>Week 8</v>
      </c>
      <c r="O2360" t="s">
        <v>295</v>
      </c>
      <c r="P2360" t="s">
        <v>643</v>
      </c>
      <c r="Q2360" s="4" t="str" cm="1">
        <f t="array" ref="Q2360">_xlfn._xlws.FILTER(AnalysisMethods!$G$2:$G$31,AnalysisMethods!$E$2:$E$31=AnalysisResults!P2360,"")</f>
        <v>Median</v>
      </c>
      <c r="R2360" s="4" t="str" cm="1">
        <f t="array" ref="R2360">_xlfn._xlws.FILTER(AnalysisMethods!$H$2:$H$31,AnalysisMethods!$E$2:$E$31=AnalysisResults!P2360,"")</f>
        <v>XX.X</v>
      </c>
      <c r="S2360">
        <v>36.67</v>
      </c>
      <c r="T2360" s="7" t="s">
        <v>927</v>
      </c>
      <c r="U2360" t="s">
        <v>1378</v>
      </c>
    </row>
    <row r="2361" spans="1:21" x14ac:dyDescent="0.45">
      <c r="A2361" t="s">
        <v>669</v>
      </c>
      <c r="B2361" s="4" t="str" cm="1">
        <f t="array" ref="B2361">_xlfn._xlws.FILTER(AnalysisSets!B:B,AnalysisSets!A:A=_xlfn._xlws.FILTER(Analyses!E:E,Analyses!A:A=AnalysisResults!A2361,""),"")</f>
        <v>Safety Population</v>
      </c>
      <c r="C2361" t="s">
        <v>33</v>
      </c>
      <c r="D2361" t="s">
        <v>40</v>
      </c>
      <c r="E2361" s="4" t="str" cm="1">
        <f t="array" ref="E2361">_xlfn._xlws.FILTER(AnalysisGroupings!$G$2:$G$20,AnalysisGroupings!$F$2:$F$20=AnalysisResults!D2361,"")</f>
        <v>Xanomeline Low Dose</v>
      </c>
      <c r="G2361" t="s">
        <v>733</v>
      </c>
      <c r="H2361" t="s">
        <v>776</v>
      </c>
      <c r="I2361" s="4" t="str" cm="1">
        <f t="array" ref="I2361">_xlfn._xlws.FILTER(AnalysisGroupings!$G$2:$G$36,(AnalysisGroupings!$F$2:$F$36=AnalysisResults!H2361)*LEN(H2361)&gt;0,"")</f>
        <v>Temperature (C)</v>
      </c>
      <c r="K2361" t="s">
        <v>734</v>
      </c>
      <c r="L2361" t="s">
        <v>1383</v>
      </c>
      <c r="M2361" s="4" t="str" cm="1">
        <f t="array" ref="M2361">_xlfn._xlws.FILTER(AnalysisGroupings!$G$2:$G$36,(AnalysisGroupings!$F$2:$F$36=AnalysisResults!L2361)*LEN(L2361)&gt;0,"")</f>
        <v>Week 8</v>
      </c>
      <c r="O2361" t="s">
        <v>295</v>
      </c>
      <c r="P2361" t="s">
        <v>644</v>
      </c>
      <c r="Q2361" s="4" t="str" cm="1">
        <f t="array" ref="Q2361">_xlfn._xlws.FILTER(AnalysisMethods!$G$2:$G$31,AnalysisMethods!$E$2:$E$31=AnalysisResults!P2361,"")</f>
        <v>Q1</v>
      </c>
      <c r="R2361" s="4" t="str" cm="1">
        <f t="array" ref="R2361">_xlfn._xlws.FILTER(AnalysisMethods!$H$2:$H$31,AnalysisMethods!$E$2:$E$31=AnalysisResults!P2361,"")</f>
        <v>XX.X</v>
      </c>
      <c r="S2361">
        <v>36.22</v>
      </c>
      <c r="T2361" s="7" t="s">
        <v>1036</v>
      </c>
      <c r="U2361" t="s">
        <v>1378</v>
      </c>
    </row>
    <row r="2362" spans="1:21" x14ac:dyDescent="0.45">
      <c r="A2362" t="s">
        <v>669</v>
      </c>
      <c r="B2362" s="4" t="str" cm="1">
        <f t="array" ref="B2362">_xlfn._xlws.FILTER(AnalysisSets!B:B,AnalysisSets!A:A=_xlfn._xlws.FILTER(Analyses!E:E,Analyses!A:A=AnalysisResults!A2362,""),"")</f>
        <v>Safety Population</v>
      </c>
      <c r="C2362" t="s">
        <v>33</v>
      </c>
      <c r="D2362" t="s">
        <v>40</v>
      </c>
      <c r="E2362" s="4" t="str" cm="1">
        <f t="array" ref="E2362">_xlfn._xlws.FILTER(AnalysisGroupings!$G$2:$G$20,AnalysisGroupings!$F$2:$F$20=AnalysisResults!D2362,"")</f>
        <v>Xanomeline Low Dose</v>
      </c>
      <c r="G2362" t="s">
        <v>733</v>
      </c>
      <c r="H2362" t="s">
        <v>776</v>
      </c>
      <c r="I2362" s="4" t="str" cm="1">
        <f t="array" ref="I2362">_xlfn._xlws.FILTER(AnalysisGroupings!$G$2:$G$36,(AnalysisGroupings!$F$2:$F$36=AnalysisResults!H2362)*LEN(H2362)&gt;0,"")</f>
        <v>Temperature (C)</v>
      </c>
      <c r="K2362" t="s">
        <v>734</v>
      </c>
      <c r="L2362" t="s">
        <v>1383</v>
      </c>
      <c r="M2362" s="4" t="str" cm="1">
        <f t="array" ref="M2362">_xlfn._xlws.FILTER(AnalysisGroupings!$G$2:$G$36,(AnalysisGroupings!$F$2:$F$36=AnalysisResults!L2362)*LEN(L2362)&gt;0,"")</f>
        <v>Week 8</v>
      </c>
      <c r="O2362" t="s">
        <v>295</v>
      </c>
      <c r="P2362" t="s">
        <v>645</v>
      </c>
      <c r="Q2362" s="4" t="str" cm="1">
        <f t="array" ref="Q2362">_xlfn._xlws.FILTER(AnalysisMethods!$G$2:$G$31,AnalysisMethods!$E$2:$E$31=AnalysisResults!P2362,"")</f>
        <v>Q3</v>
      </c>
      <c r="R2362" s="4" t="str" cm="1">
        <f t="array" ref="R2362">_xlfn._xlws.FILTER(AnalysisMethods!$H$2:$H$31,AnalysisMethods!$E$2:$E$31=AnalysisResults!P2362,"")</f>
        <v>XX.X</v>
      </c>
      <c r="S2362">
        <v>36.89</v>
      </c>
      <c r="T2362" s="7" t="s">
        <v>929</v>
      </c>
      <c r="U2362" t="s">
        <v>1378</v>
      </c>
    </row>
    <row r="2363" spans="1:21" x14ac:dyDescent="0.45">
      <c r="A2363" t="s">
        <v>669</v>
      </c>
      <c r="B2363" s="4" t="str" cm="1">
        <f t="array" ref="B2363">_xlfn._xlws.FILTER(AnalysisSets!B:B,AnalysisSets!A:A=_xlfn._xlws.FILTER(Analyses!E:E,Analyses!A:A=AnalysisResults!A2363,""),"")</f>
        <v>Safety Population</v>
      </c>
      <c r="C2363" t="s">
        <v>33</v>
      </c>
      <c r="D2363" t="s">
        <v>40</v>
      </c>
      <c r="E2363" s="4" t="str" cm="1">
        <f t="array" ref="E2363">_xlfn._xlws.FILTER(AnalysisGroupings!$G$2:$G$20,AnalysisGroupings!$F$2:$F$20=AnalysisResults!D2363,"")</f>
        <v>Xanomeline Low Dose</v>
      </c>
      <c r="G2363" t="s">
        <v>733</v>
      </c>
      <c r="H2363" t="s">
        <v>776</v>
      </c>
      <c r="I2363" s="4" t="str" cm="1">
        <f t="array" ref="I2363">_xlfn._xlws.FILTER(AnalysisGroupings!$G$2:$G$36,(AnalysisGroupings!$F$2:$F$36=AnalysisResults!H2363)*LEN(H2363)&gt;0,"")</f>
        <v>Temperature (C)</v>
      </c>
      <c r="K2363" t="s">
        <v>734</v>
      </c>
      <c r="L2363" t="s">
        <v>1383</v>
      </c>
      <c r="M2363" s="4" t="str" cm="1">
        <f t="array" ref="M2363">_xlfn._xlws.FILTER(AnalysisGroupings!$G$2:$G$36,(AnalysisGroupings!$F$2:$F$36=AnalysisResults!L2363)*LEN(L2363)&gt;0,"")</f>
        <v>Week 8</v>
      </c>
      <c r="O2363" t="s">
        <v>295</v>
      </c>
      <c r="P2363" t="s">
        <v>646</v>
      </c>
      <c r="Q2363" s="4" t="str" cm="1">
        <f t="array" ref="Q2363">_xlfn._xlws.FILTER(AnalysisMethods!$G$2:$G$31,AnalysisMethods!$E$2:$E$31=AnalysisResults!P2363,"")</f>
        <v>Min</v>
      </c>
      <c r="R2363" s="4" t="str" cm="1">
        <f t="array" ref="R2363">_xlfn._xlws.FILTER(AnalysisMethods!$H$2:$H$31,AnalysisMethods!$E$2:$E$31=AnalysisResults!P2363,"")</f>
        <v>XX</v>
      </c>
      <c r="S2363">
        <v>35.78</v>
      </c>
      <c r="T2363" s="7" t="s">
        <v>948</v>
      </c>
      <c r="U2363" t="s">
        <v>1378</v>
      </c>
    </row>
    <row r="2364" spans="1:21" x14ac:dyDescent="0.45">
      <c r="A2364" t="s">
        <v>669</v>
      </c>
      <c r="B2364" s="4" t="str" cm="1">
        <f t="array" ref="B2364">_xlfn._xlws.FILTER(AnalysisSets!B:B,AnalysisSets!A:A=_xlfn._xlws.FILTER(Analyses!E:E,Analyses!A:A=AnalysisResults!A2364,""),"")</f>
        <v>Safety Population</v>
      </c>
      <c r="C2364" t="s">
        <v>33</v>
      </c>
      <c r="D2364" t="s">
        <v>40</v>
      </c>
      <c r="E2364" s="4" t="str" cm="1">
        <f t="array" ref="E2364">_xlfn._xlws.FILTER(AnalysisGroupings!$G$2:$G$20,AnalysisGroupings!$F$2:$F$20=AnalysisResults!D2364,"")</f>
        <v>Xanomeline Low Dose</v>
      </c>
      <c r="G2364" t="s">
        <v>733</v>
      </c>
      <c r="H2364" t="s">
        <v>776</v>
      </c>
      <c r="I2364" s="4" t="str" cm="1">
        <f t="array" ref="I2364">_xlfn._xlws.FILTER(AnalysisGroupings!$G$2:$G$36,(AnalysisGroupings!$F$2:$F$36=AnalysisResults!H2364)*LEN(H2364)&gt;0,"")</f>
        <v>Temperature (C)</v>
      </c>
      <c r="K2364" t="s">
        <v>734</v>
      </c>
      <c r="L2364" t="s">
        <v>1383</v>
      </c>
      <c r="M2364" s="4" t="str" cm="1">
        <f t="array" ref="M2364">_xlfn._xlws.FILTER(AnalysisGroupings!$G$2:$G$36,(AnalysisGroupings!$F$2:$F$36=AnalysisResults!L2364)*LEN(L2364)&gt;0,"")</f>
        <v>Week 8</v>
      </c>
      <c r="O2364" t="s">
        <v>295</v>
      </c>
      <c r="P2364" t="s">
        <v>647</v>
      </c>
      <c r="Q2364" s="4" t="str" cm="1">
        <f t="array" ref="Q2364">_xlfn._xlws.FILTER(AnalysisMethods!$G$2:$G$31,AnalysisMethods!$E$2:$E$31=AnalysisResults!P2364,"")</f>
        <v>Max</v>
      </c>
      <c r="R2364" s="4" t="str" cm="1">
        <f t="array" ref="R2364">_xlfn._xlws.FILTER(AnalysisMethods!$H$2:$H$31,AnalysisMethods!$E$2:$E$31=AnalysisResults!P2364,"")</f>
        <v>XX</v>
      </c>
      <c r="S2364">
        <v>37.44</v>
      </c>
      <c r="T2364" s="7" t="s">
        <v>941</v>
      </c>
      <c r="U2364" t="s">
        <v>1378</v>
      </c>
    </row>
    <row r="2365" spans="1:21" x14ac:dyDescent="0.45">
      <c r="A2365" t="s">
        <v>669</v>
      </c>
      <c r="B2365" s="4" t="str" cm="1">
        <f t="array" ref="B2365">_xlfn._xlws.FILTER(AnalysisSets!B:B,AnalysisSets!A:A=_xlfn._xlws.FILTER(Analyses!E:E,Analyses!A:A=AnalysisResults!A2365,""),"")</f>
        <v>Safety Population</v>
      </c>
      <c r="C2365" t="s">
        <v>33</v>
      </c>
      <c r="D2365" t="s">
        <v>40</v>
      </c>
      <c r="E2365" s="4" t="str" cm="1">
        <f t="array" ref="E2365">_xlfn._xlws.FILTER(AnalysisGroupings!$G$2:$G$20,AnalysisGroupings!$F$2:$F$20=AnalysisResults!D2365,"")</f>
        <v>Xanomeline Low Dose</v>
      </c>
      <c r="G2365" t="s">
        <v>733</v>
      </c>
      <c r="H2365" t="s">
        <v>776</v>
      </c>
      <c r="I2365" s="4" t="str" cm="1">
        <f t="array" ref="I2365">_xlfn._xlws.FILTER(AnalysisGroupings!$G$2:$G$36,(AnalysisGroupings!$F$2:$F$36=AnalysisResults!H2365)*LEN(H2365)&gt;0,"")</f>
        <v>Temperature (C)</v>
      </c>
      <c r="K2365" t="s">
        <v>734</v>
      </c>
      <c r="L2365" t="s">
        <v>1384</v>
      </c>
      <c r="M2365" s="4" t="str" cm="1">
        <f t="array" ref="M2365">_xlfn._xlws.FILTER(AnalysisGroupings!$G$2:$G$36,(AnalysisGroupings!$F$2:$F$36=AnalysisResults!L2365)*LEN(L2365)&gt;0,"")</f>
        <v>Week 12</v>
      </c>
      <c r="O2365" t="s">
        <v>295</v>
      </c>
      <c r="P2365" t="s">
        <v>640</v>
      </c>
      <c r="Q2365" s="4" t="str" cm="1">
        <f t="array" ref="Q2365">_xlfn._xlws.FILTER(AnalysisMethods!$G$2:$G$31,AnalysisMethods!$E$2:$E$31=AnalysisResults!P2365,"")</f>
        <v>n</v>
      </c>
      <c r="R2365" s="4" t="str" cm="1">
        <f t="array" ref="R2365">_xlfn._xlws.FILTER(AnalysisMethods!$H$2:$H$31,AnalysisMethods!$E$2:$E$31=AnalysisResults!P2365,"")</f>
        <v>XX</v>
      </c>
      <c r="S2365">
        <v>52</v>
      </c>
      <c r="T2365" s="7" t="s">
        <v>226</v>
      </c>
      <c r="U2365" t="s">
        <v>1378</v>
      </c>
    </row>
    <row r="2366" spans="1:21" x14ac:dyDescent="0.45">
      <c r="A2366" t="s">
        <v>669</v>
      </c>
      <c r="B2366" s="4" t="str" cm="1">
        <f t="array" ref="B2366">_xlfn._xlws.FILTER(AnalysisSets!B:B,AnalysisSets!A:A=_xlfn._xlws.FILTER(Analyses!E:E,Analyses!A:A=AnalysisResults!A2366,""),"")</f>
        <v>Safety Population</v>
      </c>
      <c r="C2366" t="s">
        <v>33</v>
      </c>
      <c r="D2366" t="s">
        <v>40</v>
      </c>
      <c r="E2366" s="4" t="str" cm="1">
        <f t="array" ref="E2366">_xlfn._xlws.FILTER(AnalysisGroupings!$G$2:$G$20,AnalysisGroupings!$F$2:$F$20=AnalysisResults!D2366,"")</f>
        <v>Xanomeline Low Dose</v>
      </c>
      <c r="G2366" t="s">
        <v>733</v>
      </c>
      <c r="H2366" t="s">
        <v>776</v>
      </c>
      <c r="I2366" s="4" t="str" cm="1">
        <f t="array" ref="I2366">_xlfn._xlws.FILTER(AnalysisGroupings!$G$2:$G$36,(AnalysisGroupings!$F$2:$F$36=AnalysisResults!H2366)*LEN(H2366)&gt;0,"")</f>
        <v>Temperature (C)</v>
      </c>
      <c r="K2366" t="s">
        <v>734</v>
      </c>
      <c r="L2366" t="s">
        <v>1384</v>
      </c>
      <c r="M2366" s="4" t="str" cm="1">
        <f t="array" ref="M2366">_xlfn._xlws.FILTER(AnalysisGroupings!$G$2:$G$36,(AnalysisGroupings!$F$2:$F$36=AnalysisResults!L2366)*LEN(L2366)&gt;0,"")</f>
        <v>Week 12</v>
      </c>
      <c r="O2366" t="s">
        <v>295</v>
      </c>
      <c r="P2366" t="s">
        <v>641</v>
      </c>
      <c r="Q2366" s="4" t="str" cm="1">
        <f t="array" ref="Q2366">_xlfn._xlws.FILTER(AnalysisMethods!$G$2:$G$31,AnalysisMethods!$E$2:$E$31=AnalysisResults!P2366,"")</f>
        <v>Mean</v>
      </c>
      <c r="R2366" s="4" t="str" cm="1">
        <f t="array" ref="R2366">_xlfn._xlws.FILTER(AnalysisMethods!$H$2:$H$31,AnalysisMethods!$E$2:$E$31=AnalysisResults!P2366,"")</f>
        <v>XX.X</v>
      </c>
      <c r="S2366">
        <v>36.625192308000003</v>
      </c>
      <c r="T2366" s="7" t="s">
        <v>925</v>
      </c>
      <c r="U2366" t="s">
        <v>1378</v>
      </c>
    </row>
    <row r="2367" spans="1:21" x14ac:dyDescent="0.45">
      <c r="A2367" t="s">
        <v>669</v>
      </c>
      <c r="B2367" s="4" t="str" cm="1">
        <f t="array" ref="B2367">_xlfn._xlws.FILTER(AnalysisSets!B:B,AnalysisSets!A:A=_xlfn._xlws.FILTER(Analyses!E:E,Analyses!A:A=AnalysisResults!A2367,""),"")</f>
        <v>Safety Population</v>
      </c>
      <c r="C2367" t="s">
        <v>33</v>
      </c>
      <c r="D2367" t="s">
        <v>40</v>
      </c>
      <c r="E2367" s="4" t="str" cm="1">
        <f t="array" ref="E2367">_xlfn._xlws.FILTER(AnalysisGroupings!$G$2:$G$20,AnalysisGroupings!$F$2:$F$20=AnalysisResults!D2367,"")</f>
        <v>Xanomeline Low Dose</v>
      </c>
      <c r="G2367" t="s">
        <v>733</v>
      </c>
      <c r="H2367" t="s">
        <v>776</v>
      </c>
      <c r="I2367" s="4" t="str" cm="1">
        <f t="array" ref="I2367">_xlfn._xlws.FILTER(AnalysisGroupings!$G$2:$G$36,(AnalysisGroupings!$F$2:$F$36=AnalysisResults!H2367)*LEN(H2367)&gt;0,"")</f>
        <v>Temperature (C)</v>
      </c>
      <c r="K2367" t="s">
        <v>734</v>
      </c>
      <c r="L2367" t="s">
        <v>1384</v>
      </c>
      <c r="M2367" s="4" t="str" cm="1">
        <f t="array" ref="M2367">_xlfn._xlws.FILTER(AnalysisGroupings!$G$2:$G$36,(AnalysisGroupings!$F$2:$F$36=AnalysisResults!L2367)*LEN(L2367)&gt;0,"")</f>
        <v>Week 12</v>
      </c>
      <c r="O2367" t="s">
        <v>295</v>
      </c>
      <c r="P2367" t="s">
        <v>642</v>
      </c>
      <c r="Q2367" s="4" t="str" cm="1">
        <f t="array" ref="Q2367">_xlfn._xlws.FILTER(AnalysisMethods!$G$2:$G$31,AnalysisMethods!$E$2:$E$31=AnalysisResults!P2367,"")</f>
        <v>SD</v>
      </c>
      <c r="R2367" s="4" t="str" cm="1">
        <f t="array" ref="R2367">_xlfn._xlws.FILTER(AnalysisMethods!$H$2:$H$31,AnalysisMethods!$E$2:$E$31=AnalysisResults!P2367,"")</f>
        <v>(XX.XX)</v>
      </c>
      <c r="S2367">
        <v>0.44849417070000003</v>
      </c>
      <c r="T2367" s="7" t="s">
        <v>1039</v>
      </c>
      <c r="U2367" t="s">
        <v>1378</v>
      </c>
    </row>
    <row r="2368" spans="1:21" x14ac:dyDescent="0.45">
      <c r="A2368" t="s">
        <v>669</v>
      </c>
      <c r="B2368" s="4" t="str" cm="1">
        <f t="array" ref="B2368">_xlfn._xlws.FILTER(AnalysisSets!B:B,AnalysisSets!A:A=_xlfn._xlws.FILTER(Analyses!E:E,Analyses!A:A=AnalysisResults!A2368,""),"")</f>
        <v>Safety Population</v>
      </c>
      <c r="C2368" t="s">
        <v>33</v>
      </c>
      <c r="D2368" t="s">
        <v>40</v>
      </c>
      <c r="E2368" s="4" t="str" cm="1">
        <f t="array" ref="E2368">_xlfn._xlws.FILTER(AnalysisGroupings!$G$2:$G$20,AnalysisGroupings!$F$2:$F$20=AnalysisResults!D2368,"")</f>
        <v>Xanomeline Low Dose</v>
      </c>
      <c r="G2368" t="s">
        <v>733</v>
      </c>
      <c r="H2368" t="s">
        <v>776</v>
      </c>
      <c r="I2368" s="4" t="str" cm="1">
        <f t="array" ref="I2368">_xlfn._xlws.FILTER(AnalysisGroupings!$G$2:$G$36,(AnalysisGroupings!$F$2:$F$36=AnalysisResults!H2368)*LEN(H2368)&gt;0,"")</f>
        <v>Temperature (C)</v>
      </c>
      <c r="K2368" t="s">
        <v>734</v>
      </c>
      <c r="L2368" t="s">
        <v>1384</v>
      </c>
      <c r="M2368" s="4" t="str" cm="1">
        <f t="array" ref="M2368">_xlfn._xlws.FILTER(AnalysisGroupings!$G$2:$G$36,(AnalysisGroupings!$F$2:$F$36=AnalysisResults!L2368)*LEN(L2368)&gt;0,"")</f>
        <v>Week 12</v>
      </c>
      <c r="O2368" t="s">
        <v>295</v>
      </c>
      <c r="P2368" t="s">
        <v>643</v>
      </c>
      <c r="Q2368" s="4" t="str" cm="1">
        <f t="array" ref="Q2368">_xlfn._xlws.FILTER(AnalysisMethods!$G$2:$G$31,AnalysisMethods!$E$2:$E$31=AnalysisResults!P2368,"")</f>
        <v>Median</v>
      </c>
      <c r="R2368" s="4" t="str" cm="1">
        <f t="array" ref="R2368">_xlfn._xlws.FILTER(AnalysisMethods!$H$2:$H$31,AnalysisMethods!$E$2:$E$31=AnalysisResults!P2368,"")</f>
        <v>XX.X</v>
      </c>
      <c r="S2368">
        <v>36.695</v>
      </c>
      <c r="T2368" s="7" t="s">
        <v>927</v>
      </c>
      <c r="U2368" t="s">
        <v>1378</v>
      </c>
    </row>
    <row r="2369" spans="1:21" x14ac:dyDescent="0.45">
      <c r="A2369" t="s">
        <v>669</v>
      </c>
      <c r="B2369" s="4" t="str" cm="1">
        <f t="array" ref="B2369">_xlfn._xlws.FILTER(AnalysisSets!B:B,AnalysisSets!A:A=_xlfn._xlws.FILTER(Analyses!E:E,Analyses!A:A=AnalysisResults!A2369,""),"")</f>
        <v>Safety Population</v>
      </c>
      <c r="C2369" t="s">
        <v>33</v>
      </c>
      <c r="D2369" t="s">
        <v>40</v>
      </c>
      <c r="E2369" s="4" t="str" cm="1">
        <f t="array" ref="E2369">_xlfn._xlws.FILTER(AnalysisGroupings!$G$2:$G$20,AnalysisGroupings!$F$2:$F$20=AnalysisResults!D2369,"")</f>
        <v>Xanomeline Low Dose</v>
      </c>
      <c r="G2369" t="s">
        <v>733</v>
      </c>
      <c r="H2369" t="s">
        <v>776</v>
      </c>
      <c r="I2369" s="4" t="str" cm="1">
        <f t="array" ref="I2369">_xlfn._xlws.FILTER(AnalysisGroupings!$G$2:$G$36,(AnalysisGroupings!$F$2:$F$36=AnalysisResults!H2369)*LEN(H2369)&gt;0,"")</f>
        <v>Temperature (C)</v>
      </c>
      <c r="K2369" t="s">
        <v>734</v>
      </c>
      <c r="L2369" t="s">
        <v>1384</v>
      </c>
      <c r="M2369" s="4" t="str" cm="1">
        <f t="array" ref="M2369">_xlfn._xlws.FILTER(AnalysisGroupings!$G$2:$G$36,(AnalysisGroupings!$F$2:$F$36=AnalysisResults!L2369)*LEN(L2369)&gt;0,"")</f>
        <v>Week 12</v>
      </c>
      <c r="O2369" t="s">
        <v>295</v>
      </c>
      <c r="P2369" t="s">
        <v>644</v>
      </c>
      <c r="Q2369" s="4" t="str" cm="1">
        <f t="array" ref="Q2369">_xlfn._xlws.FILTER(AnalysisMethods!$G$2:$G$31,AnalysisMethods!$E$2:$E$31=AnalysisResults!P2369,"")</f>
        <v>Q1</v>
      </c>
      <c r="R2369" s="4" t="str" cm="1">
        <f t="array" ref="R2369">_xlfn._xlws.FILTER(AnalysisMethods!$H$2:$H$31,AnalysisMethods!$E$2:$E$31=AnalysisResults!P2369,"")</f>
        <v>XX.X</v>
      </c>
      <c r="S2369">
        <v>36.39</v>
      </c>
      <c r="T2369" s="7" t="s">
        <v>928</v>
      </c>
      <c r="U2369" t="s">
        <v>1378</v>
      </c>
    </row>
    <row r="2370" spans="1:21" x14ac:dyDescent="0.45">
      <c r="A2370" t="s">
        <v>669</v>
      </c>
      <c r="B2370" s="4" t="str" cm="1">
        <f t="array" ref="B2370">_xlfn._xlws.FILTER(AnalysisSets!B:B,AnalysisSets!A:A=_xlfn._xlws.FILTER(Analyses!E:E,Analyses!A:A=AnalysisResults!A2370,""),"")</f>
        <v>Safety Population</v>
      </c>
      <c r="C2370" t="s">
        <v>33</v>
      </c>
      <c r="D2370" t="s">
        <v>40</v>
      </c>
      <c r="E2370" s="4" t="str" cm="1">
        <f t="array" ref="E2370">_xlfn._xlws.FILTER(AnalysisGroupings!$G$2:$G$20,AnalysisGroupings!$F$2:$F$20=AnalysisResults!D2370,"")</f>
        <v>Xanomeline Low Dose</v>
      </c>
      <c r="G2370" t="s">
        <v>733</v>
      </c>
      <c r="H2370" t="s">
        <v>776</v>
      </c>
      <c r="I2370" s="4" t="str" cm="1">
        <f t="array" ref="I2370">_xlfn._xlws.FILTER(AnalysisGroupings!$G$2:$G$36,(AnalysisGroupings!$F$2:$F$36=AnalysisResults!H2370)*LEN(H2370)&gt;0,"")</f>
        <v>Temperature (C)</v>
      </c>
      <c r="K2370" t="s">
        <v>734</v>
      </c>
      <c r="L2370" t="s">
        <v>1384</v>
      </c>
      <c r="M2370" s="4" t="str" cm="1">
        <f t="array" ref="M2370">_xlfn._xlws.FILTER(AnalysisGroupings!$G$2:$G$36,(AnalysisGroupings!$F$2:$F$36=AnalysisResults!L2370)*LEN(L2370)&gt;0,"")</f>
        <v>Week 12</v>
      </c>
      <c r="O2370" t="s">
        <v>295</v>
      </c>
      <c r="P2370" t="s">
        <v>645</v>
      </c>
      <c r="Q2370" s="4" t="str" cm="1">
        <f t="array" ref="Q2370">_xlfn._xlws.FILTER(AnalysisMethods!$G$2:$G$31,AnalysisMethods!$E$2:$E$31=AnalysisResults!P2370,"")</f>
        <v>Q3</v>
      </c>
      <c r="R2370" s="4" t="str" cm="1">
        <f t="array" ref="R2370">_xlfn._xlws.FILTER(AnalysisMethods!$H$2:$H$31,AnalysisMethods!$E$2:$E$31=AnalysisResults!P2370,"")</f>
        <v>XX.X</v>
      </c>
      <c r="S2370">
        <v>36.89</v>
      </c>
      <c r="T2370" s="7" t="s">
        <v>929</v>
      </c>
      <c r="U2370" t="s">
        <v>1378</v>
      </c>
    </row>
    <row r="2371" spans="1:21" x14ac:dyDescent="0.45">
      <c r="A2371" t="s">
        <v>669</v>
      </c>
      <c r="B2371" s="4" t="str" cm="1">
        <f t="array" ref="B2371">_xlfn._xlws.FILTER(AnalysisSets!B:B,AnalysisSets!A:A=_xlfn._xlws.FILTER(Analyses!E:E,Analyses!A:A=AnalysisResults!A2371,""),"")</f>
        <v>Safety Population</v>
      </c>
      <c r="C2371" t="s">
        <v>33</v>
      </c>
      <c r="D2371" t="s">
        <v>40</v>
      </c>
      <c r="E2371" s="4" t="str" cm="1">
        <f t="array" ref="E2371">_xlfn._xlws.FILTER(AnalysisGroupings!$G$2:$G$20,AnalysisGroupings!$F$2:$F$20=AnalysisResults!D2371,"")</f>
        <v>Xanomeline Low Dose</v>
      </c>
      <c r="G2371" t="s">
        <v>733</v>
      </c>
      <c r="H2371" t="s">
        <v>776</v>
      </c>
      <c r="I2371" s="4" t="str" cm="1">
        <f t="array" ref="I2371">_xlfn._xlws.FILTER(AnalysisGroupings!$G$2:$G$36,(AnalysisGroupings!$F$2:$F$36=AnalysisResults!H2371)*LEN(H2371)&gt;0,"")</f>
        <v>Temperature (C)</v>
      </c>
      <c r="K2371" t="s">
        <v>734</v>
      </c>
      <c r="L2371" t="s">
        <v>1384</v>
      </c>
      <c r="M2371" s="4" t="str" cm="1">
        <f t="array" ref="M2371">_xlfn._xlws.FILTER(AnalysisGroupings!$G$2:$G$36,(AnalysisGroupings!$F$2:$F$36=AnalysisResults!L2371)*LEN(L2371)&gt;0,"")</f>
        <v>Week 12</v>
      </c>
      <c r="O2371" t="s">
        <v>295</v>
      </c>
      <c r="P2371" t="s">
        <v>646</v>
      </c>
      <c r="Q2371" s="4" t="str" cm="1">
        <f t="array" ref="Q2371">_xlfn._xlws.FILTER(AnalysisMethods!$G$2:$G$31,AnalysisMethods!$E$2:$E$31=AnalysisResults!P2371,"")</f>
        <v>Min</v>
      </c>
      <c r="R2371" s="4" t="str" cm="1">
        <f t="array" ref="R2371">_xlfn._xlws.FILTER(AnalysisMethods!$H$2:$H$31,AnalysisMethods!$E$2:$E$31=AnalysisResults!P2371,"")</f>
        <v>XX</v>
      </c>
      <c r="S2371">
        <v>35.28</v>
      </c>
      <c r="T2371" s="7" t="s">
        <v>934</v>
      </c>
      <c r="U2371" t="s">
        <v>1378</v>
      </c>
    </row>
    <row r="2372" spans="1:21" x14ac:dyDescent="0.45">
      <c r="A2372" t="s">
        <v>669</v>
      </c>
      <c r="B2372" s="4" t="str" cm="1">
        <f t="array" ref="B2372">_xlfn._xlws.FILTER(AnalysisSets!B:B,AnalysisSets!A:A=_xlfn._xlws.FILTER(Analyses!E:E,Analyses!A:A=AnalysisResults!A2372,""),"")</f>
        <v>Safety Population</v>
      </c>
      <c r="C2372" t="s">
        <v>33</v>
      </c>
      <c r="D2372" t="s">
        <v>40</v>
      </c>
      <c r="E2372" s="4" t="str" cm="1">
        <f t="array" ref="E2372">_xlfn._xlws.FILTER(AnalysisGroupings!$G$2:$G$20,AnalysisGroupings!$F$2:$F$20=AnalysisResults!D2372,"")</f>
        <v>Xanomeline Low Dose</v>
      </c>
      <c r="G2372" t="s">
        <v>733</v>
      </c>
      <c r="H2372" t="s">
        <v>776</v>
      </c>
      <c r="I2372" s="4" t="str" cm="1">
        <f t="array" ref="I2372">_xlfn._xlws.FILTER(AnalysisGroupings!$G$2:$G$36,(AnalysisGroupings!$F$2:$F$36=AnalysisResults!H2372)*LEN(H2372)&gt;0,"")</f>
        <v>Temperature (C)</v>
      </c>
      <c r="K2372" t="s">
        <v>734</v>
      </c>
      <c r="L2372" t="s">
        <v>1384</v>
      </c>
      <c r="M2372" s="4" t="str" cm="1">
        <f t="array" ref="M2372">_xlfn._xlws.FILTER(AnalysisGroupings!$G$2:$G$36,(AnalysisGroupings!$F$2:$F$36=AnalysisResults!L2372)*LEN(L2372)&gt;0,"")</f>
        <v>Week 12</v>
      </c>
      <c r="O2372" t="s">
        <v>295</v>
      </c>
      <c r="P2372" t="s">
        <v>647</v>
      </c>
      <c r="Q2372" s="4" t="str" cm="1">
        <f t="array" ref="Q2372">_xlfn._xlws.FILTER(AnalysisMethods!$G$2:$G$31,AnalysisMethods!$E$2:$E$31=AnalysisResults!P2372,"")</f>
        <v>Max</v>
      </c>
      <c r="R2372" s="4" t="str" cm="1">
        <f t="array" ref="R2372">_xlfn._xlws.FILTER(AnalysisMethods!$H$2:$H$31,AnalysisMethods!$E$2:$E$31=AnalysisResults!P2372,"")</f>
        <v>XX</v>
      </c>
      <c r="S2372">
        <v>38.06</v>
      </c>
      <c r="T2372" s="7" t="s">
        <v>1040</v>
      </c>
      <c r="U2372" t="s">
        <v>1378</v>
      </c>
    </row>
    <row r="2373" spans="1:21" x14ac:dyDescent="0.45">
      <c r="A2373" t="s">
        <v>669</v>
      </c>
      <c r="B2373" s="4" t="str" cm="1">
        <f t="array" ref="B2373">_xlfn._xlws.FILTER(AnalysisSets!B:B,AnalysisSets!A:A=_xlfn._xlws.FILTER(Analyses!E:E,Analyses!A:A=AnalysisResults!A2373,""),"")</f>
        <v>Safety Population</v>
      </c>
      <c r="C2373" t="s">
        <v>33</v>
      </c>
      <c r="D2373" t="s">
        <v>40</v>
      </c>
      <c r="E2373" s="4" t="str" cm="1">
        <f t="array" ref="E2373">_xlfn._xlws.FILTER(AnalysisGroupings!$G$2:$G$20,AnalysisGroupings!$F$2:$F$20=AnalysisResults!D2373,"")</f>
        <v>Xanomeline Low Dose</v>
      </c>
      <c r="G2373" t="s">
        <v>733</v>
      </c>
      <c r="H2373" t="s">
        <v>776</v>
      </c>
      <c r="I2373" s="4" t="str" cm="1">
        <f t="array" ref="I2373">_xlfn._xlws.FILTER(AnalysisGroupings!$G$2:$G$36,(AnalysisGroupings!$F$2:$F$36=AnalysisResults!H2373)*LEN(H2373)&gt;0,"")</f>
        <v>Temperature (C)</v>
      </c>
      <c r="K2373" t="s">
        <v>734</v>
      </c>
      <c r="L2373" t="s">
        <v>1385</v>
      </c>
      <c r="M2373" s="4" t="str" cm="1">
        <f t="array" ref="M2373">_xlfn._xlws.FILTER(AnalysisGroupings!$G$2:$G$36,(AnalysisGroupings!$F$2:$F$36=AnalysisResults!L2373)*LEN(L2373)&gt;0,"")</f>
        <v>Week 16</v>
      </c>
      <c r="O2373" t="s">
        <v>295</v>
      </c>
      <c r="P2373" t="s">
        <v>640</v>
      </c>
      <c r="Q2373" s="4" t="str" cm="1">
        <f t="array" ref="Q2373">_xlfn._xlws.FILTER(AnalysisMethods!$G$2:$G$31,AnalysisMethods!$E$2:$E$31=AnalysisResults!P2373,"")</f>
        <v>n</v>
      </c>
      <c r="R2373" s="4" t="str" cm="1">
        <f t="array" ref="R2373">_xlfn._xlws.FILTER(AnalysisMethods!$H$2:$H$31,AnalysisMethods!$E$2:$E$31=AnalysisResults!P2373,"")</f>
        <v>XX</v>
      </c>
      <c r="S2373">
        <v>41</v>
      </c>
      <c r="T2373" s="7" t="s">
        <v>1041</v>
      </c>
      <c r="U2373" t="s">
        <v>1378</v>
      </c>
    </row>
    <row r="2374" spans="1:21" x14ac:dyDescent="0.45">
      <c r="A2374" t="s">
        <v>669</v>
      </c>
      <c r="B2374" s="4" t="str" cm="1">
        <f t="array" ref="B2374">_xlfn._xlws.FILTER(AnalysisSets!B:B,AnalysisSets!A:A=_xlfn._xlws.FILTER(Analyses!E:E,Analyses!A:A=AnalysisResults!A2374,""),"")</f>
        <v>Safety Population</v>
      </c>
      <c r="C2374" t="s">
        <v>33</v>
      </c>
      <c r="D2374" t="s">
        <v>40</v>
      </c>
      <c r="E2374" s="4" t="str" cm="1">
        <f t="array" ref="E2374">_xlfn._xlws.FILTER(AnalysisGroupings!$G$2:$G$20,AnalysisGroupings!$F$2:$F$20=AnalysisResults!D2374,"")</f>
        <v>Xanomeline Low Dose</v>
      </c>
      <c r="G2374" t="s">
        <v>733</v>
      </c>
      <c r="H2374" t="s">
        <v>776</v>
      </c>
      <c r="I2374" s="4" t="str" cm="1">
        <f t="array" ref="I2374">_xlfn._xlws.FILTER(AnalysisGroupings!$G$2:$G$36,(AnalysisGroupings!$F$2:$F$36=AnalysisResults!H2374)*LEN(H2374)&gt;0,"")</f>
        <v>Temperature (C)</v>
      </c>
      <c r="K2374" t="s">
        <v>734</v>
      </c>
      <c r="L2374" t="s">
        <v>1385</v>
      </c>
      <c r="M2374" s="4" t="str" cm="1">
        <f t="array" ref="M2374">_xlfn._xlws.FILTER(AnalysisGroupings!$G$2:$G$36,(AnalysisGroupings!$F$2:$F$36=AnalysisResults!L2374)*LEN(L2374)&gt;0,"")</f>
        <v>Week 16</v>
      </c>
      <c r="O2374" t="s">
        <v>295</v>
      </c>
      <c r="P2374" t="s">
        <v>641</v>
      </c>
      <c r="Q2374" s="4" t="str" cm="1">
        <f t="array" ref="Q2374">_xlfn._xlws.FILTER(AnalysisMethods!$G$2:$G$31,AnalysisMethods!$E$2:$E$31=AnalysisResults!P2374,"")</f>
        <v>Mean</v>
      </c>
      <c r="R2374" s="4" t="str" cm="1">
        <f t="array" ref="R2374">_xlfn._xlws.FILTER(AnalysisMethods!$H$2:$H$31,AnalysisMethods!$E$2:$E$31=AnalysisResults!P2374,"")</f>
        <v>XX.X</v>
      </c>
      <c r="S2374">
        <v>36.551951219999999</v>
      </c>
      <c r="T2374" s="7" t="s">
        <v>925</v>
      </c>
      <c r="U2374" t="s">
        <v>1378</v>
      </c>
    </row>
    <row r="2375" spans="1:21" x14ac:dyDescent="0.45">
      <c r="A2375" t="s">
        <v>669</v>
      </c>
      <c r="B2375" s="4" t="str" cm="1">
        <f t="array" ref="B2375">_xlfn._xlws.FILTER(AnalysisSets!B:B,AnalysisSets!A:A=_xlfn._xlws.FILTER(Analyses!E:E,Analyses!A:A=AnalysisResults!A2375,""),"")</f>
        <v>Safety Population</v>
      </c>
      <c r="C2375" t="s">
        <v>33</v>
      </c>
      <c r="D2375" t="s">
        <v>40</v>
      </c>
      <c r="E2375" s="4" t="str" cm="1">
        <f t="array" ref="E2375">_xlfn._xlws.FILTER(AnalysisGroupings!$G$2:$G$20,AnalysisGroupings!$F$2:$F$20=AnalysisResults!D2375,"")</f>
        <v>Xanomeline Low Dose</v>
      </c>
      <c r="G2375" t="s">
        <v>733</v>
      </c>
      <c r="H2375" t="s">
        <v>776</v>
      </c>
      <c r="I2375" s="4" t="str" cm="1">
        <f t="array" ref="I2375">_xlfn._xlws.FILTER(AnalysisGroupings!$G$2:$G$36,(AnalysisGroupings!$F$2:$F$36=AnalysisResults!H2375)*LEN(H2375)&gt;0,"")</f>
        <v>Temperature (C)</v>
      </c>
      <c r="K2375" t="s">
        <v>734</v>
      </c>
      <c r="L2375" t="s">
        <v>1385</v>
      </c>
      <c r="M2375" s="4" t="str" cm="1">
        <f t="array" ref="M2375">_xlfn._xlws.FILTER(AnalysisGroupings!$G$2:$G$36,(AnalysisGroupings!$F$2:$F$36=AnalysisResults!L2375)*LEN(L2375)&gt;0,"")</f>
        <v>Week 16</v>
      </c>
      <c r="O2375" t="s">
        <v>295</v>
      </c>
      <c r="P2375" t="s">
        <v>642</v>
      </c>
      <c r="Q2375" s="4" t="str" cm="1">
        <f t="array" ref="Q2375">_xlfn._xlws.FILTER(AnalysisMethods!$G$2:$G$31,AnalysisMethods!$E$2:$E$31=AnalysisResults!P2375,"")</f>
        <v>SD</v>
      </c>
      <c r="R2375" s="4" t="str" cm="1">
        <f t="array" ref="R2375">_xlfn._xlws.FILTER(AnalysisMethods!$H$2:$H$31,AnalysisMethods!$E$2:$E$31=AnalysisResults!P2375,"")</f>
        <v>(XX.XX)</v>
      </c>
      <c r="S2375">
        <v>0.38219248760000002</v>
      </c>
      <c r="T2375" s="7" t="s">
        <v>939</v>
      </c>
      <c r="U2375" t="s">
        <v>1378</v>
      </c>
    </row>
    <row r="2376" spans="1:21" x14ac:dyDescent="0.45">
      <c r="A2376" t="s">
        <v>669</v>
      </c>
      <c r="B2376" s="4" t="str" cm="1">
        <f t="array" ref="B2376">_xlfn._xlws.FILTER(AnalysisSets!B:B,AnalysisSets!A:A=_xlfn._xlws.FILTER(Analyses!E:E,Analyses!A:A=AnalysisResults!A2376,""),"")</f>
        <v>Safety Population</v>
      </c>
      <c r="C2376" t="s">
        <v>33</v>
      </c>
      <c r="D2376" t="s">
        <v>40</v>
      </c>
      <c r="E2376" s="4" t="str" cm="1">
        <f t="array" ref="E2376">_xlfn._xlws.FILTER(AnalysisGroupings!$G$2:$G$20,AnalysisGroupings!$F$2:$F$20=AnalysisResults!D2376,"")</f>
        <v>Xanomeline Low Dose</v>
      </c>
      <c r="G2376" t="s">
        <v>733</v>
      </c>
      <c r="H2376" t="s">
        <v>776</v>
      </c>
      <c r="I2376" s="4" t="str" cm="1">
        <f t="array" ref="I2376">_xlfn._xlws.FILTER(AnalysisGroupings!$G$2:$G$36,(AnalysisGroupings!$F$2:$F$36=AnalysisResults!H2376)*LEN(H2376)&gt;0,"")</f>
        <v>Temperature (C)</v>
      </c>
      <c r="K2376" t="s">
        <v>734</v>
      </c>
      <c r="L2376" t="s">
        <v>1385</v>
      </c>
      <c r="M2376" s="4" t="str" cm="1">
        <f t="array" ref="M2376">_xlfn._xlws.FILTER(AnalysisGroupings!$G$2:$G$36,(AnalysisGroupings!$F$2:$F$36=AnalysisResults!L2376)*LEN(L2376)&gt;0,"")</f>
        <v>Week 16</v>
      </c>
      <c r="O2376" t="s">
        <v>295</v>
      </c>
      <c r="P2376" t="s">
        <v>643</v>
      </c>
      <c r="Q2376" s="4" t="str" cm="1">
        <f t="array" ref="Q2376">_xlfn._xlws.FILTER(AnalysisMethods!$G$2:$G$31,AnalysisMethods!$E$2:$E$31=AnalysisResults!P2376,"")</f>
        <v>Median</v>
      </c>
      <c r="R2376" s="4" t="str" cm="1">
        <f t="array" ref="R2376">_xlfn._xlws.FILTER(AnalysisMethods!$H$2:$H$31,AnalysisMethods!$E$2:$E$31=AnalysisResults!P2376,"")</f>
        <v>XX.X</v>
      </c>
      <c r="S2376">
        <v>36.56</v>
      </c>
      <c r="T2376" s="7" t="s">
        <v>925</v>
      </c>
      <c r="U2376" t="s">
        <v>1378</v>
      </c>
    </row>
    <row r="2377" spans="1:21" x14ac:dyDescent="0.45">
      <c r="A2377" t="s">
        <v>669</v>
      </c>
      <c r="B2377" s="4" t="str" cm="1">
        <f t="array" ref="B2377">_xlfn._xlws.FILTER(AnalysisSets!B:B,AnalysisSets!A:A=_xlfn._xlws.FILTER(Analyses!E:E,Analyses!A:A=AnalysisResults!A2377,""),"")</f>
        <v>Safety Population</v>
      </c>
      <c r="C2377" t="s">
        <v>33</v>
      </c>
      <c r="D2377" t="s">
        <v>40</v>
      </c>
      <c r="E2377" s="4" t="str" cm="1">
        <f t="array" ref="E2377">_xlfn._xlws.FILTER(AnalysisGroupings!$G$2:$G$20,AnalysisGroupings!$F$2:$F$20=AnalysisResults!D2377,"")</f>
        <v>Xanomeline Low Dose</v>
      </c>
      <c r="G2377" t="s">
        <v>733</v>
      </c>
      <c r="H2377" t="s">
        <v>776</v>
      </c>
      <c r="I2377" s="4" t="str" cm="1">
        <f t="array" ref="I2377">_xlfn._xlws.FILTER(AnalysisGroupings!$G$2:$G$36,(AnalysisGroupings!$F$2:$F$36=AnalysisResults!H2377)*LEN(H2377)&gt;0,"")</f>
        <v>Temperature (C)</v>
      </c>
      <c r="K2377" t="s">
        <v>734</v>
      </c>
      <c r="L2377" t="s">
        <v>1385</v>
      </c>
      <c r="M2377" s="4" t="str" cm="1">
        <f t="array" ref="M2377">_xlfn._xlws.FILTER(AnalysisGroupings!$G$2:$G$36,(AnalysisGroupings!$F$2:$F$36=AnalysisResults!L2377)*LEN(L2377)&gt;0,"")</f>
        <v>Week 16</v>
      </c>
      <c r="O2377" t="s">
        <v>295</v>
      </c>
      <c r="P2377" t="s">
        <v>644</v>
      </c>
      <c r="Q2377" s="4" t="str" cm="1">
        <f t="array" ref="Q2377">_xlfn._xlws.FILTER(AnalysisMethods!$G$2:$G$31,AnalysisMethods!$E$2:$E$31=AnalysisResults!P2377,"")</f>
        <v>Q1</v>
      </c>
      <c r="R2377" s="4" t="str" cm="1">
        <f t="array" ref="R2377">_xlfn._xlws.FILTER(AnalysisMethods!$H$2:$H$31,AnalysisMethods!$E$2:$E$31=AnalysisResults!P2377,"")</f>
        <v>XX.X</v>
      </c>
      <c r="S2377">
        <v>36.28</v>
      </c>
      <c r="T2377" s="7" t="s">
        <v>933</v>
      </c>
      <c r="U2377" t="s">
        <v>1378</v>
      </c>
    </row>
    <row r="2378" spans="1:21" x14ac:dyDescent="0.45">
      <c r="A2378" t="s">
        <v>669</v>
      </c>
      <c r="B2378" s="4" t="str" cm="1">
        <f t="array" ref="B2378">_xlfn._xlws.FILTER(AnalysisSets!B:B,AnalysisSets!A:A=_xlfn._xlws.FILTER(Analyses!E:E,Analyses!A:A=AnalysisResults!A2378,""),"")</f>
        <v>Safety Population</v>
      </c>
      <c r="C2378" t="s">
        <v>33</v>
      </c>
      <c r="D2378" t="s">
        <v>40</v>
      </c>
      <c r="E2378" s="4" t="str" cm="1">
        <f t="array" ref="E2378">_xlfn._xlws.FILTER(AnalysisGroupings!$G$2:$G$20,AnalysisGroupings!$F$2:$F$20=AnalysisResults!D2378,"")</f>
        <v>Xanomeline Low Dose</v>
      </c>
      <c r="G2378" t="s">
        <v>733</v>
      </c>
      <c r="H2378" t="s">
        <v>776</v>
      </c>
      <c r="I2378" s="4" t="str" cm="1">
        <f t="array" ref="I2378">_xlfn._xlws.FILTER(AnalysisGroupings!$G$2:$G$36,(AnalysisGroupings!$F$2:$F$36=AnalysisResults!H2378)*LEN(H2378)&gt;0,"")</f>
        <v>Temperature (C)</v>
      </c>
      <c r="K2378" t="s">
        <v>734</v>
      </c>
      <c r="L2378" t="s">
        <v>1385</v>
      </c>
      <c r="M2378" s="4" t="str" cm="1">
        <f t="array" ref="M2378">_xlfn._xlws.FILTER(AnalysisGroupings!$G$2:$G$36,(AnalysisGroupings!$F$2:$F$36=AnalysisResults!L2378)*LEN(L2378)&gt;0,"")</f>
        <v>Week 16</v>
      </c>
      <c r="O2378" t="s">
        <v>295</v>
      </c>
      <c r="P2378" t="s">
        <v>645</v>
      </c>
      <c r="Q2378" s="4" t="str" cm="1">
        <f t="array" ref="Q2378">_xlfn._xlws.FILTER(AnalysisMethods!$G$2:$G$31,AnalysisMethods!$E$2:$E$31=AnalysisResults!P2378,"")</f>
        <v>Q3</v>
      </c>
      <c r="R2378" s="4" t="str" cm="1">
        <f t="array" ref="R2378">_xlfn._xlws.FILTER(AnalysisMethods!$H$2:$H$31,AnalysisMethods!$E$2:$E$31=AnalysisResults!P2378,"")</f>
        <v>XX.X</v>
      </c>
      <c r="S2378">
        <v>36.94</v>
      </c>
      <c r="T2378" s="7" t="s">
        <v>929</v>
      </c>
      <c r="U2378" t="s">
        <v>1378</v>
      </c>
    </row>
    <row r="2379" spans="1:21" x14ac:dyDescent="0.45">
      <c r="A2379" t="s">
        <v>669</v>
      </c>
      <c r="B2379" s="4" t="str" cm="1">
        <f t="array" ref="B2379">_xlfn._xlws.FILTER(AnalysisSets!B:B,AnalysisSets!A:A=_xlfn._xlws.FILTER(Analyses!E:E,Analyses!A:A=AnalysisResults!A2379,""),"")</f>
        <v>Safety Population</v>
      </c>
      <c r="C2379" t="s">
        <v>33</v>
      </c>
      <c r="D2379" t="s">
        <v>40</v>
      </c>
      <c r="E2379" s="4" t="str" cm="1">
        <f t="array" ref="E2379">_xlfn._xlws.FILTER(AnalysisGroupings!$G$2:$G$20,AnalysisGroupings!$F$2:$F$20=AnalysisResults!D2379,"")</f>
        <v>Xanomeline Low Dose</v>
      </c>
      <c r="G2379" t="s">
        <v>733</v>
      </c>
      <c r="H2379" t="s">
        <v>776</v>
      </c>
      <c r="I2379" s="4" t="str" cm="1">
        <f t="array" ref="I2379">_xlfn._xlws.FILTER(AnalysisGroupings!$G$2:$G$36,(AnalysisGroupings!$F$2:$F$36=AnalysisResults!H2379)*LEN(H2379)&gt;0,"")</f>
        <v>Temperature (C)</v>
      </c>
      <c r="K2379" t="s">
        <v>734</v>
      </c>
      <c r="L2379" t="s">
        <v>1385</v>
      </c>
      <c r="M2379" s="4" t="str" cm="1">
        <f t="array" ref="M2379">_xlfn._xlws.FILTER(AnalysisGroupings!$G$2:$G$36,(AnalysisGroupings!$F$2:$F$36=AnalysisResults!L2379)*LEN(L2379)&gt;0,"")</f>
        <v>Week 16</v>
      </c>
      <c r="O2379" t="s">
        <v>295</v>
      </c>
      <c r="P2379" t="s">
        <v>646</v>
      </c>
      <c r="Q2379" s="4" t="str" cm="1">
        <f t="array" ref="Q2379">_xlfn._xlws.FILTER(AnalysisMethods!$G$2:$G$31,AnalysisMethods!$E$2:$E$31=AnalysisResults!P2379,"")</f>
        <v>Min</v>
      </c>
      <c r="R2379" s="4" t="str" cm="1">
        <f t="array" ref="R2379">_xlfn._xlws.FILTER(AnalysisMethods!$H$2:$H$31,AnalysisMethods!$E$2:$E$31=AnalysisResults!P2379,"")</f>
        <v>XX</v>
      </c>
      <c r="S2379">
        <v>35.78</v>
      </c>
      <c r="T2379" s="7" t="s">
        <v>948</v>
      </c>
      <c r="U2379" t="s">
        <v>1378</v>
      </c>
    </row>
    <row r="2380" spans="1:21" x14ac:dyDescent="0.45">
      <c r="A2380" t="s">
        <v>669</v>
      </c>
      <c r="B2380" s="4" t="str" cm="1">
        <f t="array" ref="B2380">_xlfn._xlws.FILTER(AnalysisSets!B:B,AnalysisSets!A:A=_xlfn._xlws.FILTER(Analyses!E:E,Analyses!A:A=AnalysisResults!A2380,""),"")</f>
        <v>Safety Population</v>
      </c>
      <c r="C2380" t="s">
        <v>33</v>
      </c>
      <c r="D2380" t="s">
        <v>40</v>
      </c>
      <c r="E2380" s="4" t="str" cm="1">
        <f t="array" ref="E2380">_xlfn._xlws.FILTER(AnalysisGroupings!$G$2:$G$20,AnalysisGroupings!$F$2:$F$20=AnalysisResults!D2380,"")</f>
        <v>Xanomeline Low Dose</v>
      </c>
      <c r="G2380" t="s">
        <v>733</v>
      </c>
      <c r="H2380" t="s">
        <v>776</v>
      </c>
      <c r="I2380" s="4" t="str" cm="1">
        <f t="array" ref="I2380">_xlfn._xlws.FILTER(AnalysisGroupings!$G$2:$G$36,(AnalysisGroupings!$F$2:$F$36=AnalysisResults!H2380)*LEN(H2380)&gt;0,"")</f>
        <v>Temperature (C)</v>
      </c>
      <c r="K2380" t="s">
        <v>734</v>
      </c>
      <c r="L2380" t="s">
        <v>1385</v>
      </c>
      <c r="M2380" s="4" t="str" cm="1">
        <f t="array" ref="M2380">_xlfn._xlws.FILTER(AnalysisGroupings!$G$2:$G$36,(AnalysisGroupings!$F$2:$F$36=AnalysisResults!L2380)*LEN(L2380)&gt;0,"")</f>
        <v>Week 16</v>
      </c>
      <c r="O2380" t="s">
        <v>295</v>
      </c>
      <c r="P2380" t="s">
        <v>647</v>
      </c>
      <c r="Q2380" s="4" t="str" cm="1">
        <f t="array" ref="Q2380">_xlfn._xlws.FILTER(AnalysisMethods!$G$2:$G$31,AnalysisMethods!$E$2:$E$31=AnalysisResults!P2380,"")</f>
        <v>Max</v>
      </c>
      <c r="R2380" s="4" t="str" cm="1">
        <f t="array" ref="R2380">_xlfn._xlws.FILTER(AnalysisMethods!$H$2:$H$31,AnalysisMethods!$E$2:$E$31=AnalysisResults!P2380,"")</f>
        <v>XX</v>
      </c>
      <c r="S2380">
        <v>37.28</v>
      </c>
      <c r="T2380" s="7" t="s">
        <v>945</v>
      </c>
      <c r="U2380" t="s">
        <v>1378</v>
      </c>
    </row>
    <row r="2381" spans="1:21" x14ac:dyDescent="0.45">
      <c r="A2381" t="s">
        <v>669</v>
      </c>
      <c r="B2381" s="4" t="str" cm="1">
        <f t="array" ref="B2381">_xlfn._xlws.FILTER(AnalysisSets!B:B,AnalysisSets!A:A=_xlfn._xlws.FILTER(Analyses!E:E,Analyses!A:A=AnalysisResults!A2381,""),"")</f>
        <v>Safety Population</v>
      </c>
      <c r="C2381" t="s">
        <v>33</v>
      </c>
      <c r="D2381" t="s">
        <v>40</v>
      </c>
      <c r="E2381" s="4" t="str" cm="1">
        <f t="array" ref="E2381">_xlfn._xlws.FILTER(AnalysisGroupings!$G$2:$G$20,AnalysisGroupings!$F$2:$F$20=AnalysisResults!D2381,"")</f>
        <v>Xanomeline Low Dose</v>
      </c>
      <c r="G2381" t="s">
        <v>733</v>
      </c>
      <c r="H2381" t="s">
        <v>776</v>
      </c>
      <c r="I2381" s="4" t="str" cm="1">
        <f t="array" ref="I2381">_xlfn._xlws.FILTER(AnalysisGroupings!$G$2:$G$36,(AnalysisGroupings!$F$2:$F$36=AnalysisResults!H2381)*LEN(H2381)&gt;0,"")</f>
        <v>Temperature (C)</v>
      </c>
      <c r="K2381" t="s">
        <v>734</v>
      </c>
      <c r="L2381" t="s">
        <v>1386</v>
      </c>
      <c r="M2381" s="4" t="str" cm="1">
        <f t="array" ref="M2381">_xlfn._xlws.FILTER(AnalysisGroupings!$G$2:$G$36,(AnalysisGroupings!$F$2:$F$36=AnalysisResults!L2381)*LEN(L2381)&gt;0,"")</f>
        <v>Week 20</v>
      </c>
      <c r="O2381" t="s">
        <v>295</v>
      </c>
      <c r="P2381" t="s">
        <v>640</v>
      </c>
      <c r="Q2381" s="4" t="str" cm="1">
        <f t="array" ref="Q2381">_xlfn._xlws.FILTER(AnalysisMethods!$G$2:$G$31,AnalysisMethods!$E$2:$E$31=AnalysisResults!P2381,"")</f>
        <v>n</v>
      </c>
      <c r="R2381" s="4" t="str" cm="1">
        <f t="array" ref="R2381">_xlfn._xlws.FILTER(AnalysisMethods!$H$2:$H$31,AnalysisMethods!$E$2:$E$31=AnalysisResults!P2381,"")</f>
        <v>XX</v>
      </c>
      <c r="S2381">
        <v>30</v>
      </c>
      <c r="T2381" s="7" t="s">
        <v>1042</v>
      </c>
      <c r="U2381" t="s">
        <v>1378</v>
      </c>
    </row>
    <row r="2382" spans="1:21" x14ac:dyDescent="0.45">
      <c r="A2382" t="s">
        <v>669</v>
      </c>
      <c r="B2382" s="4" t="str" cm="1">
        <f t="array" ref="B2382">_xlfn._xlws.FILTER(AnalysisSets!B:B,AnalysisSets!A:A=_xlfn._xlws.FILTER(Analyses!E:E,Analyses!A:A=AnalysisResults!A2382,""),"")</f>
        <v>Safety Population</v>
      </c>
      <c r="C2382" t="s">
        <v>33</v>
      </c>
      <c r="D2382" t="s">
        <v>40</v>
      </c>
      <c r="E2382" s="4" t="str" cm="1">
        <f t="array" ref="E2382">_xlfn._xlws.FILTER(AnalysisGroupings!$G$2:$G$20,AnalysisGroupings!$F$2:$F$20=AnalysisResults!D2382,"")</f>
        <v>Xanomeline Low Dose</v>
      </c>
      <c r="G2382" t="s">
        <v>733</v>
      </c>
      <c r="H2382" t="s">
        <v>776</v>
      </c>
      <c r="I2382" s="4" t="str" cm="1">
        <f t="array" ref="I2382">_xlfn._xlws.FILTER(AnalysisGroupings!$G$2:$G$36,(AnalysisGroupings!$F$2:$F$36=AnalysisResults!H2382)*LEN(H2382)&gt;0,"")</f>
        <v>Temperature (C)</v>
      </c>
      <c r="K2382" t="s">
        <v>734</v>
      </c>
      <c r="L2382" t="s">
        <v>1386</v>
      </c>
      <c r="M2382" s="4" t="str" cm="1">
        <f t="array" ref="M2382">_xlfn._xlws.FILTER(AnalysisGroupings!$G$2:$G$36,(AnalysisGroupings!$F$2:$F$36=AnalysisResults!L2382)*LEN(L2382)&gt;0,"")</f>
        <v>Week 20</v>
      </c>
      <c r="O2382" t="s">
        <v>295</v>
      </c>
      <c r="P2382" t="s">
        <v>641</v>
      </c>
      <c r="Q2382" s="4" t="str" cm="1">
        <f t="array" ref="Q2382">_xlfn._xlws.FILTER(AnalysisMethods!$G$2:$G$31,AnalysisMethods!$E$2:$E$31=AnalysisResults!P2382,"")</f>
        <v>Mean</v>
      </c>
      <c r="R2382" s="4" t="str" cm="1">
        <f t="array" ref="R2382">_xlfn._xlws.FILTER(AnalysisMethods!$H$2:$H$31,AnalysisMethods!$E$2:$E$31=AnalysisResults!P2382,"")</f>
        <v>XX.X</v>
      </c>
      <c r="S2382">
        <v>36.675666667000002</v>
      </c>
      <c r="T2382" s="7" t="s">
        <v>927</v>
      </c>
      <c r="U2382" t="s">
        <v>1378</v>
      </c>
    </row>
    <row r="2383" spans="1:21" x14ac:dyDescent="0.45">
      <c r="A2383" t="s">
        <v>669</v>
      </c>
      <c r="B2383" s="4" t="str" cm="1">
        <f t="array" ref="B2383">_xlfn._xlws.FILTER(AnalysisSets!B:B,AnalysisSets!A:A=_xlfn._xlws.FILTER(Analyses!E:E,Analyses!A:A=AnalysisResults!A2383,""),"")</f>
        <v>Safety Population</v>
      </c>
      <c r="C2383" t="s">
        <v>33</v>
      </c>
      <c r="D2383" t="s">
        <v>40</v>
      </c>
      <c r="E2383" s="4" t="str" cm="1">
        <f t="array" ref="E2383">_xlfn._xlws.FILTER(AnalysisGroupings!$G$2:$G$20,AnalysisGroupings!$F$2:$F$20=AnalysisResults!D2383,"")</f>
        <v>Xanomeline Low Dose</v>
      </c>
      <c r="G2383" t="s">
        <v>733</v>
      </c>
      <c r="H2383" t="s">
        <v>776</v>
      </c>
      <c r="I2383" s="4" t="str" cm="1">
        <f t="array" ref="I2383">_xlfn._xlws.FILTER(AnalysisGroupings!$G$2:$G$36,(AnalysisGroupings!$F$2:$F$36=AnalysisResults!H2383)*LEN(H2383)&gt;0,"")</f>
        <v>Temperature (C)</v>
      </c>
      <c r="K2383" t="s">
        <v>734</v>
      </c>
      <c r="L2383" t="s">
        <v>1386</v>
      </c>
      <c r="M2383" s="4" t="str" cm="1">
        <f t="array" ref="M2383">_xlfn._xlws.FILTER(AnalysisGroupings!$G$2:$G$36,(AnalysisGroupings!$F$2:$F$36=AnalysisResults!L2383)*LEN(L2383)&gt;0,"")</f>
        <v>Week 20</v>
      </c>
      <c r="O2383" t="s">
        <v>295</v>
      </c>
      <c r="P2383" t="s">
        <v>642</v>
      </c>
      <c r="Q2383" s="4" t="str" cm="1">
        <f t="array" ref="Q2383">_xlfn._xlws.FILTER(AnalysisMethods!$G$2:$G$31,AnalysisMethods!$E$2:$E$31=AnalysisResults!P2383,"")</f>
        <v>SD</v>
      </c>
      <c r="R2383" s="4" t="str" cm="1">
        <f t="array" ref="R2383">_xlfn._xlws.FILTER(AnalysisMethods!$H$2:$H$31,AnalysisMethods!$E$2:$E$31=AnalysisResults!P2383,"")</f>
        <v>(XX.XX)</v>
      </c>
      <c r="S2383">
        <v>0.46455528109999999</v>
      </c>
      <c r="T2383" s="7" t="s">
        <v>1043</v>
      </c>
      <c r="U2383" t="s">
        <v>1378</v>
      </c>
    </row>
    <row r="2384" spans="1:21" x14ac:dyDescent="0.45">
      <c r="A2384" t="s">
        <v>669</v>
      </c>
      <c r="B2384" s="4" t="str" cm="1">
        <f t="array" ref="B2384">_xlfn._xlws.FILTER(AnalysisSets!B:B,AnalysisSets!A:A=_xlfn._xlws.FILTER(Analyses!E:E,Analyses!A:A=AnalysisResults!A2384,""),"")</f>
        <v>Safety Population</v>
      </c>
      <c r="C2384" t="s">
        <v>33</v>
      </c>
      <c r="D2384" t="s">
        <v>40</v>
      </c>
      <c r="E2384" s="4" t="str" cm="1">
        <f t="array" ref="E2384">_xlfn._xlws.FILTER(AnalysisGroupings!$G$2:$G$20,AnalysisGroupings!$F$2:$F$20=AnalysisResults!D2384,"")</f>
        <v>Xanomeline Low Dose</v>
      </c>
      <c r="G2384" t="s">
        <v>733</v>
      </c>
      <c r="H2384" t="s">
        <v>776</v>
      </c>
      <c r="I2384" s="4" t="str" cm="1">
        <f t="array" ref="I2384">_xlfn._xlws.FILTER(AnalysisGroupings!$G$2:$G$36,(AnalysisGroupings!$F$2:$F$36=AnalysisResults!H2384)*LEN(H2384)&gt;0,"")</f>
        <v>Temperature (C)</v>
      </c>
      <c r="K2384" t="s">
        <v>734</v>
      </c>
      <c r="L2384" t="s">
        <v>1386</v>
      </c>
      <c r="M2384" s="4" t="str" cm="1">
        <f t="array" ref="M2384">_xlfn._xlws.FILTER(AnalysisGroupings!$G$2:$G$36,(AnalysisGroupings!$F$2:$F$36=AnalysisResults!L2384)*LEN(L2384)&gt;0,"")</f>
        <v>Week 20</v>
      </c>
      <c r="O2384" t="s">
        <v>295</v>
      </c>
      <c r="P2384" t="s">
        <v>643</v>
      </c>
      <c r="Q2384" s="4" t="str" cm="1">
        <f t="array" ref="Q2384">_xlfn._xlws.FILTER(AnalysisMethods!$G$2:$G$31,AnalysisMethods!$E$2:$E$31=AnalysisResults!P2384,"")</f>
        <v>Median</v>
      </c>
      <c r="R2384" s="4" t="str" cm="1">
        <f t="array" ref="R2384">_xlfn._xlws.FILTER(AnalysisMethods!$H$2:$H$31,AnalysisMethods!$E$2:$E$31=AnalysisResults!P2384,"")</f>
        <v>XX.X</v>
      </c>
      <c r="S2384">
        <v>36.64</v>
      </c>
      <c r="T2384" s="7" t="s">
        <v>925</v>
      </c>
      <c r="U2384" t="s">
        <v>1378</v>
      </c>
    </row>
    <row r="2385" spans="1:21" x14ac:dyDescent="0.45">
      <c r="A2385" t="s">
        <v>669</v>
      </c>
      <c r="B2385" s="4" t="str" cm="1">
        <f t="array" ref="B2385">_xlfn._xlws.FILTER(AnalysisSets!B:B,AnalysisSets!A:A=_xlfn._xlws.FILTER(Analyses!E:E,Analyses!A:A=AnalysisResults!A2385,""),"")</f>
        <v>Safety Population</v>
      </c>
      <c r="C2385" t="s">
        <v>33</v>
      </c>
      <c r="D2385" t="s">
        <v>40</v>
      </c>
      <c r="E2385" s="4" t="str" cm="1">
        <f t="array" ref="E2385">_xlfn._xlws.FILTER(AnalysisGroupings!$G$2:$G$20,AnalysisGroupings!$F$2:$F$20=AnalysisResults!D2385,"")</f>
        <v>Xanomeline Low Dose</v>
      </c>
      <c r="G2385" t="s">
        <v>733</v>
      </c>
      <c r="H2385" t="s">
        <v>776</v>
      </c>
      <c r="I2385" s="4" t="str" cm="1">
        <f t="array" ref="I2385">_xlfn._xlws.FILTER(AnalysisGroupings!$G$2:$G$36,(AnalysisGroupings!$F$2:$F$36=AnalysisResults!H2385)*LEN(H2385)&gt;0,"")</f>
        <v>Temperature (C)</v>
      </c>
      <c r="K2385" t="s">
        <v>734</v>
      </c>
      <c r="L2385" t="s">
        <v>1386</v>
      </c>
      <c r="M2385" s="4" t="str" cm="1">
        <f t="array" ref="M2385">_xlfn._xlws.FILTER(AnalysisGroupings!$G$2:$G$36,(AnalysisGroupings!$F$2:$F$36=AnalysisResults!L2385)*LEN(L2385)&gt;0,"")</f>
        <v>Week 20</v>
      </c>
      <c r="O2385" t="s">
        <v>295</v>
      </c>
      <c r="P2385" t="s">
        <v>644</v>
      </c>
      <c r="Q2385" s="4" t="str" cm="1">
        <f t="array" ref="Q2385">_xlfn._xlws.FILTER(AnalysisMethods!$G$2:$G$31,AnalysisMethods!$E$2:$E$31=AnalysisResults!P2385,"")</f>
        <v>Q1</v>
      </c>
      <c r="R2385" s="4" t="str" cm="1">
        <f t="array" ref="R2385">_xlfn._xlws.FILTER(AnalysisMethods!$H$2:$H$31,AnalysisMethods!$E$2:$E$31=AnalysisResults!P2385,"")</f>
        <v>XX.X</v>
      </c>
      <c r="S2385">
        <v>36.33</v>
      </c>
      <c r="T2385" s="7" t="s">
        <v>933</v>
      </c>
      <c r="U2385" t="s">
        <v>1378</v>
      </c>
    </row>
    <row r="2386" spans="1:21" x14ac:dyDescent="0.45">
      <c r="A2386" t="s">
        <v>669</v>
      </c>
      <c r="B2386" s="4" t="str" cm="1">
        <f t="array" ref="B2386">_xlfn._xlws.FILTER(AnalysisSets!B:B,AnalysisSets!A:A=_xlfn._xlws.FILTER(Analyses!E:E,Analyses!A:A=AnalysisResults!A2386,""),"")</f>
        <v>Safety Population</v>
      </c>
      <c r="C2386" t="s">
        <v>33</v>
      </c>
      <c r="D2386" t="s">
        <v>40</v>
      </c>
      <c r="E2386" s="4" t="str" cm="1">
        <f t="array" ref="E2386">_xlfn._xlws.FILTER(AnalysisGroupings!$G$2:$G$20,AnalysisGroupings!$F$2:$F$20=AnalysisResults!D2386,"")</f>
        <v>Xanomeline Low Dose</v>
      </c>
      <c r="G2386" t="s">
        <v>733</v>
      </c>
      <c r="H2386" t="s">
        <v>776</v>
      </c>
      <c r="I2386" s="4" t="str" cm="1">
        <f t="array" ref="I2386">_xlfn._xlws.FILTER(AnalysisGroupings!$G$2:$G$36,(AnalysisGroupings!$F$2:$F$36=AnalysisResults!H2386)*LEN(H2386)&gt;0,"")</f>
        <v>Temperature (C)</v>
      </c>
      <c r="K2386" t="s">
        <v>734</v>
      </c>
      <c r="L2386" t="s">
        <v>1386</v>
      </c>
      <c r="M2386" s="4" t="str" cm="1">
        <f t="array" ref="M2386">_xlfn._xlws.FILTER(AnalysisGroupings!$G$2:$G$36,(AnalysisGroupings!$F$2:$F$36=AnalysisResults!L2386)*LEN(L2386)&gt;0,"")</f>
        <v>Week 20</v>
      </c>
      <c r="O2386" t="s">
        <v>295</v>
      </c>
      <c r="P2386" t="s">
        <v>645</v>
      </c>
      <c r="Q2386" s="4" t="str" cm="1">
        <f t="array" ref="Q2386">_xlfn._xlws.FILTER(AnalysisMethods!$G$2:$G$31,AnalysisMethods!$E$2:$E$31=AnalysisResults!P2386,"")</f>
        <v>Q3</v>
      </c>
      <c r="R2386" s="4" t="str" cm="1">
        <f t="array" ref="R2386">_xlfn._xlws.FILTER(AnalysisMethods!$H$2:$H$31,AnalysisMethods!$E$2:$E$31=AnalysisResults!P2386,"")</f>
        <v>XX.X</v>
      </c>
      <c r="S2386">
        <v>37</v>
      </c>
      <c r="T2386" s="7" t="s">
        <v>958</v>
      </c>
      <c r="U2386" t="s">
        <v>1378</v>
      </c>
    </row>
    <row r="2387" spans="1:21" x14ac:dyDescent="0.45">
      <c r="A2387" t="s">
        <v>669</v>
      </c>
      <c r="B2387" s="4" t="str" cm="1">
        <f t="array" ref="B2387">_xlfn._xlws.FILTER(AnalysisSets!B:B,AnalysisSets!A:A=_xlfn._xlws.FILTER(Analyses!E:E,Analyses!A:A=AnalysisResults!A2387,""),"")</f>
        <v>Safety Population</v>
      </c>
      <c r="C2387" t="s">
        <v>33</v>
      </c>
      <c r="D2387" t="s">
        <v>40</v>
      </c>
      <c r="E2387" s="4" t="str" cm="1">
        <f t="array" ref="E2387">_xlfn._xlws.FILTER(AnalysisGroupings!$G$2:$G$20,AnalysisGroupings!$F$2:$F$20=AnalysisResults!D2387,"")</f>
        <v>Xanomeline Low Dose</v>
      </c>
      <c r="G2387" t="s">
        <v>733</v>
      </c>
      <c r="H2387" t="s">
        <v>776</v>
      </c>
      <c r="I2387" s="4" t="str" cm="1">
        <f t="array" ref="I2387">_xlfn._xlws.FILTER(AnalysisGroupings!$G$2:$G$36,(AnalysisGroupings!$F$2:$F$36=AnalysisResults!H2387)*LEN(H2387)&gt;0,"")</f>
        <v>Temperature (C)</v>
      </c>
      <c r="K2387" t="s">
        <v>734</v>
      </c>
      <c r="L2387" t="s">
        <v>1386</v>
      </c>
      <c r="M2387" s="4" t="str" cm="1">
        <f t="array" ref="M2387">_xlfn._xlws.FILTER(AnalysisGroupings!$G$2:$G$36,(AnalysisGroupings!$F$2:$F$36=AnalysisResults!L2387)*LEN(L2387)&gt;0,"")</f>
        <v>Week 20</v>
      </c>
      <c r="O2387" t="s">
        <v>295</v>
      </c>
      <c r="P2387" t="s">
        <v>646</v>
      </c>
      <c r="Q2387" s="4" t="str" cm="1">
        <f t="array" ref="Q2387">_xlfn._xlws.FILTER(AnalysisMethods!$G$2:$G$31,AnalysisMethods!$E$2:$E$31=AnalysisResults!P2387,"")</f>
        <v>Min</v>
      </c>
      <c r="R2387" s="4" t="str" cm="1">
        <f t="array" ref="R2387">_xlfn._xlws.FILTER(AnalysisMethods!$H$2:$H$31,AnalysisMethods!$E$2:$E$31=AnalysisResults!P2387,"")</f>
        <v>XX</v>
      </c>
      <c r="S2387">
        <v>35.44</v>
      </c>
      <c r="T2387" s="7" t="s">
        <v>1034</v>
      </c>
      <c r="U2387" t="s">
        <v>1378</v>
      </c>
    </row>
    <row r="2388" spans="1:21" x14ac:dyDescent="0.45">
      <c r="A2388" t="s">
        <v>669</v>
      </c>
      <c r="B2388" s="4" t="str" cm="1">
        <f t="array" ref="B2388">_xlfn._xlws.FILTER(AnalysisSets!B:B,AnalysisSets!A:A=_xlfn._xlws.FILTER(Analyses!E:E,Analyses!A:A=AnalysisResults!A2388,""),"")</f>
        <v>Safety Population</v>
      </c>
      <c r="C2388" t="s">
        <v>33</v>
      </c>
      <c r="D2388" t="s">
        <v>40</v>
      </c>
      <c r="E2388" s="4" t="str" cm="1">
        <f t="array" ref="E2388">_xlfn._xlws.FILTER(AnalysisGroupings!$G$2:$G$20,AnalysisGroupings!$F$2:$F$20=AnalysisResults!D2388,"")</f>
        <v>Xanomeline Low Dose</v>
      </c>
      <c r="G2388" t="s">
        <v>733</v>
      </c>
      <c r="H2388" t="s">
        <v>776</v>
      </c>
      <c r="I2388" s="4" t="str" cm="1">
        <f t="array" ref="I2388">_xlfn._xlws.FILTER(AnalysisGroupings!$G$2:$G$36,(AnalysisGroupings!$F$2:$F$36=AnalysisResults!H2388)*LEN(H2388)&gt;0,"")</f>
        <v>Temperature (C)</v>
      </c>
      <c r="K2388" t="s">
        <v>734</v>
      </c>
      <c r="L2388" t="s">
        <v>1386</v>
      </c>
      <c r="M2388" s="4" t="str" cm="1">
        <f t="array" ref="M2388">_xlfn._xlws.FILTER(AnalysisGroupings!$G$2:$G$36,(AnalysisGroupings!$F$2:$F$36=AnalysisResults!L2388)*LEN(L2388)&gt;0,"")</f>
        <v>Week 20</v>
      </c>
      <c r="O2388" t="s">
        <v>295</v>
      </c>
      <c r="P2388" t="s">
        <v>647</v>
      </c>
      <c r="Q2388" s="4" t="str" cm="1">
        <f t="array" ref="Q2388">_xlfn._xlws.FILTER(AnalysisMethods!$G$2:$G$31,AnalysisMethods!$E$2:$E$31=AnalysisResults!P2388,"")</f>
        <v>Max</v>
      </c>
      <c r="R2388" s="4" t="str" cm="1">
        <f t="array" ref="R2388">_xlfn._xlws.FILTER(AnalysisMethods!$H$2:$H$31,AnalysisMethods!$E$2:$E$31=AnalysisResults!P2388,"")</f>
        <v>XX</v>
      </c>
      <c r="S2388">
        <v>37.56</v>
      </c>
      <c r="T2388" s="7" t="s">
        <v>938</v>
      </c>
      <c r="U2388" t="s">
        <v>1378</v>
      </c>
    </row>
    <row r="2389" spans="1:21" x14ac:dyDescent="0.45">
      <c r="A2389" t="s">
        <v>669</v>
      </c>
      <c r="B2389" s="4" t="str" cm="1">
        <f t="array" ref="B2389">_xlfn._xlws.FILTER(AnalysisSets!B:B,AnalysisSets!A:A=_xlfn._xlws.FILTER(Analyses!E:E,Analyses!A:A=AnalysisResults!A2389,""),"")</f>
        <v>Safety Population</v>
      </c>
      <c r="C2389" t="s">
        <v>33</v>
      </c>
      <c r="D2389" t="s">
        <v>40</v>
      </c>
      <c r="E2389" s="4" t="str" cm="1">
        <f t="array" ref="E2389">_xlfn._xlws.FILTER(AnalysisGroupings!$G$2:$G$20,AnalysisGroupings!$F$2:$F$20=AnalysisResults!D2389,"")</f>
        <v>Xanomeline Low Dose</v>
      </c>
      <c r="G2389" t="s">
        <v>733</v>
      </c>
      <c r="H2389" t="s">
        <v>776</v>
      </c>
      <c r="I2389" s="4" t="str" cm="1">
        <f t="array" ref="I2389">_xlfn._xlws.FILTER(AnalysisGroupings!$G$2:$G$36,(AnalysisGroupings!$F$2:$F$36=AnalysisResults!H2389)*LEN(H2389)&gt;0,"")</f>
        <v>Temperature (C)</v>
      </c>
      <c r="K2389" t="s">
        <v>734</v>
      </c>
      <c r="L2389" t="s">
        <v>1387</v>
      </c>
      <c r="M2389" s="4" t="str" cm="1">
        <f t="array" ref="M2389">_xlfn._xlws.FILTER(AnalysisGroupings!$G$2:$G$36,(AnalysisGroupings!$F$2:$F$36=AnalysisResults!L2389)*LEN(L2389)&gt;0,"")</f>
        <v>Week 24</v>
      </c>
      <c r="O2389" t="s">
        <v>295</v>
      </c>
      <c r="P2389" t="s">
        <v>640</v>
      </c>
      <c r="Q2389" s="4" t="str" cm="1">
        <f t="array" ref="Q2389">_xlfn._xlws.FILTER(AnalysisMethods!$G$2:$G$31,AnalysisMethods!$E$2:$E$31=AnalysisResults!P2389,"")</f>
        <v>n</v>
      </c>
      <c r="R2389" s="4" t="str" cm="1">
        <f t="array" ref="R2389">_xlfn._xlws.FILTER(AnalysisMethods!$H$2:$H$31,AnalysisMethods!$E$2:$E$31=AnalysisResults!P2389,"")</f>
        <v>XX</v>
      </c>
      <c r="S2389">
        <v>26</v>
      </c>
      <c r="T2389" s="7" t="s">
        <v>632</v>
      </c>
      <c r="U2389" t="s">
        <v>1378</v>
      </c>
    </row>
    <row r="2390" spans="1:21" x14ac:dyDescent="0.45">
      <c r="A2390" t="s">
        <v>669</v>
      </c>
      <c r="B2390" s="4" t="str" cm="1">
        <f t="array" ref="B2390">_xlfn._xlws.FILTER(AnalysisSets!B:B,AnalysisSets!A:A=_xlfn._xlws.FILTER(Analyses!E:E,Analyses!A:A=AnalysisResults!A2390,""),"")</f>
        <v>Safety Population</v>
      </c>
      <c r="C2390" t="s">
        <v>33</v>
      </c>
      <c r="D2390" t="s">
        <v>40</v>
      </c>
      <c r="E2390" s="4" t="str" cm="1">
        <f t="array" ref="E2390">_xlfn._xlws.FILTER(AnalysisGroupings!$G$2:$G$20,AnalysisGroupings!$F$2:$F$20=AnalysisResults!D2390,"")</f>
        <v>Xanomeline Low Dose</v>
      </c>
      <c r="G2390" t="s">
        <v>733</v>
      </c>
      <c r="H2390" t="s">
        <v>776</v>
      </c>
      <c r="I2390" s="4" t="str" cm="1">
        <f t="array" ref="I2390">_xlfn._xlws.FILTER(AnalysisGroupings!$G$2:$G$36,(AnalysisGroupings!$F$2:$F$36=AnalysisResults!H2390)*LEN(H2390)&gt;0,"")</f>
        <v>Temperature (C)</v>
      </c>
      <c r="K2390" t="s">
        <v>734</v>
      </c>
      <c r="L2390" t="s">
        <v>1387</v>
      </c>
      <c r="M2390" s="4" t="str" cm="1">
        <f t="array" ref="M2390">_xlfn._xlws.FILTER(AnalysisGroupings!$G$2:$G$36,(AnalysisGroupings!$F$2:$F$36=AnalysisResults!L2390)*LEN(L2390)&gt;0,"")</f>
        <v>Week 24</v>
      </c>
      <c r="O2390" t="s">
        <v>295</v>
      </c>
      <c r="P2390" t="s">
        <v>641</v>
      </c>
      <c r="Q2390" s="4" t="str" cm="1">
        <f t="array" ref="Q2390">_xlfn._xlws.FILTER(AnalysisMethods!$G$2:$G$31,AnalysisMethods!$E$2:$E$31=AnalysisResults!P2390,"")</f>
        <v>Mean</v>
      </c>
      <c r="R2390" s="4" t="str" cm="1">
        <f t="array" ref="R2390">_xlfn._xlws.FILTER(AnalysisMethods!$H$2:$H$31,AnalysisMethods!$E$2:$E$31=AnalysisResults!P2390,"")</f>
        <v>XX.X</v>
      </c>
      <c r="S2390">
        <v>36.656153846000002</v>
      </c>
      <c r="T2390" s="7" t="s">
        <v>927</v>
      </c>
      <c r="U2390" t="s">
        <v>1378</v>
      </c>
    </row>
    <row r="2391" spans="1:21" x14ac:dyDescent="0.45">
      <c r="A2391" t="s">
        <v>669</v>
      </c>
      <c r="B2391" s="4" t="str" cm="1">
        <f t="array" ref="B2391">_xlfn._xlws.FILTER(AnalysisSets!B:B,AnalysisSets!A:A=_xlfn._xlws.FILTER(Analyses!E:E,Analyses!A:A=AnalysisResults!A2391,""),"")</f>
        <v>Safety Population</v>
      </c>
      <c r="C2391" t="s">
        <v>33</v>
      </c>
      <c r="D2391" t="s">
        <v>40</v>
      </c>
      <c r="E2391" s="4" t="str" cm="1">
        <f t="array" ref="E2391">_xlfn._xlws.FILTER(AnalysisGroupings!$G$2:$G$20,AnalysisGroupings!$F$2:$F$20=AnalysisResults!D2391,"")</f>
        <v>Xanomeline Low Dose</v>
      </c>
      <c r="G2391" t="s">
        <v>733</v>
      </c>
      <c r="H2391" t="s">
        <v>776</v>
      </c>
      <c r="I2391" s="4" t="str" cm="1">
        <f t="array" ref="I2391">_xlfn._xlws.FILTER(AnalysisGroupings!$G$2:$G$36,(AnalysisGroupings!$F$2:$F$36=AnalysisResults!H2391)*LEN(H2391)&gt;0,"")</f>
        <v>Temperature (C)</v>
      </c>
      <c r="K2391" t="s">
        <v>734</v>
      </c>
      <c r="L2391" t="s">
        <v>1387</v>
      </c>
      <c r="M2391" s="4" t="str" cm="1">
        <f t="array" ref="M2391">_xlfn._xlws.FILTER(AnalysisGroupings!$G$2:$G$36,(AnalysisGroupings!$F$2:$F$36=AnalysisResults!L2391)*LEN(L2391)&gt;0,"")</f>
        <v>Week 24</v>
      </c>
      <c r="O2391" t="s">
        <v>295</v>
      </c>
      <c r="P2391" t="s">
        <v>642</v>
      </c>
      <c r="Q2391" s="4" t="str" cm="1">
        <f t="array" ref="Q2391">_xlfn._xlws.FILTER(AnalysisMethods!$G$2:$G$31,AnalysisMethods!$E$2:$E$31=AnalysisResults!P2391,"")</f>
        <v>SD</v>
      </c>
      <c r="R2391" s="4" t="str" cm="1">
        <f t="array" ref="R2391">_xlfn._xlws.FILTER(AnalysisMethods!$H$2:$H$31,AnalysisMethods!$E$2:$E$31=AnalysisResults!P2391,"")</f>
        <v>(XX.XX)</v>
      </c>
      <c r="S2391">
        <v>0.36102162729999998</v>
      </c>
      <c r="T2391" s="7" t="s">
        <v>1044</v>
      </c>
      <c r="U2391" t="s">
        <v>1378</v>
      </c>
    </row>
    <row r="2392" spans="1:21" x14ac:dyDescent="0.45">
      <c r="A2392" t="s">
        <v>669</v>
      </c>
      <c r="B2392" s="4" t="str" cm="1">
        <f t="array" ref="B2392">_xlfn._xlws.FILTER(AnalysisSets!B:B,AnalysisSets!A:A=_xlfn._xlws.FILTER(Analyses!E:E,Analyses!A:A=AnalysisResults!A2392,""),"")</f>
        <v>Safety Population</v>
      </c>
      <c r="C2392" t="s">
        <v>33</v>
      </c>
      <c r="D2392" t="s">
        <v>40</v>
      </c>
      <c r="E2392" s="4" t="str" cm="1">
        <f t="array" ref="E2392">_xlfn._xlws.FILTER(AnalysisGroupings!$G$2:$G$20,AnalysisGroupings!$F$2:$F$20=AnalysisResults!D2392,"")</f>
        <v>Xanomeline Low Dose</v>
      </c>
      <c r="G2392" t="s">
        <v>733</v>
      </c>
      <c r="H2392" t="s">
        <v>776</v>
      </c>
      <c r="I2392" s="4" t="str" cm="1">
        <f t="array" ref="I2392">_xlfn._xlws.FILTER(AnalysisGroupings!$G$2:$G$36,(AnalysisGroupings!$F$2:$F$36=AnalysisResults!H2392)*LEN(H2392)&gt;0,"")</f>
        <v>Temperature (C)</v>
      </c>
      <c r="K2392" t="s">
        <v>734</v>
      </c>
      <c r="L2392" t="s">
        <v>1387</v>
      </c>
      <c r="M2392" s="4" t="str" cm="1">
        <f t="array" ref="M2392">_xlfn._xlws.FILTER(AnalysisGroupings!$G$2:$G$36,(AnalysisGroupings!$F$2:$F$36=AnalysisResults!L2392)*LEN(L2392)&gt;0,"")</f>
        <v>Week 24</v>
      </c>
      <c r="O2392" t="s">
        <v>295</v>
      </c>
      <c r="P2392" t="s">
        <v>643</v>
      </c>
      <c r="Q2392" s="4" t="str" cm="1">
        <f t="array" ref="Q2392">_xlfn._xlws.FILTER(AnalysisMethods!$G$2:$G$31,AnalysisMethods!$E$2:$E$31=AnalysisResults!P2392,"")</f>
        <v>Median</v>
      </c>
      <c r="R2392" s="4" t="str" cm="1">
        <f t="array" ref="R2392">_xlfn._xlws.FILTER(AnalysisMethods!$H$2:$H$31,AnalysisMethods!$E$2:$E$31=AnalysisResults!P2392,"")</f>
        <v>XX.X</v>
      </c>
      <c r="S2392">
        <v>36.75</v>
      </c>
      <c r="T2392" s="7" t="s">
        <v>1045</v>
      </c>
      <c r="U2392" t="s">
        <v>1378</v>
      </c>
    </row>
    <row r="2393" spans="1:21" x14ac:dyDescent="0.45">
      <c r="A2393" t="s">
        <v>669</v>
      </c>
      <c r="B2393" s="4" t="str" cm="1">
        <f t="array" ref="B2393">_xlfn._xlws.FILTER(AnalysisSets!B:B,AnalysisSets!A:A=_xlfn._xlws.FILTER(Analyses!E:E,Analyses!A:A=AnalysisResults!A2393,""),"")</f>
        <v>Safety Population</v>
      </c>
      <c r="C2393" t="s">
        <v>33</v>
      </c>
      <c r="D2393" t="s">
        <v>40</v>
      </c>
      <c r="E2393" s="4" t="str" cm="1">
        <f t="array" ref="E2393">_xlfn._xlws.FILTER(AnalysisGroupings!$G$2:$G$20,AnalysisGroupings!$F$2:$F$20=AnalysisResults!D2393,"")</f>
        <v>Xanomeline Low Dose</v>
      </c>
      <c r="G2393" t="s">
        <v>733</v>
      </c>
      <c r="H2393" t="s">
        <v>776</v>
      </c>
      <c r="I2393" s="4" t="str" cm="1">
        <f t="array" ref="I2393">_xlfn._xlws.FILTER(AnalysisGroupings!$G$2:$G$36,(AnalysisGroupings!$F$2:$F$36=AnalysisResults!H2393)*LEN(H2393)&gt;0,"")</f>
        <v>Temperature (C)</v>
      </c>
      <c r="K2393" t="s">
        <v>734</v>
      </c>
      <c r="L2393" t="s">
        <v>1387</v>
      </c>
      <c r="M2393" s="4" t="str" cm="1">
        <f t="array" ref="M2393">_xlfn._xlws.FILTER(AnalysisGroupings!$G$2:$G$36,(AnalysisGroupings!$F$2:$F$36=AnalysisResults!L2393)*LEN(L2393)&gt;0,"")</f>
        <v>Week 24</v>
      </c>
      <c r="O2393" t="s">
        <v>295</v>
      </c>
      <c r="P2393" t="s">
        <v>644</v>
      </c>
      <c r="Q2393" s="4" t="str" cm="1">
        <f t="array" ref="Q2393">_xlfn._xlws.FILTER(AnalysisMethods!$G$2:$G$31,AnalysisMethods!$E$2:$E$31=AnalysisResults!P2393,"")</f>
        <v>Q1</v>
      </c>
      <c r="R2393" s="4" t="str" cm="1">
        <f t="array" ref="R2393">_xlfn._xlws.FILTER(AnalysisMethods!$H$2:$H$31,AnalysisMethods!$E$2:$E$31=AnalysisResults!P2393,"")</f>
        <v>XX.X</v>
      </c>
      <c r="S2393">
        <v>36.39</v>
      </c>
      <c r="T2393" s="7" t="s">
        <v>928</v>
      </c>
      <c r="U2393" t="s">
        <v>1378</v>
      </c>
    </row>
    <row r="2394" spans="1:21" x14ac:dyDescent="0.45">
      <c r="A2394" t="s">
        <v>669</v>
      </c>
      <c r="B2394" s="4" t="str" cm="1">
        <f t="array" ref="B2394">_xlfn._xlws.FILTER(AnalysisSets!B:B,AnalysisSets!A:A=_xlfn._xlws.FILTER(Analyses!E:E,Analyses!A:A=AnalysisResults!A2394,""),"")</f>
        <v>Safety Population</v>
      </c>
      <c r="C2394" t="s">
        <v>33</v>
      </c>
      <c r="D2394" t="s">
        <v>40</v>
      </c>
      <c r="E2394" s="4" t="str" cm="1">
        <f t="array" ref="E2394">_xlfn._xlws.FILTER(AnalysisGroupings!$G$2:$G$20,AnalysisGroupings!$F$2:$F$20=AnalysisResults!D2394,"")</f>
        <v>Xanomeline Low Dose</v>
      </c>
      <c r="G2394" t="s">
        <v>733</v>
      </c>
      <c r="H2394" t="s">
        <v>776</v>
      </c>
      <c r="I2394" s="4" t="str" cm="1">
        <f t="array" ref="I2394">_xlfn._xlws.FILTER(AnalysisGroupings!$G$2:$G$36,(AnalysisGroupings!$F$2:$F$36=AnalysisResults!H2394)*LEN(H2394)&gt;0,"")</f>
        <v>Temperature (C)</v>
      </c>
      <c r="K2394" t="s">
        <v>734</v>
      </c>
      <c r="L2394" t="s">
        <v>1387</v>
      </c>
      <c r="M2394" s="4" t="str" cm="1">
        <f t="array" ref="M2394">_xlfn._xlws.FILTER(AnalysisGroupings!$G$2:$G$36,(AnalysisGroupings!$F$2:$F$36=AnalysisResults!L2394)*LEN(L2394)&gt;0,"")</f>
        <v>Week 24</v>
      </c>
      <c r="O2394" t="s">
        <v>295</v>
      </c>
      <c r="P2394" t="s">
        <v>645</v>
      </c>
      <c r="Q2394" s="4" t="str" cm="1">
        <f t="array" ref="Q2394">_xlfn._xlws.FILTER(AnalysisMethods!$G$2:$G$31,AnalysisMethods!$E$2:$E$31=AnalysisResults!P2394,"")</f>
        <v>Q3</v>
      </c>
      <c r="R2394" s="4" t="str" cm="1">
        <f t="array" ref="R2394">_xlfn._xlws.FILTER(AnalysisMethods!$H$2:$H$31,AnalysisMethods!$E$2:$E$31=AnalysisResults!P2394,"")</f>
        <v>XX.X</v>
      </c>
      <c r="S2394">
        <v>36.94</v>
      </c>
      <c r="T2394" s="7" t="s">
        <v>929</v>
      </c>
      <c r="U2394" t="s">
        <v>1378</v>
      </c>
    </row>
    <row r="2395" spans="1:21" x14ac:dyDescent="0.45">
      <c r="A2395" t="s">
        <v>669</v>
      </c>
      <c r="B2395" s="4" t="str" cm="1">
        <f t="array" ref="B2395">_xlfn._xlws.FILTER(AnalysisSets!B:B,AnalysisSets!A:A=_xlfn._xlws.FILTER(Analyses!E:E,Analyses!A:A=AnalysisResults!A2395,""),"")</f>
        <v>Safety Population</v>
      </c>
      <c r="C2395" t="s">
        <v>33</v>
      </c>
      <c r="D2395" t="s">
        <v>40</v>
      </c>
      <c r="E2395" s="4" t="str" cm="1">
        <f t="array" ref="E2395">_xlfn._xlws.FILTER(AnalysisGroupings!$G$2:$G$20,AnalysisGroupings!$F$2:$F$20=AnalysisResults!D2395,"")</f>
        <v>Xanomeline Low Dose</v>
      </c>
      <c r="G2395" t="s">
        <v>733</v>
      </c>
      <c r="H2395" t="s">
        <v>776</v>
      </c>
      <c r="I2395" s="4" t="str" cm="1">
        <f t="array" ref="I2395">_xlfn._xlws.FILTER(AnalysisGroupings!$G$2:$G$36,(AnalysisGroupings!$F$2:$F$36=AnalysisResults!H2395)*LEN(H2395)&gt;0,"")</f>
        <v>Temperature (C)</v>
      </c>
      <c r="K2395" t="s">
        <v>734</v>
      </c>
      <c r="L2395" t="s">
        <v>1387</v>
      </c>
      <c r="M2395" s="4" t="str" cm="1">
        <f t="array" ref="M2395">_xlfn._xlws.FILTER(AnalysisGroupings!$G$2:$G$36,(AnalysisGroupings!$F$2:$F$36=AnalysisResults!L2395)*LEN(L2395)&gt;0,"")</f>
        <v>Week 24</v>
      </c>
      <c r="O2395" t="s">
        <v>295</v>
      </c>
      <c r="P2395" t="s">
        <v>646</v>
      </c>
      <c r="Q2395" s="4" t="str" cm="1">
        <f t="array" ref="Q2395">_xlfn._xlws.FILTER(AnalysisMethods!$G$2:$G$31,AnalysisMethods!$E$2:$E$31=AnalysisResults!P2395,"")</f>
        <v>Min</v>
      </c>
      <c r="R2395" s="4" t="str" cm="1">
        <f t="array" ref="R2395">_xlfn._xlws.FILTER(AnalysisMethods!$H$2:$H$31,AnalysisMethods!$E$2:$E$31=AnalysisResults!P2395,"")</f>
        <v>XX</v>
      </c>
      <c r="S2395">
        <v>35.67</v>
      </c>
      <c r="T2395" s="7" t="s">
        <v>1046</v>
      </c>
      <c r="U2395" t="s">
        <v>1378</v>
      </c>
    </row>
    <row r="2396" spans="1:21" x14ac:dyDescent="0.45">
      <c r="A2396" t="s">
        <v>669</v>
      </c>
      <c r="B2396" s="4" t="str" cm="1">
        <f t="array" ref="B2396">_xlfn._xlws.FILTER(AnalysisSets!B:B,AnalysisSets!A:A=_xlfn._xlws.FILTER(Analyses!E:E,Analyses!A:A=AnalysisResults!A2396,""),"")</f>
        <v>Safety Population</v>
      </c>
      <c r="C2396" t="s">
        <v>33</v>
      </c>
      <c r="D2396" t="s">
        <v>40</v>
      </c>
      <c r="E2396" s="4" t="str" cm="1">
        <f t="array" ref="E2396">_xlfn._xlws.FILTER(AnalysisGroupings!$G$2:$G$20,AnalysisGroupings!$F$2:$F$20=AnalysisResults!D2396,"")</f>
        <v>Xanomeline Low Dose</v>
      </c>
      <c r="G2396" t="s">
        <v>733</v>
      </c>
      <c r="H2396" t="s">
        <v>776</v>
      </c>
      <c r="I2396" s="4" t="str" cm="1">
        <f t="array" ref="I2396">_xlfn._xlws.FILTER(AnalysisGroupings!$G$2:$G$36,(AnalysisGroupings!$F$2:$F$36=AnalysisResults!H2396)*LEN(H2396)&gt;0,"")</f>
        <v>Temperature (C)</v>
      </c>
      <c r="K2396" t="s">
        <v>734</v>
      </c>
      <c r="L2396" t="s">
        <v>1387</v>
      </c>
      <c r="M2396" s="4" t="str" cm="1">
        <f t="array" ref="M2396">_xlfn._xlws.FILTER(AnalysisGroupings!$G$2:$G$36,(AnalysisGroupings!$F$2:$F$36=AnalysisResults!L2396)*LEN(L2396)&gt;0,"")</f>
        <v>Week 24</v>
      </c>
      <c r="O2396" t="s">
        <v>295</v>
      </c>
      <c r="P2396" t="s">
        <v>647</v>
      </c>
      <c r="Q2396" s="4" t="str" cm="1">
        <f t="array" ref="Q2396">_xlfn._xlws.FILTER(AnalysisMethods!$G$2:$G$31,AnalysisMethods!$E$2:$E$31=AnalysisResults!P2396,"")</f>
        <v>Max</v>
      </c>
      <c r="R2396" s="4" t="str" cm="1">
        <f t="array" ref="R2396">_xlfn._xlws.FILTER(AnalysisMethods!$H$2:$H$31,AnalysisMethods!$E$2:$E$31=AnalysisResults!P2396,"")</f>
        <v>XX</v>
      </c>
      <c r="S2396">
        <v>37.11</v>
      </c>
      <c r="T2396" s="7" t="s">
        <v>1037</v>
      </c>
      <c r="U2396" t="s">
        <v>1378</v>
      </c>
    </row>
    <row r="2397" spans="1:21" x14ac:dyDescent="0.45">
      <c r="A2397" t="s">
        <v>669</v>
      </c>
      <c r="B2397" s="4" t="str" cm="1">
        <f t="array" ref="B2397">_xlfn._xlws.FILTER(AnalysisSets!B:B,AnalysisSets!A:A=_xlfn._xlws.FILTER(Analyses!E:E,Analyses!A:A=AnalysisResults!A2397,""),"")</f>
        <v>Safety Population</v>
      </c>
      <c r="C2397" t="s">
        <v>33</v>
      </c>
      <c r="D2397" t="s">
        <v>40</v>
      </c>
      <c r="E2397" s="4" t="str" cm="1">
        <f t="array" ref="E2397">_xlfn._xlws.FILTER(AnalysisGroupings!$G$2:$G$20,AnalysisGroupings!$F$2:$F$20=AnalysisResults!D2397,"")</f>
        <v>Xanomeline Low Dose</v>
      </c>
      <c r="G2397" t="s">
        <v>733</v>
      </c>
      <c r="H2397" t="s">
        <v>776</v>
      </c>
      <c r="I2397" s="4" t="str" cm="1">
        <f t="array" ref="I2397">_xlfn._xlws.FILTER(AnalysisGroupings!$G$2:$G$36,(AnalysisGroupings!$F$2:$F$36=AnalysisResults!H2397)*LEN(H2397)&gt;0,"")</f>
        <v>Temperature (C)</v>
      </c>
      <c r="K2397" t="s">
        <v>734</v>
      </c>
      <c r="L2397" t="s">
        <v>787</v>
      </c>
      <c r="M2397" s="4" t="str" cm="1">
        <f t="array" ref="M2397">_xlfn._xlws.FILTER(AnalysisGroupings!$G$2:$G$36,(AnalysisGroupings!$F$2:$F$36=AnalysisResults!L2397)*LEN(L2397)&gt;0,"")</f>
        <v>Week 26</v>
      </c>
      <c r="O2397" t="s">
        <v>295</v>
      </c>
      <c r="P2397" t="s">
        <v>640</v>
      </c>
      <c r="Q2397" s="4" t="str" cm="1">
        <f t="array" ref="Q2397">_xlfn._xlws.FILTER(AnalysisMethods!$G$2:$G$31,AnalysisMethods!$E$2:$E$31=AnalysisResults!P2397,"")</f>
        <v>n</v>
      </c>
      <c r="R2397" s="4" t="str" cm="1">
        <f t="array" ref="R2397">_xlfn._xlws.FILTER(AnalysisMethods!$H$2:$H$31,AnalysisMethods!$E$2:$E$31=AnalysisResults!P2397,"")</f>
        <v>XX</v>
      </c>
      <c r="S2397">
        <v>24</v>
      </c>
      <c r="T2397" s="7" t="s">
        <v>1047</v>
      </c>
      <c r="U2397" t="s">
        <v>1378</v>
      </c>
    </row>
    <row r="2398" spans="1:21" x14ac:dyDescent="0.45">
      <c r="A2398" t="s">
        <v>669</v>
      </c>
      <c r="B2398" s="4" t="str" cm="1">
        <f t="array" ref="B2398">_xlfn._xlws.FILTER(AnalysisSets!B:B,AnalysisSets!A:A=_xlfn._xlws.FILTER(Analyses!E:E,Analyses!A:A=AnalysisResults!A2398,""),"")</f>
        <v>Safety Population</v>
      </c>
      <c r="C2398" t="s">
        <v>33</v>
      </c>
      <c r="D2398" t="s">
        <v>40</v>
      </c>
      <c r="E2398" s="4" t="str" cm="1">
        <f t="array" ref="E2398">_xlfn._xlws.FILTER(AnalysisGroupings!$G$2:$G$20,AnalysisGroupings!$F$2:$F$20=AnalysisResults!D2398,"")</f>
        <v>Xanomeline Low Dose</v>
      </c>
      <c r="G2398" t="s">
        <v>733</v>
      </c>
      <c r="H2398" t="s">
        <v>776</v>
      </c>
      <c r="I2398" s="4" t="str" cm="1">
        <f t="array" ref="I2398">_xlfn._xlws.FILTER(AnalysisGroupings!$G$2:$G$36,(AnalysisGroupings!$F$2:$F$36=AnalysisResults!H2398)*LEN(H2398)&gt;0,"")</f>
        <v>Temperature (C)</v>
      </c>
      <c r="K2398" t="s">
        <v>734</v>
      </c>
      <c r="L2398" t="s">
        <v>787</v>
      </c>
      <c r="M2398" s="4" t="str" cm="1">
        <f t="array" ref="M2398">_xlfn._xlws.FILTER(AnalysisGroupings!$G$2:$G$36,(AnalysisGroupings!$F$2:$F$36=AnalysisResults!L2398)*LEN(L2398)&gt;0,"")</f>
        <v>Week 26</v>
      </c>
      <c r="O2398" t="s">
        <v>295</v>
      </c>
      <c r="P2398" t="s">
        <v>641</v>
      </c>
      <c r="Q2398" s="4" t="str" cm="1">
        <f t="array" ref="Q2398">_xlfn._xlws.FILTER(AnalysisMethods!$G$2:$G$31,AnalysisMethods!$E$2:$E$31=AnalysisResults!P2398,"")</f>
        <v>Mean</v>
      </c>
      <c r="R2398" s="4" t="str" cm="1">
        <f t="array" ref="R2398">_xlfn._xlws.FILTER(AnalysisMethods!$H$2:$H$31,AnalysisMethods!$E$2:$E$31=AnalysisResults!P2398,"")</f>
        <v>XX.X</v>
      </c>
      <c r="S2398">
        <v>36.590416667</v>
      </c>
      <c r="T2398" s="7" t="s">
        <v>925</v>
      </c>
      <c r="U2398" t="s">
        <v>1378</v>
      </c>
    </row>
    <row r="2399" spans="1:21" x14ac:dyDescent="0.45">
      <c r="A2399" t="s">
        <v>669</v>
      </c>
      <c r="B2399" s="4" t="str" cm="1">
        <f t="array" ref="B2399">_xlfn._xlws.FILTER(AnalysisSets!B:B,AnalysisSets!A:A=_xlfn._xlws.FILTER(Analyses!E:E,Analyses!A:A=AnalysisResults!A2399,""),"")</f>
        <v>Safety Population</v>
      </c>
      <c r="C2399" t="s">
        <v>33</v>
      </c>
      <c r="D2399" t="s">
        <v>40</v>
      </c>
      <c r="E2399" s="4" t="str" cm="1">
        <f t="array" ref="E2399">_xlfn._xlws.FILTER(AnalysisGroupings!$G$2:$G$20,AnalysisGroupings!$F$2:$F$20=AnalysisResults!D2399,"")</f>
        <v>Xanomeline Low Dose</v>
      </c>
      <c r="G2399" t="s">
        <v>733</v>
      </c>
      <c r="H2399" t="s">
        <v>776</v>
      </c>
      <c r="I2399" s="4" t="str" cm="1">
        <f t="array" ref="I2399">_xlfn._xlws.FILTER(AnalysisGroupings!$G$2:$G$36,(AnalysisGroupings!$F$2:$F$36=AnalysisResults!H2399)*LEN(H2399)&gt;0,"")</f>
        <v>Temperature (C)</v>
      </c>
      <c r="K2399" t="s">
        <v>734</v>
      </c>
      <c r="L2399" t="s">
        <v>787</v>
      </c>
      <c r="M2399" s="4" t="str" cm="1">
        <f t="array" ref="M2399">_xlfn._xlws.FILTER(AnalysisGroupings!$G$2:$G$36,(AnalysisGroupings!$F$2:$F$36=AnalysisResults!L2399)*LEN(L2399)&gt;0,"")</f>
        <v>Week 26</v>
      </c>
      <c r="O2399" t="s">
        <v>295</v>
      </c>
      <c r="P2399" t="s">
        <v>642</v>
      </c>
      <c r="Q2399" s="4" t="str" cm="1">
        <f t="array" ref="Q2399">_xlfn._xlws.FILTER(AnalysisMethods!$G$2:$G$31,AnalysisMethods!$E$2:$E$31=AnalysisResults!P2399,"")</f>
        <v>SD</v>
      </c>
      <c r="R2399" s="4" t="str" cm="1">
        <f t="array" ref="R2399">_xlfn._xlws.FILTER(AnalysisMethods!$H$2:$H$31,AnalysisMethods!$E$2:$E$31=AnalysisResults!P2399,"")</f>
        <v>(XX.XX)</v>
      </c>
      <c r="S2399">
        <v>0.4399750899</v>
      </c>
      <c r="T2399" s="7" t="s">
        <v>932</v>
      </c>
      <c r="U2399" t="s">
        <v>1378</v>
      </c>
    </row>
    <row r="2400" spans="1:21" x14ac:dyDescent="0.45">
      <c r="A2400" t="s">
        <v>669</v>
      </c>
      <c r="B2400" s="4" t="str" cm="1">
        <f t="array" ref="B2400">_xlfn._xlws.FILTER(AnalysisSets!B:B,AnalysisSets!A:A=_xlfn._xlws.FILTER(Analyses!E:E,Analyses!A:A=AnalysisResults!A2400,""),"")</f>
        <v>Safety Population</v>
      </c>
      <c r="C2400" t="s">
        <v>33</v>
      </c>
      <c r="D2400" t="s">
        <v>40</v>
      </c>
      <c r="E2400" s="4" t="str" cm="1">
        <f t="array" ref="E2400">_xlfn._xlws.FILTER(AnalysisGroupings!$G$2:$G$20,AnalysisGroupings!$F$2:$F$20=AnalysisResults!D2400,"")</f>
        <v>Xanomeline Low Dose</v>
      </c>
      <c r="G2400" t="s">
        <v>733</v>
      </c>
      <c r="H2400" t="s">
        <v>776</v>
      </c>
      <c r="I2400" s="4" t="str" cm="1">
        <f t="array" ref="I2400">_xlfn._xlws.FILTER(AnalysisGroupings!$G$2:$G$36,(AnalysisGroupings!$F$2:$F$36=AnalysisResults!H2400)*LEN(H2400)&gt;0,"")</f>
        <v>Temperature (C)</v>
      </c>
      <c r="K2400" t="s">
        <v>734</v>
      </c>
      <c r="L2400" t="s">
        <v>787</v>
      </c>
      <c r="M2400" s="4" t="str" cm="1">
        <f t="array" ref="M2400">_xlfn._xlws.FILTER(AnalysisGroupings!$G$2:$G$36,(AnalysisGroupings!$F$2:$F$36=AnalysisResults!L2400)*LEN(L2400)&gt;0,"")</f>
        <v>Week 26</v>
      </c>
      <c r="O2400" t="s">
        <v>295</v>
      </c>
      <c r="P2400" t="s">
        <v>643</v>
      </c>
      <c r="Q2400" s="4" t="str" cm="1">
        <f t="array" ref="Q2400">_xlfn._xlws.FILTER(AnalysisMethods!$G$2:$G$31,AnalysisMethods!$E$2:$E$31=AnalysisResults!P2400,"")</f>
        <v>Median</v>
      </c>
      <c r="R2400" s="4" t="str" cm="1">
        <f t="array" ref="R2400">_xlfn._xlws.FILTER(AnalysisMethods!$H$2:$H$31,AnalysisMethods!$E$2:$E$31=AnalysisResults!P2400,"")</f>
        <v>XX.X</v>
      </c>
      <c r="S2400">
        <v>36.67</v>
      </c>
      <c r="T2400" s="7" t="s">
        <v>927</v>
      </c>
      <c r="U2400" t="s">
        <v>1378</v>
      </c>
    </row>
    <row r="2401" spans="1:21" x14ac:dyDescent="0.45">
      <c r="A2401" t="s">
        <v>669</v>
      </c>
      <c r="B2401" s="4" t="str" cm="1">
        <f t="array" ref="B2401">_xlfn._xlws.FILTER(AnalysisSets!B:B,AnalysisSets!A:A=_xlfn._xlws.FILTER(Analyses!E:E,Analyses!A:A=AnalysisResults!A2401,""),"")</f>
        <v>Safety Population</v>
      </c>
      <c r="C2401" t="s">
        <v>33</v>
      </c>
      <c r="D2401" t="s">
        <v>40</v>
      </c>
      <c r="E2401" s="4" t="str" cm="1">
        <f t="array" ref="E2401">_xlfn._xlws.FILTER(AnalysisGroupings!$G$2:$G$20,AnalysisGroupings!$F$2:$F$20=AnalysisResults!D2401,"")</f>
        <v>Xanomeline Low Dose</v>
      </c>
      <c r="G2401" t="s">
        <v>733</v>
      </c>
      <c r="H2401" t="s">
        <v>776</v>
      </c>
      <c r="I2401" s="4" t="str" cm="1">
        <f t="array" ref="I2401">_xlfn._xlws.FILTER(AnalysisGroupings!$G$2:$G$36,(AnalysisGroupings!$F$2:$F$36=AnalysisResults!H2401)*LEN(H2401)&gt;0,"")</f>
        <v>Temperature (C)</v>
      </c>
      <c r="K2401" t="s">
        <v>734</v>
      </c>
      <c r="L2401" t="s">
        <v>787</v>
      </c>
      <c r="M2401" s="4" t="str" cm="1">
        <f t="array" ref="M2401">_xlfn._xlws.FILTER(AnalysisGroupings!$G$2:$G$36,(AnalysisGroupings!$F$2:$F$36=AnalysisResults!L2401)*LEN(L2401)&gt;0,"")</f>
        <v>Week 26</v>
      </c>
      <c r="O2401" t="s">
        <v>295</v>
      </c>
      <c r="P2401" t="s">
        <v>644</v>
      </c>
      <c r="Q2401" s="4" t="str" cm="1">
        <f t="array" ref="Q2401">_xlfn._xlws.FILTER(AnalysisMethods!$G$2:$G$31,AnalysisMethods!$E$2:$E$31=AnalysisResults!P2401,"")</f>
        <v>Q1</v>
      </c>
      <c r="R2401" s="4" t="str" cm="1">
        <f t="array" ref="R2401">_xlfn._xlws.FILTER(AnalysisMethods!$H$2:$H$31,AnalysisMethods!$E$2:$E$31=AnalysisResults!P2401,"")</f>
        <v>XX.X</v>
      </c>
      <c r="S2401">
        <v>36.5</v>
      </c>
      <c r="T2401" s="7" t="s">
        <v>1035</v>
      </c>
      <c r="U2401" t="s">
        <v>1378</v>
      </c>
    </row>
    <row r="2402" spans="1:21" x14ac:dyDescent="0.45">
      <c r="A2402" t="s">
        <v>669</v>
      </c>
      <c r="B2402" s="4" t="str" cm="1">
        <f t="array" ref="B2402">_xlfn._xlws.FILTER(AnalysisSets!B:B,AnalysisSets!A:A=_xlfn._xlws.FILTER(Analyses!E:E,Analyses!A:A=AnalysisResults!A2402,""),"")</f>
        <v>Safety Population</v>
      </c>
      <c r="C2402" t="s">
        <v>33</v>
      </c>
      <c r="D2402" t="s">
        <v>40</v>
      </c>
      <c r="E2402" s="4" t="str" cm="1">
        <f t="array" ref="E2402">_xlfn._xlws.FILTER(AnalysisGroupings!$G$2:$G$20,AnalysisGroupings!$F$2:$F$20=AnalysisResults!D2402,"")</f>
        <v>Xanomeline Low Dose</v>
      </c>
      <c r="G2402" t="s">
        <v>733</v>
      </c>
      <c r="H2402" t="s">
        <v>776</v>
      </c>
      <c r="I2402" s="4" t="str" cm="1">
        <f t="array" ref="I2402">_xlfn._xlws.FILTER(AnalysisGroupings!$G$2:$G$36,(AnalysisGroupings!$F$2:$F$36=AnalysisResults!H2402)*LEN(H2402)&gt;0,"")</f>
        <v>Temperature (C)</v>
      </c>
      <c r="K2402" t="s">
        <v>734</v>
      </c>
      <c r="L2402" t="s">
        <v>787</v>
      </c>
      <c r="M2402" s="4" t="str" cm="1">
        <f t="array" ref="M2402">_xlfn._xlws.FILTER(AnalysisGroupings!$G$2:$G$36,(AnalysisGroupings!$F$2:$F$36=AnalysisResults!L2402)*LEN(L2402)&gt;0,"")</f>
        <v>Week 26</v>
      </c>
      <c r="O2402" t="s">
        <v>295</v>
      </c>
      <c r="P2402" t="s">
        <v>645</v>
      </c>
      <c r="Q2402" s="4" t="str" cm="1">
        <f t="array" ref="Q2402">_xlfn._xlws.FILTER(AnalysisMethods!$G$2:$G$31,AnalysisMethods!$E$2:$E$31=AnalysisResults!P2402,"")</f>
        <v>Q3</v>
      </c>
      <c r="R2402" s="4" t="str" cm="1">
        <f t="array" ref="R2402">_xlfn._xlws.FILTER(AnalysisMethods!$H$2:$H$31,AnalysisMethods!$E$2:$E$31=AnalysisResults!P2402,"")</f>
        <v>XX.X</v>
      </c>
      <c r="S2402">
        <v>36.914999999999999</v>
      </c>
      <c r="T2402" s="7" t="s">
        <v>929</v>
      </c>
      <c r="U2402" t="s">
        <v>1378</v>
      </c>
    </row>
    <row r="2403" spans="1:21" x14ac:dyDescent="0.45">
      <c r="A2403" t="s">
        <v>669</v>
      </c>
      <c r="B2403" s="4" t="str" cm="1">
        <f t="array" ref="B2403">_xlfn._xlws.FILTER(AnalysisSets!B:B,AnalysisSets!A:A=_xlfn._xlws.FILTER(Analyses!E:E,Analyses!A:A=AnalysisResults!A2403,""),"")</f>
        <v>Safety Population</v>
      </c>
      <c r="C2403" t="s">
        <v>33</v>
      </c>
      <c r="D2403" t="s">
        <v>40</v>
      </c>
      <c r="E2403" s="4" t="str" cm="1">
        <f t="array" ref="E2403">_xlfn._xlws.FILTER(AnalysisGroupings!$G$2:$G$20,AnalysisGroupings!$F$2:$F$20=AnalysisResults!D2403,"")</f>
        <v>Xanomeline Low Dose</v>
      </c>
      <c r="G2403" t="s">
        <v>733</v>
      </c>
      <c r="H2403" t="s">
        <v>776</v>
      </c>
      <c r="I2403" s="4" t="str" cm="1">
        <f t="array" ref="I2403">_xlfn._xlws.FILTER(AnalysisGroupings!$G$2:$G$36,(AnalysisGroupings!$F$2:$F$36=AnalysisResults!H2403)*LEN(H2403)&gt;0,"")</f>
        <v>Temperature (C)</v>
      </c>
      <c r="K2403" t="s">
        <v>734</v>
      </c>
      <c r="L2403" t="s">
        <v>787</v>
      </c>
      <c r="M2403" s="4" t="str" cm="1">
        <f t="array" ref="M2403">_xlfn._xlws.FILTER(AnalysisGroupings!$G$2:$G$36,(AnalysisGroupings!$F$2:$F$36=AnalysisResults!L2403)*LEN(L2403)&gt;0,"")</f>
        <v>Week 26</v>
      </c>
      <c r="O2403" t="s">
        <v>295</v>
      </c>
      <c r="P2403" t="s">
        <v>646</v>
      </c>
      <c r="Q2403" s="4" t="str" cm="1">
        <f t="array" ref="Q2403">_xlfn._xlws.FILTER(AnalysisMethods!$G$2:$G$31,AnalysisMethods!$E$2:$E$31=AnalysisResults!P2403,"")</f>
        <v>Min</v>
      </c>
      <c r="R2403" s="4" t="str" cm="1">
        <f t="array" ref="R2403">_xlfn._xlws.FILTER(AnalysisMethods!$H$2:$H$31,AnalysisMethods!$E$2:$E$31=AnalysisResults!P2403,"")</f>
        <v>XX</v>
      </c>
      <c r="S2403">
        <v>35.33</v>
      </c>
      <c r="T2403" s="7" t="s">
        <v>930</v>
      </c>
      <c r="U2403" t="s">
        <v>1378</v>
      </c>
    </row>
    <row r="2404" spans="1:21" x14ac:dyDescent="0.45">
      <c r="A2404" t="s">
        <v>669</v>
      </c>
      <c r="B2404" s="4" t="str" cm="1">
        <f t="array" ref="B2404">_xlfn._xlws.FILTER(AnalysisSets!B:B,AnalysisSets!A:A=_xlfn._xlws.FILTER(Analyses!E:E,Analyses!A:A=AnalysisResults!A2404,""),"")</f>
        <v>Safety Population</v>
      </c>
      <c r="C2404" t="s">
        <v>33</v>
      </c>
      <c r="D2404" t="s">
        <v>40</v>
      </c>
      <c r="E2404" s="4" t="str" cm="1">
        <f t="array" ref="E2404">_xlfn._xlws.FILTER(AnalysisGroupings!$G$2:$G$20,AnalysisGroupings!$F$2:$F$20=AnalysisResults!D2404,"")</f>
        <v>Xanomeline Low Dose</v>
      </c>
      <c r="G2404" t="s">
        <v>733</v>
      </c>
      <c r="H2404" t="s">
        <v>776</v>
      </c>
      <c r="I2404" s="4" t="str" cm="1">
        <f t="array" ref="I2404">_xlfn._xlws.FILTER(AnalysisGroupings!$G$2:$G$36,(AnalysisGroupings!$F$2:$F$36=AnalysisResults!H2404)*LEN(H2404)&gt;0,"")</f>
        <v>Temperature (C)</v>
      </c>
      <c r="K2404" t="s">
        <v>734</v>
      </c>
      <c r="L2404" t="s">
        <v>787</v>
      </c>
      <c r="M2404" s="4" t="str" cm="1">
        <f t="array" ref="M2404">_xlfn._xlws.FILTER(AnalysisGroupings!$G$2:$G$36,(AnalysisGroupings!$F$2:$F$36=AnalysisResults!L2404)*LEN(L2404)&gt;0,"")</f>
        <v>Week 26</v>
      </c>
      <c r="O2404" t="s">
        <v>295</v>
      </c>
      <c r="P2404" t="s">
        <v>647</v>
      </c>
      <c r="Q2404" s="4" t="str" cm="1">
        <f t="array" ref="Q2404">_xlfn._xlws.FILTER(AnalysisMethods!$G$2:$G$31,AnalysisMethods!$E$2:$E$31=AnalysisResults!P2404,"")</f>
        <v>Max</v>
      </c>
      <c r="R2404" s="4" t="str" cm="1">
        <f t="array" ref="R2404">_xlfn._xlws.FILTER(AnalysisMethods!$H$2:$H$31,AnalysisMethods!$E$2:$E$31=AnalysisResults!P2404,"")</f>
        <v>XX</v>
      </c>
      <c r="S2404">
        <v>37.11</v>
      </c>
      <c r="T2404" s="7" t="s">
        <v>1037</v>
      </c>
      <c r="U2404" t="s">
        <v>1378</v>
      </c>
    </row>
    <row r="2405" spans="1:21" x14ac:dyDescent="0.45">
      <c r="A2405" t="s">
        <v>669</v>
      </c>
      <c r="B2405" s="4" t="str" cm="1">
        <f t="array" ref="B2405">_xlfn._xlws.FILTER(AnalysisSets!B:B,AnalysisSets!A:A=_xlfn._xlws.FILTER(Analyses!E:E,Analyses!A:A=AnalysisResults!A2405,""),"")</f>
        <v>Safety Population</v>
      </c>
      <c r="C2405" t="s">
        <v>33</v>
      </c>
      <c r="D2405" t="s">
        <v>40</v>
      </c>
      <c r="E2405" s="4" t="str" cm="1">
        <f t="array" ref="E2405">_xlfn._xlws.FILTER(AnalysisGroupings!$G$2:$G$20,AnalysisGroupings!$F$2:$F$20=AnalysisResults!D2405,"")</f>
        <v>Xanomeline Low Dose</v>
      </c>
      <c r="G2405" t="s">
        <v>733</v>
      </c>
      <c r="H2405" t="s">
        <v>776</v>
      </c>
      <c r="I2405" s="4" t="str" cm="1">
        <f t="array" ref="I2405">_xlfn._xlws.FILTER(AnalysisGroupings!$G$2:$G$36,(AnalysisGroupings!$F$2:$F$36=AnalysisResults!H2405)*LEN(H2405)&gt;0,"")</f>
        <v>Temperature (C)</v>
      </c>
      <c r="K2405" t="s">
        <v>734</v>
      </c>
      <c r="L2405" t="s">
        <v>789</v>
      </c>
      <c r="M2405" s="4" t="str" cm="1">
        <f t="array" ref="M2405">_xlfn._xlws.FILTER(AnalysisGroupings!$G$2:$G$36,(AnalysisGroupings!$F$2:$F$36=AnalysisResults!L2405)*LEN(L2405)&gt;0,"")</f>
        <v>End of Treatment</v>
      </c>
      <c r="O2405" t="s">
        <v>295</v>
      </c>
      <c r="P2405" t="s">
        <v>640</v>
      </c>
      <c r="Q2405" s="4" t="str" cm="1">
        <f t="array" ref="Q2405">_xlfn._xlws.FILTER(AnalysisMethods!$G$2:$G$31,AnalysisMethods!$E$2:$E$31=AnalysisResults!P2405,"")</f>
        <v>n</v>
      </c>
      <c r="R2405" s="4" t="str" cm="1">
        <f t="array" ref="R2405">_xlfn._xlws.FILTER(AnalysisMethods!$H$2:$H$31,AnalysisMethods!$E$2:$E$31=AnalysisResults!P2405,"")</f>
        <v>XX</v>
      </c>
      <c r="S2405">
        <v>72</v>
      </c>
      <c r="T2405" s="7" t="s">
        <v>232</v>
      </c>
      <c r="U2405" t="s">
        <v>1378</v>
      </c>
    </row>
    <row r="2406" spans="1:21" x14ac:dyDescent="0.45">
      <c r="A2406" t="s">
        <v>669</v>
      </c>
      <c r="B2406" s="4" t="str" cm="1">
        <f t="array" ref="B2406">_xlfn._xlws.FILTER(AnalysisSets!B:B,AnalysisSets!A:A=_xlfn._xlws.FILTER(Analyses!E:E,Analyses!A:A=AnalysisResults!A2406,""),"")</f>
        <v>Safety Population</v>
      </c>
      <c r="C2406" t="s">
        <v>33</v>
      </c>
      <c r="D2406" t="s">
        <v>40</v>
      </c>
      <c r="E2406" s="4" t="str" cm="1">
        <f t="array" ref="E2406">_xlfn._xlws.FILTER(AnalysisGroupings!$G$2:$G$20,AnalysisGroupings!$F$2:$F$20=AnalysisResults!D2406,"")</f>
        <v>Xanomeline Low Dose</v>
      </c>
      <c r="G2406" t="s">
        <v>733</v>
      </c>
      <c r="H2406" t="s">
        <v>776</v>
      </c>
      <c r="I2406" s="4" t="str" cm="1">
        <f t="array" ref="I2406">_xlfn._xlws.FILTER(AnalysisGroupings!$G$2:$G$36,(AnalysisGroupings!$F$2:$F$36=AnalysisResults!H2406)*LEN(H2406)&gt;0,"")</f>
        <v>Temperature (C)</v>
      </c>
      <c r="K2406" t="s">
        <v>734</v>
      </c>
      <c r="L2406" t="s">
        <v>789</v>
      </c>
      <c r="M2406" s="4" t="str" cm="1">
        <f t="array" ref="M2406">_xlfn._xlws.FILTER(AnalysisGroupings!$G$2:$G$36,(AnalysisGroupings!$F$2:$F$36=AnalysisResults!L2406)*LEN(L2406)&gt;0,"")</f>
        <v>End of Treatment</v>
      </c>
      <c r="O2406" t="s">
        <v>295</v>
      </c>
      <c r="P2406" t="s">
        <v>641</v>
      </c>
      <c r="Q2406" s="4" t="str" cm="1">
        <f t="array" ref="Q2406">_xlfn._xlws.FILTER(AnalysisMethods!$G$2:$G$31,AnalysisMethods!$E$2:$E$31=AnalysisResults!P2406,"")</f>
        <v>Mean</v>
      </c>
      <c r="R2406" s="4" t="str" cm="1">
        <f t="array" ref="R2406">_xlfn._xlws.FILTER(AnalysisMethods!$H$2:$H$31,AnalysisMethods!$E$2:$E$31=AnalysisResults!P2406,"")</f>
        <v>XX.X</v>
      </c>
      <c r="S2406">
        <v>36.576388889</v>
      </c>
      <c r="T2406" s="7" t="s">
        <v>925</v>
      </c>
      <c r="U2406" t="s">
        <v>1378</v>
      </c>
    </row>
    <row r="2407" spans="1:21" x14ac:dyDescent="0.45">
      <c r="A2407" t="s">
        <v>669</v>
      </c>
      <c r="B2407" s="4" t="str" cm="1">
        <f t="array" ref="B2407">_xlfn._xlws.FILTER(AnalysisSets!B:B,AnalysisSets!A:A=_xlfn._xlws.FILTER(Analyses!E:E,Analyses!A:A=AnalysisResults!A2407,""),"")</f>
        <v>Safety Population</v>
      </c>
      <c r="C2407" t="s">
        <v>33</v>
      </c>
      <c r="D2407" t="s">
        <v>40</v>
      </c>
      <c r="E2407" s="4" t="str" cm="1">
        <f t="array" ref="E2407">_xlfn._xlws.FILTER(AnalysisGroupings!$G$2:$G$20,AnalysisGroupings!$F$2:$F$20=AnalysisResults!D2407,"")</f>
        <v>Xanomeline Low Dose</v>
      </c>
      <c r="G2407" t="s">
        <v>733</v>
      </c>
      <c r="H2407" t="s">
        <v>776</v>
      </c>
      <c r="I2407" s="4" t="str" cm="1">
        <f t="array" ref="I2407">_xlfn._xlws.FILTER(AnalysisGroupings!$G$2:$G$36,(AnalysisGroupings!$F$2:$F$36=AnalysisResults!H2407)*LEN(H2407)&gt;0,"")</f>
        <v>Temperature (C)</v>
      </c>
      <c r="K2407" t="s">
        <v>734</v>
      </c>
      <c r="L2407" t="s">
        <v>789</v>
      </c>
      <c r="M2407" s="4" t="str" cm="1">
        <f t="array" ref="M2407">_xlfn._xlws.FILTER(AnalysisGroupings!$G$2:$G$36,(AnalysisGroupings!$F$2:$F$36=AnalysisResults!L2407)*LEN(L2407)&gt;0,"")</f>
        <v>End of Treatment</v>
      </c>
      <c r="O2407" t="s">
        <v>295</v>
      </c>
      <c r="P2407" t="s">
        <v>642</v>
      </c>
      <c r="Q2407" s="4" t="str" cm="1">
        <f t="array" ref="Q2407">_xlfn._xlws.FILTER(AnalysisMethods!$G$2:$G$31,AnalysisMethods!$E$2:$E$31=AnalysisResults!P2407,"")</f>
        <v>SD</v>
      </c>
      <c r="R2407" s="4" t="str" cm="1">
        <f t="array" ref="R2407">_xlfn._xlws.FILTER(AnalysisMethods!$H$2:$H$31,AnalysisMethods!$E$2:$E$31=AnalysisResults!P2407,"")</f>
        <v>(XX.XX)</v>
      </c>
      <c r="S2407">
        <v>0.43304784750000003</v>
      </c>
      <c r="T2407" s="7" t="s">
        <v>1048</v>
      </c>
      <c r="U2407" t="s">
        <v>1378</v>
      </c>
    </row>
    <row r="2408" spans="1:21" x14ac:dyDescent="0.45">
      <c r="A2408" t="s">
        <v>669</v>
      </c>
      <c r="B2408" s="4" t="str" cm="1">
        <f t="array" ref="B2408">_xlfn._xlws.FILTER(AnalysisSets!B:B,AnalysisSets!A:A=_xlfn._xlws.FILTER(Analyses!E:E,Analyses!A:A=AnalysisResults!A2408,""),"")</f>
        <v>Safety Population</v>
      </c>
      <c r="C2408" t="s">
        <v>33</v>
      </c>
      <c r="D2408" t="s">
        <v>40</v>
      </c>
      <c r="E2408" s="4" t="str" cm="1">
        <f t="array" ref="E2408">_xlfn._xlws.FILTER(AnalysisGroupings!$G$2:$G$20,AnalysisGroupings!$F$2:$F$20=AnalysisResults!D2408,"")</f>
        <v>Xanomeline Low Dose</v>
      </c>
      <c r="G2408" t="s">
        <v>733</v>
      </c>
      <c r="H2408" t="s">
        <v>776</v>
      </c>
      <c r="I2408" s="4" t="str" cm="1">
        <f t="array" ref="I2408">_xlfn._xlws.FILTER(AnalysisGroupings!$G$2:$G$36,(AnalysisGroupings!$F$2:$F$36=AnalysisResults!H2408)*LEN(H2408)&gt;0,"")</f>
        <v>Temperature (C)</v>
      </c>
      <c r="K2408" t="s">
        <v>734</v>
      </c>
      <c r="L2408" t="s">
        <v>789</v>
      </c>
      <c r="M2408" s="4" t="str" cm="1">
        <f t="array" ref="M2408">_xlfn._xlws.FILTER(AnalysisGroupings!$G$2:$G$36,(AnalysisGroupings!$F$2:$F$36=AnalysisResults!L2408)*LEN(L2408)&gt;0,"")</f>
        <v>End of Treatment</v>
      </c>
      <c r="O2408" t="s">
        <v>295</v>
      </c>
      <c r="P2408" t="s">
        <v>643</v>
      </c>
      <c r="Q2408" s="4" t="str" cm="1">
        <f t="array" ref="Q2408">_xlfn._xlws.FILTER(AnalysisMethods!$G$2:$G$31,AnalysisMethods!$E$2:$E$31=AnalysisResults!P2408,"")</f>
        <v>Median</v>
      </c>
      <c r="R2408" s="4" t="str" cm="1">
        <f t="array" ref="R2408">_xlfn._xlws.FILTER(AnalysisMethods!$H$2:$H$31,AnalysisMethods!$E$2:$E$31=AnalysisResults!P2408,"")</f>
        <v>XX.X</v>
      </c>
      <c r="S2408">
        <v>36.67</v>
      </c>
      <c r="T2408" s="7" t="s">
        <v>927</v>
      </c>
      <c r="U2408" t="s">
        <v>1378</v>
      </c>
    </row>
    <row r="2409" spans="1:21" x14ac:dyDescent="0.45">
      <c r="A2409" t="s">
        <v>669</v>
      </c>
      <c r="B2409" s="4" t="str" cm="1">
        <f t="array" ref="B2409">_xlfn._xlws.FILTER(AnalysisSets!B:B,AnalysisSets!A:A=_xlfn._xlws.FILTER(Analyses!E:E,Analyses!A:A=AnalysisResults!A2409,""),"")</f>
        <v>Safety Population</v>
      </c>
      <c r="C2409" t="s">
        <v>33</v>
      </c>
      <c r="D2409" t="s">
        <v>40</v>
      </c>
      <c r="E2409" s="4" t="str" cm="1">
        <f t="array" ref="E2409">_xlfn._xlws.FILTER(AnalysisGroupings!$G$2:$G$20,AnalysisGroupings!$F$2:$F$20=AnalysisResults!D2409,"")</f>
        <v>Xanomeline Low Dose</v>
      </c>
      <c r="G2409" t="s">
        <v>733</v>
      </c>
      <c r="H2409" t="s">
        <v>776</v>
      </c>
      <c r="I2409" s="4" t="str" cm="1">
        <f t="array" ref="I2409">_xlfn._xlws.FILTER(AnalysisGroupings!$G$2:$G$36,(AnalysisGroupings!$F$2:$F$36=AnalysisResults!H2409)*LEN(H2409)&gt;0,"")</f>
        <v>Temperature (C)</v>
      </c>
      <c r="K2409" t="s">
        <v>734</v>
      </c>
      <c r="L2409" t="s">
        <v>789</v>
      </c>
      <c r="M2409" s="4" t="str" cm="1">
        <f t="array" ref="M2409">_xlfn._xlws.FILTER(AnalysisGroupings!$G$2:$G$36,(AnalysisGroupings!$F$2:$F$36=AnalysisResults!L2409)*LEN(L2409)&gt;0,"")</f>
        <v>End of Treatment</v>
      </c>
      <c r="O2409" t="s">
        <v>295</v>
      </c>
      <c r="P2409" t="s">
        <v>644</v>
      </c>
      <c r="Q2409" s="4" t="str" cm="1">
        <f t="array" ref="Q2409">_xlfn._xlws.FILTER(AnalysisMethods!$G$2:$G$31,AnalysisMethods!$E$2:$E$31=AnalysisResults!P2409,"")</f>
        <v>Q1</v>
      </c>
      <c r="R2409" s="4" t="str" cm="1">
        <f t="array" ref="R2409">_xlfn._xlws.FILTER(AnalysisMethods!$H$2:$H$31,AnalysisMethods!$E$2:$E$31=AnalysisResults!P2409,"")</f>
        <v>XX.X</v>
      </c>
      <c r="S2409">
        <v>36.39</v>
      </c>
      <c r="T2409" s="7" t="s">
        <v>928</v>
      </c>
      <c r="U2409" t="s">
        <v>1378</v>
      </c>
    </row>
    <row r="2410" spans="1:21" x14ac:dyDescent="0.45">
      <c r="A2410" t="s">
        <v>669</v>
      </c>
      <c r="B2410" s="4" t="str" cm="1">
        <f t="array" ref="B2410">_xlfn._xlws.FILTER(AnalysisSets!B:B,AnalysisSets!A:A=_xlfn._xlws.FILTER(Analyses!E:E,Analyses!A:A=AnalysisResults!A2410,""),"")</f>
        <v>Safety Population</v>
      </c>
      <c r="C2410" t="s">
        <v>33</v>
      </c>
      <c r="D2410" t="s">
        <v>40</v>
      </c>
      <c r="E2410" s="4" t="str" cm="1">
        <f t="array" ref="E2410">_xlfn._xlws.FILTER(AnalysisGroupings!$G$2:$G$20,AnalysisGroupings!$F$2:$F$20=AnalysisResults!D2410,"")</f>
        <v>Xanomeline Low Dose</v>
      </c>
      <c r="G2410" t="s">
        <v>733</v>
      </c>
      <c r="H2410" t="s">
        <v>776</v>
      </c>
      <c r="I2410" s="4" t="str" cm="1">
        <f t="array" ref="I2410">_xlfn._xlws.FILTER(AnalysisGroupings!$G$2:$G$36,(AnalysisGroupings!$F$2:$F$36=AnalysisResults!H2410)*LEN(H2410)&gt;0,"")</f>
        <v>Temperature (C)</v>
      </c>
      <c r="K2410" t="s">
        <v>734</v>
      </c>
      <c r="L2410" t="s">
        <v>789</v>
      </c>
      <c r="M2410" s="4" t="str" cm="1">
        <f t="array" ref="M2410">_xlfn._xlws.FILTER(AnalysisGroupings!$G$2:$G$36,(AnalysisGroupings!$F$2:$F$36=AnalysisResults!L2410)*LEN(L2410)&gt;0,"")</f>
        <v>End of Treatment</v>
      </c>
      <c r="O2410" t="s">
        <v>295</v>
      </c>
      <c r="P2410" t="s">
        <v>645</v>
      </c>
      <c r="Q2410" s="4" t="str" cm="1">
        <f t="array" ref="Q2410">_xlfn._xlws.FILTER(AnalysisMethods!$G$2:$G$31,AnalysisMethods!$E$2:$E$31=AnalysisResults!P2410,"")</f>
        <v>Q3</v>
      </c>
      <c r="R2410" s="4" t="str" cm="1">
        <f t="array" ref="R2410">_xlfn._xlws.FILTER(AnalysisMethods!$H$2:$H$31,AnalysisMethods!$E$2:$E$31=AnalysisResults!P2410,"")</f>
        <v>XX.X</v>
      </c>
      <c r="S2410">
        <v>36.914999999999999</v>
      </c>
      <c r="T2410" s="7" t="s">
        <v>929</v>
      </c>
      <c r="U2410" t="s">
        <v>1378</v>
      </c>
    </row>
    <row r="2411" spans="1:21" x14ac:dyDescent="0.45">
      <c r="A2411" t="s">
        <v>669</v>
      </c>
      <c r="B2411" s="4" t="str" cm="1">
        <f t="array" ref="B2411">_xlfn._xlws.FILTER(AnalysisSets!B:B,AnalysisSets!A:A=_xlfn._xlws.FILTER(Analyses!E:E,Analyses!A:A=AnalysisResults!A2411,""),"")</f>
        <v>Safety Population</v>
      </c>
      <c r="C2411" t="s">
        <v>33</v>
      </c>
      <c r="D2411" t="s">
        <v>40</v>
      </c>
      <c r="E2411" s="4" t="str" cm="1">
        <f t="array" ref="E2411">_xlfn._xlws.FILTER(AnalysisGroupings!$G$2:$G$20,AnalysisGroupings!$F$2:$F$20=AnalysisResults!D2411,"")</f>
        <v>Xanomeline Low Dose</v>
      </c>
      <c r="G2411" t="s">
        <v>733</v>
      </c>
      <c r="H2411" t="s">
        <v>776</v>
      </c>
      <c r="I2411" s="4" t="str" cm="1">
        <f t="array" ref="I2411">_xlfn._xlws.FILTER(AnalysisGroupings!$G$2:$G$36,(AnalysisGroupings!$F$2:$F$36=AnalysisResults!H2411)*LEN(H2411)&gt;0,"")</f>
        <v>Temperature (C)</v>
      </c>
      <c r="K2411" t="s">
        <v>734</v>
      </c>
      <c r="L2411" t="s">
        <v>789</v>
      </c>
      <c r="M2411" s="4" t="str" cm="1">
        <f t="array" ref="M2411">_xlfn._xlws.FILTER(AnalysisGroupings!$G$2:$G$36,(AnalysisGroupings!$F$2:$F$36=AnalysisResults!L2411)*LEN(L2411)&gt;0,"")</f>
        <v>End of Treatment</v>
      </c>
      <c r="O2411" t="s">
        <v>295</v>
      </c>
      <c r="P2411" t="s">
        <v>646</v>
      </c>
      <c r="Q2411" s="4" t="str" cm="1">
        <f t="array" ref="Q2411">_xlfn._xlws.FILTER(AnalysisMethods!$G$2:$G$31,AnalysisMethods!$E$2:$E$31=AnalysisResults!P2411,"")</f>
        <v>Min</v>
      </c>
      <c r="R2411" s="4" t="str" cm="1">
        <f t="array" ref="R2411">_xlfn._xlws.FILTER(AnalysisMethods!$H$2:$H$31,AnalysisMethods!$E$2:$E$31=AnalysisResults!P2411,"")</f>
        <v>XX</v>
      </c>
      <c r="S2411">
        <v>35.33</v>
      </c>
      <c r="T2411" s="7" t="s">
        <v>930</v>
      </c>
      <c r="U2411" t="s">
        <v>1378</v>
      </c>
    </row>
    <row r="2412" spans="1:21" x14ac:dyDescent="0.45">
      <c r="A2412" t="s">
        <v>669</v>
      </c>
      <c r="B2412" s="4" t="str" cm="1">
        <f t="array" ref="B2412">_xlfn._xlws.FILTER(AnalysisSets!B:B,AnalysisSets!A:A=_xlfn._xlws.FILTER(Analyses!E:E,Analyses!A:A=AnalysisResults!A2412,""),"")</f>
        <v>Safety Population</v>
      </c>
      <c r="C2412" t="s">
        <v>33</v>
      </c>
      <c r="D2412" t="s">
        <v>40</v>
      </c>
      <c r="E2412" s="4" t="str" cm="1">
        <f t="array" ref="E2412">_xlfn._xlws.FILTER(AnalysisGroupings!$G$2:$G$20,AnalysisGroupings!$F$2:$F$20=AnalysisResults!D2412,"")</f>
        <v>Xanomeline Low Dose</v>
      </c>
      <c r="G2412" t="s">
        <v>733</v>
      </c>
      <c r="H2412" t="s">
        <v>776</v>
      </c>
      <c r="I2412" s="4" t="str" cm="1">
        <f t="array" ref="I2412">_xlfn._xlws.FILTER(AnalysisGroupings!$G$2:$G$36,(AnalysisGroupings!$F$2:$F$36=AnalysisResults!H2412)*LEN(H2412)&gt;0,"")</f>
        <v>Temperature (C)</v>
      </c>
      <c r="K2412" t="s">
        <v>734</v>
      </c>
      <c r="L2412" t="s">
        <v>789</v>
      </c>
      <c r="M2412" s="4" t="str" cm="1">
        <f t="array" ref="M2412">_xlfn._xlws.FILTER(AnalysisGroupings!$G$2:$G$36,(AnalysisGroupings!$F$2:$F$36=AnalysisResults!L2412)*LEN(L2412)&gt;0,"")</f>
        <v>End of Treatment</v>
      </c>
      <c r="O2412" t="s">
        <v>295</v>
      </c>
      <c r="P2412" t="s">
        <v>647</v>
      </c>
      <c r="Q2412" s="4" t="str" cm="1">
        <f t="array" ref="Q2412">_xlfn._xlws.FILTER(AnalysisMethods!$G$2:$G$31,AnalysisMethods!$E$2:$E$31=AnalysisResults!P2412,"")</f>
        <v>Max</v>
      </c>
      <c r="R2412" s="4" t="str" cm="1">
        <f t="array" ref="R2412">_xlfn._xlws.FILTER(AnalysisMethods!$H$2:$H$31,AnalysisMethods!$E$2:$E$31=AnalysisResults!P2412,"")</f>
        <v>XX</v>
      </c>
      <c r="S2412">
        <v>37.28</v>
      </c>
      <c r="T2412" s="7" t="s">
        <v>945</v>
      </c>
      <c r="U2412" t="s">
        <v>1378</v>
      </c>
    </row>
    <row r="2413" spans="1:21" x14ac:dyDescent="0.45">
      <c r="A2413" t="s">
        <v>669</v>
      </c>
      <c r="B2413" s="4" t="str" cm="1">
        <f t="array" ref="B2413">_xlfn._xlws.FILTER(AnalysisSets!B:B,AnalysisSets!A:A=_xlfn._xlws.FILTER(Analyses!E:E,Analyses!A:A=AnalysisResults!A2413,""),"")</f>
        <v>Safety Population</v>
      </c>
      <c r="C2413" t="s">
        <v>33</v>
      </c>
      <c r="D2413" t="s">
        <v>41</v>
      </c>
      <c r="E2413" s="4" t="str" cm="1">
        <f t="array" ref="E2413">_xlfn._xlws.FILTER(AnalysisGroupings!$G$2:$G$20,AnalysisGroupings!$F$2:$F$20=AnalysisResults!D2413,"")</f>
        <v>Xanomeline High Dose</v>
      </c>
      <c r="G2413" t="s">
        <v>733</v>
      </c>
      <c r="H2413" t="s">
        <v>767</v>
      </c>
      <c r="I2413" s="4" t="str" cm="1">
        <f t="array" ref="I2413">_xlfn._xlws.FILTER(AnalysisGroupings!$G$2:$G$36,(AnalysisGroupings!$F$2:$F$36=AnalysisResults!H2413)*LEN(H2413)&gt;0,"")</f>
        <v>Systolic Blood Pressure (mmHg)</v>
      </c>
      <c r="K2413" t="s">
        <v>734</v>
      </c>
      <c r="L2413" t="s">
        <v>1379</v>
      </c>
      <c r="M2413" s="4" t="str" cm="1">
        <f t="array" ref="M2413">_xlfn._xlws.FILTER(AnalysisGroupings!$G$2:$G$36,(AnalysisGroupings!$F$2:$F$36=AnalysisResults!L2413)*LEN(L2413)&gt;0,"")</f>
        <v>Baseline</v>
      </c>
      <c r="O2413" t="s">
        <v>295</v>
      </c>
      <c r="P2413" t="s">
        <v>640</v>
      </c>
      <c r="Q2413" s="4" t="str" cm="1">
        <f t="array" ref="Q2413">_xlfn._xlws.FILTER(AnalysisMethods!$G$2:$G$31,AnalysisMethods!$E$2:$E$31=AnalysisResults!P2413,"")</f>
        <v>n</v>
      </c>
      <c r="R2413" s="4" t="str" cm="1">
        <f t="array" ref="R2413">_xlfn._xlws.FILTER(AnalysisMethods!$H$2:$H$31,AnalysisMethods!$E$2:$E$31=AnalysisResults!P2413,"")</f>
        <v>XX</v>
      </c>
      <c r="S2413">
        <v>252</v>
      </c>
      <c r="T2413" s="7" t="s">
        <v>802</v>
      </c>
      <c r="U2413" t="s">
        <v>1378</v>
      </c>
    </row>
    <row r="2414" spans="1:21" x14ac:dyDescent="0.45">
      <c r="A2414" t="s">
        <v>669</v>
      </c>
      <c r="B2414" s="4" t="str" cm="1">
        <f t="array" ref="B2414">_xlfn._xlws.FILTER(AnalysisSets!B:B,AnalysisSets!A:A=_xlfn._xlws.FILTER(Analyses!E:E,Analyses!A:A=AnalysisResults!A2414,""),"")</f>
        <v>Safety Population</v>
      </c>
      <c r="C2414" t="s">
        <v>33</v>
      </c>
      <c r="D2414" t="s">
        <v>41</v>
      </c>
      <c r="E2414" s="4" t="str" cm="1">
        <f t="array" ref="E2414">_xlfn._xlws.FILTER(AnalysisGroupings!$G$2:$G$20,AnalysisGroupings!$F$2:$F$20=AnalysisResults!D2414,"")</f>
        <v>Xanomeline High Dose</v>
      </c>
      <c r="G2414" t="s">
        <v>733</v>
      </c>
      <c r="H2414" t="s">
        <v>767</v>
      </c>
      <c r="I2414" s="4" t="str" cm="1">
        <f t="array" ref="I2414">_xlfn._xlws.FILTER(AnalysisGroupings!$G$2:$G$36,(AnalysisGroupings!$F$2:$F$36=AnalysisResults!H2414)*LEN(H2414)&gt;0,"")</f>
        <v>Systolic Blood Pressure (mmHg)</v>
      </c>
      <c r="K2414" t="s">
        <v>734</v>
      </c>
      <c r="L2414" t="s">
        <v>1379</v>
      </c>
      <c r="M2414" s="4" t="str" cm="1">
        <f t="array" ref="M2414">_xlfn._xlws.FILTER(AnalysisGroupings!$G$2:$G$36,(AnalysisGroupings!$F$2:$F$36=AnalysisResults!L2414)*LEN(L2414)&gt;0,"")</f>
        <v>Baseline</v>
      </c>
      <c r="O2414" t="s">
        <v>295</v>
      </c>
      <c r="P2414" t="s">
        <v>641</v>
      </c>
      <c r="Q2414" s="4" t="str" cm="1">
        <f t="array" ref="Q2414">_xlfn._xlws.FILTER(AnalysisMethods!$G$2:$G$31,AnalysisMethods!$E$2:$E$31=AnalysisResults!P2414,"")</f>
        <v>Mean</v>
      </c>
      <c r="R2414" s="4" t="str" cm="1">
        <f t="array" ref="R2414">_xlfn._xlws.FILTER(AnalysisMethods!$H$2:$H$31,AnalysisMethods!$E$2:$E$31=AnalysisResults!P2414,"")</f>
        <v>XX.X</v>
      </c>
      <c r="S2414">
        <v>138.77380951999999</v>
      </c>
      <c r="T2414" s="7" t="s">
        <v>1049</v>
      </c>
      <c r="U2414" t="s">
        <v>1378</v>
      </c>
    </row>
    <row r="2415" spans="1:21" x14ac:dyDescent="0.45">
      <c r="A2415" t="s">
        <v>669</v>
      </c>
      <c r="B2415" s="4" t="str" cm="1">
        <f t="array" ref="B2415">_xlfn._xlws.FILTER(AnalysisSets!B:B,AnalysisSets!A:A=_xlfn._xlws.FILTER(Analyses!E:E,Analyses!A:A=AnalysisResults!A2415,""),"")</f>
        <v>Safety Population</v>
      </c>
      <c r="C2415" t="s">
        <v>33</v>
      </c>
      <c r="D2415" t="s">
        <v>41</v>
      </c>
      <c r="E2415" s="4" t="str" cm="1">
        <f t="array" ref="E2415">_xlfn._xlws.FILTER(AnalysisGroupings!$G$2:$G$20,AnalysisGroupings!$F$2:$F$20=AnalysisResults!D2415,"")</f>
        <v>Xanomeline High Dose</v>
      </c>
      <c r="G2415" t="s">
        <v>733</v>
      </c>
      <c r="H2415" t="s">
        <v>767</v>
      </c>
      <c r="I2415" s="4" t="str" cm="1">
        <f t="array" ref="I2415">_xlfn._xlws.FILTER(AnalysisGroupings!$G$2:$G$36,(AnalysisGroupings!$F$2:$F$36=AnalysisResults!H2415)*LEN(H2415)&gt;0,"")</f>
        <v>Systolic Blood Pressure (mmHg)</v>
      </c>
      <c r="K2415" t="s">
        <v>734</v>
      </c>
      <c r="L2415" t="s">
        <v>1379</v>
      </c>
      <c r="M2415" s="4" t="str" cm="1">
        <f t="array" ref="M2415">_xlfn._xlws.FILTER(AnalysisGroupings!$G$2:$G$36,(AnalysisGroupings!$F$2:$F$36=AnalysisResults!L2415)*LEN(L2415)&gt;0,"")</f>
        <v>Baseline</v>
      </c>
      <c r="O2415" t="s">
        <v>295</v>
      </c>
      <c r="P2415" t="s">
        <v>642</v>
      </c>
      <c r="Q2415" s="4" t="str" cm="1">
        <f t="array" ref="Q2415">_xlfn._xlws.FILTER(AnalysisMethods!$G$2:$G$31,AnalysisMethods!$E$2:$E$31=AnalysisResults!P2415,"")</f>
        <v>SD</v>
      </c>
      <c r="R2415" s="4" t="str" cm="1">
        <f t="array" ref="R2415">_xlfn._xlws.FILTER(AnalysisMethods!$H$2:$H$31,AnalysisMethods!$E$2:$E$31=AnalysisResults!P2415,"")</f>
        <v>(XX.XX)</v>
      </c>
      <c r="S2415">
        <v>18.73574966</v>
      </c>
      <c r="T2415" s="7" t="s">
        <v>1050</v>
      </c>
      <c r="U2415" t="s">
        <v>1378</v>
      </c>
    </row>
    <row r="2416" spans="1:21" x14ac:dyDescent="0.45">
      <c r="A2416" t="s">
        <v>669</v>
      </c>
      <c r="B2416" s="4" t="str" cm="1">
        <f t="array" ref="B2416">_xlfn._xlws.FILTER(AnalysisSets!B:B,AnalysisSets!A:A=_xlfn._xlws.FILTER(Analyses!E:E,Analyses!A:A=AnalysisResults!A2416,""),"")</f>
        <v>Safety Population</v>
      </c>
      <c r="C2416" t="s">
        <v>33</v>
      </c>
      <c r="D2416" t="s">
        <v>41</v>
      </c>
      <c r="E2416" s="4" t="str" cm="1">
        <f t="array" ref="E2416">_xlfn._xlws.FILTER(AnalysisGroupings!$G$2:$G$20,AnalysisGroupings!$F$2:$F$20=AnalysisResults!D2416,"")</f>
        <v>Xanomeline High Dose</v>
      </c>
      <c r="G2416" t="s">
        <v>733</v>
      </c>
      <c r="H2416" t="s">
        <v>767</v>
      </c>
      <c r="I2416" s="4" t="str" cm="1">
        <f t="array" ref="I2416">_xlfn._xlws.FILTER(AnalysisGroupings!$G$2:$G$36,(AnalysisGroupings!$F$2:$F$36=AnalysisResults!H2416)*LEN(H2416)&gt;0,"")</f>
        <v>Systolic Blood Pressure (mmHg)</v>
      </c>
      <c r="K2416" t="s">
        <v>734</v>
      </c>
      <c r="L2416" t="s">
        <v>1379</v>
      </c>
      <c r="M2416" s="4" t="str" cm="1">
        <f t="array" ref="M2416">_xlfn._xlws.FILTER(AnalysisGroupings!$G$2:$G$36,(AnalysisGroupings!$F$2:$F$36=AnalysisResults!L2416)*LEN(L2416)&gt;0,"")</f>
        <v>Baseline</v>
      </c>
      <c r="O2416" t="s">
        <v>295</v>
      </c>
      <c r="P2416" t="s">
        <v>643</v>
      </c>
      <c r="Q2416" s="4" t="str" cm="1">
        <f t="array" ref="Q2416">_xlfn._xlws.FILTER(AnalysisMethods!$G$2:$G$31,AnalysisMethods!$E$2:$E$31=AnalysisResults!P2416,"")</f>
        <v>Median</v>
      </c>
      <c r="R2416" s="4" t="str" cm="1">
        <f t="array" ref="R2416">_xlfn._xlws.FILTER(AnalysisMethods!$H$2:$H$31,AnalysisMethods!$E$2:$E$31=AnalysisResults!P2416,"")</f>
        <v>XX.X</v>
      </c>
      <c r="S2416">
        <v>138</v>
      </c>
      <c r="T2416" s="7" t="s">
        <v>825</v>
      </c>
      <c r="U2416" t="s">
        <v>1378</v>
      </c>
    </row>
    <row r="2417" spans="1:21" x14ac:dyDescent="0.45">
      <c r="A2417" t="s">
        <v>669</v>
      </c>
      <c r="B2417" s="4" t="str" cm="1">
        <f t="array" ref="B2417">_xlfn._xlws.FILTER(AnalysisSets!B:B,AnalysisSets!A:A=_xlfn._xlws.FILTER(Analyses!E:E,Analyses!A:A=AnalysisResults!A2417,""),"")</f>
        <v>Safety Population</v>
      </c>
      <c r="C2417" t="s">
        <v>33</v>
      </c>
      <c r="D2417" t="s">
        <v>41</v>
      </c>
      <c r="E2417" s="4" t="str" cm="1">
        <f t="array" ref="E2417">_xlfn._xlws.FILTER(AnalysisGroupings!$G$2:$G$20,AnalysisGroupings!$F$2:$F$20=AnalysisResults!D2417,"")</f>
        <v>Xanomeline High Dose</v>
      </c>
      <c r="G2417" t="s">
        <v>733</v>
      </c>
      <c r="H2417" t="s">
        <v>767</v>
      </c>
      <c r="I2417" s="4" t="str" cm="1">
        <f t="array" ref="I2417">_xlfn._xlws.FILTER(AnalysisGroupings!$G$2:$G$36,(AnalysisGroupings!$F$2:$F$36=AnalysisResults!H2417)*LEN(H2417)&gt;0,"")</f>
        <v>Systolic Blood Pressure (mmHg)</v>
      </c>
      <c r="K2417" t="s">
        <v>734</v>
      </c>
      <c r="L2417" t="s">
        <v>1379</v>
      </c>
      <c r="M2417" s="4" t="str" cm="1">
        <f t="array" ref="M2417">_xlfn._xlws.FILTER(AnalysisGroupings!$G$2:$G$36,(AnalysisGroupings!$F$2:$F$36=AnalysisResults!L2417)*LEN(L2417)&gt;0,"")</f>
        <v>Baseline</v>
      </c>
      <c r="O2417" t="s">
        <v>295</v>
      </c>
      <c r="P2417" t="s">
        <v>644</v>
      </c>
      <c r="Q2417" s="4" t="str" cm="1">
        <f t="array" ref="Q2417">_xlfn._xlws.FILTER(AnalysisMethods!$G$2:$G$31,AnalysisMethods!$E$2:$E$31=AnalysisResults!P2417,"")</f>
        <v>Q1</v>
      </c>
      <c r="R2417" s="4" t="str" cm="1">
        <f t="array" ref="R2417">_xlfn._xlws.FILTER(AnalysisMethods!$H$2:$H$31,AnalysisMethods!$E$2:$E$31=AnalysisResults!P2417,"")</f>
        <v>XX.X</v>
      </c>
      <c r="S2417">
        <v>125</v>
      </c>
      <c r="T2417" s="7" t="s">
        <v>1051</v>
      </c>
      <c r="U2417" t="s">
        <v>1378</v>
      </c>
    </row>
    <row r="2418" spans="1:21" x14ac:dyDescent="0.45">
      <c r="A2418" t="s">
        <v>669</v>
      </c>
      <c r="B2418" s="4" t="str" cm="1">
        <f t="array" ref="B2418">_xlfn._xlws.FILTER(AnalysisSets!B:B,AnalysisSets!A:A=_xlfn._xlws.FILTER(Analyses!E:E,Analyses!A:A=AnalysisResults!A2418,""),"")</f>
        <v>Safety Population</v>
      </c>
      <c r="C2418" t="s">
        <v>33</v>
      </c>
      <c r="D2418" t="s">
        <v>41</v>
      </c>
      <c r="E2418" s="4" t="str" cm="1">
        <f t="array" ref="E2418">_xlfn._xlws.FILTER(AnalysisGroupings!$G$2:$G$20,AnalysisGroupings!$F$2:$F$20=AnalysisResults!D2418,"")</f>
        <v>Xanomeline High Dose</v>
      </c>
      <c r="G2418" t="s">
        <v>733</v>
      </c>
      <c r="H2418" t="s">
        <v>767</v>
      </c>
      <c r="I2418" s="4" t="str" cm="1">
        <f t="array" ref="I2418">_xlfn._xlws.FILTER(AnalysisGroupings!$G$2:$G$36,(AnalysisGroupings!$F$2:$F$36=AnalysisResults!H2418)*LEN(H2418)&gt;0,"")</f>
        <v>Systolic Blood Pressure (mmHg)</v>
      </c>
      <c r="K2418" t="s">
        <v>734</v>
      </c>
      <c r="L2418" t="s">
        <v>1379</v>
      </c>
      <c r="M2418" s="4" t="str" cm="1">
        <f t="array" ref="M2418">_xlfn._xlws.FILTER(AnalysisGroupings!$G$2:$G$36,(AnalysisGroupings!$F$2:$F$36=AnalysisResults!L2418)*LEN(L2418)&gt;0,"")</f>
        <v>Baseline</v>
      </c>
      <c r="O2418" t="s">
        <v>295</v>
      </c>
      <c r="P2418" t="s">
        <v>645</v>
      </c>
      <c r="Q2418" s="4" t="str" cm="1">
        <f t="array" ref="Q2418">_xlfn._xlws.FILTER(AnalysisMethods!$G$2:$G$31,AnalysisMethods!$E$2:$E$31=AnalysisResults!P2418,"")</f>
        <v>Q3</v>
      </c>
      <c r="R2418" s="4" t="str" cm="1">
        <f t="array" ref="R2418">_xlfn._xlws.FILTER(AnalysisMethods!$H$2:$H$31,AnalysisMethods!$E$2:$E$31=AnalysisResults!P2418,"")</f>
        <v>XX.X</v>
      </c>
      <c r="S2418">
        <v>150</v>
      </c>
      <c r="T2418" s="7" t="s">
        <v>799</v>
      </c>
      <c r="U2418" t="s">
        <v>1378</v>
      </c>
    </row>
    <row r="2419" spans="1:21" x14ac:dyDescent="0.45">
      <c r="A2419" t="s">
        <v>669</v>
      </c>
      <c r="B2419" s="4" t="str" cm="1">
        <f t="array" ref="B2419">_xlfn._xlws.FILTER(AnalysisSets!B:B,AnalysisSets!A:A=_xlfn._xlws.FILTER(Analyses!E:E,Analyses!A:A=AnalysisResults!A2419,""),"")</f>
        <v>Safety Population</v>
      </c>
      <c r="C2419" t="s">
        <v>33</v>
      </c>
      <c r="D2419" t="s">
        <v>41</v>
      </c>
      <c r="E2419" s="4" t="str" cm="1">
        <f t="array" ref="E2419">_xlfn._xlws.FILTER(AnalysisGroupings!$G$2:$G$20,AnalysisGroupings!$F$2:$F$20=AnalysisResults!D2419,"")</f>
        <v>Xanomeline High Dose</v>
      </c>
      <c r="G2419" t="s">
        <v>733</v>
      </c>
      <c r="H2419" t="s">
        <v>767</v>
      </c>
      <c r="I2419" s="4" t="str" cm="1">
        <f t="array" ref="I2419">_xlfn._xlws.FILTER(AnalysisGroupings!$G$2:$G$36,(AnalysisGroupings!$F$2:$F$36=AnalysisResults!H2419)*LEN(H2419)&gt;0,"")</f>
        <v>Systolic Blood Pressure (mmHg)</v>
      </c>
      <c r="K2419" t="s">
        <v>734</v>
      </c>
      <c r="L2419" t="s">
        <v>1379</v>
      </c>
      <c r="M2419" s="4" t="str" cm="1">
        <f t="array" ref="M2419">_xlfn._xlws.FILTER(AnalysisGroupings!$G$2:$G$36,(AnalysisGroupings!$F$2:$F$36=AnalysisResults!L2419)*LEN(L2419)&gt;0,"")</f>
        <v>Baseline</v>
      </c>
      <c r="O2419" t="s">
        <v>295</v>
      </c>
      <c r="P2419" t="s">
        <v>646</v>
      </c>
      <c r="Q2419" s="4" t="str" cm="1">
        <f t="array" ref="Q2419">_xlfn._xlws.FILTER(AnalysisMethods!$G$2:$G$31,AnalysisMethods!$E$2:$E$31=AnalysisResults!P2419,"")</f>
        <v>Min</v>
      </c>
      <c r="R2419" s="4" t="str" cm="1">
        <f t="array" ref="R2419">_xlfn._xlws.FILTER(AnalysisMethods!$H$2:$H$31,AnalysisMethods!$E$2:$E$31=AnalysisResults!P2419,"")</f>
        <v>XX</v>
      </c>
      <c r="S2419">
        <v>100</v>
      </c>
      <c r="T2419" s="7" t="s">
        <v>867</v>
      </c>
      <c r="U2419" t="s">
        <v>1378</v>
      </c>
    </row>
    <row r="2420" spans="1:21" x14ac:dyDescent="0.45">
      <c r="A2420" t="s">
        <v>669</v>
      </c>
      <c r="B2420" s="4" t="str" cm="1">
        <f t="array" ref="B2420">_xlfn._xlws.FILTER(AnalysisSets!B:B,AnalysisSets!A:A=_xlfn._xlws.FILTER(Analyses!E:E,Analyses!A:A=AnalysisResults!A2420,""),"")</f>
        <v>Safety Population</v>
      </c>
      <c r="C2420" t="s">
        <v>33</v>
      </c>
      <c r="D2420" t="s">
        <v>41</v>
      </c>
      <c r="E2420" s="4" t="str" cm="1">
        <f t="array" ref="E2420">_xlfn._xlws.FILTER(AnalysisGroupings!$G$2:$G$20,AnalysisGroupings!$F$2:$F$20=AnalysisResults!D2420,"")</f>
        <v>Xanomeline High Dose</v>
      </c>
      <c r="G2420" t="s">
        <v>733</v>
      </c>
      <c r="H2420" t="s">
        <v>767</v>
      </c>
      <c r="I2420" s="4" t="str" cm="1">
        <f t="array" ref="I2420">_xlfn._xlws.FILTER(AnalysisGroupings!$G$2:$G$36,(AnalysisGroupings!$F$2:$F$36=AnalysisResults!H2420)*LEN(H2420)&gt;0,"")</f>
        <v>Systolic Blood Pressure (mmHg)</v>
      </c>
      <c r="K2420" t="s">
        <v>734</v>
      </c>
      <c r="L2420" t="s">
        <v>1379</v>
      </c>
      <c r="M2420" s="4" t="str" cm="1">
        <f t="array" ref="M2420">_xlfn._xlws.FILTER(AnalysisGroupings!$G$2:$G$36,(AnalysisGroupings!$F$2:$F$36=AnalysisResults!L2420)*LEN(L2420)&gt;0,"")</f>
        <v>Baseline</v>
      </c>
      <c r="O2420" t="s">
        <v>295</v>
      </c>
      <c r="P2420" t="s">
        <v>647</v>
      </c>
      <c r="Q2420" s="4" t="str" cm="1">
        <f t="array" ref="Q2420">_xlfn._xlws.FILTER(AnalysisMethods!$G$2:$G$31,AnalysisMethods!$E$2:$E$31=AnalysisResults!P2420,"")</f>
        <v>Max</v>
      </c>
      <c r="R2420" s="4" t="str" cm="1">
        <f t="array" ref="R2420">_xlfn._xlws.FILTER(AnalysisMethods!$H$2:$H$31,AnalysisMethods!$E$2:$E$31=AnalysisResults!P2420,"")</f>
        <v>XX</v>
      </c>
      <c r="S2420">
        <v>194</v>
      </c>
      <c r="T2420" s="7" t="s">
        <v>1052</v>
      </c>
      <c r="U2420" t="s">
        <v>1378</v>
      </c>
    </row>
    <row r="2421" spans="1:21" x14ac:dyDescent="0.45">
      <c r="A2421" t="s">
        <v>669</v>
      </c>
      <c r="B2421" s="4" t="str" cm="1">
        <f t="array" ref="B2421">_xlfn._xlws.FILTER(AnalysisSets!B:B,AnalysisSets!A:A=_xlfn._xlws.FILTER(Analyses!E:E,Analyses!A:A=AnalysisResults!A2421,""),"")</f>
        <v>Safety Population</v>
      </c>
      <c r="C2421" t="s">
        <v>33</v>
      </c>
      <c r="D2421" t="s">
        <v>41</v>
      </c>
      <c r="E2421" s="4" t="str" cm="1">
        <f t="array" ref="E2421">_xlfn._xlws.FILTER(AnalysisGroupings!$G$2:$G$20,AnalysisGroupings!$F$2:$F$20=AnalysisResults!D2421,"")</f>
        <v>Xanomeline High Dose</v>
      </c>
      <c r="G2421" t="s">
        <v>733</v>
      </c>
      <c r="H2421" t="s">
        <v>767</v>
      </c>
      <c r="I2421" s="4" t="str" cm="1">
        <f t="array" ref="I2421">_xlfn._xlws.FILTER(AnalysisGroupings!$G$2:$G$36,(AnalysisGroupings!$F$2:$F$36=AnalysisResults!H2421)*LEN(H2421)&gt;0,"")</f>
        <v>Systolic Blood Pressure (mmHg)</v>
      </c>
      <c r="K2421" t="s">
        <v>734</v>
      </c>
      <c r="L2421" t="s">
        <v>1380</v>
      </c>
      <c r="M2421" s="4" t="str" cm="1">
        <f t="array" ref="M2421">_xlfn._xlws.FILTER(AnalysisGroupings!$G$2:$G$36,(AnalysisGroupings!$F$2:$F$36=AnalysisResults!L2421)*LEN(L2421)&gt;0,"")</f>
        <v>Week 2</v>
      </c>
      <c r="O2421" t="s">
        <v>295</v>
      </c>
      <c r="P2421" t="s">
        <v>640</v>
      </c>
      <c r="Q2421" s="4" t="str" cm="1">
        <f t="array" ref="Q2421">_xlfn._xlws.FILTER(AnalysisMethods!$G$2:$G$31,AnalysisMethods!$E$2:$E$31=AnalysisResults!P2421,"")</f>
        <v>n</v>
      </c>
      <c r="R2421" s="4" t="str" cm="1">
        <f t="array" ref="R2421">_xlfn._xlws.FILTER(AnalysisMethods!$H$2:$H$31,AnalysisMethods!$E$2:$E$31=AnalysisResults!P2421,"")</f>
        <v>XX</v>
      </c>
      <c r="S2421">
        <v>243</v>
      </c>
      <c r="T2421" s="7" t="s">
        <v>1053</v>
      </c>
      <c r="U2421" t="s">
        <v>1378</v>
      </c>
    </row>
    <row r="2422" spans="1:21" x14ac:dyDescent="0.45">
      <c r="A2422" t="s">
        <v>669</v>
      </c>
      <c r="B2422" s="4" t="str" cm="1">
        <f t="array" ref="B2422">_xlfn._xlws.FILTER(AnalysisSets!B:B,AnalysisSets!A:A=_xlfn._xlws.FILTER(Analyses!E:E,Analyses!A:A=AnalysisResults!A2422,""),"")</f>
        <v>Safety Population</v>
      </c>
      <c r="C2422" t="s">
        <v>33</v>
      </c>
      <c r="D2422" t="s">
        <v>41</v>
      </c>
      <c r="E2422" s="4" t="str" cm="1">
        <f t="array" ref="E2422">_xlfn._xlws.FILTER(AnalysisGroupings!$G$2:$G$20,AnalysisGroupings!$F$2:$F$20=AnalysisResults!D2422,"")</f>
        <v>Xanomeline High Dose</v>
      </c>
      <c r="G2422" t="s">
        <v>733</v>
      </c>
      <c r="H2422" t="s">
        <v>767</v>
      </c>
      <c r="I2422" s="4" t="str" cm="1">
        <f t="array" ref="I2422">_xlfn._xlws.FILTER(AnalysisGroupings!$G$2:$G$36,(AnalysisGroupings!$F$2:$F$36=AnalysisResults!H2422)*LEN(H2422)&gt;0,"")</f>
        <v>Systolic Blood Pressure (mmHg)</v>
      </c>
      <c r="K2422" t="s">
        <v>734</v>
      </c>
      <c r="L2422" t="s">
        <v>1380</v>
      </c>
      <c r="M2422" s="4" t="str" cm="1">
        <f t="array" ref="M2422">_xlfn._xlws.FILTER(AnalysisGroupings!$G$2:$G$36,(AnalysisGroupings!$F$2:$F$36=AnalysisResults!L2422)*LEN(L2422)&gt;0,"")</f>
        <v>Week 2</v>
      </c>
      <c r="O2422" t="s">
        <v>295</v>
      </c>
      <c r="P2422" t="s">
        <v>641</v>
      </c>
      <c r="Q2422" s="4" t="str" cm="1">
        <f t="array" ref="Q2422">_xlfn._xlws.FILTER(AnalysisMethods!$G$2:$G$31,AnalysisMethods!$E$2:$E$31=AnalysisResults!P2422,"")</f>
        <v>Mean</v>
      </c>
      <c r="R2422" s="4" t="str" cm="1">
        <f t="array" ref="R2422">_xlfn._xlws.FILTER(AnalysisMethods!$H$2:$H$31,AnalysisMethods!$E$2:$E$31=AnalysisResults!P2422,"")</f>
        <v>XX.X</v>
      </c>
      <c r="S2422">
        <v>132.32921811</v>
      </c>
      <c r="T2422" s="7" t="s">
        <v>1054</v>
      </c>
      <c r="U2422" t="s">
        <v>1378</v>
      </c>
    </row>
    <row r="2423" spans="1:21" x14ac:dyDescent="0.45">
      <c r="A2423" t="s">
        <v>669</v>
      </c>
      <c r="B2423" s="4" t="str" cm="1">
        <f t="array" ref="B2423">_xlfn._xlws.FILTER(AnalysisSets!B:B,AnalysisSets!A:A=_xlfn._xlws.FILTER(Analyses!E:E,Analyses!A:A=AnalysisResults!A2423,""),"")</f>
        <v>Safety Population</v>
      </c>
      <c r="C2423" t="s">
        <v>33</v>
      </c>
      <c r="D2423" t="s">
        <v>41</v>
      </c>
      <c r="E2423" s="4" t="str" cm="1">
        <f t="array" ref="E2423">_xlfn._xlws.FILTER(AnalysisGroupings!$G$2:$G$20,AnalysisGroupings!$F$2:$F$20=AnalysisResults!D2423,"")</f>
        <v>Xanomeline High Dose</v>
      </c>
      <c r="G2423" t="s">
        <v>733</v>
      </c>
      <c r="H2423" t="s">
        <v>767</v>
      </c>
      <c r="I2423" s="4" t="str" cm="1">
        <f t="array" ref="I2423">_xlfn._xlws.FILTER(AnalysisGroupings!$G$2:$G$36,(AnalysisGroupings!$F$2:$F$36=AnalysisResults!H2423)*LEN(H2423)&gt;0,"")</f>
        <v>Systolic Blood Pressure (mmHg)</v>
      </c>
      <c r="K2423" t="s">
        <v>734</v>
      </c>
      <c r="L2423" t="s">
        <v>1380</v>
      </c>
      <c r="M2423" s="4" t="str" cm="1">
        <f t="array" ref="M2423">_xlfn._xlws.FILTER(AnalysisGroupings!$G$2:$G$36,(AnalysisGroupings!$F$2:$F$36=AnalysisResults!L2423)*LEN(L2423)&gt;0,"")</f>
        <v>Week 2</v>
      </c>
      <c r="O2423" t="s">
        <v>295</v>
      </c>
      <c r="P2423" t="s">
        <v>642</v>
      </c>
      <c r="Q2423" s="4" t="str" cm="1">
        <f t="array" ref="Q2423">_xlfn._xlws.FILTER(AnalysisMethods!$G$2:$G$31,AnalysisMethods!$E$2:$E$31=AnalysisResults!P2423,"")</f>
        <v>SD</v>
      </c>
      <c r="R2423" s="4" t="str" cm="1">
        <f t="array" ref="R2423">_xlfn._xlws.FILTER(AnalysisMethods!$H$2:$H$31,AnalysisMethods!$E$2:$E$31=AnalysisResults!P2423,"")</f>
        <v>(XX.XX)</v>
      </c>
      <c r="S2423">
        <v>16.612957025</v>
      </c>
      <c r="T2423" s="7" t="s">
        <v>1055</v>
      </c>
      <c r="U2423" t="s">
        <v>1378</v>
      </c>
    </row>
    <row r="2424" spans="1:21" x14ac:dyDescent="0.45">
      <c r="A2424" t="s">
        <v>669</v>
      </c>
      <c r="B2424" s="4" t="str" cm="1">
        <f t="array" ref="B2424">_xlfn._xlws.FILTER(AnalysisSets!B:B,AnalysisSets!A:A=_xlfn._xlws.FILTER(Analyses!E:E,Analyses!A:A=AnalysisResults!A2424,""),"")</f>
        <v>Safety Population</v>
      </c>
      <c r="C2424" t="s">
        <v>33</v>
      </c>
      <c r="D2424" t="s">
        <v>41</v>
      </c>
      <c r="E2424" s="4" t="str" cm="1">
        <f t="array" ref="E2424">_xlfn._xlws.FILTER(AnalysisGroupings!$G$2:$G$20,AnalysisGroupings!$F$2:$F$20=AnalysisResults!D2424,"")</f>
        <v>Xanomeline High Dose</v>
      </c>
      <c r="G2424" t="s">
        <v>733</v>
      </c>
      <c r="H2424" t="s">
        <v>767</v>
      </c>
      <c r="I2424" s="4" t="str" cm="1">
        <f t="array" ref="I2424">_xlfn._xlws.FILTER(AnalysisGroupings!$G$2:$G$36,(AnalysisGroupings!$F$2:$F$36=AnalysisResults!H2424)*LEN(H2424)&gt;0,"")</f>
        <v>Systolic Blood Pressure (mmHg)</v>
      </c>
      <c r="K2424" t="s">
        <v>734</v>
      </c>
      <c r="L2424" t="s">
        <v>1380</v>
      </c>
      <c r="M2424" s="4" t="str" cm="1">
        <f t="array" ref="M2424">_xlfn._xlws.FILTER(AnalysisGroupings!$G$2:$G$36,(AnalysisGroupings!$F$2:$F$36=AnalysisResults!L2424)*LEN(L2424)&gt;0,"")</f>
        <v>Week 2</v>
      </c>
      <c r="O2424" t="s">
        <v>295</v>
      </c>
      <c r="P2424" t="s">
        <v>643</v>
      </c>
      <c r="Q2424" s="4" t="str" cm="1">
        <f t="array" ref="Q2424">_xlfn._xlws.FILTER(AnalysisMethods!$G$2:$G$31,AnalysisMethods!$E$2:$E$31=AnalysisResults!P2424,"")</f>
        <v>Median</v>
      </c>
      <c r="R2424" s="4" t="str" cm="1">
        <f t="array" ref="R2424">_xlfn._xlws.FILTER(AnalysisMethods!$H$2:$H$31,AnalysisMethods!$E$2:$E$31=AnalysisResults!P2424,"")</f>
        <v>XX.X</v>
      </c>
      <c r="S2424">
        <v>131</v>
      </c>
      <c r="T2424" s="7" t="s">
        <v>849</v>
      </c>
      <c r="U2424" t="s">
        <v>1378</v>
      </c>
    </row>
    <row r="2425" spans="1:21" x14ac:dyDescent="0.45">
      <c r="A2425" t="s">
        <v>669</v>
      </c>
      <c r="B2425" s="4" t="str" cm="1">
        <f t="array" ref="B2425">_xlfn._xlws.FILTER(AnalysisSets!B:B,AnalysisSets!A:A=_xlfn._xlws.FILTER(Analyses!E:E,Analyses!A:A=AnalysisResults!A2425,""),"")</f>
        <v>Safety Population</v>
      </c>
      <c r="C2425" t="s">
        <v>33</v>
      </c>
      <c r="D2425" t="s">
        <v>41</v>
      </c>
      <c r="E2425" s="4" t="str" cm="1">
        <f t="array" ref="E2425">_xlfn._xlws.FILTER(AnalysisGroupings!$G$2:$G$20,AnalysisGroupings!$F$2:$F$20=AnalysisResults!D2425,"")</f>
        <v>Xanomeline High Dose</v>
      </c>
      <c r="G2425" t="s">
        <v>733</v>
      </c>
      <c r="H2425" t="s">
        <v>767</v>
      </c>
      <c r="I2425" s="4" t="str" cm="1">
        <f t="array" ref="I2425">_xlfn._xlws.FILTER(AnalysisGroupings!$G$2:$G$36,(AnalysisGroupings!$F$2:$F$36=AnalysisResults!H2425)*LEN(H2425)&gt;0,"")</f>
        <v>Systolic Blood Pressure (mmHg)</v>
      </c>
      <c r="K2425" t="s">
        <v>734</v>
      </c>
      <c r="L2425" t="s">
        <v>1380</v>
      </c>
      <c r="M2425" s="4" t="str" cm="1">
        <f t="array" ref="M2425">_xlfn._xlws.FILTER(AnalysisGroupings!$G$2:$G$36,(AnalysisGroupings!$F$2:$F$36=AnalysisResults!L2425)*LEN(L2425)&gt;0,"")</f>
        <v>Week 2</v>
      </c>
      <c r="O2425" t="s">
        <v>295</v>
      </c>
      <c r="P2425" t="s">
        <v>644</v>
      </c>
      <c r="Q2425" s="4" t="str" cm="1">
        <f t="array" ref="Q2425">_xlfn._xlws.FILTER(AnalysisMethods!$G$2:$G$31,AnalysisMethods!$E$2:$E$31=AnalysisResults!P2425,"")</f>
        <v>Q1</v>
      </c>
      <c r="R2425" s="4" t="str" cm="1">
        <f t="array" ref="R2425">_xlfn._xlws.FILTER(AnalysisMethods!$H$2:$H$31,AnalysisMethods!$E$2:$E$31=AnalysisResults!P2425,"")</f>
        <v>XX.X</v>
      </c>
      <c r="S2425">
        <v>120</v>
      </c>
      <c r="T2425" s="7" t="s">
        <v>839</v>
      </c>
      <c r="U2425" t="s">
        <v>1378</v>
      </c>
    </row>
    <row r="2426" spans="1:21" x14ac:dyDescent="0.45">
      <c r="A2426" t="s">
        <v>669</v>
      </c>
      <c r="B2426" s="4" t="str" cm="1">
        <f t="array" ref="B2426">_xlfn._xlws.FILTER(AnalysisSets!B:B,AnalysisSets!A:A=_xlfn._xlws.FILTER(Analyses!E:E,Analyses!A:A=AnalysisResults!A2426,""),"")</f>
        <v>Safety Population</v>
      </c>
      <c r="C2426" t="s">
        <v>33</v>
      </c>
      <c r="D2426" t="s">
        <v>41</v>
      </c>
      <c r="E2426" s="4" t="str" cm="1">
        <f t="array" ref="E2426">_xlfn._xlws.FILTER(AnalysisGroupings!$G$2:$G$20,AnalysisGroupings!$F$2:$F$20=AnalysisResults!D2426,"")</f>
        <v>Xanomeline High Dose</v>
      </c>
      <c r="G2426" t="s">
        <v>733</v>
      </c>
      <c r="H2426" t="s">
        <v>767</v>
      </c>
      <c r="I2426" s="4" t="str" cm="1">
        <f t="array" ref="I2426">_xlfn._xlws.FILTER(AnalysisGroupings!$G$2:$G$36,(AnalysisGroupings!$F$2:$F$36=AnalysisResults!H2426)*LEN(H2426)&gt;0,"")</f>
        <v>Systolic Blood Pressure (mmHg)</v>
      </c>
      <c r="K2426" t="s">
        <v>734</v>
      </c>
      <c r="L2426" t="s">
        <v>1380</v>
      </c>
      <c r="M2426" s="4" t="str" cm="1">
        <f t="array" ref="M2426">_xlfn._xlws.FILTER(AnalysisGroupings!$G$2:$G$36,(AnalysisGroupings!$F$2:$F$36=AnalysisResults!L2426)*LEN(L2426)&gt;0,"")</f>
        <v>Week 2</v>
      </c>
      <c r="O2426" t="s">
        <v>295</v>
      </c>
      <c r="P2426" t="s">
        <v>645</v>
      </c>
      <c r="Q2426" s="4" t="str" cm="1">
        <f t="array" ref="Q2426">_xlfn._xlws.FILTER(AnalysisMethods!$G$2:$G$31,AnalysisMethods!$E$2:$E$31=AnalysisResults!P2426,"")</f>
        <v>Q3</v>
      </c>
      <c r="R2426" s="4" t="str" cm="1">
        <f t="array" ref="R2426">_xlfn._xlws.FILTER(AnalysisMethods!$H$2:$H$31,AnalysisMethods!$E$2:$E$31=AnalysisResults!P2426,"")</f>
        <v>XX.X</v>
      </c>
      <c r="S2426">
        <v>142</v>
      </c>
      <c r="T2426" s="7" t="s">
        <v>1056</v>
      </c>
      <c r="U2426" t="s">
        <v>1378</v>
      </c>
    </row>
    <row r="2427" spans="1:21" x14ac:dyDescent="0.45">
      <c r="A2427" t="s">
        <v>669</v>
      </c>
      <c r="B2427" s="4" t="str" cm="1">
        <f t="array" ref="B2427">_xlfn._xlws.FILTER(AnalysisSets!B:B,AnalysisSets!A:A=_xlfn._xlws.FILTER(Analyses!E:E,Analyses!A:A=AnalysisResults!A2427,""),"")</f>
        <v>Safety Population</v>
      </c>
      <c r="C2427" t="s">
        <v>33</v>
      </c>
      <c r="D2427" t="s">
        <v>41</v>
      </c>
      <c r="E2427" s="4" t="str" cm="1">
        <f t="array" ref="E2427">_xlfn._xlws.FILTER(AnalysisGroupings!$G$2:$G$20,AnalysisGroupings!$F$2:$F$20=AnalysisResults!D2427,"")</f>
        <v>Xanomeline High Dose</v>
      </c>
      <c r="G2427" t="s">
        <v>733</v>
      </c>
      <c r="H2427" t="s">
        <v>767</v>
      </c>
      <c r="I2427" s="4" t="str" cm="1">
        <f t="array" ref="I2427">_xlfn._xlws.FILTER(AnalysisGroupings!$G$2:$G$36,(AnalysisGroupings!$F$2:$F$36=AnalysisResults!H2427)*LEN(H2427)&gt;0,"")</f>
        <v>Systolic Blood Pressure (mmHg)</v>
      </c>
      <c r="K2427" t="s">
        <v>734</v>
      </c>
      <c r="L2427" t="s">
        <v>1380</v>
      </c>
      <c r="M2427" s="4" t="str" cm="1">
        <f t="array" ref="M2427">_xlfn._xlws.FILTER(AnalysisGroupings!$G$2:$G$36,(AnalysisGroupings!$F$2:$F$36=AnalysisResults!L2427)*LEN(L2427)&gt;0,"")</f>
        <v>Week 2</v>
      </c>
      <c r="O2427" t="s">
        <v>295</v>
      </c>
      <c r="P2427" t="s">
        <v>646</v>
      </c>
      <c r="Q2427" s="4" t="str" cm="1">
        <f t="array" ref="Q2427">_xlfn._xlws.FILTER(AnalysisMethods!$G$2:$G$31,AnalysisMethods!$E$2:$E$31=AnalysisResults!P2427,"")</f>
        <v>Min</v>
      </c>
      <c r="R2427" s="4" t="str" cm="1">
        <f t="array" ref="R2427">_xlfn._xlws.FILTER(AnalysisMethods!$H$2:$H$31,AnalysisMethods!$E$2:$E$31=AnalysisResults!P2427,"")</f>
        <v>XX</v>
      </c>
      <c r="S2427">
        <v>88</v>
      </c>
      <c r="T2427" s="7" t="s">
        <v>230</v>
      </c>
      <c r="U2427" t="s">
        <v>1378</v>
      </c>
    </row>
    <row r="2428" spans="1:21" x14ac:dyDescent="0.45">
      <c r="A2428" t="s">
        <v>669</v>
      </c>
      <c r="B2428" s="4" t="str" cm="1">
        <f t="array" ref="B2428">_xlfn._xlws.FILTER(AnalysisSets!B:B,AnalysisSets!A:A=_xlfn._xlws.FILTER(Analyses!E:E,Analyses!A:A=AnalysisResults!A2428,""),"")</f>
        <v>Safety Population</v>
      </c>
      <c r="C2428" t="s">
        <v>33</v>
      </c>
      <c r="D2428" t="s">
        <v>41</v>
      </c>
      <c r="E2428" s="4" t="str" cm="1">
        <f t="array" ref="E2428">_xlfn._xlws.FILTER(AnalysisGroupings!$G$2:$G$20,AnalysisGroupings!$F$2:$F$20=AnalysisResults!D2428,"")</f>
        <v>Xanomeline High Dose</v>
      </c>
      <c r="G2428" t="s">
        <v>733</v>
      </c>
      <c r="H2428" t="s">
        <v>767</v>
      </c>
      <c r="I2428" s="4" t="str" cm="1">
        <f t="array" ref="I2428">_xlfn._xlws.FILTER(AnalysisGroupings!$G$2:$G$36,(AnalysisGroupings!$F$2:$F$36=AnalysisResults!H2428)*LEN(H2428)&gt;0,"")</f>
        <v>Systolic Blood Pressure (mmHg)</v>
      </c>
      <c r="K2428" t="s">
        <v>734</v>
      </c>
      <c r="L2428" t="s">
        <v>1380</v>
      </c>
      <c r="M2428" s="4" t="str" cm="1">
        <f t="array" ref="M2428">_xlfn._xlws.FILTER(AnalysisGroupings!$G$2:$G$36,(AnalysisGroupings!$F$2:$F$36=AnalysisResults!L2428)*LEN(L2428)&gt;0,"")</f>
        <v>Week 2</v>
      </c>
      <c r="O2428" t="s">
        <v>295</v>
      </c>
      <c r="P2428" t="s">
        <v>647</v>
      </c>
      <c r="Q2428" s="4" t="str" cm="1">
        <f t="array" ref="Q2428">_xlfn._xlws.FILTER(AnalysisMethods!$G$2:$G$31,AnalysisMethods!$E$2:$E$31=AnalysisResults!P2428,"")</f>
        <v>Max</v>
      </c>
      <c r="R2428" s="4" t="str" cm="1">
        <f t="array" ref="R2428">_xlfn._xlws.FILTER(AnalysisMethods!$H$2:$H$31,AnalysisMethods!$E$2:$E$31=AnalysisResults!P2428,"")</f>
        <v>XX</v>
      </c>
      <c r="S2428">
        <v>191</v>
      </c>
      <c r="T2428" s="7" t="s">
        <v>1057</v>
      </c>
      <c r="U2428" t="s">
        <v>1378</v>
      </c>
    </row>
    <row r="2429" spans="1:21" x14ac:dyDescent="0.45">
      <c r="A2429" t="s">
        <v>669</v>
      </c>
      <c r="B2429" s="4" t="str" cm="1">
        <f t="array" ref="B2429">_xlfn._xlws.FILTER(AnalysisSets!B:B,AnalysisSets!A:A=_xlfn._xlws.FILTER(Analyses!E:E,Analyses!A:A=AnalysisResults!A2429,""),"")</f>
        <v>Safety Population</v>
      </c>
      <c r="C2429" t="s">
        <v>33</v>
      </c>
      <c r="D2429" t="s">
        <v>41</v>
      </c>
      <c r="E2429" s="4" t="str" cm="1">
        <f t="array" ref="E2429">_xlfn._xlws.FILTER(AnalysisGroupings!$G$2:$G$20,AnalysisGroupings!$F$2:$F$20=AnalysisResults!D2429,"")</f>
        <v>Xanomeline High Dose</v>
      </c>
      <c r="G2429" t="s">
        <v>733</v>
      </c>
      <c r="H2429" t="s">
        <v>767</v>
      </c>
      <c r="I2429" s="4" t="str" cm="1">
        <f t="array" ref="I2429">_xlfn._xlws.FILTER(AnalysisGroupings!$G$2:$G$36,(AnalysisGroupings!$F$2:$F$36=AnalysisResults!H2429)*LEN(H2429)&gt;0,"")</f>
        <v>Systolic Blood Pressure (mmHg)</v>
      </c>
      <c r="K2429" t="s">
        <v>734</v>
      </c>
      <c r="L2429" t="s">
        <v>1381</v>
      </c>
      <c r="M2429" s="4" t="str" cm="1">
        <f t="array" ref="M2429">_xlfn._xlws.FILTER(AnalysisGroupings!$G$2:$G$36,(AnalysisGroupings!$F$2:$F$36=AnalysisResults!L2429)*LEN(L2429)&gt;0,"")</f>
        <v>Week 4</v>
      </c>
      <c r="O2429" t="s">
        <v>295</v>
      </c>
      <c r="P2429" t="s">
        <v>640</v>
      </c>
      <c r="Q2429" s="4" t="str" cm="1">
        <f t="array" ref="Q2429">_xlfn._xlws.FILTER(AnalysisMethods!$G$2:$G$31,AnalysisMethods!$E$2:$E$31=AnalysisResults!P2429,"")</f>
        <v>n</v>
      </c>
      <c r="R2429" s="4" t="str" cm="1">
        <f t="array" ref="R2429">_xlfn._xlws.FILTER(AnalysisMethods!$H$2:$H$31,AnalysisMethods!$E$2:$E$31=AnalysisResults!P2429,"")</f>
        <v>XX</v>
      </c>
      <c r="S2429">
        <v>219</v>
      </c>
      <c r="T2429" s="7" t="s">
        <v>822</v>
      </c>
      <c r="U2429" t="s">
        <v>1378</v>
      </c>
    </row>
    <row r="2430" spans="1:21" x14ac:dyDescent="0.45">
      <c r="A2430" t="s">
        <v>669</v>
      </c>
      <c r="B2430" s="4" t="str" cm="1">
        <f t="array" ref="B2430">_xlfn._xlws.FILTER(AnalysisSets!B:B,AnalysisSets!A:A=_xlfn._xlws.FILTER(Analyses!E:E,Analyses!A:A=AnalysisResults!A2430,""),"")</f>
        <v>Safety Population</v>
      </c>
      <c r="C2430" t="s">
        <v>33</v>
      </c>
      <c r="D2430" t="s">
        <v>41</v>
      </c>
      <c r="E2430" s="4" t="str" cm="1">
        <f t="array" ref="E2430">_xlfn._xlws.FILTER(AnalysisGroupings!$G$2:$G$20,AnalysisGroupings!$F$2:$F$20=AnalysisResults!D2430,"")</f>
        <v>Xanomeline High Dose</v>
      </c>
      <c r="G2430" t="s">
        <v>733</v>
      </c>
      <c r="H2430" t="s">
        <v>767</v>
      </c>
      <c r="I2430" s="4" t="str" cm="1">
        <f t="array" ref="I2430">_xlfn._xlws.FILTER(AnalysisGroupings!$G$2:$G$36,(AnalysisGroupings!$F$2:$F$36=AnalysisResults!H2430)*LEN(H2430)&gt;0,"")</f>
        <v>Systolic Blood Pressure (mmHg)</v>
      </c>
      <c r="K2430" t="s">
        <v>734</v>
      </c>
      <c r="L2430" t="s">
        <v>1381</v>
      </c>
      <c r="M2430" s="4" t="str" cm="1">
        <f t="array" ref="M2430">_xlfn._xlws.FILTER(AnalysisGroupings!$G$2:$G$36,(AnalysisGroupings!$F$2:$F$36=AnalysisResults!L2430)*LEN(L2430)&gt;0,"")</f>
        <v>Week 4</v>
      </c>
      <c r="O2430" t="s">
        <v>295</v>
      </c>
      <c r="P2430" t="s">
        <v>641</v>
      </c>
      <c r="Q2430" s="4" t="str" cm="1">
        <f t="array" ref="Q2430">_xlfn._xlws.FILTER(AnalysisMethods!$G$2:$G$31,AnalysisMethods!$E$2:$E$31=AnalysisResults!P2430,"")</f>
        <v>Mean</v>
      </c>
      <c r="R2430" s="4" t="str" cm="1">
        <f t="array" ref="R2430">_xlfn._xlws.FILTER(AnalysisMethods!$H$2:$H$31,AnalysisMethods!$E$2:$E$31=AnalysisResults!P2430,"")</f>
        <v>XX.X</v>
      </c>
      <c r="S2430">
        <v>132.18721461000001</v>
      </c>
      <c r="T2430" s="7" t="s">
        <v>1058</v>
      </c>
      <c r="U2430" t="s">
        <v>1378</v>
      </c>
    </row>
    <row r="2431" spans="1:21" x14ac:dyDescent="0.45">
      <c r="A2431" t="s">
        <v>669</v>
      </c>
      <c r="B2431" s="4" t="str" cm="1">
        <f t="array" ref="B2431">_xlfn._xlws.FILTER(AnalysisSets!B:B,AnalysisSets!A:A=_xlfn._xlws.FILTER(Analyses!E:E,Analyses!A:A=AnalysisResults!A2431,""),"")</f>
        <v>Safety Population</v>
      </c>
      <c r="C2431" t="s">
        <v>33</v>
      </c>
      <c r="D2431" t="s">
        <v>41</v>
      </c>
      <c r="E2431" s="4" t="str" cm="1">
        <f t="array" ref="E2431">_xlfn._xlws.FILTER(AnalysisGroupings!$G$2:$G$20,AnalysisGroupings!$F$2:$F$20=AnalysisResults!D2431,"")</f>
        <v>Xanomeline High Dose</v>
      </c>
      <c r="G2431" t="s">
        <v>733</v>
      </c>
      <c r="H2431" t="s">
        <v>767</v>
      </c>
      <c r="I2431" s="4" t="str" cm="1">
        <f t="array" ref="I2431">_xlfn._xlws.FILTER(AnalysisGroupings!$G$2:$G$36,(AnalysisGroupings!$F$2:$F$36=AnalysisResults!H2431)*LEN(H2431)&gt;0,"")</f>
        <v>Systolic Blood Pressure (mmHg)</v>
      </c>
      <c r="K2431" t="s">
        <v>734</v>
      </c>
      <c r="L2431" t="s">
        <v>1381</v>
      </c>
      <c r="M2431" s="4" t="str" cm="1">
        <f t="array" ref="M2431">_xlfn._xlws.FILTER(AnalysisGroupings!$G$2:$G$36,(AnalysisGroupings!$F$2:$F$36=AnalysisResults!L2431)*LEN(L2431)&gt;0,"")</f>
        <v>Week 4</v>
      </c>
      <c r="O2431" t="s">
        <v>295</v>
      </c>
      <c r="P2431" t="s">
        <v>642</v>
      </c>
      <c r="Q2431" s="4" t="str" cm="1">
        <f t="array" ref="Q2431">_xlfn._xlws.FILTER(AnalysisMethods!$G$2:$G$31,AnalysisMethods!$E$2:$E$31=AnalysisResults!P2431,"")</f>
        <v>SD</v>
      </c>
      <c r="R2431" s="4" t="str" cm="1">
        <f t="array" ref="R2431">_xlfn._xlws.FILTER(AnalysisMethods!$H$2:$H$31,AnalysisMethods!$E$2:$E$31=AnalysisResults!P2431,"")</f>
        <v>(XX.XX)</v>
      </c>
      <c r="S2431">
        <v>16.434932058000001</v>
      </c>
      <c r="T2431" s="7" t="s">
        <v>1059</v>
      </c>
      <c r="U2431" t="s">
        <v>1378</v>
      </c>
    </row>
    <row r="2432" spans="1:21" x14ac:dyDescent="0.45">
      <c r="A2432" t="s">
        <v>669</v>
      </c>
      <c r="B2432" s="4" t="str" cm="1">
        <f t="array" ref="B2432">_xlfn._xlws.FILTER(AnalysisSets!B:B,AnalysisSets!A:A=_xlfn._xlws.FILTER(Analyses!E:E,Analyses!A:A=AnalysisResults!A2432,""),"")</f>
        <v>Safety Population</v>
      </c>
      <c r="C2432" t="s">
        <v>33</v>
      </c>
      <c r="D2432" t="s">
        <v>41</v>
      </c>
      <c r="E2432" s="4" t="str" cm="1">
        <f t="array" ref="E2432">_xlfn._xlws.FILTER(AnalysisGroupings!$G$2:$G$20,AnalysisGroupings!$F$2:$F$20=AnalysisResults!D2432,"")</f>
        <v>Xanomeline High Dose</v>
      </c>
      <c r="G2432" t="s">
        <v>733</v>
      </c>
      <c r="H2432" t="s">
        <v>767</v>
      </c>
      <c r="I2432" s="4" t="str" cm="1">
        <f t="array" ref="I2432">_xlfn._xlws.FILTER(AnalysisGroupings!$G$2:$G$36,(AnalysisGroupings!$F$2:$F$36=AnalysisResults!H2432)*LEN(H2432)&gt;0,"")</f>
        <v>Systolic Blood Pressure (mmHg)</v>
      </c>
      <c r="K2432" t="s">
        <v>734</v>
      </c>
      <c r="L2432" t="s">
        <v>1381</v>
      </c>
      <c r="M2432" s="4" t="str" cm="1">
        <f t="array" ref="M2432">_xlfn._xlws.FILTER(AnalysisGroupings!$G$2:$G$36,(AnalysisGroupings!$F$2:$F$36=AnalysisResults!L2432)*LEN(L2432)&gt;0,"")</f>
        <v>Week 4</v>
      </c>
      <c r="O2432" t="s">
        <v>295</v>
      </c>
      <c r="P2432" t="s">
        <v>643</v>
      </c>
      <c r="Q2432" s="4" t="str" cm="1">
        <f t="array" ref="Q2432">_xlfn._xlws.FILTER(AnalysisMethods!$G$2:$G$31,AnalysisMethods!$E$2:$E$31=AnalysisResults!P2432,"")</f>
        <v>Median</v>
      </c>
      <c r="R2432" s="4" t="str" cm="1">
        <f t="array" ref="R2432">_xlfn._xlws.FILTER(AnalysisMethods!$H$2:$H$31,AnalysisMethods!$E$2:$E$31=AnalysisResults!P2432,"")</f>
        <v>XX.X</v>
      </c>
      <c r="S2432">
        <v>130</v>
      </c>
      <c r="T2432" s="7" t="s">
        <v>805</v>
      </c>
      <c r="U2432" t="s">
        <v>1378</v>
      </c>
    </row>
    <row r="2433" spans="1:21" x14ac:dyDescent="0.45">
      <c r="A2433" t="s">
        <v>669</v>
      </c>
      <c r="B2433" s="4" t="str" cm="1">
        <f t="array" ref="B2433">_xlfn._xlws.FILTER(AnalysisSets!B:B,AnalysisSets!A:A=_xlfn._xlws.FILTER(Analyses!E:E,Analyses!A:A=AnalysisResults!A2433,""),"")</f>
        <v>Safety Population</v>
      </c>
      <c r="C2433" t="s">
        <v>33</v>
      </c>
      <c r="D2433" t="s">
        <v>41</v>
      </c>
      <c r="E2433" s="4" t="str" cm="1">
        <f t="array" ref="E2433">_xlfn._xlws.FILTER(AnalysisGroupings!$G$2:$G$20,AnalysisGroupings!$F$2:$F$20=AnalysisResults!D2433,"")</f>
        <v>Xanomeline High Dose</v>
      </c>
      <c r="G2433" t="s">
        <v>733</v>
      </c>
      <c r="H2433" t="s">
        <v>767</v>
      </c>
      <c r="I2433" s="4" t="str" cm="1">
        <f t="array" ref="I2433">_xlfn._xlws.FILTER(AnalysisGroupings!$G$2:$G$36,(AnalysisGroupings!$F$2:$F$36=AnalysisResults!H2433)*LEN(H2433)&gt;0,"")</f>
        <v>Systolic Blood Pressure (mmHg)</v>
      </c>
      <c r="K2433" t="s">
        <v>734</v>
      </c>
      <c r="L2433" t="s">
        <v>1381</v>
      </c>
      <c r="M2433" s="4" t="str" cm="1">
        <f t="array" ref="M2433">_xlfn._xlws.FILTER(AnalysisGroupings!$G$2:$G$36,(AnalysisGroupings!$F$2:$F$36=AnalysisResults!L2433)*LEN(L2433)&gt;0,"")</f>
        <v>Week 4</v>
      </c>
      <c r="O2433" t="s">
        <v>295</v>
      </c>
      <c r="P2433" t="s">
        <v>644</v>
      </c>
      <c r="Q2433" s="4" t="str" cm="1">
        <f t="array" ref="Q2433">_xlfn._xlws.FILTER(AnalysisMethods!$G$2:$G$31,AnalysisMethods!$E$2:$E$31=AnalysisResults!P2433,"")</f>
        <v>Q1</v>
      </c>
      <c r="R2433" s="4" t="str" cm="1">
        <f t="array" ref="R2433">_xlfn._xlws.FILTER(AnalysisMethods!$H$2:$H$31,AnalysisMethods!$E$2:$E$31=AnalysisResults!P2433,"")</f>
        <v>XX.X</v>
      </c>
      <c r="S2433">
        <v>120</v>
      </c>
      <c r="T2433" s="7" t="s">
        <v>839</v>
      </c>
      <c r="U2433" t="s">
        <v>1378</v>
      </c>
    </row>
    <row r="2434" spans="1:21" x14ac:dyDescent="0.45">
      <c r="A2434" t="s">
        <v>669</v>
      </c>
      <c r="B2434" s="4" t="str" cm="1">
        <f t="array" ref="B2434">_xlfn._xlws.FILTER(AnalysisSets!B:B,AnalysisSets!A:A=_xlfn._xlws.FILTER(Analyses!E:E,Analyses!A:A=AnalysisResults!A2434,""),"")</f>
        <v>Safety Population</v>
      </c>
      <c r="C2434" t="s">
        <v>33</v>
      </c>
      <c r="D2434" t="s">
        <v>41</v>
      </c>
      <c r="E2434" s="4" t="str" cm="1">
        <f t="array" ref="E2434">_xlfn._xlws.FILTER(AnalysisGroupings!$G$2:$G$20,AnalysisGroupings!$F$2:$F$20=AnalysisResults!D2434,"")</f>
        <v>Xanomeline High Dose</v>
      </c>
      <c r="G2434" t="s">
        <v>733</v>
      </c>
      <c r="H2434" t="s">
        <v>767</v>
      </c>
      <c r="I2434" s="4" t="str" cm="1">
        <f t="array" ref="I2434">_xlfn._xlws.FILTER(AnalysisGroupings!$G$2:$G$36,(AnalysisGroupings!$F$2:$F$36=AnalysisResults!H2434)*LEN(H2434)&gt;0,"")</f>
        <v>Systolic Blood Pressure (mmHg)</v>
      </c>
      <c r="K2434" t="s">
        <v>734</v>
      </c>
      <c r="L2434" t="s">
        <v>1381</v>
      </c>
      <c r="M2434" s="4" t="str" cm="1">
        <f t="array" ref="M2434">_xlfn._xlws.FILTER(AnalysisGroupings!$G$2:$G$36,(AnalysisGroupings!$F$2:$F$36=AnalysisResults!L2434)*LEN(L2434)&gt;0,"")</f>
        <v>Week 4</v>
      </c>
      <c r="O2434" t="s">
        <v>295</v>
      </c>
      <c r="P2434" t="s">
        <v>645</v>
      </c>
      <c r="Q2434" s="4" t="str" cm="1">
        <f t="array" ref="Q2434">_xlfn._xlws.FILTER(AnalysisMethods!$G$2:$G$31,AnalysisMethods!$E$2:$E$31=AnalysisResults!P2434,"")</f>
        <v>Q3</v>
      </c>
      <c r="R2434" s="4" t="str" cm="1">
        <f t="array" ref="R2434">_xlfn._xlws.FILTER(AnalysisMethods!$H$2:$H$31,AnalysisMethods!$E$2:$E$31=AnalysisResults!P2434,"")</f>
        <v>XX.X</v>
      </c>
      <c r="S2434">
        <v>142</v>
      </c>
      <c r="T2434" s="7" t="s">
        <v>1056</v>
      </c>
      <c r="U2434" t="s">
        <v>1378</v>
      </c>
    </row>
    <row r="2435" spans="1:21" x14ac:dyDescent="0.45">
      <c r="A2435" t="s">
        <v>669</v>
      </c>
      <c r="B2435" s="4" t="str" cm="1">
        <f t="array" ref="B2435">_xlfn._xlws.FILTER(AnalysisSets!B:B,AnalysisSets!A:A=_xlfn._xlws.FILTER(Analyses!E:E,Analyses!A:A=AnalysisResults!A2435,""),"")</f>
        <v>Safety Population</v>
      </c>
      <c r="C2435" t="s">
        <v>33</v>
      </c>
      <c r="D2435" t="s">
        <v>41</v>
      </c>
      <c r="E2435" s="4" t="str" cm="1">
        <f t="array" ref="E2435">_xlfn._xlws.FILTER(AnalysisGroupings!$G$2:$G$20,AnalysisGroupings!$F$2:$F$20=AnalysisResults!D2435,"")</f>
        <v>Xanomeline High Dose</v>
      </c>
      <c r="G2435" t="s">
        <v>733</v>
      </c>
      <c r="H2435" t="s">
        <v>767</v>
      </c>
      <c r="I2435" s="4" t="str" cm="1">
        <f t="array" ref="I2435">_xlfn._xlws.FILTER(AnalysisGroupings!$G$2:$G$36,(AnalysisGroupings!$F$2:$F$36=AnalysisResults!H2435)*LEN(H2435)&gt;0,"")</f>
        <v>Systolic Blood Pressure (mmHg)</v>
      </c>
      <c r="K2435" t="s">
        <v>734</v>
      </c>
      <c r="L2435" t="s">
        <v>1381</v>
      </c>
      <c r="M2435" s="4" t="str" cm="1">
        <f t="array" ref="M2435">_xlfn._xlws.FILTER(AnalysisGroupings!$G$2:$G$36,(AnalysisGroupings!$F$2:$F$36=AnalysisResults!L2435)*LEN(L2435)&gt;0,"")</f>
        <v>Week 4</v>
      </c>
      <c r="O2435" t="s">
        <v>295</v>
      </c>
      <c r="P2435" t="s">
        <v>646</v>
      </c>
      <c r="Q2435" s="4" t="str" cm="1">
        <f t="array" ref="Q2435">_xlfn._xlws.FILTER(AnalysisMethods!$G$2:$G$31,AnalysisMethods!$E$2:$E$31=AnalysisResults!P2435,"")</f>
        <v>Min</v>
      </c>
      <c r="R2435" s="4" t="str" cm="1">
        <f t="array" ref="R2435">_xlfn._xlws.FILTER(AnalysisMethods!$H$2:$H$31,AnalysisMethods!$E$2:$E$31=AnalysisResults!P2435,"")</f>
        <v>XX</v>
      </c>
      <c r="S2435">
        <v>95</v>
      </c>
      <c r="T2435" s="7" t="s">
        <v>971</v>
      </c>
      <c r="U2435" t="s">
        <v>1378</v>
      </c>
    </row>
    <row r="2436" spans="1:21" x14ac:dyDescent="0.45">
      <c r="A2436" t="s">
        <v>669</v>
      </c>
      <c r="B2436" s="4" t="str" cm="1">
        <f t="array" ref="B2436">_xlfn._xlws.FILTER(AnalysisSets!B:B,AnalysisSets!A:A=_xlfn._xlws.FILTER(Analyses!E:E,Analyses!A:A=AnalysisResults!A2436,""),"")</f>
        <v>Safety Population</v>
      </c>
      <c r="C2436" t="s">
        <v>33</v>
      </c>
      <c r="D2436" t="s">
        <v>41</v>
      </c>
      <c r="E2436" s="4" t="str" cm="1">
        <f t="array" ref="E2436">_xlfn._xlws.FILTER(AnalysisGroupings!$G$2:$G$20,AnalysisGroupings!$F$2:$F$20=AnalysisResults!D2436,"")</f>
        <v>Xanomeline High Dose</v>
      </c>
      <c r="G2436" t="s">
        <v>733</v>
      </c>
      <c r="H2436" t="s">
        <v>767</v>
      </c>
      <c r="I2436" s="4" t="str" cm="1">
        <f t="array" ref="I2436">_xlfn._xlws.FILTER(AnalysisGroupings!$G$2:$G$36,(AnalysisGroupings!$F$2:$F$36=AnalysisResults!H2436)*LEN(H2436)&gt;0,"")</f>
        <v>Systolic Blood Pressure (mmHg)</v>
      </c>
      <c r="K2436" t="s">
        <v>734</v>
      </c>
      <c r="L2436" t="s">
        <v>1381</v>
      </c>
      <c r="M2436" s="4" t="str" cm="1">
        <f t="array" ref="M2436">_xlfn._xlws.FILTER(AnalysisGroupings!$G$2:$G$36,(AnalysisGroupings!$F$2:$F$36=AnalysisResults!L2436)*LEN(L2436)&gt;0,"")</f>
        <v>Week 4</v>
      </c>
      <c r="O2436" t="s">
        <v>295</v>
      </c>
      <c r="P2436" t="s">
        <v>647</v>
      </c>
      <c r="Q2436" s="4" t="str" cm="1">
        <f t="array" ref="Q2436">_xlfn._xlws.FILTER(AnalysisMethods!$G$2:$G$31,AnalysisMethods!$E$2:$E$31=AnalysisResults!P2436,"")</f>
        <v>Max</v>
      </c>
      <c r="R2436" s="4" t="str" cm="1">
        <f t="array" ref="R2436">_xlfn._xlws.FILTER(AnalysisMethods!$H$2:$H$31,AnalysisMethods!$E$2:$E$31=AnalysisResults!P2436,"")</f>
        <v>XX</v>
      </c>
      <c r="S2436">
        <v>181</v>
      </c>
      <c r="T2436" s="7" t="s">
        <v>1060</v>
      </c>
      <c r="U2436" t="s">
        <v>1378</v>
      </c>
    </row>
    <row r="2437" spans="1:21" x14ac:dyDescent="0.45">
      <c r="A2437" t="s">
        <v>669</v>
      </c>
      <c r="B2437" s="4" t="str" cm="1">
        <f t="array" ref="B2437">_xlfn._xlws.FILTER(AnalysisSets!B:B,AnalysisSets!A:A=_xlfn._xlws.FILTER(Analyses!E:E,Analyses!A:A=AnalysisResults!A2437,""),"")</f>
        <v>Safety Population</v>
      </c>
      <c r="C2437" t="s">
        <v>33</v>
      </c>
      <c r="D2437" t="s">
        <v>41</v>
      </c>
      <c r="E2437" s="4" t="str" cm="1">
        <f t="array" ref="E2437">_xlfn._xlws.FILTER(AnalysisGroupings!$G$2:$G$20,AnalysisGroupings!$F$2:$F$20=AnalysisResults!D2437,"")</f>
        <v>Xanomeline High Dose</v>
      </c>
      <c r="G2437" t="s">
        <v>733</v>
      </c>
      <c r="H2437" t="s">
        <v>767</v>
      </c>
      <c r="I2437" s="4" t="str" cm="1">
        <f t="array" ref="I2437">_xlfn._xlws.FILTER(AnalysisGroupings!$G$2:$G$36,(AnalysisGroupings!$F$2:$F$36=AnalysisResults!H2437)*LEN(H2437)&gt;0,"")</f>
        <v>Systolic Blood Pressure (mmHg)</v>
      </c>
      <c r="K2437" t="s">
        <v>734</v>
      </c>
      <c r="L2437" t="s">
        <v>1382</v>
      </c>
      <c r="M2437" s="4" t="str" cm="1">
        <f t="array" ref="M2437">_xlfn._xlws.FILTER(AnalysisGroupings!$G$2:$G$36,(AnalysisGroupings!$F$2:$F$36=AnalysisResults!L2437)*LEN(L2437)&gt;0,"")</f>
        <v>Week 6</v>
      </c>
      <c r="O2437" t="s">
        <v>295</v>
      </c>
      <c r="P2437" t="s">
        <v>640</v>
      </c>
      <c r="Q2437" s="4" t="str" cm="1">
        <f t="array" ref="Q2437">_xlfn._xlws.FILTER(AnalysisMethods!$G$2:$G$31,AnalysisMethods!$E$2:$E$31=AnalysisResults!P2437,"")</f>
        <v>n</v>
      </c>
      <c r="R2437" s="4" t="str" cm="1">
        <f t="array" ref="R2437">_xlfn._xlws.FILTER(AnalysisMethods!$H$2:$H$31,AnalysisMethods!$E$2:$E$31=AnalysisResults!P2437,"")</f>
        <v>XX</v>
      </c>
      <c r="S2437">
        <v>203</v>
      </c>
      <c r="T2437" s="7" t="s">
        <v>1061</v>
      </c>
      <c r="U2437" t="s">
        <v>1378</v>
      </c>
    </row>
    <row r="2438" spans="1:21" x14ac:dyDescent="0.45">
      <c r="A2438" t="s">
        <v>669</v>
      </c>
      <c r="B2438" s="4" t="str" cm="1">
        <f t="array" ref="B2438">_xlfn._xlws.FILTER(AnalysisSets!B:B,AnalysisSets!A:A=_xlfn._xlws.FILTER(Analyses!E:E,Analyses!A:A=AnalysisResults!A2438,""),"")</f>
        <v>Safety Population</v>
      </c>
      <c r="C2438" t="s">
        <v>33</v>
      </c>
      <c r="D2438" t="s">
        <v>41</v>
      </c>
      <c r="E2438" s="4" t="str" cm="1">
        <f t="array" ref="E2438">_xlfn._xlws.FILTER(AnalysisGroupings!$G$2:$G$20,AnalysisGroupings!$F$2:$F$20=AnalysisResults!D2438,"")</f>
        <v>Xanomeline High Dose</v>
      </c>
      <c r="G2438" t="s">
        <v>733</v>
      </c>
      <c r="H2438" t="s">
        <v>767</v>
      </c>
      <c r="I2438" s="4" t="str" cm="1">
        <f t="array" ref="I2438">_xlfn._xlws.FILTER(AnalysisGroupings!$G$2:$G$36,(AnalysisGroupings!$F$2:$F$36=AnalysisResults!H2438)*LEN(H2438)&gt;0,"")</f>
        <v>Systolic Blood Pressure (mmHg)</v>
      </c>
      <c r="K2438" t="s">
        <v>734</v>
      </c>
      <c r="L2438" t="s">
        <v>1382</v>
      </c>
      <c r="M2438" s="4" t="str" cm="1">
        <f t="array" ref="M2438">_xlfn._xlws.FILTER(AnalysisGroupings!$G$2:$G$36,(AnalysisGroupings!$F$2:$F$36=AnalysisResults!L2438)*LEN(L2438)&gt;0,"")</f>
        <v>Week 6</v>
      </c>
      <c r="O2438" t="s">
        <v>295</v>
      </c>
      <c r="P2438" t="s">
        <v>641</v>
      </c>
      <c r="Q2438" s="4" t="str" cm="1">
        <f t="array" ref="Q2438">_xlfn._xlws.FILTER(AnalysisMethods!$G$2:$G$31,AnalysisMethods!$E$2:$E$31=AnalysisResults!P2438,"")</f>
        <v>Mean</v>
      </c>
      <c r="R2438" s="4" t="str" cm="1">
        <f t="array" ref="R2438">_xlfn._xlws.FILTER(AnalysisMethods!$H$2:$H$31,AnalysisMethods!$E$2:$E$31=AnalysisResults!P2438,"")</f>
        <v>XX.X</v>
      </c>
      <c r="S2438">
        <v>129.93103447999999</v>
      </c>
      <c r="T2438" s="7" t="s">
        <v>1062</v>
      </c>
      <c r="U2438" t="s">
        <v>1378</v>
      </c>
    </row>
    <row r="2439" spans="1:21" x14ac:dyDescent="0.45">
      <c r="A2439" t="s">
        <v>669</v>
      </c>
      <c r="B2439" s="4" t="str" cm="1">
        <f t="array" ref="B2439">_xlfn._xlws.FILTER(AnalysisSets!B:B,AnalysisSets!A:A=_xlfn._xlws.FILTER(Analyses!E:E,Analyses!A:A=AnalysisResults!A2439,""),"")</f>
        <v>Safety Population</v>
      </c>
      <c r="C2439" t="s">
        <v>33</v>
      </c>
      <c r="D2439" t="s">
        <v>41</v>
      </c>
      <c r="E2439" s="4" t="str" cm="1">
        <f t="array" ref="E2439">_xlfn._xlws.FILTER(AnalysisGroupings!$G$2:$G$20,AnalysisGroupings!$F$2:$F$20=AnalysisResults!D2439,"")</f>
        <v>Xanomeline High Dose</v>
      </c>
      <c r="G2439" t="s">
        <v>733</v>
      </c>
      <c r="H2439" t="s">
        <v>767</v>
      </c>
      <c r="I2439" s="4" t="str" cm="1">
        <f t="array" ref="I2439">_xlfn._xlws.FILTER(AnalysisGroupings!$G$2:$G$36,(AnalysisGroupings!$F$2:$F$36=AnalysisResults!H2439)*LEN(H2439)&gt;0,"")</f>
        <v>Systolic Blood Pressure (mmHg)</v>
      </c>
      <c r="K2439" t="s">
        <v>734</v>
      </c>
      <c r="L2439" t="s">
        <v>1382</v>
      </c>
      <c r="M2439" s="4" t="str" cm="1">
        <f t="array" ref="M2439">_xlfn._xlws.FILTER(AnalysisGroupings!$G$2:$G$36,(AnalysisGroupings!$F$2:$F$36=AnalysisResults!L2439)*LEN(L2439)&gt;0,"")</f>
        <v>Week 6</v>
      </c>
      <c r="O2439" t="s">
        <v>295</v>
      </c>
      <c r="P2439" t="s">
        <v>642</v>
      </c>
      <c r="Q2439" s="4" t="str" cm="1">
        <f t="array" ref="Q2439">_xlfn._xlws.FILTER(AnalysisMethods!$G$2:$G$31,AnalysisMethods!$E$2:$E$31=AnalysisResults!P2439,"")</f>
        <v>SD</v>
      </c>
      <c r="R2439" s="4" t="str" cm="1">
        <f t="array" ref="R2439">_xlfn._xlws.FILTER(AnalysisMethods!$H$2:$H$31,AnalysisMethods!$E$2:$E$31=AnalysisResults!P2439,"")</f>
        <v>(XX.XX)</v>
      </c>
      <c r="S2439">
        <v>15.788364321</v>
      </c>
      <c r="T2439" s="7" t="s">
        <v>1063</v>
      </c>
      <c r="U2439" t="s">
        <v>1378</v>
      </c>
    </row>
    <row r="2440" spans="1:21" x14ac:dyDescent="0.45">
      <c r="A2440" t="s">
        <v>669</v>
      </c>
      <c r="B2440" s="4" t="str" cm="1">
        <f t="array" ref="B2440">_xlfn._xlws.FILTER(AnalysisSets!B:B,AnalysisSets!A:A=_xlfn._xlws.FILTER(Analyses!E:E,Analyses!A:A=AnalysisResults!A2440,""),"")</f>
        <v>Safety Population</v>
      </c>
      <c r="C2440" t="s">
        <v>33</v>
      </c>
      <c r="D2440" t="s">
        <v>41</v>
      </c>
      <c r="E2440" s="4" t="str" cm="1">
        <f t="array" ref="E2440">_xlfn._xlws.FILTER(AnalysisGroupings!$G$2:$G$20,AnalysisGroupings!$F$2:$F$20=AnalysisResults!D2440,"")</f>
        <v>Xanomeline High Dose</v>
      </c>
      <c r="G2440" t="s">
        <v>733</v>
      </c>
      <c r="H2440" t="s">
        <v>767</v>
      </c>
      <c r="I2440" s="4" t="str" cm="1">
        <f t="array" ref="I2440">_xlfn._xlws.FILTER(AnalysisGroupings!$G$2:$G$36,(AnalysisGroupings!$F$2:$F$36=AnalysisResults!H2440)*LEN(H2440)&gt;0,"")</f>
        <v>Systolic Blood Pressure (mmHg)</v>
      </c>
      <c r="K2440" t="s">
        <v>734</v>
      </c>
      <c r="L2440" t="s">
        <v>1382</v>
      </c>
      <c r="M2440" s="4" t="str" cm="1">
        <f t="array" ref="M2440">_xlfn._xlws.FILTER(AnalysisGroupings!$G$2:$G$36,(AnalysisGroupings!$F$2:$F$36=AnalysisResults!L2440)*LEN(L2440)&gt;0,"")</f>
        <v>Week 6</v>
      </c>
      <c r="O2440" t="s">
        <v>295</v>
      </c>
      <c r="P2440" t="s">
        <v>643</v>
      </c>
      <c r="Q2440" s="4" t="str" cm="1">
        <f t="array" ref="Q2440">_xlfn._xlws.FILTER(AnalysisMethods!$G$2:$G$31,AnalysisMethods!$E$2:$E$31=AnalysisResults!P2440,"")</f>
        <v>Median</v>
      </c>
      <c r="R2440" s="4" t="str" cm="1">
        <f t="array" ref="R2440">_xlfn._xlws.FILTER(AnalysisMethods!$H$2:$H$31,AnalysisMethods!$E$2:$E$31=AnalysisResults!P2440,"")</f>
        <v>XX.X</v>
      </c>
      <c r="S2440">
        <v>130</v>
      </c>
      <c r="T2440" s="7" t="s">
        <v>805</v>
      </c>
      <c r="U2440" t="s">
        <v>1378</v>
      </c>
    </row>
    <row r="2441" spans="1:21" x14ac:dyDescent="0.45">
      <c r="A2441" t="s">
        <v>669</v>
      </c>
      <c r="B2441" s="4" t="str" cm="1">
        <f t="array" ref="B2441">_xlfn._xlws.FILTER(AnalysisSets!B:B,AnalysisSets!A:A=_xlfn._xlws.FILTER(Analyses!E:E,Analyses!A:A=AnalysisResults!A2441,""),"")</f>
        <v>Safety Population</v>
      </c>
      <c r="C2441" t="s">
        <v>33</v>
      </c>
      <c r="D2441" t="s">
        <v>41</v>
      </c>
      <c r="E2441" s="4" t="str" cm="1">
        <f t="array" ref="E2441">_xlfn._xlws.FILTER(AnalysisGroupings!$G$2:$G$20,AnalysisGroupings!$F$2:$F$20=AnalysisResults!D2441,"")</f>
        <v>Xanomeline High Dose</v>
      </c>
      <c r="G2441" t="s">
        <v>733</v>
      </c>
      <c r="H2441" t="s">
        <v>767</v>
      </c>
      <c r="I2441" s="4" t="str" cm="1">
        <f t="array" ref="I2441">_xlfn._xlws.FILTER(AnalysisGroupings!$G$2:$G$36,(AnalysisGroupings!$F$2:$F$36=AnalysisResults!H2441)*LEN(H2441)&gt;0,"")</f>
        <v>Systolic Blood Pressure (mmHg)</v>
      </c>
      <c r="K2441" t="s">
        <v>734</v>
      </c>
      <c r="L2441" t="s">
        <v>1382</v>
      </c>
      <c r="M2441" s="4" t="str" cm="1">
        <f t="array" ref="M2441">_xlfn._xlws.FILTER(AnalysisGroupings!$G$2:$G$36,(AnalysisGroupings!$F$2:$F$36=AnalysisResults!L2441)*LEN(L2441)&gt;0,"")</f>
        <v>Week 6</v>
      </c>
      <c r="O2441" t="s">
        <v>295</v>
      </c>
      <c r="P2441" t="s">
        <v>644</v>
      </c>
      <c r="Q2441" s="4" t="str" cm="1">
        <f t="array" ref="Q2441">_xlfn._xlws.FILTER(AnalysisMethods!$G$2:$G$31,AnalysisMethods!$E$2:$E$31=AnalysisResults!P2441,"")</f>
        <v>Q1</v>
      </c>
      <c r="R2441" s="4" t="str" cm="1">
        <f t="array" ref="R2441">_xlfn._xlws.FILTER(AnalysisMethods!$H$2:$H$31,AnalysisMethods!$E$2:$E$31=AnalysisResults!P2441,"")</f>
        <v>XX.X</v>
      </c>
      <c r="S2441">
        <v>120</v>
      </c>
      <c r="T2441" s="7" t="s">
        <v>839</v>
      </c>
      <c r="U2441" t="s">
        <v>1378</v>
      </c>
    </row>
    <row r="2442" spans="1:21" x14ac:dyDescent="0.45">
      <c r="A2442" t="s">
        <v>669</v>
      </c>
      <c r="B2442" s="4" t="str" cm="1">
        <f t="array" ref="B2442">_xlfn._xlws.FILTER(AnalysisSets!B:B,AnalysisSets!A:A=_xlfn._xlws.FILTER(Analyses!E:E,Analyses!A:A=AnalysisResults!A2442,""),"")</f>
        <v>Safety Population</v>
      </c>
      <c r="C2442" t="s">
        <v>33</v>
      </c>
      <c r="D2442" t="s">
        <v>41</v>
      </c>
      <c r="E2442" s="4" t="str" cm="1">
        <f t="array" ref="E2442">_xlfn._xlws.FILTER(AnalysisGroupings!$G$2:$G$20,AnalysisGroupings!$F$2:$F$20=AnalysisResults!D2442,"")</f>
        <v>Xanomeline High Dose</v>
      </c>
      <c r="G2442" t="s">
        <v>733</v>
      </c>
      <c r="H2442" t="s">
        <v>767</v>
      </c>
      <c r="I2442" s="4" t="str" cm="1">
        <f t="array" ref="I2442">_xlfn._xlws.FILTER(AnalysisGroupings!$G$2:$G$36,(AnalysisGroupings!$F$2:$F$36=AnalysisResults!H2442)*LEN(H2442)&gt;0,"")</f>
        <v>Systolic Blood Pressure (mmHg)</v>
      </c>
      <c r="K2442" t="s">
        <v>734</v>
      </c>
      <c r="L2442" t="s">
        <v>1382</v>
      </c>
      <c r="M2442" s="4" t="str" cm="1">
        <f t="array" ref="M2442">_xlfn._xlws.FILTER(AnalysisGroupings!$G$2:$G$36,(AnalysisGroupings!$F$2:$F$36=AnalysisResults!L2442)*LEN(L2442)&gt;0,"")</f>
        <v>Week 6</v>
      </c>
      <c r="O2442" t="s">
        <v>295</v>
      </c>
      <c r="P2442" t="s">
        <v>645</v>
      </c>
      <c r="Q2442" s="4" t="str" cm="1">
        <f t="array" ref="Q2442">_xlfn._xlws.FILTER(AnalysisMethods!$G$2:$G$31,AnalysisMethods!$E$2:$E$31=AnalysisResults!P2442,"")</f>
        <v>Q3</v>
      </c>
      <c r="R2442" s="4" t="str" cm="1">
        <f t="array" ref="R2442">_xlfn._xlws.FILTER(AnalysisMethods!$H$2:$H$31,AnalysisMethods!$E$2:$E$31=AnalysisResults!P2442,"")</f>
        <v>XX.X</v>
      </c>
      <c r="S2442">
        <v>139</v>
      </c>
      <c r="T2442" s="7" t="s">
        <v>1064</v>
      </c>
      <c r="U2442" t="s">
        <v>1378</v>
      </c>
    </row>
    <row r="2443" spans="1:21" x14ac:dyDescent="0.45">
      <c r="A2443" t="s">
        <v>669</v>
      </c>
      <c r="B2443" s="4" t="str" cm="1">
        <f t="array" ref="B2443">_xlfn._xlws.FILTER(AnalysisSets!B:B,AnalysisSets!A:A=_xlfn._xlws.FILTER(Analyses!E:E,Analyses!A:A=AnalysisResults!A2443,""),"")</f>
        <v>Safety Population</v>
      </c>
      <c r="C2443" t="s">
        <v>33</v>
      </c>
      <c r="D2443" t="s">
        <v>41</v>
      </c>
      <c r="E2443" s="4" t="str" cm="1">
        <f t="array" ref="E2443">_xlfn._xlws.FILTER(AnalysisGroupings!$G$2:$G$20,AnalysisGroupings!$F$2:$F$20=AnalysisResults!D2443,"")</f>
        <v>Xanomeline High Dose</v>
      </c>
      <c r="G2443" t="s">
        <v>733</v>
      </c>
      <c r="H2443" t="s">
        <v>767</v>
      </c>
      <c r="I2443" s="4" t="str" cm="1">
        <f t="array" ref="I2443">_xlfn._xlws.FILTER(AnalysisGroupings!$G$2:$G$36,(AnalysisGroupings!$F$2:$F$36=AnalysisResults!H2443)*LEN(H2443)&gt;0,"")</f>
        <v>Systolic Blood Pressure (mmHg)</v>
      </c>
      <c r="K2443" t="s">
        <v>734</v>
      </c>
      <c r="L2443" t="s">
        <v>1382</v>
      </c>
      <c r="M2443" s="4" t="str" cm="1">
        <f t="array" ref="M2443">_xlfn._xlws.FILTER(AnalysisGroupings!$G$2:$G$36,(AnalysisGroupings!$F$2:$F$36=AnalysisResults!L2443)*LEN(L2443)&gt;0,"")</f>
        <v>Week 6</v>
      </c>
      <c r="O2443" t="s">
        <v>295</v>
      </c>
      <c r="P2443" t="s">
        <v>646</v>
      </c>
      <c r="Q2443" s="4" t="str" cm="1">
        <f t="array" ref="Q2443">_xlfn._xlws.FILTER(AnalysisMethods!$G$2:$G$31,AnalysisMethods!$E$2:$E$31=AnalysisResults!P2443,"")</f>
        <v>Min</v>
      </c>
      <c r="R2443" s="4" t="str" cm="1">
        <f t="array" ref="R2443">_xlfn._xlws.FILTER(AnalysisMethods!$H$2:$H$31,AnalysisMethods!$E$2:$E$31=AnalysisResults!P2443,"")</f>
        <v>XX</v>
      </c>
      <c r="S2443">
        <v>90</v>
      </c>
      <c r="T2443" s="7" t="s">
        <v>808</v>
      </c>
      <c r="U2443" t="s">
        <v>1378</v>
      </c>
    </row>
    <row r="2444" spans="1:21" x14ac:dyDescent="0.45">
      <c r="A2444" t="s">
        <v>669</v>
      </c>
      <c r="B2444" s="4" t="str" cm="1">
        <f t="array" ref="B2444">_xlfn._xlws.FILTER(AnalysisSets!B:B,AnalysisSets!A:A=_xlfn._xlws.FILTER(Analyses!E:E,Analyses!A:A=AnalysisResults!A2444,""),"")</f>
        <v>Safety Population</v>
      </c>
      <c r="C2444" t="s">
        <v>33</v>
      </c>
      <c r="D2444" t="s">
        <v>41</v>
      </c>
      <c r="E2444" s="4" t="str" cm="1">
        <f t="array" ref="E2444">_xlfn._xlws.FILTER(AnalysisGroupings!$G$2:$G$20,AnalysisGroupings!$F$2:$F$20=AnalysisResults!D2444,"")</f>
        <v>Xanomeline High Dose</v>
      </c>
      <c r="G2444" t="s">
        <v>733</v>
      </c>
      <c r="H2444" t="s">
        <v>767</v>
      </c>
      <c r="I2444" s="4" t="str" cm="1">
        <f t="array" ref="I2444">_xlfn._xlws.FILTER(AnalysisGroupings!$G$2:$G$36,(AnalysisGroupings!$F$2:$F$36=AnalysisResults!H2444)*LEN(H2444)&gt;0,"")</f>
        <v>Systolic Blood Pressure (mmHg)</v>
      </c>
      <c r="K2444" t="s">
        <v>734</v>
      </c>
      <c r="L2444" t="s">
        <v>1382</v>
      </c>
      <c r="M2444" s="4" t="str" cm="1">
        <f t="array" ref="M2444">_xlfn._xlws.FILTER(AnalysisGroupings!$G$2:$G$36,(AnalysisGroupings!$F$2:$F$36=AnalysisResults!L2444)*LEN(L2444)&gt;0,"")</f>
        <v>Week 6</v>
      </c>
      <c r="O2444" t="s">
        <v>295</v>
      </c>
      <c r="P2444" t="s">
        <v>647</v>
      </c>
      <c r="Q2444" s="4" t="str" cm="1">
        <f t="array" ref="Q2444">_xlfn._xlws.FILTER(AnalysisMethods!$G$2:$G$31,AnalysisMethods!$E$2:$E$31=AnalysisResults!P2444,"")</f>
        <v>Max</v>
      </c>
      <c r="R2444" s="4" t="str" cm="1">
        <f t="array" ref="R2444">_xlfn._xlws.FILTER(AnalysisMethods!$H$2:$H$31,AnalysisMethods!$E$2:$E$31=AnalysisResults!P2444,"")</f>
        <v>XX</v>
      </c>
      <c r="S2444">
        <v>174</v>
      </c>
      <c r="T2444" s="7" t="s">
        <v>851</v>
      </c>
      <c r="U2444" t="s">
        <v>1378</v>
      </c>
    </row>
    <row r="2445" spans="1:21" x14ac:dyDescent="0.45">
      <c r="A2445" t="s">
        <v>669</v>
      </c>
      <c r="B2445" s="4" t="str" cm="1">
        <f t="array" ref="B2445">_xlfn._xlws.FILTER(AnalysisSets!B:B,AnalysisSets!A:A=_xlfn._xlws.FILTER(Analyses!E:E,Analyses!A:A=AnalysisResults!A2445,""),"")</f>
        <v>Safety Population</v>
      </c>
      <c r="C2445" t="s">
        <v>33</v>
      </c>
      <c r="D2445" t="s">
        <v>41</v>
      </c>
      <c r="E2445" s="4" t="str" cm="1">
        <f t="array" ref="E2445">_xlfn._xlws.FILTER(AnalysisGroupings!$G$2:$G$20,AnalysisGroupings!$F$2:$F$20=AnalysisResults!D2445,"")</f>
        <v>Xanomeline High Dose</v>
      </c>
      <c r="G2445" t="s">
        <v>733</v>
      </c>
      <c r="H2445" t="s">
        <v>767</v>
      </c>
      <c r="I2445" s="4" t="str" cm="1">
        <f t="array" ref="I2445">_xlfn._xlws.FILTER(AnalysisGroupings!$G$2:$G$36,(AnalysisGroupings!$F$2:$F$36=AnalysisResults!H2445)*LEN(H2445)&gt;0,"")</f>
        <v>Systolic Blood Pressure (mmHg)</v>
      </c>
      <c r="K2445" t="s">
        <v>734</v>
      </c>
      <c r="L2445" t="s">
        <v>1383</v>
      </c>
      <c r="M2445" s="4" t="str" cm="1">
        <f t="array" ref="M2445">_xlfn._xlws.FILTER(AnalysisGroupings!$G$2:$G$36,(AnalysisGroupings!$F$2:$F$36=AnalysisResults!L2445)*LEN(L2445)&gt;0,"")</f>
        <v>Week 8</v>
      </c>
      <c r="O2445" t="s">
        <v>295</v>
      </c>
      <c r="P2445" t="s">
        <v>640</v>
      </c>
      <c r="Q2445" s="4" t="str" cm="1">
        <f t="array" ref="Q2445">_xlfn._xlws.FILTER(AnalysisMethods!$G$2:$G$31,AnalysisMethods!$E$2:$E$31=AnalysisResults!P2445,"")</f>
        <v>n</v>
      </c>
      <c r="R2445" s="4" t="str" cm="1">
        <f t="array" ref="R2445">_xlfn._xlws.FILTER(AnalysisMethods!$H$2:$H$31,AnalysisMethods!$E$2:$E$31=AnalysisResults!P2445,"")</f>
        <v>XX</v>
      </c>
      <c r="S2445">
        <v>168</v>
      </c>
      <c r="T2445" s="7" t="s">
        <v>834</v>
      </c>
      <c r="U2445" t="s">
        <v>1378</v>
      </c>
    </row>
    <row r="2446" spans="1:21" x14ac:dyDescent="0.45">
      <c r="A2446" t="s">
        <v>669</v>
      </c>
      <c r="B2446" s="4" t="str" cm="1">
        <f t="array" ref="B2446">_xlfn._xlws.FILTER(AnalysisSets!B:B,AnalysisSets!A:A=_xlfn._xlws.FILTER(Analyses!E:E,Analyses!A:A=AnalysisResults!A2446,""),"")</f>
        <v>Safety Population</v>
      </c>
      <c r="C2446" t="s">
        <v>33</v>
      </c>
      <c r="D2446" t="s">
        <v>41</v>
      </c>
      <c r="E2446" s="4" t="str" cm="1">
        <f t="array" ref="E2446">_xlfn._xlws.FILTER(AnalysisGroupings!$G$2:$G$20,AnalysisGroupings!$F$2:$F$20=AnalysisResults!D2446,"")</f>
        <v>Xanomeline High Dose</v>
      </c>
      <c r="G2446" t="s">
        <v>733</v>
      </c>
      <c r="H2446" t="s">
        <v>767</v>
      </c>
      <c r="I2446" s="4" t="str" cm="1">
        <f t="array" ref="I2446">_xlfn._xlws.FILTER(AnalysisGroupings!$G$2:$G$36,(AnalysisGroupings!$F$2:$F$36=AnalysisResults!H2446)*LEN(H2446)&gt;0,"")</f>
        <v>Systolic Blood Pressure (mmHg)</v>
      </c>
      <c r="K2446" t="s">
        <v>734</v>
      </c>
      <c r="L2446" t="s">
        <v>1383</v>
      </c>
      <c r="M2446" s="4" t="str" cm="1">
        <f t="array" ref="M2446">_xlfn._xlws.FILTER(AnalysisGroupings!$G$2:$G$36,(AnalysisGroupings!$F$2:$F$36=AnalysisResults!L2446)*LEN(L2446)&gt;0,"")</f>
        <v>Week 8</v>
      </c>
      <c r="O2446" t="s">
        <v>295</v>
      </c>
      <c r="P2446" t="s">
        <v>641</v>
      </c>
      <c r="Q2446" s="4" t="str" cm="1">
        <f t="array" ref="Q2446">_xlfn._xlws.FILTER(AnalysisMethods!$G$2:$G$31,AnalysisMethods!$E$2:$E$31=AnalysisResults!P2446,"")</f>
        <v>Mean</v>
      </c>
      <c r="R2446" s="4" t="str" cm="1">
        <f t="array" ref="R2446">_xlfn._xlws.FILTER(AnalysisMethods!$H$2:$H$31,AnalysisMethods!$E$2:$E$31=AnalysisResults!P2446,"")</f>
        <v>XX.X</v>
      </c>
      <c r="S2446">
        <v>135.05952381</v>
      </c>
      <c r="T2446" s="7" t="s">
        <v>1065</v>
      </c>
      <c r="U2446" t="s">
        <v>1378</v>
      </c>
    </row>
    <row r="2447" spans="1:21" x14ac:dyDescent="0.45">
      <c r="A2447" t="s">
        <v>669</v>
      </c>
      <c r="B2447" s="4" t="str" cm="1">
        <f t="array" ref="B2447">_xlfn._xlws.FILTER(AnalysisSets!B:B,AnalysisSets!A:A=_xlfn._xlws.FILTER(Analyses!E:E,Analyses!A:A=AnalysisResults!A2447,""),"")</f>
        <v>Safety Population</v>
      </c>
      <c r="C2447" t="s">
        <v>33</v>
      </c>
      <c r="D2447" t="s">
        <v>41</v>
      </c>
      <c r="E2447" s="4" t="str" cm="1">
        <f t="array" ref="E2447">_xlfn._xlws.FILTER(AnalysisGroupings!$G$2:$G$20,AnalysisGroupings!$F$2:$F$20=AnalysisResults!D2447,"")</f>
        <v>Xanomeline High Dose</v>
      </c>
      <c r="G2447" t="s">
        <v>733</v>
      </c>
      <c r="H2447" t="s">
        <v>767</v>
      </c>
      <c r="I2447" s="4" t="str" cm="1">
        <f t="array" ref="I2447">_xlfn._xlws.FILTER(AnalysisGroupings!$G$2:$G$36,(AnalysisGroupings!$F$2:$F$36=AnalysisResults!H2447)*LEN(H2447)&gt;0,"")</f>
        <v>Systolic Blood Pressure (mmHg)</v>
      </c>
      <c r="K2447" t="s">
        <v>734</v>
      </c>
      <c r="L2447" t="s">
        <v>1383</v>
      </c>
      <c r="M2447" s="4" t="str" cm="1">
        <f t="array" ref="M2447">_xlfn._xlws.FILTER(AnalysisGroupings!$G$2:$G$36,(AnalysisGroupings!$F$2:$F$36=AnalysisResults!L2447)*LEN(L2447)&gt;0,"")</f>
        <v>Week 8</v>
      </c>
      <c r="O2447" t="s">
        <v>295</v>
      </c>
      <c r="P2447" t="s">
        <v>642</v>
      </c>
      <c r="Q2447" s="4" t="str" cm="1">
        <f t="array" ref="Q2447">_xlfn._xlws.FILTER(AnalysisMethods!$G$2:$G$31,AnalysisMethods!$E$2:$E$31=AnalysisResults!P2447,"")</f>
        <v>SD</v>
      </c>
      <c r="R2447" s="4" t="str" cm="1">
        <f t="array" ref="R2447">_xlfn._xlws.FILTER(AnalysisMethods!$H$2:$H$31,AnalysisMethods!$E$2:$E$31=AnalysisResults!P2447,"")</f>
        <v>(XX.XX)</v>
      </c>
      <c r="S2447">
        <v>15.887969456</v>
      </c>
      <c r="T2447" s="7" t="s">
        <v>1066</v>
      </c>
      <c r="U2447" t="s">
        <v>1378</v>
      </c>
    </row>
    <row r="2448" spans="1:21" x14ac:dyDescent="0.45">
      <c r="A2448" t="s">
        <v>669</v>
      </c>
      <c r="B2448" s="4" t="str" cm="1">
        <f t="array" ref="B2448">_xlfn._xlws.FILTER(AnalysisSets!B:B,AnalysisSets!A:A=_xlfn._xlws.FILTER(Analyses!E:E,Analyses!A:A=AnalysisResults!A2448,""),"")</f>
        <v>Safety Population</v>
      </c>
      <c r="C2448" t="s">
        <v>33</v>
      </c>
      <c r="D2448" t="s">
        <v>41</v>
      </c>
      <c r="E2448" s="4" t="str" cm="1">
        <f t="array" ref="E2448">_xlfn._xlws.FILTER(AnalysisGroupings!$G$2:$G$20,AnalysisGroupings!$F$2:$F$20=AnalysisResults!D2448,"")</f>
        <v>Xanomeline High Dose</v>
      </c>
      <c r="G2448" t="s">
        <v>733</v>
      </c>
      <c r="H2448" t="s">
        <v>767</v>
      </c>
      <c r="I2448" s="4" t="str" cm="1">
        <f t="array" ref="I2448">_xlfn._xlws.FILTER(AnalysisGroupings!$G$2:$G$36,(AnalysisGroupings!$F$2:$F$36=AnalysisResults!H2448)*LEN(H2448)&gt;0,"")</f>
        <v>Systolic Blood Pressure (mmHg)</v>
      </c>
      <c r="K2448" t="s">
        <v>734</v>
      </c>
      <c r="L2448" t="s">
        <v>1383</v>
      </c>
      <c r="M2448" s="4" t="str" cm="1">
        <f t="array" ref="M2448">_xlfn._xlws.FILTER(AnalysisGroupings!$G$2:$G$36,(AnalysisGroupings!$F$2:$F$36=AnalysisResults!L2448)*LEN(L2448)&gt;0,"")</f>
        <v>Week 8</v>
      </c>
      <c r="O2448" t="s">
        <v>295</v>
      </c>
      <c r="P2448" t="s">
        <v>643</v>
      </c>
      <c r="Q2448" s="4" t="str" cm="1">
        <f t="array" ref="Q2448">_xlfn._xlws.FILTER(AnalysisMethods!$G$2:$G$31,AnalysisMethods!$E$2:$E$31=AnalysisResults!P2448,"")</f>
        <v>Median</v>
      </c>
      <c r="R2448" s="4" t="str" cm="1">
        <f t="array" ref="R2448">_xlfn._xlws.FILTER(AnalysisMethods!$H$2:$H$31,AnalysisMethods!$E$2:$E$31=AnalysisResults!P2448,"")</f>
        <v>XX.X</v>
      </c>
      <c r="S2448">
        <v>134</v>
      </c>
      <c r="T2448" s="7" t="s">
        <v>838</v>
      </c>
      <c r="U2448" t="s">
        <v>1378</v>
      </c>
    </row>
    <row r="2449" spans="1:21" x14ac:dyDescent="0.45">
      <c r="A2449" t="s">
        <v>669</v>
      </c>
      <c r="B2449" s="4" t="str" cm="1">
        <f t="array" ref="B2449">_xlfn._xlws.FILTER(AnalysisSets!B:B,AnalysisSets!A:A=_xlfn._xlws.FILTER(Analyses!E:E,Analyses!A:A=AnalysisResults!A2449,""),"")</f>
        <v>Safety Population</v>
      </c>
      <c r="C2449" t="s">
        <v>33</v>
      </c>
      <c r="D2449" t="s">
        <v>41</v>
      </c>
      <c r="E2449" s="4" t="str" cm="1">
        <f t="array" ref="E2449">_xlfn._xlws.FILTER(AnalysisGroupings!$G$2:$G$20,AnalysisGroupings!$F$2:$F$20=AnalysisResults!D2449,"")</f>
        <v>Xanomeline High Dose</v>
      </c>
      <c r="G2449" t="s">
        <v>733</v>
      </c>
      <c r="H2449" t="s">
        <v>767</v>
      </c>
      <c r="I2449" s="4" t="str" cm="1">
        <f t="array" ref="I2449">_xlfn._xlws.FILTER(AnalysisGroupings!$G$2:$G$36,(AnalysisGroupings!$F$2:$F$36=AnalysisResults!H2449)*LEN(H2449)&gt;0,"")</f>
        <v>Systolic Blood Pressure (mmHg)</v>
      </c>
      <c r="K2449" t="s">
        <v>734</v>
      </c>
      <c r="L2449" t="s">
        <v>1383</v>
      </c>
      <c r="M2449" s="4" t="str" cm="1">
        <f t="array" ref="M2449">_xlfn._xlws.FILTER(AnalysisGroupings!$G$2:$G$36,(AnalysisGroupings!$F$2:$F$36=AnalysisResults!L2449)*LEN(L2449)&gt;0,"")</f>
        <v>Week 8</v>
      </c>
      <c r="O2449" t="s">
        <v>295</v>
      </c>
      <c r="P2449" t="s">
        <v>644</v>
      </c>
      <c r="Q2449" s="4" t="str" cm="1">
        <f t="array" ref="Q2449">_xlfn._xlws.FILTER(AnalysisMethods!$G$2:$G$31,AnalysisMethods!$E$2:$E$31=AnalysisResults!P2449,"")</f>
        <v>Q1</v>
      </c>
      <c r="R2449" s="4" t="str" cm="1">
        <f t="array" ref="R2449">_xlfn._xlws.FILTER(AnalysisMethods!$H$2:$H$31,AnalysisMethods!$E$2:$E$31=AnalysisResults!P2449,"")</f>
        <v>XX.X</v>
      </c>
      <c r="S2449">
        <v>124</v>
      </c>
      <c r="T2449" s="7" t="s">
        <v>798</v>
      </c>
      <c r="U2449" t="s">
        <v>1378</v>
      </c>
    </row>
    <row r="2450" spans="1:21" x14ac:dyDescent="0.45">
      <c r="A2450" t="s">
        <v>669</v>
      </c>
      <c r="B2450" s="4" t="str" cm="1">
        <f t="array" ref="B2450">_xlfn._xlws.FILTER(AnalysisSets!B:B,AnalysisSets!A:A=_xlfn._xlws.FILTER(Analyses!E:E,Analyses!A:A=AnalysisResults!A2450,""),"")</f>
        <v>Safety Population</v>
      </c>
      <c r="C2450" t="s">
        <v>33</v>
      </c>
      <c r="D2450" t="s">
        <v>41</v>
      </c>
      <c r="E2450" s="4" t="str" cm="1">
        <f t="array" ref="E2450">_xlfn._xlws.FILTER(AnalysisGroupings!$G$2:$G$20,AnalysisGroupings!$F$2:$F$20=AnalysisResults!D2450,"")</f>
        <v>Xanomeline High Dose</v>
      </c>
      <c r="G2450" t="s">
        <v>733</v>
      </c>
      <c r="H2450" t="s">
        <v>767</v>
      </c>
      <c r="I2450" s="4" t="str" cm="1">
        <f t="array" ref="I2450">_xlfn._xlws.FILTER(AnalysisGroupings!$G$2:$G$36,(AnalysisGroupings!$F$2:$F$36=AnalysisResults!H2450)*LEN(H2450)&gt;0,"")</f>
        <v>Systolic Blood Pressure (mmHg)</v>
      </c>
      <c r="K2450" t="s">
        <v>734</v>
      </c>
      <c r="L2450" t="s">
        <v>1383</v>
      </c>
      <c r="M2450" s="4" t="str" cm="1">
        <f t="array" ref="M2450">_xlfn._xlws.FILTER(AnalysisGroupings!$G$2:$G$36,(AnalysisGroupings!$F$2:$F$36=AnalysisResults!L2450)*LEN(L2450)&gt;0,"")</f>
        <v>Week 8</v>
      </c>
      <c r="O2450" t="s">
        <v>295</v>
      </c>
      <c r="P2450" t="s">
        <v>645</v>
      </c>
      <c r="Q2450" s="4" t="str" cm="1">
        <f t="array" ref="Q2450">_xlfn._xlws.FILTER(AnalysisMethods!$G$2:$G$31,AnalysisMethods!$E$2:$E$31=AnalysisResults!P2450,"")</f>
        <v>Q3</v>
      </c>
      <c r="R2450" s="4" t="str" cm="1">
        <f t="array" ref="R2450">_xlfn._xlws.FILTER(AnalysisMethods!$H$2:$H$31,AnalysisMethods!$E$2:$E$31=AnalysisResults!P2450,"")</f>
        <v>XX.X</v>
      </c>
      <c r="S2450">
        <v>144.5</v>
      </c>
      <c r="T2450" s="7" t="s">
        <v>977</v>
      </c>
      <c r="U2450" t="s">
        <v>1378</v>
      </c>
    </row>
    <row r="2451" spans="1:21" x14ac:dyDescent="0.45">
      <c r="A2451" t="s">
        <v>669</v>
      </c>
      <c r="B2451" s="4" t="str" cm="1">
        <f t="array" ref="B2451">_xlfn._xlws.FILTER(AnalysisSets!B:B,AnalysisSets!A:A=_xlfn._xlws.FILTER(Analyses!E:E,Analyses!A:A=AnalysisResults!A2451,""),"")</f>
        <v>Safety Population</v>
      </c>
      <c r="C2451" t="s">
        <v>33</v>
      </c>
      <c r="D2451" t="s">
        <v>41</v>
      </c>
      <c r="E2451" s="4" t="str" cm="1">
        <f t="array" ref="E2451">_xlfn._xlws.FILTER(AnalysisGroupings!$G$2:$G$20,AnalysisGroupings!$F$2:$F$20=AnalysisResults!D2451,"")</f>
        <v>Xanomeline High Dose</v>
      </c>
      <c r="G2451" t="s">
        <v>733</v>
      </c>
      <c r="H2451" t="s">
        <v>767</v>
      </c>
      <c r="I2451" s="4" t="str" cm="1">
        <f t="array" ref="I2451">_xlfn._xlws.FILTER(AnalysisGroupings!$G$2:$G$36,(AnalysisGroupings!$F$2:$F$36=AnalysisResults!H2451)*LEN(H2451)&gt;0,"")</f>
        <v>Systolic Blood Pressure (mmHg)</v>
      </c>
      <c r="K2451" t="s">
        <v>734</v>
      </c>
      <c r="L2451" t="s">
        <v>1383</v>
      </c>
      <c r="M2451" s="4" t="str" cm="1">
        <f t="array" ref="M2451">_xlfn._xlws.FILTER(AnalysisGroupings!$G$2:$G$36,(AnalysisGroupings!$F$2:$F$36=AnalysisResults!L2451)*LEN(L2451)&gt;0,"")</f>
        <v>Week 8</v>
      </c>
      <c r="O2451" t="s">
        <v>295</v>
      </c>
      <c r="P2451" t="s">
        <v>646</v>
      </c>
      <c r="Q2451" s="4" t="str" cm="1">
        <f t="array" ref="Q2451">_xlfn._xlws.FILTER(AnalysisMethods!$G$2:$G$31,AnalysisMethods!$E$2:$E$31=AnalysisResults!P2451,"")</f>
        <v>Min</v>
      </c>
      <c r="R2451" s="4" t="str" cm="1">
        <f t="array" ref="R2451">_xlfn._xlws.FILTER(AnalysisMethods!$H$2:$H$31,AnalysisMethods!$E$2:$E$31=AnalysisResults!P2451,"")</f>
        <v>XX</v>
      </c>
      <c r="S2451">
        <v>91</v>
      </c>
      <c r="T2451" s="7" t="s">
        <v>1067</v>
      </c>
      <c r="U2451" t="s">
        <v>1378</v>
      </c>
    </row>
    <row r="2452" spans="1:21" x14ac:dyDescent="0.45">
      <c r="A2452" t="s">
        <v>669</v>
      </c>
      <c r="B2452" s="4" t="str" cm="1">
        <f t="array" ref="B2452">_xlfn._xlws.FILTER(AnalysisSets!B:B,AnalysisSets!A:A=_xlfn._xlws.FILTER(Analyses!E:E,Analyses!A:A=AnalysisResults!A2452,""),"")</f>
        <v>Safety Population</v>
      </c>
      <c r="C2452" t="s">
        <v>33</v>
      </c>
      <c r="D2452" t="s">
        <v>41</v>
      </c>
      <c r="E2452" s="4" t="str" cm="1">
        <f t="array" ref="E2452">_xlfn._xlws.FILTER(AnalysisGroupings!$G$2:$G$20,AnalysisGroupings!$F$2:$F$20=AnalysisResults!D2452,"")</f>
        <v>Xanomeline High Dose</v>
      </c>
      <c r="G2452" t="s">
        <v>733</v>
      </c>
      <c r="H2452" t="s">
        <v>767</v>
      </c>
      <c r="I2452" s="4" t="str" cm="1">
        <f t="array" ref="I2452">_xlfn._xlws.FILTER(AnalysisGroupings!$G$2:$G$36,(AnalysisGroupings!$F$2:$F$36=AnalysisResults!H2452)*LEN(H2452)&gt;0,"")</f>
        <v>Systolic Blood Pressure (mmHg)</v>
      </c>
      <c r="K2452" t="s">
        <v>734</v>
      </c>
      <c r="L2452" t="s">
        <v>1383</v>
      </c>
      <c r="M2452" s="4" t="str" cm="1">
        <f t="array" ref="M2452">_xlfn._xlws.FILTER(AnalysisGroupings!$G$2:$G$36,(AnalysisGroupings!$F$2:$F$36=AnalysisResults!L2452)*LEN(L2452)&gt;0,"")</f>
        <v>Week 8</v>
      </c>
      <c r="O2452" t="s">
        <v>295</v>
      </c>
      <c r="P2452" t="s">
        <v>647</v>
      </c>
      <c r="Q2452" s="4" t="str" cm="1">
        <f t="array" ref="Q2452">_xlfn._xlws.FILTER(AnalysisMethods!$G$2:$G$31,AnalysisMethods!$E$2:$E$31=AnalysisResults!P2452,"")</f>
        <v>Max</v>
      </c>
      <c r="R2452" s="4" t="str" cm="1">
        <f t="array" ref="R2452">_xlfn._xlws.FILTER(AnalysisMethods!$H$2:$H$31,AnalysisMethods!$E$2:$E$31=AnalysisResults!P2452,"")</f>
        <v>XX</v>
      </c>
      <c r="S2452">
        <v>198</v>
      </c>
      <c r="T2452" s="7" t="s">
        <v>841</v>
      </c>
      <c r="U2452" t="s">
        <v>1378</v>
      </c>
    </row>
    <row r="2453" spans="1:21" x14ac:dyDescent="0.45">
      <c r="A2453" t="s">
        <v>669</v>
      </c>
      <c r="B2453" s="4" t="str" cm="1">
        <f t="array" ref="B2453">_xlfn._xlws.FILTER(AnalysisSets!B:B,AnalysisSets!A:A=_xlfn._xlws.FILTER(Analyses!E:E,Analyses!A:A=AnalysisResults!A2453,""),"")</f>
        <v>Safety Population</v>
      </c>
      <c r="C2453" t="s">
        <v>33</v>
      </c>
      <c r="D2453" t="s">
        <v>41</v>
      </c>
      <c r="E2453" s="4" t="str" cm="1">
        <f t="array" ref="E2453">_xlfn._xlws.FILTER(AnalysisGroupings!$G$2:$G$20,AnalysisGroupings!$F$2:$F$20=AnalysisResults!D2453,"")</f>
        <v>Xanomeline High Dose</v>
      </c>
      <c r="G2453" t="s">
        <v>733</v>
      </c>
      <c r="H2453" t="s">
        <v>767</v>
      </c>
      <c r="I2453" s="4" t="str" cm="1">
        <f t="array" ref="I2453">_xlfn._xlws.FILTER(AnalysisGroupings!$G$2:$G$36,(AnalysisGroupings!$F$2:$F$36=AnalysisResults!H2453)*LEN(H2453)&gt;0,"")</f>
        <v>Systolic Blood Pressure (mmHg)</v>
      </c>
      <c r="K2453" t="s">
        <v>734</v>
      </c>
      <c r="L2453" t="s">
        <v>1384</v>
      </c>
      <c r="M2453" s="4" t="str" cm="1">
        <f t="array" ref="M2453">_xlfn._xlws.FILTER(AnalysisGroupings!$G$2:$G$36,(AnalysisGroupings!$F$2:$F$36=AnalysisResults!L2453)*LEN(L2453)&gt;0,"")</f>
        <v>Week 12</v>
      </c>
      <c r="O2453" t="s">
        <v>295</v>
      </c>
      <c r="P2453" t="s">
        <v>640</v>
      </c>
      <c r="Q2453" s="4" t="str" cm="1">
        <f t="array" ref="Q2453">_xlfn._xlws.FILTER(AnalysisMethods!$G$2:$G$31,AnalysisMethods!$E$2:$E$31=AnalysisResults!P2453,"")</f>
        <v>n</v>
      </c>
      <c r="R2453" s="4" t="str" cm="1">
        <f t="array" ref="R2453">_xlfn._xlws.FILTER(AnalysisMethods!$H$2:$H$31,AnalysisMethods!$E$2:$E$31=AnalysisResults!P2453,"")</f>
        <v>XX</v>
      </c>
      <c r="S2453">
        <v>150</v>
      </c>
      <c r="T2453" s="7" t="s">
        <v>1068</v>
      </c>
      <c r="U2453" t="s">
        <v>1378</v>
      </c>
    </row>
    <row r="2454" spans="1:21" x14ac:dyDescent="0.45">
      <c r="A2454" t="s">
        <v>669</v>
      </c>
      <c r="B2454" s="4" t="str" cm="1">
        <f t="array" ref="B2454">_xlfn._xlws.FILTER(AnalysisSets!B:B,AnalysisSets!A:A=_xlfn._xlws.FILTER(Analyses!E:E,Analyses!A:A=AnalysisResults!A2454,""),"")</f>
        <v>Safety Population</v>
      </c>
      <c r="C2454" t="s">
        <v>33</v>
      </c>
      <c r="D2454" t="s">
        <v>41</v>
      </c>
      <c r="E2454" s="4" t="str" cm="1">
        <f t="array" ref="E2454">_xlfn._xlws.FILTER(AnalysisGroupings!$G$2:$G$20,AnalysisGroupings!$F$2:$F$20=AnalysisResults!D2454,"")</f>
        <v>Xanomeline High Dose</v>
      </c>
      <c r="G2454" t="s">
        <v>733</v>
      </c>
      <c r="H2454" t="s">
        <v>767</v>
      </c>
      <c r="I2454" s="4" t="str" cm="1">
        <f t="array" ref="I2454">_xlfn._xlws.FILTER(AnalysisGroupings!$G$2:$G$36,(AnalysisGroupings!$F$2:$F$36=AnalysisResults!H2454)*LEN(H2454)&gt;0,"")</f>
        <v>Systolic Blood Pressure (mmHg)</v>
      </c>
      <c r="K2454" t="s">
        <v>734</v>
      </c>
      <c r="L2454" t="s">
        <v>1384</v>
      </c>
      <c r="M2454" s="4" t="str" cm="1">
        <f t="array" ref="M2454">_xlfn._xlws.FILTER(AnalysisGroupings!$G$2:$G$36,(AnalysisGroupings!$F$2:$F$36=AnalysisResults!L2454)*LEN(L2454)&gt;0,"")</f>
        <v>Week 12</v>
      </c>
      <c r="O2454" t="s">
        <v>295</v>
      </c>
      <c r="P2454" t="s">
        <v>641</v>
      </c>
      <c r="Q2454" s="4" t="str" cm="1">
        <f t="array" ref="Q2454">_xlfn._xlws.FILTER(AnalysisMethods!$G$2:$G$31,AnalysisMethods!$E$2:$E$31=AnalysisResults!P2454,"")</f>
        <v>Mean</v>
      </c>
      <c r="R2454" s="4" t="str" cm="1">
        <f t="array" ref="R2454">_xlfn._xlws.FILTER(AnalysisMethods!$H$2:$H$31,AnalysisMethods!$E$2:$E$31=AnalysisResults!P2454,"")</f>
        <v>XX.X</v>
      </c>
      <c r="S2454">
        <v>130.28</v>
      </c>
      <c r="T2454" s="7" t="s">
        <v>1069</v>
      </c>
      <c r="U2454" t="s">
        <v>1378</v>
      </c>
    </row>
    <row r="2455" spans="1:21" x14ac:dyDescent="0.45">
      <c r="A2455" t="s">
        <v>669</v>
      </c>
      <c r="B2455" s="4" t="str" cm="1">
        <f t="array" ref="B2455">_xlfn._xlws.FILTER(AnalysisSets!B:B,AnalysisSets!A:A=_xlfn._xlws.FILTER(Analyses!E:E,Analyses!A:A=AnalysisResults!A2455,""),"")</f>
        <v>Safety Population</v>
      </c>
      <c r="C2455" t="s">
        <v>33</v>
      </c>
      <c r="D2455" t="s">
        <v>41</v>
      </c>
      <c r="E2455" s="4" t="str" cm="1">
        <f t="array" ref="E2455">_xlfn._xlws.FILTER(AnalysisGroupings!$G$2:$G$20,AnalysisGroupings!$F$2:$F$20=AnalysisResults!D2455,"")</f>
        <v>Xanomeline High Dose</v>
      </c>
      <c r="G2455" t="s">
        <v>733</v>
      </c>
      <c r="H2455" t="s">
        <v>767</v>
      </c>
      <c r="I2455" s="4" t="str" cm="1">
        <f t="array" ref="I2455">_xlfn._xlws.FILTER(AnalysisGroupings!$G$2:$G$36,(AnalysisGroupings!$F$2:$F$36=AnalysisResults!H2455)*LEN(H2455)&gt;0,"")</f>
        <v>Systolic Blood Pressure (mmHg)</v>
      </c>
      <c r="K2455" t="s">
        <v>734</v>
      </c>
      <c r="L2455" t="s">
        <v>1384</v>
      </c>
      <c r="M2455" s="4" t="str" cm="1">
        <f t="array" ref="M2455">_xlfn._xlws.FILTER(AnalysisGroupings!$G$2:$G$36,(AnalysisGroupings!$F$2:$F$36=AnalysisResults!L2455)*LEN(L2455)&gt;0,"")</f>
        <v>Week 12</v>
      </c>
      <c r="O2455" t="s">
        <v>295</v>
      </c>
      <c r="P2455" t="s">
        <v>642</v>
      </c>
      <c r="Q2455" s="4" t="str" cm="1">
        <f t="array" ref="Q2455">_xlfn._xlws.FILTER(AnalysisMethods!$G$2:$G$31,AnalysisMethods!$E$2:$E$31=AnalysisResults!P2455,"")</f>
        <v>SD</v>
      </c>
      <c r="R2455" s="4" t="str" cm="1">
        <f t="array" ref="R2455">_xlfn._xlws.FILTER(AnalysisMethods!$H$2:$H$31,AnalysisMethods!$E$2:$E$31=AnalysisResults!P2455,"")</f>
        <v>(XX.XX)</v>
      </c>
      <c r="S2455">
        <v>15.575372058999999</v>
      </c>
      <c r="T2455" s="7" t="s">
        <v>1070</v>
      </c>
      <c r="U2455" t="s">
        <v>1378</v>
      </c>
    </row>
    <row r="2456" spans="1:21" x14ac:dyDescent="0.45">
      <c r="A2456" t="s">
        <v>669</v>
      </c>
      <c r="B2456" s="4" t="str" cm="1">
        <f t="array" ref="B2456">_xlfn._xlws.FILTER(AnalysisSets!B:B,AnalysisSets!A:A=_xlfn._xlws.FILTER(Analyses!E:E,Analyses!A:A=AnalysisResults!A2456,""),"")</f>
        <v>Safety Population</v>
      </c>
      <c r="C2456" t="s">
        <v>33</v>
      </c>
      <c r="D2456" t="s">
        <v>41</v>
      </c>
      <c r="E2456" s="4" t="str" cm="1">
        <f t="array" ref="E2456">_xlfn._xlws.FILTER(AnalysisGroupings!$G$2:$G$20,AnalysisGroupings!$F$2:$F$20=AnalysisResults!D2456,"")</f>
        <v>Xanomeline High Dose</v>
      </c>
      <c r="G2456" t="s">
        <v>733</v>
      </c>
      <c r="H2456" t="s">
        <v>767</v>
      </c>
      <c r="I2456" s="4" t="str" cm="1">
        <f t="array" ref="I2456">_xlfn._xlws.FILTER(AnalysisGroupings!$G$2:$G$36,(AnalysisGroupings!$F$2:$F$36=AnalysisResults!H2456)*LEN(H2456)&gt;0,"")</f>
        <v>Systolic Blood Pressure (mmHg)</v>
      </c>
      <c r="K2456" t="s">
        <v>734</v>
      </c>
      <c r="L2456" t="s">
        <v>1384</v>
      </c>
      <c r="M2456" s="4" t="str" cm="1">
        <f t="array" ref="M2456">_xlfn._xlws.FILTER(AnalysisGroupings!$G$2:$G$36,(AnalysisGroupings!$F$2:$F$36=AnalysisResults!L2456)*LEN(L2456)&gt;0,"")</f>
        <v>Week 12</v>
      </c>
      <c r="O2456" t="s">
        <v>295</v>
      </c>
      <c r="P2456" t="s">
        <v>643</v>
      </c>
      <c r="Q2456" s="4" t="str" cm="1">
        <f t="array" ref="Q2456">_xlfn._xlws.FILTER(AnalysisMethods!$G$2:$G$31,AnalysisMethods!$E$2:$E$31=AnalysisResults!P2456,"")</f>
        <v>Median</v>
      </c>
      <c r="R2456" s="4" t="str" cm="1">
        <f t="array" ref="R2456">_xlfn._xlws.FILTER(AnalysisMethods!$H$2:$H$31,AnalysisMethods!$E$2:$E$31=AnalysisResults!P2456,"")</f>
        <v>XX.X</v>
      </c>
      <c r="S2456">
        <v>130</v>
      </c>
      <c r="T2456" s="7" t="s">
        <v>805</v>
      </c>
      <c r="U2456" t="s">
        <v>1378</v>
      </c>
    </row>
    <row r="2457" spans="1:21" x14ac:dyDescent="0.45">
      <c r="A2457" t="s">
        <v>669</v>
      </c>
      <c r="B2457" s="4" t="str" cm="1">
        <f t="array" ref="B2457">_xlfn._xlws.FILTER(AnalysisSets!B:B,AnalysisSets!A:A=_xlfn._xlws.FILTER(Analyses!E:E,Analyses!A:A=AnalysisResults!A2457,""),"")</f>
        <v>Safety Population</v>
      </c>
      <c r="C2457" t="s">
        <v>33</v>
      </c>
      <c r="D2457" t="s">
        <v>41</v>
      </c>
      <c r="E2457" s="4" t="str" cm="1">
        <f t="array" ref="E2457">_xlfn._xlws.FILTER(AnalysisGroupings!$G$2:$G$20,AnalysisGroupings!$F$2:$F$20=AnalysisResults!D2457,"")</f>
        <v>Xanomeline High Dose</v>
      </c>
      <c r="G2457" t="s">
        <v>733</v>
      </c>
      <c r="H2457" t="s">
        <v>767</v>
      </c>
      <c r="I2457" s="4" t="str" cm="1">
        <f t="array" ref="I2457">_xlfn._xlws.FILTER(AnalysisGroupings!$G$2:$G$36,(AnalysisGroupings!$F$2:$F$36=AnalysisResults!H2457)*LEN(H2457)&gt;0,"")</f>
        <v>Systolic Blood Pressure (mmHg)</v>
      </c>
      <c r="K2457" t="s">
        <v>734</v>
      </c>
      <c r="L2457" t="s">
        <v>1384</v>
      </c>
      <c r="M2457" s="4" t="str" cm="1">
        <f t="array" ref="M2457">_xlfn._xlws.FILTER(AnalysisGroupings!$G$2:$G$36,(AnalysisGroupings!$F$2:$F$36=AnalysisResults!L2457)*LEN(L2457)&gt;0,"")</f>
        <v>Week 12</v>
      </c>
      <c r="O2457" t="s">
        <v>295</v>
      </c>
      <c r="P2457" t="s">
        <v>644</v>
      </c>
      <c r="Q2457" s="4" t="str" cm="1">
        <f t="array" ref="Q2457">_xlfn._xlws.FILTER(AnalysisMethods!$G$2:$G$31,AnalysisMethods!$E$2:$E$31=AnalysisResults!P2457,"")</f>
        <v>Q1</v>
      </c>
      <c r="R2457" s="4" t="str" cm="1">
        <f t="array" ref="R2457">_xlfn._xlws.FILTER(AnalysisMethods!$H$2:$H$31,AnalysisMethods!$E$2:$E$31=AnalysisResults!P2457,"")</f>
        <v>XX.X</v>
      </c>
      <c r="S2457">
        <v>118</v>
      </c>
      <c r="T2457" s="7" t="s">
        <v>988</v>
      </c>
      <c r="U2457" t="s">
        <v>1378</v>
      </c>
    </row>
    <row r="2458" spans="1:21" x14ac:dyDescent="0.45">
      <c r="A2458" t="s">
        <v>669</v>
      </c>
      <c r="B2458" s="4" t="str" cm="1">
        <f t="array" ref="B2458">_xlfn._xlws.FILTER(AnalysisSets!B:B,AnalysisSets!A:A=_xlfn._xlws.FILTER(Analyses!E:E,Analyses!A:A=AnalysisResults!A2458,""),"")</f>
        <v>Safety Population</v>
      </c>
      <c r="C2458" t="s">
        <v>33</v>
      </c>
      <c r="D2458" t="s">
        <v>41</v>
      </c>
      <c r="E2458" s="4" t="str" cm="1">
        <f t="array" ref="E2458">_xlfn._xlws.FILTER(AnalysisGroupings!$G$2:$G$20,AnalysisGroupings!$F$2:$F$20=AnalysisResults!D2458,"")</f>
        <v>Xanomeline High Dose</v>
      </c>
      <c r="G2458" t="s">
        <v>733</v>
      </c>
      <c r="H2458" t="s">
        <v>767</v>
      </c>
      <c r="I2458" s="4" t="str" cm="1">
        <f t="array" ref="I2458">_xlfn._xlws.FILTER(AnalysisGroupings!$G$2:$G$36,(AnalysisGroupings!$F$2:$F$36=AnalysisResults!H2458)*LEN(H2458)&gt;0,"")</f>
        <v>Systolic Blood Pressure (mmHg)</v>
      </c>
      <c r="K2458" t="s">
        <v>734</v>
      </c>
      <c r="L2458" t="s">
        <v>1384</v>
      </c>
      <c r="M2458" s="4" t="str" cm="1">
        <f t="array" ref="M2458">_xlfn._xlws.FILTER(AnalysisGroupings!$G$2:$G$36,(AnalysisGroupings!$F$2:$F$36=AnalysisResults!L2458)*LEN(L2458)&gt;0,"")</f>
        <v>Week 12</v>
      </c>
      <c r="O2458" t="s">
        <v>295</v>
      </c>
      <c r="P2458" t="s">
        <v>645</v>
      </c>
      <c r="Q2458" s="4" t="str" cm="1">
        <f t="array" ref="Q2458">_xlfn._xlws.FILTER(AnalysisMethods!$G$2:$G$31,AnalysisMethods!$E$2:$E$31=AnalysisResults!P2458,"")</f>
        <v>Q3</v>
      </c>
      <c r="R2458" s="4" t="str" cm="1">
        <f t="array" ref="R2458">_xlfn._xlws.FILTER(AnalysisMethods!$H$2:$H$31,AnalysisMethods!$E$2:$E$31=AnalysisResults!P2458,"")</f>
        <v>XX.X</v>
      </c>
      <c r="S2458">
        <v>140</v>
      </c>
      <c r="T2458" s="7" t="s">
        <v>833</v>
      </c>
      <c r="U2458" t="s">
        <v>1378</v>
      </c>
    </row>
    <row r="2459" spans="1:21" x14ac:dyDescent="0.45">
      <c r="A2459" t="s">
        <v>669</v>
      </c>
      <c r="B2459" s="4" t="str" cm="1">
        <f t="array" ref="B2459">_xlfn._xlws.FILTER(AnalysisSets!B:B,AnalysisSets!A:A=_xlfn._xlws.FILTER(Analyses!E:E,Analyses!A:A=AnalysisResults!A2459,""),"")</f>
        <v>Safety Population</v>
      </c>
      <c r="C2459" t="s">
        <v>33</v>
      </c>
      <c r="D2459" t="s">
        <v>41</v>
      </c>
      <c r="E2459" s="4" t="str" cm="1">
        <f t="array" ref="E2459">_xlfn._xlws.FILTER(AnalysisGroupings!$G$2:$G$20,AnalysisGroupings!$F$2:$F$20=AnalysisResults!D2459,"")</f>
        <v>Xanomeline High Dose</v>
      </c>
      <c r="G2459" t="s">
        <v>733</v>
      </c>
      <c r="H2459" t="s">
        <v>767</v>
      </c>
      <c r="I2459" s="4" t="str" cm="1">
        <f t="array" ref="I2459">_xlfn._xlws.FILTER(AnalysisGroupings!$G$2:$G$36,(AnalysisGroupings!$F$2:$F$36=AnalysisResults!H2459)*LEN(H2459)&gt;0,"")</f>
        <v>Systolic Blood Pressure (mmHg)</v>
      </c>
      <c r="K2459" t="s">
        <v>734</v>
      </c>
      <c r="L2459" t="s">
        <v>1384</v>
      </c>
      <c r="M2459" s="4" t="str" cm="1">
        <f t="array" ref="M2459">_xlfn._xlws.FILTER(AnalysisGroupings!$G$2:$G$36,(AnalysisGroupings!$F$2:$F$36=AnalysisResults!L2459)*LEN(L2459)&gt;0,"")</f>
        <v>Week 12</v>
      </c>
      <c r="O2459" t="s">
        <v>295</v>
      </c>
      <c r="P2459" t="s">
        <v>646</v>
      </c>
      <c r="Q2459" s="4" t="str" cm="1">
        <f t="array" ref="Q2459">_xlfn._xlws.FILTER(AnalysisMethods!$G$2:$G$31,AnalysisMethods!$E$2:$E$31=AnalysisResults!P2459,"")</f>
        <v>Min</v>
      </c>
      <c r="R2459" s="4" t="str" cm="1">
        <f t="array" ref="R2459">_xlfn._xlws.FILTER(AnalysisMethods!$H$2:$H$31,AnalysisMethods!$E$2:$E$31=AnalysisResults!P2459,"")</f>
        <v>XX</v>
      </c>
      <c r="S2459">
        <v>100</v>
      </c>
      <c r="T2459" s="7" t="s">
        <v>867</v>
      </c>
      <c r="U2459" t="s">
        <v>1378</v>
      </c>
    </row>
    <row r="2460" spans="1:21" x14ac:dyDescent="0.45">
      <c r="A2460" t="s">
        <v>669</v>
      </c>
      <c r="B2460" s="4" t="str" cm="1">
        <f t="array" ref="B2460">_xlfn._xlws.FILTER(AnalysisSets!B:B,AnalysisSets!A:A=_xlfn._xlws.FILTER(Analyses!E:E,Analyses!A:A=AnalysisResults!A2460,""),"")</f>
        <v>Safety Population</v>
      </c>
      <c r="C2460" t="s">
        <v>33</v>
      </c>
      <c r="D2460" t="s">
        <v>41</v>
      </c>
      <c r="E2460" s="4" t="str" cm="1">
        <f t="array" ref="E2460">_xlfn._xlws.FILTER(AnalysisGroupings!$G$2:$G$20,AnalysisGroupings!$F$2:$F$20=AnalysisResults!D2460,"")</f>
        <v>Xanomeline High Dose</v>
      </c>
      <c r="G2460" t="s">
        <v>733</v>
      </c>
      <c r="H2460" t="s">
        <v>767</v>
      </c>
      <c r="I2460" s="4" t="str" cm="1">
        <f t="array" ref="I2460">_xlfn._xlws.FILTER(AnalysisGroupings!$G$2:$G$36,(AnalysisGroupings!$F$2:$F$36=AnalysisResults!H2460)*LEN(H2460)&gt;0,"")</f>
        <v>Systolic Blood Pressure (mmHg)</v>
      </c>
      <c r="K2460" t="s">
        <v>734</v>
      </c>
      <c r="L2460" t="s">
        <v>1384</v>
      </c>
      <c r="M2460" s="4" t="str" cm="1">
        <f t="array" ref="M2460">_xlfn._xlws.FILTER(AnalysisGroupings!$G$2:$G$36,(AnalysisGroupings!$F$2:$F$36=AnalysisResults!L2460)*LEN(L2460)&gt;0,"")</f>
        <v>Week 12</v>
      </c>
      <c r="O2460" t="s">
        <v>295</v>
      </c>
      <c r="P2460" t="s">
        <v>647</v>
      </c>
      <c r="Q2460" s="4" t="str" cm="1">
        <f t="array" ref="Q2460">_xlfn._xlws.FILTER(AnalysisMethods!$G$2:$G$31,AnalysisMethods!$E$2:$E$31=AnalysisResults!P2460,"")</f>
        <v>Max</v>
      </c>
      <c r="R2460" s="4" t="str" cm="1">
        <f t="array" ref="R2460">_xlfn._xlws.FILTER(AnalysisMethods!$H$2:$H$31,AnalysisMethods!$E$2:$E$31=AnalysisResults!P2460,"")</f>
        <v>XX</v>
      </c>
      <c r="S2460">
        <v>177</v>
      </c>
      <c r="T2460" s="7" t="s">
        <v>846</v>
      </c>
      <c r="U2460" t="s">
        <v>1378</v>
      </c>
    </row>
    <row r="2461" spans="1:21" x14ac:dyDescent="0.45">
      <c r="A2461" t="s">
        <v>669</v>
      </c>
      <c r="B2461" s="4" t="str" cm="1">
        <f t="array" ref="B2461">_xlfn._xlws.FILTER(AnalysisSets!B:B,AnalysisSets!A:A=_xlfn._xlws.FILTER(Analyses!E:E,Analyses!A:A=AnalysisResults!A2461,""),"")</f>
        <v>Safety Population</v>
      </c>
      <c r="C2461" t="s">
        <v>33</v>
      </c>
      <c r="D2461" t="s">
        <v>41</v>
      </c>
      <c r="E2461" s="4" t="str" cm="1">
        <f t="array" ref="E2461">_xlfn._xlws.FILTER(AnalysisGroupings!$G$2:$G$20,AnalysisGroupings!$F$2:$F$20=AnalysisResults!D2461,"")</f>
        <v>Xanomeline High Dose</v>
      </c>
      <c r="G2461" t="s">
        <v>733</v>
      </c>
      <c r="H2461" t="s">
        <v>767</v>
      </c>
      <c r="I2461" s="4" t="str" cm="1">
        <f t="array" ref="I2461">_xlfn._xlws.FILTER(AnalysisGroupings!$G$2:$G$36,(AnalysisGroupings!$F$2:$F$36=AnalysisResults!H2461)*LEN(H2461)&gt;0,"")</f>
        <v>Systolic Blood Pressure (mmHg)</v>
      </c>
      <c r="K2461" t="s">
        <v>734</v>
      </c>
      <c r="L2461" t="s">
        <v>1385</v>
      </c>
      <c r="M2461" s="4" t="str" cm="1">
        <f t="array" ref="M2461">_xlfn._xlws.FILTER(AnalysisGroupings!$G$2:$G$36,(AnalysisGroupings!$F$2:$F$36=AnalysisResults!L2461)*LEN(L2461)&gt;0,"")</f>
        <v>Week 16</v>
      </c>
      <c r="O2461" t="s">
        <v>295</v>
      </c>
      <c r="P2461" t="s">
        <v>640</v>
      </c>
      <c r="Q2461" s="4" t="str" cm="1">
        <f t="array" ref="Q2461">_xlfn._xlws.FILTER(AnalysisMethods!$G$2:$G$31,AnalysisMethods!$E$2:$E$31=AnalysisResults!P2461,"")</f>
        <v>n</v>
      </c>
      <c r="R2461" s="4" t="str" cm="1">
        <f t="array" ref="R2461">_xlfn._xlws.FILTER(AnalysisMethods!$H$2:$H$31,AnalysisMethods!$E$2:$E$31=AnalysisResults!P2461,"")</f>
        <v>XX</v>
      </c>
      <c r="S2461">
        <v>111</v>
      </c>
      <c r="T2461" s="7" t="s">
        <v>1071</v>
      </c>
      <c r="U2461" t="s">
        <v>1378</v>
      </c>
    </row>
    <row r="2462" spans="1:21" x14ac:dyDescent="0.45">
      <c r="A2462" t="s">
        <v>669</v>
      </c>
      <c r="B2462" s="4" t="str" cm="1">
        <f t="array" ref="B2462">_xlfn._xlws.FILTER(AnalysisSets!B:B,AnalysisSets!A:A=_xlfn._xlws.FILTER(Analyses!E:E,Analyses!A:A=AnalysisResults!A2462,""),"")</f>
        <v>Safety Population</v>
      </c>
      <c r="C2462" t="s">
        <v>33</v>
      </c>
      <c r="D2462" t="s">
        <v>41</v>
      </c>
      <c r="E2462" s="4" t="str" cm="1">
        <f t="array" ref="E2462">_xlfn._xlws.FILTER(AnalysisGroupings!$G$2:$G$20,AnalysisGroupings!$F$2:$F$20=AnalysisResults!D2462,"")</f>
        <v>Xanomeline High Dose</v>
      </c>
      <c r="G2462" t="s">
        <v>733</v>
      </c>
      <c r="H2462" t="s">
        <v>767</v>
      </c>
      <c r="I2462" s="4" t="str" cm="1">
        <f t="array" ref="I2462">_xlfn._xlws.FILTER(AnalysisGroupings!$G$2:$G$36,(AnalysisGroupings!$F$2:$F$36=AnalysisResults!H2462)*LEN(H2462)&gt;0,"")</f>
        <v>Systolic Blood Pressure (mmHg)</v>
      </c>
      <c r="K2462" t="s">
        <v>734</v>
      </c>
      <c r="L2462" t="s">
        <v>1385</v>
      </c>
      <c r="M2462" s="4" t="str" cm="1">
        <f t="array" ref="M2462">_xlfn._xlws.FILTER(AnalysisGroupings!$G$2:$G$36,(AnalysisGroupings!$F$2:$F$36=AnalysisResults!L2462)*LEN(L2462)&gt;0,"")</f>
        <v>Week 16</v>
      </c>
      <c r="O2462" t="s">
        <v>295</v>
      </c>
      <c r="P2462" t="s">
        <v>641</v>
      </c>
      <c r="Q2462" s="4" t="str" cm="1">
        <f t="array" ref="Q2462">_xlfn._xlws.FILTER(AnalysisMethods!$G$2:$G$31,AnalysisMethods!$E$2:$E$31=AnalysisResults!P2462,"")</f>
        <v>Mean</v>
      </c>
      <c r="R2462" s="4" t="str" cm="1">
        <f t="array" ref="R2462">_xlfn._xlws.FILTER(AnalysisMethods!$H$2:$H$31,AnalysisMethods!$E$2:$E$31=AnalysisResults!P2462,"")</f>
        <v>XX.X</v>
      </c>
      <c r="S2462">
        <v>133.65765766000001</v>
      </c>
      <c r="T2462" s="7" t="s">
        <v>1072</v>
      </c>
      <c r="U2462" t="s">
        <v>1378</v>
      </c>
    </row>
    <row r="2463" spans="1:21" x14ac:dyDescent="0.45">
      <c r="A2463" t="s">
        <v>669</v>
      </c>
      <c r="B2463" s="4" t="str" cm="1">
        <f t="array" ref="B2463">_xlfn._xlws.FILTER(AnalysisSets!B:B,AnalysisSets!A:A=_xlfn._xlws.FILTER(Analyses!E:E,Analyses!A:A=AnalysisResults!A2463,""),"")</f>
        <v>Safety Population</v>
      </c>
      <c r="C2463" t="s">
        <v>33</v>
      </c>
      <c r="D2463" t="s">
        <v>41</v>
      </c>
      <c r="E2463" s="4" t="str" cm="1">
        <f t="array" ref="E2463">_xlfn._xlws.FILTER(AnalysisGroupings!$G$2:$G$20,AnalysisGroupings!$F$2:$F$20=AnalysisResults!D2463,"")</f>
        <v>Xanomeline High Dose</v>
      </c>
      <c r="G2463" t="s">
        <v>733</v>
      </c>
      <c r="H2463" t="s">
        <v>767</v>
      </c>
      <c r="I2463" s="4" t="str" cm="1">
        <f t="array" ref="I2463">_xlfn._xlws.FILTER(AnalysisGroupings!$G$2:$G$36,(AnalysisGroupings!$F$2:$F$36=AnalysisResults!H2463)*LEN(H2463)&gt;0,"")</f>
        <v>Systolic Blood Pressure (mmHg)</v>
      </c>
      <c r="K2463" t="s">
        <v>734</v>
      </c>
      <c r="L2463" t="s">
        <v>1385</v>
      </c>
      <c r="M2463" s="4" t="str" cm="1">
        <f t="array" ref="M2463">_xlfn._xlws.FILTER(AnalysisGroupings!$G$2:$G$36,(AnalysisGroupings!$F$2:$F$36=AnalysisResults!L2463)*LEN(L2463)&gt;0,"")</f>
        <v>Week 16</v>
      </c>
      <c r="O2463" t="s">
        <v>295</v>
      </c>
      <c r="P2463" t="s">
        <v>642</v>
      </c>
      <c r="Q2463" s="4" t="str" cm="1">
        <f t="array" ref="Q2463">_xlfn._xlws.FILTER(AnalysisMethods!$G$2:$G$31,AnalysisMethods!$E$2:$E$31=AnalysisResults!P2463,"")</f>
        <v>SD</v>
      </c>
      <c r="R2463" s="4" t="str" cm="1">
        <f t="array" ref="R2463">_xlfn._xlws.FILTER(AnalysisMethods!$H$2:$H$31,AnalysisMethods!$E$2:$E$31=AnalysisResults!P2463,"")</f>
        <v>(XX.XX)</v>
      </c>
      <c r="S2463">
        <v>16.247794533</v>
      </c>
      <c r="T2463" s="7" t="s">
        <v>1073</v>
      </c>
      <c r="U2463" t="s">
        <v>1378</v>
      </c>
    </row>
    <row r="2464" spans="1:21" x14ac:dyDescent="0.45">
      <c r="A2464" t="s">
        <v>669</v>
      </c>
      <c r="B2464" s="4" t="str" cm="1">
        <f t="array" ref="B2464">_xlfn._xlws.FILTER(AnalysisSets!B:B,AnalysisSets!A:A=_xlfn._xlws.FILTER(Analyses!E:E,Analyses!A:A=AnalysisResults!A2464,""),"")</f>
        <v>Safety Population</v>
      </c>
      <c r="C2464" t="s">
        <v>33</v>
      </c>
      <c r="D2464" t="s">
        <v>41</v>
      </c>
      <c r="E2464" s="4" t="str" cm="1">
        <f t="array" ref="E2464">_xlfn._xlws.FILTER(AnalysisGroupings!$G$2:$G$20,AnalysisGroupings!$F$2:$F$20=AnalysisResults!D2464,"")</f>
        <v>Xanomeline High Dose</v>
      </c>
      <c r="G2464" t="s">
        <v>733</v>
      </c>
      <c r="H2464" t="s">
        <v>767</v>
      </c>
      <c r="I2464" s="4" t="str" cm="1">
        <f t="array" ref="I2464">_xlfn._xlws.FILTER(AnalysisGroupings!$G$2:$G$36,(AnalysisGroupings!$F$2:$F$36=AnalysisResults!H2464)*LEN(H2464)&gt;0,"")</f>
        <v>Systolic Blood Pressure (mmHg)</v>
      </c>
      <c r="K2464" t="s">
        <v>734</v>
      </c>
      <c r="L2464" t="s">
        <v>1385</v>
      </c>
      <c r="M2464" s="4" t="str" cm="1">
        <f t="array" ref="M2464">_xlfn._xlws.FILTER(AnalysisGroupings!$G$2:$G$36,(AnalysisGroupings!$F$2:$F$36=AnalysisResults!L2464)*LEN(L2464)&gt;0,"")</f>
        <v>Week 16</v>
      </c>
      <c r="O2464" t="s">
        <v>295</v>
      </c>
      <c r="P2464" t="s">
        <v>643</v>
      </c>
      <c r="Q2464" s="4" t="str" cm="1">
        <f t="array" ref="Q2464">_xlfn._xlws.FILTER(AnalysisMethods!$G$2:$G$31,AnalysisMethods!$E$2:$E$31=AnalysisResults!P2464,"")</f>
        <v>Median</v>
      </c>
      <c r="R2464" s="4" t="str" cm="1">
        <f t="array" ref="R2464">_xlfn._xlws.FILTER(AnalysisMethods!$H$2:$H$31,AnalysisMethods!$E$2:$E$31=AnalysisResults!P2464,"")</f>
        <v>XX.X</v>
      </c>
      <c r="S2464">
        <v>131</v>
      </c>
      <c r="T2464" s="7" t="s">
        <v>849</v>
      </c>
      <c r="U2464" t="s">
        <v>1378</v>
      </c>
    </row>
    <row r="2465" spans="1:21" x14ac:dyDescent="0.45">
      <c r="A2465" t="s">
        <v>669</v>
      </c>
      <c r="B2465" s="4" t="str" cm="1">
        <f t="array" ref="B2465">_xlfn._xlws.FILTER(AnalysisSets!B:B,AnalysisSets!A:A=_xlfn._xlws.FILTER(Analyses!E:E,Analyses!A:A=AnalysisResults!A2465,""),"")</f>
        <v>Safety Population</v>
      </c>
      <c r="C2465" t="s">
        <v>33</v>
      </c>
      <c r="D2465" t="s">
        <v>41</v>
      </c>
      <c r="E2465" s="4" t="str" cm="1">
        <f t="array" ref="E2465">_xlfn._xlws.FILTER(AnalysisGroupings!$G$2:$G$20,AnalysisGroupings!$F$2:$F$20=AnalysisResults!D2465,"")</f>
        <v>Xanomeline High Dose</v>
      </c>
      <c r="G2465" t="s">
        <v>733</v>
      </c>
      <c r="H2465" t="s">
        <v>767</v>
      </c>
      <c r="I2465" s="4" t="str" cm="1">
        <f t="array" ref="I2465">_xlfn._xlws.FILTER(AnalysisGroupings!$G$2:$G$36,(AnalysisGroupings!$F$2:$F$36=AnalysisResults!H2465)*LEN(H2465)&gt;0,"")</f>
        <v>Systolic Blood Pressure (mmHg)</v>
      </c>
      <c r="K2465" t="s">
        <v>734</v>
      </c>
      <c r="L2465" t="s">
        <v>1385</v>
      </c>
      <c r="M2465" s="4" t="str" cm="1">
        <f t="array" ref="M2465">_xlfn._xlws.FILTER(AnalysisGroupings!$G$2:$G$36,(AnalysisGroupings!$F$2:$F$36=AnalysisResults!L2465)*LEN(L2465)&gt;0,"")</f>
        <v>Week 16</v>
      </c>
      <c r="O2465" t="s">
        <v>295</v>
      </c>
      <c r="P2465" t="s">
        <v>644</v>
      </c>
      <c r="Q2465" s="4" t="str" cm="1">
        <f t="array" ref="Q2465">_xlfn._xlws.FILTER(AnalysisMethods!$G$2:$G$31,AnalysisMethods!$E$2:$E$31=AnalysisResults!P2465,"")</f>
        <v>Q1</v>
      </c>
      <c r="R2465" s="4" t="str" cm="1">
        <f t="array" ref="R2465">_xlfn._xlws.FILTER(AnalysisMethods!$H$2:$H$31,AnalysisMethods!$E$2:$E$31=AnalysisResults!P2465,"")</f>
        <v>XX.X</v>
      </c>
      <c r="S2465">
        <v>122</v>
      </c>
      <c r="T2465" s="7" t="s">
        <v>814</v>
      </c>
      <c r="U2465" t="s">
        <v>1378</v>
      </c>
    </row>
    <row r="2466" spans="1:21" x14ac:dyDescent="0.45">
      <c r="A2466" t="s">
        <v>669</v>
      </c>
      <c r="B2466" s="4" t="str" cm="1">
        <f t="array" ref="B2466">_xlfn._xlws.FILTER(AnalysisSets!B:B,AnalysisSets!A:A=_xlfn._xlws.FILTER(Analyses!E:E,Analyses!A:A=AnalysisResults!A2466,""),"")</f>
        <v>Safety Population</v>
      </c>
      <c r="C2466" t="s">
        <v>33</v>
      </c>
      <c r="D2466" t="s">
        <v>41</v>
      </c>
      <c r="E2466" s="4" t="str" cm="1">
        <f t="array" ref="E2466">_xlfn._xlws.FILTER(AnalysisGroupings!$G$2:$G$20,AnalysisGroupings!$F$2:$F$20=AnalysisResults!D2466,"")</f>
        <v>Xanomeline High Dose</v>
      </c>
      <c r="G2466" t="s">
        <v>733</v>
      </c>
      <c r="H2466" t="s">
        <v>767</v>
      </c>
      <c r="I2466" s="4" t="str" cm="1">
        <f t="array" ref="I2466">_xlfn._xlws.FILTER(AnalysisGroupings!$G$2:$G$36,(AnalysisGroupings!$F$2:$F$36=AnalysisResults!H2466)*LEN(H2466)&gt;0,"")</f>
        <v>Systolic Blood Pressure (mmHg)</v>
      </c>
      <c r="K2466" t="s">
        <v>734</v>
      </c>
      <c r="L2466" t="s">
        <v>1385</v>
      </c>
      <c r="M2466" s="4" t="str" cm="1">
        <f t="array" ref="M2466">_xlfn._xlws.FILTER(AnalysisGroupings!$G$2:$G$36,(AnalysisGroupings!$F$2:$F$36=AnalysisResults!L2466)*LEN(L2466)&gt;0,"")</f>
        <v>Week 16</v>
      </c>
      <c r="O2466" t="s">
        <v>295</v>
      </c>
      <c r="P2466" t="s">
        <v>645</v>
      </c>
      <c r="Q2466" s="4" t="str" cm="1">
        <f t="array" ref="Q2466">_xlfn._xlws.FILTER(AnalysisMethods!$G$2:$G$31,AnalysisMethods!$E$2:$E$31=AnalysisResults!P2466,"")</f>
        <v>Q3</v>
      </c>
      <c r="R2466" s="4" t="str" cm="1">
        <f t="array" ref="R2466">_xlfn._xlws.FILTER(AnalysisMethods!$H$2:$H$31,AnalysisMethods!$E$2:$E$31=AnalysisResults!P2466,"")</f>
        <v>XX.X</v>
      </c>
      <c r="S2466">
        <v>142</v>
      </c>
      <c r="T2466" s="7" t="s">
        <v>1056</v>
      </c>
      <c r="U2466" t="s">
        <v>1378</v>
      </c>
    </row>
    <row r="2467" spans="1:21" x14ac:dyDescent="0.45">
      <c r="A2467" t="s">
        <v>669</v>
      </c>
      <c r="B2467" s="4" t="str" cm="1">
        <f t="array" ref="B2467">_xlfn._xlws.FILTER(AnalysisSets!B:B,AnalysisSets!A:A=_xlfn._xlws.FILTER(Analyses!E:E,Analyses!A:A=AnalysisResults!A2467,""),"")</f>
        <v>Safety Population</v>
      </c>
      <c r="C2467" t="s">
        <v>33</v>
      </c>
      <c r="D2467" t="s">
        <v>41</v>
      </c>
      <c r="E2467" s="4" t="str" cm="1">
        <f t="array" ref="E2467">_xlfn._xlws.FILTER(AnalysisGroupings!$G$2:$G$20,AnalysisGroupings!$F$2:$F$20=AnalysisResults!D2467,"")</f>
        <v>Xanomeline High Dose</v>
      </c>
      <c r="G2467" t="s">
        <v>733</v>
      </c>
      <c r="H2467" t="s">
        <v>767</v>
      </c>
      <c r="I2467" s="4" t="str" cm="1">
        <f t="array" ref="I2467">_xlfn._xlws.FILTER(AnalysisGroupings!$G$2:$G$36,(AnalysisGroupings!$F$2:$F$36=AnalysisResults!H2467)*LEN(H2467)&gt;0,"")</f>
        <v>Systolic Blood Pressure (mmHg)</v>
      </c>
      <c r="K2467" t="s">
        <v>734</v>
      </c>
      <c r="L2467" t="s">
        <v>1385</v>
      </c>
      <c r="M2467" s="4" t="str" cm="1">
        <f t="array" ref="M2467">_xlfn._xlws.FILTER(AnalysisGroupings!$G$2:$G$36,(AnalysisGroupings!$F$2:$F$36=AnalysisResults!L2467)*LEN(L2467)&gt;0,"")</f>
        <v>Week 16</v>
      </c>
      <c r="O2467" t="s">
        <v>295</v>
      </c>
      <c r="P2467" t="s">
        <v>646</v>
      </c>
      <c r="Q2467" s="4" t="str" cm="1">
        <f t="array" ref="Q2467">_xlfn._xlws.FILTER(AnalysisMethods!$G$2:$G$31,AnalysisMethods!$E$2:$E$31=AnalysisResults!P2467,"")</f>
        <v>Min</v>
      </c>
      <c r="R2467" s="4" t="str" cm="1">
        <f t="array" ref="R2467">_xlfn._xlws.FILTER(AnalysisMethods!$H$2:$H$31,AnalysisMethods!$E$2:$E$31=AnalysisResults!P2467,"")</f>
        <v>XX</v>
      </c>
      <c r="S2467">
        <v>99</v>
      </c>
      <c r="T2467" s="7" t="s">
        <v>995</v>
      </c>
      <c r="U2467" t="s">
        <v>1378</v>
      </c>
    </row>
    <row r="2468" spans="1:21" x14ac:dyDescent="0.45">
      <c r="A2468" t="s">
        <v>669</v>
      </c>
      <c r="B2468" s="4" t="str" cm="1">
        <f t="array" ref="B2468">_xlfn._xlws.FILTER(AnalysisSets!B:B,AnalysisSets!A:A=_xlfn._xlws.FILTER(Analyses!E:E,Analyses!A:A=AnalysisResults!A2468,""),"")</f>
        <v>Safety Population</v>
      </c>
      <c r="C2468" t="s">
        <v>33</v>
      </c>
      <c r="D2468" t="s">
        <v>41</v>
      </c>
      <c r="E2468" s="4" t="str" cm="1">
        <f t="array" ref="E2468">_xlfn._xlws.FILTER(AnalysisGroupings!$G$2:$G$20,AnalysisGroupings!$F$2:$F$20=AnalysisResults!D2468,"")</f>
        <v>Xanomeline High Dose</v>
      </c>
      <c r="G2468" t="s">
        <v>733</v>
      </c>
      <c r="H2468" t="s">
        <v>767</v>
      </c>
      <c r="I2468" s="4" t="str" cm="1">
        <f t="array" ref="I2468">_xlfn._xlws.FILTER(AnalysisGroupings!$G$2:$G$36,(AnalysisGroupings!$F$2:$F$36=AnalysisResults!H2468)*LEN(H2468)&gt;0,"")</f>
        <v>Systolic Blood Pressure (mmHg)</v>
      </c>
      <c r="K2468" t="s">
        <v>734</v>
      </c>
      <c r="L2468" t="s">
        <v>1385</v>
      </c>
      <c r="M2468" s="4" t="str" cm="1">
        <f t="array" ref="M2468">_xlfn._xlws.FILTER(AnalysisGroupings!$G$2:$G$36,(AnalysisGroupings!$F$2:$F$36=AnalysisResults!L2468)*LEN(L2468)&gt;0,"")</f>
        <v>Week 16</v>
      </c>
      <c r="O2468" t="s">
        <v>295</v>
      </c>
      <c r="P2468" t="s">
        <v>647</v>
      </c>
      <c r="Q2468" s="4" t="str" cm="1">
        <f t="array" ref="Q2468">_xlfn._xlws.FILTER(AnalysisMethods!$G$2:$G$31,AnalysisMethods!$E$2:$E$31=AnalysisResults!P2468,"")</f>
        <v>Max</v>
      </c>
      <c r="R2468" s="4" t="str" cm="1">
        <f t="array" ref="R2468">_xlfn._xlws.FILTER(AnalysisMethods!$H$2:$H$31,AnalysisMethods!$E$2:$E$31=AnalysisResults!P2468,"")</f>
        <v>XX</v>
      </c>
      <c r="S2468">
        <v>186</v>
      </c>
      <c r="T2468" s="7" t="s">
        <v>963</v>
      </c>
      <c r="U2468" t="s">
        <v>1378</v>
      </c>
    </row>
    <row r="2469" spans="1:21" x14ac:dyDescent="0.45">
      <c r="A2469" t="s">
        <v>669</v>
      </c>
      <c r="B2469" s="4" t="str" cm="1">
        <f t="array" ref="B2469">_xlfn._xlws.FILTER(AnalysisSets!B:B,AnalysisSets!A:A=_xlfn._xlws.FILTER(Analyses!E:E,Analyses!A:A=AnalysisResults!A2469,""),"")</f>
        <v>Safety Population</v>
      </c>
      <c r="C2469" t="s">
        <v>33</v>
      </c>
      <c r="D2469" t="s">
        <v>41</v>
      </c>
      <c r="E2469" s="4" t="str" cm="1">
        <f t="array" ref="E2469">_xlfn._xlws.FILTER(AnalysisGroupings!$G$2:$G$20,AnalysisGroupings!$F$2:$F$20=AnalysisResults!D2469,"")</f>
        <v>Xanomeline High Dose</v>
      </c>
      <c r="G2469" t="s">
        <v>733</v>
      </c>
      <c r="H2469" t="s">
        <v>767</v>
      </c>
      <c r="I2469" s="4" t="str" cm="1">
        <f t="array" ref="I2469">_xlfn._xlws.FILTER(AnalysisGroupings!$G$2:$G$36,(AnalysisGroupings!$F$2:$F$36=AnalysisResults!H2469)*LEN(H2469)&gt;0,"")</f>
        <v>Systolic Blood Pressure (mmHg)</v>
      </c>
      <c r="K2469" t="s">
        <v>734</v>
      </c>
      <c r="L2469" t="s">
        <v>1386</v>
      </c>
      <c r="M2469" s="4" t="str" cm="1">
        <f t="array" ref="M2469">_xlfn._xlws.FILTER(AnalysisGroupings!$G$2:$G$36,(AnalysisGroupings!$F$2:$F$36=AnalysisResults!L2469)*LEN(L2469)&gt;0,"")</f>
        <v>Week 20</v>
      </c>
      <c r="O2469" t="s">
        <v>295</v>
      </c>
      <c r="P2469" t="s">
        <v>640</v>
      </c>
      <c r="Q2469" s="4" t="str" cm="1">
        <f t="array" ref="Q2469">_xlfn._xlws.FILTER(AnalysisMethods!$G$2:$G$31,AnalysisMethods!$E$2:$E$31=AnalysisResults!P2469,"")</f>
        <v>n</v>
      </c>
      <c r="R2469" s="4" t="str" cm="1">
        <f t="array" ref="R2469">_xlfn._xlws.FILTER(AnalysisMethods!$H$2:$H$31,AnalysisMethods!$E$2:$E$31=AnalysisResults!P2469,"")</f>
        <v>XX</v>
      </c>
      <c r="S2469">
        <v>96</v>
      </c>
      <c r="T2469" s="7" t="s">
        <v>918</v>
      </c>
      <c r="U2469" t="s">
        <v>1378</v>
      </c>
    </row>
    <row r="2470" spans="1:21" x14ac:dyDescent="0.45">
      <c r="A2470" t="s">
        <v>669</v>
      </c>
      <c r="B2470" s="4" t="str" cm="1">
        <f t="array" ref="B2470">_xlfn._xlws.FILTER(AnalysisSets!B:B,AnalysisSets!A:A=_xlfn._xlws.FILTER(Analyses!E:E,Analyses!A:A=AnalysisResults!A2470,""),"")</f>
        <v>Safety Population</v>
      </c>
      <c r="C2470" t="s">
        <v>33</v>
      </c>
      <c r="D2470" t="s">
        <v>41</v>
      </c>
      <c r="E2470" s="4" t="str" cm="1">
        <f t="array" ref="E2470">_xlfn._xlws.FILTER(AnalysisGroupings!$G$2:$G$20,AnalysisGroupings!$F$2:$F$20=AnalysisResults!D2470,"")</f>
        <v>Xanomeline High Dose</v>
      </c>
      <c r="G2470" t="s">
        <v>733</v>
      </c>
      <c r="H2470" t="s">
        <v>767</v>
      </c>
      <c r="I2470" s="4" t="str" cm="1">
        <f t="array" ref="I2470">_xlfn._xlws.FILTER(AnalysisGroupings!$G$2:$G$36,(AnalysisGroupings!$F$2:$F$36=AnalysisResults!H2470)*LEN(H2470)&gt;0,"")</f>
        <v>Systolic Blood Pressure (mmHg)</v>
      </c>
      <c r="K2470" t="s">
        <v>734</v>
      </c>
      <c r="L2470" t="s">
        <v>1386</v>
      </c>
      <c r="M2470" s="4" t="str" cm="1">
        <f t="array" ref="M2470">_xlfn._xlws.FILTER(AnalysisGroupings!$G$2:$G$36,(AnalysisGroupings!$F$2:$F$36=AnalysisResults!L2470)*LEN(L2470)&gt;0,"")</f>
        <v>Week 20</v>
      </c>
      <c r="O2470" t="s">
        <v>295</v>
      </c>
      <c r="P2470" t="s">
        <v>641</v>
      </c>
      <c r="Q2470" s="4" t="str" cm="1">
        <f t="array" ref="Q2470">_xlfn._xlws.FILTER(AnalysisMethods!$G$2:$G$31,AnalysisMethods!$E$2:$E$31=AnalysisResults!P2470,"")</f>
        <v>Mean</v>
      </c>
      <c r="R2470" s="4" t="str" cm="1">
        <f t="array" ref="R2470">_xlfn._xlws.FILTER(AnalysisMethods!$H$2:$H$31,AnalysisMethods!$E$2:$E$31=AnalysisResults!P2470,"")</f>
        <v>XX.X</v>
      </c>
      <c r="S2470">
        <v>127.07291667</v>
      </c>
      <c r="T2470" s="7" t="s">
        <v>1074</v>
      </c>
      <c r="U2470" t="s">
        <v>1378</v>
      </c>
    </row>
    <row r="2471" spans="1:21" x14ac:dyDescent="0.45">
      <c r="A2471" t="s">
        <v>669</v>
      </c>
      <c r="B2471" s="4" t="str" cm="1">
        <f t="array" ref="B2471">_xlfn._xlws.FILTER(AnalysisSets!B:B,AnalysisSets!A:A=_xlfn._xlws.FILTER(Analyses!E:E,Analyses!A:A=AnalysisResults!A2471,""),"")</f>
        <v>Safety Population</v>
      </c>
      <c r="C2471" t="s">
        <v>33</v>
      </c>
      <c r="D2471" t="s">
        <v>41</v>
      </c>
      <c r="E2471" s="4" t="str" cm="1">
        <f t="array" ref="E2471">_xlfn._xlws.FILTER(AnalysisGroupings!$G$2:$G$20,AnalysisGroupings!$F$2:$F$20=AnalysisResults!D2471,"")</f>
        <v>Xanomeline High Dose</v>
      </c>
      <c r="G2471" t="s">
        <v>733</v>
      </c>
      <c r="H2471" t="s">
        <v>767</v>
      </c>
      <c r="I2471" s="4" t="str" cm="1">
        <f t="array" ref="I2471">_xlfn._xlws.FILTER(AnalysisGroupings!$G$2:$G$36,(AnalysisGroupings!$F$2:$F$36=AnalysisResults!H2471)*LEN(H2471)&gt;0,"")</f>
        <v>Systolic Blood Pressure (mmHg)</v>
      </c>
      <c r="K2471" t="s">
        <v>734</v>
      </c>
      <c r="L2471" t="s">
        <v>1386</v>
      </c>
      <c r="M2471" s="4" t="str" cm="1">
        <f t="array" ref="M2471">_xlfn._xlws.FILTER(AnalysisGroupings!$G$2:$G$36,(AnalysisGroupings!$F$2:$F$36=AnalysisResults!L2471)*LEN(L2471)&gt;0,"")</f>
        <v>Week 20</v>
      </c>
      <c r="O2471" t="s">
        <v>295</v>
      </c>
      <c r="P2471" t="s">
        <v>642</v>
      </c>
      <c r="Q2471" s="4" t="str" cm="1">
        <f t="array" ref="Q2471">_xlfn._xlws.FILTER(AnalysisMethods!$G$2:$G$31,AnalysisMethods!$E$2:$E$31=AnalysisResults!P2471,"")</f>
        <v>SD</v>
      </c>
      <c r="R2471" s="4" t="str" cm="1">
        <f t="array" ref="R2471">_xlfn._xlws.FILTER(AnalysisMethods!$H$2:$H$31,AnalysisMethods!$E$2:$E$31=AnalysisResults!P2471,"")</f>
        <v>(XX.XX)</v>
      </c>
      <c r="S2471">
        <v>15.532136324</v>
      </c>
      <c r="T2471" s="7" t="s">
        <v>1075</v>
      </c>
      <c r="U2471" t="s">
        <v>1378</v>
      </c>
    </row>
    <row r="2472" spans="1:21" x14ac:dyDescent="0.45">
      <c r="A2472" t="s">
        <v>669</v>
      </c>
      <c r="B2472" s="4" t="str" cm="1">
        <f t="array" ref="B2472">_xlfn._xlws.FILTER(AnalysisSets!B:B,AnalysisSets!A:A=_xlfn._xlws.FILTER(Analyses!E:E,Analyses!A:A=AnalysisResults!A2472,""),"")</f>
        <v>Safety Population</v>
      </c>
      <c r="C2472" t="s">
        <v>33</v>
      </c>
      <c r="D2472" t="s">
        <v>41</v>
      </c>
      <c r="E2472" s="4" t="str" cm="1">
        <f t="array" ref="E2472">_xlfn._xlws.FILTER(AnalysisGroupings!$G$2:$G$20,AnalysisGroupings!$F$2:$F$20=AnalysisResults!D2472,"")</f>
        <v>Xanomeline High Dose</v>
      </c>
      <c r="G2472" t="s">
        <v>733</v>
      </c>
      <c r="H2472" t="s">
        <v>767</v>
      </c>
      <c r="I2472" s="4" t="str" cm="1">
        <f t="array" ref="I2472">_xlfn._xlws.FILTER(AnalysisGroupings!$G$2:$G$36,(AnalysisGroupings!$F$2:$F$36=AnalysisResults!H2472)*LEN(H2472)&gt;0,"")</f>
        <v>Systolic Blood Pressure (mmHg)</v>
      </c>
      <c r="K2472" t="s">
        <v>734</v>
      </c>
      <c r="L2472" t="s">
        <v>1386</v>
      </c>
      <c r="M2472" s="4" t="str" cm="1">
        <f t="array" ref="M2472">_xlfn._xlws.FILTER(AnalysisGroupings!$G$2:$G$36,(AnalysisGroupings!$F$2:$F$36=AnalysisResults!L2472)*LEN(L2472)&gt;0,"")</f>
        <v>Week 20</v>
      </c>
      <c r="O2472" t="s">
        <v>295</v>
      </c>
      <c r="P2472" t="s">
        <v>643</v>
      </c>
      <c r="Q2472" s="4" t="str" cm="1">
        <f t="array" ref="Q2472">_xlfn._xlws.FILTER(AnalysisMethods!$G$2:$G$31,AnalysisMethods!$E$2:$E$31=AnalysisResults!P2472,"")</f>
        <v>Median</v>
      </c>
      <c r="R2472" s="4" t="str" cm="1">
        <f t="array" ref="R2472">_xlfn._xlws.FILTER(AnalysisMethods!$H$2:$H$31,AnalysisMethods!$E$2:$E$31=AnalysisResults!P2472,"")</f>
        <v>XX.X</v>
      </c>
      <c r="S2472">
        <v>124</v>
      </c>
      <c r="T2472" s="7" t="s">
        <v>798</v>
      </c>
      <c r="U2472" t="s">
        <v>1378</v>
      </c>
    </row>
    <row r="2473" spans="1:21" x14ac:dyDescent="0.45">
      <c r="A2473" t="s">
        <v>669</v>
      </c>
      <c r="B2473" s="4" t="str" cm="1">
        <f t="array" ref="B2473">_xlfn._xlws.FILTER(AnalysisSets!B:B,AnalysisSets!A:A=_xlfn._xlws.FILTER(Analyses!E:E,Analyses!A:A=AnalysisResults!A2473,""),"")</f>
        <v>Safety Population</v>
      </c>
      <c r="C2473" t="s">
        <v>33</v>
      </c>
      <c r="D2473" t="s">
        <v>41</v>
      </c>
      <c r="E2473" s="4" t="str" cm="1">
        <f t="array" ref="E2473">_xlfn._xlws.FILTER(AnalysisGroupings!$G$2:$G$20,AnalysisGroupings!$F$2:$F$20=AnalysisResults!D2473,"")</f>
        <v>Xanomeline High Dose</v>
      </c>
      <c r="G2473" t="s">
        <v>733</v>
      </c>
      <c r="H2473" t="s">
        <v>767</v>
      </c>
      <c r="I2473" s="4" t="str" cm="1">
        <f t="array" ref="I2473">_xlfn._xlws.FILTER(AnalysisGroupings!$G$2:$G$36,(AnalysisGroupings!$F$2:$F$36=AnalysisResults!H2473)*LEN(H2473)&gt;0,"")</f>
        <v>Systolic Blood Pressure (mmHg)</v>
      </c>
      <c r="K2473" t="s">
        <v>734</v>
      </c>
      <c r="L2473" t="s">
        <v>1386</v>
      </c>
      <c r="M2473" s="4" t="str" cm="1">
        <f t="array" ref="M2473">_xlfn._xlws.FILTER(AnalysisGroupings!$G$2:$G$36,(AnalysisGroupings!$F$2:$F$36=AnalysisResults!L2473)*LEN(L2473)&gt;0,"")</f>
        <v>Week 20</v>
      </c>
      <c r="O2473" t="s">
        <v>295</v>
      </c>
      <c r="P2473" t="s">
        <v>644</v>
      </c>
      <c r="Q2473" s="4" t="str" cm="1">
        <f t="array" ref="Q2473">_xlfn._xlws.FILTER(AnalysisMethods!$G$2:$G$31,AnalysisMethods!$E$2:$E$31=AnalysisResults!P2473,"")</f>
        <v>Q1</v>
      </c>
      <c r="R2473" s="4" t="str" cm="1">
        <f t="array" ref="R2473">_xlfn._xlws.FILTER(AnalysisMethods!$H$2:$H$31,AnalysisMethods!$E$2:$E$31=AnalysisResults!P2473,"")</f>
        <v>XX.X</v>
      </c>
      <c r="S2473">
        <v>119.5</v>
      </c>
      <c r="T2473" s="7" t="s">
        <v>1076</v>
      </c>
      <c r="U2473" t="s">
        <v>1378</v>
      </c>
    </row>
    <row r="2474" spans="1:21" x14ac:dyDescent="0.45">
      <c r="A2474" t="s">
        <v>669</v>
      </c>
      <c r="B2474" s="4" t="str" cm="1">
        <f t="array" ref="B2474">_xlfn._xlws.FILTER(AnalysisSets!B:B,AnalysisSets!A:A=_xlfn._xlws.FILTER(Analyses!E:E,Analyses!A:A=AnalysisResults!A2474,""),"")</f>
        <v>Safety Population</v>
      </c>
      <c r="C2474" t="s">
        <v>33</v>
      </c>
      <c r="D2474" t="s">
        <v>41</v>
      </c>
      <c r="E2474" s="4" t="str" cm="1">
        <f t="array" ref="E2474">_xlfn._xlws.FILTER(AnalysisGroupings!$G$2:$G$20,AnalysisGroupings!$F$2:$F$20=AnalysisResults!D2474,"")</f>
        <v>Xanomeline High Dose</v>
      </c>
      <c r="G2474" t="s">
        <v>733</v>
      </c>
      <c r="H2474" t="s">
        <v>767</v>
      </c>
      <c r="I2474" s="4" t="str" cm="1">
        <f t="array" ref="I2474">_xlfn._xlws.FILTER(AnalysisGroupings!$G$2:$G$36,(AnalysisGroupings!$F$2:$F$36=AnalysisResults!H2474)*LEN(H2474)&gt;0,"")</f>
        <v>Systolic Blood Pressure (mmHg)</v>
      </c>
      <c r="K2474" t="s">
        <v>734</v>
      </c>
      <c r="L2474" t="s">
        <v>1386</v>
      </c>
      <c r="M2474" s="4" t="str" cm="1">
        <f t="array" ref="M2474">_xlfn._xlws.FILTER(AnalysisGroupings!$G$2:$G$36,(AnalysisGroupings!$F$2:$F$36=AnalysisResults!L2474)*LEN(L2474)&gt;0,"")</f>
        <v>Week 20</v>
      </c>
      <c r="O2474" t="s">
        <v>295</v>
      </c>
      <c r="P2474" t="s">
        <v>645</v>
      </c>
      <c r="Q2474" s="4" t="str" cm="1">
        <f t="array" ref="Q2474">_xlfn._xlws.FILTER(AnalysisMethods!$G$2:$G$31,AnalysisMethods!$E$2:$E$31=AnalysisResults!P2474,"")</f>
        <v>Q3</v>
      </c>
      <c r="R2474" s="4" t="str" cm="1">
        <f t="array" ref="R2474">_xlfn._xlws.FILTER(AnalysisMethods!$H$2:$H$31,AnalysisMethods!$E$2:$E$31=AnalysisResults!P2474,"")</f>
        <v>XX.X</v>
      </c>
      <c r="S2474">
        <v>132</v>
      </c>
      <c r="T2474" s="7" t="s">
        <v>831</v>
      </c>
      <c r="U2474" t="s">
        <v>1378</v>
      </c>
    </row>
    <row r="2475" spans="1:21" x14ac:dyDescent="0.45">
      <c r="A2475" t="s">
        <v>669</v>
      </c>
      <c r="B2475" s="4" t="str" cm="1">
        <f t="array" ref="B2475">_xlfn._xlws.FILTER(AnalysisSets!B:B,AnalysisSets!A:A=_xlfn._xlws.FILTER(Analyses!E:E,Analyses!A:A=AnalysisResults!A2475,""),"")</f>
        <v>Safety Population</v>
      </c>
      <c r="C2475" t="s">
        <v>33</v>
      </c>
      <c r="D2475" t="s">
        <v>41</v>
      </c>
      <c r="E2475" s="4" t="str" cm="1">
        <f t="array" ref="E2475">_xlfn._xlws.FILTER(AnalysisGroupings!$G$2:$G$20,AnalysisGroupings!$F$2:$F$20=AnalysisResults!D2475,"")</f>
        <v>Xanomeline High Dose</v>
      </c>
      <c r="G2475" t="s">
        <v>733</v>
      </c>
      <c r="H2475" t="s">
        <v>767</v>
      </c>
      <c r="I2475" s="4" t="str" cm="1">
        <f t="array" ref="I2475">_xlfn._xlws.FILTER(AnalysisGroupings!$G$2:$G$36,(AnalysisGroupings!$F$2:$F$36=AnalysisResults!H2475)*LEN(H2475)&gt;0,"")</f>
        <v>Systolic Blood Pressure (mmHg)</v>
      </c>
      <c r="K2475" t="s">
        <v>734</v>
      </c>
      <c r="L2475" t="s">
        <v>1386</v>
      </c>
      <c r="M2475" s="4" t="str" cm="1">
        <f t="array" ref="M2475">_xlfn._xlws.FILTER(AnalysisGroupings!$G$2:$G$36,(AnalysisGroupings!$F$2:$F$36=AnalysisResults!L2475)*LEN(L2475)&gt;0,"")</f>
        <v>Week 20</v>
      </c>
      <c r="O2475" t="s">
        <v>295</v>
      </c>
      <c r="P2475" t="s">
        <v>646</v>
      </c>
      <c r="Q2475" s="4" t="str" cm="1">
        <f t="array" ref="Q2475">_xlfn._xlws.FILTER(AnalysisMethods!$G$2:$G$31,AnalysisMethods!$E$2:$E$31=AnalysisResults!P2475,"")</f>
        <v>Min</v>
      </c>
      <c r="R2475" s="4" t="str" cm="1">
        <f t="array" ref="R2475">_xlfn._xlws.FILTER(AnalysisMethods!$H$2:$H$31,AnalysisMethods!$E$2:$E$31=AnalysisResults!P2475,"")</f>
        <v>XX</v>
      </c>
      <c r="S2475">
        <v>98</v>
      </c>
      <c r="T2475" s="7" t="s">
        <v>883</v>
      </c>
      <c r="U2475" t="s">
        <v>1378</v>
      </c>
    </row>
    <row r="2476" spans="1:21" x14ac:dyDescent="0.45">
      <c r="A2476" t="s">
        <v>669</v>
      </c>
      <c r="B2476" s="4" t="str" cm="1">
        <f t="array" ref="B2476">_xlfn._xlws.FILTER(AnalysisSets!B:B,AnalysisSets!A:A=_xlfn._xlws.FILTER(Analyses!E:E,Analyses!A:A=AnalysisResults!A2476,""),"")</f>
        <v>Safety Population</v>
      </c>
      <c r="C2476" t="s">
        <v>33</v>
      </c>
      <c r="D2476" t="s">
        <v>41</v>
      </c>
      <c r="E2476" s="4" t="str" cm="1">
        <f t="array" ref="E2476">_xlfn._xlws.FILTER(AnalysisGroupings!$G$2:$G$20,AnalysisGroupings!$F$2:$F$20=AnalysisResults!D2476,"")</f>
        <v>Xanomeline High Dose</v>
      </c>
      <c r="G2476" t="s">
        <v>733</v>
      </c>
      <c r="H2476" t="s">
        <v>767</v>
      </c>
      <c r="I2476" s="4" t="str" cm="1">
        <f t="array" ref="I2476">_xlfn._xlws.FILTER(AnalysisGroupings!$G$2:$G$36,(AnalysisGroupings!$F$2:$F$36=AnalysisResults!H2476)*LEN(H2476)&gt;0,"")</f>
        <v>Systolic Blood Pressure (mmHg)</v>
      </c>
      <c r="K2476" t="s">
        <v>734</v>
      </c>
      <c r="L2476" t="s">
        <v>1386</v>
      </c>
      <c r="M2476" s="4" t="str" cm="1">
        <f t="array" ref="M2476">_xlfn._xlws.FILTER(AnalysisGroupings!$G$2:$G$36,(AnalysisGroupings!$F$2:$F$36=AnalysisResults!L2476)*LEN(L2476)&gt;0,"")</f>
        <v>Week 20</v>
      </c>
      <c r="O2476" t="s">
        <v>295</v>
      </c>
      <c r="P2476" t="s">
        <v>647</v>
      </c>
      <c r="Q2476" s="4" t="str" cm="1">
        <f t="array" ref="Q2476">_xlfn._xlws.FILTER(AnalysisMethods!$G$2:$G$31,AnalysisMethods!$E$2:$E$31=AnalysisResults!P2476,"")</f>
        <v>Max</v>
      </c>
      <c r="R2476" s="4" t="str" cm="1">
        <f t="array" ref="R2476">_xlfn._xlws.FILTER(AnalysisMethods!$H$2:$H$31,AnalysisMethods!$E$2:$E$31=AnalysisResults!P2476,"")</f>
        <v>XX</v>
      </c>
      <c r="S2476">
        <v>185</v>
      </c>
      <c r="T2476" s="7" t="s">
        <v>1077</v>
      </c>
      <c r="U2476" t="s">
        <v>1378</v>
      </c>
    </row>
    <row r="2477" spans="1:21" x14ac:dyDescent="0.45">
      <c r="A2477" t="s">
        <v>669</v>
      </c>
      <c r="B2477" s="4" t="str" cm="1">
        <f t="array" ref="B2477">_xlfn._xlws.FILTER(AnalysisSets!B:B,AnalysisSets!A:A=_xlfn._xlws.FILTER(Analyses!E:E,Analyses!A:A=AnalysisResults!A2477,""),"")</f>
        <v>Safety Population</v>
      </c>
      <c r="C2477" t="s">
        <v>33</v>
      </c>
      <c r="D2477" t="s">
        <v>41</v>
      </c>
      <c r="E2477" s="4" t="str" cm="1">
        <f t="array" ref="E2477">_xlfn._xlws.FILTER(AnalysisGroupings!$G$2:$G$20,AnalysisGroupings!$F$2:$F$20=AnalysisResults!D2477,"")</f>
        <v>Xanomeline High Dose</v>
      </c>
      <c r="G2477" t="s">
        <v>733</v>
      </c>
      <c r="H2477" t="s">
        <v>767</v>
      </c>
      <c r="I2477" s="4" t="str" cm="1">
        <f t="array" ref="I2477">_xlfn._xlws.FILTER(AnalysisGroupings!$G$2:$G$36,(AnalysisGroupings!$F$2:$F$36=AnalysisResults!H2477)*LEN(H2477)&gt;0,"")</f>
        <v>Systolic Blood Pressure (mmHg)</v>
      </c>
      <c r="K2477" t="s">
        <v>734</v>
      </c>
      <c r="L2477" t="s">
        <v>1387</v>
      </c>
      <c r="M2477" s="4" t="str" cm="1">
        <f t="array" ref="M2477">_xlfn._xlws.FILTER(AnalysisGroupings!$G$2:$G$36,(AnalysisGroupings!$F$2:$F$36=AnalysisResults!L2477)*LEN(L2477)&gt;0,"")</f>
        <v>Week 24</v>
      </c>
      <c r="O2477" t="s">
        <v>295</v>
      </c>
      <c r="P2477" t="s">
        <v>640</v>
      </c>
      <c r="Q2477" s="4" t="str" cm="1">
        <f t="array" ref="Q2477">_xlfn._xlws.FILTER(AnalysisMethods!$G$2:$G$31,AnalysisMethods!$E$2:$E$31=AnalysisResults!P2477,"")</f>
        <v>n</v>
      </c>
      <c r="R2477" s="4" t="str" cm="1">
        <f t="array" ref="R2477">_xlfn._xlws.FILTER(AnalysisMethods!$H$2:$H$31,AnalysisMethods!$E$2:$E$31=AnalysisResults!P2477,"")</f>
        <v>XX</v>
      </c>
      <c r="S2477">
        <v>90</v>
      </c>
      <c r="T2477" s="7" t="s">
        <v>808</v>
      </c>
      <c r="U2477" t="s">
        <v>1378</v>
      </c>
    </row>
    <row r="2478" spans="1:21" x14ac:dyDescent="0.45">
      <c r="A2478" t="s">
        <v>669</v>
      </c>
      <c r="B2478" s="4" t="str" cm="1">
        <f t="array" ref="B2478">_xlfn._xlws.FILTER(AnalysisSets!B:B,AnalysisSets!A:A=_xlfn._xlws.FILTER(Analyses!E:E,Analyses!A:A=AnalysisResults!A2478,""),"")</f>
        <v>Safety Population</v>
      </c>
      <c r="C2478" t="s">
        <v>33</v>
      </c>
      <c r="D2478" t="s">
        <v>41</v>
      </c>
      <c r="E2478" s="4" t="str" cm="1">
        <f t="array" ref="E2478">_xlfn._xlws.FILTER(AnalysisGroupings!$G$2:$G$20,AnalysisGroupings!$F$2:$F$20=AnalysisResults!D2478,"")</f>
        <v>Xanomeline High Dose</v>
      </c>
      <c r="G2478" t="s">
        <v>733</v>
      </c>
      <c r="H2478" t="s">
        <v>767</v>
      </c>
      <c r="I2478" s="4" t="str" cm="1">
        <f t="array" ref="I2478">_xlfn._xlws.FILTER(AnalysisGroupings!$G$2:$G$36,(AnalysisGroupings!$F$2:$F$36=AnalysisResults!H2478)*LEN(H2478)&gt;0,"")</f>
        <v>Systolic Blood Pressure (mmHg)</v>
      </c>
      <c r="K2478" t="s">
        <v>734</v>
      </c>
      <c r="L2478" t="s">
        <v>1387</v>
      </c>
      <c r="M2478" s="4" t="str" cm="1">
        <f t="array" ref="M2478">_xlfn._xlws.FILTER(AnalysisGroupings!$G$2:$G$36,(AnalysisGroupings!$F$2:$F$36=AnalysisResults!L2478)*LEN(L2478)&gt;0,"")</f>
        <v>Week 24</v>
      </c>
      <c r="O2478" t="s">
        <v>295</v>
      </c>
      <c r="P2478" t="s">
        <v>641</v>
      </c>
      <c r="Q2478" s="4" t="str" cm="1">
        <f t="array" ref="Q2478">_xlfn._xlws.FILTER(AnalysisMethods!$G$2:$G$31,AnalysisMethods!$E$2:$E$31=AnalysisResults!P2478,"")</f>
        <v>Mean</v>
      </c>
      <c r="R2478" s="4" t="str" cm="1">
        <f t="array" ref="R2478">_xlfn._xlws.FILTER(AnalysisMethods!$H$2:$H$31,AnalysisMethods!$E$2:$E$31=AnalysisResults!P2478,"")</f>
        <v>XX.X</v>
      </c>
      <c r="S2478">
        <v>130.62222222</v>
      </c>
      <c r="T2478" s="7" t="s">
        <v>1078</v>
      </c>
      <c r="U2478" t="s">
        <v>1378</v>
      </c>
    </row>
    <row r="2479" spans="1:21" x14ac:dyDescent="0.45">
      <c r="A2479" t="s">
        <v>669</v>
      </c>
      <c r="B2479" s="4" t="str" cm="1">
        <f t="array" ref="B2479">_xlfn._xlws.FILTER(AnalysisSets!B:B,AnalysisSets!A:A=_xlfn._xlws.FILTER(Analyses!E:E,Analyses!A:A=AnalysisResults!A2479,""),"")</f>
        <v>Safety Population</v>
      </c>
      <c r="C2479" t="s">
        <v>33</v>
      </c>
      <c r="D2479" t="s">
        <v>41</v>
      </c>
      <c r="E2479" s="4" t="str" cm="1">
        <f t="array" ref="E2479">_xlfn._xlws.FILTER(AnalysisGroupings!$G$2:$G$20,AnalysisGroupings!$F$2:$F$20=AnalysisResults!D2479,"")</f>
        <v>Xanomeline High Dose</v>
      </c>
      <c r="G2479" t="s">
        <v>733</v>
      </c>
      <c r="H2479" t="s">
        <v>767</v>
      </c>
      <c r="I2479" s="4" t="str" cm="1">
        <f t="array" ref="I2479">_xlfn._xlws.FILTER(AnalysisGroupings!$G$2:$G$36,(AnalysisGroupings!$F$2:$F$36=AnalysisResults!H2479)*LEN(H2479)&gt;0,"")</f>
        <v>Systolic Blood Pressure (mmHg)</v>
      </c>
      <c r="K2479" t="s">
        <v>734</v>
      </c>
      <c r="L2479" t="s">
        <v>1387</v>
      </c>
      <c r="M2479" s="4" t="str" cm="1">
        <f t="array" ref="M2479">_xlfn._xlws.FILTER(AnalysisGroupings!$G$2:$G$36,(AnalysisGroupings!$F$2:$F$36=AnalysisResults!L2479)*LEN(L2479)&gt;0,"")</f>
        <v>Week 24</v>
      </c>
      <c r="O2479" t="s">
        <v>295</v>
      </c>
      <c r="P2479" t="s">
        <v>642</v>
      </c>
      <c r="Q2479" s="4" t="str" cm="1">
        <f t="array" ref="Q2479">_xlfn._xlws.FILTER(AnalysisMethods!$G$2:$G$31,AnalysisMethods!$E$2:$E$31=AnalysisResults!P2479,"")</f>
        <v>SD</v>
      </c>
      <c r="R2479" s="4" t="str" cm="1">
        <f t="array" ref="R2479">_xlfn._xlws.FILTER(AnalysisMethods!$H$2:$H$31,AnalysisMethods!$E$2:$E$31=AnalysisResults!P2479,"")</f>
        <v>(XX.XX)</v>
      </c>
      <c r="S2479">
        <v>18.552432699000001</v>
      </c>
      <c r="T2479" s="7" t="s">
        <v>837</v>
      </c>
      <c r="U2479" t="s">
        <v>1378</v>
      </c>
    </row>
    <row r="2480" spans="1:21" x14ac:dyDescent="0.45">
      <c r="A2480" t="s">
        <v>669</v>
      </c>
      <c r="B2480" s="4" t="str" cm="1">
        <f t="array" ref="B2480">_xlfn._xlws.FILTER(AnalysisSets!B:B,AnalysisSets!A:A=_xlfn._xlws.FILTER(Analyses!E:E,Analyses!A:A=AnalysisResults!A2480,""),"")</f>
        <v>Safety Population</v>
      </c>
      <c r="C2480" t="s">
        <v>33</v>
      </c>
      <c r="D2480" t="s">
        <v>41</v>
      </c>
      <c r="E2480" s="4" t="str" cm="1">
        <f t="array" ref="E2480">_xlfn._xlws.FILTER(AnalysisGroupings!$G$2:$G$20,AnalysisGroupings!$F$2:$F$20=AnalysisResults!D2480,"")</f>
        <v>Xanomeline High Dose</v>
      </c>
      <c r="G2480" t="s">
        <v>733</v>
      </c>
      <c r="H2480" t="s">
        <v>767</v>
      </c>
      <c r="I2480" s="4" t="str" cm="1">
        <f t="array" ref="I2480">_xlfn._xlws.FILTER(AnalysisGroupings!$G$2:$G$36,(AnalysisGroupings!$F$2:$F$36=AnalysisResults!H2480)*LEN(H2480)&gt;0,"")</f>
        <v>Systolic Blood Pressure (mmHg)</v>
      </c>
      <c r="K2480" t="s">
        <v>734</v>
      </c>
      <c r="L2480" t="s">
        <v>1387</v>
      </c>
      <c r="M2480" s="4" t="str" cm="1">
        <f t="array" ref="M2480">_xlfn._xlws.FILTER(AnalysisGroupings!$G$2:$G$36,(AnalysisGroupings!$F$2:$F$36=AnalysisResults!L2480)*LEN(L2480)&gt;0,"")</f>
        <v>Week 24</v>
      </c>
      <c r="O2480" t="s">
        <v>295</v>
      </c>
      <c r="P2480" t="s">
        <v>643</v>
      </c>
      <c r="Q2480" s="4" t="str" cm="1">
        <f t="array" ref="Q2480">_xlfn._xlws.FILTER(AnalysisMethods!$G$2:$G$31,AnalysisMethods!$E$2:$E$31=AnalysisResults!P2480,"")</f>
        <v>Median</v>
      </c>
      <c r="R2480" s="4" t="str" cm="1">
        <f t="array" ref="R2480">_xlfn._xlws.FILTER(AnalysisMethods!$H$2:$H$31,AnalysisMethods!$E$2:$E$31=AnalysisResults!P2480,"")</f>
        <v>XX.X</v>
      </c>
      <c r="S2480">
        <v>128</v>
      </c>
      <c r="T2480" s="7" t="s">
        <v>826</v>
      </c>
      <c r="U2480" t="s">
        <v>1378</v>
      </c>
    </row>
    <row r="2481" spans="1:21" x14ac:dyDescent="0.45">
      <c r="A2481" t="s">
        <v>669</v>
      </c>
      <c r="B2481" s="4" t="str" cm="1">
        <f t="array" ref="B2481">_xlfn._xlws.FILTER(AnalysisSets!B:B,AnalysisSets!A:A=_xlfn._xlws.FILTER(Analyses!E:E,Analyses!A:A=AnalysisResults!A2481,""),"")</f>
        <v>Safety Population</v>
      </c>
      <c r="C2481" t="s">
        <v>33</v>
      </c>
      <c r="D2481" t="s">
        <v>41</v>
      </c>
      <c r="E2481" s="4" t="str" cm="1">
        <f t="array" ref="E2481">_xlfn._xlws.FILTER(AnalysisGroupings!$G$2:$G$20,AnalysisGroupings!$F$2:$F$20=AnalysisResults!D2481,"")</f>
        <v>Xanomeline High Dose</v>
      </c>
      <c r="G2481" t="s">
        <v>733</v>
      </c>
      <c r="H2481" t="s">
        <v>767</v>
      </c>
      <c r="I2481" s="4" t="str" cm="1">
        <f t="array" ref="I2481">_xlfn._xlws.FILTER(AnalysisGroupings!$G$2:$G$36,(AnalysisGroupings!$F$2:$F$36=AnalysisResults!H2481)*LEN(H2481)&gt;0,"")</f>
        <v>Systolic Blood Pressure (mmHg)</v>
      </c>
      <c r="K2481" t="s">
        <v>734</v>
      </c>
      <c r="L2481" t="s">
        <v>1387</v>
      </c>
      <c r="M2481" s="4" t="str" cm="1">
        <f t="array" ref="M2481">_xlfn._xlws.FILTER(AnalysisGroupings!$G$2:$G$36,(AnalysisGroupings!$F$2:$F$36=AnalysisResults!L2481)*LEN(L2481)&gt;0,"")</f>
        <v>Week 24</v>
      </c>
      <c r="O2481" t="s">
        <v>295</v>
      </c>
      <c r="P2481" t="s">
        <v>644</v>
      </c>
      <c r="Q2481" s="4" t="str" cm="1">
        <f t="array" ref="Q2481">_xlfn._xlws.FILTER(AnalysisMethods!$G$2:$G$31,AnalysisMethods!$E$2:$E$31=AnalysisResults!P2481,"")</f>
        <v>Q1</v>
      </c>
      <c r="R2481" s="4" t="str" cm="1">
        <f t="array" ref="R2481">_xlfn._xlws.FILTER(AnalysisMethods!$H$2:$H$31,AnalysisMethods!$E$2:$E$31=AnalysisResults!P2481,"")</f>
        <v>XX.X</v>
      </c>
      <c r="S2481">
        <v>120</v>
      </c>
      <c r="T2481" s="7" t="s">
        <v>839</v>
      </c>
      <c r="U2481" t="s">
        <v>1378</v>
      </c>
    </row>
    <row r="2482" spans="1:21" x14ac:dyDescent="0.45">
      <c r="A2482" t="s">
        <v>669</v>
      </c>
      <c r="B2482" s="4" t="str" cm="1">
        <f t="array" ref="B2482">_xlfn._xlws.FILTER(AnalysisSets!B:B,AnalysisSets!A:A=_xlfn._xlws.FILTER(Analyses!E:E,Analyses!A:A=AnalysisResults!A2482,""),"")</f>
        <v>Safety Population</v>
      </c>
      <c r="C2482" t="s">
        <v>33</v>
      </c>
      <c r="D2482" t="s">
        <v>41</v>
      </c>
      <c r="E2482" s="4" t="str" cm="1">
        <f t="array" ref="E2482">_xlfn._xlws.FILTER(AnalysisGroupings!$G$2:$G$20,AnalysisGroupings!$F$2:$F$20=AnalysisResults!D2482,"")</f>
        <v>Xanomeline High Dose</v>
      </c>
      <c r="G2482" t="s">
        <v>733</v>
      </c>
      <c r="H2482" t="s">
        <v>767</v>
      </c>
      <c r="I2482" s="4" t="str" cm="1">
        <f t="array" ref="I2482">_xlfn._xlws.FILTER(AnalysisGroupings!$G$2:$G$36,(AnalysisGroupings!$F$2:$F$36=AnalysisResults!H2482)*LEN(H2482)&gt;0,"")</f>
        <v>Systolic Blood Pressure (mmHg)</v>
      </c>
      <c r="K2482" t="s">
        <v>734</v>
      </c>
      <c r="L2482" t="s">
        <v>1387</v>
      </c>
      <c r="M2482" s="4" t="str" cm="1">
        <f t="array" ref="M2482">_xlfn._xlws.FILTER(AnalysisGroupings!$G$2:$G$36,(AnalysisGroupings!$F$2:$F$36=AnalysisResults!L2482)*LEN(L2482)&gt;0,"")</f>
        <v>Week 24</v>
      </c>
      <c r="O2482" t="s">
        <v>295</v>
      </c>
      <c r="P2482" t="s">
        <v>645</v>
      </c>
      <c r="Q2482" s="4" t="str" cm="1">
        <f t="array" ref="Q2482">_xlfn._xlws.FILTER(AnalysisMethods!$G$2:$G$31,AnalysisMethods!$E$2:$E$31=AnalysisResults!P2482,"")</f>
        <v>Q3</v>
      </c>
      <c r="R2482" s="4" t="str" cm="1">
        <f t="array" ref="R2482">_xlfn._xlws.FILTER(AnalysisMethods!$H$2:$H$31,AnalysisMethods!$E$2:$E$31=AnalysisResults!P2482,"")</f>
        <v>XX.X</v>
      </c>
      <c r="S2482">
        <v>140</v>
      </c>
      <c r="T2482" s="7" t="s">
        <v>833</v>
      </c>
      <c r="U2482" t="s">
        <v>1378</v>
      </c>
    </row>
    <row r="2483" spans="1:21" x14ac:dyDescent="0.45">
      <c r="A2483" t="s">
        <v>669</v>
      </c>
      <c r="B2483" s="4" t="str" cm="1">
        <f t="array" ref="B2483">_xlfn._xlws.FILTER(AnalysisSets!B:B,AnalysisSets!A:A=_xlfn._xlws.FILTER(Analyses!E:E,Analyses!A:A=AnalysisResults!A2483,""),"")</f>
        <v>Safety Population</v>
      </c>
      <c r="C2483" t="s">
        <v>33</v>
      </c>
      <c r="D2483" t="s">
        <v>41</v>
      </c>
      <c r="E2483" s="4" t="str" cm="1">
        <f t="array" ref="E2483">_xlfn._xlws.FILTER(AnalysisGroupings!$G$2:$G$20,AnalysisGroupings!$F$2:$F$20=AnalysisResults!D2483,"")</f>
        <v>Xanomeline High Dose</v>
      </c>
      <c r="G2483" t="s">
        <v>733</v>
      </c>
      <c r="H2483" t="s">
        <v>767</v>
      </c>
      <c r="I2483" s="4" t="str" cm="1">
        <f t="array" ref="I2483">_xlfn._xlws.FILTER(AnalysisGroupings!$G$2:$G$36,(AnalysisGroupings!$F$2:$F$36=AnalysisResults!H2483)*LEN(H2483)&gt;0,"")</f>
        <v>Systolic Blood Pressure (mmHg)</v>
      </c>
      <c r="K2483" t="s">
        <v>734</v>
      </c>
      <c r="L2483" t="s">
        <v>1387</v>
      </c>
      <c r="M2483" s="4" t="str" cm="1">
        <f t="array" ref="M2483">_xlfn._xlws.FILTER(AnalysisGroupings!$G$2:$G$36,(AnalysisGroupings!$F$2:$F$36=AnalysisResults!L2483)*LEN(L2483)&gt;0,"")</f>
        <v>Week 24</v>
      </c>
      <c r="O2483" t="s">
        <v>295</v>
      </c>
      <c r="P2483" t="s">
        <v>646</v>
      </c>
      <c r="Q2483" s="4" t="str" cm="1">
        <f t="array" ref="Q2483">_xlfn._xlws.FILTER(AnalysisMethods!$G$2:$G$31,AnalysisMethods!$E$2:$E$31=AnalysisResults!P2483,"")</f>
        <v>Min</v>
      </c>
      <c r="R2483" s="4" t="str" cm="1">
        <f t="array" ref="R2483">_xlfn._xlws.FILTER(AnalysisMethods!$H$2:$H$31,AnalysisMethods!$E$2:$E$31=AnalysisResults!P2483,"")</f>
        <v>XX</v>
      </c>
      <c r="S2483">
        <v>90</v>
      </c>
      <c r="T2483" s="7" t="s">
        <v>808</v>
      </c>
      <c r="U2483" t="s">
        <v>1378</v>
      </c>
    </row>
    <row r="2484" spans="1:21" x14ac:dyDescent="0.45">
      <c r="A2484" t="s">
        <v>669</v>
      </c>
      <c r="B2484" s="4" t="str" cm="1">
        <f t="array" ref="B2484">_xlfn._xlws.FILTER(AnalysisSets!B:B,AnalysisSets!A:A=_xlfn._xlws.FILTER(Analyses!E:E,Analyses!A:A=AnalysisResults!A2484,""),"")</f>
        <v>Safety Population</v>
      </c>
      <c r="C2484" t="s">
        <v>33</v>
      </c>
      <c r="D2484" t="s">
        <v>41</v>
      </c>
      <c r="E2484" s="4" t="str" cm="1">
        <f t="array" ref="E2484">_xlfn._xlws.FILTER(AnalysisGroupings!$G$2:$G$20,AnalysisGroupings!$F$2:$F$20=AnalysisResults!D2484,"")</f>
        <v>Xanomeline High Dose</v>
      </c>
      <c r="G2484" t="s">
        <v>733</v>
      </c>
      <c r="H2484" t="s">
        <v>767</v>
      </c>
      <c r="I2484" s="4" t="str" cm="1">
        <f t="array" ref="I2484">_xlfn._xlws.FILTER(AnalysisGroupings!$G$2:$G$36,(AnalysisGroupings!$F$2:$F$36=AnalysisResults!H2484)*LEN(H2484)&gt;0,"")</f>
        <v>Systolic Blood Pressure (mmHg)</v>
      </c>
      <c r="K2484" t="s">
        <v>734</v>
      </c>
      <c r="L2484" t="s">
        <v>1387</v>
      </c>
      <c r="M2484" s="4" t="str" cm="1">
        <f t="array" ref="M2484">_xlfn._xlws.FILTER(AnalysisGroupings!$G$2:$G$36,(AnalysisGroupings!$F$2:$F$36=AnalysisResults!L2484)*LEN(L2484)&gt;0,"")</f>
        <v>Week 24</v>
      </c>
      <c r="O2484" t="s">
        <v>295</v>
      </c>
      <c r="P2484" t="s">
        <v>647</v>
      </c>
      <c r="Q2484" s="4" t="str" cm="1">
        <f t="array" ref="Q2484">_xlfn._xlws.FILTER(AnalysisMethods!$G$2:$G$31,AnalysisMethods!$E$2:$E$31=AnalysisResults!P2484,"")</f>
        <v>Max</v>
      </c>
      <c r="R2484" s="4" t="str" cm="1">
        <f t="array" ref="R2484">_xlfn._xlws.FILTER(AnalysisMethods!$H$2:$H$31,AnalysisMethods!$E$2:$E$31=AnalysisResults!P2484,"")</f>
        <v>XX</v>
      </c>
      <c r="S2484">
        <v>198</v>
      </c>
      <c r="T2484" s="7" t="s">
        <v>841</v>
      </c>
      <c r="U2484" t="s">
        <v>1378</v>
      </c>
    </row>
    <row r="2485" spans="1:21" x14ac:dyDescent="0.45">
      <c r="A2485" t="s">
        <v>669</v>
      </c>
      <c r="B2485" s="4" t="str" cm="1">
        <f t="array" ref="B2485">_xlfn._xlws.FILTER(AnalysisSets!B:B,AnalysisSets!A:A=_xlfn._xlws.FILTER(Analyses!E:E,Analyses!A:A=AnalysisResults!A2485,""),"")</f>
        <v>Safety Population</v>
      </c>
      <c r="C2485" t="s">
        <v>33</v>
      </c>
      <c r="D2485" t="s">
        <v>41</v>
      </c>
      <c r="E2485" s="4" t="str" cm="1">
        <f t="array" ref="E2485">_xlfn._xlws.FILTER(AnalysisGroupings!$G$2:$G$20,AnalysisGroupings!$F$2:$F$20=AnalysisResults!D2485,"")</f>
        <v>Xanomeline High Dose</v>
      </c>
      <c r="G2485" t="s">
        <v>733</v>
      </c>
      <c r="H2485" t="s">
        <v>767</v>
      </c>
      <c r="I2485" s="4" t="str" cm="1">
        <f t="array" ref="I2485">_xlfn._xlws.FILTER(AnalysisGroupings!$G$2:$G$36,(AnalysisGroupings!$F$2:$F$36=AnalysisResults!H2485)*LEN(H2485)&gt;0,"")</f>
        <v>Systolic Blood Pressure (mmHg)</v>
      </c>
      <c r="K2485" t="s">
        <v>734</v>
      </c>
      <c r="L2485" t="s">
        <v>787</v>
      </c>
      <c r="M2485" s="4" t="str" cm="1">
        <f t="array" ref="M2485">_xlfn._xlws.FILTER(AnalysisGroupings!$G$2:$G$36,(AnalysisGroupings!$F$2:$F$36=AnalysisResults!L2485)*LEN(L2485)&gt;0,"")</f>
        <v>Week 26</v>
      </c>
      <c r="O2485" t="s">
        <v>295</v>
      </c>
      <c r="P2485" t="s">
        <v>640</v>
      </c>
      <c r="Q2485" s="4" t="str" cm="1">
        <f t="array" ref="Q2485">_xlfn._xlws.FILTER(AnalysisMethods!$G$2:$G$31,AnalysisMethods!$E$2:$E$31=AnalysisResults!P2485,"")</f>
        <v>n</v>
      </c>
      <c r="R2485" s="4" t="str" cm="1">
        <f t="array" ref="R2485">_xlfn._xlws.FILTER(AnalysisMethods!$H$2:$H$31,AnalysisMethods!$E$2:$E$31=AnalysisResults!P2485,"")</f>
        <v>XX</v>
      </c>
      <c r="S2485">
        <v>84</v>
      </c>
      <c r="T2485" s="7" t="s">
        <v>212</v>
      </c>
      <c r="U2485" t="s">
        <v>1378</v>
      </c>
    </row>
    <row r="2486" spans="1:21" x14ac:dyDescent="0.45">
      <c r="A2486" t="s">
        <v>669</v>
      </c>
      <c r="B2486" s="4" t="str" cm="1">
        <f t="array" ref="B2486">_xlfn._xlws.FILTER(AnalysisSets!B:B,AnalysisSets!A:A=_xlfn._xlws.FILTER(Analyses!E:E,Analyses!A:A=AnalysisResults!A2486,""),"")</f>
        <v>Safety Population</v>
      </c>
      <c r="C2486" t="s">
        <v>33</v>
      </c>
      <c r="D2486" t="s">
        <v>41</v>
      </c>
      <c r="E2486" s="4" t="str" cm="1">
        <f t="array" ref="E2486">_xlfn._xlws.FILTER(AnalysisGroupings!$G$2:$G$20,AnalysisGroupings!$F$2:$F$20=AnalysisResults!D2486,"")</f>
        <v>Xanomeline High Dose</v>
      </c>
      <c r="G2486" t="s">
        <v>733</v>
      </c>
      <c r="H2486" t="s">
        <v>767</v>
      </c>
      <c r="I2486" s="4" t="str" cm="1">
        <f t="array" ref="I2486">_xlfn._xlws.FILTER(AnalysisGroupings!$G$2:$G$36,(AnalysisGroupings!$F$2:$F$36=AnalysisResults!H2486)*LEN(H2486)&gt;0,"")</f>
        <v>Systolic Blood Pressure (mmHg)</v>
      </c>
      <c r="K2486" t="s">
        <v>734</v>
      </c>
      <c r="L2486" t="s">
        <v>787</v>
      </c>
      <c r="M2486" s="4" t="str" cm="1">
        <f t="array" ref="M2486">_xlfn._xlws.FILTER(AnalysisGroupings!$G$2:$G$36,(AnalysisGroupings!$F$2:$F$36=AnalysisResults!L2486)*LEN(L2486)&gt;0,"")</f>
        <v>Week 26</v>
      </c>
      <c r="O2486" t="s">
        <v>295</v>
      </c>
      <c r="P2486" t="s">
        <v>641</v>
      </c>
      <c r="Q2486" s="4" t="str" cm="1">
        <f t="array" ref="Q2486">_xlfn._xlws.FILTER(AnalysisMethods!$G$2:$G$31,AnalysisMethods!$E$2:$E$31=AnalysisResults!P2486,"")</f>
        <v>Mean</v>
      </c>
      <c r="R2486" s="4" t="str" cm="1">
        <f t="array" ref="R2486">_xlfn._xlws.FILTER(AnalysisMethods!$H$2:$H$31,AnalysisMethods!$E$2:$E$31=AnalysisResults!P2486,"")</f>
        <v>XX.X</v>
      </c>
      <c r="S2486">
        <v>124.13095238</v>
      </c>
      <c r="T2486" s="7" t="s">
        <v>1079</v>
      </c>
      <c r="U2486" t="s">
        <v>1378</v>
      </c>
    </row>
    <row r="2487" spans="1:21" x14ac:dyDescent="0.45">
      <c r="A2487" t="s">
        <v>669</v>
      </c>
      <c r="B2487" s="4" t="str" cm="1">
        <f t="array" ref="B2487">_xlfn._xlws.FILTER(AnalysisSets!B:B,AnalysisSets!A:A=_xlfn._xlws.FILTER(Analyses!E:E,Analyses!A:A=AnalysisResults!A2487,""),"")</f>
        <v>Safety Population</v>
      </c>
      <c r="C2487" t="s">
        <v>33</v>
      </c>
      <c r="D2487" t="s">
        <v>41</v>
      </c>
      <c r="E2487" s="4" t="str" cm="1">
        <f t="array" ref="E2487">_xlfn._xlws.FILTER(AnalysisGroupings!$G$2:$G$20,AnalysisGroupings!$F$2:$F$20=AnalysisResults!D2487,"")</f>
        <v>Xanomeline High Dose</v>
      </c>
      <c r="G2487" t="s">
        <v>733</v>
      </c>
      <c r="H2487" t="s">
        <v>767</v>
      </c>
      <c r="I2487" s="4" t="str" cm="1">
        <f t="array" ref="I2487">_xlfn._xlws.FILTER(AnalysisGroupings!$G$2:$G$36,(AnalysisGroupings!$F$2:$F$36=AnalysisResults!H2487)*LEN(H2487)&gt;0,"")</f>
        <v>Systolic Blood Pressure (mmHg)</v>
      </c>
      <c r="K2487" t="s">
        <v>734</v>
      </c>
      <c r="L2487" t="s">
        <v>787</v>
      </c>
      <c r="M2487" s="4" t="str" cm="1">
        <f t="array" ref="M2487">_xlfn._xlws.FILTER(AnalysisGroupings!$G$2:$G$36,(AnalysisGroupings!$F$2:$F$36=AnalysisResults!L2487)*LEN(L2487)&gt;0,"")</f>
        <v>Week 26</v>
      </c>
      <c r="O2487" t="s">
        <v>295</v>
      </c>
      <c r="P2487" t="s">
        <v>642</v>
      </c>
      <c r="Q2487" s="4" t="str" cm="1">
        <f t="array" ref="Q2487">_xlfn._xlws.FILTER(AnalysisMethods!$G$2:$G$31,AnalysisMethods!$E$2:$E$31=AnalysisResults!P2487,"")</f>
        <v>SD</v>
      </c>
      <c r="R2487" s="4" t="str" cm="1">
        <f t="array" ref="R2487">_xlfn._xlws.FILTER(AnalysisMethods!$H$2:$H$31,AnalysisMethods!$E$2:$E$31=AnalysisResults!P2487,"")</f>
        <v>(XX.XX)</v>
      </c>
      <c r="S2487">
        <v>14.514454582999999</v>
      </c>
      <c r="T2487" s="7" t="s">
        <v>1080</v>
      </c>
      <c r="U2487" t="s">
        <v>1378</v>
      </c>
    </row>
    <row r="2488" spans="1:21" x14ac:dyDescent="0.45">
      <c r="A2488" t="s">
        <v>669</v>
      </c>
      <c r="B2488" s="4" t="str" cm="1">
        <f t="array" ref="B2488">_xlfn._xlws.FILTER(AnalysisSets!B:B,AnalysisSets!A:A=_xlfn._xlws.FILTER(Analyses!E:E,Analyses!A:A=AnalysisResults!A2488,""),"")</f>
        <v>Safety Population</v>
      </c>
      <c r="C2488" t="s">
        <v>33</v>
      </c>
      <c r="D2488" t="s">
        <v>41</v>
      </c>
      <c r="E2488" s="4" t="str" cm="1">
        <f t="array" ref="E2488">_xlfn._xlws.FILTER(AnalysisGroupings!$G$2:$G$20,AnalysisGroupings!$F$2:$F$20=AnalysisResults!D2488,"")</f>
        <v>Xanomeline High Dose</v>
      </c>
      <c r="G2488" t="s">
        <v>733</v>
      </c>
      <c r="H2488" t="s">
        <v>767</v>
      </c>
      <c r="I2488" s="4" t="str" cm="1">
        <f t="array" ref="I2488">_xlfn._xlws.FILTER(AnalysisGroupings!$G$2:$G$36,(AnalysisGroupings!$F$2:$F$36=AnalysisResults!H2488)*LEN(H2488)&gt;0,"")</f>
        <v>Systolic Blood Pressure (mmHg)</v>
      </c>
      <c r="K2488" t="s">
        <v>734</v>
      </c>
      <c r="L2488" t="s">
        <v>787</v>
      </c>
      <c r="M2488" s="4" t="str" cm="1">
        <f t="array" ref="M2488">_xlfn._xlws.FILTER(AnalysisGroupings!$G$2:$G$36,(AnalysisGroupings!$F$2:$F$36=AnalysisResults!L2488)*LEN(L2488)&gt;0,"")</f>
        <v>Week 26</v>
      </c>
      <c r="O2488" t="s">
        <v>295</v>
      </c>
      <c r="P2488" t="s">
        <v>643</v>
      </c>
      <c r="Q2488" s="4" t="str" cm="1">
        <f t="array" ref="Q2488">_xlfn._xlws.FILTER(AnalysisMethods!$G$2:$G$31,AnalysisMethods!$E$2:$E$31=AnalysisResults!P2488,"")</f>
        <v>Median</v>
      </c>
      <c r="R2488" s="4" t="str" cm="1">
        <f t="array" ref="R2488">_xlfn._xlws.FILTER(AnalysisMethods!$H$2:$H$31,AnalysisMethods!$E$2:$E$31=AnalysisResults!P2488,"")</f>
        <v>XX.X</v>
      </c>
      <c r="S2488">
        <v>122.5</v>
      </c>
      <c r="T2488" s="7" t="s">
        <v>1081</v>
      </c>
      <c r="U2488" t="s">
        <v>1378</v>
      </c>
    </row>
    <row r="2489" spans="1:21" x14ac:dyDescent="0.45">
      <c r="A2489" t="s">
        <v>669</v>
      </c>
      <c r="B2489" s="4" t="str" cm="1">
        <f t="array" ref="B2489">_xlfn._xlws.FILTER(AnalysisSets!B:B,AnalysisSets!A:A=_xlfn._xlws.FILTER(Analyses!E:E,Analyses!A:A=AnalysisResults!A2489,""),"")</f>
        <v>Safety Population</v>
      </c>
      <c r="C2489" t="s">
        <v>33</v>
      </c>
      <c r="D2489" t="s">
        <v>41</v>
      </c>
      <c r="E2489" s="4" t="str" cm="1">
        <f t="array" ref="E2489">_xlfn._xlws.FILTER(AnalysisGroupings!$G$2:$G$20,AnalysisGroupings!$F$2:$F$20=AnalysisResults!D2489,"")</f>
        <v>Xanomeline High Dose</v>
      </c>
      <c r="G2489" t="s">
        <v>733</v>
      </c>
      <c r="H2489" t="s">
        <v>767</v>
      </c>
      <c r="I2489" s="4" t="str" cm="1">
        <f t="array" ref="I2489">_xlfn._xlws.FILTER(AnalysisGroupings!$G$2:$G$36,(AnalysisGroupings!$F$2:$F$36=AnalysisResults!H2489)*LEN(H2489)&gt;0,"")</f>
        <v>Systolic Blood Pressure (mmHg)</v>
      </c>
      <c r="K2489" t="s">
        <v>734</v>
      </c>
      <c r="L2489" t="s">
        <v>787</v>
      </c>
      <c r="M2489" s="4" t="str" cm="1">
        <f t="array" ref="M2489">_xlfn._xlws.FILTER(AnalysisGroupings!$G$2:$G$36,(AnalysisGroupings!$F$2:$F$36=AnalysisResults!L2489)*LEN(L2489)&gt;0,"")</f>
        <v>Week 26</v>
      </c>
      <c r="O2489" t="s">
        <v>295</v>
      </c>
      <c r="P2489" t="s">
        <v>644</v>
      </c>
      <c r="Q2489" s="4" t="str" cm="1">
        <f t="array" ref="Q2489">_xlfn._xlws.FILTER(AnalysisMethods!$G$2:$G$31,AnalysisMethods!$E$2:$E$31=AnalysisResults!P2489,"")</f>
        <v>Q1</v>
      </c>
      <c r="R2489" s="4" t="str" cm="1">
        <f t="array" ref="R2489">_xlfn._xlws.FILTER(AnalysisMethods!$H$2:$H$31,AnalysisMethods!$E$2:$E$31=AnalysisResults!P2489,"")</f>
        <v>XX.X</v>
      </c>
      <c r="S2489">
        <v>112.5</v>
      </c>
      <c r="T2489" s="7" t="s">
        <v>1082</v>
      </c>
      <c r="U2489" t="s">
        <v>1378</v>
      </c>
    </row>
    <row r="2490" spans="1:21" x14ac:dyDescent="0.45">
      <c r="A2490" t="s">
        <v>669</v>
      </c>
      <c r="B2490" s="4" t="str" cm="1">
        <f t="array" ref="B2490">_xlfn._xlws.FILTER(AnalysisSets!B:B,AnalysisSets!A:A=_xlfn._xlws.FILTER(Analyses!E:E,Analyses!A:A=AnalysisResults!A2490,""),"")</f>
        <v>Safety Population</v>
      </c>
      <c r="C2490" t="s">
        <v>33</v>
      </c>
      <c r="D2490" t="s">
        <v>41</v>
      </c>
      <c r="E2490" s="4" t="str" cm="1">
        <f t="array" ref="E2490">_xlfn._xlws.FILTER(AnalysisGroupings!$G$2:$G$20,AnalysisGroupings!$F$2:$F$20=AnalysisResults!D2490,"")</f>
        <v>Xanomeline High Dose</v>
      </c>
      <c r="G2490" t="s">
        <v>733</v>
      </c>
      <c r="H2490" t="s">
        <v>767</v>
      </c>
      <c r="I2490" s="4" t="str" cm="1">
        <f t="array" ref="I2490">_xlfn._xlws.FILTER(AnalysisGroupings!$G$2:$G$36,(AnalysisGroupings!$F$2:$F$36=AnalysisResults!H2490)*LEN(H2490)&gt;0,"")</f>
        <v>Systolic Blood Pressure (mmHg)</v>
      </c>
      <c r="K2490" t="s">
        <v>734</v>
      </c>
      <c r="L2490" t="s">
        <v>787</v>
      </c>
      <c r="M2490" s="4" t="str" cm="1">
        <f t="array" ref="M2490">_xlfn._xlws.FILTER(AnalysisGroupings!$G$2:$G$36,(AnalysisGroupings!$F$2:$F$36=AnalysisResults!L2490)*LEN(L2490)&gt;0,"")</f>
        <v>Week 26</v>
      </c>
      <c r="O2490" t="s">
        <v>295</v>
      </c>
      <c r="P2490" t="s">
        <v>645</v>
      </c>
      <c r="Q2490" s="4" t="str" cm="1">
        <f t="array" ref="Q2490">_xlfn._xlws.FILTER(AnalysisMethods!$G$2:$G$31,AnalysisMethods!$E$2:$E$31=AnalysisResults!P2490,"")</f>
        <v>Q3</v>
      </c>
      <c r="R2490" s="4" t="str" cm="1">
        <f t="array" ref="R2490">_xlfn._xlws.FILTER(AnalysisMethods!$H$2:$H$31,AnalysisMethods!$E$2:$E$31=AnalysisResults!P2490,"")</f>
        <v>XX.X</v>
      </c>
      <c r="S2490">
        <v>130.5</v>
      </c>
      <c r="T2490" s="7" t="s">
        <v>1083</v>
      </c>
      <c r="U2490" t="s">
        <v>1378</v>
      </c>
    </row>
    <row r="2491" spans="1:21" x14ac:dyDescent="0.45">
      <c r="A2491" t="s">
        <v>669</v>
      </c>
      <c r="B2491" s="4" t="str" cm="1">
        <f t="array" ref="B2491">_xlfn._xlws.FILTER(AnalysisSets!B:B,AnalysisSets!A:A=_xlfn._xlws.FILTER(Analyses!E:E,Analyses!A:A=AnalysisResults!A2491,""),"")</f>
        <v>Safety Population</v>
      </c>
      <c r="C2491" t="s">
        <v>33</v>
      </c>
      <c r="D2491" t="s">
        <v>41</v>
      </c>
      <c r="E2491" s="4" t="str" cm="1">
        <f t="array" ref="E2491">_xlfn._xlws.FILTER(AnalysisGroupings!$G$2:$G$20,AnalysisGroupings!$F$2:$F$20=AnalysisResults!D2491,"")</f>
        <v>Xanomeline High Dose</v>
      </c>
      <c r="G2491" t="s">
        <v>733</v>
      </c>
      <c r="H2491" t="s">
        <v>767</v>
      </c>
      <c r="I2491" s="4" t="str" cm="1">
        <f t="array" ref="I2491">_xlfn._xlws.FILTER(AnalysisGroupings!$G$2:$G$36,(AnalysisGroupings!$F$2:$F$36=AnalysisResults!H2491)*LEN(H2491)&gt;0,"")</f>
        <v>Systolic Blood Pressure (mmHg)</v>
      </c>
      <c r="K2491" t="s">
        <v>734</v>
      </c>
      <c r="L2491" t="s">
        <v>787</v>
      </c>
      <c r="M2491" s="4" t="str" cm="1">
        <f t="array" ref="M2491">_xlfn._xlws.FILTER(AnalysisGroupings!$G$2:$G$36,(AnalysisGroupings!$F$2:$F$36=AnalysisResults!L2491)*LEN(L2491)&gt;0,"")</f>
        <v>Week 26</v>
      </c>
      <c r="O2491" t="s">
        <v>295</v>
      </c>
      <c r="P2491" t="s">
        <v>646</v>
      </c>
      <c r="Q2491" s="4" t="str" cm="1">
        <f t="array" ref="Q2491">_xlfn._xlws.FILTER(AnalysisMethods!$G$2:$G$31,AnalysisMethods!$E$2:$E$31=AnalysisResults!P2491,"")</f>
        <v>Min</v>
      </c>
      <c r="R2491" s="4" t="str" cm="1">
        <f t="array" ref="R2491">_xlfn._xlws.FILTER(AnalysisMethods!$H$2:$H$31,AnalysisMethods!$E$2:$E$31=AnalysisResults!P2491,"")</f>
        <v>XX</v>
      </c>
      <c r="S2491">
        <v>95</v>
      </c>
      <c r="T2491" s="7" t="s">
        <v>971</v>
      </c>
      <c r="U2491" t="s">
        <v>1378</v>
      </c>
    </row>
    <row r="2492" spans="1:21" x14ac:dyDescent="0.45">
      <c r="A2492" t="s">
        <v>669</v>
      </c>
      <c r="B2492" s="4" t="str" cm="1">
        <f t="array" ref="B2492">_xlfn._xlws.FILTER(AnalysisSets!B:B,AnalysisSets!A:A=_xlfn._xlws.FILTER(Analyses!E:E,Analyses!A:A=AnalysisResults!A2492,""),"")</f>
        <v>Safety Population</v>
      </c>
      <c r="C2492" t="s">
        <v>33</v>
      </c>
      <c r="D2492" t="s">
        <v>41</v>
      </c>
      <c r="E2492" s="4" t="str" cm="1">
        <f t="array" ref="E2492">_xlfn._xlws.FILTER(AnalysisGroupings!$G$2:$G$20,AnalysisGroupings!$F$2:$F$20=AnalysisResults!D2492,"")</f>
        <v>Xanomeline High Dose</v>
      </c>
      <c r="G2492" t="s">
        <v>733</v>
      </c>
      <c r="H2492" t="s">
        <v>767</v>
      </c>
      <c r="I2492" s="4" t="str" cm="1">
        <f t="array" ref="I2492">_xlfn._xlws.FILTER(AnalysisGroupings!$G$2:$G$36,(AnalysisGroupings!$F$2:$F$36=AnalysisResults!H2492)*LEN(H2492)&gt;0,"")</f>
        <v>Systolic Blood Pressure (mmHg)</v>
      </c>
      <c r="K2492" t="s">
        <v>734</v>
      </c>
      <c r="L2492" t="s">
        <v>787</v>
      </c>
      <c r="M2492" s="4" t="str" cm="1">
        <f t="array" ref="M2492">_xlfn._xlws.FILTER(AnalysisGroupings!$G$2:$G$36,(AnalysisGroupings!$F$2:$F$36=AnalysisResults!L2492)*LEN(L2492)&gt;0,"")</f>
        <v>Week 26</v>
      </c>
      <c r="O2492" t="s">
        <v>295</v>
      </c>
      <c r="P2492" t="s">
        <v>647</v>
      </c>
      <c r="Q2492" s="4" t="str" cm="1">
        <f t="array" ref="Q2492">_xlfn._xlws.FILTER(AnalysisMethods!$G$2:$G$31,AnalysisMethods!$E$2:$E$31=AnalysisResults!P2492,"")</f>
        <v>Max</v>
      </c>
      <c r="R2492" s="4" t="str" cm="1">
        <f t="array" ref="R2492">_xlfn._xlws.FILTER(AnalysisMethods!$H$2:$H$31,AnalysisMethods!$E$2:$E$31=AnalysisResults!P2492,"")</f>
        <v>XX</v>
      </c>
      <c r="S2492">
        <v>179</v>
      </c>
      <c r="T2492" s="7" t="s">
        <v>1084</v>
      </c>
      <c r="U2492" t="s">
        <v>1378</v>
      </c>
    </row>
    <row r="2493" spans="1:21" x14ac:dyDescent="0.45">
      <c r="A2493" t="s">
        <v>669</v>
      </c>
      <c r="B2493" s="4" t="str" cm="1">
        <f t="array" ref="B2493">_xlfn._xlws.FILTER(AnalysisSets!B:B,AnalysisSets!A:A=_xlfn._xlws.FILTER(Analyses!E:E,Analyses!A:A=AnalysisResults!A2493,""),"")</f>
        <v>Safety Population</v>
      </c>
      <c r="C2493" t="s">
        <v>33</v>
      </c>
      <c r="D2493" t="s">
        <v>41</v>
      </c>
      <c r="E2493" s="4" t="str" cm="1">
        <f t="array" ref="E2493">_xlfn._xlws.FILTER(AnalysisGroupings!$G$2:$G$20,AnalysisGroupings!$F$2:$F$20=AnalysisResults!D2493,"")</f>
        <v>Xanomeline High Dose</v>
      </c>
      <c r="G2493" t="s">
        <v>733</v>
      </c>
      <c r="H2493" t="s">
        <v>767</v>
      </c>
      <c r="I2493" s="4" t="str" cm="1">
        <f t="array" ref="I2493">_xlfn._xlws.FILTER(AnalysisGroupings!$G$2:$G$36,(AnalysisGroupings!$F$2:$F$36=AnalysisResults!H2493)*LEN(H2493)&gt;0,"")</f>
        <v>Systolic Blood Pressure (mmHg)</v>
      </c>
      <c r="K2493" t="s">
        <v>734</v>
      </c>
      <c r="L2493" t="s">
        <v>789</v>
      </c>
      <c r="M2493" s="4" t="str" cm="1">
        <f t="array" ref="M2493">_xlfn._xlws.FILTER(AnalysisGroupings!$G$2:$G$36,(AnalysisGroupings!$F$2:$F$36=AnalysisResults!L2493)*LEN(L2493)&gt;0,"")</f>
        <v>End of Treatment</v>
      </c>
      <c r="O2493" t="s">
        <v>295</v>
      </c>
      <c r="P2493" t="s">
        <v>640</v>
      </c>
      <c r="Q2493" s="4" t="str" cm="1">
        <f t="array" ref="Q2493">_xlfn._xlws.FILTER(AnalysisMethods!$G$2:$G$31,AnalysisMethods!$E$2:$E$31=AnalysisResults!P2493,"")</f>
        <v>n</v>
      </c>
      <c r="R2493" s="4" t="str" cm="1">
        <f t="array" ref="R2493">_xlfn._xlws.FILTER(AnalysisMethods!$H$2:$H$31,AnalysisMethods!$E$2:$E$31=AnalysisResults!P2493,"")</f>
        <v>XX</v>
      </c>
      <c r="S2493">
        <v>218</v>
      </c>
      <c r="T2493" s="7" t="s">
        <v>1085</v>
      </c>
      <c r="U2493" t="s">
        <v>1378</v>
      </c>
    </row>
    <row r="2494" spans="1:21" x14ac:dyDescent="0.45">
      <c r="A2494" t="s">
        <v>669</v>
      </c>
      <c r="B2494" s="4" t="str" cm="1">
        <f t="array" ref="B2494">_xlfn._xlws.FILTER(AnalysisSets!B:B,AnalysisSets!A:A=_xlfn._xlws.FILTER(Analyses!E:E,Analyses!A:A=AnalysisResults!A2494,""),"")</f>
        <v>Safety Population</v>
      </c>
      <c r="C2494" t="s">
        <v>33</v>
      </c>
      <c r="D2494" t="s">
        <v>41</v>
      </c>
      <c r="E2494" s="4" t="str" cm="1">
        <f t="array" ref="E2494">_xlfn._xlws.FILTER(AnalysisGroupings!$G$2:$G$20,AnalysisGroupings!$F$2:$F$20=AnalysisResults!D2494,"")</f>
        <v>Xanomeline High Dose</v>
      </c>
      <c r="G2494" t="s">
        <v>733</v>
      </c>
      <c r="H2494" t="s">
        <v>767</v>
      </c>
      <c r="I2494" s="4" t="str" cm="1">
        <f t="array" ref="I2494">_xlfn._xlws.FILTER(AnalysisGroupings!$G$2:$G$36,(AnalysisGroupings!$F$2:$F$36=AnalysisResults!H2494)*LEN(H2494)&gt;0,"")</f>
        <v>Systolic Blood Pressure (mmHg)</v>
      </c>
      <c r="K2494" t="s">
        <v>734</v>
      </c>
      <c r="L2494" t="s">
        <v>789</v>
      </c>
      <c r="M2494" s="4" t="str" cm="1">
        <f t="array" ref="M2494">_xlfn._xlws.FILTER(AnalysisGroupings!$G$2:$G$36,(AnalysisGroupings!$F$2:$F$36=AnalysisResults!L2494)*LEN(L2494)&gt;0,"")</f>
        <v>End of Treatment</v>
      </c>
      <c r="O2494" t="s">
        <v>295</v>
      </c>
      <c r="P2494" t="s">
        <v>641</v>
      </c>
      <c r="Q2494" s="4" t="str" cm="1">
        <f t="array" ref="Q2494">_xlfn._xlws.FILTER(AnalysisMethods!$G$2:$G$31,AnalysisMethods!$E$2:$E$31=AnalysisResults!P2494,"")</f>
        <v>Mean</v>
      </c>
      <c r="R2494" s="4" t="str" cm="1">
        <f t="array" ref="R2494">_xlfn._xlws.FILTER(AnalysisMethods!$H$2:$H$31,AnalysisMethods!$E$2:$E$31=AnalysisResults!P2494,"")</f>
        <v>XX.X</v>
      </c>
      <c r="S2494">
        <v>128.77522936</v>
      </c>
      <c r="T2494" s="7" t="s">
        <v>1086</v>
      </c>
      <c r="U2494" t="s">
        <v>1378</v>
      </c>
    </row>
    <row r="2495" spans="1:21" x14ac:dyDescent="0.45">
      <c r="A2495" t="s">
        <v>669</v>
      </c>
      <c r="B2495" s="4" t="str" cm="1">
        <f t="array" ref="B2495">_xlfn._xlws.FILTER(AnalysisSets!B:B,AnalysisSets!A:A=_xlfn._xlws.FILTER(Analyses!E:E,Analyses!A:A=AnalysisResults!A2495,""),"")</f>
        <v>Safety Population</v>
      </c>
      <c r="C2495" t="s">
        <v>33</v>
      </c>
      <c r="D2495" t="s">
        <v>41</v>
      </c>
      <c r="E2495" s="4" t="str" cm="1">
        <f t="array" ref="E2495">_xlfn._xlws.FILTER(AnalysisGroupings!$G$2:$G$20,AnalysisGroupings!$F$2:$F$20=AnalysisResults!D2495,"")</f>
        <v>Xanomeline High Dose</v>
      </c>
      <c r="G2495" t="s">
        <v>733</v>
      </c>
      <c r="H2495" t="s">
        <v>767</v>
      </c>
      <c r="I2495" s="4" t="str" cm="1">
        <f t="array" ref="I2495">_xlfn._xlws.FILTER(AnalysisGroupings!$G$2:$G$36,(AnalysisGroupings!$F$2:$F$36=AnalysisResults!H2495)*LEN(H2495)&gt;0,"")</f>
        <v>Systolic Blood Pressure (mmHg)</v>
      </c>
      <c r="K2495" t="s">
        <v>734</v>
      </c>
      <c r="L2495" t="s">
        <v>789</v>
      </c>
      <c r="M2495" s="4" t="str" cm="1">
        <f t="array" ref="M2495">_xlfn._xlws.FILTER(AnalysisGroupings!$G$2:$G$36,(AnalysisGroupings!$F$2:$F$36=AnalysisResults!L2495)*LEN(L2495)&gt;0,"")</f>
        <v>End of Treatment</v>
      </c>
      <c r="O2495" t="s">
        <v>295</v>
      </c>
      <c r="P2495" t="s">
        <v>642</v>
      </c>
      <c r="Q2495" s="4" t="str" cm="1">
        <f t="array" ref="Q2495">_xlfn._xlws.FILTER(AnalysisMethods!$G$2:$G$31,AnalysisMethods!$E$2:$E$31=AnalysisResults!P2495,"")</f>
        <v>SD</v>
      </c>
      <c r="R2495" s="4" t="str" cm="1">
        <f t="array" ref="R2495">_xlfn._xlws.FILTER(AnalysisMethods!$H$2:$H$31,AnalysisMethods!$E$2:$E$31=AnalysisResults!P2495,"")</f>
        <v>(XX.XX)</v>
      </c>
      <c r="S2495">
        <v>16.672500917000001</v>
      </c>
      <c r="T2495" s="7" t="s">
        <v>1087</v>
      </c>
      <c r="U2495" t="s">
        <v>1378</v>
      </c>
    </row>
    <row r="2496" spans="1:21" x14ac:dyDescent="0.45">
      <c r="A2496" t="s">
        <v>669</v>
      </c>
      <c r="B2496" s="4" t="str" cm="1">
        <f t="array" ref="B2496">_xlfn._xlws.FILTER(AnalysisSets!B:B,AnalysisSets!A:A=_xlfn._xlws.FILTER(Analyses!E:E,Analyses!A:A=AnalysisResults!A2496,""),"")</f>
        <v>Safety Population</v>
      </c>
      <c r="C2496" t="s">
        <v>33</v>
      </c>
      <c r="D2496" t="s">
        <v>41</v>
      </c>
      <c r="E2496" s="4" t="str" cm="1">
        <f t="array" ref="E2496">_xlfn._xlws.FILTER(AnalysisGroupings!$G$2:$G$20,AnalysisGroupings!$F$2:$F$20=AnalysisResults!D2496,"")</f>
        <v>Xanomeline High Dose</v>
      </c>
      <c r="G2496" t="s">
        <v>733</v>
      </c>
      <c r="H2496" t="s">
        <v>767</v>
      </c>
      <c r="I2496" s="4" t="str" cm="1">
        <f t="array" ref="I2496">_xlfn._xlws.FILTER(AnalysisGroupings!$G$2:$G$36,(AnalysisGroupings!$F$2:$F$36=AnalysisResults!H2496)*LEN(H2496)&gt;0,"")</f>
        <v>Systolic Blood Pressure (mmHg)</v>
      </c>
      <c r="K2496" t="s">
        <v>734</v>
      </c>
      <c r="L2496" t="s">
        <v>789</v>
      </c>
      <c r="M2496" s="4" t="str" cm="1">
        <f t="array" ref="M2496">_xlfn._xlws.FILTER(AnalysisGroupings!$G$2:$G$36,(AnalysisGroupings!$F$2:$F$36=AnalysisResults!L2496)*LEN(L2496)&gt;0,"")</f>
        <v>End of Treatment</v>
      </c>
      <c r="O2496" t="s">
        <v>295</v>
      </c>
      <c r="P2496" t="s">
        <v>643</v>
      </c>
      <c r="Q2496" s="4" t="str" cm="1">
        <f t="array" ref="Q2496">_xlfn._xlws.FILTER(AnalysisMethods!$G$2:$G$31,AnalysisMethods!$E$2:$E$31=AnalysisResults!P2496,"")</f>
        <v>Median</v>
      </c>
      <c r="R2496" s="4" t="str" cm="1">
        <f t="array" ref="R2496">_xlfn._xlws.FILTER(AnalysisMethods!$H$2:$H$31,AnalysisMethods!$E$2:$E$31=AnalysisResults!P2496,"")</f>
        <v>XX.X</v>
      </c>
      <c r="S2496">
        <v>126</v>
      </c>
      <c r="T2496" s="7" t="s">
        <v>976</v>
      </c>
      <c r="U2496" t="s">
        <v>1378</v>
      </c>
    </row>
    <row r="2497" spans="1:21" x14ac:dyDescent="0.45">
      <c r="A2497" t="s">
        <v>669</v>
      </c>
      <c r="B2497" s="4" t="str" cm="1">
        <f t="array" ref="B2497">_xlfn._xlws.FILTER(AnalysisSets!B:B,AnalysisSets!A:A=_xlfn._xlws.FILTER(Analyses!E:E,Analyses!A:A=AnalysisResults!A2497,""),"")</f>
        <v>Safety Population</v>
      </c>
      <c r="C2497" t="s">
        <v>33</v>
      </c>
      <c r="D2497" t="s">
        <v>41</v>
      </c>
      <c r="E2497" s="4" t="str" cm="1">
        <f t="array" ref="E2497">_xlfn._xlws.FILTER(AnalysisGroupings!$G$2:$G$20,AnalysisGroupings!$F$2:$F$20=AnalysisResults!D2497,"")</f>
        <v>Xanomeline High Dose</v>
      </c>
      <c r="G2497" t="s">
        <v>733</v>
      </c>
      <c r="H2497" t="s">
        <v>767</v>
      </c>
      <c r="I2497" s="4" t="str" cm="1">
        <f t="array" ref="I2497">_xlfn._xlws.FILTER(AnalysisGroupings!$G$2:$G$36,(AnalysisGroupings!$F$2:$F$36=AnalysisResults!H2497)*LEN(H2497)&gt;0,"")</f>
        <v>Systolic Blood Pressure (mmHg)</v>
      </c>
      <c r="K2497" t="s">
        <v>734</v>
      </c>
      <c r="L2497" t="s">
        <v>789</v>
      </c>
      <c r="M2497" s="4" t="str" cm="1">
        <f t="array" ref="M2497">_xlfn._xlws.FILTER(AnalysisGroupings!$G$2:$G$36,(AnalysisGroupings!$F$2:$F$36=AnalysisResults!L2497)*LEN(L2497)&gt;0,"")</f>
        <v>End of Treatment</v>
      </c>
      <c r="O2497" t="s">
        <v>295</v>
      </c>
      <c r="P2497" t="s">
        <v>644</v>
      </c>
      <c r="Q2497" s="4" t="str" cm="1">
        <f t="array" ref="Q2497">_xlfn._xlws.FILTER(AnalysisMethods!$G$2:$G$31,AnalysisMethods!$E$2:$E$31=AnalysisResults!P2497,"")</f>
        <v>Q1</v>
      </c>
      <c r="R2497" s="4" t="str" cm="1">
        <f t="array" ref="R2497">_xlfn._xlws.FILTER(AnalysisMethods!$H$2:$H$31,AnalysisMethods!$E$2:$E$31=AnalysisResults!P2497,"")</f>
        <v>XX.X</v>
      </c>
      <c r="S2497">
        <v>118</v>
      </c>
      <c r="T2497" s="7" t="s">
        <v>988</v>
      </c>
      <c r="U2497" t="s">
        <v>1378</v>
      </c>
    </row>
    <row r="2498" spans="1:21" x14ac:dyDescent="0.45">
      <c r="A2498" t="s">
        <v>669</v>
      </c>
      <c r="B2498" s="4" t="str" cm="1">
        <f t="array" ref="B2498">_xlfn._xlws.FILTER(AnalysisSets!B:B,AnalysisSets!A:A=_xlfn._xlws.FILTER(Analyses!E:E,Analyses!A:A=AnalysisResults!A2498,""),"")</f>
        <v>Safety Population</v>
      </c>
      <c r="C2498" t="s">
        <v>33</v>
      </c>
      <c r="D2498" t="s">
        <v>41</v>
      </c>
      <c r="E2498" s="4" t="str" cm="1">
        <f t="array" ref="E2498">_xlfn._xlws.FILTER(AnalysisGroupings!$G$2:$G$20,AnalysisGroupings!$F$2:$F$20=AnalysisResults!D2498,"")</f>
        <v>Xanomeline High Dose</v>
      </c>
      <c r="G2498" t="s">
        <v>733</v>
      </c>
      <c r="H2498" t="s">
        <v>767</v>
      </c>
      <c r="I2498" s="4" t="str" cm="1">
        <f t="array" ref="I2498">_xlfn._xlws.FILTER(AnalysisGroupings!$G$2:$G$36,(AnalysisGroupings!$F$2:$F$36=AnalysisResults!H2498)*LEN(H2498)&gt;0,"")</f>
        <v>Systolic Blood Pressure (mmHg)</v>
      </c>
      <c r="K2498" t="s">
        <v>734</v>
      </c>
      <c r="L2498" t="s">
        <v>789</v>
      </c>
      <c r="M2498" s="4" t="str" cm="1">
        <f t="array" ref="M2498">_xlfn._xlws.FILTER(AnalysisGroupings!$G$2:$G$36,(AnalysisGroupings!$F$2:$F$36=AnalysisResults!L2498)*LEN(L2498)&gt;0,"")</f>
        <v>End of Treatment</v>
      </c>
      <c r="O2498" t="s">
        <v>295</v>
      </c>
      <c r="P2498" t="s">
        <v>645</v>
      </c>
      <c r="Q2498" s="4" t="str" cm="1">
        <f t="array" ref="Q2498">_xlfn._xlws.FILTER(AnalysisMethods!$G$2:$G$31,AnalysisMethods!$E$2:$E$31=AnalysisResults!P2498,"")</f>
        <v>Q3</v>
      </c>
      <c r="R2498" s="4" t="str" cm="1">
        <f t="array" ref="R2498">_xlfn._xlws.FILTER(AnalysisMethods!$H$2:$H$31,AnalysisMethods!$E$2:$E$31=AnalysisResults!P2498,"")</f>
        <v>XX.X</v>
      </c>
      <c r="S2498">
        <v>138</v>
      </c>
      <c r="T2498" s="7" t="s">
        <v>825</v>
      </c>
      <c r="U2498" t="s">
        <v>1378</v>
      </c>
    </row>
    <row r="2499" spans="1:21" x14ac:dyDescent="0.45">
      <c r="A2499" t="s">
        <v>669</v>
      </c>
      <c r="B2499" s="4" t="str" cm="1">
        <f t="array" ref="B2499">_xlfn._xlws.FILTER(AnalysisSets!B:B,AnalysisSets!A:A=_xlfn._xlws.FILTER(Analyses!E:E,Analyses!A:A=AnalysisResults!A2499,""),"")</f>
        <v>Safety Population</v>
      </c>
      <c r="C2499" t="s">
        <v>33</v>
      </c>
      <c r="D2499" t="s">
        <v>41</v>
      </c>
      <c r="E2499" s="4" t="str" cm="1">
        <f t="array" ref="E2499">_xlfn._xlws.FILTER(AnalysisGroupings!$G$2:$G$20,AnalysisGroupings!$F$2:$F$20=AnalysisResults!D2499,"")</f>
        <v>Xanomeline High Dose</v>
      </c>
      <c r="G2499" t="s">
        <v>733</v>
      </c>
      <c r="H2499" t="s">
        <v>767</v>
      </c>
      <c r="I2499" s="4" t="str" cm="1">
        <f t="array" ref="I2499">_xlfn._xlws.FILTER(AnalysisGroupings!$G$2:$G$36,(AnalysisGroupings!$F$2:$F$36=AnalysisResults!H2499)*LEN(H2499)&gt;0,"")</f>
        <v>Systolic Blood Pressure (mmHg)</v>
      </c>
      <c r="K2499" t="s">
        <v>734</v>
      </c>
      <c r="L2499" t="s">
        <v>789</v>
      </c>
      <c r="M2499" s="4" t="str" cm="1">
        <f t="array" ref="M2499">_xlfn._xlws.FILTER(AnalysisGroupings!$G$2:$G$36,(AnalysisGroupings!$F$2:$F$36=AnalysisResults!L2499)*LEN(L2499)&gt;0,"")</f>
        <v>End of Treatment</v>
      </c>
      <c r="O2499" t="s">
        <v>295</v>
      </c>
      <c r="P2499" t="s">
        <v>646</v>
      </c>
      <c r="Q2499" s="4" t="str" cm="1">
        <f t="array" ref="Q2499">_xlfn._xlws.FILTER(AnalysisMethods!$G$2:$G$31,AnalysisMethods!$E$2:$E$31=AnalysisResults!P2499,"")</f>
        <v>Min</v>
      </c>
      <c r="R2499" s="4" t="str" cm="1">
        <f t="array" ref="R2499">_xlfn._xlws.FILTER(AnalysisMethods!$H$2:$H$31,AnalysisMethods!$E$2:$E$31=AnalysisResults!P2499,"")</f>
        <v>XX</v>
      </c>
      <c r="S2499">
        <v>95</v>
      </c>
      <c r="T2499" s="7" t="s">
        <v>971</v>
      </c>
      <c r="U2499" t="s">
        <v>1378</v>
      </c>
    </row>
    <row r="2500" spans="1:21" x14ac:dyDescent="0.45">
      <c r="A2500" t="s">
        <v>669</v>
      </c>
      <c r="B2500" s="4" t="str" cm="1">
        <f t="array" ref="B2500">_xlfn._xlws.FILTER(AnalysisSets!B:B,AnalysisSets!A:A=_xlfn._xlws.FILTER(Analyses!E:E,Analyses!A:A=AnalysisResults!A2500,""),"")</f>
        <v>Safety Population</v>
      </c>
      <c r="C2500" t="s">
        <v>33</v>
      </c>
      <c r="D2500" t="s">
        <v>41</v>
      </c>
      <c r="E2500" s="4" t="str" cm="1">
        <f t="array" ref="E2500">_xlfn._xlws.FILTER(AnalysisGroupings!$G$2:$G$20,AnalysisGroupings!$F$2:$F$20=AnalysisResults!D2500,"")</f>
        <v>Xanomeline High Dose</v>
      </c>
      <c r="G2500" t="s">
        <v>733</v>
      </c>
      <c r="H2500" t="s">
        <v>767</v>
      </c>
      <c r="I2500" s="4" t="str" cm="1">
        <f t="array" ref="I2500">_xlfn._xlws.FILTER(AnalysisGroupings!$G$2:$G$36,(AnalysisGroupings!$F$2:$F$36=AnalysisResults!H2500)*LEN(H2500)&gt;0,"")</f>
        <v>Systolic Blood Pressure (mmHg)</v>
      </c>
      <c r="K2500" t="s">
        <v>734</v>
      </c>
      <c r="L2500" t="s">
        <v>789</v>
      </c>
      <c r="M2500" s="4" t="str" cm="1">
        <f t="array" ref="M2500">_xlfn._xlws.FILTER(AnalysisGroupings!$G$2:$G$36,(AnalysisGroupings!$F$2:$F$36=AnalysisResults!L2500)*LEN(L2500)&gt;0,"")</f>
        <v>End of Treatment</v>
      </c>
      <c r="O2500" t="s">
        <v>295</v>
      </c>
      <c r="P2500" t="s">
        <v>647</v>
      </c>
      <c r="Q2500" s="4" t="str" cm="1">
        <f t="array" ref="Q2500">_xlfn._xlws.FILTER(AnalysisMethods!$G$2:$G$31,AnalysisMethods!$E$2:$E$31=AnalysisResults!P2500,"")</f>
        <v>Max</v>
      </c>
      <c r="R2500" s="4" t="str" cm="1">
        <f t="array" ref="R2500">_xlfn._xlws.FILTER(AnalysisMethods!$H$2:$H$31,AnalysisMethods!$E$2:$E$31=AnalysisResults!P2500,"")</f>
        <v>XX</v>
      </c>
      <c r="S2500">
        <v>179</v>
      </c>
      <c r="T2500" s="7" t="s">
        <v>1084</v>
      </c>
      <c r="U2500" t="s">
        <v>1378</v>
      </c>
    </row>
    <row r="2501" spans="1:21" x14ac:dyDescent="0.45">
      <c r="A2501" t="s">
        <v>669</v>
      </c>
      <c r="B2501" s="4" t="str" cm="1">
        <f t="array" ref="B2501">_xlfn._xlws.FILTER(AnalysisSets!B:B,AnalysisSets!A:A=_xlfn._xlws.FILTER(Analyses!E:E,Analyses!A:A=AnalysisResults!A2501,""),"")</f>
        <v>Safety Population</v>
      </c>
      <c r="C2501" t="s">
        <v>33</v>
      </c>
      <c r="D2501" t="s">
        <v>41</v>
      </c>
      <c r="E2501" s="4" t="str" cm="1">
        <f t="array" ref="E2501">_xlfn._xlws.FILTER(AnalysisGroupings!$G$2:$G$20,AnalysisGroupings!$F$2:$F$20=AnalysisResults!D2501,"")</f>
        <v>Xanomeline High Dose</v>
      </c>
      <c r="G2501" t="s">
        <v>733</v>
      </c>
      <c r="H2501" t="s">
        <v>770</v>
      </c>
      <c r="I2501" s="4" t="str" cm="1">
        <f t="array" ref="I2501">_xlfn._xlws.FILTER(AnalysisGroupings!$G$2:$G$36,(AnalysisGroupings!$F$2:$F$36=AnalysisResults!H2501)*LEN(H2501)&gt;0,"")</f>
        <v>Diastolic Blood Pressure (mmHg)</v>
      </c>
      <c r="K2501" t="s">
        <v>734</v>
      </c>
      <c r="L2501" t="s">
        <v>1379</v>
      </c>
      <c r="M2501" s="4" t="str" cm="1">
        <f t="array" ref="M2501">_xlfn._xlws.FILTER(AnalysisGroupings!$G$2:$G$36,(AnalysisGroupings!$F$2:$F$36=AnalysisResults!L2501)*LEN(L2501)&gt;0,"")</f>
        <v>Baseline</v>
      </c>
      <c r="O2501" t="s">
        <v>295</v>
      </c>
      <c r="P2501" t="s">
        <v>640</v>
      </c>
      <c r="Q2501" s="4" t="str" cm="1">
        <f t="array" ref="Q2501">_xlfn._xlws.FILTER(AnalysisMethods!$G$2:$G$31,AnalysisMethods!$E$2:$E$31=AnalysisResults!P2501,"")</f>
        <v>n</v>
      </c>
      <c r="R2501" s="4" t="str" cm="1">
        <f t="array" ref="R2501">_xlfn._xlws.FILTER(AnalysisMethods!$H$2:$H$31,AnalysisMethods!$E$2:$E$31=AnalysisResults!P2501,"")</f>
        <v>XX</v>
      </c>
      <c r="S2501">
        <v>252</v>
      </c>
      <c r="T2501" s="7" t="s">
        <v>802</v>
      </c>
      <c r="U2501" t="s">
        <v>1378</v>
      </c>
    </row>
    <row r="2502" spans="1:21" x14ac:dyDescent="0.45">
      <c r="A2502" t="s">
        <v>669</v>
      </c>
      <c r="B2502" s="4" t="str" cm="1">
        <f t="array" ref="B2502">_xlfn._xlws.FILTER(AnalysisSets!B:B,AnalysisSets!A:A=_xlfn._xlws.FILTER(Analyses!E:E,Analyses!A:A=AnalysisResults!A2502,""),"")</f>
        <v>Safety Population</v>
      </c>
      <c r="C2502" t="s">
        <v>33</v>
      </c>
      <c r="D2502" t="s">
        <v>41</v>
      </c>
      <c r="E2502" s="4" t="str" cm="1">
        <f t="array" ref="E2502">_xlfn._xlws.FILTER(AnalysisGroupings!$G$2:$G$20,AnalysisGroupings!$F$2:$F$20=AnalysisResults!D2502,"")</f>
        <v>Xanomeline High Dose</v>
      </c>
      <c r="G2502" t="s">
        <v>733</v>
      </c>
      <c r="H2502" t="s">
        <v>770</v>
      </c>
      <c r="I2502" s="4" t="str" cm="1">
        <f t="array" ref="I2502">_xlfn._xlws.FILTER(AnalysisGroupings!$G$2:$G$36,(AnalysisGroupings!$F$2:$F$36=AnalysisResults!H2502)*LEN(H2502)&gt;0,"")</f>
        <v>Diastolic Blood Pressure (mmHg)</v>
      </c>
      <c r="K2502" t="s">
        <v>734</v>
      </c>
      <c r="L2502" t="s">
        <v>1379</v>
      </c>
      <c r="M2502" s="4" t="str" cm="1">
        <f t="array" ref="M2502">_xlfn._xlws.FILTER(AnalysisGroupings!$G$2:$G$36,(AnalysisGroupings!$F$2:$F$36=AnalysisResults!L2502)*LEN(L2502)&gt;0,"")</f>
        <v>Baseline</v>
      </c>
      <c r="O2502" t="s">
        <v>295</v>
      </c>
      <c r="P2502" t="s">
        <v>641</v>
      </c>
      <c r="Q2502" s="4" t="str" cm="1">
        <f t="array" ref="Q2502">_xlfn._xlws.FILTER(AnalysisMethods!$G$2:$G$31,AnalysisMethods!$E$2:$E$31=AnalysisResults!P2502,"")</f>
        <v>Mean</v>
      </c>
      <c r="R2502" s="4" t="str" cm="1">
        <f t="array" ref="R2502">_xlfn._xlws.FILTER(AnalysisMethods!$H$2:$H$31,AnalysisMethods!$E$2:$E$31=AnalysisResults!P2502,"")</f>
        <v>XX.X</v>
      </c>
      <c r="S2502">
        <v>78.265873016</v>
      </c>
      <c r="T2502" s="7" t="s">
        <v>1088</v>
      </c>
      <c r="U2502" t="s">
        <v>1378</v>
      </c>
    </row>
    <row r="2503" spans="1:21" x14ac:dyDescent="0.45">
      <c r="A2503" t="s">
        <v>669</v>
      </c>
      <c r="B2503" s="4" t="str" cm="1">
        <f t="array" ref="B2503">_xlfn._xlws.FILTER(AnalysisSets!B:B,AnalysisSets!A:A=_xlfn._xlws.FILTER(Analyses!E:E,Analyses!A:A=AnalysisResults!A2503,""),"")</f>
        <v>Safety Population</v>
      </c>
      <c r="C2503" t="s">
        <v>33</v>
      </c>
      <c r="D2503" t="s">
        <v>41</v>
      </c>
      <c r="E2503" s="4" t="str" cm="1">
        <f t="array" ref="E2503">_xlfn._xlws.FILTER(AnalysisGroupings!$G$2:$G$20,AnalysisGroupings!$F$2:$F$20=AnalysisResults!D2503,"")</f>
        <v>Xanomeline High Dose</v>
      </c>
      <c r="G2503" t="s">
        <v>733</v>
      </c>
      <c r="H2503" t="s">
        <v>770</v>
      </c>
      <c r="I2503" s="4" t="str" cm="1">
        <f t="array" ref="I2503">_xlfn._xlws.FILTER(AnalysisGroupings!$G$2:$G$36,(AnalysisGroupings!$F$2:$F$36=AnalysisResults!H2503)*LEN(H2503)&gt;0,"")</f>
        <v>Diastolic Blood Pressure (mmHg)</v>
      </c>
      <c r="K2503" t="s">
        <v>734</v>
      </c>
      <c r="L2503" t="s">
        <v>1379</v>
      </c>
      <c r="M2503" s="4" t="str" cm="1">
        <f t="array" ref="M2503">_xlfn._xlws.FILTER(AnalysisGroupings!$G$2:$G$36,(AnalysisGroupings!$F$2:$F$36=AnalysisResults!L2503)*LEN(L2503)&gt;0,"")</f>
        <v>Baseline</v>
      </c>
      <c r="O2503" t="s">
        <v>295</v>
      </c>
      <c r="P2503" t="s">
        <v>642</v>
      </c>
      <c r="Q2503" s="4" t="str" cm="1">
        <f t="array" ref="Q2503">_xlfn._xlws.FILTER(AnalysisMethods!$G$2:$G$31,AnalysisMethods!$E$2:$E$31=AnalysisResults!P2503,"")</f>
        <v>SD</v>
      </c>
      <c r="R2503" s="4" t="str" cm="1">
        <f t="array" ref="R2503">_xlfn._xlws.FILTER(AnalysisMethods!$H$2:$H$31,AnalysisMethods!$E$2:$E$31=AnalysisResults!P2503,"")</f>
        <v>(XX.XX)</v>
      </c>
      <c r="S2503">
        <v>10.270288734999999</v>
      </c>
      <c r="T2503" s="7" t="s">
        <v>1089</v>
      </c>
      <c r="U2503" t="s">
        <v>1378</v>
      </c>
    </row>
    <row r="2504" spans="1:21" x14ac:dyDescent="0.45">
      <c r="A2504" t="s">
        <v>669</v>
      </c>
      <c r="B2504" s="4" t="str" cm="1">
        <f t="array" ref="B2504">_xlfn._xlws.FILTER(AnalysisSets!B:B,AnalysisSets!A:A=_xlfn._xlws.FILTER(Analyses!E:E,Analyses!A:A=AnalysisResults!A2504,""),"")</f>
        <v>Safety Population</v>
      </c>
      <c r="C2504" t="s">
        <v>33</v>
      </c>
      <c r="D2504" t="s">
        <v>41</v>
      </c>
      <c r="E2504" s="4" t="str" cm="1">
        <f t="array" ref="E2504">_xlfn._xlws.FILTER(AnalysisGroupings!$G$2:$G$20,AnalysisGroupings!$F$2:$F$20=AnalysisResults!D2504,"")</f>
        <v>Xanomeline High Dose</v>
      </c>
      <c r="G2504" t="s">
        <v>733</v>
      </c>
      <c r="H2504" t="s">
        <v>770</v>
      </c>
      <c r="I2504" s="4" t="str" cm="1">
        <f t="array" ref="I2504">_xlfn._xlws.FILTER(AnalysisGroupings!$G$2:$G$36,(AnalysisGroupings!$F$2:$F$36=AnalysisResults!H2504)*LEN(H2504)&gt;0,"")</f>
        <v>Diastolic Blood Pressure (mmHg)</v>
      </c>
      <c r="K2504" t="s">
        <v>734</v>
      </c>
      <c r="L2504" t="s">
        <v>1379</v>
      </c>
      <c r="M2504" s="4" t="str" cm="1">
        <f t="array" ref="M2504">_xlfn._xlws.FILTER(AnalysisGroupings!$G$2:$G$36,(AnalysisGroupings!$F$2:$F$36=AnalysisResults!L2504)*LEN(L2504)&gt;0,"")</f>
        <v>Baseline</v>
      </c>
      <c r="O2504" t="s">
        <v>295</v>
      </c>
      <c r="P2504" t="s">
        <v>643</v>
      </c>
      <c r="Q2504" s="4" t="str" cm="1">
        <f t="array" ref="Q2504">_xlfn._xlws.FILTER(AnalysisMethods!$G$2:$G$31,AnalysisMethods!$E$2:$E$31=AnalysisResults!P2504,"")</f>
        <v>Median</v>
      </c>
      <c r="R2504" s="4" t="str" cm="1">
        <f t="array" ref="R2504">_xlfn._xlws.FILTER(AnalysisMethods!$H$2:$H$31,AnalysisMethods!$E$2:$E$31=AnalysisResults!P2504,"")</f>
        <v>XX.X</v>
      </c>
      <c r="S2504">
        <v>79.5</v>
      </c>
      <c r="T2504" s="7" t="s">
        <v>1090</v>
      </c>
      <c r="U2504" t="s">
        <v>1378</v>
      </c>
    </row>
    <row r="2505" spans="1:21" x14ac:dyDescent="0.45">
      <c r="A2505" t="s">
        <v>669</v>
      </c>
      <c r="B2505" s="4" t="str" cm="1">
        <f t="array" ref="B2505">_xlfn._xlws.FILTER(AnalysisSets!B:B,AnalysisSets!A:A=_xlfn._xlws.FILTER(Analyses!E:E,Analyses!A:A=AnalysisResults!A2505,""),"")</f>
        <v>Safety Population</v>
      </c>
      <c r="C2505" t="s">
        <v>33</v>
      </c>
      <c r="D2505" t="s">
        <v>41</v>
      </c>
      <c r="E2505" s="4" t="str" cm="1">
        <f t="array" ref="E2505">_xlfn._xlws.FILTER(AnalysisGroupings!$G$2:$G$20,AnalysisGroupings!$F$2:$F$20=AnalysisResults!D2505,"")</f>
        <v>Xanomeline High Dose</v>
      </c>
      <c r="G2505" t="s">
        <v>733</v>
      </c>
      <c r="H2505" t="s">
        <v>770</v>
      </c>
      <c r="I2505" s="4" t="str" cm="1">
        <f t="array" ref="I2505">_xlfn._xlws.FILTER(AnalysisGroupings!$G$2:$G$36,(AnalysisGroupings!$F$2:$F$36=AnalysisResults!H2505)*LEN(H2505)&gt;0,"")</f>
        <v>Diastolic Blood Pressure (mmHg)</v>
      </c>
      <c r="K2505" t="s">
        <v>734</v>
      </c>
      <c r="L2505" t="s">
        <v>1379</v>
      </c>
      <c r="M2505" s="4" t="str" cm="1">
        <f t="array" ref="M2505">_xlfn._xlws.FILTER(AnalysisGroupings!$G$2:$G$36,(AnalysisGroupings!$F$2:$F$36=AnalysisResults!L2505)*LEN(L2505)&gt;0,"")</f>
        <v>Baseline</v>
      </c>
      <c r="O2505" t="s">
        <v>295</v>
      </c>
      <c r="P2505" t="s">
        <v>644</v>
      </c>
      <c r="Q2505" s="4" t="str" cm="1">
        <f t="array" ref="Q2505">_xlfn._xlws.FILTER(AnalysisMethods!$G$2:$G$31,AnalysisMethods!$E$2:$E$31=AnalysisResults!P2505,"")</f>
        <v>Q1</v>
      </c>
      <c r="R2505" s="4" t="str" cm="1">
        <f t="array" ref="R2505">_xlfn._xlws.FILTER(AnalysisMethods!$H$2:$H$31,AnalysisMethods!$E$2:$E$31=AnalysisResults!P2505,"")</f>
        <v>XX.X</v>
      </c>
      <c r="S2505">
        <v>70</v>
      </c>
      <c r="T2505" s="7" t="s">
        <v>223</v>
      </c>
      <c r="U2505" t="s">
        <v>1378</v>
      </c>
    </row>
    <row r="2506" spans="1:21" x14ac:dyDescent="0.45">
      <c r="A2506" t="s">
        <v>669</v>
      </c>
      <c r="B2506" s="4" t="str" cm="1">
        <f t="array" ref="B2506">_xlfn._xlws.FILTER(AnalysisSets!B:B,AnalysisSets!A:A=_xlfn._xlws.FILTER(Analyses!E:E,Analyses!A:A=AnalysisResults!A2506,""),"")</f>
        <v>Safety Population</v>
      </c>
      <c r="C2506" t="s">
        <v>33</v>
      </c>
      <c r="D2506" t="s">
        <v>41</v>
      </c>
      <c r="E2506" s="4" t="str" cm="1">
        <f t="array" ref="E2506">_xlfn._xlws.FILTER(AnalysisGroupings!$G$2:$G$20,AnalysisGroupings!$F$2:$F$20=AnalysisResults!D2506,"")</f>
        <v>Xanomeline High Dose</v>
      </c>
      <c r="G2506" t="s">
        <v>733</v>
      </c>
      <c r="H2506" t="s">
        <v>770</v>
      </c>
      <c r="I2506" s="4" t="str" cm="1">
        <f t="array" ref="I2506">_xlfn._xlws.FILTER(AnalysisGroupings!$G$2:$G$36,(AnalysisGroupings!$F$2:$F$36=AnalysisResults!H2506)*LEN(H2506)&gt;0,"")</f>
        <v>Diastolic Blood Pressure (mmHg)</v>
      </c>
      <c r="K2506" t="s">
        <v>734</v>
      </c>
      <c r="L2506" t="s">
        <v>1379</v>
      </c>
      <c r="M2506" s="4" t="str" cm="1">
        <f t="array" ref="M2506">_xlfn._xlws.FILTER(AnalysisGroupings!$G$2:$G$36,(AnalysisGroupings!$F$2:$F$36=AnalysisResults!L2506)*LEN(L2506)&gt;0,"")</f>
        <v>Baseline</v>
      </c>
      <c r="O2506" t="s">
        <v>295</v>
      </c>
      <c r="P2506" t="s">
        <v>645</v>
      </c>
      <c r="Q2506" s="4" t="str" cm="1">
        <f t="array" ref="Q2506">_xlfn._xlws.FILTER(AnalysisMethods!$G$2:$G$31,AnalysisMethods!$E$2:$E$31=AnalysisResults!P2506,"")</f>
        <v>Q3</v>
      </c>
      <c r="R2506" s="4" t="str" cm="1">
        <f t="array" ref="R2506">_xlfn._xlws.FILTER(AnalysisMethods!$H$2:$H$31,AnalysisMethods!$E$2:$E$31=AnalysisResults!P2506,"")</f>
        <v>XX.X</v>
      </c>
      <c r="S2506">
        <v>86</v>
      </c>
      <c r="T2506" s="7" t="s">
        <v>1091</v>
      </c>
      <c r="U2506" t="s">
        <v>1378</v>
      </c>
    </row>
    <row r="2507" spans="1:21" x14ac:dyDescent="0.45">
      <c r="A2507" t="s">
        <v>669</v>
      </c>
      <c r="B2507" s="4" t="str" cm="1">
        <f t="array" ref="B2507">_xlfn._xlws.FILTER(AnalysisSets!B:B,AnalysisSets!A:A=_xlfn._xlws.FILTER(Analyses!E:E,Analyses!A:A=AnalysisResults!A2507,""),"")</f>
        <v>Safety Population</v>
      </c>
      <c r="C2507" t="s">
        <v>33</v>
      </c>
      <c r="D2507" t="s">
        <v>41</v>
      </c>
      <c r="E2507" s="4" t="str" cm="1">
        <f t="array" ref="E2507">_xlfn._xlws.FILTER(AnalysisGroupings!$G$2:$G$20,AnalysisGroupings!$F$2:$F$20=AnalysisResults!D2507,"")</f>
        <v>Xanomeline High Dose</v>
      </c>
      <c r="G2507" t="s">
        <v>733</v>
      </c>
      <c r="H2507" t="s">
        <v>770</v>
      </c>
      <c r="I2507" s="4" t="str" cm="1">
        <f t="array" ref="I2507">_xlfn._xlws.FILTER(AnalysisGroupings!$G$2:$G$36,(AnalysisGroupings!$F$2:$F$36=AnalysisResults!H2507)*LEN(H2507)&gt;0,"")</f>
        <v>Diastolic Blood Pressure (mmHg)</v>
      </c>
      <c r="K2507" t="s">
        <v>734</v>
      </c>
      <c r="L2507" t="s">
        <v>1379</v>
      </c>
      <c r="M2507" s="4" t="str" cm="1">
        <f t="array" ref="M2507">_xlfn._xlws.FILTER(AnalysisGroupings!$G$2:$G$36,(AnalysisGroupings!$F$2:$F$36=AnalysisResults!L2507)*LEN(L2507)&gt;0,"")</f>
        <v>Baseline</v>
      </c>
      <c r="O2507" t="s">
        <v>295</v>
      </c>
      <c r="P2507" t="s">
        <v>646</v>
      </c>
      <c r="Q2507" s="4" t="str" cm="1">
        <f t="array" ref="Q2507">_xlfn._xlws.FILTER(AnalysisMethods!$G$2:$G$31,AnalysisMethods!$E$2:$E$31=AnalysisResults!P2507,"")</f>
        <v>Min</v>
      </c>
      <c r="R2507" s="4" t="str" cm="1">
        <f t="array" ref="R2507">_xlfn._xlws.FILTER(AnalysisMethods!$H$2:$H$31,AnalysisMethods!$E$2:$E$31=AnalysisResults!P2507,"")</f>
        <v>XX</v>
      </c>
      <c r="S2507">
        <v>51</v>
      </c>
      <c r="T2507" s="7" t="s">
        <v>227</v>
      </c>
      <c r="U2507" t="s">
        <v>1378</v>
      </c>
    </row>
    <row r="2508" spans="1:21" x14ac:dyDescent="0.45">
      <c r="A2508" t="s">
        <v>669</v>
      </c>
      <c r="B2508" s="4" t="str" cm="1">
        <f t="array" ref="B2508">_xlfn._xlws.FILTER(AnalysisSets!B:B,AnalysisSets!A:A=_xlfn._xlws.FILTER(Analyses!E:E,Analyses!A:A=AnalysisResults!A2508,""),"")</f>
        <v>Safety Population</v>
      </c>
      <c r="C2508" t="s">
        <v>33</v>
      </c>
      <c r="D2508" t="s">
        <v>41</v>
      </c>
      <c r="E2508" s="4" t="str" cm="1">
        <f t="array" ref="E2508">_xlfn._xlws.FILTER(AnalysisGroupings!$G$2:$G$20,AnalysisGroupings!$F$2:$F$20=AnalysisResults!D2508,"")</f>
        <v>Xanomeline High Dose</v>
      </c>
      <c r="G2508" t="s">
        <v>733</v>
      </c>
      <c r="H2508" t="s">
        <v>770</v>
      </c>
      <c r="I2508" s="4" t="str" cm="1">
        <f t="array" ref="I2508">_xlfn._xlws.FILTER(AnalysisGroupings!$G$2:$G$36,(AnalysisGroupings!$F$2:$F$36=AnalysisResults!H2508)*LEN(H2508)&gt;0,"")</f>
        <v>Diastolic Blood Pressure (mmHg)</v>
      </c>
      <c r="K2508" t="s">
        <v>734</v>
      </c>
      <c r="L2508" t="s">
        <v>1379</v>
      </c>
      <c r="M2508" s="4" t="str" cm="1">
        <f t="array" ref="M2508">_xlfn._xlws.FILTER(AnalysisGroupings!$G$2:$G$36,(AnalysisGroupings!$F$2:$F$36=AnalysisResults!L2508)*LEN(L2508)&gt;0,"")</f>
        <v>Baseline</v>
      </c>
      <c r="O2508" t="s">
        <v>295</v>
      </c>
      <c r="P2508" t="s">
        <v>647</v>
      </c>
      <c r="Q2508" s="4" t="str" cm="1">
        <f t="array" ref="Q2508">_xlfn._xlws.FILTER(AnalysisMethods!$G$2:$G$31,AnalysisMethods!$E$2:$E$31=AnalysisResults!P2508,"")</f>
        <v>Max</v>
      </c>
      <c r="R2508" s="4" t="str" cm="1">
        <f t="array" ref="R2508">_xlfn._xlws.FILTER(AnalysisMethods!$H$2:$H$31,AnalysisMethods!$E$2:$E$31=AnalysisResults!P2508,"")</f>
        <v>XX</v>
      </c>
      <c r="S2508">
        <v>108</v>
      </c>
      <c r="T2508" s="7" t="s">
        <v>907</v>
      </c>
      <c r="U2508" t="s">
        <v>1378</v>
      </c>
    </row>
    <row r="2509" spans="1:21" x14ac:dyDescent="0.45">
      <c r="A2509" t="s">
        <v>669</v>
      </c>
      <c r="B2509" s="4" t="str" cm="1">
        <f t="array" ref="B2509">_xlfn._xlws.FILTER(AnalysisSets!B:B,AnalysisSets!A:A=_xlfn._xlws.FILTER(Analyses!E:E,Analyses!A:A=AnalysisResults!A2509,""),"")</f>
        <v>Safety Population</v>
      </c>
      <c r="C2509" t="s">
        <v>33</v>
      </c>
      <c r="D2509" t="s">
        <v>41</v>
      </c>
      <c r="E2509" s="4" t="str" cm="1">
        <f t="array" ref="E2509">_xlfn._xlws.FILTER(AnalysisGroupings!$G$2:$G$20,AnalysisGroupings!$F$2:$F$20=AnalysisResults!D2509,"")</f>
        <v>Xanomeline High Dose</v>
      </c>
      <c r="G2509" t="s">
        <v>733</v>
      </c>
      <c r="H2509" t="s">
        <v>770</v>
      </c>
      <c r="I2509" s="4" t="str" cm="1">
        <f t="array" ref="I2509">_xlfn._xlws.FILTER(AnalysisGroupings!$G$2:$G$36,(AnalysisGroupings!$F$2:$F$36=AnalysisResults!H2509)*LEN(H2509)&gt;0,"")</f>
        <v>Diastolic Blood Pressure (mmHg)</v>
      </c>
      <c r="K2509" t="s">
        <v>734</v>
      </c>
      <c r="L2509" t="s">
        <v>1380</v>
      </c>
      <c r="M2509" s="4" t="str" cm="1">
        <f t="array" ref="M2509">_xlfn._xlws.FILTER(AnalysisGroupings!$G$2:$G$36,(AnalysisGroupings!$F$2:$F$36=AnalysisResults!L2509)*LEN(L2509)&gt;0,"")</f>
        <v>Week 2</v>
      </c>
      <c r="O2509" t="s">
        <v>295</v>
      </c>
      <c r="P2509" t="s">
        <v>640</v>
      </c>
      <c r="Q2509" s="4" t="str" cm="1">
        <f t="array" ref="Q2509">_xlfn._xlws.FILTER(AnalysisMethods!$G$2:$G$31,AnalysisMethods!$E$2:$E$31=AnalysisResults!P2509,"")</f>
        <v>n</v>
      </c>
      <c r="R2509" s="4" t="str" cm="1">
        <f t="array" ref="R2509">_xlfn._xlws.FILTER(AnalysisMethods!$H$2:$H$31,AnalysisMethods!$E$2:$E$31=AnalysisResults!P2509,"")</f>
        <v>XX</v>
      </c>
      <c r="S2509">
        <v>243</v>
      </c>
      <c r="T2509" s="7" t="s">
        <v>1053</v>
      </c>
      <c r="U2509" t="s">
        <v>1378</v>
      </c>
    </row>
    <row r="2510" spans="1:21" x14ac:dyDescent="0.45">
      <c r="A2510" t="s">
        <v>669</v>
      </c>
      <c r="B2510" s="4" t="str" cm="1">
        <f t="array" ref="B2510">_xlfn._xlws.FILTER(AnalysisSets!B:B,AnalysisSets!A:A=_xlfn._xlws.FILTER(Analyses!E:E,Analyses!A:A=AnalysisResults!A2510,""),"")</f>
        <v>Safety Population</v>
      </c>
      <c r="C2510" t="s">
        <v>33</v>
      </c>
      <c r="D2510" t="s">
        <v>41</v>
      </c>
      <c r="E2510" s="4" t="str" cm="1">
        <f t="array" ref="E2510">_xlfn._xlws.FILTER(AnalysisGroupings!$G$2:$G$20,AnalysisGroupings!$F$2:$F$20=AnalysisResults!D2510,"")</f>
        <v>Xanomeline High Dose</v>
      </c>
      <c r="G2510" t="s">
        <v>733</v>
      </c>
      <c r="H2510" t="s">
        <v>770</v>
      </c>
      <c r="I2510" s="4" t="str" cm="1">
        <f t="array" ref="I2510">_xlfn._xlws.FILTER(AnalysisGroupings!$G$2:$G$36,(AnalysisGroupings!$F$2:$F$36=AnalysisResults!H2510)*LEN(H2510)&gt;0,"")</f>
        <v>Diastolic Blood Pressure (mmHg)</v>
      </c>
      <c r="K2510" t="s">
        <v>734</v>
      </c>
      <c r="L2510" t="s">
        <v>1380</v>
      </c>
      <c r="M2510" s="4" t="str" cm="1">
        <f t="array" ref="M2510">_xlfn._xlws.FILTER(AnalysisGroupings!$G$2:$G$36,(AnalysisGroupings!$F$2:$F$36=AnalysisResults!L2510)*LEN(L2510)&gt;0,"")</f>
        <v>Week 2</v>
      </c>
      <c r="O2510" t="s">
        <v>295</v>
      </c>
      <c r="P2510" t="s">
        <v>641</v>
      </c>
      <c r="Q2510" s="4" t="str" cm="1">
        <f t="array" ref="Q2510">_xlfn._xlws.FILTER(AnalysisMethods!$G$2:$G$31,AnalysisMethods!$E$2:$E$31=AnalysisResults!P2510,"")</f>
        <v>Mean</v>
      </c>
      <c r="R2510" s="4" t="str" cm="1">
        <f t="array" ref="R2510">_xlfn._xlws.FILTER(AnalysisMethods!$H$2:$H$31,AnalysisMethods!$E$2:$E$31=AnalysisResults!P2510,"")</f>
        <v>XX.X</v>
      </c>
      <c r="S2510">
        <v>76.427983538999996</v>
      </c>
      <c r="T2510" s="7" t="s">
        <v>998</v>
      </c>
      <c r="U2510" t="s">
        <v>1378</v>
      </c>
    </row>
    <row r="2511" spans="1:21" x14ac:dyDescent="0.45">
      <c r="A2511" t="s">
        <v>669</v>
      </c>
      <c r="B2511" s="4" t="str" cm="1">
        <f t="array" ref="B2511">_xlfn._xlws.FILTER(AnalysisSets!B:B,AnalysisSets!A:A=_xlfn._xlws.FILTER(Analyses!E:E,Analyses!A:A=AnalysisResults!A2511,""),"")</f>
        <v>Safety Population</v>
      </c>
      <c r="C2511" t="s">
        <v>33</v>
      </c>
      <c r="D2511" t="s">
        <v>41</v>
      </c>
      <c r="E2511" s="4" t="str" cm="1">
        <f t="array" ref="E2511">_xlfn._xlws.FILTER(AnalysisGroupings!$G$2:$G$20,AnalysisGroupings!$F$2:$F$20=AnalysisResults!D2511,"")</f>
        <v>Xanomeline High Dose</v>
      </c>
      <c r="G2511" t="s">
        <v>733</v>
      </c>
      <c r="H2511" t="s">
        <v>770</v>
      </c>
      <c r="I2511" s="4" t="str" cm="1">
        <f t="array" ref="I2511">_xlfn._xlws.FILTER(AnalysisGroupings!$G$2:$G$36,(AnalysisGroupings!$F$2:$F$36=AnalysisResults!H2511)*LEN(H2511)&gt;0,"")</f>
        <v>Diastolic Blood Pressure (mmHg)</v>
      </c>
      <c r="K2511" t="s">
        <v>734</v>
      </c>
      <c r="L2511" t="s">
        <v>1380</v>
      </c>
      <c r="M2511" s="4" t="str" cm="1">
        <f t="array" ref="M2511">_xlfn._xlws.FILTER(AnalysisGroupings!$G$2:$G$36,(AnalysisGroupings!$F$2:$F$36=AnalysisResults!L2511)*LEN(L2511)&gt;0,"")</f>
        <v>Week 2</v>
      </c>
      <c r="O2511" t="s">
        <v>295</v>
      </c>
      <c r="P2511" t="s">
        <v>642</v>
      </c>
      <c r="Q2511" s="4" t="str" cm="1">
        <f t="array" ref="Q2511">_xlfn._xlws.FILTER(AnalysisMethods!$G$2:$G$31,AnalysisMethods!$E$2:$E$31=AnalysisResults!P2511,"")</f>
        <v>SD</v>
      </c>
      <c r="R2511" s="4" t="str" cm="1">
        <f t="array" ref="R2511">_xlfn._xlws.FILTER(AnalysisMethods!$H$2:$H$31,AnalysisMethods!$E$2:$E$31=AnalysisResults!P2511,"")</f>
        <v>(XX.XX)</v>
      </c>
      <c r="S2511">
        <v>10.777519016999999</v>
      </c>
      <c r="T2511" s="7" t="s">
        <v>1092</v>
      </c>
      <c r="U2511" t="s">
        <v>1378</v>
      </c>
    </row>
    <row r="2512" spans="1:21" x14ac:dyDescent="0.45">
      <c r="A2512" t="s">
        <v>669</v>
      </c>
      <c r="B2512" s="4" t="str" cm="1">
        <f t="array" ref="B2512">_xlfn._xlws.FILTER(AnalysisSets!B:B,AnalysisSets!A:A=_xlfn._xlws.FILTER(Analyses!E:E,Analyses!A:A=AnalysisResults!A2512,""),"")</f>
        <v>Safety Population</v>
      </c>
      <c r="C2512" t="s">
        <v>33</v>
      </c>
      <c r="D2512" t="s">
        <v>41</v>
      </c>
      <c r="E2512" s="4" t="str" cm="1">
        <f t="array" ref="E2512">_xlfn._xlws.FILTER(AnalysisGroupings!$G$2:$G$20,AnalysisGroupings!$F$2:$F$20=AnalysisResults!D2512,"")</f>
        <v>Xanomeline High Dose</v>
      </c>
      <c r="G2512" t="s">
        <v>733</v>
      </c>
      <c r="H2512" t="s">
        <v>770</v>
      </c>
      <c r="I2512" s="4" t="str" cm="1">
        <f t="array" ref="I2512">_xlfn._xlws.FILTER(AnalysisGroupings!$G$2:$G$36,(AnalysisGroupings!$F$2:$F$36=AnalysisResults!H2512)*LEN(H2512)&gt;0,"")</f>
        <v>Diastolic Blood Pressure (mmHg)</v>
      </c>
      <c r="K2512" t="s">
        <v>734</v>
      </c>
      <c r="L2512" t="s">
        <v>1380</v>
      </c>
      <c r="M2512" s="4" t="str" cm="1">
        <f t="array" ref="M2512">_xlfn._xlws.FILTER(AnalysisGroupings!$G$2:$G$36,(AnalysisGroupings!$F$2:$F$36=AnalysisResults!L2512)*LEN(L2512)&gt;0,"")</f>
        <v>Week 2</v>
      </c>
      <c r="O2512" t="s">
        <v>295</v>
      </c>
      <c r="P2512" t="s">
        <v>643</v>
      </c>
      <c r="Q2512" s="4" t="str" cm="1">
        <f t="array" ref="Q2512">_xlfn._xlws.FILTER(AnalysisMethods!$G$2:$G$31,AnalysisMethods!$E$2:$E$31=AnalysisResults!P2512,"")</f>
        <v>Median</v>
      </c>
      <c r="R2512" s="4" t="str" cm="1">
        <f t="array" ref="R2512">_xlfn._xlws.FILTER(AnalysisMethods!$H$2:$H$31,AnalysisMethods!$E$2:$E$31=AnalysisResults!P2512,"")</f>
        <v>XX.X</v>
      </c>
      <c r="S2512">
        <v>77</v>
      </c>
      <c r="T2512" s="7" t="s">
        <v>1031</v>
      </c>
      <c r="U2512" t="s">
        <v>1378</v>
      </c>
    </row>
    <row r="2513" spans="1:21" x14ac:dyDescent="0.45">
      <c r="A2513" t="s">
        <v>669</v>
      </c>
      <c r="B2513" s="4" t="str" cm="1">
        <f t="array" ref="B2513">_xlfn._xlws.FILTER(AnalysisSets!B:B,AnalysisSets!A:A=_xlfn._xlws.FILTER(Analyses!E:E,Analyses!A:A=AnalysisResults!A2513,""),"")</f>
        <v>Safety Population</v>
      </c>
      <c r="C2513" t="s">
        <v>33</v>
      </c>
      <c r="D2513" t="s">
        <v>41</v>
      </c>
      <c r="E2513" s="4" t="str" cm="1">
        <f t="array" ref="E2513">_xlfn._xlws.FILTER(AnalysisGroupings!$G$2:$G$20,AnalysisGroupings!$F$2:$F$20=AnalysisResults!D2513,"")</f>
        <v>Xanomeline High Dose</v>
      </c>
      <c r="G2513" t="s">
        <v>733</v>
      </c>
      <c r="H2513" t="s">
        <v>770</v>
      </c>
      <c r="I2513" s="4" t="str" cm="1">
        <f t="array" ref="I2513">_xlfn._xlws.FILTER(AnalysisGroupings!$G$2:$G$36,(AnalysisGroupings!$F$2:$F$36=AnalysisResults!H2513)*LEN(H2513)&gt;0,"")</f>
        <v>Diastolic Blood Pressure (mmHg)</v>
      </c>
      <c r="K2513" t="s">
        <v>734</v>
      </c>
      <c r="L2513" t="s">
        <v>1380</v>
      </c>
      <c r="M2513" s="4" t="str" cm="1">
        <f t="array" ref="M2513">_xlfn._xlws.FILTER(AnalysisGroupings!$G$2:$G$36,(AnalysisGroupings!$F$2:$F$36=AnalysisResults!L2513)*LEN(L2513)&gt;0,"")</f>
        <v>Week 2</v>
      </c>
      <c r="O2513" t="s">
        <v>295</v>
      </c>
      <c r="P2513" t="s">
        <v>644</v>
      </c>
      <c r="Q2513" s="4" t="str" cm="1">
        <f t="array" ref="Q2513">_xlfn._xlws.FILTER(AnalysisMethods!$G$2:$G$31,AnalysisMethods!$E$2:$E$31=AnalysisResults!P2513,"")</f>
        <v>Q1</v>
      </c>
      <c r="R2513" s="4" t="str" cm="1">
        <f t="array" ref="R2513">_xlfn._xlws.FILTER(AnalysisMethods!$H$2:$H$31,AnalysisMethods!$E$2:$E$31=AnalysisResults!P2513,"")</f>
        <v>XX.X</v>
      </c>
      <c r="S2513">
        <v>70</v>
      </c>
      <c r="T2513" s="7" t="s">
        <v>223</v>
      </c>
      <c r="U2513" t="s">
        <v>1378</v>
      </c>
    </row>
    <row r="2514" spans="1:21" x14ac:dyDescent="0.45">
      <c r="A2514" t="s">
        <v>669</v>
      </c>
      <c r="B2514" s="4" t="str" cm="1">
        <f t="array" ref="B2514">_xlfn._xlws.FILTER(AnalysisSets!B:B,AnalysisSets!A:A=_xlfn._xlws.FILTER(Analyses!E:E,Analyses!A:A=AnalysisResults!A2514,""),"")</f>
        <v>Safety Population</v>
      </c>
      <c r="C2514" t="s">
        <v>33</v>
      </c>
      <c r="D2514" t="s">
        <v>41</v>
      </c>
      <c r="E2514" s="4" t="str" cm="1">
        <f t="array" ref="E2514">_xlfn._xlws.FILTER(AnalysisGroupings!$G$2:$G$20,AnalysisGroupings!$F$2:$F$20=AnalysisResults!D2514,"")</f>
        <v>Xanomeline High Dose</v>
      </c>
      <c r="G2514" t="s">
        <v>733</v>
      </c>
      <c r="H2514" t="s">
        <v>770</v>
      </c>
      <c r="I2514" s="4" t="str" cm="1">
        <f t="array" ref="I2514">_xlfn._xlws.FILTER(AnalysisGroupings!$G$2:$G$36,(AnalysisGroupings!$F$2:$F$36=AnalysisResults!H2514)*LEN(H2514)&gt;0,"")</f>
        <v>Diastolic Blood Pressure (mmHg)</v>
      </c>
      <c r="K2514" t="s">
        <v>734</v>
      </c>
      <c r="L2514" t="s">
        <v>1380</v>
      </c>
      <c r="M2514" s="4" t="str" cm="1">
        <f t="array" ref="M2514">_xlfn._xlws.FILTER(AnalysisGroupings!$G$2:$G$36,(AnalysisGroupings!$F$2:$F$36=AnalysisResults!L2514)*LEN(L2514)&gt;0,"")</f>
        <v>Week 2</v>
      </c>
      <c r="O2514" t="s">
        <v>295</v>
      </c>
      <c r="P2514" t="s">
        <v>645</v>
      </c>
      <c r="Q2514" s="4" t="str" cm="1">
        <f t="array" ref="Q2514">_xlfn._xlws.FILTER(AnalysisMethods!$G$2:$G$31,AnalysisMethods!$E$2:$E$31=AnalysisResults!P2514,"")</f>
        <v>Q3</v>
      </c>
      <c r="R2514" s="4" t="str" cm="1">
        <f t="array" ref="R2514">_xlfn._xlws.FILTER(AnalysisMethods!$H$2:$H$31,AnalysisMethods!$E$2:$E$31=AnalysisResults!P2514,"")</f>
        <v>XX.X</v>
      </c>
      <c r="S2514">
        <v>84</v>
      </c>
      <c r="T2514" s="7" t="s">
        <v>861</v>
      </c>
      <c r="U2514" t="s">
        <v>1378</v>
      </c>
    </row>
    <row r="2515" spans="1:21" x14ac:dyDescent="0.45">
      <c r="A2515" t="s">
        <v>669</v>
      </c>
      <c r="B2515" s="4" t="str" cm="1">
        <f t="array" ref="B2515">_xlfn._xlws.FILTER(AnalysisSets!B:B,AnalysisSets!A:A=_xlfn._xlws.FILTER(Analyses!E:E,Analyses!A:A=AnalysisResults!A2515,""),"")</f>
        <v>Safety Population</v>
      </c>
      <c r="C2515" t="s">
        <v>33</v>
      </c>
      <c r="D2515" t="s">
        <v>41</v>
      </c>
      <c r="E2515" s="4" t="str" cm="1">
        <f t="array" ref="E2515">_xlfn._xlws.FILTER(AnalysisGroupings!$G$2:$G$20,AnalysisGroupings!$F$2:$F$20=AnalysisResults!D2515,"")</f>
        <v>Xanomeline High Dose</v>
      </c>
      <c r="G2515" t="s">
        <v>733</v>
      </c>
      <c r="H2515" t="s">
        <v>770</v>
      </c>
      <c r="I2515" s="4" t="str" cm="1">
        <f t="array" ref="I2515">_xlfn._xlws.FILTER(AnalysisGroupings!$G$2:$G$36,(AnalysisGroupings!$F$2:$F$36=AnalysisResults!H2515)*LEN(H2515)&gt;0,"")</f>
        <v>Diastolic Blood Pressure (mmHg)</v>
      </c>
      <c r="K2515" t="s">
        <v>734</v>
      </c>
      <c r="L2515" t="s">
        <v>1380</v>
      </c>
      <c r="M2515" s="4" t="str" cm="1">
        <f t="array" ref="M2515">_xlfn._xlws.FILTER(AnalysisGroupings!$G$2:$G$36,(AnalysisGroupings!$F$2:$F$36=AnalysisResults!L2515)*LEN(L2515)&gt;0,"")</f>
        <v>Week 2</v>
      </c>
      <c r="O2515" t="s">
        <v>295</v>
      </c>
      <c r="P2515" t="s">
        <v>646</v>
      </c>
      <c r="Q2515" s="4" t="str" cm="1">
        <f t="array" ref="Q2515">_xlfn._xlws.FILTER(AnalysisMethods!$G$2:$G$31,AnalysisMethods!$E$2:$E$31=AnalysisResults!P2515,"")</f>
        <v>Min</v>
      </c>
      <c r="R2515" s="4" t="str" cm="1">
        <f t="array" ref="R2515">_xlfn._xlws.FILTER(AnalysisMethods!$H$2:$H$31,AnalysisMethods!$E$2:$E$31=AnalysisResults!P2515,"")</f>
        <v>XX</v>
      </c>
      <c r="S2515">
        <v>43</v>
      </c>
      <c r="T2515" s="7" t="s">
        <v>1093</v>
      </c>
      <c r="U2515" t="s">
        <v>1378</v>
      </c>
    </row>
    <row r="2516" spans="1:21" x14ac:dyDescent="0.45">
      <c r="A2516" t="s">
        <v>669</v>
      </c>
      <c r="B2516" s="4" t="str" cm="1">
        <f t="array" ref="B2516">_xlfn._xlws.FILTER(AnalysisSets!B:B,AnalysisSets!A:A=_xlfn._xlws.FILTER(Analyses!E:E,Analyses!A:A=AnalysisResults!A2516,""),"")</f>
        <v>Safety Population</v>
      </c>
      <c r="C2516" t="s">
        <v>33</v>
      </c>
      <c r="D2516" t="s">
        <v>41</v>
      </c>
      <c r="E2516" s="4" t="str" cm="1">
        <f t="array" ref="E2516">_xlfn._xlws.FILTER(AnalysisGroupings!$G$2:$G$20,AnalysisGroupings!$F$2:$F$20=AnalysisResults!D2516,"")</f>
        <v>Xanomeline High Dose</v>
      </c>
      <c r="G2516" t="s">
        <v>733</v>
      </c>
      <c r="H2516" t="s">
        <v>770</v>
      </c>
      <c r="I2516" s="4" t="str" cm="1">
        <f t="array" ref="I2516">_xlfn._xlws.FILTER(AnalysisGroupings!$G$2:$G$36,(AnalysisGroupings!$F$2:$F$36=AnalysisResults!H2516)*LEN(H2516)&gt;0,"")</f>
        <v>Diastolic Blood Pressure (mmHg)</v>
      </c>
      <c r="K2516" t="s">
        <v>734</v>
      </c>
      <c r="L2516" t="s">
        <v>1380</v>
      </c>
      <c r="M2516" s="4" t="str" cm="1">
        <f t="array" ref="M2516">_xlfn._xlws.FILTER(AnalysisGroupings!$G$2:$G$36,(AnalysisGroupings!$F$2:$F$36=AnalysisResults!L2516)*LEN(L2516)&gt;0,"")</f>
        <v>Week 2</v>
      </c>
      <c r="O2516" t="s">
        <v>295</v>
      </c>
      <c r="P2516" t="s">
        <v>647</v>
      </c>
      <c r="Q2516" s="4" t="str" cm="1">
        <f t="array" ref="Q2516">_xlfn._xlws.FILTER(AnalysisMethods!$G$2:$G$31,AnalysisMethods!$E$2:$E$31=AnalysisResults!P2516,"")</f>
        <v>Max</v>
      </c>
      <c r="R2516" s="4" t="str" cm="1">
        <f t="array" ref="R2516">_xlfn._xlws.FILTER(AnalysisMethods!$H$2:$H$31,AnalysisMethods!$E$2:$E$31=AnalysisResults!P2516,"")</f>
        <v>XX</v>
      </c>
      <c r="S2516">
        <v>118</v>
      </c>
      <c r="T2516" s="7" t="s">
        <v>1094</v>
      </c>
      <c r="U2516" t="s">
        <v>1378</v>
      </c>
    </row>
    <row r="2517" spans="1:21" x14ac:dyDescent="0.45">
      <c r="A2517" t="s">
        <v>669</v>
      </c>
      <c r="B2517" s="4" t="str" cm="1">
        <f t="array" ref="B2517">_xlfn._xlws.FILTER(AnalysisSets!B:B,AnalysisSets!A:A=_xlfn._xlws.FILTER(Analyses!E:E,Analyses!A:A=AnalysisResults!A2517,""),"")</f>
        <v>Safety Population</v>
      </c>
      <c r="C2517" t="s">
        <v>33</v>
      </c>
      <c r="D2517" t="s">
        <v>41</v>
      </c>
      <c r="E2517" s="4" t="str" cm="1">
        <f t="array" ref="E2517">_xlfn._xlws.FILTER(AnalysisGroupings!$G$2:$G$20,AnalysisGroupings!$F$2:$F$20=AnalysisResults!D2517,"")</f>
        <v>Xanomeline High Dose</v>
      </c>
      <c r="G2517" t="s">
        <v>733</v>
      </c>
      <c r="H2517" t="s">
        <v>770</v>
      </c>
      <c r="I2517" s="4" t="str" cm="1">
        <f t="array" ref="I2517">_xlfn._xlws.FILTER(AnalysisGroupings!$G$2:$G$36,(AnalysisGroupings!$F$2:$F$36=AnalysisResults!H2517)*LEN(H2517)&gt;0,"")</f>
        <v>Diastolic Blood Pressure (mmHg)</v>
      </c>
      <c r="K2517" t="s">
        <v>734</v>
      </c>
      <c r="L2517" t="s">
        <v>1381</v>
      </c>
      <c r="M2517" s="4" t="str" cm="1">
        <f t="array" ref="M2517">_xlfn._xlws.FILTER(AnalysisGroupings!$G$2:$G$36,(AnalysisGroupings!$F$2:$F$36=AnalysisResults!L2517)*LEN(L2517)&gt;0,"")</f>
        <v>Week 4</v>
      </c>
      <c r="O2517" t="s">
        <v>295</v>
      </c>
      <c r="P2517" t="s">
        <v>640</v>
      </c>
      <c r="Q2517" s="4" t="str" cm="1">
        <f t="array" ref="Q2517">_xlfn._xlws.FILTER(AnalysisMethods!$G$2:$G$31,AnalysisMethods!$E$2:$E$31=AnalysisResults!P2517,"")</f>
        <v>n</v>
      </c>
      <c r="R2517" s="4" t="str" cm="1">
        <f t="array" ref="R2517">_xlfn._xlws.FILTER(AnalysisMethods!$H$2:$H$31,AnalysisMethods!$E$2:$E$31=AnalysisResults!P2517,"")</f>
        <v>XX</v>
      </c>
      <c r="S2517">
        <v>219</v>
      </c>
      <c r="T2517" s="7" t="s">
        <v>822</v>
      </c>
      <c r="U2517" t="s">
        <v>1378</v>
      </c>
    </row>
    <row r="2518" spans="1:21" x14ac:dyDescent="0.45">
      <c r="A2518" t="s">
        <v>669</v>
      </c>
      <c r="B2518" s="4" t="str" cm="1">
        <f t="array" ref="B2518">_xlfn._xlws.FILTER(AnalysisSets!B:B,AnalysisSets!A:A=_xlfn._xlws.FILTER(Analyses!E:E,Analyses!A:A=AnalysisResults!A2518,""),"")</f>
        <v>Safety Population</v>
      </c>
      <c r="C2518" t="s">
        <v>33</v>
      </c>
      <c r="D2518" t="s">
        <v>41</v>
      </c>
      <c r="E2518" s="4" t="str" cm="1">
        <f t="array" ref="E2518">_xlfn._xlws.FILTER(AnalysisGroupings!$G$2:$G$20,AnalysisGroupings!$F$2:$F$20=AnalysisResults!D2518,"")</f>
        <v>Xanomeline High Dose</v>
      </c>
      <c r="G2518" t="s">
        <v>733</v>
      </c>
      <c r="H2518" t="s">
        <v>770</v>
      </c>
      <c r="I2518" s="4" t="str" cm="1">
        <f t="array" ref="I2518">_xlfn._xlws.FILTER(AnalysisGroupings!$G$2:$G$36,(AnalysisGroupings!$F$2:$F$36=AnalysisResults!H2518)*LEN(H2518)&gt;0,"")</f>
        <v>Diastolic Blood Pressure (mmHg)</v>
      </c>
      <c r="K2518" t="s">
        <v>734</v>
      </c>
      <c r="L2518" t="s">
        <v>1381</v>
      </c>
      <c r="M2518" s="4" t="str" cm="1">
        <f t="array" ref="M2518">_xlfn._xlws.FILTER(AnalysisGroupings!$G$2:$G$36,(AnalysisGroupings!$F$2:$F$36=AnalysisResults!L2518)*LEN(L2518)&gt;0,"")</f>
        <v>Week 4</v>
      </c>
      <c r="O2518" t="s">
        <v>295</v>
      </c>
      <c r="P2518" t="s">
        <v>641</v>
      </c>
      <c r="Q2518" s="4" t="str" cm="1">
        <f t="array" ref="Q2518">_xlfn._xlws.FILTER(AnalysisMethods!$G$2:$G$31,AnalysisMethods!$E$2:$E$31=AnalysisResults!P2518,"")</f>
        <v>Mean</v>
      </c>
      <c r="R2518" s="4" t="str" cm="1">
        <f t="array" ref="R2518">_xlfn._xlws.FILTER(AnalysisMethods!$H$2:$H$31,AnalysisMethods!$E$2:$E$31=AnalysisResults!P2518,"")</f>
        <v>XX.X</v>
      </c>
      <c r="S2518">
        <v>76.799086758000001</v>
      </c>
      <c r="T2518" s="7" t="s">
        <v>1095</v>
      </c>
      <c r="U2518" t="s">
        <v>1378</v>
      </c>
    </row>
    <row r="2519" spans="1:21" x14ac:dyDescent="0.45">
      <c r="A2519" t="s">
        <v>669</v>
      </c>
      <c r="B2519" s="4" t="str" cm="1">
        <f t="array" ref="B2519">_xlfn._xlws.FILTER(AnalysisSets!B:B,AnalysisSets!A:A=_xlfn._xlws.FILTER(Analyses!E:E,Analyses!A:A=AnalysisResults!A2519,""),"")</f>
        <v>Safety Population</v>
      </c>
      <c r="C2519" t="s">
        <v>33</v>
      </c>
      <c r="D2519" t="s">
        <v>41</v>
      </c>
      <c r="E2519" s="4" t="str" cm="1">
        <f t="array" ref="E2519">_xlfn._xlws.FILTER(AnalysisGroupings!$G$2:$G$20,AnalysisGroupings!$F$2:$F$20=AnalysisResults!D2519,"")</f>
        <v>Xanomeline High Dose</v>
      </c>
      <c r="G2519" t="s">
        <v>733</v>
      </c>
      <c r="H2519" t="s">
        <v>770</v>
      </c>
      <c r="I2519" s="4" t="str" cm="1">
        <f t="array" ref="I2519">_xlfn._xlws.FILTER(AnalysisGroupings!$G$2:$G$36,(AnalysisGroupings!$F$2:$F$36=AnalysisResults!H2519)*LEN(H2519)&gt;0,"")</f>
        <v>Diastolic Blood Pressure (mmHg)</v>
      </c>
      <c r="K2519" t="s">
        <v>734</v>
      </c>
      <c r="L2519" t="s">
        <v>1381</v>
      </c>
      <c r="M2519" s="4" t="str" cm="1">
        <f t="array" ref="M2519">_xlfn._xlws.FILTER(AnalysisGroupings!$G$2:$G$36,(AnalysisGroupings!$F$2:$F$36=AnalysisResults!L2519)*LEN(L2519)&gt;0,"")</f>
        <v>Week 4</v>
      </c>
      <c r="O2519" t="s">
        <v>295</v>
      </c>
      <c r="P2519" t="s">
        <v>642</v>
      </c>
      <c r="Q2519" s="4" t="str" cm="1">
        <f t="array" ref="Q2519">_xlfn._xlws.FILTER(AnalysisMethods!$G$2:$G$31,AnalysisMethods!$E$2:$E$31=AnalysisResults!P2519,"")</f>
        <v>SD</v>
      </c>
      <c r="R2519" s="4" t="str" cm="1">
        <f t="array" ref="R2519">_xlfn._xlws.FILTER(AnalysisMethods!$H$2:$H$31,AnalysisMethods!$E$2:$E$31=AnalysisResults!P2519,"")</f>
        <v>(XX.XX)</v>
      </c>
      <c r="S2519">
        <v>9.5799771641000007</v>
      </c>
      <c r="T2519" s="7" t="s">
        <v>1023</v>
      </c>
      <c r="U2519" t="s">
        <v>1378</v>
      </c>
    </row>
    <row r="2520" spans="1:21" x14ac:dyDescent="0.45">
      <c r="A2520" t="s">
        <v>669</v>
      </c>
      <c r="B2520" s="4" t="str" cm="1">
        <f t="array" ref="B2520">_xlfn._xlws.FILTER(AnalysisSets!B:B,AnalysisSets!A:A=_xlfn._xlws.FILTER(Analyses!E:E,Analyses!A:A=AnalysisResults!A2520,""),"")</f>
        <v>Safety Population</v>
      </c>
      <c r="C2520" t="s">
        <v>33</v>
      </c>
      <c r="D2520" t="s">
        <v>41</v>
      </c>
      <c r="E2520" s="4" t="str" cm="1">
        <f t="array" ref="E2520">_xlfn._xlws.FILTER(AnalysisGroupings!$G$2:$G$20,AnalysisGroupings!$F$2:$F$20=AnalysisResults!D2520,"")</f>
        <v>Xanomeline High Dose</v>
      </c>
      <c r="G2520" t="s">
        <v>733</v>
      </c>
      <c r="H2520" t="s">
        <v>770</v>
      </c>
      <c r="I2520" s="4" t="str" cm="1">
        <f t="array" ref="I2520">_xlfn._xlws.FILTER(AnalysisGroupings!$G$2:$G$36,(AnalysisGroupings!$F$2:$F$36=AnalysisResults!H2520)*LEN(H2520)&gt;0,"")</f>
        <v>Diastolic Blood Pressure (mmHg)</v>
      </c>
      <c r="K2520" t="s">
        <v>734</v>
      </c>
      <c r="L2520" t="s">
        <v>1381</v>
      </c>
      <c r="M2520" s="4" t="str" cm="1">
        <f t="array" ref="M2520">_xlfn._xlws.FILTER(AnalysisGroupings!$G$2:$G$36,(AnalysisGroupings!$F$2:$F$36=AnalysisResults!L2520)*LEN(L2520)&gt;0,"")</f>
        <v>Week 4</v>
      </c>
      <c r="O2520" t="s">
        <v>295</v>
      </c>
      <c r="P2520" t="s">
        <v>643</v>
      </c>
      <c r="Q2520" s="4" t="str" cm="1">
        <f t="array" ref="Q2520">_xlfn._xlws.FILTER(AnalysisMethods!$G$2:$G$31,AnalysisMethods!$E$2:$E$31=AnalysisResults!P2520,"")</f>
        <v>Median</v>
      </c>
      <c r="R2520" s="4" t="str" cm="1">
        <f t="array" ref="R2520">_xlfn._xlws.FILTER(AnalysisMethods!$H$2:$H$31,AnalysisMethods!$E$2:$E$31=AnalysisResults!P2520,"")</f>
        <v>XX.X</v>
      </c>
      <c r="S2520">
        <v>78</v>
      </c>
      <c r="T2520" s="7" t="s">
        <v>860</v>
      </c>
      <c r="U2520" t="s">
        <v>1378</v>
      </c>
    </row>
    <row r="2521" spans="1:21" x14ac:dyDescent="0.45">
      <c r="A2521" t="s">
        <v>669</v>
      </c>
      <c r="B2521" s="4" t="str" cm="1">
        <f t="array" ref="B2521">_xlfn._xlws.FILTER(AnalysisSets!B:B,AnalysisSets!A:A=_xlfn._xlws.FILTER(Analyses!E:E,Analyses!A:A=AnalysisResults!A2521,""),"")</f>
        <v>Safety Population</v>
      </c>
      <c r="C2521" t="s">
        <v>33</v>
      </c>
      <c r="D2521" t="s">
        <v>41</v>
      </c>
      <c r="E2521" s="4" t="str" cm="1">
        <f t="array" ref="E2521">_xlfn._xlws.FILTER(AnalysisGroupings!$G$2:$G$20,AnalysisGroupings!$F$2:$F$20=AnalysisResults!D2521,"")</f>
        <v>Xanomeline High Dose</v>
      </c>
      <c r="G2521" t="s">
        <v>733</v>
      </c>
      <c r="H2521" t="s">
        <v>770</v>
      </c>
      <c r="I2521" s="4" t="str" cm="1">
        <f t="array" ref="I2521">_xlfn._xlws.FILTER(AnalysisGroupings!$G$2:$G$36,(AnalysisGroupings!$F$2:$F$36=AnalysisResults!H2521)*LEN(H2521)&gt;0,"")</f>
        <v>Diastolic Blood Pressure (mmHg)</v>
      </c>
      <c r="K2521" t="s">
        <v>734</v>
      </c>
      <c r="L2521" t="s">
        <v>1381</v>
      </c>
      <c r="M2521" s="4" t="str" cm="1">
        <f t="array" ref="M2521">_xlfn._xlws.FILTER(AnalysisGroupings!$G$2:$G$36,(AnalysisGroupings!$F$2:$F$36=AnalysisResults!L2521)*LEN(L2521)&gt;0,"")</f>
        <v>Week 4</v>
      </c>
      <c r="O2521" t="s">
        <v>295</v>
      </c>
      <c r="P2521" t="s">
        <v>644</v>
      </c>
      <c r="Q2521" s="4" t="str" cm="1">
        <f t="array" ref="Q2521">_xlfn._xlws.FILTER(AnalysisMethods!$G$2:$G$31,AnalysisMethods!$E$2:$E$31=AnalysisResults!P2521,"")</f>
        <v>Q1</v>
      </c>
      <c r="R2521" s="4" t="str" cm="1">
        <f t="array" ref="R2521">_xlfn._xlws.FILTER(AnalysisMethods!$H$2:$H$31,AnalysisMethods!$E$2:$E$31=AnalysisResults!P2521,"")</f>
        <v>XX.X</v>
      </c>
      <c r="S2521">
        <v>70</v>
      </c>
      <c r="T2521" s="7" t="s">
        <v>223</v>
      </c>
      <c r="U2521" t="s">
        <v>1378</v>
      </c>
    </row>
    <row r="2522" spans="1:21" x14ac:dyDescent="0.45">
      <c r="A2522" t="s">
        <v>669</v>
      </c>
      <c r="B2522" s="4" t="str" cm="1">
        <f t="array" ref="B2522">_xlfn._xlws.FILTER(AnalysisSets!B:B,AnalysisSets!A:A=_xlfn._xlws.FILTER(Analyses!E:E,Analyses!A:A=AnalysisResults!A2522,""),"")</f>
        <v>Safety Population</v>
      </c>
      <c r="C2522" t="s">
        <v>33</v>
      </c>
      <c r="D2522" t="s">
        <v>41</v>
      </c>
      <c r="E2522" s="4" t="str" cm="1">
        <f t="array" ref="E2522">_xlfn._xlws.FILTER(AnalysisGroupings!$G$2:$G$20,AnalysisGroupings!$F$2:$F$20=AnalysisResults!D2522,"")</f>
        <v>Xanomeline High Dose</v>
      </c>
      <c r="G2522" t="s">
        <v>733</v>
      </c>
      <c r="H2522" t="s">
        <v>770</v>
      </c>
      <c r="I2522" s="4" t="str" cm="1">
        <f t="array" ref="I2522">_xlfn._xlws.FILTER(AnalysisGroupings!$G$2:$G$36,(AnalysisGroupings!$F$2:$F$36=AnalysisResults!H2522)*LEN(H2522)&gt;0,"")</f>
        <v>Diastolic Blood Pressure (mmHg)</v>
      </c>
      <c r="K2522" t="s">
        <v>734</v>
      </c>
      <c r="L2522" t="s">
        <v>1381</v>
      </c>
      <c r="M2522" s="4" t="str" cm="1">
        <f t="array" ref="M2522">_xlfn._xlws.FILTER(AnalysisGroupings!$G$2:$G$36,(AnalysisGroupings!$F$2:$F$36=AnalysisResults!L2522)*LEN(L2522)&gt;0,"")</f>
        <v>Week 4</v>
      </c>
      <c r="O2522" t="s">
        <v>295</v>
      </c>
      <c r="P2522" t="s">
        <v>645</v>
      </c>
      <c r="Q2522" s="4" t="str" cm="1">
        <f t="array" ref="Q2522">_xlfn._xlws.FILTER(AnalysisMethods!$G$2:$G$31,AnalysisMethods!$E$2:$E$31=AnalysisResults!P2522,"")</f>
        <v>Q3</v>
      </c>
      <c r="R2522" s="4" t="str" cm="1">
        <f t="array" ref="R2522">_xlfn._xlws.FILTER(AnalysisMethods!$H$2:$H$31,AnalysisMethods!$E$2:$E$31=AnalysisResults!P2522,"")</f>
        <v>XX.X</v>
      </c>
      <c r="S2522">
        <v>84</v>
      </c>
      <c r="T2522" s="7" t="s">
        <v>861</v>
      </c>
      <c r="U2522" t="s">
        <v>1378</v>
      </c>
    </row>
    <row r="2523" spans="1:21" x14ac:dyDescent="0.45">
      <c r="A2523" t="s">
        <v>669</v>
      </c>
      <c r="B2523" s="4" t="str" cm="1">
        <f t="array" ref="B2523">_xlfn._xlws.FILTER(AnalysisSets!B:B,AnalysisSets!A:A=_xlfn._xlws.FILTER(Analyses!E:E,Analyses!A:A=AnalysisResults!A2523,""),"")</f>
        <v>Safety Population</v>
      </c>
      <c r="C2523" t="s">
        <v>33</v>
      </c>
      <c r="D2523" t="s">
        <v>41</v>
      </c>
      <c r="E2523" s="4" t="str" cm="1">
        <f t="array" ref="E2523">_xlfn._xlws.FILTER(AnalysisGroupings!$G$2:$G$20,AnalysisGroupings!$F$2:$F$20=AnalysisResults!D2523,"")</f>
        <v>Xanomeline High Dose</v>
      </c>
      <c r="G2523" t="s">
        <v>733</v>
      </c>
      <c r="H2523" t="s">
        <v>770</v>
      </c>
      <c r="I2523" s="4" t="str" cm="1">
        <f t="array" ref="I2523">_xlfn._xlws.FILTER(AnalysisGroupings!$G$2:$G$36,(AnalysisGroupings!$F$2:$F$36=AnalysisResults!H2523)*LEN(H2523)&gt;0,"")</f>
        <v>Diastolic Blood Pressure (mmHg)</v>
      </c>
      <c r="K2523" t="s">
        <v>734</v>
      </c>
      <c r="L2523" t="s">
        <v>1381</v>
      </c>
      <c r="M2523" s="4" t="str" cm="1">
        <f t="array" ref="M2523">_xlfn._xlws.FILTER(AnalysisGroupings!$G$2:$G$36,(AnalysisGroupings!$F$2:$F$36=AnalysisResults!L2523)*LEN(L2523)&gt;0,"")</f>
        <v>Week 4</v>
      </c>
      <c r="O2523" t="s">
        <v>295</v>
      </c>
      <c r="P2523" t="s">
        <v>646</v>
      </c>
      <c r="Q2523" s="4" t="str" cm="1">
        <f t="array" ref="Q2523">_xlfn._xlws.FILTER(AnalysisMethods!$G$2:$G$31,AnalysisMethods!$E$2:$E$31=AnalysisResults!P2523,"")</f>
        <v>Min</v>
      </c>
      <c r="R2523" s="4" t="str" cm="1">
        <f t="array" ref="R2523">_xlfn._xlws.FILTER(AnalysisMethods!$H$2:$H$31,AnalysisMethods!$E$2:$E$31=AnalysisResults!P2523,"")</f>
        <v>XX</v>
      </c>
      <c r="S2523">
        <v>54</v>
      </c>
      <c r="T2523" s="7" t="s">
        <v>1096</v>
      </c>
      <c r="U2523" t="s">
        <v>1378</v>
      </c>
    </row>
    <row r="2524" spans="1:21" x14ac:dyDescent="0.45">
      <c r="A2524" t="s">
        <v>669</v>
      </c>
      <c r="B2524" s="4" t="str" cm="1">
        <f t="array" ref="B2524">_xlfn._xlws.FILTER(AnalysisSets!B:B,AnalysisSets!A:A=_xlfn._xlws.FILTER(Analyses!E:E,Analyses!A:A=AnalysisResults!A2524,""),"")</f>
        <v>Safety Population</v>
      </c>
      <c r="C2524" t="s">
        <v>33</v>
      </c>
      <c r="D2524" t="s">
        <v>41</v>
      </c>
      <c r="E2524" s="4" t="str" cm="1">
        <f t="array" ref="E2524">_xlfn._xlws.FILTER(AnalysisGroupings!$G$2:$G$20,AnalysisGroupings!$F$2:$F$20=AnalysisResults!D2524,"")</f>
        <v>Xanomeline High Dose</v>
      </c>
      <c r="G2524" t="s">
        <v>733</v>
      </c>
      <c r="H2524" t="s">
        <v>770</v>
      </c>
      <c r="I2524" s="4" t="str" cm="1">
        <f t="array" ref="I2524">_xlfn._xlws.FILTER(AnalysisGroupings!$G$2:$G$36,(AnalysisGroupings!$F$2:$F$36=AnalysisResults!H2524)*LEN(H2524)&gt;0,"")</f>
        <v>Diastolic Blood Pressure (mmHg)</v>
      </c>
      <c r="K2524" t="s">
        <v>734</v>
      </c>
      <c r="L2524" t="s">
        <v>1381</v>
      </c>
      <c r="M2524" s="4" t="str" cm="1">
        <f t="array" ref="M2524">_xlfn._xlws.FILTER(AnalysisGroupings!$G$2:$G$36,(AnalysisGroupings!$F$2:$F$36=AnalysisResults!L2524)*LEN(L2524)&gt;0,"")</f>
        <v>Week 4</v>
      </c>
      <c r="O2524" t="s">
        <v>295</v>
      </c>
      <c r="P2524" t="s">
        <v>647</v>
      </c>
      <c r="Q2524" s="4" t="str" cm="1">
        <f t="array" ref="Q2524">_xlfn._xlws.FILTER(AnalysisMethods!$G$2:$G$31,AnalysisMethods!$E$2:$E$31=AnalysisResults!P2524,"")</f>
        <v>Max</v>
      </c>
      <c r="R2524" s="4" t="str" cm="1">
        <f t="array" ref="R2524">_xlfn._xlws.FILTER(AnalysisMethods!$H$2:$H$31,AnalysisMethods!$E$2:$E$31=AnalysisResults!P2524,"")</f>
        <v>XX</v>
      </c>
      <c r="S2524">
        <v>100</v>
      </c>
      <c r="T2524" s="7" t="s">
        <v>867</v>
      </c>
      <c r="U2524" t="s">
        <v>1378</v>
      </c>
    </row>
    <row r="2525" spans="1:21" x14ac:dyDescent="0.45">
      <c r="A2525" t="s">
        <v>669</v>
      </c>
      <c r="B2525" s="4" t="str" cm="1">
        <f t="array" ref="B2525">_xlfn._xlws.FILTER(AnalysisSets!B:B,AnalysisSets!A:A=_xlfn._xlws.FILTER(Analyses!E:E,Analyses!A:A=AnalysisResults!A2525,""),"")</f>
        <v>Safety Population</v>
      </c>
      <c r="C2525" t="s">
        <v>33</v>
      </c>
      <c r="D2525" t="s">
        <v>41</v>
      </c>
      <c r="E2525" s="4" t="str" cm="1">
        <f t="array" ref="E2525">_xlfn._xlws.FILTER(AnalysisGroupings!$G$2:$G$20,AnalysisGroupings!$F$2:$F$20=AnalysisResults!D2525,"")</f>
        <v>Xanomeline High Dose</v>
      </c>
      <c r="G2525" t="s">
        <v>733</v>
      </c>
      <c r="H2525" t="s">
        <v>770</v>
      </c>
      <c r="I2525" s="4" t="str" cm="1">
        <f t="array" ref="I2525">_xlfn._xlws.FILTER(AnalysisGroupings!$G$2:$G$36,(AnalysisGroupings!$F$2:$F$36=AnalysisResults!H2525)*LEN(H2525)&gt;0,"")</f>
        <v>Diastolic Blood Pressure (mmHg)</v>
      </c>
      <c r="K2525" t="s">
        <v>734</v>
      </c>
      <c r="L2525" t="s">
        <v>1382</v>
      </c>
      <c r="M2525" s="4" t="str" cm="1">
        <f t="array" ref="M2525">_xlfn._xlws.FILTER(AnalysisGroupings!$G$2:$G$36,(AnalysisGroupings!$F$2:$F$36=AnalysisResults!L2525)*LEN(L2525)&gt;0,"")</f>
        <v>Week 6</v>
      </c>
      <c r="O2525" t="s">
        <v>295</v>
      </c>
      <c r="P2525" t="s">
        <v>640</v>
      </c>
      <c r="Q2525" s="4" t="str" cm="1">
        <f t="array" ref="Q2525">_xlfn._xlws.FILTER(AnalysisMethods!$G$2:$G$31,AnalysisMethods!$E$2:$E$31=AnalysisResults!P2525,"")</f>
        <v>n</v>
      </c>
      <c r="R2525" s="4" t="str" cm="1">
        <f t="array" ref="R2525">_xlfn._xlws.FILTER(AnalysisMethods!$H$2:$H$31,AnalysisMethods!$E$2:$E$31=AnalysisResults!P2525,"")</f>
        <v>XX</v>
      </c>
      <c r="S2525">
        <v>203</v>
      </c>
      <c r="T2525" s="7" t="s">
        <v>1061</v>
      </c>
      <c r="U2525" t="s">
        <v>1378</v>
      </c>
    </row>
    <row r="2526" spans="1:21" x14ac:dyDescent="0.45">
      <c r="A2526" t="s">
        <v>669</v>
      </c>
      <c r="B2526" s="4" t="str" cm="1">
        <f t="array" ref="B2526">_xlfn._xlws.FILTER(AnalysisSets!B:B,AnalysisSets!A:A=_xlfn._xlws.FILTER(Analyses!E:E,Analyses!A:A=AnalysisResults!A2526,""),"")</f>
        <v>Safety Population</v>
      </c>
      <c r="C2526" t="s">
        <v>33</v>
      </c>
      <c r="D2526" t="s">
        <v>41</v>
      </c>
      <c r="E2526" s="4" t="str" cm="1">
        <f t="array" ref="E2526">_xlfn._xlws.FILTER(AnalysisGroupings!$G$2:$G$20,AnalysisGroupings!$F$2:$F$20=AnalysisResults!D2526,"")</f>
        <v>Xanomeline High Dose</v>
      </c>
      <c r="G2526" t="s">
        <v>733</v>
      </c>
      <c r="H2526" t="s">
        <v>770</v>
      </c>
      <c r="I2526" s="4" t="str" cm="1">
        <f t="array" ref="I2526">_xlfn._xlws.FILTER(AnalysisGroupings!$G$2:$G$36,(AnalysisGroupings!$F$2:$F$36=AnalysisResults!H2526)*LEN(H2526)&gt;0,"")</f>
        <v>Diastolic Blood Pressure (mmHg)</v>
      </c>
      <c r="K2526" t="s">
        <v>734</v>
      </c>
      <c r="L2526" t="s">
        <v>1382</v>
      </c>
      <c r="M2526" s="4" t="str" cm="1">
        <f t="array" ref="M2526">_xlfn._xlws.FILTER(AnalysisGroupings!$G$2:$G$36,(AnalysisGroupings!$F$2:$F$36=AnalysisResults!L2526)*LEN(L2526)&gt;0,"")</f>
        <v>Week 6</v>
      </c>
      <c r="O2526" t="s">
        <v>295</v>
      </c>
      <c r="P2526" t="s">
        <v>641</v>
      </c>
      <c r="Q2526" s="4" t="str" cm="1">
        <f t="array" ref="Q2526">_xlfn._xlws.FILTER(AnalysisMethods!$G$2:$G$31,AnalysisMethods!$E$2:$E$31=AnalysisResults!P2526,"")</f>
        <v>Mean</v>
      </c>
      <c r="R2526" s="4" t="str" cm="1">
        <f t="array" ref="R2526">_xlfn._xlws.FILTER(AnalysisMethods!$H$2:$H$31,AnalysisMethods!$E$2:$E$31=AnalysisResults!P2526,"")</f>
        <v>XX.X</v>
      </c>
      <c r="S2526">
        <v>75.256157634999994</v>
      </c>
      <c r="T2526" s="7" t="s">
        <v>1097</v>
      </c>
      <c r="U2526" t="s">
        <v>1378</v>
      </c>
    </row>
    <row r="2527" spans="1:21" x14ac:dyDescent="0.45">
      <c r="A2527" t="s">
        <v>669</v>
      </c>
      <c r="B2527" s="4" t="str" cm="1">
        <f t="array" ref="B2527">_xlfn._xlws.FILTER(AnalysisSets!B:B,AnalysisSets!A:A=_xlfn._xlws.FILTER(Analyses!E:E,Analyses!A:A=AnalysisResults!A2527,""),"")</f>
        <v>Safety Population</v>
      </c>
      <c r="C2527" t="s">
        <v>33</v>
      </c>
      <c r="D2527" t="s">
        <v>41</v>
      </c>
      <c r="E2527" s="4" t="str" cm="1">
        <f t="array" ref="E2527">_xlfn._xlws.FILTER(AnalysisGroupings!$G$2:$G$20,AnalysisGroupings!$F$2:$F$20=AnalysisResults!D2527,"")</f>
        <v>Xanomeline High Dose</v>
      </c>
      <c r="G2527" t="s">
        <v>733</v>
      </c>
      <c r="H2527" t="s">
        <v>770</v>
      </c>
      <c r="I2527" s="4" t="str" cm="1">
        <f t="array" ref="I2527">_xlfn._xlws.FILTER(AnalysisGroupings!$G$2:$G$36,(AnalysisGroupings!$F$2:$F$36=AnalysisResults!H2527)*LEN(H2527)&gt;0,"")</f>
        <v>Diastolic Blood Pressure (mmHg)</v>
      </c>
      <c r="K2527" t="s">
        <v>734</v>
      </c>
      <c r="L2527" t="s">
        <v>1382</v>
      </c>
      <c r="M2527" s="4" t="str" cm="1">
        <f t="array" ref="M2527">_xlfn._xlws.FILTER(AnalysisGroupings!$G$2:$G$36,(AnalysisGroupings!$F$2:$F$36=AnalysisResults!L2527)*LEN(L2527)&gt;0,"")</f>
        <v>Week 6</v>
      </c>
      <c r="O2527" t="s">
        <v>295</v>
      </c>
      <c r="P2527" t="s">
        <v>642</v>
      </c>
      <c r="Q2527" s="4" t="str" cm="1">
        <f t="array" ref="Q2527">_xlfn._xlws.FILTER(AnalysisMethods!$G$2:$G$31,AnalysisMethods!$E$2:$E$31=AnalysisResults!P2527,"")</f>
        <v>SD</v>
      </c>
      <c r="R2527" s="4" t="str" cm="1">
        <f t="array" ref="R2527">_xlfn._xlws.FILTER(AnalysisMethods!$H$2:$H$31,AnalysisMethods!$E$2:$E$31=AnalysisResults!P2527,"")</f>
        <v>(XX.XX)</v>
      </c>
      <c r="S2527">
        <v>9.8996649116000004</v>
      </c>
      <c r="T2527" s="7" t="s">
        <v>1030</v>
      </c>
      <c r="U2527" t="s">
        <v>1378</v>
      </c>
    </row>
    <row r="2528" spans="1:21" x14ac:dyDescent="0.45">
      <c r="A2528" t="s">
        <v>669</v>
      </c>
      <c r="B2528" s="4" t="str" cm="1">
        <f t="array" ref="B2528">_xlfn._xlws.FILTER(AnalysisSets!B:B,AnalysisSets!A:A=_xlfn._xlws.FILTER(Analyses!E:E,Analyses!A:A=AnalysisResults!A2528,""),"")</f>
        <v>Safety Population</v>
      </c>
      <c r="C2528" t="s">
        <v>33</v>
      </c>
      <c r="D2528" t="s">
        <v>41</v>
      </c>
      <c r="E2528" s="4" t="str" cm="1">
        <f t="array" ref="E2528">_xlfn._xlws.FILTER(AnalysisGroupings!$G$2:$G$20,AnalysisGroupings!$F$2:$F$20=AnalysisResults!D2528,"")</f>
        <v>Xanomeline High Dose</v>
      </c>
      <c r="G2528" t="s">
        <v>733</v>
      </c>
      <c r="H2528" t="s">
        <v>770</v>
      </c>
      <c r="I2528" s="4" t="str" cm="1">
        <f t="array" ref="I2528">_xlfn._xlws.FILTER(AnalysisGroupings!$G$2:$G$36,(AnalysisGroupings!$F$2:$F$36=AnalysisResults!H2528)*LEN(H2528)&gt;0,"")</f>
        <v>Diastolic Blood Pressure (mmHg)</v>
      </c>
      <c r="K2528" t="s">
        <v>734</v>
      </c>
      <c r="L2528" t="s">
        <v>1382</v>
      </c>
      <c r="M2528" s="4" t="str" cm="1">
        <f t="array" ref="M2528">_xlfn._xlws.FILTER(AnalysisGroupings!$G$2:$G$36,(AnalysisGroupings!$F$2:$F$36=AnalysisResults!L2528)*LEN(L2528)&gt;0,"")</f>
        <v>Week 6</v>
      </c>
      <c r="O2528" t="s">
        <v>295</v>
      </c>
      <c r="P2528" t="s">
        <v>643</v>
      </c>
      <c r="Q2528" s="4" t="str" cm="1">
        <f t="array" ref="Q2528">_xlfn._xlws.FILTER(AnalysisMethods!$G$2:$G$31,AnalysisMethods!$E$2:$E$31=AnalysisResults!P2528,"")</f>
        <v>Median</v>
      </c>
      <c r="R2528" s="4" t="str" cm="1">
        <f t="array" ref="R2528">_xlfn._xlws.FILTER(AnalysisMethods!$H$2:$H$31,AnalysisMethods!$E$2:$E$31=AnalysisResults!P2528,"")</f>
        <v>XX.X</v>
      </c>
      <c r="S2528">
        <v>76</v>
      </c>
      <c r="T2528" s="7" t="s">
        <v>219</v>
      </c>
      <c r="U2528" t="s">
        <v>1378</v>
      </c>
    </row>
    <row r="2529" spans="1:21" x14ac:dyDescent="0.45">
      <c r="A2529" t="s">
        <v>669</v>
      </c>
      <c r="B2529" s="4" t="str" cm="1">
        <f t="array" ref="B2529">_xlfn._xlws.FILTER(AnalysisSets!B:B,AnalysisSets!A:A=_xlfn._xlws.FILTER(Analyses!E:E,Analyses!A:A=AnalysisResults!A2529,""),"")</f>
        <v>Safety Population</v>
      </c>
      <c r="C2529" t="s">
        <v>33</v>
      </c>
      <c r="D2529" t="s">
        <v>41</v>
      </c>
      <c r="E2529" s="4" t="str" cm="1">
        <f t="array" ref="E2529">_xlfn._xlws.FILTER(AnalysisGroupings!$G$2:$G$20,AnalysisGroupings!$F$2:$F$20=AnalysisResults!D2529,"")</f>
        <v>Xanomeline High Dose</v>
      </c>
      <c r="G2529" t="s">
        <v>733</v>
      </c>
      <c r="H2529" t="s">
        <v>770</v>
      </c>
      <c r="I2529" s="4" t="str" cm="1">
        <f t="array" ref="I2529">_xlfn._xlws.FILTER(AnalysisGroupings!$G$2:$G$36,(AnalysisGroupings!$F$2:$F$36=AnalysisResults!H2529)*LEN(H2529)&gt;0,"")</f>
        <v>Diastolic Blood Pressure (mmHg)</v>
      </c>
      <c r="K2529" t="s">
        <v>734</v>
      </c>
      <c r="L2529" t="s">
        <v>1382</v>
      </c>
      <c r="M2529" s="4" t="str" cm="1">
        <f t="array" ref="M2529">_xlfn._xlws.FILTER(AnalysisGroupings!$G$2:$G$36,(AnalysisGroupings!$F$2:$F$36=AnalysisResults!L2529)*LEN(L2529)&gt;0,"")</f>
        <v>Week 6</v>
      </c>
      <c r="O2529" t="s">
        <v>295</v>
      </c>
      <c r="P2529" t="s">
        <v>644</v>
      </c>
      <c r="Q2529" s="4" t="str" cm="1">
        <f t="array" ref="Q2529">_xlfn._xlws.FILTER(AnalysisMethods!$G$2:$G$31,AnalysisMethods!$E$2:$E$31=AnalysisResults!P2529,"")</f>
        <v>Q1</v>
      </c>
      <c r="R2529" s="4" t="str" cm="1">
        <f t="array" ref="R2529">_xlfn._xlws.FILTER(AnalysisMethods!$H$2:$H$31,AnalysisMethods!$E$2:$E$31=AnalysisResults!P2529,"")</f>
        <v>XX.X</v>
      </c>
      <c r="S2529">
        <v>70</v>
      </c>
      <c r="T2529" s="7" t="s">
        <v>223</v>
      </c>
      <c r="U2529" t="s">
        <v>1378</v>
      </c>
    </row>
    <row r="2530" spans="1:21" x14ac:dyDescent="0.45">
      <c r="A2530" t="s">
        <v>669</v>
      </c>
      <c r="B2530" s="4" t="str" cm="1">
        <f t="array" ref="B2530">_xlfn._xlws.FILTER(AnalysisSets!B:B,AnalysisSets!A:A=_xlfn._xlws.FILTER(Analyses!E:E,Analyses!A:A=AnalysisResults!A2530,""),"")</f>
        <v>Safety Population</v>
      </c>
      <c r="C2530" t="s">
        <v>33</v>
      </c>
      <c r="D2530" t="s">
        <v>41</v>
      </c>
      <c r="E2530" s="4" t="str" cm="1">
        <f t="array" ref="E2530">_xlfn._xlws.FILTER(AnalysisGroupings!$G$2:$G$20,AnalysisGroupings!$F$2:$F$20=AnalysisResults!D2530,"")</f>
        <v>Xanomeline High Dose</v>
      </c>
      <c r="G2530" t="s">
        <v>733</v>
      </c>
      <c r="H2530" t="s">
        <v>770</v>
      </c>
      <c r="I2530" s="4" t="str" cm="1">
        <f t="array" ref="I2530">_xlfn._xlws.FILTER(AnalysisGroupings!$G$2:$G$36,(AnalysisGroupings!$F$2:$F$36=AnalysisResults!H2530)*LEN(H2530)&gt;0,"")</f>
        <v>Diastolic Blood Pressure (mmHg)</v>
      </c>
      <c r="K2530" t="s">
        <v>734</v>
      </c>
      <c r="L2530" t="s">
        <v>1382</v>
      </c>
      <c r="M2530" s="4" t="str" cm="1">
        <f t="array" ref="M2530">_xlfn._xlws.FILTER(AnalysisGroupings!$G$2:$G$36,(AnalysisGroupings!$F$2:$F$36=AnalysisResults!L2530)*LEN(L2530)&gt;0,"")</f>
        <v>Week 6</v>
      </c>
      <c r="O2530" t="s">
        <v>295</v>
      </c>
      <c r="P2530" t="s">
        <v>645</v>
      </c>
      <c r="Q2530" s="4" t="str" cm="1">
        <f t="array" ref="Q2530">_xlfn._xlws.FILTER(AnalysisMethods!$G$2:$G$31,AnalysisMethods!$E$2:$E$31=AnalysisResults!P2530,"")</f>
        <v>Q3</v>
      </c>
      <c r="R2530" s="4" t="str" cm="1">
        <f t="array" ref="R2530">_xlfn._xlws.FILTER(AnalysisMethods!$H$2:$H$31,AnalysisMethods!$E$2:$E$31=AnalysisResults!P2530,"")</f>
        <v>XX.X</v>
      </c>
      <c r="S2530">
        <v>82</v>
      </c>
      <c r="T2530" s="7" t="s">
        <v>224</v>
      </c>
      <c r="U2530" t="s">
        <v>1378</v>
      </c>
    </row>
    <row r="2531" spans="1:21" x14ac:dyDescent="0.45">
      <c r="A2531" t="s">
        <v>669</v>
      </c>
      <c r="B2531" s="4" t="str" cm="1">
        <f t="array" ref="B2531">_xlfn._xlws.FILTER(AnalysisSets!B:B,AnalysisSets!A:A=_xlfn._xlws.FILTER(Analyses!E:E,Analyses!A:A=AnalysisResults!A2531,""),"")</f>
        <v>Safety Population</v>
      </c>
      <c r="C2531" t="s">
        <v>33</v>
      </c>
      <c r="D2531" t="s">
        <v>41</v>
      </c>
      <c r="E2531" s="4" t="str" cm="1">
        <f t="array" ref="E2531">_xlfn._xlws.FILTER(AnalysisGroupings!$G$2:$G$20,AnalysisGroupings!$F$2:$F$20=AnalysisResults!D2531,"")</f>
        <v>Xanomeline High Dose</v>
      </c>
      <c r="G2531" t="s">
        <v>733</v>
      </c>
      <c r="H2531" t="s">
        <v>770</v>
      </c>
      <c r="I2531" s="4" t="str" cm="1">
        <f t="array" ref="I2531">_xlfn._xlws.FILTER(AnalysisGroupings!$G$2:$G$36,(AnalysisGroupings!$F$2:$F$36=AnalysisResults!H2531)*LEN(H2531)&gt;0,"")</f>
        <v>Diastolic Blood Pressure (mmHg)</v>
      </c>
      <c r="K2531" t="s">
        <v>734</v>
      </c>
      <c r="L2531" t="s">
        <v>1382</v>
      </c>
      <c r="M2531" s="4" t="str" cm="1">
        <f t="array" ref="M2531">_xlfn._xlws.FILTER(AnalysisGroupings!$G$2:$G$36,(AnalysisGroupings!$F$2:$F$36=AnalysisResults!L2531)*LEN(L2531)&gt;0,"")</f>
        <v>Week 6</v>
      </c>
      <c r="O2531" t="s">
        <v>295</v>
      </c>
      <c r="P2531" t="s">
        <v>646</v>
      </c>
      <c r="Q2531" s="4" t="str" cm="1">
        <f t="array" ref="Q2531">_xlfn._xlws.FILTER(AnalysisMethods!$G$2:$G$31,AnalysisMethods!$E$2:$E$31=AnalysisResults!P2531,"")</f>
        <v>Min</v>
      </c>
      <c r="R2531" s="4" t="str" cm="1">
        <f t="array" ref="R2531">_xlfn._xlws.FILTER(AnalysisMethods!$H$2:$H$31,AnalysisMethods!$E$2:$E$31=AnalysisResults!P2531,"")</f>
        <v>XX</v>
      </c>
      <c r="S2531">
        <v>52</v>
      </c>
      <c r="T2531" s="7" t="s">
        <v>226</v>
      </c>
      <c r="U2531" t="s">
        <v>1378</v>
      </c>
    </row>
    <row r="2532" spans="1:21" x14ac:dyDescent="0.45">
      <c r="A2532" t="s">
        <v>669</v>
      </c>
      <c r="B2532" s="4" t="str" cm="1">
        <f t="array" ref="B2532">_xlfn._xlws.FILTER(AnalysisSets!B:B,AnalysisSets!A:A=_xlfn._xlws.FILTER(Analyses!E:E,Analyses!A:A=AnalysisResults!A2532,""),"")</f>
        <v>Safety Population</v>
      </c>
      <c r="C2532" t="s">
        <v>33</v>
      </c>
      <c r="D2532" t="s">
        <v>41</v>
      </c>
      <c r="E2532" s="4" t="str" cm="1">
        <f t="array" ref="E2532">_xlfn._xlws.FILTER(AnalysisGroupings!$G$2:$G$20,AnalysisGroupings!$F$2:$F$20=AnalysisResults!D2532,"")</f>
        <v>Xanomeline High Dose</v>
      </c>
      <c r="G2532" t="s">
        <v>733</v>
      </c>
      <c r="H2532" t="s">
        <v>770</v>
      </c>
      <c r="I2532" s="4" t="str" cm="1">
        <f t="array" ref="I2532">_xlfn._xlws.FILTER(AnalysisGroupings!$G$2:$G$36,(AnalysisGroupings!$F$2:$F$36=AnalysisResults!H2532)*LEN(H2532)&gt;0,"")</f>
        <v>Diastolic Blood Pressure (mmHg)</v>
      </c>
      <c r="K2532" t="s">
        <v>734</v>
      </c>
      <c r="L2532" t="s">
        <v>1382</v>
      </c>
      <c r="M2532" s="4" t="str" cm="1">
        <f t="array" ref="M2532">_xlfn._xlws.FILTER(AnalysisGroupings!$G$2:$G$36,(AnalysisGroupings!$F$2:$F$36=AnalysisResults!L2532)*LEN(L2532)&gt;0,"")</f>
        <v>Week 6</v>
      </c>
      <c r="O2532" t="s">
        <v>295</v>
      </c>
      <c r="P2532" t="s">
        <v>647</v>
      </c>
      <c r="Q2532" s="4" t="str" cm="1">
        <f t="array" ref="Q2532">_xlfn._xlws.FILTER(AnalysisMethods!$G$2:$G$31,AnalysisMethods!$E$2:$E$31=AnalysisResults!P2532,"")</f>
        <v>Max</v>
      </c>
      <c r="R2532" s="4" t="str" cm="1">
        <f t="array" ref="R2532">_xlfn._xlws.FILTER(AnalysisMethods!$H$2:$H$31,AnalysisMethods!$E$2:$E$31=AnalysisResults!P2532,"")</f>
        <v>XX</v>
      </c>
      <c r="S2532">
        <v>98</v>
      </c>
      <c r="T2532" s="7" t="s">
        <v>883</v>
      </c>
      <c r="U2532" t="s">
        <v>1378</v>
      </c>
    </row>
    <row r="2533" spans="1:21" x14ac:dyDescent="0.45">
      <c r="A2533" t="s">
        <v>669</v>
      </c>
      <c r="B2533" s="4" t="str" cm="1">
        <f t="array" ref="B2533">_xlfn._xlws.FILTER(AnalysisSets!B:B,AnalysisSets!A:A=_xlfn._xlws.FILTER(Analyses!E:E,Analyses!A:A=AnalysisResults!A2533,""),"")</f>
        <v>Safety Population</v>
      </c>
      <c r="C2533" t="s">
        <v>33</v>
      </c>
      <c r="D2533" t="s">
        <v>41</v>
      </c>
      <c r="E2533" s="4" t="str" cm="1">
        <f t="array" ref="E2533">_xlfn._xlws.FILTER(AnalysisGroupings!$G$2:$G$20,AnalysisGroupings!$F$2:$F$20=AnalysisResults!D2533,"")</f>
        <v>Xanomeline High Dose</v>
      </c>
      <c r="G2533" t="s">
        <v>733</v>
      </c>
      <c r="H2533" t="s">
        <v>770</v>
      </c>
      <c r="I2533" s="4" t="str" cm="1">
        <f t="array" ref="I2533">_xlfn._xlws.FILTER(AnalysisGroupings!$G$2:$G$36,(AnalysisGroupings!$F$2:$F$36=AnalysisResults!H2533)*LEN(H2533)&gt;0,"")</f>
        <v>Diastolic Blood Pressure (mmHg)</v>
      </c>
      <c r="K2533" t="s">
        <v>734</v>
      </c>
      <c r="L2533" t="s">
        <v>1383</v>
      </c>
      <c r="M2533" s="4" t="str" cm="1">
        <f t="array" ref="M2533">_xlfn._xlws.FILTER(AnalysisGroupings!$G$2:$G$36,(AnalysisGroupings!$F$2:$F$36=AnalysisResults!L2533)*LEN(L2533)&gt;0,"")</f>
        <v>Week 8</v>
      </c>
      <c r="O2533" t="s">
        <v>295</v>
      </c>
      <c r="P2533" t="s">
        <v>640</v>
      </c>
      <c r="Q2533" s="4" t="str" cm="1">
        <f t="array" ref="Q2533">_xlfn._xlws.FILTER(AnalysisMethods!$G$2:$G$31,AnalysisMethods!$E$2:$E$31=AnalysisResults!P2533,"")</f>
        <v>n</v>
      </c>
      <c r="R2533" s="4" t="str" cm="1">
        <f t="array" ref="R2533">_xlfn._xlws.FILTER(AnalysisMethods!$H$2:$H$31,AnalysisMethods!$E$2:$E$31=AnalysisResults!P2533,"")</f>
        <v>XX</v>
      </c>
      <c r="S2533">
        <v>168</v>
      </c>
      <c r="T2533" s="7" t="s">
        <v>834</v>
      </c>
      <c r="U2533" t="s">
        <v>1378</v>
      </c>
    </row>
    <row r="2534" spans="1:21" x14ac:dyDescent="0.45">
      <c r="A2534" t="s">
        <v>669</v>
      </c>
      <c r="B2534" s="4" t="str" cm="1">
        <f t="array" ref="B2534">_xlfn._xlws.FILTER(AnalysisSets!B:B,AnalysisSets!A:A=_xlfn._xlws.FILTER(Analyses!E:E,Analyses!A:A=AnalysisResults!A2534,""),"")</f>
        <v>Safety Population</v>
      </c>
      <c r="C2534" t="s">
        <v>33</v>
      </c>
      <c r="D2534" t="s">
        <v>41</v>
      </c>
      <c r="E2534" s="4" t="str" cm="1">
        <f t="array" ref="E2534">_xlfn._xlws.FILTER(AnalysisGroupings!$G$2:$G$20,AnalysisGroupings!$F$2:$F$20=AnalysisResults!D2534,"")</f>
        <v>Xanomeline High Dose</v>
      </c>
      <c r="G2534" t="s">
        <v>733</v>
      </c>
      <c r="H2534" t="s">
        <v>770</v>
      </c>
      <c r="I2534" s="4" t="str" cm="1">
        <f t="array" ref="I2534">_xlfn._xlws.FILTER(AnalysisGroupings!$G$2:$G$36,(AnalysisGroupings!$F$2:$F$36=AnalysisResults!H2534)*LEN(H2534)&gt;0,"")</f>
        <v>Diastolic Blood Pressure (mmHg)</v>
      </c>
      <c r="K2534" t="s">
        <v>734</v>
      </c>
      <c r="L2534" t="s">
        <v>1383</v>
      </c>
      <c r="M2534" s="4" t="str" cm="1">
        <f t="array" ref="M2534">_xlfn._xlws.FILTER(AnalysisGroupings!$G$2:$G$36,(AnalysisGroupings!$F$2:$F$36=AnalysisResults!L2534)*LEN(L2534)&gt;0,"")</f>
        <v>Week 8</v>
      </c>
      <c r="O2534" t="s">
        <v>295</v>
      </c>
      <c r="P2534" t="s">
        <v>641</v>
      </c>
      <c r="Q2534" s="4" t="str" cm="1">
        <f t="array" ref="Q2534">_xlfn._xlws.FILTER(AnalysisMethods!$G$2:$G$31,AnalysisMethods!$E$2:$E$31=AnalysisResults!P2534,"")</f>
        <v>Mean</v>
      </c>
      <c r="R2534" s="4" t="str" cm="1">
        <f t="array" ref="R2534">_xlfn._xlws.FILTER(AnalysisMethods!$H$2:$H$31,AnalysisMethods!$E$2:$E$31=AnalysisResults!P2534,"")</f>
        <v>XX.X</v>
      </c>
      <c r="S2534">
        <v>77.369047619</v>
      </c>
      <c r="T2534" s="7" t="s">
        <v>1098</v>
      </c>
      <c r="U2534" t="s">
        <v>1378</v>
      </c>
    </row>
    <row r="2535" spans="1:21" x14ac:dyDescent="0.45">
      <c r="A2535" t="s">
        <v>669</v>
      </c>
      <c r="B2535" s="4" t="str" cm="1">
        <f t="array" ref="B2535">_xlfn._xlws.FILTER(AnalysisSets!B:B,AnalysisSets!A:A=_xlfn._xlws.FILTER(Analyses!E:E,Analyses!A:A=AnalysisResults!A2535,""),"")</f>
        <v>Safety Population</v>
      </c>
      <c r="C2535" t="s">
        <v>33</v>
      </c>
      <c r="D2535" t="s">
        <v>41</v>
      </c>
      <c r="E2535" s="4" t="str" cm="1">
        <f t="array" ref="E2535">_xlfn._xlws.FILTER(AnalysisGroupings!$G$2:$G$20,AnalysisGroupings!$F$2:$F$20=AnalysisResults!D2535,"")</f>
        <v>Xanomeline High Dose</v>
      </c>
      <c r="G2535" t="s">
        <v>733</v>
      </c>
      <c r="H2535" t="s">
        <v>770</v>
      </c>
      <c r="I2535" s="4" t="str" cm="1">
        <f t="array" ref="I2535">_xlfn._xlws.FILTER(AnalysisGroupings!$G$2:$G$36,(AnalysisGroupings!$F$2:$F$36=AnalysisResults!H2535)*LEN(H2535)&gt;0,"")</f>
        <v>Diastolic Blood Pressure (mmHg)</v>
      </c>
      <c r="K2535" t="s">
        <v>734</v>
      </c>
      <c r="L2535" t="s">
        <v>1383</v>
      </c>
      <c r="M2535" s="4" t="str" cm="1">
        <f t="array" ref="M2535">_xlfn._xlws.FILTER(AnalysisGroupings!$G$2:$G$36,(AnalysisGroupings!$F$2:$F$36=AnalysisResults!L2535)*LEN(L2535)&gt;0,"")</f>
        <v>Week 8</v>
      </c>
      <c r="O2535" t="s">
        <v>295</v>
      </c>
      <c r="P2535" t="s">
        <v>642</v>
      </c>
      <c r="Q2535" s="4" t="str" cm="1">
        <f t="array" ref="Q2535">_xlfn._xlws.FILTER(AnalysisMethods!$G$2:$G$31,AnalysisMethods!$E$2:$E$31=AnalysisResults!P2535,"")</f>
        <v>SD</v>
      </c>
      <c r="R2535" s="4" t="str" cm="1">
        <f t="array" ref="R2535">_xlfn._xlws.FILTER(AnalysisMethods!$H$2:$H$31,AnalysisMethods!$E$2:$E$31=AnalysisResults!P2535,"")</f>
        <v>(XX.XX)</v>
      </c>
      <c r="S2535">
        <v>9.2843049093999994</v>
      </c>
      <c r="T2535" s="7" t="s">
        <v>1099</v>
      </c>
      <c r="U2535" t="s">
        <v>1378</v>
      </c>
    </row>
    <row r="2536" spans="1:21" x14ac:dyDescent="0.45">
      <c r="A2536" t="s">
        <v>669</v>
      </c>
      <c r="B2536" s="4" t="str" cm="1">
        <f t="array" ref="B2536">_xlfn._xlws.FILTER(AnalysisSets!B:B,AnalysisSets!A:A=_xlfn._xlws.FILTER(Analyses!E:E,Analyses!A:A=AnalysisResults!A2536,""),"")</f>
        <v>Safety Population</v>
      </c>
      <c r="C2536" t="s">
        <v>33</v>
      </c>
      <c r="D2536" t="s">
        <v>41</v>
      </c>
      <c r="E2536" s="4" t="str" cm="1">
        <f t="array" ref="E2536">_xlfn._xlws.FILTER(AnalysisGroupings!$G$2:$G$20,AnalysisGroupings!$F$2:$F$20=AnalysisResults!D2536,"")</f>
        <v>Xanomeline High Dose</v>
      </c>
      <c r="G2536" t="s">
        <v>733</v>
      </c>
      <c r="H2536" t="s">
        <v>770</v>
      </c>
      <c r="I2536" s="4" t="str" cm="1">
        <f t="array" ref="I2536">_xlfn._xlws.FILTER(AnalysisGroupings!$G$2:$G$36,(AnalysisGroupings!$F$2:$F$36=AnalysisResults!H2536)*LEN(H2536)&gt;0,"")</f>
        <v>Diastolic Blood Pressure (mmHg)</v>
      </c>
      <c r="K2536" t="s">
        <v>734</v>
      </c>
      <c r="L2536" t="s">
        <v>1383</v>
      </c>
      <c r="M2536" s="4" t="str" cm="1">
        <f t="array" ref="M2536">_xlfn._xlws.FILTER(AnalysisGroupings!$G$2:$G$36,(AnalysisGroupings!$F$2:$F$36=AnalysisResults!L2536)*LEN(L2536)&gt;0,"")</f>
        <v>Week 8</v>
      </c>
      <c r="O2536" t="s">
        <v>295</v>
      </c>
      <c r="P2536" t="s">
        <v>643</v>
      </c>
      <c r="Q2536" s="4" t="str" cm="1">
        <f t="array" ref="Q2536">_xlfn._xlws.FILTER(AnalysisMethods!$G$2:$G$31,AnalysisMethods!$E$2:$E$31=AnalysisResults!P2536,"")</f>
        <v>Median</v>
      </c>
      <c r="R2536" s="4" t="str" cm="1">
        <f t="array" ref="R2536">_xlfn._xlws.FILTER(AnalysisMethods!$H$2:$H$31,AnalysisMethods!$E$2:$E$31=AnalysisResults!P2536,"")</f>
        <v>XX.X</v>
      </c>
      <c r="S2536">
        <v>78</v>
      </c>
      <c r="T2536" s="7" t="s">
        <v>860</v>
      </c>
      <c r="U2536" t="s">
        <v>1378</v>
      </c>
    </row>
    <row r="2537" spans="1:21" x14ac:dyDescent="0.45">
      <c r="A2537" t="s">
        <v>669</v>
      </c>
      <c r="B2537" s="4" t="str" cm="1">
        <f t="array" ref="B2537">_xlfn._xlws.FILTER(AnalysisSets!B:B,AnalysisSets!A:A=_xlfn._xlws.FILTER(Analyses!E:E,Analyses!A:A=AnalysisResults!A2537,""),"")</f>
        <v>Safety Population</v>
      </c>
      <c r="C2537" t="s">
        <v>33</v>
      </c>
      <c r="D2537" t="s">
        <v>41</v>
      </c>
      <c r="E2537" s="4" t="str" cm="1">
        <f t="array" ref="E2537">_xlfn._xlws.FILTER(AnalysisGroupings!$G$2:$G$20,AnalysisGroupings!$F$2:$F$20=AnalysisResults!D2537,"")</f>
        <v>Xanomeline High Dose</v>
      </c>
      <c r="G2537" t="s">
        <v>733</v>
      </c>
      <c r="H2537" t="s">
        <v>770</v>
      </c>
      <c r="I2537" s="4" t="str" cm="1">
        <f t="array" ref="I2537">_xlfn._xlws.FILTER(AnalysisGroupings!$G$2:$G$36,(AnalysisGroupings!$F$2:$F$36=AnalysisResults!H2537)*LEN(H2537)&gt;0,"")</f>
        <v>Diastolic Blood Pressure (mmHg)</v>
      </c>
      <c r="K2537" t="s">
        <v>734</v>
      </c>
      <c r="L2537" t="s">
        <v>1383</v>
      </c>
      <c r="M2537" s="4" t="str" cm="1">
        <f t="array" ref="M2537">_xlfn._xlws.FILTER(AnalysisGroupings!$G$2:$G$36,(AnalysisGroupings!$F$2:$F$36=AnalysisResults!L2537)*LEN(L2537)&gt;0,"")</f>
        <v>Week 8</v>
      </c>
      <c r="O2537" t="s">
        <v>295</v>
      </c>
      <c r="P2537" t="s">
        <v>644</v>
      </c>
      <c r="Q2537" s="4" t="str" cm="1">
        <f t="array" ref="Q2537">_xlfn._xlws.FILTER(AnalysisMethods!$G$2:$G$31,AnalysisMethods!$E$2:$E$31=AnalysisResults!P2537,"")</f>
        <v>Q1</v>
      </c>
      <c r="R2537" s="4" t="str" cm="1">
        <f t="array" ref="R2537">_xlfn._xlws.FILTER(AnalysisMethods!$H$2:$H$31,AnalysisMethods!$E$2:$E$31=AnalysisResults!P2537,"")</f>
        <v>XX.X</v>
      </c>
      <c r="S2537">
        <v>72</v>
      </c>
      <c r="T2537" s="7" t="s">
        <v>886</v>
      </c>
      <c r="U2537" t="s">
        <v>1378</v>
      </c>
    </row>
    <row r="2538" spans="1:21" x14ac:dyDescent="0.45">
      <c r="A2538" t="s">
        <v>669</v>
      </c>
      <c r="B2538" s="4" t="str" cm="1">
        <f t="array" ref="B2538">_xlfn._xlws.FILTER(AnalysisSets!B:B,AnalysisSets!A:A=_xlfn._xlws.FILTER(Analyses!E:E,Analyses!A:A=AnalysisResults!A2538,""),"")</f>
        <v>Safety Population</v>
      </c>
      <c r="C2538" t="s">
        <v>33</v>
      </c>
      <c r="D2538" t="s">
        <v>41</v>
      </c>
      <c r="E2538" s="4" t="str" cm="1">
        <f t="array" ref="E2538">_xlfn._xlws.FILTER(AnalysisGroupings!$G$2:$G$20,AnalysisGroupings!$F$2:$F$20=AnalysisResults!D2538,"")</f>
        <v>Xanomeline High Dose</v>
      </c>
      <c r="G2538" t="s">
        <v>733</v>
      </c>
      <c r="H2538" t="s">
        <v>770</v>
      </c>
      <c r="I2538" s="4" t="str" cm="1">
        <f t="array" ref="I2538">_xlfn._xlws.FILTER(AnalysisGroupings!$G$2:$G$36,(AnalysisGroupings!$F$2:$F$36=AnalysisResults!H2538)*LEN(H2538)&gt;0,"")</f>
        <v>Diastolic Blood Pressure (mmHg)</v>
      </c>
      <c r="K2538" t="s">
        <v>734</v>
      </c>
      <c r="L2538" t="s">
        <v>1383</v>
      </c>
      <c r="M2538" s="4" t="str" cm="1">
        <f t="array" ref="M2538">_xlfn._xlws.FILTER(AnalysisGroupings!$G$2:$G$36,(AnalysisGroupings!$F$2:$F$36=AnalysisResults!L2538)*LEN(L2538)&gt;0,"")</f>
        <v>Week 8</v>
      </c>
      <c r="O2538" t="s">
        <v>295</v>
      </c>
      <c r="P2538" t="s">
        <v>645</v>
      </c>
      <c r="Q2538" s="4" t="str" cm="1">
        <f t="array" ref="Q2538">_xlfn._xlws.FILTER(AnalysisMethods!$G$2:$G$31,AnalysisMethods!$E$2:$E$31=AnalysisResults!P2538,"")</f>
        <v>Q3</v>
      </c>
      <c r="R2538" s="4" t="str" cm="1">
        <f t="array" ref="R2538">_xlfn._xlws.FILTER(AnalysisMethods!$H$2:$H$31,AnalysisMethods!$E$2:$E$31=AnalysisResults!P2538,"")</f>
        <v>XX.X</v>
      </c>
      <c r="S2538">
        <v>84</v>
      </c>
      <c r="T2538" s="7" t="s">
        <v>861</v>
      </c>
      <c r="U2538" t="s">
        <v>1378</v>
      </c>
    </row>
    <row r="2539" spans="1:21" x14ac:dyDescent="0.45">
      <c r="A2539" t="s">
        <v>669</v>
      </c>
      <c r="B2539" s="4" t="str" cm="1">
        <f t="array" ref="B2539">_xlfn._xlws.FILTER(AnalysisSets!B:B,AnalysisSets!A:A=_xlfn._xlws.FILTER(Analyses!E:E,Analyses!A:A=AnalysisResults!A2539,""),"")</f>
        <v>Safety Population</v>
      </c>
      <c r="C2539" t="s">
        <v>33</v>
      </c>
      <c r="D2539" t="s">
        <v>41</v>
      </c>
      <c r="E2539" s="4" t="str" cm="1">
        <f t="array" ref="E2539">_xlfn._xlws.FILTER(AnalysisGroupings!$G$2:$G$20,AnalysisGroupings!$F$2:$F$20=AnalysisResults!D2539,"")</f>
        <v>Xanomeline High Dose</v>
      </c>
      <c r="G2539" t="s">
        <v>733</v>
      </c>
      <c r="H2539" t="s">
        <v>770</v>
      </c>
      <c r="I2539" s="4" t="str" cm="1">
        <f t="array" ref="I2539">_xlfn._xlws.FILTER(AnalysisGroupings!$G$2:$G$36,(AnalysisGroupings!$F$2:$F$36=AnalysisResults!H2539)*LEN(H2539)&gt;0,"")</f>
        <v>Diastolic Blood Pressure (mmHg)</v>
      </c>
      <c r="K2539" t="s">
        <v>734</v>
      </c>
      <c r="L2539" t="s">
        <v>1383</v>
      </c>
      <c r="M2539" s="4" t="str" cm="1">
        <f t="array" ref="M2539">_xlfn._xlws.FILTER(AnalysisGroupings!$G$2:$G$36,(AnalysisGroupings!$F$2:$F$36=AnalysisResults!L2539)*LEN(L2539)&gt;0,"")</f>
        <v>Week 8</v>
      </c>
      <c r="O2539" t="s">
        <v>295</v>
      </c>
      <c r="P2539" t="s">
        <v>646</v>
      </c>
      <c r="Q2539" s="4" t="str" cm="1">
        <f t="array" ref="Q2539">_xlfn._xlws.FILTER(AnalysisMethods!$G$2:$G$31,AnalysisMethods!$E$2:$E$31=AnalysisResults!P2539,"")</f>
        <v>Min</v>
      </c>
      <c r="R2539" s="4" t="str" cm="1">
        <f t="array" ref="R2539">_xlfn._xlws.FILTER(AnalysisMethods!$H$2:$H$31,AnalysisMethods!$E$2:$E$31=AnalysisResults!P2539,"")</f>
        <v>XX</v>
      </c>
      <c r="S2539">
        <v>54</v>
      </c>
      <c r="T2539" s="7" t="s">
        <v>1096</v>
      </c>
      <c r="U2539" t="s">
        <v>1378</v>
      </c>
    </row>
    <row r="2540" spans="1:21" x14ac:dyDescent="0.45">
      <c r="A2540" t="s">
        <v>669</v>
      </c>
      <c r="B2540" s="4" t="str" cm="1">
        <f t="array" ref="B2540">_xlfn._xlws.FILTER(AnalysisSets!B:B,AnalysisSets!A:A=_xlfn._xlws.FILTER(Analyses!E:E,Analyses!A:A=AnalysisResults!A2540,""),"")</f>
        <v>Safety Population</v>
      </c>
      <c r="C2540" t="s">
        <v>33</v>
      </c>
      <c r="D2540" t="s">
        <v>41</v>
      </c>
      <c r="E2540" s="4" t="str" cm="1">
        <f t="array" ref="E2540">_xlfn._xlws.FILTER(AnalysisGroupings!$G$2:$G$20,AnalysisGroupings!$F$2:$F$20=AnalysisResults!D2540,"")</f>
        <v>Xanomeline High Dose</v>
      </c>
      <c r="G2540" t="s">
        <v>733</v>
      </c>
      <c r="H2540" t="s">
        <v>770</v>
      </c>
      <c r="I2540" s="4" t="str" cm="1">
        <f t="array" ref="I2540">_xlfn._xlws.FILTER(AnalysisGroupings!$G$2:$G$36,(AnalysisGroupings!$F$2:$F$36=AnalysisResults!H2540)*LEN(H2540)&gt;0,"")</f>
        <v>Diastolic Blood Pressure (mmHg)</v>
      </c>
      <c r="K2540" t="s">
        <v>734</v>
      </c>
      <c r="L2540" t="s">
        <v>1383</v>
      </c>
      <c r="M2540" s="4" t="str" cm="1">
        <f t="array" ref="M2540">_xlfn._xlws.FILTER(AnalysisGroupings!$G$2:$G$36,(AnalysisGroupings!$F$2:$F$36=AnalysisResults!L2540)*LEN(L2540)&gt;0,"")</f>
        <v>Week 8</v>
      </c>
      <c r="O2540" t="s">
        <v>295</v>
      </c>
      <c r="P2540" t="s">
        <v>647</v>
      </c>
      <c r="Q2540" s="4" t="str" cm="1">
        <f t="array" ref="Q2540">_xlfn._xlws.FILTER(AnalysisMethods!$G$2:$G$31,AnalysisMethods!$E$2:$E$31=AnalysisResults!P2540,"")</f>
        <v>Max</v>
      </c>
      <c r="R2540" s="4" t="str" cm="1">
        <f t="array" ref="R2540">_xlfn._xlws.FILTER(AnalysisMethods!$H$2:$H$31,AnalysisMethods!$E$2:$E$31=AnalysisResults!P2540,"")</f>
        <v>XX</v>
      </c>
      <c r="S2540">
        <v>98</v>
      </c>
      <c r="T2540" s="7" t="s">
        <v>883</v>
      </c>
      <c r="U2540" t="s">
        <v>1378</v>
      </c>
    </row>
    <row r="2541" spans="1:21" x14ac:dyDescent="0.45">
      <c r="A2541" t="s">
        <v>669</v>
      </c>
      <c r="B2541" s="4" t="str" cm="1">
        <f t="array" ref="B2541">_xlfn._xlws.FILTER(AnalysisSets!B:B,AnalysisSets!A:A=_xlfn._xlws.FILTER(Analyses!E:E,Analyses!A:A=AnalysisResults!A2541,""),"")</f>
        <v>Safety Population</v>
      </c>
      <c r="C2541" t="s">
        <v>33</v>
      </c>
      <c r="D2541" t="s">
        <v>41</v>
      </c>
      <c r="E2541" s="4" t="str" cm="1">
        <f t="array" ref="E2541">_xlfn._xlws.FILTER(AnalysisGroupings!$G$2:$G$20,AnalysisGroupings!$F$2:$F$20=AnalysisResults!D2541,"")</f>
        <v>Xanomeline High Dose</v>
      </c>
      <c r="G2541" t="s">
        <v>733</v>
      </c>
      <c r="H2541" t="s">
        <v>770</v>
      </c>
      <c r="I2541" s="4" t="str" cm="1">
        <f t="array" ref="I2541">_xlfn._xlws.FILTER(AnalysisGroupings!$G$2:$G$36,(AnalysisGroupings!$F$2:$F$36=AnalysisResults!H2541)*LEN(H2541)&gt;0,"")</f>
        <v>Diastolic Blood Pressure (mmHg)</v>
      </c>
      <c r="K2541" t="s">
        <v>734</v>
      </c>
      <c r="L2541" t="s">
        <v>1384</v>
      </c>
      <c r="M2541" s="4" t="str" cm="1">
        <f t="array" ref="M2541">_xlfn._xlws.FILTER(AnalysisGroupings!$G$2:$G$36,(AnalysisGroupings!$F$2:$F$36=AnalysisResults!L2541)*LEN(L2541)&gt;0,"")</f>
        <v>Week 12</v>
      </c>
      <c r="O2541" t="s">
        <v>295</v>
      </c>
      <c r="P2541" t="s">
        <v>640</v>
      </c>
      <c r="Q2541" s="4" t="str" cm="1">
        <f t="array" ref="Q2541">_xlfn._xlws.FILTER(AnalysisMethods!$G$2:$G$31,AnalysisMethods!$E$2:$E$31=AnalysisResults!P2541,"")</f>
        <v>n</v>
      </c>
      <c r="R2541" s="4" t="str" cm="1">
        <f t="array" ref="R2541">_xlfn._xlws.FILTER(AnalysisMethods!$H$2:$H$31,AnalysisMethods!$E$2:$E$31=AnalysisResults!P2541,"")</f>
        <v>XX</v>
      </c>
      <c r="S2541">
        <v>150</v>
      </c>
      <c r="T2541" s="7" t="s">
        <v>1068</v>
      </c>
      <c r="U2541" t="s">
        <v>1378</v>
      </c>
    </row>
    <row r="2542" spans="1:21" x14ac:dyDescent="0.45">
      <c r="A2542" t="s">
        <v>669</v>
      </c>
      <c r="B2542" s="4" t="str" cm="1">
        <f t="array" ref="B2542">_xlfn._xlws.FILTER(AnalysisSets!B:B,AnalysisSets!A:A=_xlfn._xlws.FILTER(Analyses!E:E,Analyses!A:A=AnalysisResults!A2542,""),"")</f>
        <v>Safety Population</v>
      </c>
      <c r="C2542" t="s">
        <v>33</v>
      </c>
      <c r="D2542" t="s">
        <v>41</v>
      </c>
      <c r="E2542" s="4" t="str" cm="1">
        <f t="array" ref="E2542">_xlfn._xlws.FILTER(AnalysisGroupings!$G$2:$G$20,AnalysisGroupings!$F$2:$F$20=AnalysisResults!D2542,"")</f>
        <v>Xanomeline High Dose</v>
      </c>
      <c r="G2542" t="s">
        <v>733</v>
      </c>
      <c r="H2542" t="s">
        <v>770</v>
      </c>
      <c r="I2542" s="4" t="str" cm="1">
        <f t="array" ref="I2542">_xlfn._xlws.FILTER(AnalysisGroupings!$G$2:$G$36,(AnalysisGroupings!$F$2:$F$36=AnalysisResults!H2542)*LEN(H2542)&gt;0,"")</f>
        <v>Diastolic Blood Pressure (mmHg)</v>
      </c>
      <c r="K2542" t="s">
        <v>734</v>
      </c>
      <c r="L2542" t="s">
        <v>1384</v>
      </c>
      <c r="M2542" s="4" t="str" cm="1">
        <f t="array" ref="M2542">_xlfn._xlws.FILTER(AnalysisGroupings!$G$2:$G$36,(AnalysisGroupings!$F$2:$F$36=AnalysisResults!L2542)*LEN(L2542)&gt;0,"")</f>
        <v>Week 12</v>
      </c>
      <c r="O2542" t="s">
        <v>295</v>
      </c>
      <c r="P2542" t="s">
        <v>641</v>
      </c>
      <c r="Q2542" s="4" t="str" cm="1">
        <f t="array" ref="Q2542">_xlfn._xlws.FILTER(AnalysisMethods!$G$2:$G$31,AnalysisMethods!$E$2:$E$31=AnalysisResults!P2542,"")</f>
        <v>Mean</v>
      </c>
      <c r="R2542" s="4" t="str" cm="1">
        <f t="array" ref="R2542">_xlfn._xlws.FILTER(AnalysisMethods!$H$2:$H$31,AnalysisMethods!$E$2:$E$31=AnalysisResults!P2542,"")</f>
        <v>XX.X</v>
      </c>
      <c r="S2542">
        <v>74.606666666999999</v>
      </c>
      <c r="T2542" s="7" t="s">
        <v>1100</v>
      </c>
      <c r="U2542" t="s">
        <v>1378</v>
      </c>
    </row>
    <row r="2543" spans="1:21" x14ac:dyDescent="0.45">
      <c r="A2543" t="s">
        <v>669</v>
      </c>
      <c r="B2543" s="4" t="str" cm="1">
        <f t="array" ref="B2543">_xlfn._xlws.FILTER(AnalysisSets!B:B,AnalysisSets!A:A=_xlfn._xlws.FILTER(Analyses!E:E,Analyses!A:A=AnalysisResults!A2543,""),"")</f>
        <v>Safety Population</v>
      </c>
      <c r="C2543" t="s">
        <v>33</v>
      </c>
      <c r="D2543" t="s">
        <v>41</v>
      </c>
      <c r="E2543" s="4" t="str" cm="1">
        <f t="array" ref="E2543">_xlfn._xlws.FILTER(AnalysisGroupings!$G$2:$G$20,AnalysisGroupings!$F$2:$F$20=AnalysisResults!D2543,"")</f>
        <v>Xanomeline High Dose</v>
      </c>
      <c r="G2543" t="s">
        <v>733</v>
      </c>
      <c r="H2543" t="s">
        <v>770</v>
      </c>
      <c r="I2543" s="4" t="str" cm="1">
        <f t="array" ref="I2543">_xlfn._xlws.FILTER(AnalysisGroupings!$G$2:$G$36,(AnalysisGroupings!$F$2:$F$36=AnalysisResults!H2543)*LEN(H2543)&gt;0,"")</f>
        <v>Diastolic Blood Pressure (mmHg)</v>
      </c>
      <c r="K2543" t="s">
        <v>734</v>
      </c>
      <c r="L2543" t="s">
        <v>1384</v>
      </c>
      <c r="M2543" s="4" t="str" cm="1">
        <f t="array" ref="M2543">_xlfn._xlws.FILTER(AnalysisGroupings!$G$2:$G$36,(AnalysisGroupings!$F$2:$F$36=AnalysisResults!L2543)*LEN(L2543)&gt;0,"")</f>
        <v>Week 12</v>
      </c>
      <c r="O2543" t="s">
        <v>295</v>
      </c>
      <c r="P2543" t="s">
        <v>642</v>
      </c>
      <c r="Q2543" s="4" t="str" cm="1">
        <f t="array" ref="Q2543">_xlfn._xlws.FILTER(AnalysisMethods!$G$2:$G$31,AnalysisMethods!$E$2:$E$31=AnalysisResults!P2543,"")</f>
        <v>SD</v>
      </c>
      <c r="R2543" s="4" t="str" cm="1">
        <f t="array" ref="R2543">_xlfn._xlws.FILTER(AnalysisMethods!$H$2:$H$31,AnalysisMethods!$E$2:$E$31=AnalysisResults!P2543,"")</f>
        <v>(XX.XX)</v>
      </c>
      <c r="S2543">
        <v>9.2125510146000007</v>
      </c>
      <c r="T2543" s="7" t="s">
        <v>1101</v>
      </c>
      <c r="U2543" t="s">
        <v>1378</v>
      </c>
    </row>
    <row r="2544" spans="1:21" x14ac:dyDescent="0.45">
      <c r="A2544" t="s">
        <v>669</v>
      </c>
      <c r="B2544" s="4" t="str" cm="1">
        <f t="array" ref="B2544">_xlfn._xlws.FILTER(AnalysisSets!B:B,AnalysisSets!A:A=_xlfn._xlws.FILTER(Analyses!E:E,Analyses!A:A=AnalysisResults!A2544,""),"")</f>
        <v>Safety Population</v>
      </c>
      <c r="C2544" t="s">
        <v>33</v>
      </c>
      <c r="D2544" t="s">
        <v>41</v>
      </c>
      <c r="E2544" s="4" t="str" cm="1">
        <f t="array" ref="E2544">_xlfn._xlws.FILTER(AnalysisGroupings!$G$2:$G$20,AnalysisGroupings!$F$2:$F$20=AnalysisResults!D2544,"")</f>
        <v>Xanomeline High Dose</v>
      </c>
      <c r="G2544" t="s">
        <v>733</v>
      </c>
      <c r="H2544" t="s">
        <v>770</v>
      </c>
      <c r="I2544" s="4" t="str" cm="1">
        <f t="array" ref="I2544">_xlfn._xlws.FILTER(AnalysisGroupings!$G$2:$G$36,(AnalysisGroupings!$F$2:$F$36=AnalysisResults!H2544)*LEN(H2544)&gt;0,"")</f>
        <v>Diastolic Blood Pressure (mmHg)</v>
      </c>
      <c r="K2544" t="s">
        <v>734</v>
      </c>
      <c r="L2544" t="s">
        <v>1384</v>
      </c>
      <c r="M2544" s="4" t="str" cm="1">
        <f t="array" ref="M2544">_xlfn._xlws.FILTER(AnalysisGroupings!$G$2:$G$36,(AnalysisGroupings!$F$2:$F$36=AnalysisResults!L2544)*LEN(L2544)&gt;0,"")</f>
        <v>Week 12</v>
      </c>
      <c r="O2544" t="s">
        <v>295</v>
      </c>
      <c r="P2544" t="s">
        <v>643</v>
      </c>
      <c r="Q2544" s="4" t="str" cm="1">
        <f t="array" ref="Q2544">_xlfn._xlws.FILTER(AnalysisMethods!$G$2:$G$31,AnalysisMethods!$E$2:$E$31=AnalysisResults!P2544,"")</f>
        <v>Median</v>
      </c>
      <c r="R2544" s="4" t="str" cm="1">
        <f t="array" ref="R2544">_xlfn._xlws.FILTER(AnalysisMethods!$H$2:$H$31,AnalysisMethods!$E$2:$E$31=AnalysisResults!P2544,"")</f>
        <v>XX.X</v>
      </c>
      <c r="S2544">
        <v>76</v>
      </c>
      <c r="T2544" s="7" t="s">
        <v>219</v>
      </c>
      <c r="U2544" t="s">
        <v>1378</v>
      </c>
    </row>
    <row r="2545" spans="1:21" x14ac:dyDescent="0.45">
      <c r="A2545" t="s">
        <v>669</v>
      </c>
      <c r="B2545" s="4" t="str" cm="1">
        <f t="array" ref="B2545">_xlfn._xlws.FILTER(AnalysisSets!B:B,AnalysisSets!A:A=_xlfn._xlws.FILTER(Analyses!E:E,Analyses!A:A=AnalysisResults!A2545,""),"")</f>
        <v>Safety Population</v>
      </c>
      <c r="C2545" t="s">
        <v>33</v>
      </c>
      <c r="D2545" t="s">
        <v>41</v>
      </c>
      <c r="E2545" s="4" t="str" cm="1">
        <f t="array" ref="E2545">_xlfn._xlws.FILTER(AnalysisGroupings!$G$2:$G$20,AnalysisGroupings!$F$2:$F$20=AnalysisResults!D2545,"")</f>
        <v>Xanomeline High Dose</v>
      </c>
      <c r="G2545" t="s">
        <v>733</v>
      </c>
      <c r="H2545" t="s">
        <v>770</v>
      </c>
      <c r="I2545" s="4" t="str" cm="1">
        <f t="array" ref="I2545">_xlfn._xlws.FILTER(AnalysisGroupings!$G$2:$G$36,(AnalysisGroupings!$F$2:$F$36=AnalysisResults!H2545)*LEN(H2545)&gt;0,"")</f>
        <v>Diastolic Blood Pressure (mmHg)</v>
      </c>
      <c r="K2545" t="s">
        <v>734</v>
      </c>
      <c r="L2545" t="s">
        <v>1384</v>
      </c>
      <c r="M2545" s="4" t="str" cm="1">
        <f t="array" ref="M2545">_xlfn._xlws.FILTER(AnalysisGroupings!$G$2:$G$36,(AnalysisGroupings!$F$2:$F$36=AnalysisResults!L2545)*LEN(L2545)&gt;0,"")</f>
        <v>Week 12</v>
      </c>
      <c r="O2545" t="s">
        <v>295</v>
      </c>
      <c r="P2545" t="s">
        <v>644</v>
      </c>
      <c r="Q2545" s="4" t="str" cm="1">
        <f t="array" ref="Q2545">_xlfn._xlws.FILTER(AnalysisMethods!$G$2:$G$31,AnalysisMethods!$E$2:$E$31=AnalysisResults!P2545,"")</f>
        <v>Q1</v>
      </c>
      <c r="R2545" s="4" t="str" cm="1">
        <f t="array" ref="R2545">_xlfn._xlws.FILTER(AnalysisMethods!$H$2:$H$31,AnalysisMethods!$E$2:$E$31=AnalysisResults!P2545,"")</f>
        <v>XX.X</v>
      </c>
      <c r="S2545">
        <v>69</v>
      </c>
      <c r="T2545" s="7" t="s">
        <v>221</v>
      </c>
      <c r="U2545" t="s">
        <v>1378</v>
      </c>
    </row>
    <row r="2546" spans="1:21" x14ac:dyDescent="0.45">
      <c r="A2546" t="s">
        <v>669</v>
      </c>
      <c r="B2546" s="4" t="str" cm="1">
        <f t="array" ref="B2546">_xlfn._xlws.FILTER(AnalysisSets!B:B,AnalysisSets!A:A=_xlfn._xlws.FILTER(Analyses!E:E,Analyses!A:A=AnalysisResults!A2546,""),"")</f>
        <v>Safety Population</v>
      </c>
      <c r="C2546" t="s">
        <v>33</v>
      </c>
      <c r="D2546" t="s">
        <v>41</v>
      </c>
      <c r="E2546" s="4" t="str" cm="1">
        <f t="array" ref="E2546">_xlfn._xlws.FILTER(AnalysisGroupings!$G$2:$G$20,AnalysisGroupings!$F$2:$F$20=AnalysisResults!D2546,"")</f>
        <v>Xanomeline High Dose</v>
      </c>
      <c r="G2546" t="s">
        <v>733</v>
      </c>
      <c r="H2546" t="s">
        <v>770</v>
      </c>
      <c r="I2546" s="4" t="str" cm="1">
        <f t="array" ref="I2546">_xlfn._xlws.FILTER(AnalysisGroupings!$G$2:$G$36,(AnalysisGroupings!$F$2:$F$36=AnalysisResults!H2546)*LEN(H2546)&gt;0,"")</f>
        <v>Diastolic Blood Pressure (mmHg)</v>
      </c>
      <c r="K2546" t="s">
        <v>734</v>
      </c>
      <c r="L2546" t="s">
        <v>1384</v>
      </c>
      <c r="M2546" s="4" t="str" cm="1">
        <f t="array" ref="M2546">_xlfn._xlws.FILTER(AnalysisGroupings!$G$2:$G$36,(AnalysisGroupings!$F$2:$F$36=AnalysisResults!L2546)*LEN(L2546)&gt;0,"")</f>
        <v>Week 12</v>
      </c>
      <c r="O2546" t="s">
        <v>295</v>
      </c>
      <c r="P2546" t="s">
        <v>645</v>
      </c>
      <c r="Q2546" s="4" t="str" cm="1">
        <f t="array" ref="Q2546">_xlfn._xlws.FILTER(AnalysisMethods!$G$2:$G$31,AnalysisMethods!$E$2:$E$31=AnalysisResults!P2546,"")</f>
        <v>Q3</v>
      </c>
      <c r="R2546" s="4" t="str" cm="1">
        <f t="array" ref="R2546">_xlfn._xlws.FILTER(AnalysisMethods!$H$2:$H$31,AnalysisMethods!$E$2:$E$31=AnalysisResults!P2546,"")</f>
        <v>XX.X</v>
      </c>
      <c r="S2546">
        <v>81</v>
      </c>
      <c r="T2546" s="7" t="s">
        <v>1002</v>
      </c>
      <c r="U2546" t="s">
        <v>1378</v>
      </c>
    </row>
    <row r="2547" spans="1:21" x14ac:dyDescent="0.45">
      <c r="A2547" t="s">
        <v>669</v>
      </c>
      <c r="B2547" s="4" t="str" cm="1">
        <f t="array" ref="B2547">_xlfn._xlws.FILTER(AnalysisSets!B:B,AnalysisSets!A:A=_xlfn._xlws.FILTER(Analyses!E:E,Analyses!A:A=AnalysisResults!A2547,""),"")</f>
        <v>Safety Population</v>
      </c>
      <c r="C2547" t="s">
        <v>33</v>
      </c>
      <c r="D2547" t="s">
        <v>41</v>
      </c>
      <c r="E2547" s="4" t="str" cm="1">
        <f t="array" ref="E2547">_xlfn._xlws.FILTER(AnalysisGroupings!$G$2:$G$20,AnalysisGroupings!$F$2:$F$20=AnalysisResults!D2547,"")</f>
        <v>Xanomeline High Dose</v>
      </c>
      <c r="G2547" t="s">
        <v>733</v>
      </c>
      <c r="H2547" t="s">
        <v>770</v>
      </c>
      <c r="I2547" s="4" t="str" cm="1">
        <f t="array" ref="I2547">_xlfn._xlws.FILTER(AnalysisGroupings!$G$2:$G$36,(AnalysisGroupings!$F$2:$F$36=AnalysisResults!H2547)*LEN(H2547)&gt;0,"")</f>
        <v>Diastolic Blood Pressure (mmHg)</v>
      </c>
      <c r="K2547" t="s">
        <v>734</v>
      </c>
      <c r="L2547" t="s">
        <v>1384</v>
      </c>
      <c r="M2547" s="4" t="str" cm="1">
        <f t="array" ref="M2547">_xlfn._xlws.FILTER(AnalysisGroupings!$G$2:$G$36,(AnalysisGroupings!$F$2:$F$36=AnalysisResults!L2547)*LEN(L2547)&gt;0,"")</f>
        <v>Week 12</v>
      </c>
      <c r="O2547" t="s">
        <v>295</v>
      </c>
      <c r="P2547" t="s">
        <v>646</v>
      </c>
      <c r="Q2547" s="4" t="str" cm="1">
        <f t="array" ref="Q2547">_xlfn._xlws.FILTER(AnalysisMethods!$G$2:$G$31,AnalysisMethods!$E$2:$E$31=AnalysisResults!P2547,"")</f>
        <v>Min</v>
      </c>
      <c r="R2547" s="4" t="str" cm="1">
        <f t="array" ref="R2547">_xlfn._xlws.FILTER(AnalysisMethods!$H$2:$H$31,AnalysisMethods!$E$2:$E$31=AnalysisResults!P2547,"")</f>
        <v>XX</v>
      </c>
      <c r="S2547">
        <v>54</v>
      </c>
      <c r="T2547" s="7" t="s">
        <v>1096</v>
      </c>
      <c r="U2547" t="s">
        <v>1378</v>
      </c>
    </row>
    <row r="2548" spans="1:21" x14ac:dyDescent="0.45">
      <c r="A2548" t="s">
        <v>669</v>
      </c>
      <c r="B2548" s="4" t="str" cm="1">
        <f t="array" ref="B2548">_xlfn._xlws.FILTER(AnalysisSets!B:B,AnalysisSets!A:A=_xlfn._xlws.FILTER(Analyses!E:E,Analyses!A:A=AnalysisResults!A2548,""),"")</f>
        <v>Safety Population</v>
      </c>
      <c r="C2548" t="s">
        <v>33</v>
      </c>
      <c r="D2548" t="s">
        <v>41</v>
      </c>
      <c r="E2548" s="4" t="str" cm="1">
        <f t="array" ref="E2548">_xlfn._xlws.FILTER(AnalysisGroupings!$G$2:$G$20,AnalysisGroupings!$F$2:$F$20=AnalysisResults!D2548,"")</f>
        <v>Xanomeline High Dose</v>
      </c>
      <c r="G2548" t="s">
        <v>733</v>
      </c>
      <c r="H2548" t="s">
        <v>770</v>
      </c>
      <c r="I2548" s="4" t="str" cm="1">
        <f t="array" ref="I2548">_xlfn._xlws.FILTER(AnalysisGroupings!$G$2:$G$36,(AnalysisGroupings!$F$2:$F$36=AnalysisResults!H2548)*LEN(H2548)&gt;0,"")</f>
        <v>Diastolic Blood Pressure (mmHg)</v>
      </c>
      <c r="K2548" t="s">
        <v>734</v>
      </c>
      <c r="L2548" t="s">
        <v>1384</v>
      </c>
      <c r="M2548" s="4" t="str" cm="1">
        <f t="array" ref="M2548">_xlfn._xlws.FILTER(AnalysisGroupings!$G$2:$G$36,(AnalysisGroupings!$F$2:$F$36=AnalysisResults!L2548)*LEN(L2548)&gt;0,"")</f>
        <v>Week 12</v>
      </c>
      <c r="O2548" t="s">
        <v>295</v>
      </c>
      <c r="P2548" t="s">
        <v>647</v>
      </c>
      <c r="Q2548" s="4" t="str" cm="1">
        <f t="array" ref="Q2548">_xlfn._xlws.FILTER(AnalysisMethods!$G$2:$G$31,AnalysisMethods!$E$2:$E$31=AnalysisResults!P2548,"")</f>
        <v>Max</v>
      </c>
      <c r="R2548" s="4" t="str" cm="1">
        <f t="array" ref="R2548">_xlfn._xlws.FILTER(AnalysisMethods!$H$2:$H$31,AnalysisMethods!$E$2:$E$31=AnalysisResults!P2548,"")</f>
        <v>XX</v>
      </c>
      <c r="S2548">
        <v>92</v>
      </c>
      <c r="T2548" s="7" t="s">
        <v>921</v>
      </c>
      <c r="U2548" t="s">
        <v>1378</v>
      </c>
    </row>
    <row r="2549" spans="1:21" x14ac:dyDescent="0.45">
      <c r="A2549" t="s">
        <v>669</v>
      </c>
      <c r="B2549" s="4" t="str" cm="1">
        <f t="array" ref="B2549">_xlfn._xlws.FILTER(AnalysisSets!B:B,AnalysisSets!A:A=_xlfn._xlws.FILTER(Analyses!E:E,Analyses!A:A=AnalysisResults!A2549,""),"")</f>
        <v>Safety Population</v>
      </c>
      <c r="C2549" t="s">
        <v>33</v>
      </c>
      <c r="D2549" t="s">
        <v>41</v>
      </c>
      <c r="E2549" s="4" t="str" cm="1">
        <f t="array" ref="E2549">_xlfn._xlws.FILTER(AnalysisGroupings!$G$2:$G$20,AnalysisGroupings!$F$2:$F$20=AnalysisResults!D2549,"")</f>
        <v>Xanomeline High Dose</v>
      </c>
      <c r="G2549" t="s">
        <v>733</v>
      </c>
      <c r="H2549" t="s">
        <v>770</v>
      </c>
      <c r="I2549" s="4" t="str" cm="1">
        <f t="array" ref="I2549">_xlfn._xlws.FILTER(AnalysisGroupings!$G$2:$G$36,(AnalysisGroupings!$F$2:$F$36=AnalysisResults!H2549)*LEN(H2549)&gt;0,"")</f>
        <v>Diastolic Blood Pressure (mmHg)</v>
      </c>
      <c r="K2549" t="s">
        <v>734</v>
      </c>
      <c r="L2549" t="s">
        <v>1385</v>
      </c>
      <c r="M2549" s="4" t="str" cm="1">
        <f t="array" ref="M2549">_xlfn._xlws.FILTER(AnalysisGroupings!$G$2:$G$36,(AnalysisGroupings!$F$2:$F$36=AnalysisResults!L2549)*LEN(L2549)&gt;0,"")</f>
        <v>Week 16</v>
      </c>
      <c r="O2549" t="s">
        <v>295</v>
      </c>
      <c r="P2549" t="s">
        <v>640</v>
      </c>
      <c r="Q2549" s="4" t="str" cm="1">
        <f t="array" ref="Q2549">_xlfn._xlws.FILTER(AnalysisMethods!$G$2:$G$31,AnalysisMethods!$E$2:$E$31=AnalysisResults!P2549,"")</f>
        <v>n</v>
      </c>
      <c r="R2549" s="4" t="str" cm="1">
        <f t="array" ref="R2549">_xlfn._xlws.FILTER(AnalysisMethods!$H$2:$H$31,AnalysisMethods!$E$2:$E$31=AnalysisResults!P2549,"")</f>
        <v>XX</v>
      </c>
      <c r="S2549">
        <v>111</v>
      </c>
      <c r="T2549" s="7" t="s">
        <v>1071</v>
      </c>
      <c r="U2549" t="s">
        <v>1378</v>
      </c>
    </row>
    <row r="2550" spans="1:21" x14ac:dyDescent="0.45">
      <c r="A2550" t="s">
        <v>669</v>
      </c>
      <c r="B2550" s="4" t="str" cm="1">
        <f t="array" ref="B2550">_xlfn._xlws.FILTER(AnalysisSets!B:B,AnalysisSets!A:A=_xlfn._xlws.FILTER(Analyses!E:E,Analyses!A:A=AnalysisResults!A2550,""),"")</f>
        <v>Safety Population</v>
      </c>
      <c r="C2550" t="s">
        <v>33</v>
      </c>
      <c r="D2550" t="s">
        <v>41</v>
      </c>
      <c r="E2550" s="4" t="str" cm="1">
        <f t="array" ref="E2550">_xlfn._xlws.FILTER(AnalysisGroupings!$G$2:$G$20,AnalysisGroupings!$F$2:$F$20=AnalysisResults!D2550,"")</f>
        <v>Xanomeline High Dose</v>
      </c>
      <c r="G2550" t="s">
        <v>733</v>
      </c>
      <c r="H2550" t="s">
        <v>770</v>
      </c>
      <c r="I2550" s="4" t="str" cm="1">
        <f t="array" ref="I2550">_xlfn._xlws.FILTER(AnalysisGroupings!$G$2:$G$36,(AnalysisGroupings!$F$2:$F$36=AnalysisResults!H2550)*LEN(H2550)&gt;0,"")</f>
        <v>Diastolic Blood Pressure (mmHg)</v>
      </c>
      <c r="K2550" t="s">
        <v>734</v>
      </c>
      <c r="L2550" t="s">
        <v>1385</v>
      </c>
      <c r="M2550" s="4" t="str" cm="1">
        <f t="array" ref="M2550">_xlfn._xlws.FILTER(AnalysisGroupings!$G$2:$G$36,(AnalysisGroupings!$F$2:$F$36=AnalysisResults!L2550)*LEN(L2550)&gt;0,"")</f>
        <v>Week 16</v>
      </c>
      <c r="O2550" t="s">
        <v>295</v>
      </c>
      <c r="P2550" t="s">
        <v>641</v>
      </c>
      <c r="Q2550" s="4" t="str" cm="1">
        <f t="array" ref="Q2550">_xlfn._xlws.FILTER(AnalysisMethods!$G$2:$G$31,AnalysisMethods!$E$2:$E$31=AnalysisResults!P2550,"")</f>
        <v>Mean</v>
      </c>
      <c r="R2550" s="4" t="str" cm="1">
        <f t="array" ref="R2550">_xlfn._xlws.FILTER(AnalysisMethods!$H$2:$H$31,AnalysisMethods!$E$2:$E$31=AnalysisResults!P2550,"")</f>
        <v>XX.X</v>
      </c>
      <c r="S2550">
        <v>76.027027027000003</v>
      </c>
      <c r="T2550" s="7" t="s">
        <v>219</v>
      </c>
      <c r="U2550" t="s">
        <v>1378</v>
      </c>
    </row>
    <row r="2551" spans="1:21" x14ac:dyDescent="0.45">
      <c r="A2551" t="s">
        <v>669</v>
      </c>
      <c r="B2551" s="4" t="str" cm="1">
        <f t="array" ref="B2551">_xlfn._xlws.FILTER(AnalysisSets!B:B,AnalysisSets!A:A=_xlfn._xlws.FILTER(Analyses!E:E,Analyses!A:A=AnalysisResults!A2551,""),"")</f>
        <v>Safety Population</v>
      </c>
      <c r="C2551" t="s">
        <v>33</v>
      </c>
      <c r="D2551" t="s">
        <v>41</v>
      </c>
      <c r="E2551" s="4" t="str" cm="1">
        <f t="array" ref="E2551">_xlfn._xlws.FILTER(AnalysisGroupings!$G$2:$G$20,AnalysisGroupings!$F$2:$F$20=AnalysisResults!D2551,"")</f>
        <v>Xanomeline High Dose</v>
      </c>
      <c r="G2551" t="s">
        <v>733</v>
      </c>
      <c r="H2551" t="s">
        <v>770</v>
      </c>
      <c r="I2551" s="4" t="str" cm="1">
        <f t="array" ref="I2551">_xlfn._xlws.FILTER(AnalysisGroupings!$G$2:$G$36,(AnalysisGroupings!$F$2:$F$36=AnalysisResults!H2551)*LEN(H2551)&gt;0,"")</f>
        <v>Diastolic Blood Pressure (mmHg)</v>
      </c>
      <c r="K2551" t="s">
        <v>734</v>
      </c>
      <c r="L2551" t="s">
        <v>1385</v>
      </c>
      <c r="M2551" s="4" t="str" cm="1">
        <f t="array" ref="M2551">_xlfn._xlws.FILTER(AnalysisGroupings!$G$2:$G$36,(AnalysisGroupings!$F$2:$F$36=AnalysisResults!L2551)*LEN(L2551)&gt;0,"")</f>
        <v>Week 16</v>
      </c>
      <c r="O2551" t="s">
        <v>295</v>
      </c>
      <c r="P2551" t="s">
        <v>642</v>
      </c>
      <c r="Q2551" s="4" t="str" cm="1">
        <f t="array" ref="Q2551">_xlfn._xlws.FILTER(AnalysisMethods!$G$2:$G$31,AnalysisMethods!$E$2:$E$31=AnalysisResults!P2551,"")</f>
        <v>SD</v>
      </c>
      <c r="R2551" s="4" t="str" cm="1">
        <f t="array" ref="R2551">_xlfn._xlws.FILTER(AnalysisMethods!$H$2:$H$31,AnalysisMethods!$E$2:$E$31=AnalysisResults!P2551,"")</f>
        <v>(XX.XX)</v>
      </c>
      <c r="S2551">
        <v>9.1168769169000008</v>
      </c>
      <c r="T2551" s="7" t="s">
        <v>1102</v>
      </c>
      <c r="U2551" t="s">
        <v>1378</v>
      </c>
    </row>
    <row r="2552" spans="1:21" x14ac:dyDescent="0.45">
      <c r="A2552" t="s">
        <v>669</v>
      </c>
      <c r="B2552" s="4" t="str" cm="1">
        <f t="array" ref="B2552">_xlfn._xlws.FILTER(AnalysisSets!B:B,AnalysisSets!A:A=_xlfn._xlws.FILTER(Analyses!E:E,Analyses!A:A=AnalysisResults!A2552,""),"")</f>
        <v>Safety Population</v>
      </c>
      <c r="C2552" t="s">
        <v>33</v>
      </c>
      <c r="D2552" t="s">
        <v>41</v>
      </c>
      <c r="E2552" s="4" t="str" cm="1">
        <f t="array" ref="E2552">_xlfn._xlws.FILTER(AnalysisGroupings!$G$2:$G$20,AnalysisGroupings!$F$2:$F$20=AnalysisResults!D2552,"")</f>
        <v>Xanomeline High Dose</v>
      </c>
      <c r="G2552" t="s">
        <v>733</v>
      </c>
      <c r="H2552" t="s">
        <v>770</v>
      </c>
      <c r="I2552" s="4" t="str" cm="1">
        <f t="array" ref="I2552">_xlfn._xlws.FILTER(AnalysisGroupings!$G$2:$G$36,(AnalysisGroupings!$F$2:$F$36=AnalysisResults!H2552)*LEN(H2552)&gt;0,"")</f>
        <v>Diastolic Blood Pressure (mmHg)</v>
      </c>
      <c r="K2552" t="s">
        <v>734</v>
      </c>
      <c r="L2552" t="s">
        <v>1385</v>
      </c>
      <c r="M2552" s="4" t="str" cm="1">
        <f t="array" ref="M2552">_xlfn._xlws.FILTER(AnalysisGroupings!$G$2:$G$36,(AnalysisGroupings!$F$2:$F$36=AnalysisResults!L2552)*LEN(L2552)&gt;0,"")</f>
        <v>Week 16</v>
      </c>
      <c r="O2552" t="s">
        <v>295</v>
      </c>
      <c r="P2552" t="s">
        <v>643</v>
      </c>
      <c r="Q2552" s="4" t="str" cm="1">
        <f t="array" ref="Q2552">_xlfn._xlws.FILTER(AnalysisMethods!$G$2:$G$31,AnalysisMethods!$E$2:$E$31=AnalysisResults!P2552,"")</f>
        <v>Median</v>
      </c>
      <c r="R2552" s="4" t="str" cm="1">
        <f t="array" ref="R2552">_xlfn._xlws.FILTER(AnalysisMethods!$H$2:$H$31,AnalysisMethods!$E$2:$E$31=AnalysisResults!P2552,"")</f>
        <v>XX.X</v>
      </c>
      <c r="S2552">
        <v>78</v>
      </c>
      <c r="T2552" s="7" t="s">
        <v>860</v>
      </c>
      <c r="U2552" t="s">
        <v>1378</v>
      </c>
    </row>
    <row r="2553" spans="1:21" x14ac:dyDescent="0.45">
      <c r="A2553" t="s">
        <v>669</v>
      </c>
      <c r="B2553" s="4" t="str" cm="1">
        <f t="array" ref="B2553">_xlfn._xlws.FILTER(AnalysisSets!B:B,AnalysisSets!A:A=_xlfn._xlws.FILTER(Analyses!E:E,Analyses!A:A=AnalysisResults!A2553,""),"")</f>
        <v>Safety Population</v>
      </c>
      <c r="C2553" t="s">
        <v>33</v>
      </c>
      <c r="D2553" t="s">
        <v>41</v>
      </c>
      <c r="E2553" s="4" t="str" cm="1">
        <f t="array" ref="E2553">_xlfn._xlws.FILTER(AnalysisGroupings!$G$2:$G$20,AnalysisGroupings!$F$2:$F$20=AnalysisResults!D2553,"")</f>
        <v>Xanomeline High Dose</v>
      </c>
      <c r="G2553" t="s">
        <v>733</v>
      </c>
      <c r="H2553" t="s">
        <v>770</v>
      </c>
      <c r="I2553" s="4" t="str" cm="1">
        <f t="array" ref="I2553">_xlfn._xlws.FILTER(AnalysisGroupings!$G$2:$G$36,(AnalysisGroupings!$F$2:$F$36=AnalysisResults!H2553)*LEN(H2553)&gt;0,"")</f>
        <v>Diastolic Blood Pressure (mmHg)</v>
      </c>
      <c r="K2553" t="s">
        <v>734</v>
      </c>
      <c r="L2553" t="s">
        <v>1385</v>
      </c>
      <c r="M2553" s="4" t="str" cm="1">
        <f t="array" ref="M2553">_xlfn._xlws.FILTER(AnalysisGroupings!$G$2:$G$36,(AnalysisGroupings!$F$2:$F$36=AnalysisResults!L2553)*LEN(L2553)&gt;0,"")</f>
        <v>Week 16</v>
      </c>
      <c r="O2553" t="s">
        <v>295</v>
      </c>
      <c r="P2553" t="s">
        <v>644</v>
      </c>
      <c r="Q2553" s="4" t="str" cm="1">
        <f t="array" ref="Q2553">_xlfn._xlws.FILTER(AnalysisMethods!$G$2:$G$31,AnalysisMethods!$E$2:$E$31=AnalysisResults!P2553,"")</f>
        <v>Q1</v>
      </c>
      <c r="R2553" s="4" t="str" cm="1">
        <f t="array" ref="R2553">_xlfn._xlws.FILTER(AnalysisMethods!$H$2:$H$31,AnalysisMethods!$E$2:$E$31=AnalysisResults!P2553,"")</f>
        <v>XX.X</v>
      </c>
      <c r="S2553">
        <v>70</v>
      </c>
      <c r="T2553" s="7" t="s">
        <v>223</v>
      </c>
      <c r="U2553" t="s">
        <v>1378</v>
      </c>
    </row>
    <row r="2554" spans="1:21" x14ac:dyDescent="0.45">
      <c r="A2554" t="s">
        <v>669</v>
      </c>
      <c r="B2554" s="4" t="str" cm="1">
        <f t="array" ref="B2554">_xlfn._xlws.FILTER(AnalysisSets!B:B,AnalysisSets!A:A=_xlfn._xlws.FILTER(Analyses!E:E,Analyses!A:A=AnalysisResults!A2554,""),"")</f>
        <v>Safety Population</v>
      </c>
      <c r="C2554" t="s">
        <v>33</v>
      </c>
      <c r="D2554" t="s">
        <v>41</v>
      </c>
      <c r="E2554" s="4" t="str" cm="1">
        <f t="array" ref="E2554">_xlfn._xlws.FILTER(AnalysisGroupings!$G$2:$G$20,AnalysisGroupings!$F$2:$F$20=AnalysisResults!D2554,"")</f>
        <v>Xanomeline High Dose</v>
      </c>
      <c r="G2554" t="s">
        <v>733</v>
      </c>
      <c r="H2554" t="s">
        <v>770</v>
      </c>
      <c r="I2554" s="4" t="str" cm="1">
        <f t="array" ref="I2554">_xlfn._xlws.FILTER(AnalysisGroupings!$G$2:$G$36,(AnalysisGroupings!$F$2:$F$36=AnalysisResults!H2554)*LEN(H2554)&gt;0,"")</f>
        <v>Diastolic Blood Pressure (mmHg)</v>
      </c>
      <c r="K2554" t="s">
        <v>734</v>
      </c>
      <c r="L2554" t="s">
        <v>1385</v>
      </c>
      <c r="M2554" s="4" t="str" cm="1">
        <f t="array" ref="M2554">_xlfn._xlws.FILTER(AnalysisGroupings!$G$2:$G$36,(AnalysisGroupings!$F$2:$F$36=AnalysisResults!L2554)*LEN(L2554)&gt;0,"")</f>
        <v>Week 16</v>
      </c>
      <c r="O2554" t="s">
        <v>295</v>
      </c>
      <c r="P2554" t="s">
        <v>645</v>
      </c>
      <c r="Q2554" s="4" t="str" cm="1">
        <f t="array" ref="Q2554">_xlfn._xlws.FILTER(AnalysisMethods!$G$2:$G$31,AnalysisMethods!$E$2:$E$31=AnalysisResults!P2554,"")</f>
        <v>Q3</v>
      </c>
      <c r="R2554" s="4" t="str" cm="1">
        <f t="array" ref="R2554">_xlfn._xlws.FILTER(AnalysisMethods!$H$2:$H$31,AnalysisMethods!$E$2:$E$31=AnalysisResults!P2554,"")</f>
        <v>XX.X</v>
      </c>
      <c r="S2554">
        <v>82</v>
      </c>
      <c r="T2554" s="7" t="s">
        <v>224</v>
      </c>
      <c r="U2554" t="s">
        <v>1378</v>
      </c>
    </row>
    <row r="2555" spans="1:21" x14ac:dyDescent="0.45">
      <c r="A2555" t="s">
        <v>669</v>
      </c>
      <c r="B2555" s="4" t="str" cm="1">
        <f t="array" ref="B2555">_xlfn._xlws.FILTER(AnalysisSets!B:B,AnalysisSets!A:A=_xlfn._xlws.FILTER(Analyses!E:E,Analyses!A:A=AnalysisResults!A2555,""),"")</f>
        <v>Safety Population</v>
      </c>
      <c r="C2555" t="s">
        <v>33</v>
      </c>
      <c r="D2555" t="s">
        <v>41</v>
      </c>
      <c r="E2555" s="4" t="str" cm="1">
        <f t="array" ref="E2555">_xlfn._xlws.FILTER(AnalysisGroupings!$G$2:$G$20,AnalysisGroupings!$F$2:$F$20=AnalysisResults!D2555,"")</f>
        <v>Xanomeline High Dose</v>
      </c>
      <c r="G2555" t="s">
        <v>733</v>
      </c>
      <c r="H2555" t="s">
        <v>770</v>
      </c>
      <c r="I2555" s="4" t="str" cm="1">
        <f t="array" ref="I2555">_xlfn._xlws.FILTER(AnalysisGroupings!$G$2:$G$36,(AnalysisGroupings!$F$2:$F$36=AnalysisResults!H2555)*LEN(H2555)&gt;0,"")</f>
        <v>Diastolic Blood Pressure (mmHg)</v>
      </c>
      <c r="K2555" t="s">
        <v>734</v>
      </c>
      <c r="L2555" t="s">
        <v>1385</v>
      </c>
      <c r="M2555" s="4" t="str" cm="1">
        <f t="array" ref="M2555">_xlfn._xlws.FILTER(AnalysisGroupings!$G$2:$G$36,(AnalysisGroupings!$F$2:$F$36=AnalysisResults!L2555)*LEN(L2555)&gt;0,"")</f>
        <v>Week 16</v>
      </c>
      <c r="O2555" t="s">
        <v>295</v>
      </c>
      <c r="P2555" t="s">
        <v>646</v>
      </c>
      <c r="Q2555" s="4" t="str" cm="1">
        <f t="array" ref="Q2555">_xlfn._xlws.FILTER(AnalysisMethods!$G$2:$G$31,AnalysisMethods!$E$2:$E$31=AnalysisResults!P2555,"")</f>
        <v>Min</v>
      </c>
      <c r="R2555" s="4" t="str" cm="1">
        <f t="array" ref="R2555">_xlfn._xlws.FILTER(AnalysisMethods!$H$2:$H$31,AnalysisMethods!$E$2:$E$31=AnalysisResults!P2555,"")</f>
        <v>XX</v>
      </c>
      <c r="S2555">
        <v>50</v>
      </c>
      <c r="T2555" s="7" t="s">
        <v>246</v>
      </c>
      <c r="U2555" t="s">
        <v>1378</v>
      </c>
    </row>
    <row r="2556" spans="1:21" x14ac:dyDescent="0.45">
      <c r="A2556" t="s">
        <v>669</v>
      </c>
      <c r="B2556" s="4" t="str" cm="1">
        <f t="array" ref="B2556">_xlfn._xlws.FILTER(AnalysisSets!B:B,AnalysisSets!A:A=_xlfn._xlws.FILTER(Analyses!E:E,Analyses!A:A=AnalysisResults!A2556,""),"")</f>
        <v>Safety Population</v>
      </c>
      <c r="C2556" t="s">
        <v>33</v>
      </c>
      <c r="D2556" t="s">
        <v>41</v>
      </c>
      <c r="E2556" s="4" t="str" cm="1">
        <f t="array" ref="E2556">_xlfn._xlws.FILTER(AnalysisGroupings!$G$2:$G$20,AnalysisGroupings!$F$2:$F$20=AnalysisResults!D2556,"")</f>
        <v>Xanomeline High Dose</v>
      </c>
      <c r="G2556" t="s">
        <v>733</v>
      </c>
      <c r="H2556" t="s">
        <v>770</v>
      </c>
      <c r="I2556" s="4" t="str" cm="1">
        <f t="array" ref="I2556">_xlfn._xlws.FILTER(AnalysisGroupings!$G$2:$G$36,(AnalysisGroupings!$F$2:$F$36=AnalysisResults!H2556)*LEN(H2556)&gt;0,"")</f>
        <v>Diastolic Blood Pressure (mmHg)</v>
      </c>
      <c r="K2556" t="s">
        <v>734</v>
      </c>
      <c r="L2556" t="s">
        <v>1385</v>
      </c>
      <c r="M2556" s="4" t="str" cm="1">
        <f t="array" ref="M2556">_xlfn._xlws.FILTER(AnalysisGroupings!$G$2:$G$36,(AnalysisGroupings!$F$2:$F$36=AnalysisResults!L2556)*LEN(L2556)&gt;0,"")</f>
        <v>Week 16</v>
      </c>
      <c r="O2556" t="s">
        <v>295</v>
      </c>
      <c r="P2556" t="s">
        <v>647</v>
      </c>
      <c r="Q2556" s="4" t="str" cm="1">
        <f t="array" ref="Q2556">_xlfn._xlws.FILTER(AnalysisMethods!$G$2:$G$31,AnalysisMethods!$E$2:$E$31=AnalysisResults!P2556,"")</f>
        <v>Max</v>
      </c>
      <c r="R2556" s="4" t="str" cm="1">
        <f t="array" ref="R2556">_xlfn._xlws.FILTER(AnalysisMethods!$H$2:$H$31,AnalysisMethods!$E$2:$E$31=AnalysisResults!P2556,"")</f>
        <v>XX</v>
      </c>
      <c r="S2556">
        <v>92</v>
      </c>
      <c r="T2556" s="7" t="s">
        <v>921</v>
      </c>
      <c r="U2556" t="s">
        <v>1378</v>
      </c>
    </row>
    <row r="2557" spans="1:21" x14ac:dyDescent="0.45">
      <c r="A2557" t="s">
        <v>669</v>
      </c>
      <c r="B2557" s="4" t="str" cm="1">
        <f t="array" ref="B2557">_xlfn._xlws.FILTER(AnalysisSets!B:B,AnalysisSets!A:A=_xlfn._xlws.FILTER(Analyses!E:E,Analyses!A:A=AnalysisResults!A2557,""),"")</f>
        <v>Safety Population</v>
      </c>
      <c r="C2557" t="s">
        <v>33</v>
      </c>
      <c r="D2557" t="s">
        <v>41</v>
      </c>
      <c r="E2557" s="4" t="str" cm="1">
        <f t="array" ref="E2557">_xlfn._xlws.FILTER(AnalysisGroupings!$G$2:$G$20,AnalysisGroupings!$F$2:$F$20=AnalysisResults!D2557,"")</f>
        <v>Xanomeline High Dose</v>
      </c>
      <c r="G2557" t="s">
        <v>733</v>
      </c>
      <c r="H2557" t="s">
        <v>770</v>
      </c>
      <c r="I2557" s="4" t="str" cm="1">
        <f t="array" ref="I2557">_xlfn._xlws.FILTER(AnalysisGroupings!$G$2:$G$36,(AnalysisGroupings!$F$2:$F$36=AnalysisResults!H2557)*LEN(H2557)&gt;0,"")</f>
        <v>Diastolic Blood Pressure (mmHg)</v>
      </c>
      <c r="K2557" t="s">
        <v>734</v>
      </c>
      <c r="L2557" t="s">
        <v>1386</v>
      </c>
      <c r="M2557" s="4" t="str" cm="1">
        <f t="array" ref="M2557">_xlfn._xlws.FILTER(AnalysisGroupings!$G$2:$G$36,(AnalysisGroupings!$F$2:$F$36=AnalysisResults!L2557)*LEN(L2557)&gt;0,"")</f>
        <v>Week 20</v>
      </c>
      <c r="O2557" t="s">
        <v>295</v>
      </c>
      <c r="P2557" t="s">
        <v>640</v>
      </c>
      <c r="Q2557" s="4" t="str" cm="1">
        <f t="array" ref="Q2557">_xlfn._xlws.FILTER(AnalysisMethods!$G$2:$G$31,AnalysisMethods!$E$2:$E$31=AnalysisResults!P2557,"")</f>
        <v>n</v>
      </c>
      <c r="R2557" s="4" t="str" cm="1">
        <f t="array" ref="R2557">_xlfn._xlws.FILTER(AnalysisMethods!$H$2:$H$31,AnalysisMethods!$E$2:$E$31=AnalysisResults!P2557,"")</f>
        <v>XX</v>
      </c>
      <c r="S2557">
        <v>96</v>
      </c>
      <c r="T2557" s="7" t="s">
        <v>918</v>
      </c>
      <c r="U2557" t="s">
        <v>1378</v>
      </c>
    </row>
    <row r="2558" spans="1:21" x14ac:dyDescent="0.45">
      <c r="A2558" t="s">
        <v>669</v>
      </c>
      <c r="B2558" s="4" t="str" cm="1">
        <f t="array" ref="B2558">_xlfn._xlws.FILTER(AnalysisSets!B:B,AnalysisSets!A:A=_xlfn._xlws.FILTER(Analyses!E:E,Analyses!A:A=AnalysisResults!A2558,""),"")</f>
        <v>Safety Population</v>
      </c>
      <c r="C2558" t="s">
        <v>33</v>
      </c>
      <c r="D2558" t="s">
        <v>41</v>
      </c>
      <c r="E2558" s="4" t="str" cm="1">
        <f t="array" ref="E2558">_xlfn._xlws.FILTER(AnalysisGroupings!$G$2:$G$20,AnalysisGroupings!$F$2:$F$20=AnalysisResults!D2558,"")</f>
        <v>Xanomeline High Dose</v>
      </c>
      <c r="G2558" t="s">
        <v>733</v>
      </c>
      <c r="H2558" t="s">
        <v>770</v>
      </c>
      <c r="I2558" s="4" t="str" cm="1">
        <f t="array" ref="I2558">_xlfn._xlws.FILTER(AnalysisGroupings!$G$2:$G$36,(AnalysisGroupings!$F$2:$F$36=AnalysisResults!H2558)*LEN(H2558)&gt;0,"")</f>
        <v>Diastolic Blood Pressure (mmHg)</v>
      </c>
      <c r="K2558" t="s">
        <v>734</v>
      </c>
      <c r="L2558" t="s">
        <v>1386</v>
      </c>
      <c r="M2558" s="4" t="str" cm="1">
        <f t="array" ref="M2558">_xlfn._xlws.FILTER(AnalysisGroupings!$G$2:$G$36,(AnalysisGroupings!$F$2:$F$36=AnalysisResults!L2558)*LEN(L2558)&gt;0,"")</f>
        <v>Week 20</v>
      </c>
      <c r="O2558" t="s">
        <v>295</v>
      </c>
      <c r="P2558" t="s">
        <v>641</v>
      </c>
      <c r="Q2558" s="4" t="str" cm="1">
        <f t="array" ref="Q2558">_xlfn._xlws.FILTER(AnalysisMethods!$G$2:$G$31,AnalysisMethods!$E$2:$E$31=AnalysisResults!P2558,"")</f>
        <v>Mean</v>
      </c>
      <c r="R2558" s="4" t="str" cm="1">
        <f t="array" ref="R2558">_xlfn._xlws.FILTER(AnalysisMethods!$H$2:$H$31,AnalysisMethods!$E$2:$E$31=AnalysisResults!P2558,"")</f>
        <v>XX.X</v>
      </c>
      <c r="S2558">
        <v>74.072916667000001</v>
      </c>
      <c r="T2558" s="7" t="s">
        <v>894</v>
      </c>
      <c r="U2558" t="s">
        <v>1378</v>
      </c>
    </row>
    <row r="2559" spans="1:21" x14ac:dyDescent="0.45">
      <c r="A2559" t="s">
        <v>669</v>
      </c>
      <c r="B2559" s="4" t="str" cm="1">
        <f t="array" ref="B2559">_xlfn._xlws.FILTER(AnalysisSets!B:B,AnalysisSets!A:A=_xlfn._xlws.FILTER(Analyses!E:E,Analyses!A:A=AnalysisResults!A2559,""),"")</f>
        <v>Safety Population</v>
      </c>
      <c r="C2559" t="s">
        <v>33</v>
      </c>
      <c r="D2559" t="s">
        <v>41</v>
      </c>
      <c r="E2559" s="4" t="str" cm="1">
        <f t="array" ref="E2559">_xlfn._xlws.FILTER(AnalysisGroupings!$G$2:$G$20,AnalysisGroupings!$F$2:$F$20=AnalysisResults!D2559,"")</f>
        <v>Xanomeline High Dose</v>
      </c>
      <c r="G2559" t="s">
        <v>733</v>
      </c>
      <c r="H2559" t="s">
        <v>770</v>
      </c>
      <c r="I2559" s="4" t="str" cm="1">
        <f t="array" ref="I2559">_xlfn._xlws.FILTER(AnalysisGroupings!$G$2:$G$36,(AnalysisGroupings!$F$2:$F$36=AnalysisResults!H2559)*LEN(H2559)&gt;0,"")</f>
        <v>Diastolic Blood Pressure (mmHg)</v>
      </c>
      <c r="K2559" t="s">
        <v>734</v>
      </c>
      <c r="L2559" t="s">
        <v>1386</v>
      </c>
      <c r="M2559" s="4" t="str" cm="1">
        <f t="array" ref="M2559">_xlfn._xlws.FILTER(AnalysisGroupings!$G$2:$G$36,(AnalysisGroupings!$F$2:$F$36=AnalysisResults!L2559)*LEN(L2559)&gt;0,"")</f>
        <v>Week 20</v>
      </c>
      <c r="O2559" t="s">
        <v>295</v>
      </c>
      <c r="P2559" t="s">
        <v>642</v>
      </c>
      <c r="Q2559" s="4" t="str" cm="1">
        <f t="array" ref="Q2559">_xlfn._xlws.FILTER(AnalysisMethods!$G$2:$G$31,AnalysisMethods!$E$2:$E$31=AnalysisResults!P2559,"")</f>
        <v>SD</v>
      </c>
      <c r="R2559" s="4" t="str" cm="1">
        <f t="array" ref="R2559">_xlfn._xlws.FILTER(AnalysisMethods!$H$2:$H$31,AnalysisMethods!$E$2:$E$31=AnalysisResults!P2559,"")</f>
        <v>(XX.XX)</v>
      </c>
      <c r="S2559">
        <v>10.355008746999999</v>
      </c>
      <c r="T2559" s="7" t="s">
        <v>1103</v>
      </c>
      <c r="U2559" t="s">
        <v>1378</v>
      </c>
    </row>
    <row r="2560" spans="1:21" x14ac:dyDescent="0.45">
      <c r="A2560" t="s">
        <v>669</v>
      </c>
      <c r="B2560" s="4" t="str" cm="1">
        <f t="array" ref="B2560">_xlfn._xlws.FILTER(AnalysisSets!B:B,AnalysisSets!A:A=_xlfn._xlws.FILTER(Analyses!E:E,Analyses!A:A=AnalysisResults!A2560,""),"")</f>
        <v>Safety Population</v>
      </c>
      <c r="C2560" t="s">
        <v>33</v>
      </c>
      <c r="D2560" t="s">
        <v>41</v>
      </c>
      <c r="E2560" s="4" t="str" cm="1">
        <f t="array" ref="E2560">_xlfn._xlws.FILTER(AnalysisGroupings!$G$2:$G$20,AnalysisGroupings!$F$2:$F$20=AnalysisResults!D2560,"")</f>
        <v>Xanomeline High Dose</v>
      </c>
      <c r="G2560" t="s">
        <v>733</v>
      </c>
      <c r="H2560" t="s">
        <v>770</v>
      </c>
      <c r="I2560" s="4" t="str" cm="1">
        <f t="array" ref="I2560">_xlfn._xlws.FILTER(AnalysisGroupings!$G$2:$G$36,(AnalysisGroupings!$F$2:$F$36=AnalysisResults!H2560)*LEN(H2560)&gt;0,"")</f>
        <v>Diastolic Blood Pressure (mmHg)</v>
      </c>
      <c r="K2560" t="s">
        <v>734</v>
      </c>
      <c r="L2560" t="s">
        <v>1386</v>
      </c>
      <c r="M2560" s="4" t="str" cm="1">
        <f t="array" ref="M2560">_xlfn._xlws.FILTER(AnalysisGroupings!$G$2:$G$36,(AnalysisGroupings!$F$2:$F$36=AnalysisResults!L2560)*LEN(L2560)&gt;0,"")</f>
        <v>Week 20</v>
      </c>
      <c r="O2560" t="s">
        <v>295</v>
      </c>
      <c r="P2560" t="s">
        <v>643</v>
      </c>
      <c r="Q2560" s="4" t="str" cm="1">
        <f t="array" ref="Q2560">_xlfn._xlws.FILTER(AnalysisMethods!$G$2:$G$31,AnalysisMethods!$E$2:$E$31=AnalysisResults!P2560,"")</f>
        <v>Median</v>
      </c>
      <c r="R2560" s="4" t="str" cm="1">
        <f t="array" ref="R2560">_xlfn._xlws.FILTER(AnalysisMethods!$H$2:$H$31,AnalysisMethods!$E$2:$E$31=AnalysisResults!P2560,"")</f>
        <v>XX.X</v>
      </c>
      <c r="S2560">
        <v>72</v>
      </c>
      <c r="T2560" s="7" t="s">
        <v>886</v>
      </c>
      <c r="U2560" t="s">
        <v>1378</v>
      </c>
    </row>
    <row r="2561" spans="1:21" x14ac:dyDescent="0.45">
      <c r="A2561" t="s">
        <v>669</v>
      </c>
      <c r="B2561" s="4" t="str" cm="1">
        <f t="array" ref="B2561">_xlfn._xlws.FILTER(AnalysisSets!B:B,AnalysisSets!A:A=_xlfn._xlws.FILTER(Analyses!E:E,Analyses!A:A=AnalysisResults!A2561,""),"")</f>
        <v>Safety Population</v>
      </c>
      <c r="C2561" t="s">
        <v>33</v>
      </c>
      <c r="D2561" t="s">
        <v>41</v>
      </c>
      <c r="E2561" s="4" t="str" cm="1">
        <f t="array" ref="E2561">_xlfn._xlws.FILTER(AnalysisGroupings!$G$2:$G$20,AnalysisGroupings!$F$2:$F$20=AnalysisResults!D2561,"")</f>
        <v>Xanomeline High Dose</v>
      </c>
      <c r="G2561" t="s">
        <v>733</v>
      </c>
      <c r="H2561" t="s">
        <v>770</v>
      </c>
      <c r="I2561" s="4" t="str" cm="1">
        <f t="array" ref="I2561">_xlfn._xlws.FILTER(AnalysisGroupings!$G$2:$G$36,(AnalysisGroupings!$F$2:$F$36=AnalysisResults!H2561)*LEN(H2561)&gt;0,"")</f>
        <v>Diastolic Blood Pressure (mmHg)</v>
      </c>
      <c r="K2561" t="s">
        <v>734</v>
      </c>
      <c r="L2561" t="s">
        <v>1386</v>
      </c>
      <c r="M2561" s="4" t="str" cm="1">
        <f t="array" ref="M2561">_xlfn._xlws.FILTER(AnalysisGroupings!$G$2:$G$36,(AnalysisGroupings!$F$2:$F$36=AnalysisResults!L2561)*LEN(L2561)&gt;0,"")</f>
        <v>Week 20</v>
      </c>
      <c r="O2561" t="s">
        <v>295</v>
      </c>
      <c r="P2561" t="s">
        <v>644</v>
      </c>
      <c r="Q2561" s="4" t="str" cm="1">
        <f t="array" ref="Q2561">_xlfn._xlws.FILTER(AnalysisMethods!$G$2:$G$31,AnalysisMethods!$E$2:$E$31=AnalysisResults!P2561,"")</f>
        <v>Q1</v>
      </c>
      <c r="R2561" s="4" t="str" cm="1">
        <f t="array" ref="R2561">_xlfn._xlws.FILTER(AnalysisMethods!$H$2:$H$31,AnalysisMethods!$E$2:$E$31=AnalysisResults!P2561,"")</f>
        <v>XX.X</v>
      </c>
      <c r="S2561">
        <v>68</v>
      </c>
      <c r="T2561" s="7" t="s">
        <v>865</v>
      </c>
      <c r="U2561" t="s">
        <v>1378</v>
      </c>
    </row>
    <row r="2562" spans="1:21" x14ac:dyDescent="0.45">
      <c r="A2562" t="s">
        <v>669</v>
      </c>
      <c r="B2562" s="4" t="str" cm="1">
        <f t="array" ref="B2562">_xlfn._xlws.FILTER(AnalysisSets!B:B,AnalysisSets!A:A=_xlfn._xlws.FILTER(Analyses!E:E,Analyses!A:A=AnalysisResults!A2562,""),"")</f>
        <v>Safety Population</v>
      </c>
      <c r="C2562" t="s">
        <v>33</v>
      </c>
      <c r="D2562" t="s">
        <v>41</v>
      </c>
      <c r="E2562" s="4" t="str" cm="1">
        <f t="array" ref="E2562">_xlfn._xlws.FILTER(AnalysisGroupings!$G$2:$G$20,AnalysisGroupings!$F$2:$F$20=AnalysisResults!D2562,"")</f>
        <v>Xanomeline High Dose</v>
      </c>
      <c r="G2562" t="s">
        <v>733</v>
      </c>
      <c r="H2562" t="s">
        <v>770</v>
      </c>
      <c r="I2562" s="4" t="str" cm="1">
        <f t="array" ref="I2562">_xlfn._xlws.FILTER(AnalysisGroupings!$G$2:$G$36,(AnalysisGroupings!$F$2:$F$36=AnalysisResults!H2562)*LEN(H2562)&gt;0,"")</f>
        <v>Diastolic Blood Pressure (mmHg)</v>
      </c>
      <c r="K2562" t="s">
        <v>734</v>
      </c>
      <c r="L2562" t="s">
        <v>1386</v>
      </c>
      <c r="M2562" s="4" t="str" cm="1">
        <f t="array" ref="M2562">_xlfn._xlws.FILTER(AnalysisGroupings!$G$2:$G$36,(AnalysisGroupings!$F$2:$F$36=AnalysisResults!L2562)*LEN(L2562)&gt;0,"")</f>
        <v>Week 20</v>
      </c>
      <c r="O2562" t="s">
        <v>295</v>
      </c>
      <c r="P2562" t="s">
        <v>645</v>
      </c>
      <c r="Q2562" s="4" t="str" cm="1">
        <f t="array" ref="Q2562">_xlfn._xlws.FILTER(AnalysisMethods!$G$2:$G$31,AnalysisMethods!$E$2:$E$31=AnalysisResults!P2562,"")</f>
        <v>Q3</v>
      </c>
      <c r="R2562" s="4" t="str" cm="1">
        <f t="array" ref="R2562">_xlfn._xlws.FILTER(AnalysisMethods!$H$2:$H$31,AnalysisMethods!$E$2:$E$31=AnalysisResults!P2562,"")</f>
        <v>XX.X</v>
      </c>
      <c r="S2562">
        <v>80</v>
      </c>
      <c r="T2562" s="7" t="s">
        <v>225</v>
      </c>
      <c r="U2562" t="s">
        <v>1378</v>
      </c>
    </row>
    <row r="2563" spans="1:21" x14ac:dyDescent="0.45">
      <c r="A2563" t="s">
        <v>669</v>
      </c>
      <c r="B2563" s="4" t="str" cm="1">
        <f t="array" ref="B2563">_xlfn._xlws.FILTER(AnalysisSets!B:B,AnalysisSets!A:A=_xlfn._xlws.FILTER(Analyses!E:E,Analyses!A:A=AnalysisResults!A2563,""),"")</f>
        <v>Safety Population</v>
      </c>
      <c r="C2563" t="s">
        <v>33</v>
      </c>
      <c r="D2563" t="s">
        <v>41</v>
      </c>
      <c r="E2563" s="4" t="str" cm="1">
        <f t="array" ref="E2563">_xlfn._xlws.FILTER(AnalysisGroupings!$G$2:$G$20,AnalysisGroupings!$F$2:$F$20=AnalysisResults!D2563,"")</f>
        <v>Xanomeline High Dose</v>
      </c>
      <c r="G2563" t="s">
        <v>733</v>
      </c>
      <c r="H2563" t="s">
        <v>770</v>
      </c>
      <c r="I2563" s="4" t="str" cm="1">
        <f t="array" ref="I2563">_xlfn._xlws.FILTER(AnalysisGroupings!$G$2:$G$36,(AnalysisGroupings!$F$2:$F$36=AnalysisResults!H2563)*LEN(H2563)&gt;0,"")</f>
        <v>Diastolic Blood Pressure (mmHg)</v>
      </c>
      <c r="K2563" t="s">
        <v>734</v>
      </c>
      <c r="L2563" t="s">
        <v>1386</v>
      </c>
      <c r="M2563" s="4" t="str" cm="1">
        <f t="array" ref="M2563">_xlfn._xlws.FILTER(AnalysisGroupings!$G$2:$G$36,(AnalysisGroupings!$F$2:$F$36=AnalysisResults!L2563)*LEN(L2563)&gt;0,"")</f>
        <v>Week 20</v>
      </c>
      <c r="O2563" t="s">
        <v>295</v>
      </c>
      <c r="P2563" t="s">
        <v>646</v>
      </c>
      <c r="Q2563" s="4" t="str" cm="1">
        <f t="array" ref="Q2563">_xlfn._xlws.FILTER(AnalysisMethods!$G$2:$G$31,AnalysisMethods!$E$2:$E$31=AnalysisResults!P2563,"")</f>
        <v>Min</v>
      </c>
      <c r="R2563" s="4" t="str" cm="1">
        <f t="array" ref="R2563">_xlfn._xlws.FILTER(AnalysisMethods!$H$2:$H$31,AnalysisMethods!$E$2:$E$31=AnalysisResults!P2563,"")</f>
        <v>XX</v>
      </c>
      <c r="S2563">
        <v>54</v>
      </c>
      <c r="T2563" s="7" t="s">
        <v>1096</v>
      </c>
      <c r="U2563" t="s">
        <v>1378</v>
      </c>
    </row>
    <row r="2564" spans="1:21" x14ac:dyDescent="0.45">
      <c r="A2564" t="s">
        <v>669</v>
      </c>
      <c r="B2564" s="4" t="str" cm="1">
        <f t="array" ref="B2564">_xlfn._xlws.FILTER(AnalysisSets!B:B,AnalysisSets!A:A=_xlfn._xlws.FILTER(Analyses!E:E,Analyses!A:A=AnalysisResults!A2564,""),"")</f>
        <v>Safety Population</v>
      </c>
      <c r="C2564" t="s">
        <v>33</v>
      </c>
      <c r="D2564" t="s">
        <v>41</v>
      </c>
      <c r="E2564" s="4" t="str" cm="1">
        <f t="array" ref="E2564">_xlfn._xlws.FILTER(AnalysisGroupings!$G$2:$G$20,AnalysisGroupings!$F$2:$F$20=AnalysisResults!D2564,"")</f>
        <v>Xanomeline High Dose</v>
      </c>
      <c r="G2564" t="s">
        <v>733</v>
      </c>
      <c r="H2564" t="s">
        <v>770</v>
      </c>
      <c r="I2564" s="4" t="str" cm="1">
        <f t="array" ref="I2564">_xlfn._xlws.FILTER(AnalysisGroupings!$G$2:$G$36,(AnalysisGroupings!$F$2:$F$36=AnalysisResults!H2564)*LEN(H2564)&gt;0,"")</f>
        <v>Diastolic Blood Pressure (mmHg)</v>
      </c>
      <c r="K2564" t="s">
        <v>734</v>
      </c>
      <c r="L2564" t="s">
        <v>1386</v>
      </c>
      <c r="M2564" s="4" t="str" cm="1">
        <f t="array" ref="M2564">_xlfn._xlws.FILTER(AnalysisGroupings!$G$2:$G$36,(AnalysisGroupings!$F$2:$F$36=AnalysisResults!L2564)*LEN(L2564)&gt;0,"")</f>
        <v>Week 20</v>
      </c>
      <c r="O2564" t="s">
        <v>295</v>
      </c>
      <c r="P2564" t="s">
        <v>647</v>
      </c>
      <c r="Q2564" s="4" t="str" cm="1">
        <f t="array" ref="Q2564">_xlfn._xlws.FILTER(AnalysisMethods!$G$2:$G$31,AnalysisMethods!$E$2:$E$31=AnalysisResults!P2564,"")</f>
        <v>Max</v>
      </c>
      <c r="R2564" s="4" t="str" cm="1">
        <f t="array" ref="R2564">_xlfn._xlws.FILTER(AnalysisMethods!$H$2:$H$31,AnalysisMethods!$E$2:$E$31=AnalysisResults!P2564,"")</f>
        <v>XX</v>
      </c>
      <c r="S2564">
        <v>98</v>
      </c>
      <c r="T2564" s="7" t="s">
        <v>883</v>
      </c>
      <c r="U2564" t="s">
        <v>1378</v>
      </c>
    </row>
    <row r="2565" spans="1:21" x14ac:dyDescent="0.45">
      <c r="A2565" t="s">
        <v>669</v>
      </c>
      <c r="B2565" s="4" t="str" cm="1">
        <f t="array" ref="B2565">_xlfn._xlws.FILTER(AnalysisSets!B:B,AnalysisSets!A:A=_xlfn._xlws.FILTER(Analyses!E:E,Analyses!A:A=AnalysisResults!A2565,""),"")</f>
        <v>Safety Population</v>
      </c>
      <c r="C2565" t="s">
        <v>33</v>
      </c>
      <c r="D2565" t="s">
        <v>41</v>
      </c>
      <c r="E2565" s="4" t="str" cm="1">
        <f t="array" ref="E2565">_xlfn._xlws.FILTER(AnalysisGroupings!$G$2:$G$20,AnalysisGroupings!$F$2:$F$20=AnalysisResults!D2565,"")</f>
        <v>Xanomeline High Dose</v>
      </c>
      <c r="G2565" t="s">
        <v>733</v>
      </c>
      <c r="H2565" t="s">
        <v>770</v>
      </c>
      <c r="I2565" s="4" t="str" cm="1">
        <f t="array" ref="I2565">_xlfn._xlws.FILTER(AnalysisGroupings!$G$2:$G$36,(AnalysisGroupings!$F$2:$F$36=AnalysisResults!H2565)*LEN(H2565)&gt;0,"")</f>
        <v>Diastolic Blood Pressure (mmHg)</v>
      </c>
      <c r="K2565" t="s">
        <v>734</v>
      </c>
      <c r="L2565" t="s">
        <v>1387</v>
      </c>
      <c r="M2565" s="4" t="str" cm="1">
        <f t="array" ref="M2565">_xlfn._xlws.FILTER(AnalysisGroupings!$G$2:$G$36,(AnalysisGroupings!$F$2:$F$36=AnalysisResults!L2565)*LEN(L2565)&gt;0,"")</f>
        <v>Week 24</v>
      </c>
      <c r="O2565" t="s">
        <v>295</v>
      </c>
      <c r="P2565" t="s">
        <v>640</v>
      </c>
      <c r="Q2565" s="4" t="str" cm="1">
        <f t="array" ref="Q2565">_xlfn._xlws.FILTER(AnalysisMethods!$G$2:$G$31,AnalysisMethods!$E$2:$E$31=AnalysisResults!P2565,"")</f>
        <v>n</v>
      </c>
      <c r="R2565" s="4" t="str" cm="1">
        <f t="array" ref="R2565">_xlfn._xlws.FILTER(AnalysisMethods!$H$2:$H$31,AnalysisMethods!$E$2:$E$31=AnalysisResults!P2565,"")</f>
        <v>XX</v>
      </c>
      <c r="S2565">
        <v>90</v>
      </c>
      <c r="T2565" s="7" t="s">
        <v>808</v>
      </c>
      <c r="U2565" t="s">
        <v>1378</v>
      </c>
    </row>
    <row r="2566" spans="1:21" x14ac:dyDescent="0.45">
      <c r="A2566" t="s">
        <v>669</v>
      </c>
      <c r="B2566" s="4" t="str" cm="1">
        <f t="array" ref="B2566">_xlfn._xlws.FILTER(AnalysisSets!B:B,AnalysisSets!A:A=_xlfn._xlws.FILTER(Analyses!E:E,Analyses!A:A=AnalysisResults!A2566,""),"")</f>
        <v>Safety Population</v>
      </c>
      <c r="C2566" t="s">
        <v>33</v>
      </c>
      <c r="D2566" t="s">
        <v>41</v>
      </c>
      <c r="E2566" s="4" t="str" cm="1">
        <f t="array" ref="E2566">_xlfn._xlws.FILTER(AnalysisGroupings!$G$2:$G$20,AnalysisGroupings!$F$2:$F$20=AnalysisResults!D2566,"")</f>
        <v>Xanomeline High Dose</v>
      </c>
      <c r="G2566" t="s">
        <v>733</v>
      </c>
      <c r="H2566" t="s">
        <v>770</v>
      </c>
      <c r="I2566" s="4" t="str" cm="1">
        <f t="array" ref="I2566">_xlfn._xlws.FILTER(AnalysisGroupings!$G$2:$G$36,(AnalysisGroupings!$F$2:$F$36=AnalysisResults!H2566)*LEN(H2566)&gt;0,"")</f>
        <v>Diastolic Blood Pressure (mmHg)</v>
      </c>
      <c r="K2566" t="s">
        <v>734</v>
      </c>
      <c r="L2566" t="s">
        <v>1387</v>
      </c>
      <c r="M2566" s="4" t="str" cm="1">
        <f t="array" ref="M2566">_xlfn._xlws.FILTER(AnalysisGroupings!$G$2:$G$36,(AnalysisGroupings!$F$2:$F$36=AnalysisResults!L2566)*LEN(L2566)&gt;0,"")</f>
        <v>Week 24</v>
      </c>
      <c r="O2566" t="s">
        <v>295</v>
      </c>
      <c r="P2566" t="s">
        <v>641</v>
      </c>
      <c r="Q2566" s="4" t="str" cm="1">
        <f t="array" ref="Q2566">_xlfn._xlws.FILTER(AnalysisMethods!$G$2:$G$31,AnalysisMethods!$E$2:$E$31=AnalysisResults!P2566,"")</f>
        <v>Mean</v>
      </c>
      <c r="R2566" s="4" t="str" cm="1">
        <f t="array" ref="R2566">_xlfn._xlws.FILTER(AnalysisMethods!$H$2:$H$31,AnalysisMethods!$E$2:$E$31=AnalysisResults!P2566,"")</f>
        <v>XX.X</v>
      </c>
      <c r="S2566">
        <v>74.933333332999993</v>
      </c>
      <c r="T2566" s="7" t="s">
        <v>1003</v>
      </c>
      <c r="U2566" t="s">
        <v>1378</v>
      </c>
    </row>
    <row r="2567" spans="1:21" x14ac:dyDescent="0.45">
      <c r="A2567" t="s">
        <v>669</v>
      </c>
      <c r="B2567" s="4" t="str" cm="1">
        <f t="array" ref="B2567">_xlfn._xlws.FILTER(AnalysisSets!B:B,AnalysisSets!A:A=_xlfn._xlws.FILTER(Analyses!E:E,Analyses!A:A=AnalysisResults!A2567,""),"")</f>
        <v>Safety Population</v>
      </c>
      <c r="C2567" t="s">
        <v>33</v>
      </c>
      <c r="D2567" t="s">
        <v>41</v>
      </c>
      <c r="E2567" s="4" t="str" cm="1">
        <f t="array" ref="E2567">_xlfn._xlws.FILTER(AnalysisGroupings!$G$2:$G$20,AnalysisGroupings!$F$2:$F$20=AnalysisResults!D2567,"")</f>
        <v>Xanomeline High Dose</v>
      </c>
      <c r="G2567" t="s">
        <v>733</v>
      </c>
      <c r="H2567" t="s">
        <v>770</v>
      </c>
      <c r="I2567" s="4" t="str" cm="1">
        <f t="array" ref="I2567">_xlfn._xlws.FILTER(AnalysisGroupings!$G$2:$G$36,(AnalysisGroupings!$F$2:$F$36=AnalysisResults!H2567)*LEN(H2567)&gt;0,"")</f>
        <v>Diastolic Blood Pressure (mmHg)</v>
      </c>
      <c r="K2567" t="s">
        <v>734</v>
      </c>
      <c r="L2567" t="s">
        <v>1387</v>
      </c>
      <c r="M2567" s="4" t="str" cm="1">
        <f t="array" ref="M2567">_xlfn._xlws.FILTER(AnalysisGroupings!$G$2:$G$36,(AnalysisGroupings!$F$2:$F$36=AnalysisResults!L2567)*LEN(L2567)&gt;0,"")</f>
        <v>Week 24</v>
      </c>
      <c r="O2567" t="s">
        <v>295</v>
      </c>
      <c r="P2567" t="s">
        <v>642</v>
      </c>
      <c r="Q2567" s="4" t="str" cm="1">
        <f t="array" ref="Q2567">_xlfn._xlws.FILTER(AnalysisMethods!$G$2:$G$31,AnalysisMethods!$E$2:$E$31=AnalysisResults!P2567,"")</f>
        <v>SD</v>
      </c>
      <c r="R2567" s="4" t="str" cm="1">
        <f t="array" ref="R2567">_xlfn._xlws.FILTER(AnalysisMethods!$H$2:$H$31,AnalysisMethods!$E$2:$E$31=AnalysisResults!P2567,"")</f>
        <v>(XX.XX)</v>
      </c>
      <c r="S2567">
        <v>10.236309026000001</v>
      </c>
      <c r="T2567" s="7" t="s">
        <v>1104</v>
      </c>
      <c r="U2567" t="s">
        <v>1378</v>
      </c>
    </row>
    <row r="2568" spans="1:21" x14ac:dyDescent="0.45">
      <c r="A2568" t="s">
        <v>669</v>
      </c>
      <c r="B2568" s="4" t="str" cm="1">
        <f t="array" ref="B2568">_xlfn._xlws.FILTER(AnalysisSets!B:B,AnalysisSets!A:A=_xlfn._xlws.FILTER(Analyses!E:E,Analyses!A:A=AnalysisResults!A2568,""),"")</f>
        <v>Safety Population</v>
      </c>
      <c r="C2568" t="s">
        <v>33</v>
      </c>
      <c r="D2568" t="s">
        <v>41</v>
      </c>
      <c r="E2568" s="4" t="str" cm="1">
        <f t="array" ref="E2568">_xlfn._xlws.FILTER(AnalysisGroupings!$G$2:$G$20,AnalysisGroupings!$F$2:$F$20=AnalysisResults!D2568,"")</f>
        <v>Xanomeline High Dose</v>
      </c>
      <c r="G2568" t="s">
        <v>733</v>
      </c>
      <c r="H2568" t="s">
        <v>770</v>
      </c>
      <c r="I2568" s="4" t="str" cm="1">
        <f t="array" ref="I2568">_xlfn._xlws.FILTER(AnalysisGroupings!$G$2:$G$36,(AnalysisGroupings!$F$2:$F$36=AnalysisResults!H2568)*LEN(H2568)&gt;0,"")</f>
        <v>Diastolic Blood Pressure (mmHg)</v>
      </c>
      <c r="K2568" t="s">
        <v>734</v>
      </c>
      <c r="L2568" t="s">
        <v>1387</v>
      </c>
      <c r="M2568" s="4" t="str" cm="1">
        <f t="array" ref="M2568">_xlfn._xlws.FILTER(AnalysisGroupings!$G$2:$G$36,(AnalysisGroupings!$F$2:$F$36=AnalysisResults!L2568)*LEN(L2568)&gt;0,"")</f>
        <v>Week 24</v>
      </c>
      <c r="O2568" t="s">
        <v>295</v>
      </c>
      <c r="P2568" t="s">
        <v>643</v>
      </c>
      <c r="Q2568" s="4" t="str" cm="1">
        <f t="array" ref="Q2568">_xlfn._xlws.FILTER(AnalysisMethods!$G$2:$G$31,AnalysisMethods!$E$2:$E$31=AnalysisResults!P2568,"")</f>
        <v>Median</v>
      </c>
      <c r="R2568" s="4" t="str" cm="1">
        <f t="array" ref="R2568">_xlfn._xlws.FILTER(AnalysisMethods!$H$2:$H$31,AnalysisMethods!$E$2:$E$31=AnalysisResults!P2568,"")</f>
        <v>XX.X</v>
      </c>
      <c r="S2568">
        <v>75.5</v>
      </c>
      <c r="T2568" s="7" t="s">
        <v>1006</v>
      </c>
      <c r="U2568" t="s">
        <v>1378</v>
      </c>
    </row>
    <row r="2569" spans="1:21" x14ac:dyDescent="0.45">
      <c r="A2569" t="s">
        <v>669</v>
      </c>
      <c r="B2569" s="4" t="str" cm="1">
        <f t="array" ref="B2569">_xlfn._xlws.FILTER(AnalysisSets!B:B,AnalysisSets!A:A=_xlfn._xlws.FILTER(Analyses!E:E,Analyses!A:A=AnalysisResults!A2569,""),"")</f>
        <v>Safety Population</v>
      </c>
      <c r="C2569" t="s">
        <v>33</v>
      </c>
      <c r="D2569" t="s">
        <v>41</v>
      </c>
      <c r="E2569" s="4" t="str" cm="1">
        <f t="array" ref="E2569">_xlfn._xlws.FILTER(AnalysisGroupings!$G$2:$G$20,AnalysisGroupings!$F$2:$F$20=AnalysisResults!D2569,"")</f>
        <v>Xanomeline High Dose</v>
      </c>
      <c r="G2569" t="s">
        <v>733</v>
      </c>
      <c r="H2569" t="s">
        <v>770</v>
      </c>
      <c r="I2569" s="4" t="str" cm="1">
        <f t="array" ref="I2569">_xlfn._xlws.FILTER(AnalysisGroupings!$G$2:$G$36,(AnalysisGroupings!$F$2:$F$36=AnalysisResults!H2569)*LEN(H2569)&gt;0,"")</f>
        <v>Diastolic Blood Pressure (mmHg)</v>
      </c>
      <c r="K2569" t="s">
        <v>734</v>
      </c>
      <c r="L2569" t="s">
        <v>1387</v>
      </c>
      <c r="M2569" s="4" t="str" cm="1">
        <f t="array" ref="M2569">_xlfn._xlws.FILTER(AnalysisGroupings!$G$2:$G$36,(AnalysisGroupings!$F$2:$F$36=AnalysisResults!L2569)*LEN(L2569)&gt;0,"")</f>
        <v>Week 24</v>
      </c>
      <c r="O2569" t="s">
        <v>295</v>
      </c>
      <c r="P2569" t="s">
        <v>644</v>
      </c>
      <c r="Q2569" s="4" t="str" cm="1">
        <f t="array" ref="Q2569">_xlfn._xlws.FILTER(AnalysisMethods!$G$2:$G$31,AnalysisMethods!$E$2:$E$31=AnalysisResults!P2569,"")</f>
        <v>Q1</v>
      </c>
      <c r="R2569" s="4" t="str" cm="1">
        <f t="array" ref="R2569">_xlfn._xlws.FILTER(AnalysisMethods!$H$2:$H$31,AnalysisMethods!$E$2:$E$31=AnalysisResults!P2569,"")</f>
        <v>XX.X</v>
      </c>
      <c r="S2569">
        <v>68</v>
      </c>
      <c r="T2569" s="7" t="s">
        <v>865</v>
      </c>
      <c r="U2569" t="s">
        <v>1378</v>
      </c>
    </row>
    <row r="2570" spans="1:21" x14ac:dyDescent="0.45">
      <c r="A2570" t="s">
        <v>669</v>
      </c>
      <c r="B2570" s="4" t="str" cm="1">
        <f t="array" ref="B2570">_xlfn._xlws.FILTER(AnalysisSets!B:B,AnalysisSets!A:A=_xlfn._xlws.FILTER(Analyses!E:E,Analyses!A:A=AnalysisResults!A2570,""),"")</f>
        <v>Safety Population</v>
      </c>
      <c r="C2570" t="s">
        <v>33</v>
      </c>
      <c r="D2570" t="s">
        <v>41</v>
      </c>
      <c r="E2570" s="4" t="str" cm="1">
        <f t="array" ref="E2570">_xlfn._xlws.FILTER(AnalysisGroupings!$G$2:$G$20,AnalysisGroupings!$F$2:$F$20=AnalysisResults!D2570,"")</f>
        <v>Xanomeline High Dose</v>
      </c>
      <c r="G2570" t="s">
        <v>733</v>
      </c>
      <c r="H2570" t="s">
        <v>770</v>
      </c>
      <c r="I2570" s="4" t="str" cm="1">
        <f t="array" ref="I2570">_xlfn._xlws.FILTER(AnalysisGroupings!$G$2:$G$36,(AnalysisGroupings!$F$2:$F$36=AnalysisResults!H2570)*LEN(H2570)&gt;0,"")</f>
        <v>Diastolic Blood Pressure (mmHg)</v>
      </c>
      <c r="K2570" t="s">
        <v>734</v>
      </c>
      <c r="L2570" t="s">
        <v>1387</v>
      </c>
      <c r="M2570" s="4" t="str" cm="1">
        <f t="array" ref="M2570">_xlfn._xlws.FILTER(AnalysisGroupings!$G$2:$G$36,(AnalysisGroupings!$F$2:$F$36=AnalysisResults!L2570)*LEN(L2570)&gt;0,"")</f>
        <v>Week 24</v>
      </c>
      <c r="O2570" t="s">
        <v>295</v>
      </c>
      <c r="P2570" t="s">
        <v>645</v>
      </c>
      <c r="Q2570" s="4" t="str" cm="1">
        <f t="array" ref="Q2570">_xlfn._xlws.FILTER(AnalysisMethods!$G$2:$G$31,AnalysisMethods!$E$2:$E$31=AnalysisResults!P2570,"")</f>
        <v>Q3</v>
      </c>
      <c r="R2570" s="4" t="str" cm="1">
        <f t="array" ref="R2570">_xlfn._xlws.FILTER(AnalysisMethods!$H$2:$H$31,AnalysisMethods!$E$2:$E$31=AnalysisResults!P2570,"")</f>
        <v>XX.X</v>
      </c>
      <c r="S2570">
        <v>80</v>
      </c>
      <c r="T2570" s="7" t="s">
        <v>225</v>
      </c>
      <c r="U2570" t="s">
        <v>1378</v>
      </c>
    </row>
    <row r="2571" spans="1:21" x14ac:dyDescent="0.45">
      <c r="A2571" t="s">
        <v>669</v>
      </c>
      <c r="B2571" s="4" t="str" cm="1">
        <f t="array" ref="B2571">_xlfn._xlws.FILTER(AnalysisSets!B:B,AnalysisSets!A:A=_xlfn._xlws.FILTER(Analyses!E:E,Analyses!A:A=AnalysisResults!A2571,""),"")</f>
        <v>Safety Population</v>
      </c>
      <c r="C2571" t="s">
        <v>33</v>
      </c>
      <c r="D2571" t="s">
        <v>41</v>
      </c>
      <c r="E2571" s="4" t="str" cm="1">
        <f t="array" ref="E2571">_xlfn._xlws.FILTER(AnalysisGroupings!$G$2:$G$20,AnalysisGroupings!$F$2:$F$20=AnalysisResults!D2571,"")</f>
        <v>Xanomeline High Dose</v>
      </c>
      <c r="G2571" t="s">
        <v>733</v>
      </c>
      <c r="H2571" t="s">
        <v>770</v>
      </c>
      <c r="I2571" s="4" t="str" cm="1">
        <f t="array" ref="I2571">_xlfn._xlws.FILTER(AnalysisGroupings!$G$2:$G$36,(AnalysisGroupings!$F$2:$F$36=AnalysisResults!H2571)*LEN(H2571)&gt;0,"")</f>
        <v>Diastolic Blood Pressure (mmHg)</v>
      </c>
      <c r="K2571" t="s">
        <v>734</v>
      </c>
      <c r="L2571" t="s">
        <v>1387</v>
      </c>
      <c r="M2571" s="4" t="str" cm="1">
        <f t="array" ref="M2571">_xlfn._xlws.FILTER(AnalysisGroupings!$G$2:$G$36,(AnalysisGroupings!$F$2:$F$36=AnalysisResults!L2571)*LEN(L2571)&gt;0,"")</f>
        <v>Week 24</v>
      </c>
      <c r="O2571" t="s">
        <v>295</v>
      </c>
      <c r="P2571" t="s">
        <v>646</v>
      </c>
      <c r="Q2571" s="4" t="str" cm="1">
        <f t="array" ref="Q2571">_xlfn._xlws.FILTER(AnalysisMethods!$G$2:$G$31,AnalysisMethods!$E$2:$E$31=AnalysisResults!P2571,"")</f>
        <v>Min</v>
      </c>
      <c r="R2571" s="4" t="str" cm="1">
        <f t="array" ref="R2571">_xlfn._xlws.FILTER(AnalysisMethods!$H$2:$H$31,AnalysisMethods!$E$2:$E$31=AnalysisResults!P2571,"")</f>
        <v>XX</v>
      </c>
      <c r="S2571">
        <v>50</v>
      </c>
      <c r="T2571" s="7" t="s">
        <v>246</v>
      </c>
      <c r="U2571" t="s">
        <v>1378</v>
      </c>
    </row>
    <row r="2572" spans="1:21" x14ac:dyDescent="0.45">
      <c r="A2572" t="s">
        <v>669</v>
      </c>
      <c r="B2572" s="4" t="str" cm="1">
        <f t="array" ref="B2572">_xlfn._xlws.FILTER(AnalysisSets!B:B,AnalysisSets!A:A=_xlfn._xlws.FILTER(Analyses!E:E,Analyses!A:A=AnalysisResults!A2572,""),"")</f>
        <v>Safety Population</v>
      </c>
      <c r="C2572" t="s">
        <v>33</v>
      </c>
      <c r="D2572" t="s">
        <v>41</v>
      </c>
      <c r="E2572" s="4" t="str" cm="1">
        <f t="array" ref="E2572">_xlfn._xlws.FILTER(AnalysisGroupings!$G$2:$G$20,AnalysisGroupings!$F$2:$F$20=AnalysisResults!D2572,"")</f>
        <v>Xanomeline High Dose</v>
      </c>
      <c r="G2572" t="s">
        <v>733</v>
      </c>
      <c r="H2572" t="s">
        <v>770</v>
      </c>
      <c r="I2572" s="4" t="str" cm="1">
        <f t="array" ref="I2572">_xlfn._xlws.FILTER(AnalysisGroupings!$G$2:$G$36,(AnalysisGroupings!$F$2:$F$36=AnalysisResults!H2572)*LEN(H2572)&gt;0,"")</f>
        <v>Diastolic Blood Pressure (mmHg)</v>
      </c>
      <c r="K2572" t="s">
        <v>734</v>
      </c>
      <c r="L2572" t="s">
        <v>1387</v>
      </c>
      <c r="M2572" s="4" t="str" cm="1">
        <f t="array" ref="M2572">_xlfn._xlws.FILTER(AnalysisGroupings!$G$2:$G$36,(AnalysisGroupings!$F$2:$F$36=AnalysisResults!L2572)*LEN(L2572)&gt;0,"")</f>
        <v>Week 24</v>
      </c>
      <c r="O2572" t="s">
        <v>295</v>
      </c>
      <c r="P2572" t="s">
        <v>647</v>
      </c>
      <c r="Q2572" s="4" t="str" cm="1">
        <f t="array" ref="Q2572">_xlfn._xlws.FILTER(AnalysisMethods!$G$2:$G$31,AnalysisMethods!$E$2:$E$31=AnalysisResults!P2572,"")</f>
        <v>Max</v>
      </c>
      <c r="R2572" s="4" t="str" cm="1">
        <f t="array" ref="R2572">_xlfn._xlws.FILTER(AnalysisMethods!$H$2:$H$31,AnalysisMethods!$E$2:$E$31=AnalysisResults!P2572,"")</f>
        <v>XX</v>
      </c>
      <c r="S2572">
        <v>98</v>
      </c>
      <c r="T2572" s="7" t="s">
        <v>883</v>
      </c>
      <c r="U2572" t="s">
        <v>1378</v>
      </c>
    </row>
    <row r="2573" spans="1:21" x14ac:dyDescent="0.45">
      <c r="A2573" t="s">
        <v>669</v>
      </c>
      <c r="B2573" s="4" t="str" cm="1">
        <f t="array" ref="B2573">_xlfn._xlws.FILTER(AnalysisSets!B:B,AnalysisSets!A:A=_xlfn._xlws.FILTER(Analyses!E:E,Analyses!A:A=AnalysisResults!A2573,""),"")</f>
        <v>Safety Population</v>
      </c>
      <c r="C2573" t="s">
        <v>33</v>
      </c>
      <c r="D2573" t="s">
        <v>41</v>
      </c>
      <c r="E2573" s="4" t="str" cm="1">
        <f t="array" ref="E2573">_xlfn._xlws.FILTER(AnalysisGroupings!$G$2:$G$20,AnalysisGroupings!$F$2:$F$20=AnalysisResults!D2573,"")</f>
        <v>Xanomeline High Dose</v>
      </c>
      <c r="G2573" t="s">
        <v>733</v>
      </c>
      <c r="H2573" t="s">
        <v>770</v>
      </c>
      <c r="I2573" s="4" t="str" cm="1">
        <f t="array" ref="I2573">_xlfn._xlws.FILTER(AnalysisGroupings!$G$2:$G$36,(AnalysisGroupings!$F$2:$F$36=AnalysisResults!H2573)*LEN(H2573)&gt;0,"")</f>
        <v>Diastolic Blood Pressure (mmHg)</v>
      </c>
      <c r="K2573" t="s">
        <v>734</v>
      </c>
      <c r="L2573" t="s">
        <v>787</v>
      </c>
      <c r="M2573" s="4" t="str" cm="1">
        <f t="array" ref="M2573">_xlfn._xlws.FILTER(AnalysisGroupings!$G$2:$G$36,(AnalysisGroupings!$F$2:$F$36=AnalysisResults!L2573)*LEN(L2573)&gt;0,"")</f>
        <v>Week 26</v>
      </c>
      <c r="O2573" t="s">
        <v>295</v>
      </c>
      <c r="P2573" t="s">
        <v>640</v>
      </c>
      <c r="Q2573" s="4" t="str" cm="1">
        <f t="array" ref="Q2573">_xlfn._xlws.FILTER(AnalysisMethods!$G$2:$G$31,AnalysisMethods!$E$2:$E$31=AnalysisResults!P2573,"")</f>
        <v>n</v>
      </c>
      <c r="R2573" s="4" t="str" cm="1">
        <f t="array" ref="R2573">_xlfn._xlws.FILTER(AnalysisMethods!$H$2:$H$31,AnalysisMethods!$E$2:$E$31=AnalysisResults!P2573,"")</f>
        <v>XX</v>
      </c>
      <c r="S2573">
        <v>84</v>
      </c>
      <c r="T2573" s="7" t="s">
        <v>212</v>
      </c>
      <c r="U2573" t="s">
        <v>1378</v>
      </c>
    </row>
    <row r="2574" spans="1:21" x14ac:dyDescent="0.45">
      <c r="A2574" t="s">
        <v>669</v>
      </c>
      <c r="B2574" s="4" t="str" cm="1">
        <f t="array" ref="B2574">_xlfn._xlws.FILTER(AnalysisSets!B:B,AnalysisSets!A:A=_xlfn._xlws.FILTER(Analyses!E:E,Analyses!A:A=AnalysisResults!A2574,""),"")</f>
        <v>Safety Population</v>
      </c>
      <c r="C2574" t="s">
        <v>33</v>
      </c>
      <c r="D2574" t="s">
        <v>41</v>
      </c>
      <c r="E2574" s="4" t="str" cm="1">
        <f t="array" ref="E2574">_xlfn._xlws.FILTER(AnalysisGroupings!$G$2:$G$20,AnalysisGroupings!$F$2:$F$20=AnalysisResults!D2574,"")</f>
        <v>Xanomeline High Dose</v>
      </c>
      <c r="G2574" t="s">
        <v>733</v>
      </c>
      <c r="H2574" t="s">
        <v>770</v>
      </c>
      <c r="I2574" s="4" t="str" cm="1">
        <f t="array" ref="I2574">_xlfn._xlws.FILTER(AnalysisGroupings!$G$2:$G$36,(AnalysisGroupings!$F$2:$F$36=AnalysisResults!H2574)*LEN(H2574)&gt;0,"")</f>
        <v>Diastolic Blood Pressure (mmHg)</v>
      </c>
      <c r="K2574" t="s">
        <v>734</v>
      </c>
      <c r="L2574" t="s">
        <v>787</v>
      </c>
      <c r="M2574" s="4" t="str" cm="1">
        <f t="array" ref="M2574">_xlfn._xlws.FILTER(AnalysisGroupings!$G$2:$G$36,(AnalysisGroupings!$F$2:$F$36=AnalysisResults!L2574)*LEN(L2574)&gt;0,"")</f>
        <v>Week 26</v>
      </c>
      <c r="O2574" t="s">
        <v>295</v>
      </c>
      <c r="P2574" t="s">
        <v>641</v>
      </c>
      <c r="Q2574" s="4" t="str" cm="1">
        <f t="array" ref="Q2574">_xlfn._xlws.FILTER(AnalysisMethods!$G$2:$G$31,AnalysisMethods!$E$2:$E$31=AnalysisResults!P2574,"")</f>
        <v>Mean</v>
      </c>
      <c r="R2574" s="4" t="str" cm="1">
        <f t="array" ref="R2574">_xlfn._xlws.FILTER(AnalysisMethods!$H$2:$H$31,AnalysisMethods!$E$2:$E$31=AnalysisResults!P2574,"")</f>
        <v>XX.X</v>
      </c>
      <c r="S2574">
        <v>74.547619048000001</v>
      </c>
      <c r="T2574" s="7" t="s">
        <v>863</v>
      </c>
      <c r="U2574" t="s">
        <v>1378</v>
      </c>
    </row>
    <row r="2575" spans="1:21" x14ac:dyDescent="0.45">
      <c r="A2575" t="s">
        <v>669</v>
      </c>
      <c r="B2575" s="4" t="str" cm="1">
        <f t="array" ref="B2575">_xlfn._xlws.FILTER(AnalysisSets!B:B,AnalysisSets!A:A=_xlfn._xlws.FILTER(Analyses!E:E,Analyses!A:A=AnalysisResults!A2575,""),"")</f>
        <v>Safety Population</v>
      </c>
      <c r="C2575" t="s">
        <v>33</v>
      </c>
      <c r="D2575" t="s">
        <v>41</v>
      </c>
      <c r="E2575" s="4" t="str" cm="1">
        <f t="array" ref="E2575">_xlfn._xlws.FILTER(AnalysisGroupings!$G$2:$G$20,AnalysisGroupings!$F$2:$F$20=AnalysisResults!D2575,"")</f>
        <v>Xanomeline High Dose</v>
      </c>
      <c r="G2575" t="s">
        <v>733</v>
      </c>
      <c r="H2575" t="s">
        <v>770</v>
      </c>
      <c r="I2575" s="4" t="str" cm="1">
        <f t="array" ref="I2575">_xlfn._xlws.FILTER(AnalysisGroupings!$G$2:$G$36,(AnalysisGroupings!$F$2:$F$36=AnalysisResults!H2575)*LEN(H2575)&gt;0,"")</f>
        <v>Diastolic Blood Pressure (mmHg)</v>
      </c>
      <c r="K2575" t="s">
        <v>734</v>
      </c>
      <c r="L2575" t="s">
        <v>787</v>
      </c>
      <c r="M2575" s="4" t="str" cm="1">
        <f t="array" ref="M2575">_xlfn._xlws.FILTER(AnalysisGroupings!$G$2:$G$36,(AnalysisGroupings!$F$2:$F$36=AnalysisResults!L2575)*LEN(L2575)&gt;0,"")</f>
        <v>Week 26</v>
      </c>
      <c r="O2575" t="s">
        <v>295</v>
      </c>
      <c r="P2575" t="s">
        <v>642</v>
      </c>
      <c r="Q2575" s="4" t="str" cm="1">
        <f t="array" ref="Q2575">_xlfn._xlws.FILTER(AnalysisMethods!$G$2:$G$31,AnalysisMethods!$E$2:$E$31=AnalysisResults!P2575,"")</f>
        <v>SD</v>
      </c>
      <c r="R2575" s="4" t="str" cm="1">
        <f t="array" ref="R2575">_xlfn._xlws.FILTER(AnalysisMethods!$H$2:$H$31,AnalysisMethods!$E$2:$E$31=AnalysisResults!P2575,"")</f>
        <v>(XX.XX)</v>
      </c>
      <c r="S2575">
        <v>10.520667853999999</v>
      </c>
      <c r="T2575" s="7" t="s">
        <v>1105</v>
      </c>
      <c r="U2575" t="s">
        <v>1378</v>
      </c>
    </row>
    <row r="2576" spans="1:21" x14ac:dyDescent="0.45">
      <c r="A2576" t="s">
        <v>669</v>
      </c>
      <c r="B2576" s="4" t="str" cm="1">
        <f t="array" ref="B2576">_xlfn._xlws.FILTER(AnalysisSets!B:B,AnalysisSets!A:A=_xlfn._xlws.FILTER(Analyses!E:E,Analyses!A:A=AnalysisResults!A2576,""),"")</f>
        <v>Safety Population</v>
      </c>
      <c r="C2576" t="s">
        <v>33</v>
      </c>
      <c r="D2576" t="s">
        <v>41</v>
      </c>
      <c r="E2576" s="4" t="str" cm="1">
        <f t="array" ref="E2576">_xlfn._xlws.FILTER(AnalysisGroupings!$G$2:$G$20,AnalysisGroupings!$F$2:$F$20=AnalysisResults!D2576,"")</f>
        <v>Xanomeline High Dose</v>
      </c>
      <c r="G2576" t="s">
        <v>733</v>
      </c>
      <c r="H2576" t="s">
        <v>770</v>
      </c>
      <c r="I2576" s="4" t="str" cm="1">
        <f t="array" ref="I2576">_xlfn._xlws.FILTER(AnalysisGroupings!$G$2:$G$36,(AnalysisGroupings!$F$2:$F$36=AnalysisResults!H2576)*LEN(H2576)&gt;0,"")</f>
        <v>Diastolic Blood Pressure (mmHg)</v>
      </c>
      <c r="K2576" t="s">
        <v>734</v>
      </c>
      <c r="L2576" t="s">
        <v>787</v>
      </c>
      <c r="M2576" s="4" t="str" cm="1">
        <f t="array" ref="M2576">_xlfn._xlws.FILTER(AnalysisGroupings!$G$2:$G$36,(AnalysisGroupings!$F$2:$F$36=AnalysisResults!L2576)*LEN(L2576)&gt;0,"")</f>
        <v>Week 26</v>
      </c>
      <c r="O2576" t="s">
        <v>295</v>
      </c>
      <c r="P2576" t="s">
        <v>643</v>
      </c>
      <c r="Q2576" s="4" t="str" cm="1">
        <f t="array" ref="Q2576">_xlfn._xlws.FILTER(AnalysisMethods!$G$2:$G$31,AnalysisMethods!$E$2:$E$31=AnalysisResults!P2576,"")</f>
        <v>Median</v>
      </c>
      <c r="R2576" s="4" t="str" cm="1">
        <f t="array" ref="R2576">_xlfn._xlws.FILTER(AnalysisMethods!$H$2:$H$31,AnalysisMethods!$E$2:$E$31=AnalysisResults!P2576,"")</f>
        <v>XX.X</v>
      </c>
      <c r="S2576">
        <v>74</v>
      </c>
      <c r="T2576" s="7" t="s">
        <v>864</v>
      </c>
      <c r="U2576" t="s">
        <v>1378</v>
      </c>
    </row>
    <row r="2577" spans="1:21" x14ac:dyDescent="0.45">
      <c r="A2577" t="s">
        <v>669</v>
      </c>
      <c r="B2577" s="4" t="str" cm="1">
        <f t="array" ref="B2577">_xlfn._xlws.FILTER(AnalysisSets!B:B,AnalysisSets!A:A=_xlfn._xlws.FILTER(Analyses!E:E,Analyses!A:A=AnalysisResults!A2577,""),"")</f>
        <v>Safety Population</v>
      </c>
      <c r="C2577" t="s">
        <v>33</v>
      </c>
      <c r="D2577" t="s">
        <v>41</v>
      </c>
      <c r="E2577" s="4" t="str" cm="1">
        <f t="array" ref="E2577">_xlfn._xlws.FILTER(AnalysisGroupings!$G$2:$G$20,AnalysisGroupings!$F$2:$F$20=AnalysisResults!D2577,"")</f>
        <v>Xanomeline High Dose</v>
      </c>
      <c r="G2577" t="s">
        <v>733</v>
      </c>
      <c r="H2577" t="s">
        <v>770</v>
      </c>
      <c r="I2577" s="4" t="str" cm="1">
        <f t="array" ref="I2577">_xlfn._xlws.FILTER(AnalysisGroupings!$G$2:$G$36,(AnalysisGroupings!$F$2:$F$36=AnalysisResults!H2577)*LEN(H2577)&gt;0,"")</f>
        <v>Diastolic Blood Pressure (mmHg)</v>
      </c>
      <c r="K2577" t="s">
        <v>734</v>
      </c>
      <c r="L2577" t="s">
        <v>787</v>
      </c>
      <c r="M2577" s="4" t="str" cm="1">
        <f t="array" ref="M2577">_xlfn._xlws.FILTER(AnalysisGroupings!$G$2:$G$36,(AnalysisGroupings!$F$2:$F$36=AnalysisResults!L2577)*LEN(L2577)&gt;0,"")</f>
        <v>Week 26</v>
      </c>
      <c r="O2577" t="s">
        <v>295</v>
      </c>
      <c r="P2577" t="s">
        <v>644</v>
      </c>
      <c r="Q2577" s="4" t="str" cm="1">
        <f t="array" ref="Q2577">_xlfn._xlws.FILTER(AnalysisMethods!$G$2:$G$31,AnalysisMethods!$E$2:$E$31=AnalysisResults!P2577,"")</f>
        <v>Q1</v>
      </c>
      <c r="R2577" s="4" t="str" cm="1">
        <f t="array" ref="R2577">_xlfn._xlws.FILTER(AnalysisMethods!$H$2:$H$31,AnalysisMethods!$E$2:$E$31=AnalysisResults!P2577,"")</f>
        <v>XX.X</v>
      </c>
      <c r="S2577">
        <v>68</v>
      </c>
      <c r="T2577" s="7" t="s">
        <v>865</v>
      </c>
      <c r="U2577" t="s">
        <v>1378</v>
      </c>
    </row>
    <row r="2578" spans="1:21" x14ac:dyDescent="0.45">
      <c r="A2578" t="s">
        <v>669</v>
      </c>
      <c r="B2578" s="4" t="str" cm="1">
        <f t="array" ref="B2578">_xlfn._xlws.FILTER(AnalysisSets!B:B,AnalysisSets!A:A=_xlfn._xlws.FILTER(Analyses!E:E,Analyses!A:A=AnalysisResults!A2578,""),"")</f>
        <v>Safety Population</v>
      </c>
      <c r="C2578" t="s">
        <v>33</v>
      </c>
      <c r="D2578" t="s">
        <v>41</v>
      </c>
      <c r="E2578" s="4" t="str" cm="1">
        <f t="array" ref="E2578">_xlfn._xlws.FILTER(AnalysisGroupings!$G$2:$G$20,AnalysisGroupings!$F$2:$F$20=AnalysisResults!D2578,"")</f>
        <v>Xanomeline High Dose</v>
      </c>
      <c r="G2578" t="s">
        <v>733</v>
      </c>
      <c r="H2578" t="s">
        <v>770</v>
      </c>
      <c r="I2578" s="4" t="str" cm="1">
        <f t="array" ref="I2578">_xlfn._xlws.FILTER(AnalysisGroupings!$G$2:$G$36,(AnalysisGroupings!$F$2:$F$36=AnalysisResults!H2578)*LEN(H2578)&gt;0,"")</f>
        <v>Diastolic Blood Pressure (mmHg)</v>
      </c>
      <c r="K2578" t="s">
        <v>734</v>
      </c>
      <c r="L2578" t="s">
        <v>787</v>
      </c>
      <c r="M2578" s="4" t="str" cm="1">
        <f t="array" ref="M2578">_xlfn._xlws.FILTER(AnalysisGroupings!$G$2:$G$36,(AnalysisGroupings!$F$2:$F$36=AnalysisResults!L2578)*LEN(L2578)&gt;0,"")</f>
        <v>Week 26</v>
      </c>
      <c r="O2578" t="s">
        <v>295</v>
      </c>
      <c r="P2578" t="s">
        <v>645</v>
      </c>
      <c r="Q2578" s="4" t="str" cm="1">
        <f t="array" ref="Q2578">_xlfn._xlws.FILTER(AnalysisMethods!$G$2:$G$31,AnalysisMethods!$E$2:$E$31=AnalysisResults!P2578,"")</f>
        <v>Q3</v>
      </c>
      <c r="R2578" s="4" t="str" cm="1">
        <f t="array" ref="R2578">_xlfn._xlws.FILTER(AnalysisMethods!$H$2:$H$31,AnalysisMethods!$E$2:$E$31=AnalysisResults!P2578,"")</f>
        <v>XX.X</v>
      </c>
      <c r="S2578">
        <v>81</v>
      </c>
      <c r="T2578" s="7" t="s">
        <v>1002</v>
      </c>
      <c r="U2578" t="s">
        <v>1378</v>
      </c>
    </row>
    <row r="2579" spans="1:21" x14ac:dyDescent="0.45">
      <c r="A2579" t="s">
        <v>669</v>
      </c>
      <c r="B2579" s="4" t="str" cm="1">
        <f t="array" ref="B2579">_xlfn._xlws.FILTER(AnalysisSets!B:B,AnalysisSets!A:A=_xlfn._xlws.FILTER(Analyses!E:E,Analyses!A:A=AnalysisResults!A2579,""),"")</f>
        <v>Safety Population</v>
      </c>
      <c r="C2579" t="s">
        <v>33</v>
      </c>
      <c r="D2579" t="s">
        <v>41</v>
      </c>
      <c r="E2579" s="4" t="str" cm="1">
        <f t="array" ref="E2579">_xlfn._xlws.FILTER(AnalysisGroupings!$G$2:$G$20,AnalysisGroupings!$F$2:$F$20=AnalysisResults!D2579,"")</f>
        <v>Xanomeline High Dose</v>
      </c>
      <c r="G2579" t="s">
        <v>733</v>
      </c>
      <c r="H2579" t="s">
        <v>770</v>
      </c>
      <c r="I2579" s="4" t="str" cm="1">
        <f t="array" ref="I2579">_xlfn._xlws.FILTER(AnalysisGroupings!$G$2:$G$36,(AnalysisGroupings!$F$2:$F$36=AnalysisResults!H2579)*LEN(H2579)&gt;0,"")</f>
        <v>Diastolic Blood Pressure (mmHg)</v>
      </c>
      <c r="K2579" t="s">
        <v>734</v>
      </c>
      <c r="L2579" t="s">
        <v>787</v>
      </c>
      <c r="M2579" s="4" t="str" cm="1">
        <f t="array" ref="M2579">_xlfn._xlws.FILTER(AnalysisGroupings!$G$2:$G$36,(AnalysisGroupings!$F$2:$F$36=AnalysisResults!L2579)*LEN(L2579)&gt;0,"")</f>
        <v>Week 26</v>
      </c>
      <c r="O2579" t="s">
        <v>295</v>
      </c>
      <c r="P2579" t="s">
        <v>646</v>
      </c>
      <c r="Q2579" s="4" t="str" cm="1">
        <f t="array" ref="Q2579">_xlfn._xlws.FILTER(AnalysisMethods!$G$2:$G$31,AnalysisMethods!$E$2:$E$31=AnalysisResults!P2579,"")</f>
        <v>Min</v>
      </c>
      <c r="R2579" s="4" t="str" cm="1">
        <f t="array" ref="R2579">_xlfn._xlws.FILTER(AnalysisMethods!$H$2:$H$31,AnalysisMethods!$E$2:$E$31=AnalysisResults!P2579,"")</f>
        <v>XX</v>
      </c>
      <c r="S2579">
        <v>50</v>
      </c>
      <c r="T2579" s="7" t="s">
        <v>246</v>
      </c>
      <c r="U2579" t="s">
        <v>1378</v>
      </c>
    </row>
    <row r="2580" spans="1:21" x14ac:dyDescent="0.45">
      <c r="A2580" t="s">
        <v>669</v>
      </c>
      <c r="B2580" s="4" t="str" cm="1">
        <f t="array" ref="B2580">_xlfn._xlws.FILTER(AnalysisSets!B:B,AnalysisSets!A:A=_xlfn._xlws.FILTER(Analyses!E:E,Analyses!A:A=AnalysisResults!A2580,""),"")</f>
        <v>Safety Population</v>
      </c>
      <c r="C2580" t="s">
        <v>33</v>
      </c>
      <c r="D2580" t="s">
        <v>41</v>
      </c>
      <c r="E2580" s="4" t="str" cm="1">
        <f t="array" ref="E2580">_xlfn._xlws.FILTER(AnalysisGroupings!$G$2:$G$20,AnalysisGroupings!$F$2:$F$20=AnalysisResults!D2580,"")</f>
        <v>Xanomeline High Dose</v>
      </c>
      <c r="G2580" t="s">
        <v>733</v>
      </c>
      <c r="H2580" t="s">
        <v>770</v>
      </c>
      <c r="I2580" s="4" t="str" cm="1">
        <f t="array" ref="I2580">_xlfn._xlws.FILTER(AnalysisGroupings!$G$2:$G$36,(AnalysisGroupings!$F$2:$F$36=AnalysisResults!H2580)*LEN(H2580)&gt;0,"")</f>
        <v>Diastolic Blood Pressure (mmHg)</v>
      </c>
      <c r="K2580" t="s">
        <v>734</v>
      </c>
      <c r="L2580" t="s">
        <v>787</v>
      </c>
      <c r="M2580" s="4" t="str" cm="1">
        <f t="array" ref="M2580">_xlfn._xlws.FILTER(AnalysisGroupings!$G$2:$G$36,(AnalysisGroupings!$F$2:$F$36=AnalysisResults!L2580)*LEN(L2580)&gt;0,"")</f>
        <v>Week 26</v>
      </c>
      <c r="O2580" t="s">
        <v>295</v>
      </c>
      <c r="P2580" t="s">
        <v>647</v>
      </c>
      <c r="Q2580" s="4" t="str" cm="1">
        <f t="array" ref="Q2580">_xlfn._xlws.FILTER(AnalysisMethods!$G$2:$G$31,AnalysisMethods!$E$2:$E$31=AnalysisResults!P2580,"")</f>
        <v>Max</v>
      </c>
      <c r="R2580" s="4" t="str" cm="1">
        <f t="array" ref="R2580">_xlfn._xlws.FILTER(AnalysisMethods!$H$2:$H$31,AnalysisMethods!$E$2:$E$31=AnalysisResults!P2580,"")</f>
        <v>XX</v>
      </c>
      <c r="S2580">
        <v>93</v>
      </c>
      <c r="T2580" s="7" t="s">
        <v>1106</v>
      </c>
      <c r="U2580" t="s">
        <v>1378</v>
      </c>
    </row>
    <row r="2581" spans="1:21" x14ac:dyDescent="0.45">
      <c r="A2581" t="s">
        <v>669</v>
      </c>
      <c r="B2581" s="4" t="str" cm="1">
        <f t="array" ref="B2581">_xlfn._xlws.FILTER(AnalysisSets!B:B,AnalysisSets!A:A=_xlfn._xlws.FILTER(Analyses!E:E,Analyses!A:A=AnalysisResults!A2581,""),"")</f>
        <v>Safety Population</v>
      </c>
      <c r="C2581" t="s">
        <v>33</v>
      </c>
      <c r="D2581" t="s">
        <v>41</v>
      </c>
      <c r="E2581" s="4" t="str" cm="1">
        <f t="array" ref="E2581">_xlfn._xlws.FILTER(AnalysisGroupings!$G$2:$G$20,AnalysisGroupings!$F$2:$F$20=AnalysisResults!D2581,"")</f>
        <v>Xanomeline High Dose</v>
      </c>
      <c r="G2581" t="s">
        <v>733</v>
      </c>
      <c r="H2581" t="s">
        <v>770</v>
      </c>
      <c r="I2581" s="4" t="str" cm="1">
        <f t="array" ref="I2581">_xlfn._xlws.FILTER(AnalysisGroupings!$G$2:$G$36,(AnalysisGroupings!$F$2:$F$36=AnalysisResults!H2581)*LEN(H2581)&gt;0,"")</f>
        <v>Diastolic Blood Pressure (mmHg)</v>
      </c>
      <c r="K2581" t="s">
        <v>734</v>
      </c>
      <c r="L2581" t="s">
        <v>789</v>
      </c>
      <c r="M2581" s="4" t="str" cm="1">
        <f t="array" ref="M2581">_xlfn._xlws.FILTER(AnalysisGroupings!$G$2:$G$36,(AnalysisGroupings!$F$2:$F$36=AnalysisResults!L2581)*LEN(L2581)&gt;0,"")</f>
        <v>End of Treatment</v>
      </c>
      <c r="O2581" t="s">
        <v>295</v>
      </c>
      <c r="P2581" t="s">
        <v>640</v>
      </c>
      <c r="Q2581" s="4" t="str" cm="1">
        <f t="array" ref="Q2581">_xlfn._xlws.FILTER(AnalysisMethods!$G$2:$G$31,AnalysisMethods!$E$2:$E$31=AnalysisResults!P2581,"")</f>
        <v>n</v>
      </c>
      <c r="R2581" s="4" t="str" cm="1">
        <f t="array" ref="R2581">_xlfn._xlws.FILTER(AnalysisMethods!$H$2:$H$31,AnalysisMethods!$E$2:$E$31=AnalysisResults!P2581,"")</f>
        <v>XX</v>
      </c>
      <c r="S2581">
        <v>219</v>
      </c>
      <c r="T2581" s="7" t="s">
        <v>822</v>
      </c>
      <c r="U2581" t="s">
        <v>1378</v>
      </c>
    </row>
    <row r="2582" spans="1:21" x14ac:dyDescent="0.45">
      <c r="A2582" t="s">
        <v>669</v>
      </c>
      <c r="B2582" s="4" t="str" cm="1">
        <f t="array" ref="B2582">_xlfn._xlws.FILTER(AnalysisSets!B:B,AnalysisSets!A:A=_xlfn._xlws.FILTER(Analyses!E:E,Analyses!A:A=AnalysisResults!A2582,""),"")</f>
        <v>Safety Population</v>
      </c>
      <c r="C2582" t="s">
        <v>33</v>
      </c>
      <c r="D2582" t="s">
        <v>41</v>
      </c>
      <c r="E2582" s="4" t="str" cm="1">
        <f t="array" ref="E2582">_xlfn._xlws.FILTER(AnalysisGroupings!$G$2:$G$20,AnalysisGroupings!$F$2:$F$20=AnalysisResults!D2582,"")</f>
        <v>Xanomeline High Dose</v>
      </c>
      <c r="G2582" t="s">
        <v>733</v>
      </c>
      <c r="H2582" t="s">
        <v>770</v>
      </c>
      <c r="I2582" s="4" t="str" cm="1">
        <f t="array" ref="I2582">_xlfn._xlws.FILTER(AnalysisGroupings!$G$2:$G$36,(AnalysisGroupings!$F$2:$F$36=AnalysisResults!H2582)*LEN(H2582)&gt;0,"")</f>
        <v>Diastolic Blood Pressure (mmHg)</v>
      </c>
      <c r="K2582" t="s">
        <v>734</v>
      </c>
      <c r="L2582" t="s">
        <v>789</v>
      </c>
      <c r="M2582" s="4" t="str" cm="1">
        <f t="array" ref="M2582">_xlfn._xlws.FILTER(AnalysisGroupings!$G$2:$G$36,(AnalysisGroupings!$F$2:$F$36=AnalysisResults!L2582)*LEN(L2582)&gt;0,"")</f>
        <v>End of Treatment</v>
      </c>
      <c r="O2582" t="s">
        <v>295</v>
      </c>
      <c r="P2582" t="s">
        <v>641</v>
      </c>
      <c r="Q2582" s="4" t="str" cm="1">
        <f t="array" ref="Q2582">_xlfn._xlws.FILTER(AnalysisMethods!$G$2:$G$31,AnalysisMethods!$E$2:$E$31=AnalysisResults!P2582,"")</f>
        <v>Mean</v>
      </c>
      <c r="R2582" s="4" t="str" cm="1">
        <f t="array" ref="R2582">_xlfn._xlws.FILTER(AnalysisMethods!$H$2:$H$31,AnalysisMethods!$E$2:$E$31=AnalysisResults!P2582,"")</f>
        <v>XX.X</v>
      </c>
      <c r="S2582">
        <v>75.141552511</v>
      </c>
      <c r="T2582" s="7" t="s">
        <v>879</v>
      </c>
      <c r="U2582" t="s">
        <v>1378</v>
      </c>
    </row>
    <row r="2583" spans="1:21" x14ac:dyDescent="0.45">
      <c r="A2583" t="s">
        <v>669</v>
      </c>
      <c r="B2583" s="4" t="str" cm="1">
        <f t="array" ref="B2583">_xlfn._xlws.FILTER(AnalysisSets!B:B,AnalysisSets!A:A=_xlfn._xlws.FILTER(Analyses!E:E,Analyses!A:A=AnalysisResults!A2583,""),"")</f>
        <v>Safety Population</v>
      </c>
      <c r="C2583" t="s">
        <v>33</v>
      </c>
      <c r="D2583" t="s">
        <v>41</v>
      </c>
      <c r="E2583" s="4" t="str" cm="1">
        <f t="array" ref="E2583">_xlfn._xlws.FILTER(AnalysisGroupings!$G$2:$G$20,AnalysisGroupings!$F$2:$F$20=AnalysisResults!D2583,"")</f>
        <v>Xanomeline High Dose</v>
      </c>
      <c r="G2583" t="s">
        <v>733</v>
      </c>
      <c r="H2583" t="s">
        <v>770</v>
      </c>
      <c r="I2583" s="4" t="str" cm="1">
        <f t="array" ref="I2583">_xlfn._xlws.FILTER(AnalysisGroupings!$G$2:$G$36,(AnalysisGroupings!$F$2:$F$36=AnalysisResults!H2583)*LEN(H2583)&gt;0,"")</f>
        <v>Diastolic Blood Pressure (mmHg)</v>
      </c>
      <c r="K2583" t="s">
        <v>734</v>
      </c>
      <c r="L2583" t="s">
        <v>789</v>
      </c>
      <c r="M2583" s="4" t="str" cm="1">
        <f t="array" ref="M2583">_xlfn._xlws.FILTER(AnalysisGroupings!$G$2:$G$36,(AnalysisGroupings!$F$2:$F$36=AnalysisResults!L2583)*LEN(L2583)&gt;0,"")</f>
        <v>End of Treatment</v>
      </c>
      <c r="O2583" t="s">
        <v>295</v>
      </c>
      <c r="P2583" t="s">
        <v>642</v>
      </c>
      <c r="Q2583" s="4" t="str" cm="1">
        <f t="array" ref="Q2583">_xlfn._xlws.FILTER(AnalysisMethods!$G$2:$G$31,AnalysisMethods!$E$2:$E$31=AnalysisResults!P2583,"")</f>
        <v>SD</v>
      </c>
      <c r="R2583" s="4" t="str" cm="1">
        <f t="array" ref="R2583">_xlfn._xlws.FILTER(AnalysisMethods!$H$2:$H$31,AnalysisMethods!$E$2:$E$31=AnalysisResults!P2583,"")</f>
        <v>(XX.XX)</v>
      </c>
      <c r="S2583">
        <v>10.381399181000001</v>
      </c>
      <c r="T2583" s="7" t="s">
        <v>1107</v>
      </c>
      <c r="U2583" t="s">
        <v>1378</v>
      </c>
    </row>
    <row r="2584" spans="1:21" x14ac:dyDescent="0.45">
      <c r="A2584" t="s">
        <v>669</v>
      </c>
      <c r="B2584" s="4" t="str" cm="1">
        <f t="array" ref="B2584">_xlfn._xlws.FILTER(AnalysisSets!B:B,AnalysisSets!A:A=_xlfn._xlws.FILTER(Analyses!E:E,Analyses!A:A=AnalysisResults!A2584,""),"")</f>
        <v>Safety Population</v>
      </c>
      <c r="C2584" t="s">
        <v>33</v>
      </c>
      <c r="D2584" t="s">
        <v>41</v>
      </c>
      <c r="E2584" s="4" t="str" cm="1">
        <f t="array" ref="E2584">_xlfn._xlws.FILTER(AnalysisGroupings!$G$2:$G$20,AnalysisGroupings!$F$2:$F$20=AnalysisResults!D2584,"")</f>
        <v>Xanomeline High Dose</v>
      </c>
      <c r="G2584" t="s">
        <v>733</v>
      </c>
      <c r="H2584" t="s">
        <v>770</v>
      </c>
      <c r="I2584" s="4" t="str" cm="1">
        <f t="array" ref="I2584">_xlfn._xlws.FILTER(AnalysisGroupings!$G$2:$G$36,(AnalysisGroupings!$F$2:$F$36=AnalysisResults!H2584)*LEN(H2584)&gt;0,"")</f>
        <v>Diastolic Blood Pressure (mmHg)</v>
      </c>
      <c r="K2584" t="s">
        <v>734</v>
      </c>
      <c r="L2584" t="s">
        <v>789</v>
      </c>
      <c r="M2584" s="4" t="str" cm="1">
        <f t="array" ref="M2584">_xlfn._xlws.FILTER(AnalysisGroupings!$G$2:$G$36,(AnalysisGroupings!$F$2:$F$36=AnalysisResults!L2584)*LEN(L2584)&gt;0,"")</f>
        <v>End of Treatment</v>
      </c>
      <c r="O2584" t="s">
        <v>295</v>
      </c>
      <c r="P2584" t="s">
        <v>643</v>
      </c>
      <c r="Q2584" s="4" t="str" cm="1">
        <f t="array" ref="Q2584">_xlfn._xlws.FILTER(AnalysisMethods!$G$2:$G$31,AnalysisMethods!$E$2:$E$31=AnalysisResults!P2584,"")</f>
        <v>Median</v>
      </c>
      <c r="R2584" s="4" t="str" cm="1">
        <f t="array" ref="R2584">_xlfn._xlws.FILTER(AnalysisMethods!$H$2:$H$31,AnalysisMethods!$E$2:$E$31=AnalysisResults!P2584,"")</f>
        <v>XX.X</v>
      </c>
      <c r="S2584">
        <v>76</v>
      </c>
      <c r="T2584" s="7" t="s">
        <v>219</v>
      </c>
      <c r="U2584" t="s">
        <v>1378</v>
      </c>
    </row>
    <row r="2585" spans="1:21" x14ac:dyDescent="0.45">
      <c r="A2585" t="s">
        <v>669</v>
      </c>
      <c r="B2585" s="4" t="str" cm="1">
        <f t="array" ref="B2585">_xlfn._xlws.FILTER(AnalysisSets!B:B,AnalysisSets!A:A=_xlfn._xlws.FILTER(Analyses!E:E,Analyses!A:A=AnalysisResults!A2585,""),"")</f>
        <v>Safety Population</v>
      </c>
      <c r="C2585" t="s">
        <v>33</v>
      </c>
      <c r="D2585" t="s">
        <v>41</v>
      </c>
      <c r="E2585" s="4" t="str" cm="1">
        <f t="array" ref="E2585">_xlfn._xlws.FILTER(AnalysisGroupings!$G$2:$G$20,AnalysisGroupings!$F$2:$F$20=AnalysisResults!D2585,"")</f>
        <v>Xanomeline High Dose</v>
      </c>
      <c r="G2585" t="s">
        <v>733</v>
      </c>
      <c r="H2585" t="s">
        <v>770</v>
      </c>
      <c r="I2585" s="4" t="str" cm="1">
        <f t="array" ref="I2585">_xlfn._xlws.FILTER(AnalysisGroupings!$G$2:$G$36,(AnalysisGroupings!$F$2:$F$36=AnalysisResults!H2585)*LEN(H2585)&gt;0,"")</f>
        <v>Diastolic Blood Pressure (mmHg)</v>
      </c>
      <c r="K2585" t="s">
        <v>734</v>
      </c>
      <c r="L2585" t="s">
        <v>789</v>
      </c>
      <c r="M2585" s="4" t="str" cm="1">
        <f t="array" ref="M2585">_xlfn._xlws.FILTER(AnalysisGroupings!$G$2:$G$36,(AnalysisGroupings!$F$2:$F$36=AnalysisResults!L2585)*LEN(L2585)&gt;0,"")</f>
        <v>End of Treatment</v>
      </c>
      <c r="O2585" t="s">
        <v>295</v>
      </c>
      <c r="P2585" t="s">
        <v>644</v>
      </c>
      <c r="Q2585" s="4" t="str" cm="1">
        <f t="array" ref="Q2585">_xlfn._xlws.FILTER(AnalysisMethods!$G$2:$G$31,AnalysisMethods!$E$2:$E$31=AnalysisResults!P2585,"")</f>
        <v>Q1</v>
      </c>
      <c r="R2585" s="4" t="str" cm="1">
        <f t="array" ref="R2585">_xlfn._xlws.FILTER(AnalysisMethods!$H$2:$H$31,AnalysisMethods!$E$2:$E$31=AnalysisResults!P2585,"")</f>
        <v>XX.X</v>
      </c>
      <c r="S2585">
        <v>68</v>
      </c>
      <c r="T2585" s="7" t="s">
        <v>865</v>
      </c>
      <c r="U2585" t="s">
        <v>1378</v>
      </c>
    </row>
    <row r="2586" spans="1:21" x14ac:dyDescent="0.45">
      <c r="A2586" t="s">
        <v>669</v>
      </c>
      <c r="B2586" s="4" t="str" cm="1">
        <f t="array" ref="B2586">_xlfn._xlws.FILTER(AnalysisSets!B:B,AnalysisSets!A:A=_xlfn._xlws.FILTER(Analyses!E:E,Analyses!A:A=AnalysisResults!A2586,""),"")</f>
        <v>Safety Population</v>
      </c>
      <c r="C2586" t="s">
        <v>33</v>
      </c>
      <c r="D2586" t="s">
        <v>41</v>
      </c>
      <c r="E2586" s="4" t="str" cm="1">
        <f t="array" ref="E2586">_xlfn._xlws.FILTER(AnalysisGroupings!$G$2:$G$20,AnalysisGroupings!$F$2:$F$20=AnalysisResults!D2586,"")</f>
        <v>Xanomeline High Dose</v>
      </c>
      <c r="G2586" t="s">
        <v>733</v>
      </c>
      <c r="H2586" t="s">
        <v>770</v>
      </c>
      <c r="I2586" s="4" t="str" cm="1">
        <f t="array" ref="I2586">_xlfn._xlws.FILTER(AnalysisGroupings!$G$2:$G$36,(AnalysisGroupings!$F$2:$F$36=AnalysisResults!H2586)*LEN(H2586)&gt;0,"")</f>
        <v>Diastolic Blood Pressure (mmHg)</v>
      </c>
      <c r="K2586" t="s">
        <v>734</v>
      </c>
      <c r="L2586" t="s">
        <v>789</v>
      </c>
      <c r="M2586" s="4" t="str" cm="1">
        <f t="array" ref="M2586">_xlfn._xlws.FILTER(AnalysisGroupings!$G$2:$G$36,(AnalysisGroupings!$F$2:$F$36=AnalysisResults!L2586)*LEN(L2586)&gt;0,"")</f>
        <v>End of Treatment</v>
      </c>
      <c r="O2586" t="s">
        <v>295</v>
      </c>
      <c r="P2586" t="s">
        <v>645</v>
      </c>
      <c r="Q2586" s="4" t="str" cm="1">
        <f t="array" ref="Q2586">_xlfn._xlws.FILTER(AnalysisMethods!$G$2:$G$31,AnalysisMethods!$E$2:$E$31=AnalysisResults!P2586,"")</f>
        <v>Q3</v>
      </c>
      <c r="R2586" s="4" t="str" cm="1">
        <f t="array" ref="R2586">_xlfn._xlws.FILTER(AnalysisMethods!$H$2:$H$31,AnalysisMethods!$E$2:$E$31=AnalysisResults!P2586,"")</f>
        <v>XX.X</v>
      </c>
      <c r="S2586">
        <v>82</v>
      </c>
      <c r="T2586" s="7" t="s">
        <v>224</v>
      </c>
      <c r="U2586" t="s">
        <v>1378</v>
      </c>
    </row>
    <row r="2587" spans="1:21" x14ac:dyDescent="0.45">
      <c r="A2587" t="s">
        <v>669</v>
      </c>
      <c r="B2587" s="4" t="str" cm="1">
        <f t="array" ref="B2587">_xlfn._xlws.FILTER(AnalysisSets!B:B,AnalysisSets!A:A=_xlfn._xlws.FILTER(Analyses!E:E,Analyses!A:A=AnalysisResults!A2587,""),"")</f>
        <v>Safety Population</v>
      </c>
      <c r="C2587" t="s">
        <v>33</v>
      </c>
      <c r="D2587" t="s">
        <v>41</v>
      </c>
      <c r="E2587" s="4" t="str" cm="1">
        <f t="array" ref="E2587">_xlfn._xlws.FILTER(AnalysisGroupings!$G$2:$G$20,AnalysisGroupings!$F$2:$F$20=AnalysisResults!D2587,"")</f>
        <v>Xanomeline High Dose</v>
      </c>
      <c r="G2587" t="s">
        <v>733</v>
      </c>
      <c r="H2587" t="s">
        <v>770</v>
      </c>
      <c r="I2587" s="4" t="str" cm="1">
        <f t="array" ref="I2587">_xlfn._xlws.FILTER(AnalysisGroupings!$G$2:$G$36,(AnalysisGroupings!$F$2:$F$36=AnalysisResults!H2587)*LEN(H2587)&gt;0,"")</f>
        <v>Diastolic Blood Pressure (mmHg)</v>
      </c>
      <c r="K2587" t="s">
        <v>734</v>
      </c>
      <c r="L2587" t="s">
        <v>789</v>
      </c>
      <c r="M2587" s="4" t="str" cm="1">
        <f t="array" ref="M2587">_xlfn._xlws.FILTER(AnalysisGroupings!$G$2:$G$36,(AnalysisGroupings!$F$2:$F$36=AnalysisResults!L2587)*LEN(L2587)&gt;0,"")</f>
        <v>End of Treatment</v>
      </c>
      <c r="O2587" t="s">
        <v>295</v>
      </c>
      <c r="P2587" t="s">
        <v>646</v>
      </c>
      <c r="Q2587" s="4" t="str" cm="1">
        <f t="array" ref="Q2587">_xlfn._xlws.FILTER(AnalysisMethods!$G$2:$G$31,AnalysisMethods!$E$2:$E$31=AnalysisResults!P2587,"")</f>
        <v>Min</v>
      </c>
      <c r="R2587" s="4" t="str" cm="1">
        <f t="array" ref="R2587">_xlfn._xlws.FILTER(AnalysisMethods!$H$2:$H$31,AnalysisMethods!$E$2:$E$31=AnalysisResults!P2587,"")</f>
        <v>XX</v>
      </c>
      <c r="S2587">
        <v>50</v>
      </c>
      <c r="T2587" s="7" t="s">
        <v>246</v>
      </c>
      <c r="U2587" t="s">
        <v>1378</v>
      </c>
    </row>
    <row r="2588" spans="1:21" x14ac:dyDescent="0.45">
      <c r="A2588" t="s">
        <v>669</v>
      </c>
      <c r="B2588" s="4" t="str" cm="1">
        <f t="array" ref="B2588">_xlfn._xlws.FILTER(AnalysisSets!B:B,AnalysisSets!A:A=_xlfn._xlws.FILTER(Analyses!E:E,Analyses!A:A=AnalysisResults!A2588,""),"")</f>
        <v>Safety Population</v>
      </c>
      <c r="C2588" t="s">
        <v>33</v>
      </c>
      <c r="D2588" t="s">
        <v>41</v>
      </c>
      <c r="E2588" s="4" t="str" cm="1">
        <f t="array" ref="E2588">_xlfn._xlws.FILTER(AnalysisGroupings!$G$2:$G$20,AnalysisGroupings!$F$2:$F$20=AnalysisResults!D2588,"")</f>
        <v>Xanomeline High Dose</v>
      </c>
      <c r="G2588" t="s">
        <v>733</v>
      </c>
      <c r="H2588" t="s">
        <v>770</v>
      </c>
      <c r="I2588" s="4" t="str" cm="1">
        <f t="array" ref="I2588">_xlfn._xlws.FILTER(AnalysisGroupings!$G$2:$G$36,(AnalysisGroupings!$F$2:$F$36=AnalysisResults!H2588)*LEN(H2588)&gt;0,"")</f>
        <v>Diastolic Blood Pressure (mmHg)</v>
      </c>
      <c r="K2588" t="s">
        <v>734</v>
      </c>
      <c r="L2588" t="s">
        <v>789</v>
      </c>
      <c r="M2588" s="4" t="str" cm="1">
        <f t="array" ref="M2588">_xlfn._xlws.FILTER(AnalysisGroupings!$G$2:$G$36,(AnalysisGroupings!$F$2:$F$36=AnalysisResults!L2588)*LEN(L2588)&gt;0,"")</f>
        <v>End of Treatment</v>
      </c>
      <c r="O2588" t="s">
        <v>295</v>
      </c>
      <c r="P2588" t="s">
        <v>647</v>
      </c>
      <c r="Q2588" s="4" t="str" cm="1">
        <f t="array" ref="Q2588">_xlfn._xlws.FILTER(AnalysisMethods!$G$2:$G$31,AnalysisMethods!$E$2:$E$31=AnalysisResults!P2588,"")</f>
        <v>Max</v>
      </c>
      <c r="R2588" s="4" t="str" cm="1">
        <f t="array" ref="R2588">_xlfn._xlws.FILTER(AnalysisMethods!$H$2:$H$31,AnalysisMethods!$E$2:$E$31=AnalysisResults!P2588,"")</f>
        <v>XX</v>
      </c>
      <c r="S2588">
        <v>99</v>
      </c>
      <c r="T2588" s="7" t="s">
        <v>995</v>
      </c>
      <c r="U2588" t="s">
        <v>1378</v>
      </c>
    </row>
    <row r="2589" spans="1:21" x14ac:dyDescent="0.45">
      <c r="A2589" t="s">
        <v>669</v>
      </c>
      <c r="B2589" s="4" t="str" cm="1">
        <f t="array" ref="B2589">_xlfn._xlws.FILTER(AnalysisSets!B:B,AnalysisSets!A:A=_xlfn._xlws.FILTER(Analyses!E:E,Analyses!A:A=AnalysisResults!A2589,""),"")</f>
        <v>Safety Population</v>
      </c>
      <c r="C2589" t="s">
        <v>33</v>
      </c>
      <c r="D2589" t="s">
        <v>41</v>
      </c>
      <c r="E2589" s="4" t="str" cm="1">
        <f t="array" ref="E2589">_xlfn._xlws.FILTER(AnalysisGroupings!$G$2:$G$20,AnalysisGroupings!$F$2:$F$20=AnalysisResults!D2589,"")</f>
        <v>Xanomeline High Dose</v>
      </c>
      <c r="G2589" t="s">
        <v>733</v>
      </c>
      <c r="H2589" t="s">
        <v>773</v>
      </c>
      <c r="I2589" s="4" t="str" cm="1">
        <f t="array" ref="I2589">_xlfn._xlws.FILTER(AnalysisGroupings!$G$2:$G$36,(AnalysisGroupings!$F$2:$F$36=AnalysisResults!H2589)*LEN(H2589)&gt;0,"")</f>
        <v>Pulse Rate (beats/min)</v>
      </c>
      <c r="K2589" t="s">
        <v>734</v>
      </c>
      <c r="L2589" t="s">
        <v>1379</v>
      </c>
      <c r="M2589" s="4" t="str" cm="1">
        <f t="array" ref="M2589">_xlfn._xlws.FILTER(AnalysisGroupings!$G$2:$G$36,(AnalysisGroupings!$F$2:$F$36=AnalysisResults!L2589)*LEN(L2589)&gt;0,"")</f>
        <v>Baseline</v>
      </c>
      <c r="O2589" t="s">
        <v>295</v>
      </c>
      <c r="P2589" t="s">
        <v>640</v>
      </c>
      <c r="Q2589" s="4" t="str" cm="1">
        <f t="array" ref="Q2589">_xlfn._xlws.FILTER(AnalysisMethods!$G$2:$G$31,AnalysisMethods!$E$2:$E$31=AnalysisResults!P2589,"")</f>
        <v>n</v>
      </c>
      <c r="R2589" s="4" t="str" cm="1">
        <f t="array" ref="R2589">_xlfn._xlws.FILTER(AnalysisMethods!$H$2:$H$31,AnalysisMethods!$E$2:$E$31=AnalysisResults!P2589,"")</f>
        <v>XX</v>
      </c>
      <c r="S2589">
        <v>252</v>
      </c>
      <c r="T2589" s="7" t="s">
        <v>802</v>
      </c>
      <c r="U2589" t="s">
        <v>1378</v>
      </c>
    </row>
    <row r="2590" spans="1:21" x14ac:dyDescent="0.45">
      <c r="A2590" t="s">
        <v>669</v>
      </c>
      <c r="B2590" s="4" t="str" cm="1">
        <f t="array" ref="B2590">_xlfn._xlws.FILTER(AnalysisSets!B:B,AnalysisSets!A:A=_xlfn._xlws.FILTER(Analyses!E:E,Analyses!A:A=AnalysisResults!A2590,""),"")</f>
        <v>Safety Population</v>
      </c>
      <c r="C2590" t="s">
        <v>33</v>
      </c>
      <c r="D2590" t="s">
        <v>41</v>
      </c>
      <c r="E2590" s="4" t="str" cm="1">
        <f t="array" ref="E2590">_xlfn._xlws.FILTER(AnalysisGroupings!$G$2:$G$20,AnalysisGroupings!$F$2:$F$20=AnalysisResults!D2590,"")</f>
        <v>Xanomeline High Dose</v>
      </c>
      <c r="G2590" t="s">
        <v>733</v>
      </c>
      <c r="H2590" t="s">
        <v>773</v>
      </c>
      <c r="I2590" s="4" t="str" cm="1">
        <f t="array" ref="I2590">_xlfn._xlws.FILTER(AnalysisGroupings!$G$2:$G$36,(AnalysisGroupings!$F$2:$F$36=AnalysisResults!H2590)*LEN(H2590)&gt;0,"")</f>
        <v>Pulse Rate (beats/min)</v>
      </c>
      <c r="K2590" t="s">
        <v>734</v>
      </c>
      <c r="L2590" t="s">
        <v>1379</v>
      </c>
      <c r="M2590" s="4" t="str" cm="1">
        <f t="array" ref="M2590">_xlfn._xlws.FILTER(AnalysisGroupings!$G$2:$G$36,(AnalysisGroupings!$F$2:$F$36=AnalysisResults!L2590)*LEN(L2590)&gt;0,"")</f>
        <v>Baseline</v>
      </c>
      <c r="O2590" t="s">
        <v>295</v>
      </c>
      <c r="P2590" t="s">
        <v>641</v>
      </c>
      <c r="Q2590" s="4" t="str" cm="1">
        <f t="array" ref="Q2590">_xlfn._xlws.FILTER(AnalysisMethods!$G$2:$G$31,AnalysisMethods!$E$2:$E$31=AnalysisResults!P2590,"")</f>
        <v>Mean</v>
      </c>
      <c r="R2590" s="4" t="str" cm="1">
        <f t="array" ref="R2590">_xlfn._xlws.FILTER(AnalysisMethods!$H$2:$H$31,AnalysisMethods!$E$2:$E$31=AnalysisResults!P2590,"")</f>
        <v>XX.X</v>
      </c>
      <c r="S2590">
        <v>73.007936508</v>
      </c>
      <c r="T2590" s="7" t="s">
        <v>877</v>
      </c>
      <c r="U2590" t="s">
        <v>1378</v>
      </c>
    </row>
    <row r="2591" spans="1:21" x14ac:dyDescent="0.45">
      <c r="A2591" t="s">
        <v>669</v>
      </c>
      <c r="B2591" s="4" t="str" cm="1">
        <f t="array" ref="B2591">_xlfn._xlws.FILTER(AnalysisSets!B:B,AnalysisSets!A:A=_xlfn._xlws.FILTER(Analyses!E:E,Analyses!A:A=AnalysisResults!A2591,""),"")</f>
        <v>Safety Population</v>
      </c>
      <c r="C2591" t="s">
        <v>33</v>
      </c>
      <c r="D2591" t="s">
        <v>41</v>
      </c>
      <c r="E2591" s="4" t="str" cm="1">
        <f t="array" ref="E2591">_xlfn._xlws.FILTER(AnalysisGroupings!$G$2:$G$20,AnalysisGroupings!$F$2:$F$20=AnalysisResults!D2591,"")</f>
        <v>Xanomeline High Dose</v>
      </c>
      <c r="G2591" t="s">
        <v>733</v>
      </c>
      <c r="H2591" t="s">
        <v>773</v>
      </c>
      <c r="I2591" s="4" t="str" cm="1">
        <f t="array" ref="I2591">_xlfn._xlws.FILTER(AnalysisGroupings!$G$2:$G$36,(AnalysisGroupings!$F$2:$F$36=AnalysisResults!H2591)*LEN(H2591)&gt;0,"")</f>
        <v>Pulse Rate (beats/min)</v>
      </c>
      <c r="K2591" t="s">
        <v>734</v>
      </c>
      <c r="L2591" t="s">
        <v>1379</v>
      </c>
      <c r="M2591" s="4" t="str" cm="1">
        <f t="array" ref="M2591">_xlfn._xlws.FILTER(AnalysisGroupings!$G$2:$G$36,(AnalysisGroupings!$F$2:$F$36=AnalysisResults!L2591)*LEN(L2591)&gt;0,"")</f>
        <v>Baseline</v>
      </c>
      <c r="O2591" t="s">
        <v>295</v>
      </c>
      <c r="P2591" t="s">
        <v>642</v>
      </c>
      <c r="Q2591" s="4" t="str" cm="1">
        <f t="array" ref="Q2591">_xlfn._xlws.FILTER(AnalysisMethods!$G$2:$G$31,AnalysisMethods!$E$2:$E$31=AnalysisResults!P2591,"")</f>
        <v>SD</v>
      </c>
      <c r="R2591" s="4" t="str" cm="1">
        <f t="array" ref="R2591">_xlfn._xlws.FILTER(AnalysisMethods!$H$2:$H$31,AnalysisMethods!$E$2:$E$31=AnalysisResults!P2591,"")</f>
        <v>(XX.XX)</v>
      </c>
      <c r="S2591">
        <v>10.497198284</v>
      </c>
      <c r="T2591" s="7" t="s">
        <v>1108</v>
      </c>
      <c r="U2591" t="s">
        <v>1378</v>
      </c>
    </row>
    <row r="2592" spans="1:21" x14ac:dyDescent="0.45">
      <c r="A2592" t="s">
        <v>669</v>
      </c>
      <c r="B2592" s="4" t="str" cm="1">
        <f t="array" ref="B2592">_xlfn._xlws.FILTER(AnalysisSets!B:B,AnalysisSets!A:A=_xlfn._xlws.FILTER(Analyses!E:E,Analyses!A:A=AnalysisResults!A2592,""),"")</f>
        <v>Safety Population</v>
      </c>
      <c r="C2592" t="s">
        <v>33</v>
      </c>
      <c r="D2592" t="s">
        <v>41</v>
      </c>
      <c r="E2592" s="4" t="str" cm="1">
        <f t="array" ref="E2592">_xlfn._xlws.FILTER(AnalysisGroupings!$G$2:$G$20,AnalysisGroupings!$F$2:$F$20=AnalysisResults!D2592,"")</f>
        <v>Xanomeline High Dose</v>
      </c>
      <c r="G2592" t="s">
        <v>733</v>
      </c>
      <c r="H2592" t="s">
        <v>773</v>
      </c>
      <c r="I2592" s="4" t="str" cm="1">
        <f t="array" ref="I2592">_xlfn._xlws.FILTER(AnalysisGroupings!$G$2:$G$36,(AnalysisGroupings!$F$2:$F$36=AnalysisResults!H2592)*LEN(H2592)&gt;0,"")</f>
        <v>Pulse Rate (beats/min)</v>
      </c>
      <c r="K2592" t="s">
        <v>734</v>
      </c>
      <c r="L2592" t="s">
        <v>1379</v>
      </c>
      <c r="M2592" s="4" t="str" cm="1">
        <f t="array" ref="M2592">_xlfn._xlws.FILTER(AnalysisGroupings!$G$2:$G$36,(AnalysisGroupings!$F$2:$F$36=AnalysisResults!L2592)*LEN(L2592)&gt;0,"")</f>
        <v>Baseline</v>
      </c>
      <c r="O2592" t="s">
        <v>295</v>
      </c>
      <c r="P2592" t="s">
        <v>643</v>
      </c>
      <c r="Q2592" s="4" t="str" cm="1">
        <f t="array" ref="Q2592">_xlfn._xlws.FILTER(AnalysisMethods!$G$2:$G$31,AnalysisMethods!$E$2:$E$31=AnalysisResults!P2592,"")</f>
        <v>Median</v>
      </c>
      <c r="R2592" s="4" t="str" cm="1">
        <f t="array" ref="R2592">_xlfn._xlws.FILTER(AnalysisMethods!$H$2:$H$31,AnalysisMethods!$E$2:$E$31=AnalysisResults!P2592,"")</f>
        <v>XX.X</v>
      </c>
      <c r="S2592">
        <v>72</v>
      </c>
      <c r="T2592" s="7" t="s">
        <v>886</v>
      </c>
      <c r="U2592" t="s">
        <v>1378</v>
      </c>
    </row>
    <row r="2593" spans="1:21" x14ac:dyDescent="0.45">
      <c r="A2593" t="s">
        <v>669</v>
      </c>
      <c r="B2593" s="4" t="str" cm="1">
        <f t="array" ref="B2593">_xlfn._xlws.FILTER(AnalysisSets!B:B,AnalysisSets!A:A=_xlfn._xlws.FILTER(Analyses!E:E,Analyses!A:A=AnalysisResults!A2593,""),"")</f>
        <v>Safety Population</v>
      </c>
      <c r="C2593" t="s">
        <v>33</v>
      </c>
      <c r="D2593" t="s">
        <v>41</v>
      </c>
      <c r="E2593" s="4" t="str" cm="1">
        <f t="array" ref="E2593">_xlfn._xlws.FILTER(AnalysisGroupings!$G$2:$G$20,AnalysisGroupings!$F$2:$F$20=AnalysisResults!D2593,"")</f>
        <v>Xanomeline High Dose</v>
      </c>
      <c r="G2593" t="s">
        <v>733</v>
      </c>
      <c r="H2593" t="s">
        <v>773</v>
      </c>
      <c r="I2593" s="4" t="str" cm="1">
        <f t="array" ref="I2593">_xlfn._xlws.FILTER(AnalysisGroupings!$G$2:$G$36,(AnalysisGroupings!$F$2:$F$36=AnalysisResults!H2593)*LEN(H2593)&gt;0,"")</f>
        <v>Pulse Rate (beats/min)</v>
      </c>
      <c r="K2593" t="s">
        <v>734</v>
      </c>
      <c r="L2593" t="s">
        <v>1379</v>
      </c>
      <c r="M2593" s="4" t="str" cm="1">
        <f t="array" ref="M2593">_xlfn._xlws.FILTER(AnalysisGroupings!$G$2:$G$36,(AnalysisGroupings!$F$2:$F$36=AnalysisResults!L2593)*LEN(L2593)&gt;0,"")</f>
        <v>Baseline</v>
      </c>
      <c r="O2593" t="s">
        <v>295</v>
      </c>
      <c r="P2593" t="s">
        <v>644</v>
      </c>
      <c r="Q2593" s="4" t="str" cm="1">
        <f t="array" ref="Q2593">_xlfn._xlws.FILTER(AnalysisMethods!$G$2:$G$31,AnalysisMethods!$E$2:$E$31=AnalysisResults!P2593,"")</f>
        <v>Q1</v>
      </c>
      <c r="R2593" s="4" t="str" cm="1">
        <f t="array" ref="R2593">_xlfn._xlws.FILTER(AnalysisMethods!$H$2:$H$31,AnalysisMethods!$E$2:$E$31=AnalysisResults!P2593,"")</f>
        <v>XX.X</v>
      </c>
      <c r="S2593">
        <v>64</v>
      </c>
      <c r="T2593" s="7" t="s">
        <v>898</v>
      </c>
      <c r="U2593" t="s">
        <v>1378</v>
      </c>
    </row>
    <row r="2594" spans="1:21" x14ac:dyDescent="0.45">
      <c r="A2594" t="s">
        <v>669</v>
      </c>
      <c r="B2594" s="4" t="str" cm="1">
        <f t="array" ref="B2594">_xlfn._xlws.FILTER(AnalysisSets!B:B,AnalysisSets!A:A=_xlfn._xlws.FILTER(Analyses!E:E,Analyses!A:A=AnalysisResults!A2594,""),"")</f>
        <v>Safety Population</v>
      </c>
      <c r="C2594" t="s">
        <v>33</v>
      </c>
      <c r="D2594" t="s">
        <v>41</v>
      </c>
      <c r="E2594" s="4" t="str" cm="1">
        <f t="array" ref="E2594">_xlfn._xlws.FILTER(AnalysisGroupings!$G$2:$G$20,AnalysisGroupings!$F$2:$F$20=AnalysisResults!D2594,"")</f>
        <v>Xanomeline High Dose</v>
      </c>
      <c r="G2594" t="s">
        <v>733</v>
      </c>
      <c r="H2594" t="s">
        <v>773</v>
      </c>
      <c r="I2594" s="4" t="str" cm="1">
        <f t="array" ref="I2594">_xlfn._xlws.FILTER(AnalysisGroupings!$G$2:$G$36,(AnalysisGroupings!$F$2:$F$36=AnalysisResults!H2594)*LEN(H2594)&gt;0,"")</f>
        <v>Pulse Rate (beats/min)</v>
      </c>
      <c r="K2594" t="s">
        <v>734</v>
      </c>
      <c r="L2594" t="s">
        <v>1379</v>
      </c>
      <c r="M2594" s="4" t="str" cm="1">
        <f t="array" ref="M2594">_xlfn._xlws.FILTER(AnalysisGroupings!$G$2:$G$36,(AnalysisGroupings!$F$2:$F$36=AnalysisResults!L2594)*LEN(L2594)&gt;0,"")</f>
        <v>Baseline</v>
      </c>
      <c r="O2594" t="s">
        <v>295</v>
      </c>
      <c r="P2594" t="s">
        <v>645</v>
      </c>
      <c r="Q2594" s="4" t="str" cm="1">
        <f t="array" ref="Q2594">_xlfn._xlws.FILTER(AnalysisMethods!$G$2:$G$31,AnalysisMethods!$E$2:$E$31=AnalysisResults!P2594,"")</f>
        <v>Q3</v>
      </c>
      <c r="R2594" s="4" t="str" cm="1">
        <f t="array" ref="R2594">_xlfn._xlws.FILTER(AnalysisMethods!$H$2:$H$31,AnalysisMethods!$E$2:$E$31=AnalysisResults!P2594,"")</f>
        <v>XX.X</v>
      </c>
      <c r="S2594">
        <v>80</v>
      </c>
      <c r="T2594" s="7" t="s">
        <v>225</v>
      </c>
      <c r="U2594" t="s">
        <v>1378</v>
      </c>
    </row>
    <row r="2595" spans="1:21" x14ac:dyDescent="0.45">
      <c r="A2595" t="s">
        <v>669</v>
      </c>
      <c r="B2595" s="4" t="str" cm="1">
        <f t="array" ref="B2595">_xlfn._xlws.FILTER(AnalysisSets!B:B,AnalysisSets!A:A=_xlfn._xlws.FILTER(Analyses!E:E,Analyses!A:A=AnalysisResults!A2595,""),"")</f>
        <v>Safety Population</v>
      </c>
      <c r="C2595" t="s">
        <v>33</v>
      </c>
      <c r="D2595" t="s">
        <v>41</v>
      </c>
      <c r="E2595" s="4" t="str" cm="1">
        <f t="array" ref="E2595">_xlfn._xlws.FILTER(AnalysisGroupings!$G$2:$G$20,AnalysisGroupings!$F$2:$F$20=AnalysisResults!D2595,"")</f>
        <v>Xanomeline High Dose</v>
      </c>
      <c r="G2595" t="s">
        <v>733</v>
      </c>
      <c r="H2595" t="s">
        <v>773</v>
      </c>
      <c r="I2595" s="4" t="str" cm="1">
        <f t="array" ref="I2595">_xlfn._xlws.FILTER(AnalysisGroupings!$G$2:$G$36,(AnalysisGroupings!$F$2:$F$36=AnalysisResults!H2595)*LEN(H2595)&gt;0,"")</f>
        <v>Pulse Rate (beats/min)</v>
      </c>
      <c r="K2595" t="s">
        <v>734</v>
      </c>
      <c r="L2595" t="s">
        <v>1379</v>
      </c>
      <c r="M2595" s="4" t="str" cm="1">
        <f t="array" ref="M2595">_xlfn._xlws.FILTER(AnalysisGroupings!$G$2:$G$36,(AnalysisGroupings!$F$2:$F$36=AnalysisResults!L2595)*LEN(L2595)&gt;0,"")</f>
        <v>Baseline</v>
      </c>
      <c r="O2595" t="s">
        <v>295</v>
      </c>
      <c r="P2595" t="s">
        <v>646</v>
      </c>
      <c r="Q2595" s="4" t="str" cm="1">
        <f t="array" ref="Q2595">_xlfn._xlws.FILTER(AnalysisMethods!$G$2:$G$31,AnalysisMethods!$E$2:$E$31=AnalysisResults!P2595,"")</f>
        <v>Min</v>
      </c>
      <c r="R2595" s="4" t="str" cm="1">
        <f t="array" ref="R2595">_xlfn._xlws.FILTER(AnalysisMethods!$H$2:$H$31,AnalysisMethods!$E$2:$E$31=AnalysisResults!P2595,"")</f>
        <v>XX</v>
      </c>
      <c r="S2595">
        <v>52</v>
      </c>
      <c r="T2595" s="7" t="s">
        <v>226</v>
      </c>
      <c r="U2595" t="s">
        <v>1378</v>
      </c>
    </row>
    <row r="2596" spans="1:21" x14ac:dyDescent="0.45">
      <c r="A2596" t="s">
        <v>669</v>
      </c>
      <c r="B2596" s="4" t="str" cm="1">
        <f t="array" ref="B2596">_xlfn._xlws.FILTER(AnalysisSets!B:B,AnalysisSets!A:A=_xlfn._xlws.FILTER(Analyses!E:E,Analyses!A:A=AnalysisResults!A2596,""),"")</f>
        <v>Safety Population</v>
      </c>
      <c r="C2596" t="s">
        <v>33</v>
      </c>
      <c r="D2596" t="s">
        <v>41</v>
      </c>
      <c r="E2596" s="4" t="str" cm="1">
        <f t="array" ref="E2596">_xlfn._xlws.FILTER(AnalysisGroupings!$G$2:$G$20,AnalysisGroupings!$F$2:$F$20=AnalysisResults!D2596,"")</f>
        <v>Xanomeline High Dose</v>
      </c>
      <c r="G2596" t="s">
        <v>733</v>
      </c>
      <c r="H2596" t="s">
        <v>773</v>
      </c>
      <c r="I2596" s="4" t="str" cm="1">
        <f t="array" ref="I2596">_xlfn._xlws.FILTER(AnalysisGroupings!$G$2:$G$36,(AnalysisGroupings!$F$2:$F$36=AnalysisResults!H2596)*LEN(H2596)&gt;0,"")</f>
        <v>Pulse Rate (beats/min)</v>
      </c>
      <c r="K2596" t="s">
        <v>734</v>
      </c>
      <c r="L2596" t="s">
        <v>1379</v>
      </c>
      <c r="M2596" s="4" t="str" cm="1">
        <f t="array" ref="M2596">_xlfn._xlws.FILTER(AnalysisGroupings!$G$2:$G$36,(AnalysisGroupings!$F$2:$F$36=AnalysisResults!L2596)*LEN(L2596)&gt;0,"")</f>
        <v>Baseline</v>
      </c>
      <c r="O2596" t="s">
        <v>295</v>
      </c>
      <c r="P2596" t="s">
        <v>647</v>
      </c>
      <c r="Q2596" s="4" t="str" cm="1">
        <f t="array" ref="Q2596">_xlfn._xlws.FILTER(AnalysisMethods!$G$2:$G$31,AnalysisMethods!$E$2:$E$31=AnalysisResults!P2596,"")</f>
        <v>Max</v>
      </c>
      <c r="R2596" s="4" t="str" cm="1">
        <f t="array" ref="R2596">_xlfn._xlws.FILTER(AnalysisMethods!$H$2:$H$31,AnalysisMethods!$E$2:$E$31=AnalysisResults!P2596,"")</f>
        <v>XX</v>
      </c>
      <c r="S2596">
        <v>104</v>
      </c>
      <c r="T2596" s="7" t="s">
        <v>878</v>
      </c>
      <c r="U2596" t="s">
        <v>1378</v>
      </c>
    </row>
    <row r="2597" spans="1:21" x14ac:dyDescent="0.45">
      <c r="A2597" t="s">
        <v>669</v>
      </c>
      <c r="B2597" s="4" t="str" cm="1">
        <f t="array" ref="B2597">_xlfn._xlws.FILTER(AnalysisSets!B:B,AnalysisSets!A:A=_xlfn._xlws.FILTER(Analyses!E:E,Analyses!A:A=AnalysisResults!A2597,""),"")</f>
        <v>Safety Population</v>
      </c>
      <c r="C2597" t="s">
        <v>33</v>
      </c>
      <c r="D2597" t="s">
        <v>41</v>
      </c>
      <c r="E2597" s="4" t="str" cm="1">
        <f t="array" ref="E2597">_xlfn._xlws.FILTER(AnalysisGroupings!$G$2:$G$20,AnalysisGroupings!$F$2:$F$20=AnalysisResults!D2597,"")</f>
        <v>Xanomeline High Dose</v>
      </c>
      <c r="G2597" t="s">
        <v>733</v>
      </c>
      <c r="H2597" t="s">
        <v>773</v>
      </c>
      <c r="I2597" s="4" t="str" cm="1">
        <f t="array" ref="I2597">_xlfn._xlws.FILTER(AnalysisGroupings!$G$2:$G$36,(AnalysisGroupings!$F$2:$F$36=AnalysisResults!H2597)*LEN(H2597)&gt;0,"")</f>
        <v>Pulse Rate (beats/min)</v>
      </c>
      <c r="K2597" t="s">
        <v>734</v>
      </c>
      <c r="L2597" t="s">
        <v>1380</v>
      </c>
      <c r="M2597" s="4" t="str" cm="1">
        <f t="array" ref="M2597">_xlfn._xlws.FILTER(AnalysisGroupings!$G$2:$G$36,(AnalysisGroupings!$F$2:$F$36=AnalysisResults!L2597)*LEN(L2597)&gt;0,"")</f>
        <v>Week 2</v>
      </c>
      <c r="O2597" t="s">
        <v>295</v>
      </c>
      <c r="P2597" t="s">
        <v>640</v>
      </c>
      <c r="Q2597" s="4" t="str" cm="1">
        <f t="array" ref="Q2597">_xlfn._xlws.FILTER(AnalysisMethods!$G$2:$G$31,AnalysisMethods!$E$2:$E$31=AnalysisResults!P2597,"")</f>
        <v>n</v>
      </c>
      <c r="R2597" s="4" t="str" cm="1">
        <f t="array" ref="R2597">_xlfn._xlws.FILTER(AnalysisMethods!$H$2:$H$31,AnalysisMethods!$E$2:$E$31=AnalysisResults!P2597,"")</f>
        <v>XX</v>
      </c>
      <c r="S2597">
        <v>243</v>
      </c>
      <c r="T2597" s="7" t="s">
        <v>1053</v>
      </c>
      <c r="U2597" t="s">
        <v>1378</v>
      </c>
    </row>
    <row r="2598" spans="1:21" x14ac:dyDescent="0.45">
      <c r="A2598" t="s">
        <v>669</v>
      </c>
      <c r="B2598" s="4" t="str" cm="1">
        <f t="array" ref="B2598">_xlfn._xlws.FILTER(AnalysisSets!B:B,AnalysisSets!A:A=_xlfn._xlws.FILTER(Analyses!E:E,Analyses!A:A=AnalysisResults!A2598,""),"")</f>
        <v>Safety Population</v>
      </c>
      <c r="C2598" t="s">
        <v>33</v>
      </c>
      <c r="D2598" t="s">
        <v>41</v>
      </c>
      <c r="E2598" s="4" t="str" cm="1">
        <f t="array" ref="E2598">_xlfn._xlws.FILTER(AnalysisGroupings!$G$2:$G$20,AnalysisGroupings!$F$2:$F$20=AnalysisResults!D2598,"")</f>
        <v>Xanomeline High Dose</v>
      </c>
      <c r="G2598" t="s">
        <v>733</v>
      </c>
      <c r="H2598" t="s">
        <v>773</v>
      </c>
      <c r="I2598" s="4" t="str" cm="1">
        <f t="array" ref="I2598">_xlfn._xlws.FILTER(AnalysisGroupings!$G$2:$G$36,(AnalysisGroupings!$F$2:$F$36=AnalysisResults!H2598)*LEN(H2598)&gt;0,"")</f>
        <v>Pulse Rate (beats/min)</v>
      </c>
      <c r="K2598" t="s">
        <v>734</v>
      </c>
      <c r="L2598" t="s">
        <v>1380</v>
      </c>
      <c r="M2598" s="4" t="str" cm="1">
        <f t="array" ref="M2598">_xlfn._xlws.FILTER(AnalysisGroupings!$G$2:$G$36,(AnalysisGroupings!$F$2:$F$36=AnalysisResults!L2598)*LEN(L2598)&gt;0,"")</f>
        <v>Week 2</v>
      </c>
      <c r="O2598" t="s">
        <v>295</v>
      </c>
      <c r="P2598" t="s">
        <v>641</v>
      </c>
      <c r="Q2598" s="4" t="str" cm="1">
        <f t="array" ref="Q2598">_xlfn._xlws.FILTER(AnalysisMethods!$G$2:$G$31,AnalysisMethods!$E$2:$E$31=AnalysisResults!P2598,"")</f>
        <v>Mean</v>
      </c>
      <c r="R2598" s="4" t="str" cm="1">
        <f t="array" ref="R2598">_xlfn._xlws.FILTER(AnalysisMethods!$H$2:$H$31,AnalysisMethods!$E$2:$E$31=AnalysisResults!P2598,"")</f>
        <v>XX.X</v>
      </c>
      <c r="S2598">
        <v>76.176954733000002</v>
      </c>
      <c r="T2598" s="7" t="s">
        <v>999</v>
      </c>
      <c r="U2598" t="s">
        <v>1378</v>
      </c>
    </row>
    <row r="2599" spans="1:21" x14ac:dyDescent="0.45">
      <c r="A2599" t="s">
        <v>669</v>
      </c>
      <c r="B2599" s="4" t="str" cm="1">
        <f t="array" ref="B2599">_xlfn._xlws.FILTER(AnalysisSets!B:B,AnalysisSets!A:A=_xlfn._xlws.FILTER(Analyses!E:E,Analyses!A:A=AnalysisResults!A2599,""),"")</f>
        <v>Safety Population</v>
      </c>
      <c r="C2599" t="s">
        <v>33</v>
      </c>
      <c r="D2599" t="s">
        <v>41</v>
      </c>
      <c r="E2599" s="4" t="str" cm="1">
        <f t="array" ref="E2599">_xlfn._xlws.FILTER(AnalysisGroupings!$G$2:$G$20,AnalysisGroupings!$F$2:$F$20=AnalysisResults!D2599,"")</f>
        <v>Xanomeline High Dose</v>
      </c>
      <c r="G2599" t="s">
        <v>733</v>
      </c>
      <c r="H2599" t="s">
        <v>773</v>
      </c>
      <c r="I2599" s="4" t="str" cm="1">
        <f t="array" ref="I2599">_xlfn._xlws.FILTER(AnalysisGroupings!$G$2:$G$36,(AnalysisGroupings!$F$2:$F$36=AnalysisResults!H2599)*LEN(H2599)&gt;0,"")</f>
        <v>Pulse Rate (beats/min)</v>
      </c>
      <c r="K2599" t="s">
        <v>734</v>
      </c>
      <c r="L2599" t="s">
        <v>1380</v>
      </c>
      <c r="M2599" s="4" t="str" cm="1">
        <f t="array" ref="M2599">_xlfn._xlws.FILTER(AnalysisGroupings!$G$2:$G$36,(AnalysisGroupings!$F$2:$F$36=AnalysisResults!L2599)*LEN(L2599)&gt;0,"")</f>
        <v>Week 2</v>
      </c>
      <c r="O2599" t="s">
        <v>295</v>
      </c>
      <c r="P2599" t="s">
        <v>642</v>
      </c>
      <c r="Q2599" s="4" t="str" cm="1">
        <f t="array" ref="Q2599">_xlfn._xlws.FILTER(AnalysisMethods!$G$2:$G$31,AnalysisMethods!$E$2:$E$31=AnalysisResults!P2599,"")</f>
        <v>SD</v>
      </c>
      <c r="R2599" s="4" t="str" cm="1">
        <f t="array" ref="R2599">_xlfn._xlws.FILTER(AnalysisMethods!$H$2:$H$31,AnalysisMethods!$E$2:$E$31=AnalysisResults!P2599,"")</f>
        <v>(XX.XX)</v>
      </c>
      <c r="S2599">
        <v>10.295106546</v>
      </c>
      <c r="T2599" s="7" t="s">
        <v>1109</v>
      </c>
      <c r="U2599" t="s">
        <v>1378</v>
      </c>
    </row>
    <row r="2600" spans="1:21" x14ac:dyDescent="0.45">
      <c r="A2600" t="s">
        <v>669</v>
      </c>
      <c r="B2600" s="4" t="str" cm="1">
        <f t="array" ref="B2600">_xlfn._xlws.FILTER(AnalysisSets!B:B,AnalysisSets!A:A=_xlfn._xlws.FILTER(Analyses!E:E,Analyses!A:A=AnalysisResults!A2600,""),"")</f>
        <v>Safety Population</v>
      </c>
      <c r="C2600" t="s">
        <v>33</v>
      </c>
      <c r="D2600" t="s">
        <v>41</v>
      </c>
      <c r="E2600" s="4" t="str" cm="1">
        <f t="array" ref="E2600">_xlfn._xlws.FILTER(AnalysisGroupings!$G$2:$G$20,AnalysisGroupings!$F$2:$F$20=AnalysisResults!D2600,"")</f>
        <v>Xanomeline High Dose</v>
      </c>
      <c r="G2600" t="s">
        <v>733</v>
      </c>
      <c r="H2600" t="s">
        <v>773</v>
      </c>
      <c r="I2600" s="4" t="str" cm="1">
        <f t="array" ref="I2600">_xlfn._xlws.FILTER(AnalysisGroupings!$G$2:$G$36,(AnalysisGroupings!$F$2:$F$36=AnalysisResults!H2600)*LEN(H2600)&gt;0,"")</f>
        <v>Pulse Rate (beats/min)</v>
      </c>
      <c r="K2600" t="s">
        <v>734</v>
      </c>
      <c r="L2600" t="s">
        <v>1380</v>
      </c>
      <c r="M2600" s="4" t="str" cm="1">
        <f t="array" ref="M2600">_xlfn._xlws.FILTER(AnalysisGroupings!$G$2:$G$36,(AnalysisGroupings!$F$2:$F$36=AnalysisResults!L2600)*LEN(L2600)&gt;0,"")</f>
        <v>Week 2</v>
      </c>
      <c r="O2600" t="s">
        <v>295</v>
      </c>
      <c r="P2600" t="s">
        <v>643</v>
      </c>
      <c r="Q2600" s="4" t="str" cm="1">
        <f t="array" ref="Q2600">_xlfn._xlws.FILTER(AnalysisMethods!$G$2:$G$31,AnalysisMethods!$E$2:$E$31=AnalysisResults!P2600,"")</f>
        <v>Median</v>
      </c>
      <c r="R2600" s="4" t="str" cm="1">
        <f t="array" ref="R2600">_xlfn._xlws.FILTER(AnalysisMethods!$H$2:$H$31,AnalysisMethods!$E$2:$E$31=AnalysisResults!P2600,"")</f>
        <v>XX.X</v>
      </c>
      <c r="S2600">
        <v>76</v>
      </c>
      <c r="T2600" s="7" t="s">
        <v>219</v>
      </c>
      <c r="U2600" t="s">
        <v>1378</v>
      </c>
    </row>
    <row r="2601" spans="1:21" x14ac:dyDescent="0.45">
      <c r="A2601" t="s">
        <v>669</v>
      </c>
      <c r="B2601" s="4" t="str" cm="1">
        <f t="array" ref="B2601">_xlfn._xlws.FILTER(AnalysisSets!B:B,AnalysisSets!A:A=_xlfn._xlws.FILTER(Analyses!E:E,Analyses!A:A=AnalysisResults!A2601,""),"")</f>
        <v>Safety Population</v>
      </c>
      <c r="C2601" t="s">
        <v>33</v>
      </c>
      <c r="D2601" t="s">
        <v>41</v>
      </c>
      <c r="E2601" s="4" t="str" cm="1">
        <f t="array" ref="E2601">_xlfn._xlws.FILTER(AnalysisGroupings!$G$2:$G$20,AnalysisGroupings!$F$2:$F$20=AnalysisResults!D2601,"")</f>
        <v>Xanomeline High Dose</v>
      </c>
      <c r="G2601" t="s">
        <v>733</v>
      </c>
      <c r="H2601" t="s">
        <v>773</v>
      </c>
      <c r="I2601" s="4" t="str" cm="1">
        <f t="array" ref="I2601">_xlfn._xlws.FILTER(AnalysisGroupings!$G$2:$G$36,(AnalysisGroupings!$F$2:$F$36=AnalysisResults!H2601)*LEN(H2601)&gt;0,"")</f>
        <v>Pulse Rate (beats/min)</v>
      </c>
      <c r="K2601" t="s">
        <v>734</v>
      </c>
      <c r="L2601" t="s">
        <v>1380</v>
      </c>
      <c r="M2601" s="4" t="str" cm="1">
        <f t="array" ref="M2601">_xlfn._xlws.FILTER(AnalysisGroupings!$G$2:$G$36,(AnalysisGroupings!$F$2:$F$36=AnalysisResults!L2601)*LEN(L2601)&gt;0,"")</f>
        <v>Week 2</v>
      </c>
      <c r="O2601" t="s">
        <v>295</v>
      </c>
      <c r="P2601" t="s">
        <v>644</v>
      </c>
      <c r="Q2601" s="4" t="str" cm="1">
        <f t="array" ref="Q2601">_xlfn._xlws.FILTER(AnalysisMethods!$G$2:$G$31,AnalysisMethods!$E$2:$E$31=AnalysisResults!P2601,"")</f>
        <v>Q1</v>
      </c>
      <c r="R2601" s="4" t="str" cm="1">
        <f t="array" ref="R2601">_xlfn._xlws.FILTER(AnalysisMethods!$H$2:$H$31,AnalysisMethods!$E$2:$E$31=AnalysisResults!P2601,"")</f>
        <v>XX.X</v>
      </c>
      <c r="S2601">
        <v>68</v>
      </c>
      <c r="T2601" s="7" t="s">
        <v>865</v>
      </c>
      <c r="U2601" t="s">
        <v>1378</v>
      </c>
    </row>
    <row r="2602" spans="1:21" x14ac:dyDescent="0.45">
      <c r="A2602" t="s">
        <v>669</v>
      </c>
      <c r="B2602" s="4" t="str" cm="1">
        <f t="array" ref="B2602">_xlfn._xlws.FILTER(AnalysisSets!B:B,AnalysisSets!A:A=_xlfn._xlws.FILTER(Analyses!E:E,Analyses!A:A=AnalysisResults!A2602,""),"")</f>
        <v>Safety Population</v>
      </c>
      <c r="C2602" t="s">
        <v>33</v>
      </c>
      <c r="D2602" t="s">
        <v>41</v>
      </c>
      <c r="E2602" s="4" t="str" cm="1">
        <f t="array" ref="E2602">_xlfn._xlws.FILTER(AnalysisGroupings!$G$2:$G$20,AnalysisGroupings!$F$2:$F$20=AnalysisResults!D2602,"")</f>
        <v>Xanomeline High Dose</v>
      </c>
      <c r="G2602" t="s">
        <v>733</v>
      </c>
      <c r="H2602" t="s">
        <v>773</v>
      </c>
      <c r="I2602" s="4" t="str" cm="1">
        <f t="array" ref="I2602">_xlfn._xlws.FILTER(AnalysisGroupings!$G$2:$G$36,(AnalysisGroupings!$F$2:$F$36=AnalysisResults!H2602)*LEN(H2602)&gt;0,"")</f>
        <v>Pulse Rate (beats/min)</v>
      </c>
      <c r="K2602" t="s">
        <v>734</v>
      </c>
      <c r="L2602" t="s">
        <v>1380</v>
      </c>
      <c r="M2602" s="4" t="str" cm="1">
        <f t="array" ref="M2602">_xlfn._xlws.FILTER(AnalysisGroupings!$G$2:$G$36,(AnalysisGroupings!$F$2:$F$36=AnalysisResults!L2602)*LEN(L2602)&gt;0,"")</f>
        <v>Week 2</v>
      </c>
      <c r="O2602" t="s">
        <v>295</v>
      </c>
      <c r="P2602" t="s">
        <v>645</v>
      </c>
      <c r="Q2602" s="4" t="str" cm="1">
        <f t="array" ref="Q2602">_xlfn._xlws.FILTER(AnalysisMethods!$G$2:$G$31,AnalysisMethods!$E$2:$E$31=AnalysisResults!P2602,"")</f>
        <v>Q3</v>
      </c>
      <c r="R2602" s="4" t="str" cm="1">
        <f t="array" ref="R2602">_xlfn._xlws.FILTER(AnalysisMethods!$H$2:$H$31,AnalysisMethods!$E$2:$E$31=AnalysisResults!P2602,"")</f>
        <v>XX.X</v>
      </c>
      <c r="S2602">
        <v>84</v>
      </c>
      <c r="T2602" s="7" t="s">
        <v>861</v>
      </c>
      <c r="U2602" t="s">
        <v>1378</v>
      </c>
    </row>
    <row r="2603" spans="1:21" x14ac:dyDescent="0.45">
      <c r="A2603" t="s">
        <v>669</v>
      </c>
      <c r="B2603" s="4" t="str" cm="1">
        <f t="array" ref="B2603">_xlfn._xlws.FILTER(AnalysisSets!B:B,AnalysisSets!A:A=_xlfn._xlws.FILTER(Analyses!E:E,Analyses!A:A=AnalysisResults!A2603,""),"")</f>
        <v>Safety Population</v>
      </c>
      <c r="C2603" t="s">
        <v>33</v>
      </c>
      <c r="D2603" t="s">
        <v>41</v>
      </c>
      <c r="E2603" s="4" t="str" cm="1">
        <f t="array" ref="E2603">_xlfn._xlws.FILTER(AnalysisGroupings!$G$2:$G$20,AnalysisGroupings!$F$2:$F$20=AnalysisResults!D2603,"")</f>
        <v>Xanomeline High Dose</v>
      </c>
      <c r="G2603" t="s">
        <v>733</v>
      </c>
      <c r="H2603" t="s">
        <v>773</v>
      </c>
      <c r="I2603" s="4" t="str" cm="1">
        <f t="array" ref="I2603">_xlfn._xlws.FILTER(AnalysisGroupings!$G$2:$G$36,(AnalysisGroupings!$F$2:$F$36=AnalysisResults!H2603)*LEN(H2603)&gt;0,"")</f>
        <v>Pulse Rate (beats/min)</v>
      </c>
      <c r="K2603" t="s">
        <v>734</v>
      </c>
      <c r="L2603" t="s">
        <v>1380</v>
      </c>
      <c r="M2603" s="4" t="str" cm="1">
        <f t="array" ref="M2603">_xlfn._xlws.FILTER(AnalysisGroupings!$G$2:$G$36,(AnalysisGroupings!$F$2:$F$36=AnalysisResults!L2603)*LEN(L2603)&gt;0,"")</f>
        <v>Week 2</v>
      </c>
      <c r="O2603" t="s">
        <v>295</v>
      </c>
      <c r="P2603" t="s">
        <v>646</v>
      </c>
      <c r="Q2603" s="4" t="str" cm="1">
        <f t="array" ref="Q2603">_xlfn._xlws.FILTER(AnalysisMethods!$G$2:$G$31,AnalysisMethods!$E$2:$E$31=AnalysisResults!P2603,"")</f>
        <v>Min</v>
      </c>
      <c r="R2603" s="4" t="str" cm="1">
        <f t="array" ref="R2603">_xlfn._xlws.FILTER(AnalysisMethods!$H$2:$H$31,AnalysisMethods!$E$2:$E$31=AnalysisResults!P2603,"")</f>
        <v>XX</v>
      </c>
      <c r="S2603">
        <v>54</v>
      </c>
      <c r="T2603" s="7" t="s">
        <v>1096</v>
      </c>
      <c r="U2603" t="s">
        <v>1378</v>
      </c>
    </row>
    <row r="2604" spans="1:21" x14ac:dyDescent="0.45">
      <c r="A2604" t="s">
        <v>669</v>
      </c>
      <c r="B2604" s="4" t="str" cm="1">
        <f t="array" ref="B2604">_xlfn._xlws.FILTER(AnalysisSets!B:B,AnalysisSets!A:A=_xlfn._xlws.FILTER(Analyses!E:E,Analyses!A:A=AnalysisResults!A2604,""),"")</f>
        <v>Safety Population</v>
      </c>
      <c r="C2604" t="s">
        <v>33</v>
      </c>
      <c r="D2604" t="s">
        <v>41</v>
      </c>
      <c r="E2604" s="4" t="str" cm="1">
        <f t="array" ref="E2604">_xlfn._xlws.FILTER(AnalysisGroupings!$G$2:$G$20,AnalysisGroupings!$F$2:$F$20=AnalysisResults!D2604,"")</f>
        <v>Xanomeline High Dose</v>
      </c>
      <c r="G2604" t="s">
        <v>733</v>
      </c>
      <c r="H2604" t="s">
        <v>773</v>
      </c>
      <c r="I2604" s="4" t="str" cm="1">
        <f t="array" ref="I2604">_xlfn._xlws.FILTER(AnalysisGroupings!$G$2:$G$36,(AnalysisGroupings!$F$2:$F$36=AnalysisResults!H2604)*LEN(H2604)&gt;0,"")</f>
        <v>Pulse Rate (beats/min)</v>
      </c>
      <c r="K2604" t="s">
        <v>734</v>
      </c>
      <c r="L2604" t="s">
        <v>1380</v>
      </c>
      <c r="M2604" s="4" t="str" cm="1">
        <f t="array" ref="M2604">_xlfn._xlws.FILTER(AnalysisGroupings!$G$2:$G$36,(AnalysisGroupings!$F$2:$F$36=AnalysisResults!L2604)*LEN(L2604)&gt;0,"")</f>
        <v>Week 2</v>
      </c>
      <c r="O2604" t="s">
        <v>295</v>
      </c>
      <c r="P2604" t="s">
        <v>647</v>
      </c>
      <c r="Q2604" s="4" t="str" cm="1">
        <f t="array" ref="Q2604">_xlfn._xlws.FILTER(AnalysisMethods!$G$2:$G$31,AnalysisMethods!$E$2:$E$31=AnalysisResults!P2604,"")</f>
        <v>Max</v>
      </c>
      <c r="R2604" s="4" t="str" cm="1">
        <f t="array" ref="R2604">_xlfn._xlws.FILTER(AnalysisMethods!$H$2:$H$31,AnalysisMethods!$E$2:$E$31=AnalysisResults!P2604,"")</f>
        <v>XX</v>
      </c>
      <c r="S2604">
        <v>106</v>
      </c>
      <c r="T2604" s="7" t="s">
        <v>902</v>
      </c>
      <c r="U2604" t="s">
        <v>1378</v>
      </c>
    </row>
    <row r="2605" spans="1:21" x14ac:dyDescent="0.45">
      <c r="A2605" t="s">
        <v>669</v>
      </c>
      <c r="B2605" s="4" t="str" cm="1">
        <f t="array" ref="B2605">_xlfn._xlws.FILTER(AnalysisSets!B:B,AnalysisSets!A:A=_xlfn._xlws.FILTER(Analyses!E:E,Analyses!A:A=AnalysisResults!A2605,""),"")</f>
        <v>Safety Population</v>
      </c>
      <c r="C2605" t="s">
        <v>33</v>
      </c>
      <c r="D2605" t="s">
        <v>41</v>
      </c>
      <c r="E2605" s="4" t="str" cm="1">
        <f t="array" ref="E2605">_xlfn._xlws.FILTER(AnalysisGroupings!$G$2:$G$20,AnalysisGroupings!$F$2:$F$20=AnalysisResults!D2605,"")</f>
        <v>Xanomeline High Dose</v>
      </c>
      <c r="G2605" t="s">
        <v>733</v>
      </c>
      <c r="H2605" t="s">
        <v>773</v>
      </c>
      <c r="I2605" s="4" t="str" cm="1">
        <f t="array" ref="I2605">_xlfn._xlws.FILTER(AnalysisGroupings!$G$2:$G$36,(AnalysisGroupings!$F$2:$F$36=AnalysisResults!H2605)*LEN(H2605)&gt;0,"")</f>
        <v>Pulse Rate (beats/min)</v>
      </c>
      <c r="K2605" t="s">
        <v>734</v>
      </c>
      <c r="L2605" t="s">
        <v>1381</v>
      </c>
      <c r="M2605" s="4" t="str" cm="1">
        <f t="array" ref="M2605">_xlfn._xlws.FILTER(AnalysisGroupings!$G$2:$G$36,(AnalysisGroupings!$F$2:$F$36=AnalysisResults!L2605)*LEN(L2605)&gt;0,"")</f>
        <v>Week 4</v>
      </c>
      <c r="O2605" t="s">
        <v>295</v>
      </c>
      <c r="P2605" t="s">
        <v>640</v>
      </c>
      <c r="Q2605" s="4" t="str" cm="1">
        <f t="array" ref="Q2605">_xlfn._xlws.FILTER(AnalysisMethods!$G$2:$G$31,AnalysisMethods!$E$2:$E$31=AnalysisResults!P2605,"")</f>
        <v>n</v>
      </c>
      <c r="R2605" s="4" t="str" cm="1">
        <f t="array" ref="R2605">_xlfn._xlws.FILTER(AnalysisMethods!$H$2:$H$31,AnalysisMethods!$E$2:$E$31=AnalysisResults!P2605,"")</f>
        <v>XX</v>
      </c>
      <c r="S2605">
        <v>219</v>
      </c>
      <c r="T2605" s="7" t="s">
        <v>822</v>
      </c>
      <c r="U2605" t="s">
        <v>1378</v>
      </c>
    </row>
    <row r="2606" spans="1:21" x14ac:dyDescent="0.45">
      <c r="A2606" t="s">
        <v>669</v>
      </c>
      <c r="B2606" s="4" t="str" cm="1">
        <f t="array" ref="B2606">_xlfn._xlws.FILTER(AnalysisSets!B:B,AnalysisSets!A:A=_xlfn._xlws.FILTER(Analyses!E:E,Analyses!A:A=AnalysisResults!A2606,""),"")</f>
        <v>Safety Population</v>
      </c>
      <c r="C2606" t="s">
        <v>33</v>
      </c>
      <c r="D2606" t="s">
        <v>41</v>
      </c>
      <c r="E2606" s="4" t="str" cm="1">
        <f t="array" ref="E2606">_xlfn._xlws.FILTER(AnalysisGroupings!$G$2:$G$20,AnalysisGroupings!$F$2:$F$20=AnalysisResults!D2606,"")</f>
        <v>Xanomeline High Dose</v>
      </c>
      <c r="G2606" t="s">
        <v>733</v>
      </c>
      <c r="H2606" t="s">
        <v>773</v>
      </c>
      <c r="I2606" s="4" t="str" cm="1">
        <f t="array" ref="I2606">_xlfn._xlws.FILTER(AnalysisGroupings!$G$2:$G$36,(AnalysisGroupings!$F$2:$F$36=AnalysisResults!H2606)*LEN(H2606)&gt;0,"")</f>
        <v>Pulse Rate (beats/min)</v>
      </c>
      <c r="K2606" t="s">
        <v>734</v>
      </c>
      <c r="L2606" t="s">
        <v>1381</v>
      </c>
      <c r="M2606" s="4" t="str" cm="1">
        <f t="array" ref="M2606">_xlfn._xlws.FILTER(AnalysisGroupings!$G$2:$G$36,(AnalysisGroupings!$F$2:$F$36=AnalysisResults!L2606)*LEN(L2606)&gt;0,"")</f>
        <v>Week 4</v>
      </c>
      <c r="O2606" t="s">
        <v>295</v>
      </c>
      <c r="P2606" t="s">
        <v>641</v>
      </c>
      <c r="Q2606" s="4" t="str" cm="1">
        <f t="array" ref="Q2606">_xlfn._xlws.FILTER(AnalysisMethods!$G$2:$G$31,AnalysisMethods!$E$2:$E$31=AnalysisResults!P2606,"")</f>
        <v>Mean</v>
      </c>
      <c r="R2606" s="4" t="str" cm="1">
        <f t="array" ref="R2606">_xlfn._xlws.FILTER(AnalysisMethods!$H$2:$H$31,AnalysisMethods!$E$2:$E$31=AnalysisResults!P2606,"")</f>
        <v>XX.X</v>
      </c>
      <c r="S2606">
        <v>75.926940638999994</v>
      </c>
      <c r="T2606" s="7" t="s">
        <v>1110</v>
      </c>
      <c r="U2606" t="s">
        <v>1378</v>
      </c>
    </row>
    <row r="2607" spans="1:21" x14ac:dyDescent="0.45">
      <c r="A2607" t="s">
        <v>669</v>
      </c>
      <c r="B2607" s="4" t="str" cm="1">
        <f t="array" ref="B2607">_xlfn._xlws.FILTER(AnalysisSets!B:B,AnalysisSets!A:A=_xlfn._xlws.FILTER(Analyses!E:E,Analyses!A:A=AnalysisResults!A2607,""),"")</f>
        <v>Safety Population</v>
      </c>
      <c r="C2607" t="s">
        <v>33</v>
      </c>
      <c r="D2607" t="s">
        <v>41</v>
      </c>
      <c r="E2607" s="4" t="str" cm="1">
        <f t="array" ref="E2607">_xlfn._xlws.FILTER(AnalysisGroupings!$G$2:$G$20,AnalysisGroupings!$F$2:$F$20=AnalysisResults!D2607,"")</f>
        <v>Xanomeline High Dose</v>
      </c>
      <c r="G2607" t="s">
        <v>733</v>
      </c>
      <c r="H2607" t="s">
        <v>773</v>
      </c>
      <c r="I2607" s="4" t="str" cm="1">
        <f t="array" ref="I2607">_xlfn._xlws.FILTER(AnalysisGroupings!$G$2:$G$36,(AnalysisGroupings!$F$2:$F$36=AnalysisResults!H2607)*LEN(H2607)&gt;0,"")</f>
        <v>Pulse Rate (beats/min)</v>
      </c>
      <c r="K2607" t="s">
        <v>734</v>
      </c>
      <c r="L2607" t="s">
        <v>1381</v>
      </c>
      <c r="M2607" s="4" t="str" cm="1">
        <f t="array" ref="M2607">_xlfn._xlws.FILTER(AnalysisGroupings!$G$2:$G$36,(AnalysisGroupings!$F$2:$F$36=AnalysisResults!L2607)*LEN(L2607)&gt;0,"")</f>
        <v>Week 4</v>
      </c>
      <c r="O2607" t="s">
        <v>295</v>
      </c>
      <c r="P2607" t="s">
        <v>642</v>
      </c>
      <c r="Q2607" s="4" t="str" cm="1">
        <f t="array" ref="Q2607">_xlfn._xlws.FILTER(AnalysisMethods!$G$2:$G$31,AnalysisMethods!$E$2:$E$31=AnalysisResults!P2607,"")</f>
        <v>SD</v>
      </c>
      <c r="R2607" s="4" t="str" cm="1">
        <f t="array" ref="R2607">_xlfn._xlws.FILTER(AnalysisMethods!$H$2:$H$31,AnalysisMethods!$E$2:$E$31=AnalysisResults!P2607,"")</f>
        <v>(XX.XX)</v>
      </c>
      <c r="S2607">
        <v>11.055496174</v>
      </c>
      <c r="T2607" s="7" t="s">
        <v>1111</v>
      </c>
      <c r="U2607" t="s">
        <v>1378</v>
      </c>
    </row>
    <row r="2608" spans="1:21" x14ac:dyDescent="0.45">
      <c r="A2608" t="s">
        <v>669</v>
      </c>
      <c r="B2608" s="4" t="str" cm="1">
        <f t="array" ref="B2608">_xlfn._xlws.FILTER(AnalysisSets!B:B,AnalysisSets!A:A=_xlfn._xlws.FILTER(Analyses!E:E,Analyses!A:A=AnalysisResults!A2608,""),"")</f>
        <v>Safety Population</v>
      </c>
      <c r="C2608" t="s">
        <v>33</v>
      </c>
      <c r="D2608" t="s">
        <v>41</v>
      </c>
      <c r="E2608" s="4" t="str" cm="1">
        <f t="array" ref="E2608">_xlfn._xlws.FILTER(AnalysisGroupings!$G$2:$G$20,AnalysisGroupings!$F$2:$F$20=AnalysisResults!D2608,"")</f>
        <v>Xanomeline High Dose</v>
      </c>
      <c r="G2608" t="s">
        <v>733</v>
      </c>
      <c r="H2608" t="s">
        <v>773</v>
      </c>
      <c r="I2608" s="4" t="str" cm="1">
        <f t="array" ref="I2608">_xlfn._xlws.FILTER(AnalysisGroupings!$G$2:$G$36,(AnalysisGroupings!$F$2:$F$36=AnalysisResults!H2608)*LEN(H2608)&gt;0,"")</f>
        <v>Pulse Rate (beats/min)</v>
      </c>
      <c r="K2608" t="s">
        <v>734</v>
      </c>
      <c r="L2608" t="s">
        <v>1381</v>
      </c>
      <c r="M2608" s="4" t="str" cm="1">
        <f t="array" ref="M2608">_xlfn._xlws.FILTER(AnalysisGroupings!$G$2:$G$36,(AnalysisGroupings!$F$2:$F$36=AnalysisResults!L2608)*LEN(L2608)&gt;0,"")</f>
        <v>Week 4</v>
      </c>
      <c r="O2608" t="s">
        <v>295</v>
      </c>
      <c r="P2608" t="s">
        <v>643</v>
      </c>
      <c r="Q2608" s="4" t="str" cm="1">
        <f t="array" ref="Q2608">_xlfn._xlws.FILTER(AnalysisMethods!$G$2:$G$31,AnalysisMethods!$E$2:$E$31=AnalysisResults!P2608,"")</f>
        <v>Median</v>
      </c>
      <c r="R2608" s="4" t="str" cm="1">
        <f t="array" ref="R2608">_xlfn._xlws.FILTER(AnalysisMethods!$H$2:$H$31,AnalysisMethods!$E$2:$E$31=AnalysisResults!P2608,"")</f>
        <v>XX.X</v>
      </c>
      <c r="S2608">
        <v>74</v>
      </c>
      <c r="T2608" s="7" t="s">
        <v>864</v>
      </c>
      <c r="U2608" t="s">
        <v>1378</v>
      </c>
    </row>
    <row r="2609" spans="1:21" x14ac:dyDescent="0.45">
      <c r="A2609" t="s">
        <v>669</v>
      </c>
      <c r="B2609" s="4" t="str" cm="1">
        <f t="array" ref="B2609">_xlfn._xlws.FILTER(AnalysisSets!B:B,AnalysisSets!A:A=_xlfn._xlws.FILTER(Analyses!E:E,Analyses!A:A=AnalysisResults!A2609,""),"")</f>
        <v>Safety Population</v>
      </c>
      <c r="C2609" t="s">
        <v>33</v>
      </c>
      <c r="D2609" t="s">
        <v>41</v>
      </c>
      <c r="E2609" s="4" t="str" cm="1">
        <f t="array" ref="E2609">_xlfn._xlws.FILTER(AnalysisGroupings!$G$2:$G$20,AnalysisGroupings!$F$2:$F$20=AnalysisResults!D2609,"")</f>
        <v>Xanomeline High Dose</v>
      </c>
      <c r="G2609" t="s">
        <v>733</v>
      </c>
      <c r="H2609" t="s">
        <v>773</v>
      </c>
      <c r="I2609" s="4" t="str" cm="1">
        <f t="array" ref="I2609">_xlfn._xlws.FILTER(AnalysisGroupings!$G$2:$G$36,(AnalysisGroupings!$F$2:$F$36=AnalysisResults!H2609)*LEN(H2609)&gt;0,"")</f>
        <v>Pulse Rate (beats/min)</v>
      </c>
      <c r="K2609" t="s">
        <v>734</v>
      </c>
      <c r="L2609" t="s">
        <v>1381</v>
      </c>
      <c r="M2609" s="4" t="str" cm="1">
        <f t="array" ref="M2609">_xlfn._xlws.FILTER(AnalysisGroupings!$G$2:$G$36,(AnalysisGroupings!$F$2:$F$36=AnalysisResults!L2609)*LEN(L2609)&gt;0,"")</f>
        <v>Week 4</v>
      </c>
      <c r="O2609" t="s">
        <v>295</v>
      </c>
      <c r="P2609" t="s">
        <v>644</v>
      </c>
      <c r="Q2609" s="4" t="str" cm="1">
        <f t="array" ref="Q2609">_xlfn._xlws.FILTER(AnalysisMethods!$G$2:$G$31,AnalysisMethods!$E$2:$E$31=AnalysisResults!P2609,"")</f>
        <v>Q1</v>
      </c>
      <c r="R2609" s="4" t="str" cm="1">
        <f t="array" ref="R2609">_xlfn._xlws.FILTER(AnalysisMethods!$H$2:$H$31,AnalysisMethods!$E$2:$E$31=AnalysisResults!P2609,"")</f>
        <v>XX.X</v>
      </c>
      <c r="S2609">
        <v>68</v>
      </c>
      <c r="T2609" s="7" t="s">
        <v>865</v>
      </c>
      <c r="U2609" t="s">
        <v>1378</v>
      </c>
    </row>
    <row r="2610" spans="1:21" x14ac:dyDescent="0.45">
      <c r="A2610" t="s">
        <v>669</v>
      </c>
      <c r="B2610" s="4" t="str" cm="1">
        <f t="array" ref="B2610">_xlfn._xlws.FILTER(AnalysisSets!B:B,AnalysisSets!A:A=_xlfn._xlws.FILTER(Analyses!E:E,Analyses!A:A=AnalysisResults!A2610,""),"")</f>
        <v>Safety Population</v>
      </c>
      <c r="C2610" t="s">
        <v>33</v>
      </c>
      <c r="D2610" t="s">
        <v>41</v>
      </c>
      <c r="E2610" s="4" t="str" cm="1">
        <f t="array" ref="E2610">_xlfn._xlws.FILTER(AnalysisGroupings!$G$2:$G$20,AnalysisGroupings!$F$2:$F$20=AnalysisResults!D2610,"")</f>
        <v>Xanomeline High Dose</v>
      </c>
      <c r="G2610" t="s">
        <v>733</v>
      </c>
      <c r="H2610" t="s">
        <v>773</v>
      </c>
      <c r="I2610" s="4" t="str" cm="1">
        <f t="array" ref="I2610">_xlfn._xlws.FILTER(AnalysisGroupings!$G$2:$G$36,(AnalysisGroupings!$F$2:$F$36=AnalysisResults!H2610)*LEN(H2610)&gt;0,"")</f>
        <v>Pulse Rate (beats/min)</v>
      </c>
      <c r="K2610" t="s">
        <v>734</v>
      </c>
      <c r="L2610" t="s">
        <v>1381</v>
      </c>
      <c r="M2610" s="4" t="str" cm="1">
        <f t="array" ref="M2610">_xlfn._xlws.FILTER(AnalysisGroupings!$G$2:$G$36,(AnalysisGroupings!$F$2:$F$36=AnalysisResults!L2610)*LEN(L2610)&gt;0,"")</f>
        <v>Week 4</v>
      </c>
      <c r="O2610" t="s">
        <v>295</v>
      </c>
      <c r="P2610" t="s">
        <v>645</v>
      </c>
      <c r="Q2610" s="4" t="str" cm="1">
        <f t="array" ref="Q2610">_xlfn._xlws.FILTER(AnalysisMethods!$G$2:$G$31,AnalysisMethods!$E$2:$E$31=AnalysisResults!P2610,"")</f>
        <v>Q3</v>
      </c>
      <c r="R2610" s="4" t="str" cm="1">
        <f t="array" ref="R2610">_xlfn._xlws.FILTER(AnalysisMethods!$H$2:$H$31,AnalysisMethods!$E$2:$E$31=AnalysisResults!P2610,"")</f>
        <v>XX.X</v>
      </c>
      <c r="S2610">
        <v>84</v>
      </c>
      <c r="T2610" s="7" t="s">
        <v>861</v>
      </c>
      <c r="U2610" t="s">
        <v>1378</v>
      </c>
    </row>
    <row r="2611" spans="1:21" x14ac:dyDescent="0.45">
      <c r="A2611" t="s">
        <v>669</v>
      </c>
      <c r="B2611" s="4" t="str" cm="1">
        <f t="array" ref="B2611">_xlfn._xlws.FILTER(AnalysisSets!B:B,AnalysisSets!A:A=_xlfn._xlws.FILTER(Analyses!E:E,Analyses!A:A=AnalysisResults!A2611,""),"")</f>
        <v>Safety Population</v>
      </c>
      <c r="C2611" t="s">
        <v>33</v>
      </c>
      <c r="D2611" t="s">
        <v>41</v>
      </c>
      <c r="E2611" s="4" t="str" cm="1">
        <f t="array" ref="E2611">_xlfn._xlws.FILTER(AnalysisGroupings!$G$2:$G$20,AnalysisGroupings!$F$2:$F$20=AnalysisResults!D2611,"")</f>
        <v>Xanomeline High Dose</v>
      </c>
      <c r="G2611" t="s">
        <v>733</v>
      </c>
      <c r="H2611" t="s">
        <v>773</v>
      </c>
      <c r="I2611" s="4" t="str" cm="1">
        <f t="array" ref="I2611">_xlfn._xlws.FILTER(AnalysisGroupings!$G$2:$G$36,(AnalysisGroupings!$F$2:$F$36=AnalysisResults!H2611)*LEN(H2611)&gt;0,"")</f>
        <v>Pulse Rate (beats/min)</v>
      </c>
      <c r="K2611" t="s">
        <v>734</v>
      </c>
      <c r="L2611" t="s">
        <v>1381</v>
      </c>
      <c r="M2611" s="4" t="str" cm="1">
        <f t="array" ref="M2611">_xlfn._xlws.FILTER(AnalysisGroupings!$G$2:$G$36,(AnalysisGroupings!$F$2:$F$36=AnalysisResults!L2611)*LEN(L2611)&gt;0,"")</f>
        <v>Week 4</v>
      </c>
      <c r="O2611" t="s">
        <v>295</v>
      </c>
      <c r="P2611" t="s">
        <v>646</v>
      </c>
      <c r="Q2611" s="4" t="str" cm="1">
        <f t="array" ref="Q2611">_xlfn._xlws.FILTER(AnalysisMethods!$G$2:$G$31,AnalysisMethods!$E$2:$E$31=AnalysisResults!P2611,"")</f>
        <v>Min</v>
      </c>
      <c r="R2611" s="4" t="str" cm="1">
        <f t="array" ref="R2611">_xlfn._xlws.FILTER(AnalysisMethods!$H$2:$H$31,AnalysisMethods!$E$2:$E$31=AnalysisResults!P2611,"")</f>
        <v>XX</v>
      </c>
      <c r="S2611">
        <v>48</v>
      </c>
      <c r="T2611" s="7" t="s">
        <v>871</v>
      </c>
      <c r="U2611" t="s">
        <v>1378</v>
      </c>
    </row>
    <row r="2612" spans="1:21" x14ac:dyDescent="0.45">
      <c r="A2612" t="s">
        <v>669</v>
      </c>
      <c r="B2612" s="4" t="str" cm="1">
        <f t="array" ref="B2612">_xlfn._xlws.FILTER(AnalysisSets!B:B,AnalysisSets!A:A=_xlfn._xlws.FILTER(Analyses!E:E,Analyses!A:A=AnalysisResults!A2612,""),"")</f>
        <v>Safety Population</v>
      </c>
      <c r="C2612" t="s">
        <v>33</v>
      </c>
      <c r="D2612" t="s">
        <v>41</v>
      </c>
      <c r="E2612" s="4" t="str" cm="1">
        <f t="array" ref="E2612">_xlfn._xlws.FILTER(AnalysisGroupings!$G$2:$G$20,AnalysisGroupings!$F$2:$F$20=AnalysisResults!D2612,"")</f>
        <v>Xanomeline High Dose</v>
      </c>
      <c r="G2612" t="s">
        <v>733</v>
      </c>
      <c r="H2612" t="s">
        <v>773</v>
      </c>
      <c r="I2612" s="4" t="str" cm="1">
        <f t="array" ref="I2612">_xlfn._xlws.FILTER(AnalysisGroupings!$G$2:$G$36,(AnalysisGroupings!$F$2:$F$36=AnalysisResults!H2612)*LEN(H2612)&gt;0,"")</f>
        <v>Pulse Rate (beats/min)</v>
      </c>
      <c r="K2612" t="s">
        <v>734</v>
      </c>
      <c r="L2612" t="s">
        <v>1381</v>
      </c>
      <c r="M2612" s="4" t="str" cm="1">
        <f t="array" ref="M2612">_xlfn._xlws.FILTER(AnalysisGroupings!$G$2:$G$36,(AnalysisGroupings!$F$2:$F$36=AnalysisResults!L2612)*LEN(L2612)&gt;0,"")</f>
        <v>Week 4</v>
      </c>
      <c r="O2612" t="s">
        <v>295</v>
      </c>
      <c r="P2612" t="s">
        <v>647</v>
      </c>
      <c r="Q2612" s="4" t="str" cm="1">
        <f t="array" ref="Q2612">_xlfn._xlws.FILTER(AnalysisMethods!$G$2:$G$31,AnalysisMethods!$E$2:$E$31=AnalysisResults!P2612,"")</f>
        <v>Max</v>
      </c>
      <c r="R2612" s="4" t="str" cm="1">
        <f t="array" ref="R2612">_xlfn._xlws.FILTER(AnalysisMethods!$H$2:$H$31,AnalysisMethods!$E$2:$E$31=AnalysisResults!P2612,"")</f>
        <v>XX</v>
      </c>
      <c r="S2612">
        <v>114</v>
      </c>
      <c r="T2612" s="7" t="s">
        <v>1112</v>
      </c>
      <c r="U2612" t="s">
        <v>1378</v>
      </c>
    </row>
    <row r="2613" spans="1:21" x14ac:dyDescent="0.45">
      <c r="A2613" t="s">
        <v>669</v>
      </c>
      <c r="B2613" s="4" t="str" cm="1">
        <f t="array" ref="B2613">_xlfn._xlws.FILTER(AnalysisSets!B:B,AnalysisSets!A:A=_xlfn._xlws.FILTER(Analyses!E:E,Analyses!A:A=AnalysisResults!A2613,""),"")</f>
        <v>Safety Population</v>
      </c>
      <c r="C2613" t="s">
        <v>33</v>
      </c>
      <c r="D2613" t="s">
        <v>41</v>
      </c>
      <c r="E2613" s="4" t="str" cm="1">
        <f t="array" ref="E2613">_xlfn._xlws.FILTER(AnalysisGroupings!$G$2:$G$20,AnalysisGroupings!$F$2:$F$20=AnalysisResults!D2613,"")</f>
        <v>Xanomeline High Dose</v>
      </c>
      <c r="G2613" t="s">
        <v>733</v>
      </c>
      <c r="H2613" t="s">
        <v>773</v>
      </c>
      <c r="I2613" s="4" t="str" cm="1">
        <f t="array" ref="I2613">_xlfn._xlws.FILTER(AnalysisGroupings!$G$2:$G$36,(AnalysisGroupings!$F$2:$F$36=AnalysisResults!H2613)*LEN(H2613)&gt;0,"")</f>
        <v>Pulse Rate (beats/min)</v>
      </c>
      <c r="K2613" t="s">
        <v>734</v>
      </c>
      <c r="L2613" t="s">
        <v>1382</v>
      </c>
      <c r="M2613" s="4" t="str" cm="1">
        <f t="array" ref="M2613">_xlfn._xlws.FILTER(AnalysisGroupings!$G$2:$G$36,(AnalysisGroupings!$F$2:$F$36=AnalysisResults!L2613)*LEN(L2613)&gt;0,"")</f>
        <v>Week 6</v>
      </c>
      <c r="O2613" t="s">
        <v>295</v>
      </c>
      <c r="P2613" t="s">
        <v>640</v>
      </c>
      <c r="Q2613" s="4" t="str" cm="1">
        <f t="array" ref="Q2613">_xlfn._xlws.FILTER(AnalysisMethods!$G$2:$G$31,AnalysisMethods!$E$2:$E$31=AnalysisResults!P2613,"")</f>
        <v>n</v>
      </c>
      <c r="R2613" s="4" t="str" cm="1">
        <f t="array" ref="R2613">_xlfn._xlws.FILTER(AnalysisMethods!$H$2:$H$31,AnalysisMethods!$E$2:$E$31=AnalysisResults!P2613,"")</f>
        <v>XX</v>
      </c>
      <c r="S2613">
        <v>203</v>
      </c>
      <c r="T2613" s="7" t="s">
        <v>1061</v>
      </c>
      <c r="U2613" t="s">
        <v>1378</v>
      </c>
    </row>
    <row r="2614" spans="1:21" x14ac:dyDescent="0.45">
      <c r="A2614" t="s">
        <v>669</v>
      </c>
      <c r="B2614" s="4" t="str" cm="1">
        <f t="array" ref="B2614">_xlfn._xlws.FILTER(AnalysisSets!B:B,AnalysisSets!A:A=_xlfn._xlws.FILTER(Analyses!E:E,Analyses!A:A=AnalysisResults!A2614,""),"")</f>
        <v>Safety Population</v>
      </c>
      <c r="C2614" t="s">
        <v>33</v>
      </c>
      <c r="D2614" t="s">
        <v>41</v>
      </c>
      <c r="E2614" s="4" t="str" cm="1">
        <f t="array" ref="E2614">_xlfn._xlws.FILTER(AnalysisGroupings!$G$2:$G$20,AnalysisGroupings!$F$2:$F$20=AnalysisResults!D2614,"")</f>
        <v>Xanomeline High Dose</v>
      </c>
      <c r="G2614" t="s">
        <v>733</v>
      </c>
      <c r="H2614" t="s">
        <v>773</v>
      </c>
      <c r="I2614" s="4" t="str" cm="1">
        <f t="array" ref="I2614">_xlfn._xlws.FILTER(AnalysisGroupings!$G$2:$G$36,(AnalysisGroupings!$F$2:$F$36=AnalysisResults!H2614)*LEN(H2614)&gt;0,"")</f>
        <v>Pulse Rate (beats/min)</v>
      </c>
      <c r="K2614" t="s">
        <v>734</v>
      </c>
      <c r="L2614" t="s">
        <v>1382</v>
      </c>
      <c r="M2614" s="4" t="str" cm="1">
        <f t="array" ref="M2614">_xlfn._xlws.FILTER(AnalysisGroupings!$G$2:$G$36,(AnalysisGroupings!$F$2:$F$36=AnalysisResults!L2614)*LEN(L2614)&gt;0,"")</f>
        <v>Week 6</v>
      </c>
      <c r="O2614" t="s">
        <v>295</v>
      </c>
      <c r="P2614" t="s">
        <v>641</v>
      </c>
      <c r="Q2614" s="4" t="str" cm="1">
        <f t="array" ref="Q2614">_xlfn._xlws.FILTER(AnalysisMethods!$G$2:$G$31,AnalysisMethods!$E$2:$E$31=AnalysisResults!P2614,"")</f>
        <v>Mean</v>
      </c>
      <c r="R2614" s="4" t="str" cm="1">
        <f t="array" ref="R2614">_xlfn._xlws.FILTER(AnalysisMethods!$H$2:$H$31,AnalysisMethods!$E$2:$E$31=AnalysisResults!P2614,"")</f>
        <v>XX.X</v>
      </c>
      <c r="S2614">
        <v>74.270935961000006</v>
      </c>
      <c r="T2614" s="7" t="s">
        <v>875</v>
      </c>
      <c r="U2614" t="s">
        <v>1378</v>
      </c>
    </row>
    <row r="2615" spans="1:21" x14ac:dyDescent="0.45">
      <c r="A2615" t="s">
        <v>669</v>
      </c>
      <c r="B2615" s="4" t="str" cm="1">
        <f t="array" ref="B2615">_xlfn._xlws.FILTER(AnalysisSets!B:B,AnalysisSets!A:A=_xlfn._xlws.FILTER(Analyses!E:E,Analyses!A:A=AnalysisResults!A2615,""),"")</f>
        <v>Safety Population</v>
      </c>
      <c r="C2615" t="s">
        <v>33</v>
      </c>
      <c r="D2615" t="s">
        <v>41</v>
      </c>
      <c r="E2615" s="4" t="str" cm="1">
        <f t="array" ref="E2615">_xlfn._xlws.FILTER(AnalysisGroupings!$G$2:$G$20,AnalysisGroupings!$F$2:$F$20=AnalysisResults!D2615,"")</f>
        <v>Xanomeline High Dose</v>
      </c>
      <c r="G2615" t="s">
        <v>733</v>
      </c>
      <c r="H2615" t="s">
        <v>773</v>
      </c>
      <c r="I2615" s="4" t="str" cm="1">
        <f t="array" ref="I2615">_xlfn._xlws.FILTER(AnalysisGroupings!$G$2:$G$36,(AnalysisGroupings!$F$2:$F$36=AnalysisResults!H2615)*LEN(H2615)&gt;0,"")</f>
        <v>Pulse Rate (beats/min)</v>
      </c>
      <c r="K2615" t="s">
        <v>734</v>
      </c>
      <c r="L2615" t="s">
        <v>1382</v>
      </c>
      <c r="M2615" s="4" t="str" cm="1">
        <f t="array" ref="M2615">_xlfn._xlws.FILTER(AnalysisGroupings!$G$2:$G$36,(AnalysisGroupings!$F$2:$F$36=AnalysisResults!L2615)*LEN(L2615)&gt;0,"")</f>
        <v>Week 6</v>
      </c>
      <c r="O2615" t="s">
        <v>295</v>
      </c>
      <c r="P2615" t="s">
        <v>642</v>
      </c>
      <c r="Q2615" s="4" t="str" cm="1">
        <f t="array" ref="Q2615">_xlfn._xlws.FILTER(AnalysisMethods!$G$2:$G$31,AnalysisMethods!$E$2:$E$31=AnalysisResults!P2615,"")</f>
        <v>SD</v>
      </c>
      <c r="R2615" s="4" t="str" cm="1">
        <f t="array" ref="R2615">_xlfn._xlws.FILTER(AnalysisMethods!$H$2:$H$31,AnalysisMethods!$E$2:$E$31=AnalysisResults!P2615,"")</f>
        <v>(XX.XX)</v>
      </c>
      <c r="S2615">
        <v>10.046451155</v>
      </c>
      <c r="T2615" s="7" t="s">
        <v>1113</v>
      </c>
      <c r="U2615" t="s">
        <v>1378</v>
      </c>
    </row>
    <row r="2616" spans="1:21" x14ac:dyDescent="0.45">
      <c r="A2616" t="s">
        <v>669</v>
      </c>
      <c r="B2616" s="4" t="str" cm="1">
        <f t="array" ref="B2616">_xlfn._xlws.FILTER(AnalysisSets!B:B,AnalysisSets!A:A=_xlfn._xlws.FILTER(Analyses!E:E,Analyses!A:A=AnalysisResults!A2616,""),"")</f>
        <v>Safety Population</v>
      </c>
      <c r="C2616" t="s">
        <v>33</v>
      </c>
      <c r="D2616" t="s">
        <v>41</v>
      </c>
      <c r="E2616" s="4" t="str" cm="1">
        <f t="array" ref="E2616">_xlfn._xlws.FILTER(AnalysisGroupings!$G$2:$G$20,AnalysisGroupings!$F$2:$F$20=AnalysisResults!D2616,"")</f>
        <v>Xanomeline High Dose</v>
      </c>
      <c r="G2616" t="s">
        <v>733</v>
      </c>
      <c r="H2616" t="s">
        <v>773</v>
      </c>
      <c r="I2616" s="4" t="str" cm="1">
        <f t="array" ref="I2616">_xlfn._xlws.FILTER(AnalysisGroupings!$G$2:$G$36,(AnalysisGroupings!$F$2:$F$36=AnalysisResults!H2616)*LEN(H2616)&gt;0,"")</f>
        <v>Pulse Rate (beats/min)</v>
      </c>
      <c r="K2616" t="s">
        <v>734</v>
      </c>
      <c r="L2616" t="s">
        <v>1382</v>
      </c>
      <c r="M2616" s="4" t="str" cm="1">
        <f t="array" ref="M2616">_xlfn._xlws.FILTER(AnalysisGroupings!$G$2:$G$36,(AnalysisGroupings!$F$2:$F$36=AnalysisResults!L2616)*LEN(L2616)&gt;0,"")</f>
        <v>Week 6</v>
      </c>
      <c r="O2616" t="s">
        <v>295</v>
      </c>
      <c r="P2616" t="s">
        <v>643</v>
      </c>
      <c r="Q2616" s="4" t="str" cm="1">
        <f t="array" ref="Q2616">_xlfn._xlws.FILTER(AnalysisMethods!$G$2:$G$31,AnalysisMethods!$E$2:$E$31=AnalysisResults!P2616,"")</f>
        <v>Median</v>
      </c>
      <c r="R2616" s="4" t="str" cm="1">
        <f t="array" ref="R2616">_xlfn._xlws.FILTER(AnalysisMethods!$H$2:$H$31,AnalysisMethods!$E$2:$E$31=AnalysisResults!P2616,"")</f>
        <v>XX.X</v>
      </c>
      <c r="S2616">
        <v>74</v>
      </c>
      <c r="T2616" s="7" t="s">
        <v>864</v>
      </c>
      <c r="U2616" t="s">
        <v>1378</v>
      </c>
    </row>
    <row r="2617" spans="1:21" x14ac:dyDescent="0.45">
      <c r="A2617" t="s">
        <v>669</v>
      </c>
      <c r="B2617" s="4" t="str" cm="1">
        <f t="array" ref="B2617">_xlfn._xlws.FILTER(AnalysisSets!B:B,AnalysisSets!A:A=_xlfn._xlws.FILTER(Analyses!E:E,Analyses!A:A=AnalysisResults!A2617,""),"")</f>
        <v>Safety Population</v>
      </c>
      <c r="C2617" t="s">
        <v>33</v>
      </c>
      <c r="D2617" t="s">
        <v>41</v>
      </c>
      <c r="E2617" s="4" t="str" cm="1">
        <f t="array" ref="E2617">_xlfn._xlws.FILTER(AnalysisGroupings!$G$2:$G$20,AnalysisGroupings!$F$2:$F$20=AnalysisResults!D2617,"")</f>
        <v>Xanomeline High Dose</v>
      </c>
      <c r="G2617" t="s">
        <v>733</v>
      </c>
      <c r="H2617" t="s">
        <v>773</v>
      </c>
      <c r="I2617" s="4" t="str" cm="1">
        <f t="array" ref="I2617">_xlfn._xlws.FILTER(AnalysisGroupings!$G$2:$G$36,(AnalysisGroupings!$F$2:$F$36=AnalysisResults!H2617)*LEN(H2617)&gt;0,"")</f>
        <v>Pulse Rate (beats/min)</v>
      </c>
      <c r="K2617" t="s">
        <v>734</v>
      </c>
      <c r="L2617" t="s">
        <v>1382</v>
      </c>
      <c r="M2617" s="4" t="str" cm="1">
        <f t="array" ref="M2617">_xlfn._xlws.FILTER(AnalysisGroupings!$G$2:$G$36,(AnalysisGroupings!$F$2:$F$36=AnalysisResults!L2617)*LEN(L2617)&gt;0,"")</f>
        <v>Week 6</v>
      </c>
      <c r="O2617" t="s">
        <v>295</v>
      </c>
      <c r="P2617" t="s">
        <v>644</v>
      </c>
      <c r="Q2617" s="4" t="str" cm="1">
        <f t="array" ref="Q2617">_xlfn._xlws.FILTER(AnalysisMethods!$G$2:$G$31,AnalysisMethods!$E$2:$E$31=AnalysisResults!P2617,"")</f>
        <v>Q1</v>
      </c>
      <c r="R2617" s="4" t="str" cm="1">
        <f t="array" ref="R2617">_xlfn._xlws.FILTER(AnalysisMethods!$H$2:$H$31,AnalysisMethods!$E$2:$E$31=AnalysisResults!P2617,"")</f>
        <v>XX.X</v>
      </c>
      <c r="S2617">
        <v>66</v>
      </c>
      <c r="T2617" s="7" t="s">
        <v>890</v>
      </c>
      <c r="U2617" t="s">
        <v>1378</v>
      </c>
    </row>
    <row r="2618" spans="1:21" x14ac:dyDescent="0.45">
      <c r="A2618" t="s">
        <v>669</v>
      </c>
      <c r="B2618" s="4" t="str" cm="1">
        <f t="array" ref="B2618">_xlfn._xlws.FILTER(AnalysisSets!B:B,AnalysisSets!A:A=_xlfn._xlws.FILTER(Analyses!E:E,Analyses!A:A=AnalysisResults!A2618,""),"")</f>
        <v>Safety Population</v>
      </c>
      <c r="C2618" t="s">
        <v>33</v>
      </c>
      <c r="D2618" t="s">
        <v>41</v>
      </c>
      <c r="E2618" s="4" t="str" cm="1">
        <f t="array" ref="E2618">_xlfn._xlws.FILTER(AnalysisGroupings!$G$2:$G$20,AnalysisGroupings!$F$2:$F$20=AnalysisResults!D2618,"")</f>
        <v>Xanomeline High Dose</v>
      </c>
      <c r="G2618" t="s">
        <v>733</v>
      </c>
      <c r="H2618" t="s">
        <v>773</v>
      </c>
      <c r="I2618" s="4" t="str" cm="1">
        <f t="array" ref="I2618">_xlfn._xlws.FILTER(AnalysisGroupings!$G$2:$G$36,(AnalysisGroupings!$F$2:$F$36=AnalysisResults!H2618)*LEN(H2618)&gt;0,"")</f>
        <v>Pulse Rate (beats/min)</v>
      </c>
      <c r="K2618" t="s">
        <v>734</v>
      </c>
      <c r="L2618" t="s">
        <v>1382</v>
      </c>
      <c r="M2618" s="4" t="str" cm="1">
        <f t="array" ref="M2618">_xlfn._xlws.FILTER(AnalysisGroupings!$G$2:$G$36,(AnalysisGroupings!$F$2:$F$36=AnalysisResults!L2618)*LEN(L2618)&gt;0,"")</f>
        <v>Week 6</v>
      </c>
      <c r="O2618" t="s">
        <v>295</v>
      </c>
      <c r="P2618" t="s">
        <v>645</v>
      </c>
      <c r="Q2618" s="4" t="str" cm="1">
        <f t="array" ref="Q2618">_xlfn._xlws.FILTER(AnalysisMethods!$G$2:$G$31,AnalysisMethods!$E$2:$E$31=AnalysisResults!P2618,"")</f>
        <v>Q3</v>
      </c>
      <c r="R2618" s="4" t="str" cm="1">
        <f t="array" ref="R2618">_xlfn._xlws.FILTER(AnalysisMethods!$H$2:$H$31,AnalysisMethods!$E$2:$E$31=AnalysisResults!P2618,"")</f>
        <v>XX.X</v>
      </c>
      <c r="S2618">
        <v>81</v>
      </c>
      <c r="T2618" s="7" t="s">
        <v>1002</v>
      </c>
      <c r="U2618" t="s">
        <v>1378</v>
      </c>
    </row>
    <row r="2619" spans="1:21" x14ac:dyDescent="0.45">
      <c r="A2619" t="s">
        <v>669</v>
      </c>
      <c r="B2619" s="4" t="str" cm="1">
        <f t="array" ref="B2619">_xlfn._xlws.FILTER(AnalysisSets!B:B,AnalysisSets!A:A=_xlfn._xlws.FILTER(Analyses!E:E,Analyses!A:A=AnalysisResults!A2619,""),"")</f>
        <v>Safety Population</v>
      </c>
      <c r="C2619" t="s">
        <v>33</v>
      </c>
      <c r="D2619" t="s">
        <v>41</v>
      </c>
      <c r="E2619" s="4" t="str" cm="1">
        <f t="array" ref="E2619">_xlfn._xlws.FILTER(AnalysisGroupings!$G$2:$G$20,AnalysisGroupings!$F$2:$F$20=AnalysisResults!D2619,"")</f>
        <v>Xanomeline High Dose</v>
      </c>
      <c r="G2619" t="s">
        <v>733</v>
      </c>
      <c r="H2619" t="s">
        <v>773</v>
      </c>
      <c r="I2619" s="4" t="str" cm="1">
        <f t="array" ref="I2619">_xlfn._xlws.FILTER(AnalysisGroupings!$G$2:$G$36,(AnalysisGroupings!$F$2:$F$36=AnalysisResults!H2619)*LEN(H2619)&gt;0,"")</f>
        <v>Pulse Rate (beats/min)</v>
      </c>
      <c r="K2619" t="s">
        <v>734</v>
      </c>
      <c r="L2619" t="s">
        <v>1382</v>
      </c>
      <c r="M2619" s="4" t="str" cm="1">
        <f t="array" ref="M2619">_xlfn._xlws.FILTER(AnalysisGroupings!$G$2:$G$36,(AnalysisGroupings!$F$2:$F$36=AnalysisResults!L2619)*LEN(L2619)&gt;0,"")</f>
        <v>Week 6</v>
      </c>
      <c r="O2619" t="s">
        <v>295</v>
      </c>
      <c r="P2619" t="s">
        <v>646</v>
      </c>
      <c r="Q2619" s="4" t="str" cm="1">
        <f t="array" ref="Q2619">_xlfn._xlws.FILTER(AnalysisMethods!$G$2:$G$31,AnalysisMethods!$E$2:$E$31=AnalysisResults!P2619,"")</f>
        <v>Min</v>
      </c>
      <c r="R2619" s="4" t="str" cm="1">
        <f t="array" ref="R2619">_xlfn._xlws.FILTER(AnalysisMethods!$H$2:$H$31,AnalysisMethods!$E$2:$E$31=AnalysisResults!P2619,"")</f>
        <v>XX</v>
      </c>
      <c r="S2619">
        <v>52</v>
      </c>
      <c r="T2619" s="7" t="s">
        <v>226</v>
      </c>
      <c r="U2619" t="s">
        <v>1378</v>
      </c>
    </row>
    <row r="2620" spans="1:21" x14ac:dyDescent="0.45">
      <c r="A2620" t="s">
        <v>669</v>
      </c>
      <c r="B2620" s="4" t="str" cm="1">
        <f t="array" ref="B2620">_xlfn._xlws.FILTER(AnalysisSets!B:B,AnalysisSets!A:A=_xlfn._xlws.FILTER(Analyses!E:E,Analyses!A:A=AnalysisResults!A2620,""),"")</f>
        <v>Safety Population</v>
      </c>
      <c r="C2620" t="s">
        <v>33</v>
      </c>
      <c r="D2620" t="s">
        <v>41</v>
      </c>
      <c r="E2620" s="4" t="str" cm="1">
        <f t="array" ref="E2620">_xlfn._xlws.FILTER(AnalysisGroupings!$G$2:$G$20,AnalysisGroupings!$F$2:$F$20=AnalysisResults!D2620,"")</f>
        <v>Xanomeline High Dose</v>
      </c>
      <c r="G2620" t="s">
        <v>733</v>
      </c>
      <c r="H2620" t="s">
        <v>773</v>
      </c>
      <c r="I2620" s="4" t="str" cm="1">
        <f t="array" ref="I2620">_xlfn._xlws.FILTER(AnalysisGroupings!$G$2:$G$36,(AnalysisGroupings!$F$2:$F$36=AnalysisResults!H2620)*LEN(H2620)&gt;0,"")</f>
        <v>Pulse Rate (beats/min)</v>
      </c>
      <c r="K2620" t="s">
        <v>734</v>
      </c>
      <c r="L2620" t="s">
        <v>1382</v>
      </c>
      <c r="M2620" s="4" t="str" cm="1">
        <f t="array" ref="M2620">_xlfn._xlws.FILTER(AnalysisGroupings!$G$2:$G$36,(AnalysisGroupings!$F$2:$F$36=AnalysisResults!L2620)*LEN(L2620)&gt;0,"")</f>
        <v>Week 6</v>
      </c>
      <c r="O2620" t="s">
        <v>295</v>
      </c>
      <c r="P2620" t="s">
        <v>647</v>
      </c>
      <c r="Q2620" s="4" t="str" cm="1">
        <f t="array" ref="Q2620">_xlfn._xlws.FILTER(AnalysisMethods!$G$2:$G$31,AnalysisMethods!$E$2:$E$31=AnalysisResults!P2620,"")</f>
        <v>Max</v>
      </c>
      <c r="R2620" s="4" t="str" cm="1">
        <f t="array" ref="R2620">_xlfn._xlws.FILTER(AnalysisMethods!$H$2:$H$31,AnalysisMethods!$E$2:$E$31=AnalysisResults!P2620,"")</f>
        <v>XX</v>
      </c>
      <c r="S2620">
        <v>100</v>
      </c>
      <c r="T2620" s="7" t="s">
        <v>867</v>
      </c>
      <c r="U2620" t="s">
        <v>1378</v>
      </c>
    </row>
    <row r="2621" spans="1:21" x14ac:dyDescent="0.45">
      <c r="A2621" t="s">
        <v>669</v>
      </c>
      <c r="B2621" s="4" t="str" cm="1">
        <f t="array" ref="B2621">_xlfn._xlws.FILTER(AnalysisSets!B:B,AnalysisSets!A:A=_xlfn._xlws.FILTER(Analyses!E:E,Analyses!A:A=AnalysisResults!A2621,""),"")</f>
        <v>Safety Population</v>
      </c>
      <c r="C2621" t="s">
        <v>33</v>
      </c>
      <c r="D2621" t="s">
        <v>41</v>
      </c>
      <c r="E2621" s="4" t="str" cm="1">
        <f t="array" ref="E2621">_xlfn._xlws.FILTER(AnalysisGroupings!$G$2:$G$20,AnalysisGroupings!$F$2:$F$20=AnalysisResults!D2621,"")</f>
        <v>Xanomeline High Dose</v>
      </c>
      <c r="G2621" t="s">
        <v>733</v>
      </c>
      <c r="H2621" t="s">
        <v>773</v>
      </c>
      <c r="I2621" s="4" t="str" cm="1">
        <f t="array" ref="I2621">_xlfn._xlws.FILTER(AnalysisGroupings!$G$2:$G$36,(AnalysisGroupings!$F$2:$F$36=AnalysisResults!H2621)*LEN(H2621)&gt;0,"")</f>
        <v>Pulse Rate (beats/min)</v>
      </c>
      <c r="K2621" t="s">
        <v>734</v>
      </c>
      <c r="L2621" t="s">
        <v>1383</v>
      </c>
      <c r="M2621" s="4" t="str" cm="1">
        <f t="array" ref="M2621">_xlfn._xlws.FILTER(AnalysisGroupings!$G$2:$G$36,(AnalysisGroupings!$F$2:$F$36=AnalysisResults!L2621)*LEN(L2621)&gt;0,"")</f>
        <v>Week 8</v>
      </c>
      <c r="O2621" t="s">
        <v>295</v>
      </c>
      <c r="P2621" t="s">
        <v>640</v>
      </c>
      <c r="Q2621" s="4" t="str" cm="1">
        <f t="array" ref="Q2621">_xlfn._xlws.FILTER(AnalysisMethods!$G$2:$G$31,AnalysisMethods!$E$2:$E$31=AnalysisResults!P2621,"")</f>
        <v>n</v>
      </c>
      <c r="R2621" s="4" t="str" cm="1">
        <f t="array" ref="R2621">_xlfn._xlws.FILTER(AnalysisMethods!$H$2:$H$31,AnalysisMethods!$E$2:$E$31=AnalysisResults!P2621,"")</f>
        <v>XX</v>
      </c>
      <c r="S2621">
        <v>168</v>
      </c>
      <c r="T2621" s="7" t="s">
        <v>834</v>
      </c>
      <c r="U2621" t="s">
        <v>1378</v>
      </c>
    </row>
    <row r="2622" spans="1:21" x14ac:dyDescent="0.45">
      <c r="A2622" t="s">
        <v>669</v>
      </c>
      <c r="B2622" s="4" t="str" cm="1">
        <f t="array" ref="B2622">_xlfn._xlws.FILTER(AnalysisSets!B:B,AnalysisSets!A:A=_xlfn._xlws.FILTER(Analyses!E:E,Analyses!A:A=AnalysisResults!A2622,""),"")</f>
        <v>Safety Population</v>
      </c>
      <c r="C2622" t="s">
        <v>33</v>
      </c>
      <c r="D2622" t="s">
        <v>41</v>
      </c>
      <c r="E2622" s="4" t="str" cm="1">
        <f t="array" ref="E2622">_xlfn._xlws.FILTER(AnalysisGroupings!$G$2:$G$20,AnalysisGroupings!$F$2:$F$20=AnalysisResults!D2622,"")</f>
        <v>Xanomeline High Dose</v>
      </c>
      <c r="G2622" t="s">
        <v>733</v>
      </c>
      <c r="H2622" t="s">
        <v>773</v>
      </c>
      <c r="I2622" s="4" t="str" cm="1">
        <f t="array" ref="I2622">_xlfn._xlws.FILTER(AnalysisGroupings!$G$2:$G$36,(AnalysisGroupings!$F$2:$F$36=AnalysisResults!H2622)*LEN(H2622)&gt;0,"")</f>
        <v>Pulse Rate (beats/min)</v>
      </c>
      <c r="K2622" t="s">
        <v>734</v>
      </c>
      <c r="L2622" t="s">
        <v>1383</v>
      </c>
      <c r="M2622" s="4" t="str" cm="1">
        <f t="array" ref="M2622">_xlfn._xlws.FILTER(AnalysisGroupings!$G$2:$G$36,(AnalysisGroupings!$F$2:$F$36=AnalysisResults!L2622)*LEN(L2622)&gt;0,"")</f>
        <v>Week 8</v>
      </c>
      <c r="O2622" t="s">
        <v>295</v>
      </c>
      <c r="P2622" t="s">
        <v>641</v>
      </c>
      <c r="Q2622" s="4" t="str" cm="1">
        <f t="array" ref="Q2622">_xlfn._xlws.FILTER(AnalysisMethods!$G$2:$G$31,AnalysisMethods!$E$2:$E$31=AnalysisResults!P2622,"")</f>
        <v>Mean</v>
      </c>
      <c r="R2622" s="4" t="str" cm="1">
        <f t="array" ref="R2622">_xlfn._xlws.FILTER(AnalysisMethods!$H$2:$H$31,AnalysisMethods!$E$2:$E$31=AnalysisResults!P2622,"")</f>
        <v>XX.X</v>
      </c>
      <c r="S2622">
        <v>74.041666667000001</v>
      </c>
      <c r="T2622" s="7" t="s">
        <v>864</v>
      </c>
      <c r="U2622" t="s">
        <v>1378</v>
      </c>
    </row>
    <row r="2623" spans="1:21" x14ac:dyDescent="0.45">
      <c r="A2623" t="s">
        <v>669</v>
      </c>
      <c r="B2623" s="4" t="str" cm="1">
        <f t="array" ref="B2623">_xlfn._xlws.FILTER(AnalysisSets!B:B,AnalysisSets!A:A=_xlfn._xlws.FILTER(Analyses!E:E,Analyses!A:A=AnalysisResults!A2623,""),"")</f>
        <v>Safety Population</v>
      </c>
      <c r="C2623" t="s">
        <v>33</v>
      </c>
      <c r="D2623" t="s">
        <v>41</v>
      </c>
      <c r="E2623" s="4" t="str" cm="1">
        <f t="array" ref="E2623">_xlfn._xlws.FILTER(AnalysisGroupings!$G$2:$G$20,AnalysisGroupings!$F$2:$F$20=AnalysisResults!D2623,"")</f>
        <v>Xanomeline High Dose</v>
      </c>
      <c r="G2623" t="s">
        <v>733</v>
      </c>
      <c r="H2623" t="s">
        <v>773</v>
      </c>
      <c r="I2623" s="4" t="str" cm="1">
        <f t="array" ref="I2623">_xlfn._xlws.FILTER(AnalysisGroupings!$G$2:$G$36,(AnalysisGroupings!$F$2:$F$36=AnalysisResults!H2623)*LEN(H2623)&gt;0,"")</f>
        <v>Pulse Rate (beats/min)</v>
      </c>
      <c r="K2623" t="s">
        <v>734</v>
      </c>
      <c r="L2623" t="s">
        <v>1383</v>
      </c>
      <c r="M2623" s="4" t="str" cm="1">
        <f t="array" ref="M2623">_xlfn._xlws.FILTER(AnalysisGroupings!$G$2:$G$36,(AnalysisGroupings!$F$2:$F$36=AnalysisResults!L2623)*LEN(L2623)&gt;0,"")</f>
        <v>Week 8</v>
      </c>
      <c r="O2623" t="s">
        <v>295</v>
      </c>
      <c r="P2623" t="s">
        <v>642</v>
      </c>
      <c r="Q2623" s="4" t="str" cm="1">
        <f t="array" ref="Q2623">_xlfn._xlws.FILTER(AnalysisMethods!$G$2:$G$31,AnalysisMethods!$E$2:$E$31=AnalysisResults!P2623,"")</f>
        <v>SD</v>
      </c>
      <c r="R2623" s="4" t="str" cm="1">
        <f t="array" ref="R2623">_xlfn._xlws.FILTER(AnalysisMethods!$H$2:$H$31,AnalysisMethods!$E$2:$E$31=AnalysisResults!P2623,"")</f>
        <v>(XX.XX)</v>
      </c>
      <c r="S2623">
        <v>9.1431425608999994</v>
      </c>
      <c r="T2623" s="7" t="s">
        <v>1114</v>
      </c>
      <c r="U2623" t="s">
        <v>1378</v>
      </c>
    </row>
    <row r="2624" spans="1:21" x14ac:dyDescent="0.45">
      <c r="A2624" t="s">
        <v>669</v>
      </c>
      <c r="B2624" s="4" t="str" cm="1">
        <f t="array" ref="B2624">_xlfn._xlws.FILTER(AnalysisSets!B:B,AnalysisSets!A:A=_xlfn._xlws.FILTER(Analyses!E:E,Analyses!A:A=AnalysisResults!A2624,""),"")</f>
        <v>Safety Population</v>
      </c>
      <c r="C2624" t="s">
        <v>33</v>
      </c>
      <c r="D2624" t="s">
        <v>41</v>
      </c>
      <c r="E2624" s="4" t="str" cm="1">
        <f t="array" ref="E2624">_xlfn._xlws.FILTER(AnalysisGroupings!$G$2:$G$20,AnalysisGroupings!$F$2:$F$20=AnalysisResults!D2624,"")</f>
        <v>Xanomeline High Dose</v>
      </c>
      <c r="G2624" t="s">
        <v>733</v>
      </c>
      <c r="H2624" t="s">
        <v>773</v>
      </c>
      <c r="I2624" s="4" t="str" cm="1">
        <f t="array" ref="I2624">_xlfn._xlws.FILTER(AnalysisGroupings!$G$2:$G$36,(AnalysisGroupings!$F$2:$F$36=AnalysisResults!H2624)*LEN(H2624)&gt;0,"")</f>
        <v>Pulse Rate (beats/min)</v>
      </c>
      <c r="K2624" t="s">
        <v>734</v>
      </c>
      <c r="L2624" t="s">
        <v>1383</v>
      </c>
      <c r="M2624" s="4" t="str" cm="1">
        <f t="array" ref="M2624">_xlfn._xlws.FILTER(AnalysisGroupings!$G$2:$G$36,(AnalysisGroupings!$F$2:$F$36=AnalysisResults!L2624)*LEN(L2624)&gt;0,"")</f>
        <v>Week 8</v>
      </c>
      <c r="O2624" t="s">
        <v>295</v>
      </c>
      <c r="P2624" t="s">
        <v>643</v>
      </c>
      <c r="Q2624" s="4" t="str" cm="1">
        <f t="array" ref="Q2624">_xlfn._xlws.FILTER(AnalysisMethods!$G$2:$G$31,AnalysisMethods!$E$2:$E$31=AnalysisResults!P2624,"")</f>
        <v>Median</v>
      </c>
      <c r="R2624" s="4" t="str" cm="1">
        <f t="array" ref="R2624">_xlfn._xlws.FILTER(AnalysisMethods!$H$2:$H$31,AnalysisMethods!$E$2:$E$31=AnalysisResults!P2624,"")</f>
        <v>XX.X</v>
      </c>
      <c r="S2624">
        <v>72.5</v>
      </c>
      <c r="T2624" s="7" t="s">
        <v>1115</v>
      </c>
      <c r="U2624" t="s">
        <v>1378</v>
      </c>
    </row>
    <row r="2625" spans="1:21" x14ac:dyDescent="0.45">
      <c r="A2625" t="s">
        <v>669</v>
      </c>
      <c r="B2625" s="4" t="str" cm="1">
        <f t="array" ref="B2625">_xlfn._xlws.FILTER(AnalysisSets!B:B,AnalysisSets!A:A=_xlfn._xlws.FILTER(Analyses!E:E,Analyses!A:A=AnalysisResults!A2625,""),"")</f>
        <v>Safety Population</v>
      </c>
      <c r="C2625" t="s">
        <v>33</v>
      </c>
      <c r="D2625" t="s">
        <v>41</v>
      </c>
      <c r="E2625" s="4" t="str" cm="1">
        <f t="array" ref="E2625">_xlfn._xlws.FILTER(AnalysisGroupings!$G$2:$G$20,AnalysisGroupings!$F$2:$F$20=AnalysisResults!D2625,"")</f>
        <v>Xanomeline High Dose</v>
      </c>
      <c r="G2625" t="s">
        <v>733</v>
      </c>
      <c r="H2625" t="s">
        <v>773</v>
      </c>
      <c r="I2625" s="4" t="str" cm="1">
        <f t="array" ref="I2625">_xlfn._xlws.FILTER(AnalysisGroupings!$G$2:$G$36,(AnalysisGroupings!$F$2:$F$36=AnalysisResults!H2625)*LEN(H2625)&gt;0,"")</f>
        <v>Pulse Rate (beats/min)</v>
      </c>
      <c r="K2625" t="s">
        <v>734</v>
      </c>
      <c r="L2625" t="s">
        <v>1383</v>
      </c>
      <c r="M2625" s="4" t="str" cm="1">
        <f t="array" ref="M2625">_xlfn._xlws.FILTER(AnalysisGroupings!$G$2:$G$36,(AnalysisGroupings!$F$2:$F$36=AnalysisResults!L2625)*LEN(L2625)&gt;0,"")</f>
        <v>Week 8</v>
      </c>
      <c r="O2625" t="s">
        <v>295</v>
      </c>
      <c r="P2625" t="s">
        <v>644</v>
      </c>
      <c r="Q2625" s="4" t="str" cm="1">
        <f t="array" ref="Q2625">_xlfn._xlws.FILTER(AnalysisMethods!$G$2:$G$31,AnalysisMethods!$E$2:$E$31=AnalysisResults!P2625,"")</f>
        <v>Q1</v>
      </c>
      <c r="R2625" s="4" t="str" cm="1">
        <f t="array" ref="R2625">_xlfn._xlws.FILTER(AnalysisMethods!$H$2:$H$31,AnalysisMethods!$E$2:$E$31=AnalysisResults!P2625,"")</f>
        <v>XX.X</v>
      </c>
      <c r="S2625">
        <v>68</v>
      </c>
      <c r="T2625" s="7" t="s">
        <v>865</v>
      </c>
      <c r="U2625" t="s">
        <v>1378</v>
      </c>
    </row>
    <row r="2626" spans="1:21" x14ac:dyDescent="0.45">
      <c r="A2626" t="s">
        <v>669</v>
      </c>
      <c r="B2626" s="4" t="str" cm="1">
        <f t="array" ref="B2626">_xlfn._xlws.FILTER(AnalysisSets!B:B,AnalysisSets!A:A=_xlfn._xlws.FILTER(Analyses!E:E,Analyses!A:A=AnalysisResults!A2626,""),"")</f>
        <v>Safety Population</v>
      </c>
      <c r="C2626" t="s">
        <v>33</v>
      </c>
      <c r="D2626" t="s">
        <v>41</v>
      </c>
      <c r="E2626" s="4" t="str" cm="1">
        <f t="array" ref="E2626">_xlfn._xlws.FILTER(AnalysisGroupings!$G$2:$G$20,AnalysisGroupings!$F$2:$F$20=AnalysisResults!D2626,"")</f>
        <v>Xanomeline High Dose</v>
      </c>
      <c r="G2626" t="s">
        <v>733</v>
      </c>
      <c r="H2626" t="s">
        <v>773</v>
      </c>
      <c r="I2626" s="4" t="str" cm="1">
        <f t="array" ref="I2626">_xlfn._xlws.FILTER(AnalysisGroupings!$G$2:$G$36,(AnalysisGroupings!$F$2:$F$36=AnalysisResults!H2626)*LEN(H2626)&gt;0,"")</f>
        <v>Pulse Rate (beats/min)</v>
      </c>
      <c r="K2626" t="s">
        <v>734</v>
      </c>
      <c r="L2626" t="s">
        <v>1383</v>
      </c>
      <c r="M2626" s="4" t="str" cm="1">
        <f t="array" ref="M2626">_xlfn._xlws.FILTER(AnalysisGroupings!$G$2:$G$36,(AnalysisGroupings!$F$2:$F$36=AnalysisResults!L2626)*LEN(L2626)&gt;0,"")</f>
        <v>Week 8</v>
      </c>
      <c r="O2626" t="s">
        <v>295</v>
      </c>
      <c r="P2626" t="s">
        <v>645</v>
      </c>
      <c r="Q2626" s="4" t="str" cm="1">
        <f t="array" ref="Q2626">_xlfn._xlws.FILTER(AnalysisMethods!$G$2:$G$31,AnalysisMethods!$E$2:$E$31=AnalysisResults!P2626,"")</f>
        <v>Q3</v>
      </c>
      <c r="R2626" s="4" t="str" cm="1">
        <f t="array" ref="R2626">_xlfn._xlws.FILTER(AnalysisMethods!$H$2:$H$31,AnalysisMethods!$E$2:$E$31=AnalysisResults!P2626,"")</f>
        <v>XX.X</v>
      </c>
      <c r="S2626">
        <v>80</v>
      </c>
      <c r="T2626" s="7" t="s">
        <v>225</v>
      </c>
      <c r="U2626" t="s">
        <v>1378</v>
      </c>
    </row>
    <row r="2627" spans="1:21" x14ac:dyDescent="0.45">
      <c r="A2627" t="s">
        <v>669</v>
      </c>
      <c r="B2627" s="4" t="str" cm="1">
        <f t="array" ref="B2627">_xlfn._xlws.FILTER(AnalysisSets!B:B,AnalysisSets!A:A=_xlfn._xlws.FILTER(Analyses!E:E,Analyses!A:A=AnalysisResults!A2627,""),"")</f>
        <v>Safety Population</v>
      </c>
      <c r="C2627" t="s">
        <v>33</v>
      </c>
      <c r="D2627" t="s">
        <v>41</v>
      </c>
      <c r="E2627" s="4" t="str" cm="1">
        <f t="array" ref="E2627">_xlfn._xlws.FILTER(AnalysisGroupings!$G$2:$G$20,AnalysisGroupings!$F$2:$F$20=AnalysisResults!D2627,"")</f>
        <v>Xanomeline High Dose</v>
      </c>
      <c r="G2627" t="s">
        <v>733</v>
      </c>
      <c r="H2627" t="s">
        <v>773</v>
      </c>
      <c r="I2627" s="4" t="str" cm="1">
        <f t="array" ref="I2627">_xlfn._xlws.FILTER(AnalysisGroupings!$G$2:$G$36,(AnalysisGroupings!$F$2:$F$36=AnalysisResults!H2627)*LEN(H2627)&gt;0,"")</f>
        <v>Pulse Rate (beats/min)</v>
      </c>
      <c r="K2627" t="s">
        <v>734</v>
      </c>
      <c r="L2627" t="s">
        <v>1383</v>
      </c>
      <c r="M2627" s="4" t="str" cm="1">
        <f t="array" ref="M2627">_xlfn._xlws.FILTER(AnalysisGroupings!$G$2:$G$36,(AnalysisGroupings!$F$2:$F$36=AnalysisResults!L2627)*LEN(L2627)&gt;0,"")</f>
        <v>Week 8</v>
      </c>
      <c r="O2627" t="s">
        <v>295</v>
      </c>
      <c r="P2627" t="s">
        <v>646</v>
      </c>
      <c r="Q2627" s="4" t="str" cm="1">
        <f t="array" ref="Q2627">_xlfn._xlws.FILTER(AnalysisMethods!$G$2:$G$31,AnalysisMethods!$E$2:$E$31=AnalysisResults!P2627,"")</f>
        <v>Min</v>
      </c>
      <c r="R2627" s="4" t="str" cm="1">
        <f t="array" ref="R2627">_xlfn._xlws.FILTER(AnalysisMethods!$H$2:$H$31,AnalysisMethods!$E$2:$E$31=AnalysisResults!P2627,"")</f>
        <v>XX</v>
      </c>
      <c r="S2627">
        <v>50</v>
      </c>
      <c r="T2627" s="7" t="s">
        <v>246</v>
      </c>
      <c r="U2627" t="s">
        <v>1378</v>
      </c>
    </row>
    <row r="2628" spans="1:21" x14ac:dyDescent="0.45">
      <c r="A2628" t="s">
        <v>669</v>
      </c>
      <c r="B2628" s="4" t="str" cm="1">
        <f t="array" ref="B2628">_xlfn._xlws.FILTER(AnalysisSets!B:B,AnalysisSets!A:A=_xlfn._xlws.FILTER(Analyses!E:E,Analyses!A:A=AnalysisResults!A2628,""),"")</f>
        <v>Safety Population</v>
      </c>
      <c r="C2628" t="s">
        <v>33</v>
      </c>
      <c r="D2628" t="s">
        <v>41</v>
      </c>
      <c r="E2628" s="4" t="str" cm="1">
        <f t="array" ref="E2628">_xlfn._xlws.FILTER(AnalysisGroupings!$G$2:$G$20,AnalysisGroupings!$F$2:$F$20=AnalysisResults!D2628,"")</f>
        <v>Xanomeline High Dose</v>
      </c>
      <c r="G2628" t="s">
        <v>733</v>
      </c>
      <c r="H2628" t="s">
        <v>773</v>
      </c>
      <c r="I2628" s="4" t="str" cm="1">
        <f t="array" ref="I2628">_xlfn._xlws.FILTER(AnalysisGroupings!$G$2:$G$36,(AnalysisGroupings!$F$2:$F$36=AnalysisResults!H2628)*LEN(H2628)&gt;0,"")</f>
        <v>Pulse Rate (beats/min)</v>
      </c>
      <c r="K2628" t="s">
        <v>734</v>
      </c>
      <c r="L2628" t="s">
        <v>1383</v>
      </c>
      <c r="M2628" s="4" t="str" cm="1">
        <f t="array" ref="M2628">_xlfn._xlws.FILTER(AnalysisGroupings!$G$2:$G$36,(AnalysisGroupings!$F$2:$F$36=AnalysisResults!L2628)*LEN(L2628)&gt;0,"")</f>
        <v>Week 8</v>
      </c>
      <c r="O2628" t="s">
        <v>295</v>
      </c>
      <c r="P2628" t="s">
        <v>647</v>
      </c>
      <c r="Q2628" s="4" t="str" cm="1">
        <f t="array" ref="Q2628">_xlfn._xlws.FILTER(AnalysisMethods!$G$2:$G$31,AnalysisMethods!$E$2:$E$31=AnalysisResults!P2628,"")</f>
        <v>Max</v>
      </c>
      <c r="R2628" s="4" t="str" cm="1">
        <f t="array" ref="R2628">_xlfn._xlws.FILTER(AnalysisMethods!$H$2:$H$31,AnalysisMethods!$E$2:$E$31=AnalysisResults!P2628,"")</f>
        <v>XX</v>
      </c>
      <c r="S2628">
        <v>104</v>
      </c>
      <c r="T2628" s="7" t="s">
        <v>878</v>
      </c>
      <c r="U2628" t="s">
        <v>1378</v>
      </c>
    </row>
    <row r="2629" spans="1:21" x14ac:dyDescent="0.45">
      <c r="A2629" t="s">
        <v>669</v>
      </c>
      <c r="B2629" s="4" t="str" cm="1">
        <f t="array" ref="B2629">_xlfn._xlws.FILTER(AnalysisSets!B:B,AnalysisSets!A:A=_xlfn._xlws.FILTER(Analyses!E:E,Analyses!A:A=AnalysisResults!A2629,""),"")</f>
        <v>Safety Population</v>
      </c>
      <c r="C2629" t="s">
        <v>33</v>
      </c>
      <c r="D2629" t="s">
        <v>41</v>
      </c>
      <c r="E2629" s="4" t="str" cm="1">
        <f t="array" ref="E2629">_xlfn._xlws.FILTER(AnalysisGroupings!$G$2:$G$20,AnalysisGroupings!$F$2:$F$20=AnalysisResults!D2629,"")</f>
        <v>Xanomeline High Dose</v>
      </c>
      <c r="G2629" t="s">
        <v>733</v>
      </c>
      <c r="H2629" t="s">
        <v>773</v>
      </c>
      <c r="I2629" s="4" t="str" cm="1">
        <f t="array" ref="I2629">_xlfn._xlws.FILTER(AnalysisGroupings!$G$2:$G$36,(AnalysisGroupings!$F$2:$F$36=AnalysisResults!H2629)*LEN(H2629)&gt;0,"")</f>
        <v>Pulse Rate (beats/min)</v>
      </c>
      <c r="K2629" t="s">
        <v>734</v>
      </c>
      <c r="L2629" t="s">
        <v>1384</v>
      </c>
      <c r="M2629" s="4" t="str" cm="1">
        <f t="array" ref="M2629">_xlfn._xlws.FILTER(AnalysisGroupings!$G$2:$G$36,(AnalysisGroupings!$F$2:$F$36=AnalysisResults!L2629)*LEN(L2629)&gt;0,"")</f>
        <v>Week 12</v>
      </c>
      <c r="O2629" t="s">
        <v>295</v>
      </c>
      <c r="P2629" t="s">
        <v>640</v>
      </c>
      <c r="Q2629" s="4" t="str" cm="1">
        <f t="array" ref="Q2629">_xlfn._xlws.FILTER(AnalysisMethods!$G$2:$G$31,AnalysisMethods!$E$2:$E$31=AnalysisResults!P2629,"")</f>
        <v>n</v>
      </c>
      <c r="R2629" s="4" t="str" cm="1">
        <f t="array" ref="R2629">_xlfn._xlws.FILTER(AnalysisMethods!$H$2:$H$31,AnalysisMethods!$E$2:$E$31=AnalysisResults!P2629,"")</f>
        <v>XX</v>
      </c>
      <c r="S2629">
        <v>150</v>
      </c>
      <c r="T2629" s="7" t="s">
        <v>1068</v>
      </c>
      <c r="U2629" t="s">
        <v>1378</v>
      </c>
    </row>
    <row r="2630" spans="1:21" x14ac:dyDescent="0.45">
      <c r="A2630" t="s">
        <v>669</v>
      </c>
      <c r="B2630" s="4" t="str" cm="1">
        <f t="array" ref="B2630">_xlfn._xlws.FILTER(AnalysisSets!B:B,AnalysisSets!A:A=_xlfn._xlws.FILTER(Analyses!E:E,Analyses!A:A=AnalysisResults!A2630,""),"")</f>
        <v>Safety Population</v>
      </c>
      <c r="C2630" t="s">
        <v>33</v>
      </c>
      <c r="D2630" t="s">
        <v>41</v>
      </c>
      <c r="E2630" s="4" t="str" cm="1">
        <f t="array" ref="E2630">_xlfn._xlws.FILTER(AnalysisGroupings!$G$2:$G$20,AnalysisGroupings!$F$2:$F$20=AnalysisResults!D2630,"")</f>
        <v>Xanomeline High Dose</v>
      </c>
      <c r="G2630" t="s">
        <v>733</v>
      </c>
      <c r="H2630" t="s">
        <v>773</v>
      </c>
      <c r="I2630" s="4" t="str" cm="1">
        <f t="array" ref="I2630">_xlfn._xlws.FILTER(AnalysisGroupings!$G$2:$G$36,(AnalysisGroupings!$F$2:$F$36=AnalysisResults!H2630)*LEN(H2630)&gt;0,"")</f>
        <v>Pulse Rate (beats/min)</v>
      </c>
      <c r="K2630" t="s">
        <v>734</v>
      </c>
      <c r="L2630" t="s">
        <v>1384</v>
      </c>
      <c r="M2630" s="4" t="str" cm="1">
        <f t="array" ref="M2630">_xlfn._xlws.FILTER(AnalysisGroupings!$G$2:$G$36,(AnalysisGroupings!$F$2:$F$36=AnalysisResults!L2630)*LEN(L2630)&gt;0,"")</f>
        <v>Week 12</v>
      </c>
      <c r="O2630" t="s">
        <v>295</v>
      </c>
      <c r="P2630" t="s">
        <v>641</v>
      </c>
      <c r="Q2630" s="4" t="str" cm="1">
        <f t="array" ref="Q2630">_xlfn._xlws.FILTER(AnalysisMethods!$G$2:$G$31,AnalysisMethods!$E$2:$E$31=AnalysisResults!P2630,"")</f>
        <v>Mean</v>
      </c>
      <c r="R2630" s="4" t="str" cm="1">
        <f t="array" ref="R2630">_xlfn._xlws.FILTER(AnalysisMethods!$H$2:$H$31,AnalysisMethods!$E$2:$E$31=AnalysisResults!P2630,"")</f>
        <v>XX.X</v>
      </c>
      <c r="S2630">
        <v>73.166666667000001</v>
      </c>
      <c r="T2630" s="7" t="s">
        <v>900</v>
      </c>
      <c r="U2630" t="s">
        <v>1378</v>
      </c>
    </row>
    <row r="2631" spans="1:21" x14ac:dyDescent="0.45">
      <c r="A2631" t="s">
        <v>669</v>
      </c>
      <c r="B2631" s="4" t="str" cm="1">
        <f t="array" ref="B2631">_xlfn._xlws.FILTER(AnalysisSets!B:B,AnalysisSets!A:A=_xlfn._xlws.FILTER(Analyses!E:E,Analyses!A:A=AnalysisResults!A2631,""),"")</f>
        <v>Safety Population</v>
      </c>
      <c r="C2631" t="s">
        <v>33</v>
      </c>
      <c r="D2631" t="s">
        <v>41</v>
      </c>
      <c r="E2631" s="4" t="str" cm="1">
        <f t="array" ref="E2631">_xlfn._xlws.FILTER(AnalysisGroupings!$G$2:$G$20,AnalysisGroupings!$F$2:$F$20=AnalysisResults!D2631,"")</f>
        <v>Xanomeline High Dose</v>
      </c>
      <c r="G2631" t="s">
        <v>733</v>
      </c>
      <c r="H2631" t="s">
        <v>773</v>
      </c>
      <c r="I2631" s="4" t="str" cm="1">
        <f t="array" ref="I2631">_xlfn._xlws.FILTER(AnalysisGroupings!$G$2:$G$36,(AnalysisGroupings!$F$2:$F$36=AnalysisResults!H2631)*LEN(H2631)&gt;0,"")</f>
        <v>Pulse Rate (beats/min)</v>
      </c>
      <c r="K2631" t="s">
        <v>734</v>
      </c>
      <c r="L2631" t="s">
        <v>1384</v>
      </c>
      <c r="M2631" s="4" t="str" cm="1">
        <f t="array" ref="M2631">_xlfn._xlws.FILTER(AnalysisGroupings!$G$2:$G$36,(AnalysisGroupings!$F$2:$F$36=AnalysisResults!L2631)*LEN(L2631)&gt;0,"")</f>
        <v>Week 12</v>
      </c>
      <c r="O2631" t="s">
        <v>295</v>
      </c>
      <c r="P2631" t="s">
        <v>642</v>
      </c>
      <c r="Q2631" s="4" t="str" cm="1">
        <f t="array" ref="Q2631">_xlfn._xlws.FILTER(AnalysisMethods!$G$2:$G$31,AnalysisMethods!$E$2:$E$31=AnalysisResults!P2631,"")</f>
        <v>SD</v>
      </c>
      <c r="R2631" s="4" t="str" cm="1">
        <f t="array" ref="R2631">_xlfn._xlws.FILTER(AnalysisMethods!$H$2:$H$31,AnalysisMethods!$E$2:$E$31=AnalysisResults!P2631,"")</f>
        <v>(XX.XX)</v>
      </c>
      <c r="S2631">
        <v>10.491554076</v>
      </c>
      <c r="T2631" s="7" t="s">
        <v>906</v>
      </c>
      <c r="U2631" t="s">
        <v>1378</v>
      </c>
    </row>
    <row r="2632" spans="1:21" x14ac:dyDescent="0.45">
      <c r="A2632" t="s">
        <v>669</v>
      </c>
      <c r="B2632" s="4" t="str" cm="1">
        <f t="array" ref="B2632">_xlfn._xlws.FILTER(AnalysisSets!B:B,AnalysisSets!A:A=_xlfn._xlws.FILTER(Analyses!E:E,Analyses!A:A=AnalysisResults!A2632,""),"")</f>
        <v>Safety Population</v>
      </c>
      <c r="C2632" t="s">
        <v>33</v>
      </c>
      <c r="D2632" t="s">
        <v>41</v>
      </c>
      <c r="E2632" s="4" t="str" cm="1">
        <f t="array" ref="E2632">_xlfn._xlws.FILTER(AnalysisGroupings!$G$2:$G$20,AnalysisGroupings!$F$2:$F$20=AnalysisResults!D2632,"")</f>
        <v>Xanomeline High Dose</v>
      </c>
      <c r="G2632" t="s">
        <v>733</v>
      </c>
      <c r="H2632" t="s">
        <v>773</v>
      </c>
      <c r="I2632" s="4" t="str" cm="1">
        <f t="array" ref="I2632">_xlfn._xlws.FILTER(AnalysisGroupings!$G$2:$G$36,(AnalysisGroupings!$F$2:$F$36=AnalysisResults!H2632)*LEN(H2632)&gt;0,"")</f>
        <v>Pulse Rate (beats/min)</v>
      </c>
      <c r="K2632" t="s">
        <v>734</v>
      </c>
      <c r="L2632" t="s">
        <v>1384</v>
      </c>
      <c r="M2632" s="4" t="str" cm="1">
        <f t="array" ref="M2632">_xlfn._xlws.FILTER(AnalysisGroupings!$G$2:$G$36,(AnalysisGroupings!$F$2:$F$36=AnalysisResults!L2632)*LEN(L2632)&gt;0,"")</f>
        <v>Week 12</v>
      </c>
      <c r="O2632" t="s">
        <v>295</v>
      </c>
      <c r="P2632" t="s">
        <v>643</v>
      </c>
      <c r="Q2632" s="4" t="str" cm="1">
        <f t="array" ref="Q2632">_xlfn._xlws.FILTER(AnalysisMethods!$G$2:$G$31,AnalysisMethods!$E$2:$E$31=AnalysisResults!P2632,"")</f>
        <v>Median</v>
      </c>
      <c r="R2632" s="4" t="str" cm="1">
        <f t="array" ref="R2632">_xlfn._xlws.FILTER(AnalysisMethods!$H$2:$H$31,AnalysisMethods!$E$2:$E$31=AnalysisResults!P2632,"")</f>
        <v>XX.X</v>
      </c>
      <c r="S2632">
        <v>74</v>
      </c>
      <c r="T2632" s="7" t="s">
        <v>864</v>
      </c>
      <c r="U2632" t="s">
        <v>1378</v>
      </c>
    </row>
    <row r="2633" spans="1:21" x14ac:dyDescent="0.45">
      <c r="A2633" t="s">
        <v>669</v>
      </c>
      <c r="B2633" s="4" t="str" cm="1">
        <f t="array" ref="B2633">_xlfn._xlws.FILTER(AnalysisSets!B:B,AnalysisSets!A:A=_xlfn._xlws.FILTER(Analyses!E:E,Analyses!A:A=AnalysisResults!A2633,""),"")</f>
        <v>Safety Population</v>
      </c>
      <c r="C2633" t="s">
        <v>33</v>
      </c>
      <c r="D2633" t="s">
        <v>41</v>
      </c>
      <c r="E2633" s="4" t="str" cm="1">
        <f t="array" ref="E2633">_xlfn._xlws.FILTER(AnalysisGroupings!$G$2:$G$20,AnalysisGroupings!$F$2:$F$20=AnalysisResults!D2633,"")</f>
        <v>Xanomeline High Dose</v>
      </c>
      <c r="G2633" t="s">
        <v>733</v>
      </c>
      <c r="H2633" t="s">
        <v>773</v>
      </c>
      <c r="I2633" s="4" t="str" cm="1">
        <f t="array" ref="I2633">_xlfn._xlws.FILTER(AnalysisGroupings!$G$2:$G$36,(AnalysisGroupings!$F$2:$F$36=AnalysisResults!H2633)*LEN(H2633)&gt;0,"")</f>
        <v>Pulse Rate (beats/min)</v>
      </c>
      <c r="K2633" t="s">
        <v>734</v>
      </c>
      <c r="L2633" t="s">
        <v>1384</v>
      </c>
      <c r="M2633" s="4" t="str" cm="1">
        <f t="array" ref="M2633">_xlfn._xlws.FILTER(AnalysisGroupings!$G$2:$G$36,(AnalysisGroupings!$F$2:$F$36=AnalysisResults!L2633)*LEN(L2633)&gt;0,"")</f>
        <v>Week 12</v>
      </c>
      <c r="O2633" t="s">
        <v>295</v>
      </c>
      <c r="P2633" t="s">
        <v>644</v>
      </c>
      <c r="Q2633" s="4" t="str" cm="1">
        <f t="array" ref="Q2633">_xlfn._xlws.FILTER(AnalysisMethods!$G$2:$G$31,AnalysisMethods!$E$2:$E$31=AnalysisResults!P2633,"")</f>
        <v>Q1</v>
      </c>
      <c r="R2633" s="4" t="str" cm="1">
        <f t="array" ref="R2633">_xlfn._xlws.FILTER(AnalysisMethods!$H$2:$H$31,AnalysisMethods!$E$2:$E$31=AnalysisResults!P2633,"")</f>
        <v>XX.X</v>
      </c>
      <c r="S2633">
        <v>64</v>
      </c>
      <c r="T2633" s="7" t="s">
        <v>898</v>
      </c>
      <c r="U2633" t="s">
        <v>1378</v>
      </c>
    </row>
    <row r="2634" spans="1:21" x14ac:dyDescent="0.45">
      <c r="A2634" t="s">
        <v>669</v>
      </c>
      <c r="B2634" s="4" t="str" cm="1">
        <f t="array" ref="B2634">_xlfn._xlws.FILTER(AnalysisSets!B:B,AnalysisSets!A:A=_xlfn._xlws.FILTER(Analyses!E:E,Analyses!A:A=AnalysisResults!A2634,""),"")</f>
        <v>Safety Population</v>
      </c>
      <c r="C2634" t="s">
        <v>33</v>
      </c>
      <c r="D2634" t="s">
        <v>41</v>
      </c>
      <c r="E2634" s="4" t="str" cm="1">
        <f t="array" ref="E2634">_xlfn._xlws.FILTER(AnalysisGroupings!$G$2:$G$20,AnalysisGroupings!$F$2:$F$20=AnalysisResults!D2634,"")</f>
        <v>Xanomeline High Dose</v>
      </c>
      <c r="G2634" t="s">
        <v>733</v>
      </c>
      <c r="H2634" t="s">
        <v>773</v>
      </c>
      <c r="I2634" s="4" t="str" cm="1">
        <f t="array" ref="I2634">_xlfn._xlws.FILTER(AnalysisGroupings!$G$2:$G$36,(AnalysisGroupings!$F$2:$F$36=AnalysisResults!H2634)*LEN(H2634)&gt;0,"")</f>
        <v>Pulse Rate (beats/min)</v>
      </c>
      <c r="K2634" t="s">
        <v>734</v>
      </c>
      <c r="L2634" t="s">
        <v>1384</v>
      </c>
      <c r="M2634" s="4" t="str" cm="1">
        <f t="array" ref="M2634">_xlfn._xlws.FILTER(AnalysisGroupings!$G$2:$G$36,(AnalysisGroupings!$F$2:$F$36=AnalysisResults!L2634)*LEN(L2634)&gt;0,"")</f>
        <v>Week 12</v>
      </c>
      <c r="O2634" t="s">
        <v>295</v>
      </c>
      <c r="P2634" t="s">
        <v>645</v>
      </c>
      <c r="Q2634" s="4" t="str" cm="1">
        <f t="array" ref="Q2634">_xlfn._xlws.FILTER(AnalysisMethods!$G$2:$G$31,AnalysisMethods!$E$2:$E$31=AnalysisResults!P2634,"")</f>
        <v>Q3</v>
      </c>
      <c r="R2634" s="4" t="str" cm="1">
        <f t="array" ref="R2634">_xlfn._xlws.FILTER(AnalysisMethods!$H$2:$H$31,AnalysisMethods!$E$2:$E$31=AnalysisResults!P2634,"")</f>
        <v>XX.X</v>
      </c>
      <c r="S2634">
        <v>80</v>
      </c>
      <c r="T2634" s="7" t="s">
        <v>225</v>
      </c>
      <c r="U2634" t="s">
        <v>1378</v>
      </c>
    </row>
    <row r="2635" spans="1:21" x14ac:dyDescent="0.45">
      <c r="A2635" t="s">
        <v>669</v>
      </c>
      <c r="B2635" s="4" t="str" cm="1">
        <f t="array" ref="B2635">_xlfn._xlws.FILTER(AnalysisSets!B:B,AnalysisSets!A:A=_xlfn._xlws.FILTER(Analyses!E:E,Analyses!A:A=AnalysisResults!A2635,""),"")</f>
        <v>Safety Population</v>
      </c>
      <c r="C2635" t="s">
        <v>33</v>
      </c>
      <c r="D2635" t="s">
        <v>41</v>
      </c>
      <c r="E2635" s="4" t="str" cm="1">
        <f t="array" ref="E2635">_xlfn._xlws.FILTER(AnalysisGroupings!$G$2:$G$20,AnalysisGroupings!$F$2:$F$20=AnalysisResults!D2635,"")</f>
        <v>Xanomeline High Dose</v>
      </c>
      <c r="G2635" t="s">
        <v>733</v>
      </c>
      <c r="H2635" t="s">
        <v>773</v>
      </c>
      <c r="I2635" s="4" t="str" cm="1">
        <f t="array" ref="I2635">_xlfn._xlws.FILTER(AnalysisGroupings!$G$2:$G$36,(AnalysisGroupings!$F$2:$F$36=AnalysisResults!H2635)*LEN(H2635)&gt;0,"")</f>
        <v>Pulse Rate (beats/min)</v>
      </c>
      <c r="K2635" t="s">
        <v>734</v>
      </c>
      <c r="L2635" t="s">
        <v>1384</v>
      </c>
      <c r="M2635" s="4" t="str" cm="1">
        <f t="array" ref="M2635">_xlfn._xlws.FILTER(AnalysisGroupings!$G$2:$G$36,(AnalysisGroupings!$F$2:$F$36=AnalysisResults!L2635)*LEN(L2635)&gt;0,"")</f>
        <v>Week 12</v>
      </c>
      <c r="O2635" t="s">
        <v>295</v>
      </c>
      <c r="P2635" t="s">
        <v>646</v>
      </c>
      <c r="Q2635" s="4" t="str" cm="1">
        <f t="array" ref="Q2635">_xlfn._xlws.FILTER(AnalysisMethods!$G$2:$G$31,AnalysisMethods!$E$2:$E$31=AnalysisResults!P2635,"")</f>
        <v>Min</v>
      </c>
      <c r="R2635" s="4" t="str" cm="1">
        <f t="array" ref="R2635">_xlfn._xlws.FILTER(AnalysisMethods!$H$2:$H$31,AnalysisMethods!$E$2:$E$31=AnalysisResults!P2635,"")</f>
        <v>XX</v>
      </c>
      <c r="S2635">
        <v>50</v>
      </c>
      <c r="T2635" s="7" t="s">
        <v>246</v>
      </c>
      <c r="U2635" t="s">
        <v>1378</v>
      </c>
    </row>
    <row r="2636" spans="1:21" x14ac:dyDescent="0.45">
      <c r="A2636" t="s">
        <v>669</v>
      </c>
      <c r="B2636" s="4" t="str" cm="1">
        <f t="array" ref="B2636">_xlfn._xlws.FILTER(AnalysisSets!B:B,AnalysisSets!A:A=_xlfn._xlws.FILTER(Analyses!E:E,Analyses!A:A=AnalysisResults!A2636,""),"")</f>
        <v>Safety Population</v>
      </c>
      <c r="C2636" t="s">
        <v>33</v>
      </c>
      <c r="D2636" t="s">
        <v>41</v>
      </c>
      <c r="E2636" s="4" t="str" cm="1">
        <f t="array" ref="E2636">_xlfn._xlws.FILTER(AnalysisGroupings!$G$2:$G$20,AnalysisGroupings!$F$2:$F$20=AnalysisResults!D2636,"")</f>
        <v>Xanomeline High Dose</v>
      </c>
      <c r="G2636" t="s">
        <v>733</v>
      </c>
      <c r="H2636" t="s">
        <v>773</v>
      </c>
      <c r="I2636" s="4" t="str" cm="1">
        <f t="array" ref="I2636">_xlfn._xlws.FILTER(AnalysisGroupings!$G$2:$G$36,(AnalysisGroupings!$F$2:$F$36=AnalysisResults!H2636)*LEN(H2636)&gt;0,"")</f>
        <v>Pulse Rate (beats/min)</v>
      </c>
      <c r="K2636" t="s">
        <v>734</v>
      </c>
      <c r="L2636" t="s">
        <v>1384</v>
      </c>
      <c r="M2636" s="4" t="str" cm="1">
        <f t="array" ref="M2636">_xlfn._xlws.FILTER(AnalysisGroupings!$G$2:$G$36,(AnalysisGroupings!$F$2:$F$36=AnalysisResults!L2636)*LEN(L2636)&gt;0,"")</f>
        <v>Week 12</v>
      </c>
      <c r="O2636" t="s">
        <v>295</v>
      </c>
      <c r="P2636" t="s">
        <v>647</v>
      </c>
      <c r="Q2636" s="4" t="str" cm="1">
        <f t="array" ref="Q2636">_xlfn._xlws.FILTER(AnalysisMethods!$G$2:$G$31,AnalysisMethods!$E$2:$E$31=AnalysisResults!P2636,"")</f>
        <v>Max</v>
      </c>
      <c r="R2636" s="4" t="str" cm="1">
        <f t="array" ref="R2636">_xlfn._xlws.FILTER(AnalysisMethods!$H$2:$H$31,AnalysisMethods!$E$2:$E$31=AnalysisResults!P2636,"")</f>
        <v>XX</v>
      </c>
      <c r="S2636">
        <v>98</v>
      </c>
      <c r="T2636" s="7" t="s">
        <v>883</v>
      </c>
      <c r="U2636" t="s">
        <v>1378</v>
      </c>
    </row>
    <row r="2637" spans="1:21" x14ac:dyDescent="0.45">
      <c r="A2637" t="s">
        <v>669</v>
      </c>
      <c r="B2637" s="4" t="str" cm="1">
        <f t="array" ref="B2637">_xlfn._xlws.FILTER(AnalysisSets!B:B,AnalysisSets!A:A=_xlfn._xlws.FILTER(Analyses!E:E,Analyses!A:A=AnalysisResults!A2637,""),"")</f>
        <v>Safety Population</v>
      </c>
      <c r="C2637" t="s">
        <v>33</v>
      </c>
      <c r="D2637" t="s">
        <v>41</v>
      </c>
      <c r="E2637" s="4" t="str" cm="1">
        <f t="array" ref="E2637">_xlfn._xlws.FILTER(AnalysisGroupings!$G$2:$G$20,AnalysisGroupings!$F$2:$F$20=AnalysisResults!D2637,"")</f>
        <v>Xanomeline High Dose</v>
      </c>
      <c r="G2637" t="s">
        <v>733</v>
      </c>
      <c r="H2637" t="s">
        <v>773</v>
      </c>
      <c r="I2637" s="4" t="str" cm="1">
        <f t="array" ref="I2637">_xlfn._xlws.FILTER(AnalysisGroupings!$G$2:$G$36,(AnalysisGroupings!$F$2:$F$36=AnalysisResults!H2637)*LEN(H2637)&gt;0,"")</f>
        <v>Pulse Rate (beats/min)</v>
      </c>
      <c r="K2637" t="s">
        <v>734</v>
      </c>
      <c r="L2637" t="s">
        <v>1385</v>
      </c>
      <c r="M2637" s="4" t="str" cm="1">
        <f t="array" ref="M2637">_xlfn._xlws.FILTER(AnalysisGroupings!$G$2:$G$36,(AnalysisGroupings!$F$2:$F$36=AnalysisResults!L2637)*LEN(L2637)&gt;0,"")</f>
        <v>Week 16</v>
      </c>
      <c r="O2637" t="s">
        <v>295</v>
      </c>
      <c r="P2637" t="s">
        <v>640</v>
      </c>
      <c r="Q2637" s="4" t="str" cm="1">
        <f t="array" ref="Q2637">_xlfn._xlws.FILTER(AnalysisMethods!$G$2:$G$31,AnalysisMethods!$E$2:$E$31=AnalysisResults!P2637,"")</f>
        <v>n</v>
      </c>
      <c r="R2637" s="4" t="str" cm="1">
        <f t="array" ref="R2637">_xlfn._xlws.FILTER(AnalysisMethods!$H$2:$H$31,AnalysisMethods!$E$2:$E$31=AnalysisResults!P2637,"")</f>
        <v>XX</v>
      </c>
      <c r="S2637">
        <v>111</v>
      </c>
      <c r="T2637" s="7" t="s">
        <v>1071</v>
      </c>
      <c r="U2637" t="s">
        <v>1378</v>
      </c>
    </row>
    <row r="2638" spans="1:21" x14ac:dyDescent="0.45">
      <c r="A2638" t="s">
        <v>669</v>
      </c>
      <c r="B2638" s="4" t="str" cm="1">
        <f t="array" ref="B2638">_xlfn._xlws.FILTER(AnalysisSets!B:B,AnalysisSets!A:A=_xlfn._xlws.FILTER(Analyses!E:E,Analyses!A:A=AnalysisResults!A2638,""),"")</f>
        <v>Safety Population</v>
      </c>
      <c r="C2638" t="s">
        <v>33</v>
      </c>
      <c r="D2638" t="s">
        <v>41</v>
      </c>
      <c r="E2638" s="4" t="str" cm="1">
        <f t="array" ref="E2638">_xlfn._xlws.FILTER(AnalysisGroupings!$G$2:$G$20,AnalysisGroupings!$F$2:$F$20=AnalysisResults!D2638,"")</f>
        <v>Xanomeline High Dose</v>
      </c>
      <c r="G2638" t="s">
        <v>733</v>
      </c>
      <c r="H2638" t="s">
        <v>773</v>
      </c>
      <c r="I2638" s="4" t="str" cm="1">
        <f t="array" ref="I2638">_xlfn._xlws.FILTER(AnalysisGroupings!$G$2:$G$36,(AnalysisGroupings!$F$2:$F$36=AnalysisResults!H2638)*LEN(H2638)&gt;0,"")</f>
        <v>Pulse Rate (beats/min)</v>
      </c>
      <c r="K2638" t="s">
        <v>734</v>
      </c>
      <c r="L2638" t="s">
        <v>1385</v>
      </c>
      <c r="M2638" s="4" t="str" cm="1">
        <f t="array" ref="M2638">_xlfn._xlws.FILTER(AnalysisGroupings!$G$2:$G$36,(AnalysisGroupings!$F$2:$F$36=AnalysisResults!L2638)*LEN(L2638)&gt;0,"")</f>
        <v>Week 16</v>
      </c>
      <c r="O2638" t="s">
        <v>295</v>
      </c>
      <c r="P2638" t="s">
        <v>641</v>
      </c>
      <c r="Q2638" s="4" t="str" cm="1">
        <f t="array" ref="Q2638">_xlfn._xlws.FILTER(AnalysisMethods!$G$2:$G$31,AnalysisMethods!$E$2:$E$31=AnalysisResults!P2638,"")</f>
        <v>Mean</v>
      </c>
      <c r="R2638" s="4" t="str" cm="1">
        <f t="array" ref="R2638">_xlfn._xlws.FILTER(AnalysisMethods!$H$2:$H$31,AnalysisMethods!$E$2:$E$31=AnalysisResults!P2638,"")</f>
        <v>XX.X</v>
      </c>
      <c r="S2638">
        <v>73.198198198</v>
      </c>
      <c r="T2638" s="7" t="s">
        <v>900</v>
      </c>
      <c r="U2638" t="s">
        <v>1378</v>
      </c>
    </row>
    <row r="2639" spans="1:21" x14ac:dyDescent="0.45">
      <c r="A2639" t="s">
        <v>669</v>
      </c>
      <c r="B2639" s="4" t="str" cm="1">
        <f t="array" ref="B2639">_xlfn._xlws.FILTER(AnalysisSets!B:B,AnalysisSets!A:A=_xlfn._xlws.FILTER(Analyses!E:E,Analyses!A:A=AnalysisResults!A2639,""),"")</f>
        <v>Safety Population</v>
      </c>
      <c r="C2639" t="s">
        <v>33</v>
      </c>
      <c r="D2639" t="s">
        <v>41</v>
      </c>
      <c r="E2639" s="4" t="str" cm="1">
        <f t="array" ref="E2639">_xlfn._xlws.FILTER(AnalysisGroupings!$G$2:$G$20,AnalysisGroupings!$F$2:$F$20=AnalysisResults!D2639,"")</f>
        <v>Xanomeline High Dose</v>
      </c>
      <c r="G2639" t="s">
        <v>733</v>
      </c>
      <c r="H2639" t="s">
        <v>773</v>
      </c>
      <c r="I2639" s="4" t="str" cm="1">
        <f t="array" ref="I2639">_xlfn._xlws.FILTER(AnalysisGroupings!$G$2:$G$36,(AnalysisGroupings!$F$2:$F$36=AnalysisResults!H2639)*LEN(H2639)&gt;0,"")</f>
        <v>Pulse Rate (beats/min)</v>
      </c>
      <c r="K2639" t="s">
        <v>734</v>
      </c>
      <c r="L2639" t="s">
        <v>1385</v>
      </c>
      <c r="M2639" s="4" t="str" cm="1">
        <f t="array" ref="M2639">_xlfn._xlws.FILTER(AnalysisGroupings!$G$2:$G$36,(AnalysisGroupings!$F$2:$F$36=AnalysisResults!L2639)*LEN(L2639)&gt;0,"")</f>
        <v>Week 16</v>
      </c>
      <c r="O2639" t="s">
        <v>295</v>
      </c>
      <c r="P2639" t="s">
        <v>642</v>
      </c>
      <c r="Q2639" s="4" t="str" cm="1">
        <f t="array" ref="Q2639">_xlfn._xlws.FILTER(AnalysisMethods!$G$2:$G$31,AnalysisMethods!$E$2:$E$31=AnalysisResults!P2639,"")</f>
        <v>SD</v>
      </c>
      <c r="R2639" s="4" t="str" cm="1">
        <f t="array" ref="R2639">_xlfn._xlws.FILTER(AnalysisMethods!$H$2:$H$31,AnalysisMethods!$E$2:$E$31=AnalysisResults!P2639,"")</f>
        <v>(XX.XX)</v>
      </c>
      <c r="S2639">
        <v>9.8024299582999994</v>
      </c>
      <c r="T2639" s="7" t="s">
        <v>1116</v>
      </c>
      <c r="U2639" t="s">
        <v>1378</v>
      </c>
    </row>
    <row r="2640" spans="1:21" x14ac:dyDescent="0.45">
      <c r="A2640" t="s">
        <v>669</v>
      </c>
      <c r="B2640" s="4" t="str" cm="1">
        <f t="array" ref="B2640">_xlfn._xlws.FILTER(AnalysisSets!B:B,AnalysisSets!A:A=_xlfn._xlws.FILTER(Analyses!E:E,Analyses!A:A=AnalysisResults!A2640,""),"")</f>
        <v>Safety Population</v>
      </c>
      <c r="C2640" t="s">
        <v>33</v>
      </c>
      <c r="D2640" t="s">
        <v>41</v>
      </c>
      <c r="E2640" s="4" t="str" cm="1">
        <f t="array" ref="E2640">_xlfn._xlws.FILTER(AnalysisGroupings!$G$2:$G$20,AnalysisGroupings!$F$2:$F$20=AnalysisResults!D2640,"")</f>
        <v>Xanomeline High Dose</v>
      </c>
      <c r="G2640" t="s">
        <v>733</v>
      </c>
      <c r="H2640" t="s">
        <v>773</v>
      </c>
      <c r="I2640" s="4" t="str" cm="1">
        <f t="array" ref="I2640">_xlfn._xlws.FILTER(AnalysisGroupings!$G$2:$G$36,(AnalysisGroupings!$F$2:$F$36=AnalysisResults!H2640)*LEN(H2640)&gt;0,"")</f>
        <v>Pulse Rate (beats/min)</v>
      </c>
      <c r="K2640" t="s">
        <v>734</v>
      </c>
      <c r="L2640" t="s">
        <v>1385</v>
      </c>
      <c r="M2640" s="4" t="str" cm="1">
        <f t="array" ref="M2640">_xlfn._xlws.FILTER(AnalysisGroupings!$G$2:$G$36,(AnalysisGroupings!$F$2:$F$36=AnalysisResults!L2640)*LEN(L2640)&gt;0,"")</f>
        <v>Week 16</v>
      </c>
      <c r="O2640" t="s">
        <v>295</v>
      </c>
      <c r="P2640" t="s">
        <v>643</v>
      </c>
      <c r="Q2640" s="4" t="str" cm="1">
        <f t="array" ref="Q2640">_xlfn._xlws.FILTER(AnalysisMethods!$G$2:$G$31,AnalysisMethods!$E$2:$E$31=AnalysisResults!P2640,"")</f>
        <v>Median</v>
      </c>
      <c r="R2640" s="4" t="str" cm="1">
        <f t="array" ref="R2640">_xlfn._xlws.FILTER(AnalysisMethods!$H$2:$H$31,AnalysisMethods!$E$2:$E$31=AnalysisResults!P2640,"")</f>
        <v>XX.X</v>
      </c>
      <c r="S2640">
        <v>72</v>
      </c>
      <c r="T2640" s="7" t="s">
        <v>886</v>
      </c>
      <c r="U2640" t="s">
        <v>1378</v>
      </c>
    </row>
    <row r="2641" spans="1:21" x14ac:dyDescent="0.45">
      <c r="A2641" t="s">
        <v>669</v>
      </c>
      <c r="B2641" s="4" t="str" cm="1">
        <f t="array" ref="B2641">_xlfn._xlws.FILTER(AnalysisSets!B:B,AnalysisSets!A:A=_xlfn._xlws.FILTER(Analyses!E:E,Analyses!A:A=AnalysisResults!A2641,""),"")</f>
        <v>Safety Population</v>
      </c>
      <c r="C2641" t="s">
        <v>33</v>
      </c>
      <c r="D2641" t="s">
        <v>41</v>
      </c>
      <c r="E2641" s="4" t="str" cm="1">
        <f t="array" ref="E2641">_xlfn._xlws.FILTER(AnalysisGroupings!$G$2:$G$20,AnalysisGroupings!$F$2:$F$20=AnalysisResults!D2641,"")</f>
        <v>Xanomeline High Dose</v>
      </c>
      <c r="G2641" t="s">
        <v>733</v>
      </c>
      <c r="H2641" t="s">
        <v>773</v>
      </c>
      <c r="I2641" s="4" t="str" cm="1">
        <f t="array" ref="I2641">_xlfn._xlws.FILTER(AnalysisGroupings!$G$2:$G$36,(AnalysisGroupings!$F$2:$F$36=AnalysisResults!H2641)*LEN(H2641)&gt;0,"")</f>
        <v>Pulse Rate (beats/min)</v>
      </c>
      <c r="K2641" t="s">
        <v>734</v>
      </c>
      <c r="L2641" t="s">
        <v>1385</v>
      </c>
      <c r="M2641" s="4" t="str" cm="1">
        <f t="array" ref="M2641">_xlfn._xlws.FILTER(AnalysisGroupings!$G$2:$G$36,(AnalysisGroupings!$F$2:$F$36=AnalysisResults!L2641)*LEN(L2641)&gt;0,"")</f>
        <v>Week 16</v>
      </c>
      <c r="O2641" t="s">
        <v>295</v>
      </c>
      <c r="P2641" t="s">
        <v>644</v>
      </c>
      <c r="Q2641" s="4" t="str" cm="1">
        <f t="array" ref="Q2641">_xlfn._xlws.FILTER(AnalysisMethods!$G$2:$G$31,AnalysisMethods!$E$2:$E$31=AnalysisResults!P2641,"")</f>
        <v>Q1</v>
      </c>
      <c r="R2641" s="4" t="str" cm="1">
        <f t="array" ref="R2641">_xlfn._xlws.FILTER(AnalysisMethods!$H$2:$H$31,AnalysisMethods!$E$2:$E$31=AnalysisResults!P2641,"")</f>
        <v>XX.X</v>
      </c>
      <c r="S2641">
        <v>68</v>
      </c>
      <c r="T2641" s="7" t="s">
        <v>865</v>
      </c>
      <c r="U2641" t="s">
        <v>1378</v>
      </c>
    </row>
    <row r="2642" spans="1:21" x14ac:dyDescent="0.45">
      <c r="A2642" t="s">
        <v>669</v>
      </c>
      <c r="B2642" s="4" t="str" cm="1">
        <f t="array" ref="B2642">_xlfn._xlws.FILTER(AnalysisSets!B:B,AnalysisSets!A:A=_xlfn._xlws.FILTER(Analyses!E:E,Analyses!A:A=AnalysisResults!A2642,""),"")</f>
        <v>Safety Population</v>
      </c>
      <c r="C2642" t="s">
        <v>33</v>
      </c>
      <c r="D2642" t="s">
        <v>41</v>
      </c>
      <c r="E2642" s="4" t="str" cm="1">
        <f t="array" ref="E2642">_xlfn._xlws.FILTER(AnalysisGroupings!$G$2:$G$20,AnalysisGroupings!$F$2:$F$20=AnalysisResults!D2642,"")</f>
        <v>Xanomeline High Dose</v>
      </c>
      <c r="G2642" t="s">
        <v>733</v>
      </c>
      <c r="H2642" t="s">
        <v>773</v>
      </c>
      <c r="I2642" s="4" t="str" cm="1">
        <f t="array" ref="I2642">_xlfn._xlws.FILTER(AnalysisGroupings!$G$2:$G$36,(AnalysisGroupings!$F$2:$F$36=AnalysisResults!H2642)*LEN(H2642)&gt;0,"")</f>
        <v>Pulse Rate (beats/min)</v>
      </c>
      <c r="K2642" t="s">
        <v>734</v>
      </c>
      <c r="L2642" t="s">
        <v>1385</v>
      </c>
      <c r="M2642" s="4" t="str" cm="1">
        <f t="array" ref="M2642">_xlfn._xlws.FILTER(AnalysisGroupings!$G$2:$G$36,(AnalysisGroupings!$F$2:$F$36=AnalysisResults!L2642)*LEN(L2642)&gt;0,"")</f>
        <v>Week 16</v>
      </c>
      <c r="O2642" t="s">
        <v>295</v>
      </c>
      <c r="P2642" t="s">
        <v>645</v>
      </c>
      <c r="Q2642" s="4" t="str" cm="1">
        <f t="array" ref="Q2642">_xlfn._xlws.FILTER(AnalysisMethods!$G$2:$G$31,AnalysisMethods!$E$2:$E$31=AnalysisResults!P2642,"")</f>
        <v>Q3</v>
      </c>
      <c r="R2642" s="4" t="str" cm="1">
        <f t="array" ref="R2642">_xlfn._xlws.FILTER(AnalysisMethods!$H$2:$H$31,AnalysisMethods!$E$2:$E$31=AnalysisResults!P2642,"")</f>
        <v>XX.X</v>
      </c>
      <c r="S2642">
        <v>81</v>
      </c>
      <c r="T2642" s="7" t="s">
        <v>1002</v>
      </c>
      <c r="U2642" t="s">
        <v>1378</v>
      </c>
    </row>
    <row r="2643" spans="1:21" x14ac:dyDescent="0.45">
      <c r="A2643" t="s">
        <v>669</v>
      </c>
      <c r="B2643" s="4" t="str" cm="1">
        <f t="array" ref="B2643">_xlfn._xlws.FILTER(AnalysisSets!B:B,AnalysisSets!A:A=_xlfn._xlws.FILTER(Analyses!E:E,Analyses!A:A=AnalysisResults!A2643,""),"")</f>
        <v>Safety Population</v>
      </c>
      <c r="C2643" t="s">
        <v>33</v>
      </c>
      <c r="D2643" t="s">
        <v>41</v>
      </c>
      <c r="E2643" s="4" t="str" cm="1">
        <f t="array" ref="E2643">_xlfn._xlws.FILTER(AnalysisGroupings!$G$2:$G$20,AnalysisGroupings!$F$2:$F$20=AnalysisResults!D2643,"")</f>
        <v>Xanomeline High Dose</v>
      </c>
      <c r="G2643" t="s">
        <v>733</v>
      </c>
      <c r="H2643" t="s">
        <v>773</v>
      </c>
      <c r="I2643" s="4" t="str" cm="1">
        <f t="array" ref="I2643">_xlfn._xlws.FILTER(AnalysisGroupings!$G$2:$G$36,(AnalysisGroupings!$F$2:$F$36=AnalysisResults!H2643)*LEN(H2643)&gt;0,"")</f>
        <v>Pulse Rate (beats/min)</v>
      </c>
      <c r="K2643" t="s">
        <v>734</v>
      </c>
      <c r="L2643" t="s">
        <v>1385</v>
      </c>
      <c r="M2643" s="4" t="str" cm="1">
        <f t="array" ref="M2643">_xlfn._xlws.FILTER(AnalysisGroupings!$G$2:$G$36,(AnalysisGroupings!$F$2:$F$36=AnalysisResults!L2643)*LEN(L2643)&gt;0,"")</f>
        <v>Week 16</v>
      </c>
      <c r="O2643" t="s">
        <v>295</v>
      </c>
      <c r="P2643" t="s">
        <v>646</v>
      </c>
      <c r="Q2643" s="4" t="str" cm="1">
        <f t="array" ref="Q2643">_xlfn._xlws.FILTER(AnalysisMethods!$G$2:$G$31,AnalysisMethods!$E$2:$E$31=AnalysisResults!P2643,"")</f>
        <v>Min</v>
      </c>
      <c r="R2643" s="4" t="str" cm="1">
        <f t="array" ref="R2643">_xlfn._xlws.FILTER(AnalysisMethods!$H$2:$H$31,AnalysisMethods!$E$2:$E$31=AnalysisResults!P2643,"")</f>
        <v>XX</v>
      </c>
      <c r="S2643">
        <v>51</v>
      </c>
      <c r="T2643" s="7" t="s">
        <v>227</v>
      </c>
      <c r="U2643" t="s">
        <v>1378</v>
      </c>
    </row>
    <row r="2644" spans="1:21" x14ac:dyDescent="0.45">
      <c r="A2644" t="s">
        <v>669</v>
      </c>
      <c r="B2644" s="4" t="str" cm="1">
        <f t="array" ref="B2644">_xlfn._xlws.FILTER(AnalysisSets!B:B,AnalysisSets!A:A=_xlfn._xlws.FILTER(Analyses!E:E,Analyses!A:A=AnalysisResults!A2644,""),"")</f>
        <v>Safety Population</v>
      </c>
      <c r="C2644" t="s">
        <v>33</v>
      </c>
      <c r="D2644" t="s">
        <v>41</v>
      </c>
      <c r="E2644" s="4" t="str" cm="1">
        <f t="array" ref="E2644">_xlfn._xlws.FILTER(AnalysisGroupings!$G$2:$G$20,AnalysisGroupings!$F$2:$F$20=AnalysisResults!D2644,"")</f>
        <v>Xanomeline High Dose</v>
      </c>
      <c r="G2644" t="s">
        <v>733</v>
      </c>
      <c r="H2644" t="s">
        <v>773</v>
      </c>
      <c r="I2644" s="4" t="str" cm="1">
        <f t="array" ref="I2644">_xlfn._xlws.FILTER(AnalysisGroupings!$G$2:$G$36,(AnalysisGroupings!$F$2:$F$36=AnalysisResults!H2644)*LEN(H2644)&gt;0,"")</f>
        <v>Pulse Rate (beats/min)</v>
      </c>
      <c r="K2644" t="s">
        <v>734</v>
      </c>
      <c r="L2644" t="s">
        <v>1385</v>
      </c>
      <c r="M2644" s="4" t="str" cm="1">
        <f t="array" ref="M2644">_xlfn._xlws.FILTER(AnalysisGroupings!$G$2:$G$36,(AnalysisGroupings!$F$2:$F$36=AnalysisResults!L2644)*LEN(L2644)&gt;0,"")</f>
        <v>Week 16</v>
      </c>
      <c r="O2644" t="s">
        <v>295</v>
      </c>
      <c r="P2644" t="s">
        <v>647</v>
      </c>
      <c r="Q2644" s="4" t="str" cm="1">
        <f t="array" ref="Q2644">_xlfn._xlws.FILTER(AnalysisMethods!$G$2:$G$31,AnalysisMethods!$E$2:$E$31=AnalysisResults!P2644,"")</f>
        <v>Max</v>
      </c>
      <c r="R2644" s="4" t="str" cm="1">
        <f t="array" ref="R2644">_xlfn._xlws.FILTER(AnalysisMethods!$H$2:$H$31,AnalysisMethods!$E$2:$E$31=AnalysisResults!P2644,"")</f>
        <v>XX</v>
      </c>
      <c r="S2644">
        <v>96</v>
      </c>
      <c r="T2644" s="7" t="s">
        <v>918</v>
      </c>
      <c r="U2644" t="s">
        <v>1378</v>
      </c>
    </row>
    <row r="2645" spans="1:21" x14ac:dyDescent="0.45">
      <c r="A2645" t="s">
        <v>669</v>
      </c>
      <c r="B2645" s="4" t="str" cm="1">
        <f t="array" ref="B2645">_xlfn._xlws.FILTER(AnalysisSets!B:B,AnalysisSets!A:A=_xlfn._xlws.FILTER(Analyses!E:E,Analyses!A:A=AnalysisResults!A2645,""),"")</f>
        <v>Safety Population</v>
      </c>
      <c r="C2645" t="s">
        <v>33</v>
      </c>
      <c r="D2645" t="s">
        <v>41</v>
      </c>
      <c r="E2645" s="4" t="str" cm="1">
        <f t="array" ref="E2645">_xlfn._xlws.FILTER(AnalysisGroupings!$G$2:$G$20,AnalysisGroupings!$F$2:$F$20=AnalysisResults!D2645,"")</f>
        <v>Xanomeline High Dose</v>
      </c>
      <c r="G2645" t="s">
        <v>733</v>
      </c>
      <c r="H2645" t="s">
        <v>773</v>
      </c>
      <c r="I2645" s="4" t="str" cm="1">
        <f t="array" ref="I2645">_xlfn._xlws.FILTER(AnalysisGroupings!$G$2:$G$36,(AnalysisGroupings!$F$2:$F$36=AnalysisResults!H2645)*LEN(H2645)&gt;0,"")</f>
        <v>Pulse Rate (beats/min)</v>
      </c>
      <c r="K2645" t="s">
        <v>734</v>
      </c>
      <c r="L2645" t="s">
        <v>1386</v>
      </c>
      <c r="M2645" s="4" t="str" cm="1">
        <f t="array" ref="M2645">_xlfn._xlws.FILTER(AnalysisGroupings!$G$2:$G$36,(AnalysisGroupings!$F$2:$F$36=AnalysisResults!L2645)*LEN(L2645)&gt;0,"")</f>
        <v>Week 20</v>
      </c>
      <c r="O2645" t="s">
        <v>295</v>
      </c>
      <c r="P2645" t="s">
        <v>640</v>
      </c>
      <c r="Q2645" s="4" t="str" cm="1">
        <f t="array" ref="Q2645">_xlfn._xlws.FILTER(AnalysisMethods!$G$2:$G$31,AnalysisMethods!$E$2:$E$31=AnalysisResults!P2645,"")</f>
        <v>n</v>
      </c>
      <c r="R2645" s="4" t="str" cm="1">
        <f t="array" ref="R2645">_xlfn._xlws.FILTER(AnalysisMethods!$H$2:$H$31,AnalysisMethods!$E$2:$E$31=AnalysisResults!P2645,"")</f>
        <v>XX</v>
      </c>
      <c r="S2645">
        <v>96</v>
      </c>
      <c r="T2645" s="7" t="s">
        <v>918</v>
      </c>
      <c r="U2645" t="s">
        <v>1378</v>
      </c>
    </row>
    <row r="2646" spans="1:21" x14ac:dyDescent="0.45">
      <c r="A2646" t="s">
        <v>669</v>
      </c>
      <c r="B2646" s="4" t="str" cm="1">
        <f t="array" ref="B2646">_xlfn._xlws.FILTER(AnalysisSets!B:B,AnalysisSets!A:A=_xlfn._xlws.FILTER(Analyses!E:E,Analyses!A:A=AnalysisResults!A2646,""),"")</f>
        <v>Safety Population</v>
      </c>
      <c r="C2646" t="s">
        <v>33</v>
      </c>
      <c r="D2646" t="s">
        <v>41</v>
      </c>
      <c r="E2646" s="4" t="str" cm="1">
        <f t="array" ref="E2646">_xlfn._xlws.FILTER(AnalysisGroupings!$G$2:$G$20,AnalysisGroupings!$F$2:$F$20=AnalysisResults!D2646,"")</f>
        <v>Xanomeline High Dose</v>
      </c>
      <c r="G2646" t="s">
        <v>733</v>
      </c>
      <c r="H2646" t="s">
        <v>773</v>
      </c>
      <c r="I2646" s="4" t="str" cm="1">
        <f t="array" ref="I2646">_xlfn._xlws.FILTER(AnalysisGroupings!$G$2:$G$36,(AnalysisGroupings!$F$2:$F$36=AnalysisResults!H2646)*LEN(H2646)&gt;0,"")</f>
        <v>Pulse Rate (beats/min)</v>
      </c>
      <c r="K2646" t="s">
        <v>734</v>
      </c>
      <c r="L2646" t="s">
        <v>1386</v>
      </c>
      <c r="M2646" s="4" t="str" cm="1">
        <f t="array" ref="M2646">_xlfn._xlws.FILTER(AnalysisGroupings!$G$2:$G$36,(AnalysisGroupings!$F$2:$F$36=AnalysisResults!L2646)*LEN(L2646)&gt;0,"")</f>
        <v>Week 20</v>
      </c>
      <c r="O2646" t="s">
        <v>295</v>
      </c>
      <c r="P2646" t="s">
        <v>641</v>
      </c>
      <c r="Q2646" s="4" t="str" cm="1">
        <f t="array" ref="Q2646">_xlfn._xlws.FILTER(AnalysisMethods!$G$2:$G$31,AnalysisMethods!$E$2:$E$31=AnalysisResults!P2646,"")</f>
        <v>Mean</v>
      </c>
      <c r="R2646" s="4" t="str" cm="1">
        <f t="array" ref="R2646">_xlfn._xlws.FILTER(AnalysisMethods!$H$2:$H$31,AnalysisMethods!$E$2:$E$31=AnalysisResults!P2646,"")</f>
        <v>XX.X</v>
      </c>
      <c r="S2646">
        <v>76.739583332999999</v>
      </c>
      <c r="T2646" s="7" t="s">
        <v>1117</v>
      </c>
      <c r="U2646" t="s">
        <v>1378</v>
      </c>
    </row>
    <row r="2647" spans="1:21" x14ac:dyDescent="0.45">
      <c r="A2647" t="s">
        <v>669</v>
      </c>
      <c r="B2647" s="4" t="str" cm="1">
        <f t="array" ref="B2647">_xlfn._xlws.FILTER(AnalysisSets!B:B,AnalysisSets!A:A=_xlfn._xlws.FILTER(Analyses!E:E,Analyses!A:A=AnalysisResults!A2647,""),"")</f>
        <v>Safety Population</v>
      </c>
      <c r="C2647" t="s">
        <v>33</v>
      </c>
      <c r="D2647" t="s">
        <v>41</v>
      </c>
      <c r="E2647" s="4" t="str" cm="1">
        <f t="array" ref="E2647">_xlfn._xlws.FILTER(AnalysisGroupings!$G$2:$G$20,AnalysisGroupings!$F$2:$F$20=AnalysisResults!D2647,"")</f>
        <v>Xanomeline High Dose</v>
      </c>
      <c r="G2647" t="s">
        <v>733</v>
      </c>
      <c r="H2647" t="s">
        <v>773</v>
      </c>
      <c r="I2647" s="4" t="str" cm="1">
        <f t="array" ref="I2647">_xlfn._xlws.FILTER(AnalysisGroupings!$G$2:$G$36,(AnalysisGroupings!$F$2:$F$36=AnalysisResults!H2647)*LEN(H2647)&gt;0,"")</f>
        <v>Pulse Rate (beats/min)</v>
      </c>
      <c r="K2647" t="s">
        <v>734</v>
      </c>
      <c r="L2647" t="s">
        <v>1386</v>
      </c>
      <c r="M2647" s="4" t="str" cm="1">
        <f t="array" ref="M2647">_xlfn._xlws.FILTER(AnalysisGroupings!$G$2:$G$36,(AnalysisGroupings!$F$2:$F$36=AnalysisResults!L2647)*LEN(L2647)&gt;0,"")</f>
        <v>Week 20</v>
      </c>
      <c r="O2647" t="s">
        <v>295</v>
      </c>
      <c r="P2647" t="s">
        <v>642</v>
      </c>
      <c r="Q2647" s="4" t="str" cm="1">
        <f t="array" ref="Q2647">_xlfn._xlws.FILTER(AnalysisMethods!$G$2:$G$31,AnalysisMethods!$E$2:$E$31=AnalysisResults!P2647,"")</f>
        <v>SD</v>
      </c>
      <c r="R2647" s="4" t="str" cm="1">
        <f t="array" ref="R2647">_xlfn._xlws.FILTER(AnalysisMethods!$H$2:$H$31,AnalysisMethods!$E$2:$E$31=AnalysisResults!P2647,"")</f>
        <v>(XX.XX)</v>
      </c>
      <c r="S2647">
        <v>11.109260994</v>
      </c>
      <c r="T2647" s="7" t="s">
        <v>1118</v>
      </c>
      <c r="U2647" t="s">
        <v>1378</v>
      </c>
    </row>
    <row r="2648" spans="1:21" x14ac:dyDescent="0.45">
      <c r="A2648" t="s">
        <v>669</v>
      </c>
      <c r="B2648" s="4" t="str" cm="1">
        <f t="array" ref="B2648">_xlfn._xlws.FILTER(AnalysisSets!B:B,AnalysisSets!A:A=_xlfn._xlws.FILTER(Analyses!E:E,Analyses!A:A=AnalysisResults!A2648,""),"")</f>
        <v>Safety Population</v>
      </c>
      <c r="C2648" t="s">
        <v>33</v>
      </c>
      <c r="D2648" t="s">
        <v>41</v>
      </c>
      <c r="E2648" s="4" t="str" cm="1">
        <f t="array" ref="E2648">_xlfn._xlws.FILTER(AnalysisGroupings!$G$2:$G$20,AnalysisGroupings!$F$2:$F$20=AnalysisResults!D2648,"")</f>
        <v>Xanomeline High Dose</v>
      </c>
      <c r="G2648" t="s">
        <v>733</v>
      </c>
      <c r="H2648" t="s">
        <v>773</v>
      </c>
      <c r="I2648" s="4" t="str" cm="1">
        <f t="array" ref="I2648">_xlfn._xlws.FILTER(AnalysisGroupings!$G$2:$G$36,(AnalysisGroupings!$F$2:$F$36=AnalysisResults!H2648)*LEN(H2648)&gt;0,"")</f>
        <v>Pulse Rate (beats/min)</v>
      </c>
      <c r="K2648" t="s">
        <v>734</v>
      </c>
      <c r="L2648" t="s">
        <v>1386</v>
      </c>
      <c r="M2648" s="4" t="str" cm="1">
        <f t="array" ref="M2648">_xlfn._xlws.FILTER(AnalysisGroupings!$G$2:$G$36,(AnalysisGroupings!$F$2:$F$36=AnalysisResults!L2648)*LEN(L2648)&gt;0,"")</f>
        <v>Week 20</v>
      </c>
      <c r="O2648" t="s">
        <v>295</v>
      </c>
      <c r="P2648" t="s">
        <v>643</v>
      </c>
      <c r="Q2648" s="4" t="str" cm="1">
        <f t="array" ref="Q2648">_xlfn._xlws.FILTER(AnalysisMethods!$G$2:$G$31,AnalysisMethods!$E$2:$E$31=AnalysisResults!P2648,"")</f>
        <v>Median</v>
      </c>
      <c r="R2648" s="4" t="str" cm="1">
        <f t="array" ref="R2648">_xlfn._xlws.FILTER(AnalysisMethods!$H$2:$H$31,AnalysisMethods!$E$2:$E$31=AnalysisResults!P2648,"")</f>
        <v>XX.X</v>
      </c>
      <c r="S2648">
        <v>79</v>
      </c>
      <c r="T2648" s="7" t="s">
        <v>1119</v>
      </c>
      <c r="U2648" t="s">
        <v>1378</v>
      </c>
    </row>
    <row r="2649" spans="1:21" x14ac:dyDescent="0.45">
      <c r="A2649" t="s">
        <v>669</v>
      </c>
      <c r="B2649" s="4" t="str" cm="1">
        <f t="array" ref="B2649">_xlfn._xlws.FILTER(AnalysisSets!B:B,AnalysisSets!A:A=_xlfn._xlws.FILTER(Analyses!E:E,Analyses!A:A=AnalysisResults!A2649,""),"")</f>
        <v>Safety Population</v>
      </c>
      <c r="C2649" t="s">
        <v>33</v>
      </c>
      <c r="D2649" t="s">
        <v>41</v>
      </c>
      <c r="E2649" s="4" t="str" cm="1">
        <f t="array" ref="E2649">_xlfn._xlws.FILTER(AnalysisGroupings!$G$2:$G$20,AnalysisGroupings!$F$2:$F$20=AnalysisResults!D2649,"")</f>
        <v>Xanomeline High Dose</v>
      </c>
      <c r="G2649" t="s">
        <v>733</v>
      </c>
      <c r="H2649" t="s">
        <v>773</v>
      </c>
      <c r="I2649" s="4" t="str" cm="1">
        <f t="array" ref="I2649">_xlfn._xlws.FILTER(AnalysisGroupings!$G$2:$G$36,(AnalysisGroupings!$F$2:$F$36=AnalysisResults!H2649)*LEN(H2649)&gt;0,"")</f>
        <v>Pulse Rate (beats/min)</v>
      </c>
      <c r="K2649" t="s">
        <v>734</v>
      </c>
      <c r="L2649" t="s">
        <v>1386</v>
      </c>
      <c r="M2649" s="4" t="str" cm="1">
        <f t="array" ref="M2649">_xlfn._xlws.FILTER(AnalysisGroupings!$G$2:$G$36,(AnalysisGroupings!$F$2:$F$36=AnalysisResults!L2649)*LEN(L2649)&gt;0,"")</f>
        <v>Week 20</v>
      </c>
      <c r="O2649" t="s">
        <v>295</v>
      </c>
      <c r="P2649" t="s">
        <v>644</v>
      </c>
      <c r="Q2649" s="4" t="str" cm="1">
        <f t="array" ref="Q2649">_xlfn._xlws.FILTER(AnalysisMethods!$G$2:$G$31,AnalysisMethods!$E$2:$E$31=AnalysisResults!P2649,"")</f>
        <v>Q1</v>
      </c>
      <c r="R2649" s="4" t="str" cm="1">
        <f t="array" ref="R2649">_xlfn._xlws.FILTER(AnalysisMethods!$H$2:$H$31,AnalysisMethods!$E$2:$E$31=AnalysisResults!P2649,"")</f>
        <v>XX.X</v>
      </c>
      <c r="S2649">
        <v>68</v>
      </c>
      <c r="T2649" s="7" t="s">
        <v>865</v>
      </c>
      <c r="U2649" t="s">
        <v>1378</v>
      </c>
    </row>
    <row r="2650" spans="1:21" x14ac:dyDescent="0.45">
      <c r="A2650" t="s">
        <v>669</v>
      </c>
      <c r="B2650" s="4" t="str" cm="1">
        <f t="array" ref="B2650">_xlfn._xlws.FILTER(AnalysisSets!B:B,AnalysisSets!A:A=_xlfn._xlws.FILTER(Analyses!E:E,Analyses!A:A=AnalysisResults!A2650,""),"")</f>
        <v>Safety Population</v>
      </c>
      <c r="C2650" t="s">
        <v>33</v>
      </c>
      <c r="D2650" t="s">
        <v>41</v>
      </c>
      <c r="E2650" s="4" t="str" cm="1">
        <f t="array" ref="E2650">_xlfn._xlws.FILTER(AnalysisGroupings!$G$2:$G$20,AnalysisGroupings!$F$2:$F$20=AnalysisResults!D2650,"")</f>
        <v>Xanomeline High Dose</v>
      </c>
      <c r="G2650" t="s">
        <v>733</v>
      </c>
      <c r="H2650" t="s">
        <v>773</v>
      </c>
      <c r="I2650" s="4" t="str" cm="1">
        <f t="array" ref="I2650">_xlfn._xlws.FILTER(AnalysisGroupings!$G$2:$G$36,(AnalysisGroupings!$F$2:$F$36=AnalysisResults!H2650)*LEN(H2650)&gt;0,"")</f>
        <v>Pulse Rate (beats/min)</v>
      </c>
      <c r="K2650" t="s">
        <v>734</v>
      </c>
      <c r="L2650" t="s">
        <v>1386</v>
      </c>
      <c r="M2650" s="4" t="str" cm="1">
        <f t="array" ref="M2650">_xlfn._xlws.FILTER(AnalysisGroupings!$G$2:$G$36,(AnalysisGroupings!$F$2:$F$36=AnalysisResults!L2650)*LEN(L2650)&gt;0,"")</f>
        <v>Week 20</v>
      </c>
      <c r="O2650" t="s">
        <v>295</v>
      </c>
      <c r="P2650" t="s">
        <v>645</v>
      </c>
      <c r="Q2650" s="4" t="str" cm="1">
        <f t="array" ref="Q2650">_xlfn._xlws.FILTER(AnalysisMethods!$G$2:$G$31,AnalysisMethods!$E$2:$E$31=AnalysisResults!P2650,"")</f>
        <v>Q3</v>
      </c>
      <c r="R2650" s="4" t="str" cm="1">
        <f t="array" ref="R2650">_xlfn._xlws.FILTER(AnalysisMethods!$H$2:$H$31,AnalysisMethods!$E$2:$E$31=AnalysisResults!P2650,"")</f>
        <v>XX.X</v>
      </c>
      <c r="S2650">
        <v>86</v>
      </c>
      <c r="T2650" s="7" t="s">
        <v>1091</v>
      </c>
      <c r="U2650" t="s">
        <v>1378</v>
      </c>
    </row>
    <row r="2651" spans="1:21" x14ac:dyDescent="0.45">
      <c r="A2651" t="s">
        <v>669</v>
      </c>
      <c r="B2651" s="4" t="str" cm="1">
        <f t="array" ref="B2651">_xlfn._xlws.FILTER(AnalysisSets!B:B,AnalysisSets!A:A=_xlfn._xlws.FILTER(Analyses!E:E,Analyses!A:A=AnalysisResults!A2651,""),"")</f>
        <v>Safety Population</v>
      </c>
      <c r="C2651" t="s">
        <v>33</v>
      </c>
      <c r="D2651" t="s">
        <v>41</v>
      </c>
      <c r="E2651" s="4" t="str" cm="1">
        <f t="array" ref="E2651">_xlfn._xlws.FILTER(AnalysisGroupings!$G$2:$G$20,AnalysisGroupings!$F$2:$F$20=AnalysisResults!D2651,"")</f>
        <v>Xanomeline High Dose</v>
      </c>
      <c r="G2651" t="s">
        <v>733</v>
      </c>
      <c r="H2651" t="s">
        <v>773</v>
      </c>
      <c r="I2651" s="4" t="str" cm="1">
        <f t="array" ref="I2651">_xlfn._xlws.FILTER(AnalysisGroupings!$G$2:$G$36,(AnalysisGroupings!$F$2:$F$36=AnalysisResults!H2651)*LEN(H2651)&gt;0,"")</f>
        <v>Pulse Rate (beats/min)</v>
      </c>
      <c r="K2651" t="s">
        <v>734</v>
      </c>
      <c r="L2651" t="s">
        <v>1386</v>
      </c>
      <c r="M2651" s="4" t="str" cm="1">
        <f t="array" ref="M2651">_xlfn._xlws.FILTER(AnalysisGroupings!$G$2:$G$36,(AnalysisGroupings!$F$2:$F$36=AnalysisResults!L2651)*LEN(L2651)&gt;0,"")</f>
        <v>Week 20</v>
      </c>
      <c r="O2651" t="s">
        <v>295</v>
      </c>
      <c r="P2651" t="s">
        <v>646</v>
      </c>
      <c r="Q2651" s="4" t="str" cm="1">
        <f t="array" ref="Q2651">_xlfn._xlws.FILTER(AnalysisMethods!$G$2:$G$31,AnalysisMethods!$E$2:$E$31=AnalysisResults!P2651,"")</f>
        <v>Min</v>
      </c>
      <c r="R2651" s="4" t="str" cm="1">
        <f t="array" ref="R2651">_xlfn._xlws.FILTER(AnalysisMethods!$H$2:$H$31,AnalysisMethods!$E$2:$E$31=AnalysisResults!P2651,"")</f>
        <v>XX</v>
      </c>
      <c r="S2651">
        <v>52</v>
      </c>
      <c r="T2651" s="7" t="s">
        <v>226</v>
      </c>
      <c r="U2651" t="s">
        <v>1378</v>
      </c>
    </row>
    <row r="2652" spans="1:21" x14ac:dyDescent="0.45">
      <c r="A2652" t="s">
        <v>669</v>
      </c>
      <c r="B2652" s="4" t="str" cm="1">
        <f t="array" ref="B2652">_xlfn._xlws.FILTER(AnalysisSets!B:B,AnalysisSets!A:A=_xlfn._xlws.FILTER(Analyses!E:E,Analyses!A:A=AnalysisResults!A2652,""),"")</f>
        <v>Safety Population</v>
      </c>
      <c r="C2652" t="s">
        <v>33</v>
      </c>
      <c r="D2652" t="s">
        <v>41</v>
      </c>
      <c r="E2652" s="4" t="str" cm="1">
        <f t="array" ref="E2652">_xlfn._xlws.FILTER(AnalysisGroupings!$G$2:$G$20,AnalysisGroupings!$F$2:$F$20=AnalysisResults!D2652,"")</f>
        <v>Xanomeline High Dose</v>
      </c>
      <c r="G2652" t="s">
        <v>733</v>
      </c>
      <c r="H2652" t="s">
        <v>773</v>
      </c>
      <c r="I2652" s="4" t="str" cm="1">
        <f t="array" ref="I2652">_xlfn._xlws.FILTER(AnalysisGroupings!$G$2:$G$36,(AnalysisGroupings!$F$2:$F$36=AnalysisResults!H2652)*LEN(H2652)&gt;0,"")</f>
        <v>Pulse Rate (beats/min)</v>
      </c>
      <c r="K2652" t="s">
        <v>734</v>
      </c>
      <c r="L2652" t="s">
        <v>1386</v>
      </c>
      <c r="M2652" s="4" t="str" cm="1">
        <f t="array" ref="M2652">_xlfn._xlws.FILTER(AnalysisGroupings!$G$2:$G$36,(AnalysisGroupings!$F$2:$F$36=AnalysisResults!L2652)*LEN(L2652)&gt;0,"")</f>
        <v>Week 20</v>
      </c>
      <c r="O2652" t="s">
        <v>295</v>
      </c>
      <c r="P2652" t="s">
        <v>647</v>
      </c>
      <c r="Q2652" s="4" t="str" cm="1">
        <f t="array" ref="Q2652">_xlfn._xlws.FILTER(AnalysisMethods!$G$2:$G$31,AnalysisMethods!$E$2:$E$31=AnalysisResults!P2652,"")</f>
        <v>Max</v>
      </c>
      <c r="R2652" s="4" t="str" cm="1">
        <f t="array" ref="R2652">_xlfn._xlws.FILTER(AnalysisMethods!$H$2:$H$31,AnalysisMethods!$E$2:$E$31=AnalysisResults!P2652,"")</f>
        <v>XX</v>
      </c>
      <c r="S2652">
        <v>100</v>
      </c>
      <c r="T2652" s="7" t="s">
        <v>867</v>
      </c>
      <c r="U2652" t="s">
        <v>1378</v>
      </c>
    </row>
    <row r="2653" spans="1:21" x14ac:dyDescent="0.45">
      <c r="A2653" t="s">
        <v>669</v>
      </c>
      <c r="B2653" s="4" t="str" cm="1">
        <f t="array" ref="B2653">_xlfn._xlws.FILTER(AnalysisSets!B:B,AnalysisSets!A:A=_xlfn._xlws.FILTER(Analyses!E:E,Analyses!A:A=AnalysisResults!A2653,""),"")</f>
        <v>Safety Population</v>
      </c>
      <c r="C2653" t="s">
        <v>33</v>
      </c>
      <c r="D2653" t="s">
        <v>41</v>
      </c>
      <c r="E2653" s="4" t="str" cm="1">
        <f t="array" ref="E2653">_xlfn._xlws.FILTER(AnalysisGroupings!$G$2:$G$20,AnalysisGroupings!$F$2:$F$20=AnalysisResults!D2653,"")</f>
        <v>Xanomeline High Dose</v>
      </c>
      <c r="G2653" t="s">
        <v>733</v>
      </c>
      <c r="H2653" t="s">
        <v>773</v>
      </c>
      <c r="I2653" s="4" t="str" cm="1">
        <f t="array" ref="I2653">_xlfn._xlws.FILTER(AnalysisGroupings!$G$2:$G$36,(AnalysisGroupings!$F$2:$F$36=AnalysisResults!H2653)*LEN(H2653)&gt;0,"")</f>
        <v>Pulse Rate (beats/min)</v>
      </c>
      <c r="K2653" t="s">
        <v>734</v>
      </c>
      <c r="L2653" t="s">
        <v>1387</v>
      </c>
      <c r="M2653" s="4" t="str" cm="1">
        <f t="array" ref="M2653">_xlfn._xlws.FILTER(AnalysisGroupings!$G$2:$G$36,(AnalysisGroupings!$F$2:$F$36=AnalysisResults!L2653)*LEN(L2653)&gt;0,"")</f>
        <v>Week 24</v>
      </c>
      <c r="O2653" t="s">
        <v>295</v>
      </c>
      <c r="P2653" t="s">
        <v>640</v>
      </c>
      <c r="Q2653" s="4" t="str" cm="1">
        <f t="array" ref="Q2653">_xlfn._xlws.FILTER(AnalysisMethods!$G$2:$G$31,AnalysisMethods!$E$2:$E$31=AnalysisResults!P2653,"")</f>
        <v>n</v>
      </c>
      <c r="R2653" s="4" t="str" cm="1">
        <f t="array" ref="R2653">_xlfn._xlws.FILTER(AnalysisMethods!$H$2:$H$31,AnalysisMethods!$E$2:$E$31=AnalysisResults!P2653,"")</f>
        <v>XX</v>
      </c>
      <c r="S2653">
        <v>90</v>
      </c>
      <c r="T2653" s="7" t="s">
        <v>808</v>
      </c>
      <c r="U2653" t="s">
        <v>1378</v>
      </c>
    </row>
    <row r="2654" spans="1:21" x14ac:dyDescent="0.45">
      <c r="A2654" t="s">
        <v>669</v>
      </c>
      <c r="B2654" s="4" t="str" cm="1">
        <f t="array" ref="B2654">_xlfn._xlws.FILTER(AnalysisSets!B:B,AnalysisSets!A:A=_xlfn._xlws.FILTER(Analyses!E:E,Analyses!A:A=AnalysisResults!A2654,""),"")</f>
        <v>Safety Population</v>
      </c>
      <c r="C2654" t="s">
        <v>33</v>
      </c>
      <c r="D2654" t="s">
        <v>41</v>
      </c>
      <c r="E2654" s="4" t="str" cm="1">
        <f t="array" ref="E2654">_xlfn._xlws.FILTER(AnalysisGroupings!$G$2:$G$20,AnalysisGroupings!$F$2:$F$20=AnalysisResults!D2654,"")</f>
        <v>Xanomeline High Dose</v>
      </c>
      <c r="G2654" t="s">
        <v>733</v>
      </c>
      <c r="H2654" t="s">
        <v>773</v>
      </c>
      <c r="I2654" s="4" t="str" cm="1">
        <f t="array" ref="I2654">_xlfn._xlws.FILTER(AnalysisGroupings!$G$2:$G$36,(AnalysisGroupings!$F$2:$F$36=AnalysisResults!H2654)*LEN(H2654)&gt;0,"")</f>
        <v>Pulse Rate (beats/min)</v>
      </c>
      <c r="K2654" t="s">
        <v>734</v>
      </c>
      <c r="L2654" t="s">
        <v>1387</v>
      </c>
      <c r="M2654" s="4" t="str" cm="1">
        <f t="array" ref="M2654">_xlfn._xlws.FILTER(AnalysisGroupings!$G$2:$G$36,(AnalysisGroupings!$F$2:$F$36=AnalysisResults!L2654)*LEN(L2654)&gt;0,"")</f>
        <v>Week 24</v>
      </c>
      <c r="O2654" t="s">
        <v>295</v>
      </c>
      <c r="P2654" t="s">
        <v>641</v>
      </c>
      <c r="Q2654" s="4" t="str" cm="1">
        <f t="array" ref="Q2654">_xlfn._xlws.FILTER(AnalysisMethods!$G$2:$G$31,AnalysisMethods!$E$2:$E$31=AnalysisResults!P2654,"")</f>
        <v>Mean</v>
      </c>
      <c r="R2654" s="4" t="str" cm="1">
        <f t="array" ref="R2654">_xlfn._xlws.FILTER(AnalysisMethods!$H$2:$H$31,AnalysisMethods!$E$2:$E$31=AnalysisResults!P2654,"")</f>
        <v>XX.X</v>
      </c>
      <c r="S2654">
        <v>71.688888888999998</v>
      </c>
      <c r="T2654" s="7" t="s">
        <v>1120</v>
      </c>
      <c r="U2654" t="s">
        <v>1378</v>
      </c>
    </row>
    <row r="2655" spans="1:21" x14ac:dyDescent="0.45">
      <c r="A2655" t="s">
        <v>669</v>
      </c>
      <c r="B2655" s="4" t="str" cm="1">
        <f t="array" ref="B2655">_xlfn._xlws.FILTER(AnalysisSets!B:B,AnalysisSets!A:A=_xlfn._xlws.FILTER(Analyses!E:E,Analyses!A:A=AnalysisResults!A2655,""),"")</f>
        <v>Safety Population</v>
      </c>
      <c r="C2655" t="s">
        <v>33</v>
      </c>
      <c r="D2655" t="s">
        <v>41</v>
      </c>
      <c r="E2655" s="4" t="str" cm="1">
        <f t="array" ref="E2655">_xlfn._xlws.FILTER(AnalysisGroupings!$G$2:$G$20,AnalysisGroupings!$F$2:$F$20=AnalysisResults!D2655,"")</f>
        <v>Xanomeline High Dose</v>
      </c>
      <c r="G2655" t="s">
        <v>733</v>
      </c>
      <c r="H2655" t="s">
        <v>773</v>
      </c>
      <c r="I2655" s="4" t="str" cm="1">
        <f t="array" ref="I2655">_xlfn._xlws.FILTER(AnalysisGroupings!$G$2:$G$36,(AnalysisGroupings!$F$2:$F$36=AnalysisResults!H2655)*LEN(H2655)&gt;0,"")</f>
        <v>Pulse Rate (beats/min)</v>
      </c>
      <c r="K2655" t="s">
        <v>734</v>
      </c>
      <c r="L2655" t="s">
        <v>1387</v>
      </c>
      <c r="M2655" s="4" t="str" cm="1">
        <f t="array" ref="M2655">_xlfn._xlws.FILTER(AnalysisGroupings!$G$2:$G$36,(AnalysisGroupings!$F$2:$F$36=AnalysisResults!L2655)*LEN(L2655)&gt;0,"")</f>
        <v>Week 24</v>
      </c>
      <c r="O2655" t="s">
        <v>295</v>
      </c>
      <c r="P2655" t="s">
        <v>642</v>
      </c>
      <c r="Q2655" s="4" t="str" cm="1">
        <f t="array" ref="Q2655">_xlfn._xlws.FILTER(AnalysisMethods!$G$2:$G$31,AnalysisMethods!$E$2:$E$31=AnalysisResults!P2655,"")</f>
        <v>SD</v>
      </c>
      <c r="R2655" s="4" t="str" cm="1">
        <f t="array" ref="R2655">_xlfn._xlws.FILTER(AnalysisMethods!$H$2:$H$31,AnalysisMethods!$E$2:$E$31=AnalysisResults!P2655,"")</f>
        <v>(XX.XX)</v>
      </c>
      <c r="S2655">
        <v>11.902831731999999</v>
      </c>
      <c r="T2655" s="7" t="s">
        <v>1121</v>
      </c>
      <c r="U2655" t="s">
        <v>1378</v>
      </c>
    </row>
    <row r="2656" spans="1:21" x14ac:dyDescent="0.45">
      <c r="A2656" t="s">
        <v>669</v>
      </c>
      <c r="B2656" s="4" t="str" cm="1">
        <f t="array" ref="B2656">_xlfn._xlws.FILTER(AnalysisSets!B:B,AnalysisSets!A:A=_xlfn._xlws.FILTER(Analyses!E:E,Analyses!A:A=AnalysisResults!A2656,""),"")</f>
        <v>Safety Population</v>
      </c>
      <c r="C2656" t="s">
        <v>33</v>
      </c>
      <c r="D2656" t="s">
        <v>41</v>
      </c>
      <c r="E2656" s="4" t="str" cm="1">
        <f t="array" ref="E2656">_xlfn._xlws.FILTER(AnalysisGroupings!$G$2:$G$20,AnalysisGroupings!$F$2:$F$20=AnalysisResults!D2656,"")</f>
        <v>Xanomeline High Dose</v>
      </c>
      <c r="G2656" t="s">
        <v>733</v>
      </c>
      <c r="H2656" t="s">
        <v>773</v>
      </c>
      <c r="I2656" s="4" t="str" cm="1">
        <f t="array" ref="I2656">_xlfn._xlws.FILTER(AnalysisGroupings!$G$2:$G$36,(AnalysisGroupings!$F$2:$F$36=AnalysisResults!H2656)*LEN(H2656)&gt;0,"")</f>
        <v>Pulse Rate (beats/min)</v>
      </c>
      <c r="K2656" t="s">
        <v>734</v>
      </c>
      <c r="L2656" t="s">
        <v>1387</v>
      </c>
      <c r="M2656" s="4" t="str" cm="1">
        <f t="array" ref="M2656">_xlfn._xlws.FILTER(AnalysisGroupings!$G$2:$G$36,(AnalysisGroupings!$F$2:$F$36=AnalysisResults!L2656)*LEN(L2656)&gt;0,"")</f>
        <v>Week 24</v>
      </c>
      <c r="O2656" t="s">
        <v>295</v>
      </c>
      <c r="P2656" t="s">
        <v>643</v>
      </c>
      <c r="Q2656" s="4" t="str" cm="1">
        <f t="array" ref="Q2656">_xlfn._xlws.FILTER(AnalysisMethods!$G$2:$G$31,AnalysisMethods!$E$2:$E$31=AnalysisResults!P2656,"")</f>
        <v>Median</v>
      </c>
      <c r="R2656" s="4" t="str" cm="1">
        <f t="array" ref="R2656">_xlfn._xlws.FILTER(AnalysisMethods!$H$2:$H$31,AnalysisMethods!$E$2:$E$31=AnalysisResults!P2656,"")</f>
        <v>XX.X</v>
      </c>
      <c r="S2656">
        <v>70</v>
      </c>
      <c r="T2656" s="7" t="s">
        <v>223</v>
      </c>
      <c r="U2656" t="s">
        <v>1378</v>
      </c>
    </row>
    <row r="2657" spans="1:21" x14ac:dyDescent="0.45">
      <c r="A2657" t="s">
        <v>669</v>
      </c>
      <c r="B2657" s="4" t="str" cm="1">
        <f t="array" ref="B2657">_xlfn._xlws.FILTER(AnalysisSets!B:B,AnalysisSets!A:A=_xlfn._xlws.FILTER(Analyses!E:E,Analyses!A:A=AnalysisResults!A2657,""),"")</f>
        <v>Safety Population</v>
      </c>
      <c r="C2657" t="s">
        <v>33</v>
      </c>
      <c r="D2657" t="s">
        <v>41</v>
      </c>
      <c r="E2657" s="4" t="str" cm="1">
        <f t="array" ref="E2657">_xlfn._xlws.FILTER(AnalysisGroupings!$G$2:$G$20,AnalysisGroupings!$F$2:$F$20=AnalysisResults!D2657,"")</f>
        <v>Xanomeline High Dose</v>
      </c>
      <c r="G2657" t="s">
        <v>733</v>
      </c>
      <c r="H2657" t="s">
        <v>773</v>
      </c>
      <c r="I2657" s="4" t="str" cm="1">
        <f t="array" ref="I2657">_xlfn._xlws.FILTER(AnalysisGroupings!$G$2:$G$36,(AnalysisGroupings!$F$2:$F$36=AnalysisResults!H2657)*LEN(H2657)&gt;0,"")</f>
        <v>Pulse Rate (beats/min)</v>
      </c>
      <c r="K2657" t="s">
        <v>734</v>
      </c>
      <c r="L2657" t="s">
        <v>1387</v>
      </c>
      <c r="M2657" s="4" t="str" cm="1">
        <f t="array" ref="M2657">_xlfn._xlws.FILTER(AnalysisGroupings!$G$2:$G$36,(AnalysisGroupings!$F$2:$F$36=AnalysisResults!L2657)*LEN(L2657)&gt;0,"")</f>
        <v>Week 24</v>
      </c>
      <c r="O2657" t="s">
        <v>295</v>
      </c>
      <c r="P2657" t="s">
        <v>644</v>
      </c>
      <c r="Q2657" s="4" t="str" cm="1">
        <f t="array" ref="Q2657">_xlfn._xlws.FILTER(AnalysisMethods!$G$2:$G$31,AnalysisMethods!$E$2:$E$31=AnalysisResults!P2657,"")</f>
        <v>Q1</v>
      </c>
      <c r="R2657" s="4" t="str" cm="1">
        <f t="array" ref="R2657">_xlfn._xlws.FILTER(AnalysisMethods!$H$2:$H$31,AnalysisMethods!$E$2:$E$31=AnalysisResults!P2657,"")</f>
        <v>XX.X</v>
      </c>
      <c r="S2657">
        <v>64</v>
      </c>
      <c r="T2657" s="7" t="s">
        <v>898</v>
      </c>
      <c r="U2657" t="s">
        <v>1378</v>
      </c>
    </row>
    <row r="2658" spans="1:21" x14ac:dyDescent="0.45">
      <c r="A2658" t="s">
        <v>669</v>
      </c>
      <c r="B2658" s="4" t="str" cm="1">
        <f t="array" ref="B2658">_xlfn._xlws.FILTER(AnalysisSets!B:B,AnalysisSets!A:A=_xlfn._xlws.FILTER(Analyses!E:E,Analyses!A:A=AnalysisResults!A2658,""),"")</f>
        <v>Safety Population</v>
      </c>
      <c r="C2658" t="s">
        <v>33</v>
      </c>
      <c r="D2658" t="s">
        <v>41</v>
      </c>
      <c r="E2658" s="4" t="str" cm="1">
        <f t="array" ref="E2658">_xlfn._xlws.FILTER(AnalysisGroupings!$G$2:$G$20,AnalysisGroupings!$F$2:$F$20=AnalysisResults!D2658,"")</f>
        <v>Xanomeline High Dose</v>
      </c>
      <c r="G2658" t="s">
        <v>733</v>
      </c>
      <c r="H2658" t="s">
        <v>773</v>
      </c>
      <c r="I2658" s="4" t="str" cm="1">
        <f t="array" ref="I2658">_xlfn._xlws.FILTER(AnalysisGroupings!$G$2:$G$36,(AnalysisGroupings!$F$2:$F$36=AnalysisResults!H2658)*LEN(H2658)&gt;0,"")</f>
        <v>Pulse Rate (beats/min)</v>
      </c>
      <c r="K2658" t="s">
        <v>734</v>
      </c>
      <c r="L2658" t="s">
        <v>1387</v>
      </c>
      <c r="M2658" s="4" t="str" cm="1">
        <f t="array" ref="M2658">_xlfn._xlws.FILTER(AnalysisGroupings!$G$2:$G$36,(AnalysisGroupings!$F$2:$F$36=AnalysisResults!L2658)*LEN(L2658)&gt;0,"")</f>
        <v>Week 24</v>
      </c>
      <c r="O2658" t="s">
        <v>295</v>
      </c>
      <c r="P2658" t="s">
        <v>645</v>
      </c>
      <c r="Q2658" s="4" t="str" cm="1">
        <f t="array" ref="Q2658">_xlfn._xlws.FILTER(AnalysisMethods!$G$2:$G$31,AnalysisMethods!$E$2:$E$31=AnalysisResults!P2658,"")</f>
        <v>Q3</v>
      </c>
      <c r="R2658" s="4" t="str" cm="1">
        <f t="array" ref="R2658">_xlfn._xlws.FILTER(AnalysisMethods!$H$2:$H$31,AnalysisMethods!$E$2:$E$31=AnalysisResults!P2658,"")</f>
        <v>XX.X</v>
      </c>
      <c r="S2658">
        <v>80</v>
      </c>
      <c r="T2658" s="7" t="s">
        <v>225</v>
      </c>
      <c r="U2658" t="s">
        <v>1378</v>
      </c>
    </row>
    <row r="2659" spans="1:21" x14ac:dyDescent="0.45">
      <c r="A2659" t="s">
        <v>669</v>
      </c>
      <c r="B2659" s="4" t="str" cm="1">
        <f t="array" ref="B2659">_xlfn._xlws.FILTER(AnalysisSets!B:B,AnalysisSets!A:A=_xlfn._xlws.FILTER(Analyses!E:E,Analyses!A:A=AnalysisResults!A2659,""),"")</f>
        <v>Safety Population</v>
      </c>
      <c r="C2659" t="s">
        <v>33</v>
      </c>
      <c r="D2659" t="s">
        <v>41</v>
      </c>
      <c r="E2659" s="4" t="str" cm="1">
        <f t="array" ref="E2659">_xlfn._xlws.FILTER(AnalysisGroupings!$G$2:$G$20,AnalysisGroupings!$F$2:$F$20=AnalysisResults!D2659,"")</f>
        <v>Xanomeline High Dose</v>
      </c>
      <c r="G2659" t="s">
        <v>733</v>
      </c>
      <c r="H2659" t="s">
        <v>773</v>
      </c>
      <c r="I2659" s="4" t="str" cm="1">
        <f t="array" ref="I2659">_xlfn._xlws.FILTER(AnalysisGroupings!$G$2:$G$36,(AnalysisGroupings!$F$2:$F$36=AnalysisResults!H2659)*LEN(H2659)&gt;0,"")</f>
        <v>Pulse Rate (beats/min)</v>
      </c>
      <c r="K2659" t="s">
        <v>734</v>
      </c>
      <c r="L2659" t="s">
        <v>1387</v>
      </c>
      <c r="M2659" s="4" t="str" cm="1">
        <f t="array" ref="M2659">_xlfn._xlws.FILTER(AnalysisGroupings!$G$2:$G$36,(AnalysisGroupings!$F$2:$F$36=AnalysisResults!L2659)*LEN(L2659)&gt;0,"")</f>
        <v>Week 24</v>
      </c>
      <c r="O2659" t="s">
        <v>295</v>
      </c>
      <c r="P2659" t="s">
        <v>646</v>
      </c>
      <c r="Q2659" s="4" t="str" cm="1">
        <f t="array" ref="Q2659">_xlfn._xlws.FILTER(AnalysisMethods!$G$2:$G$31,AnalysisMethods!$E$2:$E$31=AnalysisResults!P2659,"")</f>
        <v>Min</v>
      </c>
      <c r="R2659" s="4" t="str" cm="1">
        <f t="array" ref="R2659">_xlfn._xlws.FILTER(AnalysisMethods!$H$2:$H$31,AnalysisMethods!$E$2:$E$31=AnalysisResults!P2659,"")</f>
        <v>XX</v>
      </c>
      <c r="S2659">
        <v>47</v>
      </c>
      <c r="T2659" s="7" t="s">
        <v>611</v>
      </c>
      <c r="U2659" t="s">
        <v>1378</v>
      </c>
    </row>
    <row r="2660" spans="1:21" x14ac:dyDescent="0.45">
      <c r="A2660" t="s">
        <v>669</v>
      </c>
      <c r="B2660" s="4" t="str" cm="1">
        <f t="array" ref="B2660">_xlfn._xlws.FILTER(AnalysisSets!B:B,AnalysisSets!A:A=_xlfn._xlws.FILTER(Analyses!E:E,Analyses!A:A=AnalysisResults!A2660,""),"")</f>
        <v>Safety Population</v>
      </c>
      <c r="C2660" t="s">
        <v>33</v>
      </c>
      <c r="D2660" t="s">
        <v>41</v>
      </c>
      <c r="E2660" s="4" t="str" cm="1">
        <f t="array" ref="E2660">_xlfn._xlws.FILTER(AnalysisGroupings!$G$2:$G$20,AnalysisGroupings!$F$2:$F$20=AnalysisResults!D2660,"")</f>
        <v>Xanomeline High Dose</v>
      </c>
      <c r="G2660" t="s">
        <v>733</v>
      </c>
      <c r="H2660" t="s">
        <v>773</v>
      </c>
      <c r="I2660" s="4" t="str" cm="1">
        <f t="array" ref="I2660">_xlfn._xlws.FILTER(AnalysisGroupings!$G$2:$G$36,(AnalysisGroupings!$F$2:$F$36=AnalysisResults!H2660)*LEN(H2660)&gt;0,"")</f>
        <v>Pulse Rate (beats/min)</v>
      </c>
      <c r="K2660" t="s">
        <v>734</v>
      </c>
      <c r="L2660" t="s">
        <v>1387</v>
      </c>
      <c r="M2660" s="4" t="str" cm="1">
        <f t="array" ref="M2660">_xlfn._xlws.FILTER(AnalysisGroupings!$G$2:$G$36,(AnalysisGroupings!$F$2:$F$36=AnalysisResults!L2660)*LEN(L2660)&gt;0,"")</f>
        <v>Week 24</v>
      </c>
      <c r="O2660" t="s">
        <v>295</v>
      </c>
      <c r="P2660" t="s">
        <v>647</v>
      </c>
      <c r="Q2660" s="4" t="str" cm="1">
        <f t="array" ref="Q2660">_xlfn._xlws.FILTER(AnalysisMethods!$G$2:$G$31,AnalysisMethods!$E$2:$E$31=AnalysisResults!P2660,"")</f>
        <v>Max</v>
      </c>
      <c r="R2660" s="4" t="str" cm="1">
        <f t="array" ref="R2660">_xlfn._xlws.FILTER(AnalysisMethods!$H$2:$H$31,AnalysisMethods!$E$2:$E$31=AnalysisResults!P2660,"")</f>
        <v>XX</v>
      </c>
      <c r="S2660">
        <v>98</v>
      </c>
      <c r="T2660" s="7" t="s">
        <v>883</v>
      </c>
      <c r="U2660" t="s">
        <v>1378</v>
      </c>
    </row>
    <row r="2661" spans="1:21" x14ac:dyDescent="0.45">
      <c r="A2661" t="s">
        <v>669</v>
      </c>
      <c r="B2661" s="4" t="str" cm="1">
        <f t="array" ref="B2661">_xlfn._xlws.FILTER(AnalysisSets!B:B,AnalysisSets!A:A=_xlfn._xlws.FILTER(Analyses!E:E,Analyses!A:A=AnalysisResults!A2661,""),"")</f>
        <v>Safety Population</v>
      </c>
      <c r="C2661" t="s">
        <v>33</v>
      </c>
      <c r="D2661" t="s">
        <v>41</v>
      </c>
      <c r="E2661" s="4" t="str" cm="1">
        <f t="array" ref="E2661">_xlfn._xlws.FILTER(AnalysisGroupings!$G$2:$G$20,AnalysisGroupings!$F$2:$F$20=AnalysisResults!D2661,"")</f>
        <v>Xanomeline High Dose</v>
      </c>
      <c r="G2661" t="s">
        <v>733</v>
      </c>
      <c r="H2661" t="s">
        <v>773</v>
      </c>
      <c r="I2661" s="4" t="str" cm="1">
        <f t="array" ref="I2661">_xlfn._xlws.FILTER(AnalysisGroupings!$G$2:$G$36,(AnalysisGroupings!$F$2:$F$36=AnalysisResults!H2661)*LEN(H2661)&gt;0,"")</f>
        <v>Pulse Rate (beats/min)</v>
      </c>
      <c r="K2661" t="s">
        <v>734</v>
      </c>
      <c r="L2661" t="s">
        <v>787</v>
      </c>
      <c r="M2661" s="4" t="str" cm="1">
        <f t="array" ref="M2661">_xlfn._xlws.FILTER(AnalysisGroupings!$G$2:$G$36,(AnalysisGroupings!$F$2:$F$36=AnalysisResults!L2661)*LEN(L2661)&gt;0,"")</f>
        <v>Week 26</v>
      </c>
      <c r="O2661" t="s">
        <v>295</v>
      </c>
      <c r="P2661" t="s">
        <v>640</v>
      </c>
      <c r="Q2661" s="4" t="str" cm="1">
        <f t="array" ref="Q2661">_xlfn._xlws.FILTER(AnalysisMethods!$G$2:$G$31,AnalysisMethods!$E$2:$E$31=AnalysisResults!P2661,"")</f>
        <v>n</v>
      </c>
      <c r="R2661" s="4" t="str" cm="1">
        <f t="array" ref="R2661">_xlfn._xlws.FILTER(AnalysisMethods!$H$2:$H$31,AnalysisMethods!$E$2:$E$31=AnalysisResults!P2661,"")</f>
        <v>XX</v>
      </c>
      <c r="S2661">
        <v>84</v>
      </c>
      <c r="T2661" s="7" t="s">
        <v>212</v>
      </c>
      <c r="U2661" t="s">
        <v>1378</v>
      </c>
    </row>
    <row r="2662" spans="1:21" x14ac:dyDescent="0.45">
      <c r="A2662" t="s">
        <v>669</v>
      </c>
      <c r="B2662" s="4" t="str" cm="1">
        <f t="array" ref="B2662">_xlfn._xlws.FILTER(AnalysisSets!B:B,AnalysisSets!A:A=_xlfn._xlws.FILTER(Analyses!E:E,Analyses!A:A=AnalysisResults!A2662,""),"")</f>
        <v>Safety Population</v>
      </c>
      <c r="C2662" t="s">
        <v>33</v>
      </c>
      <c r="D2662" t="s">
        <v>41</v>
      </c>
      <c r="E2662" s="4" t="str" cm="1">
        <f t="array" ref="E2662">_xlfn._xlws.FILTER(AnalysisGroupings!$G$2:$G$20,AnalysisGroupings!$F$2:$F$20=AnalysisResults!D2662,"")</f>
        <v>Xanomeline High Dose</v>
      </c>
      <c r="G2662" t="s">
        <v>733</v>
      </c>
      <c r="H2662" t="s">
        <v>773</v>
      </c>
      <c r="I2662" s="4" t="str" cm="1">
        <f t="array" ref="I2662">_xlfn._xlws.FILTER(AnalysisGroupings!$G$2:$G$36,(AnalysisGroupings!$F$2:$F$36=AnalysisResults!H2662)*LEN(H2662)&gt;0,"")</f>
        <v>Pulse Rate (beats/min)</v>
      </c>
      <c r="K2662" t="s">
        <v>734</v>
      </c>
      <c r="L2662" t="s">
        <v>787</v>
      </c>
      <c r="M2662" s="4" t="str" cm="1">
        <f t="array" ref="M2662">_xlfn._xlws.FILTER(AnalysisGroupings!$G$2:$G$36,(AnalysisGroupings!$F$2:$F$36=AnalysisResults!L2662)*LEN(L2662)&gt;0,"")</f>
        <v>Week 26</v>
      </c>
      <c r="O2662" t="s">
        <v>295</v>
      </c>
      <c r="P2662" t="s">
        <v>641</v>
      </c>
      <c r="Q2662" s="4" t="str" cm="1">
        <f t="array" ref="Q2662">_xlfn._xlws.FILTER(AnalysisMethods!$G$2:$G$31,AnalysisMethods!$E$2:$E$31=AnalysisResults!P2662,"")</f>
        <v>Mean</v>
      </c>
      <c r="R2662" s="4" t="str" cm="1">
        <f t="array" ref="R2662">_xlfn._xlws.FILTER(AnalysisMethods!$H$2:$H$31,AnalysisMethods!$E$2:$E$31=AnalysisResults!P2662,"")</f>
        <v>XX.X</v>
      </c>
      <c r="S2662">
        <v>73.440476189999998</v>
      </c>
      <c r="T2662" s="7" t="s">
        <v>884</v>
      </c>
      <c r="U2662" t="s">
        <v>1378</v>
      </c>
    </row>
    <row r="2663" spans="1:21" x14ac:dyDescent="0.45">
      <c r="A2663" t="s">
        <v>669</v>
      </c>
      <c r="B2663" s="4" t="str" cm="1">
        <f t="array" ref="B2663">_xlfn._xlws.FILTER(AnalysisSets!B:B,AnalysisSets!A:A=_xlfn._xlws.FILTER(Analyses!E:E,Analyses!A:A=AnalysisResults!A2663,""),"")</f>
        <v>Safety Population</v>
      </c>
      <c r="C2663" t="s">
        <v>33</v>
      </c>
      <c r="D2663" t="s">
        <v>41</v>
      </c>
      <c r="E2663" s="4" t="str" cm="1">
        <f t="array" ref="E2663">_xlfn._xlws.FILTER(AnalysisGroupings!$G$2:$G$20,AnalysisGroupings!$F$2:$F$20=AnalysisResults!D2663,"")</f>
        <v>Xanomeline High Dose</v>
      </c>
      <c r="G2663" t="s">
        <v>733</v>
      </c>
      <c r="H2663" t="s">
        <v>773</v>
      </c>
      <c r="I2663" s="4" t="str" cm="1">
        <f t="array" ref="I2663">_xlfn._xlws.FILTER(AnalysisGroupings!$G$2:$G$36,(AnalysisGroupings!$F$2:$F$36=AnalysisResults!H2663)*LEN(H2663)&gt;0,"")</f>
        <v>Pulse Rate (beats/min)</v>
      </c>
      <c r="K2663" t="s">
        <v>734</v>
      </c>
      <c r="L2663" t="s">
        <v>787</v>
      </c>
      <c r="M2663" s="4" t="str" cm="1">
        <f t="array" ref="M2663">_xlfn._xlws.FILTER(AnalysisGroupings!$G$2:$G$36,(AnalysisGroupings!$F$2:$F$36=AnalysisResults!L2663)*LEN(L2663)&gt;0,"")</f>
        <v>Week 26</v>
      </c>
      <c r="O2663" t="s">
        <v>295</v>
      </c>
      <c r="P2663" t="s">
        <v>642</v>
      </c>
      <c r="Q2663" s="4" t="str" cm="1">
        <f t="array" ref="Q2663">_xlfn._xlws.FILTER(AnalysisMethods!$G$2:$G$31,AnalysisMethods!$E$2:$E$31=AnalysisResults!P2663,"")</f>
        <v>SD</v>
      </c>
      <c r="R2663" s="4" t="str" cm="1">
        <f t="array" ref="R2663">_xlfn._xlws.FILTER(AnalysisMethods!$H$2:$H$31,AnalysisMethods!$E$2:$E$31=AnalysisResults!P2663,"")</f>
        <v>(XX.XX)</v>
      </c>
      <c r="S2663">
        <v>11.188797313</v>
      </c>
      <c r="T2663" s="7" t="s">
        <v>1122</v>
      </c>
      <c r="U2663" t="s">
        <v>1378</v>
      </c>
    </row>
    <row r="2664" spans="1:21" x14ac:dyDescent="0.45">
      <c r="A2664" t="s">
        <v>669</v>
      </c>
      <c r="B2664" s="4" t="str" cm="1">
        <f t="array" ref="B2664">_xlfn._xlws.FILTER(AnalysisSets!B:B,AnalysisSets!A:A=_xlfn._xlws.FILTER(Analyses!E:E,Analyses!A:A=AnalysisResults!A2664,""),"")</f>
        <v>Safety Population</v>
      </c>
      <c r="C2664" t="s">
        <v>33</v>
      </c>
      <c r="D2664" t="s">
        <v>41</v>
      </c>
      <c r="E2664" s="4" t="str" cm="1">
        <f t="array" ref="E2664">_xlfn._xlws.FILTER(AnalysisGroupings!$G$2:$G$20,AnalysisGroupings!$F$2:$F$20=AnalysisResults!D2664,"")</f>
        <v>Xanomeline High Dose</v>
      </c>
      <c r="G2664" t="s">
        <v>733</v>
      </c>
      <c r="H2664" t="s">
        <v>773</v>
      </c>
      <c r="I2664" s="4" t="str" cm="1">
        <f t="array" ref="I2664">_xlfn._xlws.FILTER(AnalysisGroupings!$G$2:$G$36,(AnalysisGroupings!$F$2:$F$36=AnalysisResults!H2664)*LEN(H2664)&gt;0,"")</f>
        <v>Pulse Rate (beats/min)</v>
      </c>
      <c r="K2664" t="s">
        <v>734</v>
      </c>
      <c r="L2664" t="s">
        <v>787</v>
      </c>
      <c r="M2664" s="4" t="str" cm="1">
        <f t="array" ref="M2664">_xlfn._xlws.FILTER(AnalysisGroupings!$G$2:$G$36,(AnalysisGroupings!$F$2:$F$36=AnalysisResults!L2664)*LEN(L2664)&gt;0,"")</f>
        <v>Week 26</v>
      </c>
      <c r="O2664" t="s">
        <v>295</v>
      </c>
      <c r="P2664" t="s">
        <v>643</v>
      </c>
      <c r="Q2664" s="4" t="str" cm="1">
        <f t="array" ref="Q2664">_xlfn._xlws.FILTER(AnalysisMethods!$G$2:$G$31,AnalysisMethods!$E$2:$E$31=AnalysisResults!P2664,"")</f>
        <v>Median</v>
      </c>
      <c r="R2664" s="4" t="str" cm="1">
        <f t="array" ref="R2664">_xlfn._xlws.FILTER(AnalysisMethods!$H$2:$H$31,AnalysisMethods!$E$2:$E$31=AnalysisResults!P2664,"")</f>
        <v>XX.X</v>
      </c>
      <c r="S2664">
        <v>72</v>
      </c>
      <c r="T2664" s="7" t="s">
        <v>886</v>
      </c>
      <c r="U2664" t="s">
        <v>1378</v>
      </c>
    </row>
    <row r="2665" spans="1:21" x14ac:dyDescent="0.45">
      <c r="A2665" t="s">
        <v>669</v>
      </c>
      <c r="B2665" s="4" t="str" cm="1">
        <f t="array" ref="B2665">_xlfn._xlws.FILTER(AnalysisSets!B:B,AnalysisSets!A:A=_xlfn._xlws.FILTER(Analyses!E:E,Analyses!A:A=AnalysisResults!A2665,""),"")</f>
        <v>Safety Population</v>
      </c>
      <c r="C2665" t="s">
        <v>33</v>
      </c>
      <c r="D2665" t="s">
        <v>41</v>
      </c>
      <c r="E2665" s="4" t="str" cm="1">
        <f t="array" ref="E2665">_xlfn._xlws.FILTER(AnalysisGroupings!$G$2:$G$20,AnalysisGroupings!$F$2:$F$20=AnalysisResults!D2665,"")</f>
        <v>Xanomeline High Dose</v>
      </c>
      <c r="G2665" t="s">
        <v>733</v>
      </c>
      <c r="H2665" t="s">
        <v>773</v>
      </c>
      <c r="I2665" s="4" t="str" cm="1">
        <f t="array" ref="I2665">_xlfn._xlws.FILTER(AnalysisGroupings!$G$2:$G$36,(AnalysisGroupings!$F$2:$F$36=AnalysisResults!H2665)*LEN(H2665)&gt;0,"")</f>
        <v>Pulse Rate (beats/min)</v>
      </c>
      <c r="K2665" t="s">
        <v>734</v>
      </c>
      <c r="L2665" t="s">
        <v>787</v>
      </c>
      <c r="M2665" s="4" t="str" cm="1">
        <f t="array" ref="M2665">_xlfn._xlws.FILTER(AnalysisGroupings!$G$2:$G$36,(AnalysisGroupings!$F$2:$F$36=AnalysisResults!L2665)*LEN(L2665)&gt;0,"")</f>
        <v>Week 26</v>
      </c>
      <c r="O2665" t="s">
        <v>295</v>
      </c>
      <c r="P2665" t="s">
        <v>644</v>
      </c>
      <c r="Q2665" s="4" t="str" cm="1">
        <f t="array" ref="Q2665">_xlfn._xlws.FILTER(AnalysisMethods!$G$2:$G$31,AnalysisMethods!$E$2:$E$31=AnalysisResults!P2665,"")</f>
        <v>Q1</v>
      </c>
      <c r="R2665" s="4" t="str" cm="1">
        <f t="array" ref="R2665">_xlfn._xlws.FILTER(AnalysisMethods!$H$2:$H$31,AnalysisMethods!$E$2:$E$31=AnalysisResults!P2665,"")</f>
        <v>XX.X</v>
      </c>
      <c r="S2665">
        <v>65</v>
      </c>
      <c r="T2665" s="7" t="s">
        <v>924</v>
      </c>
      <c r="U2665" t="s">
        <v>1378</v>
      </c>
    </row>
    <row r="2666" spans="1:21" x14ac:dyDescent="0.45">
      <c r="A2666" t="s">
        <v>669</v>
      </c>
      <c r="B2666" s="4" t="str" cm="1">
        <f t="array" ref="B2666">_xlfn._xlws.FILTER(AnalysisSets!B:B,AnalysisSets!A:A=_xlfn._xlws.FILTER(Analyses!E:E,Analyses!A:A=AnalysisResults!A2666,""),"")</f>
        <v>Safety Population</v>
      </c>
      <c r="C2666" t="s">
        <v>33</v>
      </c>
      <c r="D2666" t="s">
        <v>41</v>
      </c>
      <c r="E2666" s="4" t="str" cm="1">
        <f t="array" ref="E2666">_xlfn._xlws.FILTER(AnalysisGroupings!$G$2:$G$20,AnalysisGroupings!$F$2:$F$20=AnalysisResults!D2666,"")</f>
        <v>Xanomeline High Dose</v>
      </c>
      <c r="G2666" t="s">
        <v>733</v>
      </c>
      <c r="H2666" t="s">
        <v>773</v>
      </c>
      <c r="I2666" s="4" t="str" cm="1">
        <f t="array" ref="I2666">_xlfn._xlws.FILTER(AnalysisGroupings!$G$2:$G$36,(AnalysisGroupings!$F$2:$F$36=AnalysisResults!H2666)*LEN(H2666)&gt;0,"")</f>
        <v>Pulse Rate (beats/min)</v>
      </c>
      <c r="K2666" t="s">
        <v>734</v>
      </c>
      <c r="L2666" t="s">
        <v>787</v>
      </c>
      <c r="M2666" s="4" t="str" cm="1">
        <f t="array" ref="M2666">_xlfn._xlws.FILTER(AnalysisGroupings!$G$2:$G$36,(AnalysisGroupings!$F$2:$F$36=AnalysisResults!L2666)*LEN(L2666)&gt;0,"")</f>
        <v>Week 26</v>
      </c>
      <c r="O2666" t="s">
        <v>295</v>
      </c>
      <c r="P2666" t="s">
        <v>645</v>
      </c>
      <c r="Q2666" s="4" t="str" cm="1">
        <f t="array" ref="Q2666">_xlfn._xlws.FILTER(AnalysisMethods!$G$2:$G$31,AnalysisMethods!$E$2:$E$31=AnalysisResults!P2666,"")</f>
        <v>Q3</v>
      </c>
      <c r="R2666" s="4" t="str" cm="1">
        <f t="array" ref="R2666">_xlfn._xlws.FILTER(AnalysisMethods!$H$2:$H$31,AnalysisMethods!$E$2:$E$31=AnalysisResults!P2666,"")</f>
        <v>XX.X</v>
      </c>
      <c r="S2666">
        <v>80</v>
      </c>
      <c r="T2666" s="7" t="s">
        <v>225</v>
      </c>
      <c r="U2666" t="s">
        <v>1378</v>
      </c>
    </row>
    <row r="2667" spans="1:21" x14ac:dyDescent="0.45">
      <c r="A2667" t="s">
        <v>669</v>
      </c>
      <c r="B2667" s="4" t="str" cm="1">
        <f t="array" ref="B2667">_xlfn._xlws.FILTER(AnalysisSets!B:B,AnalysisSets!A:A=_xlfn._xlws.FILTER(Analyses!E:E,Analyses!A:A=AnalysisResults!A2667,""),"")</f>
        <v>Safety Population</v>
      </c>
      <c r="C2667" t="s">
        <v>33</v>
      </c>
      <c r="D2667" t="s">
        <v>41</v>
      </c>
      <c r="E2667" s="4" t="str" cm="1">
        <f t="array" ref="E2667">_xlfn._xlws.FILTER(AnalysisGroupings!$G$2:$G$20,AnalysisGroupings!$F$2:$F$20=AnalysisResults!D2667,"")</f>
        <v>Xanomeline High Dose</v>
      </c>
      <c r="G2667" t="s">
        <v>733</v>
      </c>
      <c r="H2667" t="s">
        <v>773</v>
      </c>
      <c r="I2667" s="4" t="str" cm="1">
        <f t="array" ref="I2667">_xlfn._xlws.FILTER(AnalysisGroupings!$G$2:$G$36,(AnalysisGroupings!$F$2:$F$36=AnalysisResults!H2667)*LEN(H2667)&gt;0,"")</f>
        <v>Pulse Rate (beats/min)</v>
      </c>
      <c r="K2667" t="s">
        <v>734</v>
      </c>
      <c r="L2667" t="s">
        <v>787</v>
      </c>
      <c r="M2667" s="4" t="str" cm="1">
        <f t="array" ref="M2667">_xlfn._xlws.FILTER(AnalysisGroupings!$G$2:$G$36,(AnalysisGroupings!$F$2:$F$36=AnalysisResults!L2667)*LEN(L2667)&gt;0,"")</f>
        <v>Week 26</v>
      </c>
      <c r="O2667" t="s">
        <v>295</v>
      </c>
      <c r="P2667" t="s">
        <v>646</v>
      </c>
      <c r="Q2667" s="4" t="str" cm="1">
        <f t="array" ref="Q2667">_xlfn._xlws.FILTER(AnalysisMethods!$G$2:$G$31,AnalysisMethods!$E$2:$E$31=AnalysisResults!P2667,"")</f>
        <v>Min</v>
      </c>
      <c r="R2667" s="4" t="str" cm="1">
        <f t="array" ref="R2667">_xlfn._xlws.FILTER(AnalysisMethods!$H$2:$H$31,AnalysisMethods!$E$2:$E$31=AnalysisResults!P2667,"")</f>
        <v>XX</v>
      </c>
      <c r="S2667">
        <v>53</v>
      </c>
      <c r="T2667" s="7" t="s">
        <v>244</v>
      </c>
      <c r="U2667" t="s">
        <v>1378</v>
      </c>
    </row>
    <row r="2668" spans="1:21" x14ac:dyDescent="0.45">
      <c r="A2668" t="s">
        <v>669</v>
      </c>
      <c r="B2668" s="4" t="str" cm="1">
        <f t="array" ref="B2668">_xlfn._xlws.FILTER(AnalysisSets!B:B,AnalysisSets!A:A=_xlfn._xlws.FILTER(Analyses!E:E,Analyses!A:A=AnalysisResults!A2668,""),"")</f>
        <v>Safety Population</v>
      </c>
      <c r="C2668" t="s">
        <v>33</v>
      </c>
      <c r="D2668" t="s">
        <v>41</v>
      </c>
      <c r="E2668" s="4" t="str" cm="1">
        <f t="array" ref="E2668">_xlfn._xlws.FILTER(AnalysisGroupings!$G$2:$G$20,AnalysisGroupings!$F$2:$F$20=AnalysisResults!D2668,"")</f>
        <v>Xanomeline High Dose</v>
      </c>
      <c r="G2668" t="s">
        <v>733</v>
      </c>
      <c r="H2668" t="s">
        <v>773</v>
      </c>
      <c r="I2668" s="4" t="str" cm="1">
        <f t="array" ref="I2668">_xlfn._xlws.FILTER(AnalysisGroupings!$G$2:$G$36,(AnalysisGroupings!$F$2:$F$36=AnalysisResults!H2668)*LEN(H2668)&gt;0,"")</f>
        <v>Pulse Rate (beats/min)</v>
      </c>
      <c r="K2668" t="s">
        <v>734</v>
      </c>
      <c r="L2668" t="s">
        <v>787</v>
      </c>
      <c r="M2668" s="4" t="str" cm="1">
        <f t="array" ref="M2668">_xlfn._xlws.FILTER(AnalysisGroupings!$G$2:$G$36,(AnalysisGroupings!$F$2:$F$36=AnalysisResults!L2668)*LEN(L2668)&gt;0,"")</f>
        <v>Week 26</v>
      </c>
      <c r="O2668" t="s">
        <v>295</v>
      </c>
      <c r="P2668" t="s">
        <v>647</v>
      </c>
      <c r="Q2668" s="4" t="str" cm="1">
        <f t="array" ref="Q2668">_xlfn._xlws.FILTER(AnalysisMethods!$G$2:$G$31,AnalysisMethods!$E$2:$E$31=AnalysisResults!P2668,"")</f>
        <v>Max</v>
      </c>
      <c r="R2668" s="4" t="str" cm="1">
        <f t="array" ref="R2668">_xlfn._xlws.FILTER(AnalysisMethods!$H$2:$H$31,AnalysisMethods!$E$2:$E$31=AnalysisResults!P2668,"")</f>
        <v>XX</v>
      </c>
      <c r="S2668">
        <v>100</v>
      </c>
      <c r="T2668" s="7" t="s">
        <v>867</v>
      </c>
      <c r="U2668" t="s">
        <v>1378</v>
      </c>
    </row>
    <row r="2669" spans="1:21" x14ac:dyDescent="0.45">
      <c r="A2669" t="s">
        <v>669</v>
      </c>
      <c r="B2669" s="4" t="str" cm="1">
        <f t="array" ref="B2669">_xlfn._xlws.FILTER(AnalysisSets!B:B,AnalysisSets!A:A=_xlfn._xlws.FILTER(Analyses!E:E,Analyses!A:A=AnalysisResults!A2669,""),"")</f>
        <v>Safety Population</v>
      </c>
      <c r="C2669" t="s">
        <v>33</v>
      </c>
      <c r="D2669" t="s">
        <v>41</v>
      </c>
      <c r="E2669" s="4" t="str" cm="1">
        <f t="array" ref="E2669">_xlfn._xlws.FILTER(AnalysisGroupings!$G$2:$G$20,AnalysisGroupings!$F$2:$F$20=AnalysisResults!D2669,"")</f>
        <v>Xanomeline High Dose</v>
      </c>
      <c r="G2669" t="s">
        <v>733</v>
      </c>
      <c r="H2669" t="s">
        <v>773</v>
      </c>
      <c r="I2669" s="4" t="str" cm="1">
        <f t="array" ref="I2669">_xlfn._xlws.FILTER(AnalysisGroupings!$G$2:$G$36,(AnalysisGroupings!$F$2:$F$36=AnalysisResults!H2669)*LEN(H2669)&gt;0,"")</f>
        <v>Pulse Rate (beats/min)</v>
      </c>
      <c r="K2669" t="s">
        <v>734</v>
      </c>
      <c r="L2669" t="s">
        <v>789</v>
      </c>
      <c r="M2669" s="4" t="str" cm="1">
        <f t="array" ref="M2669">_xlfn._xlws.FILTER(AnalysisGroupings!$G$2:$G$36,(AnalysisGroupings!$F$2:$F$36=AnalysisResults!L2669)*LEN(L2669)&gt;0,"")</f>
        <v>End of Treatment</v>
      </c>
      <c r="O2669" t="s">
        <v>295</v>
      </c>
      <c r="P2669" t="s">
        <v>640</v>
      </c>
      <c r="Q2669" s="4" t="str" cm="1">
        <f t="array" ref="Q2669">_xlfn._xlws.FILTER(AnalysisMethods!$G$2:$G$31,AnalysisMethods!$E$2:$E$31=AnalysisResults!P2669,"")</f>
        <v>n</v>
      </c>
      <c r="R2669" s="4" t="str" cm="1">
        <f t="array" ref="R2669">_xlfn._xlws.FILTER(AnalysisMethods!$H$2:$H$31,AnalysisMethods!$E$2:$E$31=AnalysisResults!P2669,"")</f>
        <v>XX</v>
      </c>
      <c r="S2669">
        <v>218</v>
      </c>
      <c r="T2669" s="7" t="s">
        <v>1085</v>
      </c>
      <c r="U2669" t="s">
        <v>1378</v>
      </c>
    </row>
    <row r="2670" spans="1:21" x14ac:dyDescent="0.45">
      <c r="A2670" t="s">
        <v>669</v>
      </c>
      <c r="B2670" s="4" t="str" cm="1">
        <f t="array" ref="B2670">_xlfn._xlws.FILTER(AnalysisSets!B:B,AnalysisSets!A:A=_xlfn._xlws.FILTER(Analyses!E:E,Analyses!A:A=AnalysisResults!A2670,""),"")</f>
        <v>Safety Population</v>
      </c>
      <c r="C2670" t="s">
        <v>33</v>
      </c>
      <c r="D2670" t="s">
        <v>41</v>
      </c>
      <c r="E2670" s="4" t="str" cm="1">
        <f t="array" ref="E2670">_xlfn._xlws.FILTER(AnalysisGroupings!$G$2:$G$20,AnalysisGroupings!$F$2:$F$20=AnalysisResults!D2670,"")</f>
        <v>Xanomeline High Dose</v>
      </c>
      <c r="G2670" t="s">
        <v>733</v>
      </c>
      <c r="H2670" t="s">
        <v>773</v>
      </c>
      <c r="I2670" s="4" t="str" cm="1">
        <f t="array" ref="I2670">_xlfn._xlws.FILTER(AnalysisGroupings!$G$2:$G$36,(AnalysisGroupings!$F$2:$F$36=AnalysisResults!H2670)*LEN(H2670)&gt;0,"")</f>
        <v>Pulse Rate (beats/min)</v>
      </c>
      <c r="K2670" t="s">
        <v>734</v>
      </c>
      <c r="L2670" t="s">
        <v>789</v>
      </c>
      <c r="M2670" s="4" t="str" cm="1">
        <f t="array" ref="M2670">_xlfn._xlws.FILTER(AnalysisGroupings!$G$2:$G$36,(AnalysisGroupings!$F$2:$F$36=AnalysisResults!L2670)*LEN(L2670)&gt;0,"")</f>
        <v>End of Treatment</v>
      </c>
      <c r="O2670" t="s">
        <v>295</v>
      </c>
      <c r="P2670" t="s">
        <v>641</v>
      </c>
      <c r="Q2670" s="4" t="str" cm="1">
        <f t="array" ref="Q2670">_xlfn._xlws.FILTER(AnalysisMethods!$G$2:$G$31,AnalysisMethods!$E$2:$E$31=AnalysisResults!P2670,"")</f>
        <v>Mean</v>
      </c>
      <c r="R2670" s="4" t="str" cm="1">
        <f t="array" ref="R2670">_xlfn._xlws.FILTER(AnalysisMethods!$H$2:$H$31,AnalysisMethods!$E$2:$E$31=AnalysisResults!P2670,"")</f>
        <v>XX.X</v>
      </c>
      <c r="S2670">
        <v>70.889908257000002</v>
      </c>
      <c r="T2670" s="7" t="s">
        <v>1123</v>
      </c>
      <c r="U2670" t="s">
        <v>1378</v>
      </c>
    </row>
    <row r="2671" spans="1:21" x14ac:dyDescent="0.45">
      <c r="A2671" t="s">
        <v>669</v>
      </c>
      <c r="B2671" s="4" t="str" cm="1">
        <f t="array" ref="B2671">_xlfn._xlws.FILTER(AnalysisSets!B:B,AnalysisSets!A:A=_xlfn._xlws.FILTER(Analyses!E:E,Analyses!A:A=AnalysisResults!A2671,""),"")</f>
        <v>Safety Population</v>
      </c>
      <c r="C2671" t="s">
        <v>33</v>
      </c>
      <c r="D2671" t="s">
        <v>41</v>
      </c>
      <c r="E2671" s="4" t="str" cm="1">
        <f t="array" ref="E2671">_xlfn._xlws.FILTER(AnalysisGroupings!$G$2:$G$20,AnalysisGroupings!$F$2:$F$20=AnalysisResults!D2671,"")</f>
        <v>Xanomeline High Dose</v>
      </c>
      <c r="G2671" t="s">
        <v>733</v>
      </c>
      <c r="H2671" t="s">
        <v>773</v>
      </c>
      <c r="I2671" s="4" t="str" cm="1">
        <f t="array" ref="I2671">_xlfn._xlws.FILTER(AnalysisGroupings!$G$2:$G$36,(AnalysisGroupings!$F$2:$F$36=AnalysisResults!H2671)*LEN(H2671)&gt;0,"")</f>
        <v>Pulse Rate (beats/min)</v>
      </c>
      <c r="K2671" t="s">
        <v>734</v>
      </c>
      <c r="L2671" t="s">
        <v>789</v>
      </c>
      <c r="M2671" s="4" t="str" cm="1">
        <f t="array" ref="M2671">_xlfn._xlws.FILTER(AnalysisGroupings!$G$2:$G$36,(AnalysisGroupings!$F$2:$F$36=AnalysisResults!L2671)*LEN(L2671)&gt;0,"")</f>
        <v>End of Treatment</v>
      </c>
      <c r="O2671" t="s">
        <v>295</v>
      </c>
      <c r="P2671" t="s">
        <v>642</v>
      </c>
      <c r="Q2671" s="4" t="str" cm="1">
        <f t="array" ref="Q2671">_xlfn._xlws.FILTER(AnalysisMethods!$G$2:$G$31,AnalysisMethods!$E$2:$E$31=AnalysisResults!P2671,"")</f>
        <v>SD</v>
      </c>
      <c r="R2671" s="4" t="str" cm="1">
        <f t="array" ref="R2671">_xlfn._xlws.FILTER(AnalysisMethods!$H$2:$H$31,AnalysisMethods!$E$2:$E$31=AnalysisResults!P2671,"")</f>
        <v>(XX.XX)</v>
      </c>
      <c r="S2671">
        <v>10.56281579</v>
      </c>
      <c r="T2671" s="7" t="s">
        <v>1124</v>
      </c>
      <c r="U2671" t="s">
        <v>1378</v>
      </c>
    </row>
    <row r="2672" spans="1:21" x14ac:dyDescent="0.45">
      <c r="A2672" t="s">
        <v>669</v>
      </c>
      <c r="B2672" s="4" t="str" cm="1">
        <f t="array" ref="B2672">_xlfn._xlws.FILTER(AnalysisSets!B:B,AnalysisSets!A:A=_xlfn._xlws.FILTER(Analyses!E:E,Analyses!A:A=AnalysisResults!A2672,""),"")</f>
        <v>Safety Population</v>
      </c>
      <c r="C2672" t="s">
        <v>33</v>
      </c>
      <c r="D2672" t="s">
        <v>41</v>
      </c>
      <c r="E2672" s="4" t="str" cm="1">
        <f t="array" ref="E2672">_xlfn._xlws.FILTER(AnalysisGroupings!$G$2:$G$20,AnalysisGroupings!$F$2:$F$20=AnalysisResults!D2672,"")</f>
        <v>Xanomeline High Dose</v>
      </c>
      <c r="G2672" t="s">
        <v>733</v>
      </c>
      <c r="H2672" t="s">
        <v>773</v>
      </c>
      <c r="I2672" s="4" t="str" cm="1">
        <f t="array" ref="I2672">_xlfn._xlws.FILTER(AnalysisGroupings!$G$2:$G$36,(AnalysisGroupings!$F$2:$F$36=AnalysisResults!H2672)*LEN(H2672)&gt;0,"")</f>
        <v>Pulse Rate (beats/min)</v>
      </c>
      <c r="K2672" t="s">
        <v>734</v>
      </c>
      <c r="L2672" t="s">
        <v>789</v>
      </c>
      <c r="M2672" s="4" t="str" cm="1">
        <f t="array" ref="M2672">_xlfn._xlws.FILTER(AnalysisGroupings!$G$2:$G$36,(AnalysisGroupings!$F$2:$F$36=AnalysisResults!L2672)*LEN(L2672)&gt;0,"")</f>
        <v>End of Treatment</v>
      </c>
      <c r="O2672" t="s">
        <v>295</v>
      </c>
      <c r="P2672" t="s">
        <v>643</v>
      </c>
      <c r="Q2672" s="4" t="str" cm="1">
        <f t="array" ref="Q2672">_xlfn._xlws.FILTER(AnalysisMethods!$G$2:$G$31,AnalysisMethods!$E$2:$E$31=AnalysisResults!P2672,"")</f>
        <v>Median</v>
      </c>
      <c r="R2672" s="4" t="str" cm="1">
        <f t="array" ref="R2672">_xlfn._xlws.FILTER(AnalysisMethods!$H$2:$H$31,AnalysisMethods!$E$2:$E$31=AnalysisResults!P2672,"")</f>
        <v>XX.X</v>
      </c>
      <c r="S2672">
        <v>70</v>
      </c>
      <c r="T2672" s="7" t="s">
        <v>223</v>
      </c>
      <c r="U2672" t="s">
        <v>1378</v>
      </c>
    </row>
    <row r="2673" spans="1:21" x14ac:dyDescent="0.45">
      <c r="A2673" t="s">
        <v>669</v>
      </c>
      <c r="B2673" s="4" t="str" cm="1">
        <f t="array" ref="B2673">_xlfn._xlws.FILTER(AnalysisSets!B:B,AnalysisSets!A:A=_xlfn._xlws.FILTER(Analyses!E:E,Analyses!A:A=AnalysisResults!A2673,""),"")</f>
        <v>Safety Population</v>
      </c>
      <c r="C2673" t="s">
        <v>33</v>
      </c>
      <c r="D2673" t="s">
        <v>41</v>
      </c>
      <c r="E2673" s="4" t="str" cm="1">
        <f t="array" ref="E2673">_xlfn._xlws.FILTER(AnalysisGroupings!$G$2:$G$20,AnalysisGroupings!$F$2:$F$20=AnalysisResults!D2673,"")</f>
        <v>Xanomeline High Dose</v>
      </c>
      <c r="G2673" t="s">
        <v>733</v>
      </c>
      <c r="H2673" t="s">
        <v>773</v>
      </c>
      <c r="I2673" s="4" t="str" cm="1">
        <f t="array" ref="I2673">_xlfn._xlws.FILTER(AnalysisGroupings!$G$2:$G$36,(AnalysisGroupings!$F$2:$F$36=AnalysisResults!H2673)*LEN(H2673)&gt;0,"")</f>
        <v>Pulse Rate (beats/min)</v>
      </c>
      <c r="K2673" t="s">
        <v>734</v>
      </c>
      <c r="L2673" t="s">
        <v>789</v>
      </c>
      <c r="M2673" s="4" t="str" cm="1">
        <f t="array" ref="M2673">_xlfn._xlws.FILTER(AnalysisGroupings!$G$2:$G$36,(AnalysisGroupings!$F$2:$F$36=AnalysisResults!L2673)*LEN(L2673)&gt;0,"")</f>
        <v>End of Treatment</v>
      </c>
      <c r="O2673" t="s">
        <v>295</v>
      </c>
      <c r="P2673" t="s">
        <v>644</v>
      </c>
      <c r="Q2673" s="4" t="str" cm="1">
        <f t="array" ref="Q2673">_xlfn._xlws.FILTER(AnalysisMethods!$G$2:$G$31,AnalysisMethods!$E$2:$E$31=AnalysisResults!P2673,"")</f>
        <v>Q1</v>
      </c>
      <c r="R2673" s="4" t="str" cm="1">
        <f t="array" ref="R2673">_xlfn._xlws.FILTER(AnalysisMethods!$H$2:$H$31,AnalysisMethods!$E$2:$E$31=AnalysisResults!P2673,"")</f>
        <v>XX.X</v>
      </c>
      <c r="S2673">
        <v>64</v>
      </c>
      <c r="T2673" s="7" t="s">
        <v>898</v>
      </c>
      <c r="U2673" t="s">
        <v>1378</v>
      </c>
    </row>
    <row r="2674" spans="1:21" x14ac:dyDescent="0.45">
      <c r="A2674" t="s">
        <v>669</v>
      </c>
      <c r="B2674" s="4" t="str" cm="1">
        <f t="array" ref="B2674">_xlfn._xlws.FILTER(AnalysisSets!B:B,AnalysisSets!A:A=_xlfn._xlws.FILTER(Analyses!E:E,Analyses!A:A=AnalysisResults!A2674,""),"")</f>
        <v>Safety Population</v>
      </c>
      <c r="C2674" t="s">
        <v>33</v>
      </c>
      <c r="D2674" t="s">
        <v>41</v>
      </c>
      <c r="E2674" s="4" t="str" cm="1">
        <f t="array" ref="E2674">_xlfn._xlws.FILTER(AnalysisGroupings!$G$2:$G$20,AnalysisGroupings!$F$2:$F$20=AnalysisResults!D2674,"")</f>
        <v>Xanomeline High Dose</v>
      </c>
      <c r="G2674" t="s">
        <v>733</v>
      </c>
      <c r="H2674" t="s">
        <v>773</v>
      </c>
      <c r="I2674" s="4" t="str" cm="1">
        <f t="array" ref="I2674">_xlfn._xlws.FILTER(AnalysisGroupings!$G$2:$G$36,(AnalysisGroupings!$F$2:$F$36=AnalysisResults!H2674)*LEN(H2674)&gt;0,"")</f>
        <v>Pulse Rate (beats/min)</v>
      </c>
      <c r="K2674" t="s">
        <v>734</v>
      </c>
      <c r="L2674" t="s">
        <v>789</v>
      </c>
      <c r="M2674" s="4" t="str" cm="1">
        <f t="array" ref="M2674">_xlfn._xlws.FILTER(AnalysisGroupings!$G$2:$G$36,(AnalysisGroupings!$F$2:$F$36=AnalysisResults!L2674)*LEN(L2674)&gt;0,"")</f>
        <v>End of Treatment</v>
      </c>
      <c r="O2674" t="s">
        <v>295</v>
      </c>
      <c r="P2674" t="s">
        <v>645</v>
      </c>
      <c r="Q2674" s="4" t="str" cm="1">
        <f t="array" ref="Q2674">_xlfn._xlws.FILTER(AnalysisMethods!$G$2:$G$31,AnalysisMethods!$E$2:$E$31=AnalysisResults!P2674,"")</f>
        <v>Q3</v>
      </c>
      <c r="R2674" s="4" t="str" cm="1">
        <f t="array" ref="R2674">_xlfn._xlws.FILTER(AnalysisMethods!$H$2:$H$31,AnalysisMethods!$E$2:$E$31=AnalysisResults!P2674,"")</f>
        <v>XX.X</v>
      </c>
      <c r="S2674">
        <v>77</v>
      </c>
      <c r="T2674" s="7" t="s">
        <v>1031</v>
      </c>
      <c r="U2674" t="s">
        <v>1378</v>
      </c>
    </row>
    <row r="2675" spans="1:21" x14ac:dyDescent="0.45">
      <c r="A2675" t="s">
        <v>669</v>
      </c>
      <c r="B2675" s="4" t="str" cm="1">
        <f t="array" ref="B2675">_xlfn._xlws.FILTER(AnalysisSets!B:B,AnalysisSets!A:A=_xlfn._xlws.FILTER(Analyses!E:E,Analyses!A:A=AnalysisResults!A2675,""),"")</f>
        <v>Safety Population</v>
      </c>
      <c r="C2675" t="s">
        <v>33</v>
      </c>
      <c r="D2675" t="s">
        <v>41</v>
      </c>
      <c r="E2675" s="4" t="str" cm="1">
        <f t="array" ref="E2675">_xlfn._xlws.FILTER(AnalysisGroupings!$G$2:$G$20,AnalysisGroupings!$F$2:$F$20=AnalysisResults!D2675,"")</f>
        <v>Xanomeline High Dose</v>
      </c>
      <c r="G2675" t="s">
        <v>733</v>
      </c>
      <c r="H2675" t="s">
        <v>773</v>
      </c>
      <c r="I2675" s="4" t="str" cm="1">
        <f t="array" ref="I2675">_xlfn._xlws.FILTER(AnalysisGroupings!$G$2:$G$36,(AnalysisGroupings!$F$2:$F$36=AnalysisResults!H2675)*LEN(H2675)&gt;0,"")</f>
        <v>Pulse Rate (beats/min)</v>
      </c>
      <c r="K2675" t="s">
        <v>734</v>
      </c>
      <c r="L2675" t="s">
        <v>789</v>
      </c>
      <c r="M2675" s="4" t="str" cm="1">
        <f t="array" ref="M2675">_xlfn._xlws.FILTER(AnalysisGroupings!$G$2:$G$36,(AnalysisGroupings!$F$2:$F$36=AnalysisResults!L2675)*LEN(L2675)&gt;0,"")</f>
        <v>End of Treatment</v>
      </c>
      <c r="O2675" t="s">
        <v>295</v>
      </c>
      <c r="P2675" t="s">
        <v>646</v>
      </c>
      <c r="Q2675" s="4" t="str" cm="1">
        <f t="array" ref="Q2675">_xlfn._xlws.FILTER(AnalysisMethods!$G$2:$G$31,AnalysisMethods!$E$2:$E$31=AnalysisResults!P2675,"")</f>
        <v>Min</v>
      </c>
      <c r="R2675" s="4" t="str" cm="1">
        <f t="array" ref="R2675">_xlfn._xlws.FILTER(AnalysisMethods!$H$2:$H$31,AnalysisMethods!$E$2:$E$31=AnalysisResults!P2675,"")</f>
        <v>XX</v>
      </c>
      <c r="S2675">
        <v>47</v>
      </c>
      <c r="T2675" s="7" t="s">
        <v>611</v>
      </c>
      <c r="U2675" t="s">
        <v>1378</v>
      </c>
    </row>
    <row r="2676" spans="1:21" x14ac:dyDescent="0.45">
      <c r="A2676" t="s">
        <v>669</v>
      </c>
      <c r="B2676" s="4" t="str" cm="1">
        <f t="array" ref="B2676">_xlfn._xlws.FILTER(AnalysisSets!B:B,AnalysisSets!A:A=_xlfn._xlws.FILTER(Analyses!E:E,Analyses!A:A=AnalysisResults!A2676,""),"")</f>
        <v>Safety Population</v>
      </c>
      <c r="C2676" t="s">
        <v>33</v>
      </c>
      <c r="D2676" t="s">
        <v>41</v>
      </c>
      <c r="E2676" s="4" t="str" cm="1">
        <f t="array" ref="E2676">_xlfn._xlws.FILTER(AnalysisGroupings!$G$2:$G$20,AnalysisGroupings!$F$2:$F$20=AnalysisResults!D2676,"")</f>
        <v>Xanomeline High Dose</v>
      </c>
      <c r="G2676" t="s">
        <v>733</v>
      </c>
      <c r="H2676" t="s">
        <v>773</v>
      </c>
      <c r="I2676" s="4" t="str" cm="1">
        <f t="array" ref="I2676">_xlfn._xlws.FILTER(AnalysisGroupings!$G$2:$G$36,(AnalysisGroupings!$F$2:$F$36=AnalysisResults!H2676)*LEN(H2676)&gt;0,"")</f>
        <v>Pulse Rate (beats/min)</v>
      </c>
      <c r="K2676" t="s">
        <v>734</v>
      </c>
      <c r="L2676" t="s">
        <v>789</v>
      </c>
      <c r="M2676" s="4" t="str" cm="1">
        <f t="array" ref="M2676">_xlfn._xlws.FILTER(AnalysisGroupings!$G$2:$G$36,(AnalysisGroupings!$F$2:$F$36=AnalysisResults!L2676)*LEN(L2676)&gt;0,"")</f>
        <v>End of Treatment</v>
      </c>
      <c r="O2676" t="s">
        <v>295</v>
      </c>
      <c r="P2676" t="s">
        <v>647</v>
      </c>
      <c r="Q2676" s="4" t="str" cm="1">
        <f t="array" ref="Q2676">_xlfn._xlws.FILTER(AnalysisMethods!$G$2:$G$31,AnalysisMethods!$E$2:$E$31=AnalysisResults!P2676,"")</f>
        <v>Max</v>
      </c>
      <c r="R2676" s="4" t="str" cm="1">
        <f t="array" ref="R2676">_xlfn._xlws.FILTER(AnalysisMethods!$H$2:$H$31,AnalysisMethods!$E$2:$E$31=AnalysisResults!P2676,"")</f>
        <v>XX</v>
      </c>
      <c r="S2676">
        <v>100</v>
      </c>
      <c r="T2676" s="7" t="s">
        <v>867</v>
      </c>
      <c r="U2676" t="s">
        <v>1378</v>
      </c>
    </row>
    <row r="2677" spans="1:21" x14ac:dyDescent="0.45">
      <c r="A2677" t="s">
        <v>669</v>
      </c>
      <c r="B2677" s="4" t="str" cm="1">
        <f t="array" ref="B2677">_xlfn._xlws.FILTER(AnalysisSets!B:B,AnalysisSets!A:A=_xlfn._xlws.FILTER(Analyses!E:E,Analyses!A:A=AnalysisResults!A2677,""),"")</f>
        <v>Safety Population</v>
      </c>
      <c r="C2677" t="s">
        <v>33</v>
      </c>
      <c r="D2677" t="s">
        <v>41</v>
      </c>
      <c r="E2677" s="4" t="str" cm="1">
        <f t="array" ref="E2677">_xlfn._xlws.FILTER(AnalysisGroupings!$G$2:$G$20,AnalysisGroupings!$F$2:$F$20=AnalysisResults!D2677,"")</f>
        <v>Xanomeline High Dose</v>
      </c>
      <c r="G2677" t="s">
        <v>733</v>
      </c>
      <c r="H2677" t="s">
        <v>776</v>
      </c>
      <c r="I2677" s="4" t="str" cm="1">
        <f t="array" ref="I2677">_xlfn._xlws.FILTER(AnalysisGroupings!$G$2:$G$36,(AnalysisGroupings!$F$2:$F$36=AnalysisResults!H2677)*LEN(H2677)&gt;0,"")</f>
        <v>Temperature (C)</v>
      </c>
      <c r="K2677" t="s">
        <v>734</v>
      </c>
      <c r="L2677" t="s">
        <v>1379</v>
      </c>
      <c r="M2677" s="4" t="str" cm="1">
        <f t="array" ref="M2677">_xlfn._xlws.FILTER(AnalysisGroupings!$G$2:$G$36,(AnalysisGroupings!$F$2:$F$36=AnalysisResults!L2677)*LEN(L2677)&gt;0,"")</f>
        <v>Baseline</v>
      </c>
      <c r="O2677" t="s">
        <v>295</v>
      </c>
      <c r="P2677" t="s">
        <v>640</v>
      </c>
      <c r="Q2677" s="4" t="str" cm="1">
        <f t="array" ref="Q2677">_xlfn._xlws.FILTER(AnalysisMethods!$G$2:$G$31,AnalysisMethods!$E$2:$E$31=AnalysisResults!P2677,"")</f>
        <v>n</v>
      </c>
      <c r="R2677" s="4" t="str" cm="1">
        <f t="array" ref="R2677">_xlfn._xlws.FILTER(AnalysisMethods!$H$2:$H$31,AnalysisMethods!$E$2:$E$31=AnalysisResults!P2677,"")</f>
        <v>XX</v>
      </c>
      <c r="S2677">
        <v>84</v>
      </c>
      <c r="T2677" s="7" t="s">
        <v>212</v>
      </c>
      <c r="U2677" t="s">
        <v>1378</v>
      </c>
    </row>
    <row r="2678" spans="1:21" x14ac:dyDescent="0.45">
      <c r="A2678" t="s">
        <v>669</v>
      </c>
      <c r="B2678" s="4" t="str" cm="1">
        <f t="array" ref="B2678">_xlfn._xlws.FILTER(AnalysisSets!B:B,AnalysisSets!A:A=_xlfn._xlws.FILTER(Analyses!E:E,Analyses!A:A=AnalysisResults!A2678,""),"")</f>
        <v>Safety Population</v>
      </c>
      <c r="C2678" t="s">
        <v>33</v>
      </c>
      <c r="D2678" t="s">
        <v>41</v>
      </c>
      <c r="E2678" s="4" t="str" cm="1">
        <f t="array" ref="E2678">_xlfn._xlws.FILTER(AnalysisGroupings!$G$2:$G$20,AnalysisGroupings!$F$2:$F$20=AnalysisResults!D2678,"")</f>
        <v>Xanomeline High Dose</v>
      </c>
      <c r="G2678" t="s">
        <v>733</v>
      </c>
      <c r="H2678" t="s">
        <v>776</v>
      </c>
      <c r="I2678" s="4" t="str" cm="1">
        <f t="array" ref="I2678">_xlfn._xlws.FILTER(AnalysisGroupings!$G$2:$G$36,(AnalysisGroupings!$F$2:$F$36=AnalysisResults!H2678)*LEN(H2678)&gt;0,"")</f>
        <v>Temperature (C)</v>
      </c>
      <c r="K2678" t="s">
        <v>734</v>
      </c>
      <c r="L2678" t="s">
        <v>1379</v>
      </c>
      <c r="M2678" s="4" t="str" cm="1">
        <f t="array" ref="M2678">_xlfn._xlws.FILTER(AnalysisGroupings!$G$2:$G$36,(AnalysisGroupings!$F$2:$F$36=AnalysisResults!L2678)*LEN(L2678)&gt;0,"")</f>
        <v>Baseline</v>
      </c>
      <c r="O2678" t="s">
        <v>295</v>
      </c>
      <c r="P2678" t="s">
        <v>641</v>
      </c>
      <c r="Q2678" s="4" t="str" cm="1">
        <f t="array" ref="Q2678">_xlfn._xlws.FILTER(AnalysisMethods!$G$2:$G$31,AnalysisMethods!$E$2:$E$31=AnalysisResults!P2678,"")</f>
        <v>Mean</v>
      </c>
      <c r="R2678" s="4" t="str" cm="1">
        <f t="array" ref="R2678">_xlfn._xlws.FILTER(AnalysisMethods!$H$2:$H$31,AnalysisMethods!$E$2:$E$31=AnalysisResults!P2678,"")</f>
        <v>XX.X</v>
      </c>
      <c r="S2678">
        <v>36.561190476</v>
      </c>
      <c r="T2678" s="7" t="s">
        <v>925</v>
      </c>
      <c r="U2678" t="s">
        <v>1378</v>
      </c>
    </row>
    <row r="2679" spans="1:21" x14ac:dyDescent="0.45">
      <c r="A2679" t="s">
        <v>669</v>
      </c>
      <c r="B2679" s="4" t="str" cm="1">
        <f t="array" ref="B2679">_xlfn._xlws.FILTER(AnalysisSets!B:B,AnalysisSets!A:A=_xlfn._xlws.FILTER(Analyses!E:E,Analyses!A:A=AnalysisResults!A2679,""),"")</f>
        <v>Safety Population</v>
      </c>
      <c r="C2679" t="s">
        <v>33</v>
      </c>
      <c r="D2679" t="s">
        <v>41</v>
      </c>
      <c r="E2679" s="4" t="str" cm="1">
        <f t="array" ref="E2679">_xlfn._xlws.FILTER(AnalysisGroupings!$G$2:$G$20,AnalysisGroupings!$F$2:$F$20=AnalysisResults!D2679,"")</f>
        <v>Xanomeline High Dose</v>
      </c>
      <c r="G2679" t="s">
        <v>733</v>
      </c>
      <c r="H2679" t="s">
        <v>776</v>
      </c>
      <c r="I2679" s="4" t="str" cm="1">
        <f t="array" ref="I2679">_xlfn._xlws.FILTER(AnalysisGroupings!$G$2:$G$36,(AnalysisGroupings!$F$2:$F$36=AnalysisResults!H2679)*LEN(H2679)&gt;0,"")</f>
        <v>Temperature (C)</v>
      </c>
      <c r="K2679" t="s">
        <v>734</v>
      </c>
      <c r="L2679" t="s">
        <v>1379</v>
      </c>
      <c r="M2679" s="4" t="str" cm="1">
        <f t="array" ref="M2679">_xlfn._xlws.FILTER(AnalysisGroupings!$G$2:$G$36,(AnalysisGroupings!$F$2:$F$36=AnalysisResults!L2679)*LEN(L2679)&gt;0,"")</f>
        <v>Baseline</v>
      </c>
      <c r="O2679" t="s">
        <v>295</v>
      </c>
      <c r="P2679" t="s">
        <v>642</v>
      </c>
      <c r="Q2679" s="4" t="str" cm="1">
        <f t="array" ref="Q2679">_xlfn._xlws.FILTER(AnalysisMethods!$G$2:$G$31,AnalysisMethods!$E$2:$E$31=AnalysisResults!P2679,"")</f>
        <v>SD</v>
      </c>
      <c r="R2679" s="4" t="str" cm="1">
        <f t="array" ref="R2679">_xlfn._xlws.FILTER(AnalysisMethods!$H$2:$H$31,AnalysisMethods!$E$2:$E$31=AnalysisResults!P2679,"")</f>
        <v>(XX.XX)</v>
      </c>
      <c r="S2679">
        <v>0.42417717589999998</v>
      </c>
      <c r="T2679" s="7" t="s">
        <v>1125</v>
      </c>
      <c r="U2679" t="s">
        <v>1378</v>
      </c>
    </row>
    <row r="2680" spans="1:21" x14ac:dyDescent="0.45">
      <c r="A2680" t="s">
        <v>669</v>
      </c>
      <c r="B2680" s="4" t="str" cm="1">
        <f t="array" ref="B2680">_xlfn._xlws.FILTER(AnalysisSets!B:B,AnalysisSets!A:A=_xlfn._xlws.FILTER(Analyses!E:E,Analyses!A:A=AnalysisResults!A2680,""),"")</f>
        <v>Safety Population</v>
      </c>
      <c r="C2680" t="s">
        <v>33</v>
      </c>
      <c r="D2680" t="s">
        <v>41</v>
      </c>
      <c r="E2680" s="4" t="str" cm="1">
        <f t="array" ref="E2680">_xlfn._xlws.FILTER(AnalysisGroupings!$G$2:$G$20,AnalysisGroupings!$F$2:$F$20=AnalysisResults!D2680,"")</f>
        <v>Xanomeline High Dose</v>
      </c>
      <c r="G2680" t="s">
        <v>733</v>
      </c>
      <c r="H2680" t="s">
        <v>776</v>
      </c>
      <c r="I2680" s="4" t="str" cm="1">
        <f t="array" ref="I2680">_xlfn._xlws.FILTER(AnalysisGroupings!$G$2:$G$36,(AnalysisGroupings!$F$2:$F$36=AnalysisResults!H2680)*LEN(H2680)&gt;0,"")</f>
        <v>Temperature (C)</v>
      </c>
      <c r="K2680" t="s">
        <v>734</v>
      </c>
      <c r="L2680" t="s">
        <v>1379</v>
      </c>
      <c r="M2680" s="4" t="str" cm="1">
        <f t="array" ref="M2680">_xlfn._xlws.FILTER(AnalysisGroupings!$G$2:$G$36,(AnalysisGroupings!$F$2:$F$36=AnalysisResults!L2680)*LEN(L2680)&gt;0,"")</f>
        <v>Baseline</v>
      </c>
      <c r="O2680" t="s">
        <v>295</v>
      </c>
      <c r="P2680" t="s">
        <v>643</v>
      </c>
      <c r="Q2680" s="4" t="str" cm="1">
        <f t="array" ref="Q2680">_xlfn._xlws.FILTER(AnalysisMethods!$G$2:$G$31,AnalysisMethods!$E$2:$E$31=AnalysisResults!P2680,"")</f>
        <v>Median</v>
      </c>
      <c r="R2680" s="4" t="str" cm="1">
        <f t="array" ref="R2680">_xlfn._xlws.FILTER(AnalysisMethods!$H$2:$H$31,AnalysisMethods!$E$2:$E$31=AnalysisResults!P2680,"")</f>
        <v>XX.X</v>
      </c>
      <c r="S2680">
        <v>36.56</v>
      </c>
      <c r="T2680" s="7" t="s">
        <v>925</v>
      </c>
      <c r="U2680" t="s">
        <v>1378</v>
      </c>
    </row>
    <row r="2681" spans="1:21" x14ac:dyDescent="0.45">
      <c r="A2681" t="s">
        <v>669</v>
      </c>
      <c r="B2681" s="4" t="str" cm="1">
        <f t="array" ref="B2681">_xlfn._xlws.FILTER(AnalysisSets!B:B,AnalysisSets!A:A=_xlfn._xlws.FILTER(Analyses!E:E,Analyses!A:A=AnalysisResults!A2681,""),"")</f>
        <v>Safety Population</v>
      </c>
      <c r="C2681" t="s">
        <v>33</v>
      </c>
      <c r="D2681" t="s">
        <v>41</v>
      </c>
      <c r="E2681" s="4" t="str" cm="1">
        <f t="array" ref="E2681">_xlfn._xlws.FILTER(AnalysisGroupings!$G$2:$G$20,AnalysisGroupings!$F$2:$F$20=AnalysisResults!D2681,"")</f>
        <v>Xanomeline High Dose</v>
      </c>
      <c r="G2681" t="s">
        <v>733</v>
      </c>
      <c r="H2681" t="s">
        <v>776</v>
      </c>
      <c r="I2681" s="4" t="str" cm="1">
        <f t="array" ref="I2681">_xlfn._xlws.FILTER(AnalysisGroupings!$G$2:$G$36,(AnalysisGroupings!$F$2:$F$36=AnalysisResults!H2681)*LEN(H2681)&gt;0,"")</f>
        <v>Temperature (C)</v>
      </c>
      <c r="K2681" t="s">
        <v>734</v>
      </c>
      <c r="L2681" t="s">
        <v>1379</v>
      </c>
      <c r="M2681" s="4" t="str" cm="1">
        <f t="array" ref="M2681">_xlfn._xlws.FILTER(AnalysisGroupings!$G$2:$G$36,(AnalysisGroupings!$F$2:$F$36=AnalysisResults!L2681)*LEN(L2681)&gt;0,"")</f>
        <v>Baseline</v>
      </c>
      <c r="O2681" t="s">
        <v>295</v>
      </c>
      <c r="P2681" t="s">
        <v>644</v>
      </c>
      <c r="Q2681" s="4" t="str" cm="1">
        <f t="array" ref="Q2681">_xlfn._xlws.FILTER(AnalysisMethods!$G$2:$G$31,AnalysisMethods!$E$2:$E$31=AnalysisResults!P2681,"")</f>
        <v>Q1</v>
      </c>
      <c r="R2681" s="4" t="str" cm="1">
        <f t="array" ref="R2681">_xlfn._xlws.FILTER(AnalysisMethods!$H$2:$H$31,AnalysisMethods!$E$2:$E$31=AnalysisResults!P2681,"")</f>
        <v>XX.X</v>
      </c>
      <c r="S2681">
        <v>36.305</v>
      </c>
      <c r="T2681" s="7" t="s">
        <v>933</v>
      </c>
      <c r="U2681" t="s">
        <v>1378</v>
      </c>
    </row>
    <row r="2682" spans="1:21" x14ac:dyDescent="0.45">
      <c r="A2682" t="s">
        <v>669</v>
      </c>
      <c r="B2682" s="4" t="str" cm="1">
        <f t="array" ref="B2682">_xlfn._xlws.FILTER(AnalysisSets!B:B,AnalysisSets!A:A=_xlfn._xlws.FILTER(Analyses!E:E,Analyses!A:A=AnalysisResults!A2682,""),"")</f>
        <v>Safety Population</v>
      </c>
      <c r="C2682" t="s">
        <v>33</v>
      </c>
      <c r="D2682" t="s">
        <v>41</v>
      </c>
      <c r="E2682" s="4" t="str" cm="1">
        <f t="array" ref="E2682">_xlfn._xlws.FILTER(AnalysisGroupings!$G$2:$G$20,AnalysisGroupings!$F$2:$F$20=AnalysisResults!D2682,"")</f>
        <v>Xanomeline High Dose</v>
      </c>
      <c r="G2682" t="s">
        <v>733</v>
      </c>
      <c r="H2682" t="s">
        <v>776</v>
      </c>
      <c r="I2682" s="4" t="str" cm="1">
        <f t="array" ref="I2682">_xlfn._xlws.FILTER(AnalysisGroupings!$G$2:$G$36,(AnalysisGroupings!$F$2:$F$36=AnalysisResults!H2682)*LEN(H2682)&gt;0,"")</f>
        <v>Temperature (C)</v>
      </c>
      <c r="K2682" t="s">
        <v>734</v>
      </c>
      <c r="L2682" t="s">
        <v>1379</v>
      </c>
      <c r="M2682" s="4" t="str" cm="1">
        <f t="array" ref="M2682">_xlfn._xlws.FILTER(AnalysisGroupings!$G$2:$G$36,(AnalysisGroupings!$F$2:$F$36=AnalysisResults!L2682)*LEN(L2682)&gt;0,"")</f>
        <v>Baseline</v>
      </c>
      <c r="O2682" t="s">
        <v>295</v>
      </c>
      <c r="P2682" t="s">
        <v>645</v>
      </c>
      <c r="Q2682" s="4" t="str" cm="1">
        <f t="array" ref="Q2682">_xlfn._xlws.FILTER(AnalysisMethods!$G$2:$G$31,AnalysisMethods!$E$2:$E$31=AnalysisResults!P2682,"")</f>
        <v>Q3</v>
      </c>
      <c r="R2682" s="4" t="str" cm="1">
        <f t="array" ref="R2682">_xlfn._xlws.FILTER(AnalysisMethods!$H$2:$H$31,AnalysisMethods!$E$2:$E$31=AnalysisResults!P2682,"")</f>
        <v>XX.X</v>
      </c>
      <c r="S2682">
        <v>36.94</v>
      </c>
      <c r="T2682" s="7" t="s">
        <v>929</v>
      </c>
      <c r="U2682" t="s">
        <v>1378</v>
      </c>
    </row>
    <row r="2683" spans="1:21" x14ac:dyDescent="0.45">
      <c r="A2683" t="s">
        <v>669</v>
      </c>
      <c r="B2683" s="4" t="str" cm="1">
        <f t="array" ref="B2683">_xlfn._xlws.FILTER(AnalysisSets!B:B,AnalysisSets!A:A=_xlfn._xlws.FILTER(Analyses!E:E,Analyses!A:A=AnalysisResults!A2683,""),"")</f>
        <v>Safety Population</v>
      </c>
      <c r="C2683" t="s">
        <v>33</v>
      </c>
      <c r="D2683" t="s">
        <v>41</v>
      </c>
      <c r="E2683" s="4" t="str" cm="1">
        <f t="array" ref="E2683">_xlfn._xlws.FILTER(AnalysisGroupings!$G$2:$G$20,AnalysisGroupings!$F$2:$F$20=AnalysisResults!D2683,"")</f>
        <v>Xanomeline High Dose</v>
      </c>
      <c r="G2683" t="s">
        <v>733</v>
      </c>
      <c r="H2683" t="s">
        <v>776</v>
      </c>
      <c r="I2683" s="4" t="str" cm="1">
        <f t="array" ref="I2683">_xlfn._xlws.FILTER(AnalysisGroupings!$G$2:$G$36,(AnalysisGroupings!$F$2:$F$36=AnalysisResults!H2683)*LEN(H2683)&gt;0,"")</f>
        <v>Temperature (C)</v>
      </c>
      <c r="K2683" t="s">
        <v>734</v>
      </c>
      <c r="L2683" t="s">
        <v>1379</v>
      </c>
      <c r="M2683" s="4" t="str" cm="1">
        <f t="array" ref="M2683">_xlfn._xlws.FILTER(AnalysisGroupings!$G$2:$G$36,(AnalysisGroupings!$F$2:$F$36=AnalysisResults!L2683)*LEN(L2683)&gt;0,"")</f>
        <v>Baseline</v>
      </c>
      <c r="O2683" t="s">
        <v>295</v>
      </c>
      <c r="P2683" t="s">
        <v>646</v>
      </c>
      <c r="Q2683" s="4" t="str" cm="1">
        <f t="array" ref="Q2683">_xlfn._xlws.FILTER(AnalysisMethods!$G$2:$G$31,AnalysisMethods!$E$2:$E$31=AnalysisResults!P2683,"")</f>
        <v>Min</v>
      </c>
      <c r="R2683" s="4" t="str" cm="1">
        <f t="array" ref="R2683">_xlfn._xlws.FILTER(AnalysisMethods!$H$2:$H$31,AnalysisMethods!$E$2:$E$31=AnalysisResults!P2683,"")</f>
        <v>XX</v>
      </c>
      <c r="S2683">
        <v>35.61</v>
      </c>
      <c r="T2683" s="7" t="s">
        <v>940</v>
      </c>
      <c r="U2683" t="s">
        <v>1378</v>
      </c>
    </row>
    <row r="2684" spans="1:21" x14ac:dyDescent="0.45">
      <c r="A2684" t="s">
        <v>669</v>
      </c>
      <c r="B2684" s="4" t="str" cm="1">
        <f t="array" ref="B2684">_xlfn._xlws.FILTER(AnalysisSets!B:B,AnalysisSets!A:A=_xlfn._xlws.FILTER(Analyses!E:E,Analyses!A:A=AnalysisResults!A2684,""),"")</f>
        <v>Safety Population</v>
      </c>
      <c r="C2684" t="s">
        <v>33</v>
      </c>
      <c r="D2684" t="s">
        <v>41</v>
      </c>
      <c r="E2684" s="4" t="str" cm="1">
        <f t="array" ref="E2684">_xlfn._xlws.FILTER(AnalysisGroupings!$G$2:$G$20,AnalysisGroupings!$F$2:$F$20=AnalysisResults!D2684,"")</f>
        <v>Xanomeline High Dose</v>
      </c>
      <c r="G2684" t="s">
        <v>733</v>
      </c>
      <c r="H2684" t="s">
        <v>776</v>
      </c>
      <c r="I2684" s="4" t="str" cm="1">
        <f t="array" ref="I2684">_xlfn._xlws.FILTER(AnalysisGroupings!$G$2:$G$36,(AnalysisGroupings!$F$2:$F$36=AnalysisResults!H2684)*LEN(H2684)&gt;0,"")</f>
        <v>Temperature (C)</v>
      </c>
      <c r="K2684" t="s">
        <v>734</v>
      </c>
      <c r="L2684" t="s">
        <v>1379</v>
      </c>
      <c r="M2684" s="4" t="str" cm="1">
        <f t="array" ref="M2684">_xlfn._xlws.FILTER(AnalysisGroupings!$G$2:$G$36,(AnalysisGroupings!$F$2:$F$36=AnalysisResults!L2684)*LEN(L2684)&gt;0,"")</f>
        <v>Baseline</v>
      </c>
      <c r="O2684" t="s">
        <v>295</v>
      </c>
      <c r="P2684" t="s">
        <v>647</v>
      </c>
      <c r="Q2684" s="4" t="str" cm="1">
        <f t="array" ref="Q2684">_xlfn._xlws.FILTER(AnalysisMethods!$G$2:$G$31,AnalysisMethods!$E$2:$E$31=AnalysisResults!P2684,"")</f>
        <v>Max</v>
      </c>
      <c r="R2684" s="4" t="str" cm="1">
        <f t="array" ref="R2684">_xlfn._xlws.FILTER(AnalysisMethods!$H$2:$H$31,AnalysisMethods!$E$2:$E$31=AnalysisResults!P2684,"")</f>
        <v>XX</v>
      </c>
      <c r="S2684">
        <v>37.44</v>
      </c>
      <c r="T2684" s="7" t="s">
        <v>941</v>
      </c>
      <c r="U2684" t="s">
        <v>1378</v>
      </c>
    </row>
    <row r="2685" spans="1:21" x14ac:dyDescent="0.45">
      <c r="A2685" t="s">
        <v>669</v>
      </c>
      <c r="B2685" s="4" t="str" cm="1">
        <f t="array" ref="B2685">_xlfn._xlws.FILTER(AnalysisSets!B:B,AnalysisSets!A:A=_xlfn._xlws.FILTER(Analyses!E:E,Analyses!A:A=AnalysisResults!A2685,""),"")</f>
        <v>Safety Population</v>
      </c>
      <c r="C2685" t="s">
        <v>33</v>
      </c>
      <c r="D2685" t="s">
        <v>41</v>
      </c>
      <c r="E2685" s="4" t="str" cm="1">
        <f t="array" ref="E2685">_xlfn._xlws.FILTER(AnalysisGroupings!$G$2:$G$20,AnalysisGroupings!$F$2:$F$20=AnalysisResults!D2685,"")</f>
        <v>Xanomeline High Dose</v>
      </c>
      <c r="G2685" t="s">
        <v>733</v>
      </c>
      <c r="H2685" t="s">
        <v>776</v>
      </c>
      <c r="I2685" s="4" t="str" cm="1">
        <f t="array" ref="I2685">_xlfn._xlws.FILTER(AnalysisGroupings!$G$2:$G$36,(AnalysisGroupings!$F$2:$F$36=AnalysisResults!H2685)*LEN(H2685)&gt;0,"")</f>
        <v>Temperature (C)</v>
      </c>
      <c r="K2685" t="s">
        <v>734</v>
      </c>
      <c r="L2685" t="s">
        <v>1380</v>
      </c>
      <c r="M2685" s="4" t="str" cm="1">
        <f t="array" ref="M2685">_xlfn._xlws.FILTER(AnalysisGroupings!$G$2:$G$36,(AnalysisGroupings!$F$2:$F$36=AnalysisResults!L2685)*LEN(L2685)&gt;0,"")</f>
        <v>Week 2</v>
      </c>
      <c r="O2685" t="s">
        <v>295</v>
      </c>
      <c r="P2685" t="s">
        <v>640</v>
      </c>
      <c r="Q2685" s="4" t="str" cm="1">
        <f t="array" ref="Q2685">_xlfn._xlws.FILTER(AnalysisMethods!$G$2:$G$31,AnalysisMethods!$E$2:$E$31=AnalysisResults!P2685,"")</f>
        <v>n</v>
      </c>
      <c r="R2685" s="4" t="str" cm="1">
        <f t="array" ref="R2685">_xlfn._xlws.FILTER(AnalysisMethods!$H$2:$H$31,AnalysisMethods!$E$2:$E$31=AnalysisResults!P2685,"")</f>
        <v>XX</v>
      </c>
      <c r="S2685">
        <v>81</v>
      </c>
      <c r="T2685" s="7" t="s">
        <v>257</v>
      </c>
      <c r="U2685" t="s">
        <v>1378</v>
      </c>
    </row>
    <row r="2686" spans="1:21" x14ac:dyDescent="0.45">
      <c r="A2686" t="s">
        <v>669</v>
      </c>
      <c r="B2686" s="4" t="str" cm="1">
        <f t="array" ref="B2686">_xlfn._xlws.FILTER(AnalysisSets!B:B,AnalysisSets!A:A=_xlfn._xlws.FILTER(Analyses!E:E,Analyses!A:A=AnalysisResults!A2686,""),"")</f>
        <v>Safety Population</v>
      </c>
      <c r="C2686" t="s">
        <v>33</v>
      </c>
      <c r="D2686" t="s">
        <v>41</v>
      </c>
      <c r="E2686" s="4" t="str" cm="1">
        <f t="array" ref="E2686">_xlfn._xlws.FILTER(AnalysisGroupings!$G$2:$G$20,AnalysisGroupings!$F$2:$F$20=AnalysisResults!D2686,"")</f>
        <v>Xanomeline High Dose</v>
      </c>
      <c r="G2686" t="s">
        <v>733</v>
      </c>
      <c r="H2686" t="s">
        <v>776</v>
      </c>
      <c r="I2686" s="4" t="str" cm="1">
        <f t="array" ref="I2686">_xlfn._xlws.FILTER(AnalysisGroupings!$G$2:$G$36,(AnalysisGroupings!$F$2:$F$36=AnalysisResults!H2686)*LEN(H2686)&gt;0,"")</f>
        <v>Temperature (C)</v>
      </c>
      <c r="K2686" t="s">
        <v>734</v>
      </c>
      <c r="L2686" t="s">
        <v>1380</v>
      </c>
      <c r="M2686" s="4" t="str" cm="1">
        <f t="array" ref="M2686">_xlfn._xlws.FILTER(AnalysisGroupings!$G$2:$G$36,(AnalysisGroupings!$F$2:$F$36=AnalysisResults!L2686)*LEN(L2686)&gt;0,"")</f>
        <v>Week 2</v>
      </c>
      <c r="O2686" t="s">
        <v>295</v>
      </c>
      <c r="P2686" t="s">
        <v>641</v>
      </c>
      <c r="Q2686" s="4" t="str" cm="1">
        <f t="array" ref="Q2686">_xlfn._xlws.FILTER(AnalysisMethods!$G$2:$G$31,AnalysisMethods!$E$2:$E$31=AnalysisResults!P2686,"")</f>
        <v>Mean</v>
      </c>
      <c r="R2686" s="4" t="str" cm="1">
        <f t="array" ref="R2686">_xlfn._xlws.FILTER(AnalysisMethods!$H$2:$H$31,AnalysisMethods!$E$2:$E$31=AnalysisResults!P2686,"")</f>
        <v>XX.X</v>
      </c>
      <c r="S2686">
        <v>36.569629630000001</v>
      </c>
      <c r="T2686" s="7" t="s">
        <v>925</v>
      </c>
      <c r="U2686" t="s">
        <v>1378</v>
      </c>
    </row>
    <row r="2687" spans="1:21" x14ac:dyDescent="0.45">
      <c r="A2687" t="s">
        <v>669</v>
      </c>
      <c r="B2687" s="4" t="str" cm="1">
        <f t="array" ref="B2687">_xlfn._xlws.FILTER(AnalysisSets!B:B,AnalysisSets!A:A=_xlfn._xlws.FILTER(Analyses!E:E,Analyses!A:A=AnalysisResults!A2687,""),"")</f>
        <v>Safety Population</v>
      </c>
      <c r="C2687" t="s">
        <v>33</v>
      </c>
      <c r="D2687" t="s">
        <v>41</v>
      </c>
      <c r="E2687" s="4" t="str" cm="1">
        <f t="array" ref="E2687">_xlfn._xlws.FILTER(AnalysisGroupings!$G$2:$G$20,AnalysisGroupings!$F$2:$F$20=AnalysisResults!D2687,"")</f>
        <v>Xanomeline High Dose</v>
      </c>
      <c r="G2687" t="s">
        <v>733</v>
      </c>
      <c r="H2687" t="s">
        <v>776</v>
      </c>
      <c r="I2687" s="4" t="str" cm="1">
        <f t="array" ref="I2687">_xlfn._xlws.FILTER(AnalysisGroupings!$G$2:$G$36,(AnalysisGroupings!$F$2:$F$36=AnalysisResults!H2687)*LEN(H2687)&gt;0,"")</f>
        <v>Temperature (C)</v>
      </c>
      <c r="K2687" t="s">
        <v>734</v>
      </c>
      <c r="L2687" t="s">
        <v>1380</v>
      </c>
      <c r="M2687" s="4" t="str" cm="1">
        <f t="array" ref="M2687">_xlfn._xlws.FILTER(AnalysisGroupings!$G$2:$G$36,(AnalysisGroupings!$F$2:$F$36=AnalysisResults!L2687)*LEN(L2687)&gt;0,"")</f>
        <v>Week 2</v>
      </c>
      <c r="O2687" t="s">
        <v>295</v>
      </c>
      <c r="P2687" t="s">
        <v>642</v>
      </c>
      <c r="Q2687" s="4" t="str" cm="1">
        <f t="array" ref="Q2687">_xlfn._xlws.FILTER(AnalysisMethods!$G$2:$G$31,AnalysisMethods!$E$2:$E$31=AnalysisResults!P2687,"")</f>
        <v>SD</v>
      </c>
      <c r="R2687" s="4" t="str" cm="1">
        <f t="array" ref="R2687">_xlfn._xlws.FILTER(AnalysisMethods!$H$2:$H$31,AnalysisMethods!$E$2:$E$31=AnalysisResults!P2687,"")</f>
        <v>(XX.XX)</v>
      </c>
      <c r="S2687">
        <v>0.4694716297</v>
      </c>
      <c r="T2687" s="7" t="s">
        <v>1126</v>
      </c>
      <c r="U2687" t="s">
        <v>1378</v>
      </c>
    </row>
    <row r="2688" spans="1:21" x14ac:dyDescent="0.45">
      <c r="A2688" t="s">
        <v>669</v>
      </c>
      <c r="B2688" s="4" t="str" cm="1">
        <f t="array" ref="B2688">_xlfn._xlws.FILTER(AnalysisSets!B:B,AnalysisSets!A:A=_xlfn._xlws.FILTER(Analyses!E:E,Analyses!A:A=AnalysisResults!A2688,""),"")</f>
        <v>Safety Population</v>
      </c>
      <c r="C2688" t="s">
        <v>33</v>
      </c>
      <c r="D2688" t="s">
        <v>41</v>
      </c>
      <c r="E2688" s="4" t="str" cm="1">
        <f t="array" ref="E2688">_xlfn._xlws.FILTER(AnalysisGroupings!$G$2:$G$20,AnalysisGroupings!$F$2:$F$20=AnalysisResults!D2688,"")</f>
        <v>Xanomeline High Dose</v>
      </c>
      <c r="G2688" t="s">
        <v>733</v>
      </c>
      <c r="H2688" t="s">
        <v>776</v>
      </c>
      <c r="I2688" s="4" t="str" cm="1">
        <f t="array" ref="I2688">_xlfn._xlws.FILTER(AnalysisGroupings!$G$2:$G$36,(AnalysisGroupings!$F$2:$F$36=AnalysisResults!H2688)*LEN(H2688)&gt;0,"")</f>
        <v>Temperature (C)</v>
      </c>
      <c r="K2688" t="s">
        <v>734</v>
      </c>
      <c r="L2688" t="s">
        <v>1380</v>
      </c>
      <c r="M2688" s="4" t="str" cm="1">
        <f t="array" ref="M2688">_xlfn._xlws.FILTER(AnalysisGroupings!$G$2:$G$36,(AnalysisGroupings!$F$2:$F$36=AnalysisResults!L2688)*LEN(L2688)&gt;0,"")</f>
        <v>Week 2</v>
      </c>
      <c r="O2688" t="s">
        <v>295</v>
      </c>
      <c r="P2688" t="s">
        <v>643</v>
      </c>
      <c r="Q2688" s="4" t="str" cm="1">
        <f t="array" ref="Q2688">_xlfn._xlws.FILTER(AnalysisMethods!$G$2:$G$31,AnalysisMethods!$E$2:$E$31=AnalysisResults!P2688,"")</f>
        <v>Median</v>
      </c>
      <c r="R2688" s="4" t="str" cm="1">
        <f t="array" ref="R2688">_xlfn._xlws.FILTER(AnalysisMethods!$H$2:$H$31,AnalysisMethods!$E$2:$E$31=AnalysisResults!P2688,"")</f>
        <v>XX.X</v>
      </c>
      <c r="S2688">
        <v>36.67</v>
      </c>
      <c r="T2688" s="7" t="s">
        <v>927</v>
      </c>
      <c r="U2688" t="s">
        <v>1378</v>
      </c>
    </row>
    <row r="2689" spans="1:21" x14ac:dyDescent="0.45">
      <c r="A2689" t="s">
        <v>669</v>
      </c>
      <c r="B2689" s="4" t="str" cm="1">
        <f t="array" ref="B2689">_xlfn._xlws.FILTER(AnalysisSets!B:B,AnalysisSets!A:A=_xlfn._xlws.FILTER(Analyses!E:E,Analyses!A:A=AnalysisResults!A2689,""),"")</f>
        <v>Safety Population</v>
      </c>
      <c r="C2689" t="s">
        <v>33</v>
      </c>
      <c r="D2689" t="s">
        <v>41</v>
      </c>
      <c r="E2689" s="4" t="str" cm="1">
        <f t="array" ref="E2689">_xlfn._xlws.FILTER(AnalysisGroupings!$G$2:$G$20,AnalysisGroupings!$F$2:$F$20=AnalysisResults!D2689,"")</f>
        <v>Xanomeline High Dose</v>
      </c>
      <c r="G2689" t="s">
        <v>733</v>
      </c>
      <c r="H2689" t="s">
        <v>776</v>
      </c>
      <c r="I2689" s="4" t="str" cm="1">
        <f t="array" ref="I2689">_xlfn._xlws.FILTER(AnalysisGroupings!$G$2:$G$36,(AnalysisGroupings!$F$2:$F$36=AnalysisResults!H2689)*LEN(H2689)&gt;0,"")</f>
        <v>Temperature (C)</v>
      </c>
      <c r="K2689" t="s">
        <v>734</v>
      </c>
      <c r="L2689" t="s">
        <v>1380</v>
      </c>
      <c r="M2689" s="4" t="str" cm="1">
        <f t="array" ref="M2689">_xlfn._xlws.FILTER(AnalysisGroupings!$G$2:$G$36,(AnalysisGroupings!$F$2:$F$36=AnalysisResults!L2689)*LEN(L2689)&gt;0,"")</f>
        <v>Week 2</v>
      </c>
      <c r="O2689" t="s">
        <v>295</v>
      </c>
      <c r="P2689" t="s">
        <v>644</v>
      </c>
      <c r="Q2689" s="4" t="str" cm="1">
        <f t="array" ref="Q2689">_xlfn._xlws.FILTER(AnalysisMethods!$G$2:$G$31,AnalysisMethods!$E$2:$E$31=AnalysisResults!P2689,"")</f>
        <v>Q1</v>
      </c>
      <c r="R2689" s="4" t="str" cm="1">
        <f t="array" ref="R2689">_xlfn._xlws.FILTER(AnalysisMethods!$H$2:$H$31,AnalysisMethods!$E$2:$E$31=AnalysisResults!P2689,"")</f>
        <v>XX.X</v>
      </c>
      <c r="S2689">
        <v>36.22</v>
      </c>
      <c r="T2689" s="7" t="s">
        <v>1036</v>
      </c>
      <c r="U2689" t="s">
        <v>1378</v>
      </c>
    </row>
    <row r="2690" spans="1:21" x14ac:dyDescent="0.45">
      <c r="A2690" t="s">
        <v>669</v>
      </c>
      <c r="B2690" s="4" t="str" cm="1">
        <f t="array" ref="B2690">_xlfn._xlws.FILTER(AnalysisSets!B:B,AnalysisSets!A:A=_xlfn._xlws.FILTER(Analyses!E:E,Analyses!A:A=AnalysisResults!A2690,""),"")</f>
        <v>Safety Population</v>
      </c>
      <c r="C2690" t="s">
        <v>33</v>
      </c>
      <c r="D2690" t="s">
        <v>41</v>
      </c>
      <c r="E2690" s="4" t="str" cm="1">
        <f t="array" ref="E2690">_xlfn._xlws.FILTER(AnalysisGroupings!$G$2:$G$20,AnalysisGroupings!$F$2:$F$20=AnalysisResults!D2690,"")</f>
        <v>Xanomeline High Dose</v>
      </c>
      <c r="G2690" t="s">
        <v>733</v>
      </c>
      <c r="H2690" t="s">
        <v>776</v>
      </c>
      <c r="I2690" s="4" t="str" cm="1">
        <f t="array" ref="I2690">_xlfn._xlws.FILTER(AnalysisGroupings!$G$2:$G$36,(AnalysisGroupings!$F$2:$F$36=AnalysisResults!H2690)*LEN(H2690)&gt;0,"")</f>
        <v>Temperature (C)</v>
      </c>
      <c r="K2690" t="s">
        <v>734</v>
      </c>
      <c r="L2690" t="s">
        <v>1380</v>
      </c>
      <c r="M2690" s="4" t="str" cm="1">
        <f t="array" ref="M2690">_xlfn._xlws.FILTER(AnalysisGroupings!$G$2:$G$36,(AnalysisGroupings!$F$2:$F$36=AnalysisResults!L2690)*LEN(L2690)&gt;0,"")</f>
        <v>Week 2</v>
      </c>
      <c r="O2690" t="s">
        <v>295</v>
      </c>
      <c r="P2690" t="s">
        <v>645</v>
      </c>
      <c r="Q2690" s="4" t="str" cm="1">
        <f t="array" ref="Q2690">_xlfn._xlws.FILTER(AnalysisMethods!$G$2:$G$31,AnalysisMethods!$E$2:$E$31=AnalysisResults!P2690,"")</f>
        <v>Q3</v>
      </c>
      <c r="R2690" s="4" t="str" cm="1">
        <f t="array" ref="R2690">_xlfn._xlws.FILTER(AnalysisMethods!$H$2:$H$31,AnalysisMethods!$E$2:$E$31=AnalysisResults!P2690,"")</f>
        <v>XX.X</v>
      </c>
      <c r="S2690">
        <v>36.89</v>
      </c>
      <c r="T2690" s="7" t="s">
        <v>929</v>
      </c>
      <c r="U2690" t="s">
        <v>1378</v>
      </c>
    </row>
    <row r="2691" spans="1:21" x14ac:dyDescent="0.45">
      <c r="A2691" t="s">
        <v>669</v>
      </c>
      <c r="B2691" s="4" t="str" cm="1">
        <f t="array" ref="B2691">_xlfn._xlws.FILTER(AnalysisSets!B:B,AnalysisSets!A:A=_xlfn._xlws.FILTER(Analyses!E:E,Analyses!A:A=AnalysisResults!A2691,""),"")</f>
        <v>Safety Population</v>
      </c>
      <c r="C2691" t="s">
        <v>33</v>
      </c>
      <c r="D2691" t="s">
        <v>41</v>
      </c>
      <c r="E2691" s="4" t="str" cm="1">
        <f t="array" ref="E2691">_xlfn._xlws.FILTER(AnalysisGroupings!$G$2:$G$20,AnalysisGroupings!$F$2:$F$20=AnalysisResults!D2691,"")</f>
        <v>Xanomeline High Dose</v>
      </c>
      <c r="G2691" t="s">
        <v>733</v>
      </c>
      <c r="H2691" t="s">
        <v>776</v>
      </c>
      <c r="I2691" s="4" t="str" cm="1">
        <f t="array" ref="I2691">_xlfn._xlws.FILTER(AnalysisGroupings!$G$2:$G$36,(AnalysisGroupings!$F$2:$F$36=AnalysisResults!H2691)*LEN(H2691)&gt;0,"")</f>
        <v>Temperature (C)</v>
      </c>
      <c r="K2691" t="s">
        <v>734</v>
      </c>
      <c r="L2691" t="s">
        <v>1380</v>
      </c>
      <c r="M2691" s="4" t="str" cm="1">
        <f t="array" ref="M2691">_xlfn._xlws.FILTER(AnalysisGroupings!$G$2:$G$36,(AnalysisGroupings!$F$2:$F$36=AnalysisResults!L2691)*LEN(L2691)&gt;0,"")</f>
        <v>Week 2</v>
      </c>
      <c r="O2691" t="s">
        <v>295</v>
      </c>
      <c r="P2691" t="s">
        <v>646</v>
      </c>
      <c r="Q2691" s="4" t="str" cm="1">
        <f t="array" ref="Q2691">_xlfn._xlws.FILTER(AnalysisMethods!$G$2:$G$31,AnalysisMethods!$E$2:$E$31=AnalysisResults!P2691,"")</f>
        <v>Min</v>
      </c>
      <c r="R2691" s="4" t="str" cm="1">
        <f t="array" ref="R2691">_xlfn._xlws.FILTER(AnalysisMethods!$H$2:$H$31,AnalysisMethods!$E$2:$E$31=AnalysisResults!P2691,"")</f>
        <v>XX</v>
      </c>
      <c r="S2691">
        <v>35.11</v>
      </c>
      <c r="T2691" s="7" t="s">
        <v>1127</v>
      </c>
      <c r="U2691" t="s">
        <v>1378</v>
      </c>
    </row>
    <row r="2692" spans="1:21" x14ac:dyDescent="0.45">
      <c r="A2692" t="s">
        <v>669</v>
      </c>
      <c r="B2692" s="4" t="str" cm="1">
        <f t="array" ref="B2692">_xlfn._xlws.FILTER(AnalysisSets!B:B,AnalysisSets!A:A=_xlfn._xlws.FILTER(Analyses!E:E,Analyses!A:A=AnalysisResults!A2692,""),"")</f>
        <v>Safety Population</v>
      </c>
      <c r="C2692" t="s">
        <v>33</v>
      </c>
      <c r="D2692" t="s">
        <v>41</v>
      </c>
      <c r="E2692" s="4" t="str" cm="1">
        <f t="array" ref="E2692">_xlfn._xlws.FILTER(AnalysisGroupings!$G$2:$G$20,AnalysisGroupings!$F$2:$F$20=AnalysisResults!D2692,"")</f>
        <v>Xanomeline High Dose</v>
      </c>
      <c r="G2692" t="s">
        <v>733</v>
      </c>
      <c r="H2692" t="s">
        <v>776</v>
      </c>
      <c r="I2692" s="4" t="str" cm="1">
        <f t="array" ref="I2692">_xlfn._xlws.FILTER(AnalysisGroupings!$G$2:$G$36,(AnalysisGroupings!$F$2:$F$36=AnalysisResults!H2692)*LEN(H2692)&gt;0,"")</f>
        <v>Temperature (C)</v>
      </c>
      <c r="K2692" t="s">
        <v>734</v>
      </c>
      <c r="L2692" t="s">
        <v>1380</v>
      </c>
      <c r="M2692" s="4" t="str" cm="1">
        <f t="array" ref="M2692">_xlfn._xlws.FILTER(AnalysisGroupings!$G$2:$G$36,(AnalysisGroupings!$F$2:$F$36=AnalysisResults!L2692)*LEN(L2692)&gt;0,"")</f>
        <v>Week 2</v>
      </c>
      <c r="O2692" t="s">
        <v>295</v>
      </c>
      <c r="P2692" t="s">
        <v>647</v>
      </c>
      <c r="Q2692" s="4" t="str" cm="1">
        <f t="array" ref="Q2692">_xlfn._xlws.FILTER(AnalysisMethods!$G$2:$G$31,AnalysisMethods!$E$2:$E$31=AnalysisResults!P2692,"")</f>
        <v>Max</v>
      </c>
      <c r="R2692" s="4" t="str" cm="1">
        <f t="array" ref="R2692">_xlfn._xlws.FILTER(AnalysisMethods!$H$2:$H$31,AnalysisMethods!$E$2:$E$31=AnalysisResults!P2692,"")</f>
        <v>XX</v>
      </c>
      <c r="S2692">
        <v>37.39</v>
      </c>
      <c r="T2692" s="7" t="s">
        <v>1128</v>
      </c>
      <c r="U2692" t="s">
        <v>1378</v>
      </c>
    </row>
    <row r="2693" spans="1:21" x14ac:dyDescent="0.45">
      <c r="A2693" t="s">
        <v>669</v>
      </c>
      <c r="B2693" s="4" t="str" cm="1">
        <f t="array" ref="B2693">_xlfn._xlws.FILTER(AnalysisSets!B:B,AnalysisSets!A:A=_xlfn._xlws.FILTER(Analyses!E:E,Analyses!A:A=AnalysisResults!A2693,""),"")</f>
        <v>Safety Population</v>
      </c>
      <c r="C2693" t="s">
        <v>33</v>
      </c>
      <c r="D2693" t="s">
        <v>41</v>
      </c>
      <c r="E2693" s="4" t="str" cm="1">
        <f t="array" ref="E2693">_xlfn._xlws.FILTER(AnalysisGroupings!$G$2:$G$20,AnalysisGroupings!$F$2:$F$20=AnalysisResults!D2693,"")</f>
        <v>Xanomeline High Dose</v>
      </c>
      <c r="G2693" t="s">
        <v>733</v>
      </c>
      <c r="H2693" t="s">
        <v>776</v>
      </c>
      <c r="I2693" s="4" t="str" cm="1">
        <f t="array" ref="I2693">_xlfn._xlws.FILTER(AnalysisGroupings!$G$2:$G$36,(AnalysisGroupings!$F$2:$F$36=AnalysisResults!H2693)*LEN(H2693)&gt;0,"")</f>
        <v>Temperature (C)</v>
      </c>
      <c r="K2693" t="s">
        <v>734</v>
      </c>
      <c r="L2693" t="s">
        <v>1381</v>
      </c>
      <c r="M2693" s="4" t="str" cm="1">
        <f t="array" ref="M2693">_xlfn._xlws.FILTER(AnalysisGroupings!$G$2:$G$36,(AnalysisGroupings!$F$2:$F$36=AnalysisResults!L2693)*LEN(L2693)&gt;0,"")</f>
        <v>Week 4</v>
      </c>
      <c r="O2693" t="s">
        <v>295</v>
      </c>
      <c r="P2693" t="s">
        <v>640</v>
      </c>
      <c r="Q2693" s="4" t="str" cm="1">
        <f t="array" ref="Q2693">_xlfn._xlws.FILTER(AnalysisMethods!$G$2:$G$31,AnalysisMethods!$E$2:$E$31=AnalysisResults!P2693,"")</f>
        <v>n</v>
      </c>
      <c r="R2693" s="4" t="str" cm="1">
        <f t="array" ref="R2693">_xlfn._xlws.FILTER(AnalysisMethods!$H$2:$H$31,AnalysisMethods!$E$2:$E$31=AnalysisResults!P2693,"")</f>
        <v>XX</v>
      </c>
      <c r="S2693">
        <v>73</v>
      </c>
      <c r="T2693" s="7" t="s">
        <v>236</v>
      </c>
      <c r="U2693" t="s">
        <v>1378</v>
      </c>
    </row>
    <row r="2694" spans="1:21" x14ac:dyDescent="0.45">
      <c r="A2694" t="s">
        <v>669</v>
      </c>
      <c r="B2694" s="4" t="str" cm="1">
        <f t="array" ref="B2694">_xlfn._xlws.FILTER(AnalysisSets!B:B,AnalysisSets!A:A=_xlfn._xlws.FILTER(Analyses!E:E,Analyses!A:A=AnalysisResults!A2694,""),"")</f>
        <v>Safety Population</v>
      </c>
      <c r="C2694" t="s">
        <v>33</v>
      </c>
      <c r="D2694" t="s">
        <v>41</v>
      </c>
      <c r="E2694" s="4" t="str" cm="1">
        <f t="array" ref="E2694">_xlfn._xlws.FILTER(AnalysisGroupings!$G$2:$G$20,AnalysisGroupings!$F$2:$F$20=AnalysisResults!D2694,"")</f>
        <v>Xanomeline High Dose</v>
      </c>
      <c r="G2694" t="s">
        <v>733</v>
      </c>
      <c r="H2694" t="s">
        <v>776</v>
      </c>
      <c r="I2694" s="4" t="str" cm="1">
        <f t="array" ref="I2694">_xlfn._xlws.FILTER(AnalysisGroupings!$G$2:$G$36,(AnalysisGroupings!$F$2:$F$36=AnalysisResults!H2694)*LEN(H2694)&gt;0,"")</f>
        <v>Temperature (C)</v>
      </c>
      <c r="K2694" t="s">
        <v>734</v>
      </c>
      <c r="L2694" t="s">
        <v>1381</v>
      </c>
      <c r="M2694" s="4" t="str" cm="1">
        <f t="array" ref="M2694">_xlfn._xlws.FILTER(AnalysisGroupings!$G$2:$G$36,(AnalysisGroupings!$F$2:$F$36=AnalysisResults!L2694)*LEN(L2694)&gt;0,"")</f>
        <v>Week 4</v>
      </c>
      <c r="O2694" t="s">
        <v>295</v>
      </c>
      <c r="P2694" t="s">
        <v>641</v>
      </c>
      <c r="Q2694" s="4" t="str" cm="1">
        <f t="array" ref="Q2694">_xlfn._xlws.FILTER(AnalysisMethods!$G$2:$G$31,AnalysisMethods!$E$2:$E$31=AnalysisResults!P2694,"")</f>
        <v>Mean</v>
      </c>
      <c r="R2694" s="4" t="str" cm="1">
        <f t="array" ref="R2694">_xlfn._xlws.FILTER(AnalysisMethods!$H$2:$H$31,AnalysisMethods!$E$2:$E$31=AnalysisResults!P2694,"")</f>
        <v>XX.X</v>
      </c>
      <c r="S2694">
        <v>36.646849314999997</v>
      </c>
      <c r="T2694" s="7" t="s">
        <v>925</v>
      </c>
      <c r="U2694" t="s">
        <v>1378</v>
      </c>
    </row>
    <row r="2695" spans="1:21" x14ac:dyDescent="0.45">
      <c r="A2695" t="s">
        <v>669</v>
      </c>
      <c r="B2695" s="4" t="str" cm="1">
        <f t="array" ref="B2695">_xlfn._xlws.FILTER(AnalysisSets!B:B,AnalysisSets!A:A=_xlfn._xlws.FILTER(Analyses!E:E,Analyses!A:A=AnalysisResults!A2695,""),"")</f>
        <v>Safety Population</v>
      </c>
      <c r="C2695" t="s">
        <v>33</v>
      </c>
      <c r="D2695" t="s">
        <v>41</v>
      </c>
      <c r="E2695" s="4" t="str" cm="1">
        <f t="array" ref="E2695">_xlfn._xlws.FILTER(AnalysisGroupings!$G$2:$G$20,AnalysisGroupings!$F$2:$F$20=AnalysisResults!D2695,"")</f>
        <v>Xanomeline High Dose</v>
      </c>
      <c r="G2695" t="s">
        <v>733</v>
      </c>
      <c r="H2695" t="s">
        <v>776</v>
      </c>
      <c r="I2695" s="4" t="str" cm="1">
        <f t="array" ref="I2695">_xlfn._xlws.FILTER(AnalysisGroupings!$G$2:$G$36,(AnalysisGroupings!$F$2:$F$36=AnalysisResults!H2695)*LEN(H2695)&gt;0,"")</f>
        <v>Temperature (C)</v>
      </c>
      <c r="K2695" t="s">
        <v>734</v>
      </c>
      <c r="L2695" t="s">
        <v>1381</v>
      </c>
      <c r="M2695" s="4" t="str" cm="1">
        <f t="array" ref="M2695">_xlfn._xlws.FILTER(AnalysisGroupings!$G$2:$G$36,(AnalysisGroupings!$F$2:$F$36=AnalysisResults!L2695)*LEN(L2695)&gt;0,"")</f>
        <v>Week 4</v>
      </c>
      <c r="O2695" t="s">
        <v>295</v>
      </c>
      <c r="P2695" t="s">
        <v>642</v>
      </c>
      <c r="Q2695" s="4" t="str" cm="1">
        <f t="array" ref="Q2695">_xlfn._xlws.FILTER(AnalysisMethods!$G$2:$G$31,AnalysisMethods!$E$2:$E$31=AnalysisResults!P2695,"")</f>
        <v>SD</v>
      </c>
      <c r="R2695" s="4" t="str" cm="1">
        <f t="array" ref="R2695">_xlfn._xlws.FILTER(AnalysisMethods!$H$2:$H$31,AnalysisMethods!$E$2:$E$31=AnalysisResults!P2695,"")</f>
        <v>(XX.XX)</v>
      </c>
      <c r="S2695">
        <v>0.37313937190000002</v>
      </c>
      <c r="T2695" s="7" t="s">
        <v>1129</v>
      </c>
      <c r="U2695" t="s">
        <v>1378</v>
      </c>
    </row>
    <row r="2696" spans="1:21" x14ac:dyDescent="0.45">
      <c r="A2696" t="s">
        <v>669</v>
      </c>
      <c r="B2696" s="4" t="str" cm="1">
        <f t="array" ref="B2696">_xlfn._xlws.FILTER(AnalysisSets!B:B,AnalysisSets!A:A=_xlfn._xlws.FILTER(Analyses!E:E,Analyses!A:A=AnalysisResults!A2696,""),"")</f>
        <v>Safety Population</v>
      </c>
      <c r="C2696" t="s">
        <v>33</v>
      </c>
      <c r="D2696" t="s">
        <v>41</v>
      </c>
      <c r="E2696" s="4" t="str" cm="1">
        <f t="array" ref="E2696">_xlfn._xlws.FILTER(AnalysisGroupings!$G$2:$G$20,AnalysisGroupings!$F$2:$F$20=AnalysisResults!D2696,"")</f>
        <v>Xanomeline High Dose</v>
      </c>
      <c r="G2696" t="s">
        <v>733</v>
      </c>
      <c r="H2696" t="s">
        <v>776</v>
      </c>
      <c r="I2696" s="4" t="str" cm="1">
        <f t="array" ref="I2696">_xlfn._xlws.FILTER(AnalysisGroupings!$G$2:$G$36,(AnalysisGroupings!$F$2:$F$36=AnalysisResults!H2696)*LEN(H2696)&gt;0,"")</f>
        <v>Temperature (C)</v>
      </c>
      <c r="K2696" t="s">
        <v>734</v>
      </c>
      <c r="L2696" t="s">
        <v>1381</v>
      </c>
      <c r="M2696" s="4" t="str" cm="1">
        <f t="array" ref="M2696">_xlfn._xlws.FILTER(AnalysisGroupings!$G$2:$G$36,(AnalysisGroupings!$F$2:$F$36=AnalysisResults!L2696)*LEN(L2696)&gt;0,"")</f>
        <v>Week 4</v>
      </c>
      <c r="O2696" t="s">
        <v>295</v>
      </c>
      <c r="P2696" t="s">
        <v>643</v>
      </c>
      <c r="Q2696" s="4" t="str" cm="1">
        <f t="array" ref="Q2696">_xlfn._xlws.FILTER(AnalysisMethods!$G$2:$G$31,AnalysisMethods!$E$2:$E$31=AnalysisResults!P2696,"")</f>
        <v>Median</v>
      </c>
      <c r="R2696" s="4" t="str" cm="1">
        <f t="array" ref="R2696">_xlfn._xlws.FILTER(AnalysisMethods!$H$2:$H$31,AnalysisMethods!$E$2:$E$31=AnalysisResults!P2696,"")</f>
        <v>XX.X</v>
      </c>
      <c r="S2696">
        <v>36.67</v>
      </c>
      <c r="T2696" s="7" t="s">
        <v>927</v>
      </c>
      <c r="U2696" t="s">
        <v>1378</v>
      </c>
    </row>
    <row r="2697" spans="1:21" x14ac:dyDescent="0.45">
      <c r="A2697" t="s">
        <v>669</v>
      </c>
      <c r="B2697" s="4" t="str" cm="1">
        <f t="array" ref="B2697">_xlfn._xlws.FILTER(AnalysisSets!B:B,AnalysisSets!A:A=_xlfn._xlws.FILTER(Analyses!E:E,Analyses!A:A=AnalysisResults!A2697,""),"")</f>
        <v>Safety Population</v>
      </c>
      <c r="C2697" t="s">
        <v>33</v>
      </c>
      <c r="D2697" t="s">
        <v>41</v>
      </c>
      <c r="E2697" s="4" t="str" cm="1">
        <f t="array" ref="E2697">_xlfn._xlws.FILTER(AnalysisGroupings!$G$2:$G$20,AnalysisGroupings!$F$2:$F$20=AnalysisResults!D2697,"")</f>
        <v>Xanomeline High Dose</v>
      </c>
      <c r="G2697" t="s">
        <v>733</v>
      </c>
      <c r="H2697" t="s">
        <v>776</v>
      </c>
      <c r="I2697" s="4" t="str" cm="1">
        <f t="array" ref="I2697">_xlfn._xlws.FILTER(AnalysisGroupings!$G$2:$G$36,(AnalysisGroupings!$F$2:$F$36=AnalysisResults!H2697)*LEN(H2697)&gt;0,"")</f>
        <v>Temperature (C)</v>
      </c>
      <c r="K2697" t="s">
        <v>734</v>
      </c>
      <c r="L2697" t="s">
        <v>1381</v>
      </c>
      <c r="M2697" s="4" t="str" cm="1">
        <f t="array" ref="M2697">_xlfn._xlws.FILTER(AnalysisGroupings!$G$2:$G$36,(AnalysisGroupings!$F$2:$F$36=AnalysisResults!L2697)*LEN(L2697)&gt;0,"")</f>
        <v>Week 4</v>
      </c>
      <c r="O2697" t="s">
        <v>295</v>
      </c>
      <c r="P2697" t="s">
        <v>644</v>
      </c>
      <c r="Q2697" s="4" t="str" cm="1">
        <f t="array" ref="Q2697">_xlfn._xlws.FILTER(AnalysisMethods!$G$2:$G$31,AnalysisMethods!$E$2:$E$31=AnalysisResults!P2697,"")</f>
        <v>Q1</v>
      </c>
      <c r="R2697" s="4" t="str" cm="1">
        <f t="array" ref="R2697">_xlfn._xlws.FILTER(AnalysisMethods!$H$2:$H$31,AnalysisMethods!$E$2:$E$31=AnalysisResults!P2697,"")</f>
        <v>XX.X</v>
      </c>
      <c r="S2697">
        <v>36.44</v>
      </c>
      <c r="T2697" s="7" t="s">
        <v>928</v>
      </c>
      <c r="U2697" t="s">
        <v>1378</v>
      </c>
    </row>
    <row r="2698" spans="1:21" x14ac:dyDescent="0.45">
      <c r="A2698" t="s">
        <v>669</v>
      </c>
      <c r="B2698" s="4" t="str" cm="1">
        <f t="array" ref="B2698">_xlfn._xlws.FILTER(AnalysisSets!B:B,AnalysisSets!A:A=_xlfn._xlws.FILTER(Analyses!E:E,Analyses!A:A=AnalysisResults!A2698,""),"")</f>
        <v>Safety Population</v>
      </c>
      <c r="C2698" t="s">
        <v>33</v>
      </c>
      <c r="D2698" t="s">
        <v>41</v>
      </c>
      <c r="E2698" s="4" t="str" cm="1">
        <f t="array" ref="E2698">_xlfn._xlws.FILTER(AnalysisGroupings!$G$2:$G$20,AnalysisGroupings!$F$2:$F$20=AnalysisResults!D2698,"")</f>
        <v>Xanomeline High Dose</v>
      </c>
      <c r="G2698" t="s">
        <v>733</v>
      </c>
      <c r="H2698" t="s">
        <v>776</v>
      </c>
      <c r="I2698" s="4" t="str" cm="1">
        <f t="array" ref="I2698">_xlfn._xlws.FILTER(AnalysisGroupings!$G$2:$G$36,(AnalysisGroupings!$F$2:$F$36=AnalysisResults!H2698)*LEN(H2698)&gt;0,"")</f>
        <v>Temperature (C)</v>
      </c>
      <c r="K2698" t="s">
        <v>734</v>
      </c>
      <c r="L2698" t="s">
        <v>1381</v>
      </c>
      <c r="M2698" s="4" t="str" cm="1">
        <f t="array" ref="M2698">_xlfn._xlws.FILTER(AnalysisGroupings!$G$2:$G$36,(AnalysisGroupings!$F$2:$F$36=AnalysisResults!L2698)*LEN(L2698)&gt;0,"")</f>
        <v>Week 4</v>
      </c>
      <c r="O2698" t="s">
        <v>295</v>
      </c>
      <c r="P2698" t="s">
        <v>645</v>
      </c>
      <c r="Q2698" s="4" t="str" cm="1">
        <f t="array" ref="Q2698">_xlfn._xlws.FILTER(AnalysisMethods!$G$2:$G$31,AnalysisMethods!$E$2:$E$31=AnalysisResults!P2698,"")</f>
        <v>Q3</v>
      </c>
      <c r="R2698" s="4" t="str" cm="1">
        <f t="array" ref="R2698">_xlfn._xlws.FILTER(AnalysisMethods!$H$2:$H$31,AnalysisMethods!$E$2:$E$31=AnalysisResults!P2698,"")</f>
        <v>XX.X</v>
      </c>
      <c r="S2698">
        <v>36.89</v>
      </c>
      <c r="T2698" s="7" t="s">
        <v>929</v>
      </c>
      <c r="U2698" t="s">
        <v>1378</v>
      </c>
    </row>
    <row r="2699" spans="1:21" x14ac:dyDescent="0.45">
      <c r="A2699" t="s">
        <v>669</v>
      </c>
      <c r="B2699" s="4" t="str" cm="1">
        <f t="array" ref="B2699">_xlfn._xlws.FILTER(AnalysisSets!B:B,AnalysisSets!A:A=_xlfn._xlws.FILTER(Analyses!E:E,Analyses!A:A=AnalysisResults!A2699,""),"")</f>
        <v>Safety Population</v>
      </c>
      <c r="C2699" t="s">
        <v>33</v>
      </c>
      <c r="D2699" t="s">
        <v>41</v>
      </c>
      <c r="E2699" s="4" t="str" cm="1">
        <f t="array" ref="E2699">_xlfn._xlws.FILTER(AnalysisGroupings!$G$2:$G$20,AnalysisGroupings!$F$2:$F$20=AnalysisResults!D2699,"")</f>
        <v>Xanomeline High Dose</v>
      </c>
      <c r="G2699" t="s">
        <v>733</v>
      </c>
      <c r="H2699" t="s">
        <v>776</v>
      </c>
      <c r="I2699" s="4" t="str" cm="1">
        <f t="array" ref="I2699">_xlfn._xlws.FILTER(AnalysisGroupings!$G$2:$G$36,(AnalysisGroupings!$F$2:$F$36=AnalysisResults!H2699)*LEN(H2699)&gt;0,"")</f>
        <v>Temperature (C)</v>
      </c>
      <c r="K2699" t="s">
        <v>734</v>
      </c>
      <c r="L2699" t="s">
        <v>1381</v>
      </c>
      <c r="M2699" s="4" t="str" cm="1">
        <f t="array" ref="M2699">_xlfn._xlws.FILTER(AnalysisGroupings!$G$2:$G$36,(AnalysisGroupings!$F$2:$F$36=AnalysisResults!L2699)*LEN(L2699)&gt;0,"")</f>
        <v>Week 4</v>
      </c>
      <c r="O2699" t="s">
        <v>295</v>
      </c>
      <c r="P2699" t="s">
        <v>646</v>
      </c>
      <c r="Q2699" s="4" t="str" cm="1">
        <f t="array" ref="Q2699">_xlfn._xlws.FILTER(AnalysisMethods!$G$2:$G$31,AnalysisMethods!$E$2:$E$31=AnalysisResults!P2699,"")</f>
        <v>Min</v>
      </c>
      <c r="R2699" s="4" t="str" cm="1">
        <f t="array" ref="R2699">_xlfn._xlws.FILTER(AnalysisMethods!$H$2:$H$31,AnalysisMethods!$E$2:$E$31=AnalysisResults!P2699,"")</f>
        <v>XX</v>
      </c>
      <c r="S2699">
        <v>35.28</v>
      </c>
      <c r="T2699" s="7" t="s">
        <v>934</v>
      </c>
      <c r="U2699" t="s">
        <v>1378</v>
      </c>
    </row>
    <row r="2700" spans="1:21" x14ac:dyDescent="0.45">
      <c r="A2700" t="s">
        <v>669</v>
      </c>
      <c r="B2700" s="4" t="str" cm="1">
        <f t="array" ref="B2700">_xlfn._xlws.FILTER(AnalysisSets!B:B,AnalysisSets!A:A=_xlfn._xlws.FILTER(Analyses!E:E,Analyses!A:A=AnalysisResults!A2700,""),"")</f>
        <v>Safety Population</v>
      </c>
      <c r="C2700" t="s">
        <v>33</v>
      </c>
      <c r="D2700" t="s">
        <v>41</v>
      </c>
      <c r="E2700" s="4" t="str" cm="1">
        <f t="array" ref="E2700">_xlfn._xlws.FILTER(AnalysisGroupings!$G$2:$G$20,AnalysisGroupings!$F$2:$F$20=AnalysisResults!D2700,"")</f>
        <v>Xanomeline High Dose</v>
      </c>
      <c r="G2700" t="s">
        <v>733</v>
      </c>
      <c r="H2700" t="s">
        <v>776</v>
      </c>
      <c r="I2700" s="4" t="str" cm="1">
        <f t="array" ref="I2700">_xlfn._xlws.FILTER(AnalysisGroupings!$G$2:$G$36,(AnalysisGroupings!$F$2:$F$36=AnalysisResults!H2700)*LEN(H2700)&gt;0,"")</f>
        <v>Temperature (C)</v>
      </c>
      <c r="K2700" t="s">
        <v>734</v>
      </c>
      <c r="L2700" t="s">
        <v>1381</v>
      </c>
      <c r="M2700" s="4" t="str" cm="1">
        <f t="array" ref="M2700">_xlfn._xlws.FILTER(AnalysisGroupings!$G$2:$G$36,(AnalysisGroupings!$F$2:$F$36=AnalysisResults!L2700)*LEN(L2700)&gt;0,"")</f>
        <v>Week 4</v>
      </c>
      <c r="O2700" t="s">
        <v>295</v>
      </c>
      <c r="P2700" t="s">
        <v>647</v>
      </c>
      <c r="Q2700" s="4" t="str" cm="1">
        <f t="array" ref="Q2700">_xlfn._xlws.FILTER(AnalysisMethods!$G$2:$G$31,AnalysisMethods!$E$2:$E$31=AnalysisResults!P2700,"")</f>
        <v>Max</v>
      </c>
      <c r="R2700" s="4" t="str" cm="1">
        <f t="array" ref="R2700">_xlfn._xlws.FILTER(AnalysisMethods!$H$2:$H$31,AnalysisMethods!$E$2:$E$31=AnalysisResults!P2700,"")</f>
        <v>XX</v>
      </c>
      <c r="S2700">
        <v>37.39</v>
      </c>
      <c r="T2700" s="7" t="s">
        <v>1128</v>
      </c>
      <c r="U2700" t="s">
        <v>1378</v>
      </c>
    </row>
    <row r="2701" spans="1:21" x14ac:dyDescent="0.45">
      <c r="A2701" t="s">
        <v>669</v>
      </c>
      <c r="B2701" s="4" t="str" cm="1">
        <f t="array" ref="B2701">_xlfn._xlws.FILTER(AnalysisSets!B:B,AnalysisSets!A:A=_xlfn._xlws.FILTER(Analyses!E:E,Analyses!A:A=AnalysisResults!A2701,""),"")</f>
        <v>Safety Population</v>
      </c>
      <c r="C2701" t="s">
        <v>33</v>
      </c>
      <c r="D2701" t="s">
        <v>41</v>
      </c>
      <c r="E2701" s="4" t="str" cm="1">
        <f t="array" ref="E2701">_xlfn._xlws.FILTER(AnalysisGroupings!$G$2:$G$20,AnalysisGroupings!$F$2:$F$20=AnalysisResults!D2701,"")</f>
        <v>Xanomeline High Dose</v>
      </c>
      <c r="G2701" t="s">
        <v>733</v>
      </c>
      <c r="H2701" t="s">
        <v>776</v>
      </c>
      <c r="I2701" s="4" t="str" cm="1">
        <f t="array" ref="I2701">_xlfn._xlws.FILTER(AnalysisGroupings!$G$2:$G$36,(AnalysisGroupings!$F$2:$F$36=AnalysisResults!H2701)*LEN(H2701)&gt;0,"")</f>
        <v>Temperature (C)</v>
      </c>
      <c r="K2701" t="s">
        <v>734</v>
      </c>
      <c r="L2701" t="s">
        <v>1382</v>
      </c>
      <c r="M2701" s="4" t="str" cm="1">
        <f t="array" ref="M2701">_xlfn._xlws.FILTER(AnalysisGroupings!$G$2:$G$36,(AnalysisGroupings!$F$2:$F$36=AnalysisResults!L2701)*LEN(L2701)&gt;0,"")</f>
        <v>Week 6</v>
      </c>
      <c r="O2701" t="s">
        <v>295</v>
      </c>
      <c r="P2701" t="s">
        <v>640</v>
      </c>
      <c r="Q2701" s="4" t="str" cm="1">
        <f t="array" ref="Q2701">_xlfn._xlws.FILTER(AnalysisMethods!$G$2:$G$31,AnalysisMethods!$E$2:$E$31=AnalysisResults!P2701,"")</f>
        <v>n</v>
      </c>
      <c r="R2701" s="4" t="str" cm="1">
        <f t="array" ref="R2701">_xlfn._xlws.FILTER(AnalysisMethods!$H$2:$H$31,AnalysisMethods!$E$2:$E$31=AnalysisResults!P2701,"")</f>
        <v>XX</v>
      </c>
      <c r="S2701">
        <v>68</v>
      </c>
      <c r="T2701" s="7" t="s">
        <v>946</v>
      </c>
      <c r="U2701" t="s">
        <v>1378</v>
      </c>
    </row>
    <row r="2702" spans="1:21" x14ac:dyDescent="0.45">
      <c r="A2702" t="s">
        <v>669</v>
      </c>
      <c r="B2702" s="4" t="str" cm="1">
        <f t="array" ref="B2702">_xlfn._xlws.FILTER(AnalysisSets!B:B,AnalysisSets!A:A=_xlfn._xlws.FILTER(Analyses!E:E,Analyses!A:A=AnalysisResults!A2702,""),"")</f>
        <v>Safety Population</v>
      </c>
      <c r="C2702" t="s">
        <v>33</v>
      </c>
      <c r="D2702" t="s">
        <v>41</v>
      </c>
      <c r="E2702" s="4" t="str" cm="1">
        <f t="array" ref="E2702">_xlfn._xlws.FILTER(AnalysisGroupings!$G$2:$G$20,AnalysisGroupings!$F$2:$F$20=AnalysisResults!D2702,"")</f>
        <v>Xanomeline High Dose</v>
      </c>
      <c r="G2702" t="s">
        <v>733</v>
      </c>
      <c r="H2702" t="s">
        <v>776</v>
      </c>
      <c r="I2702" s="4" t="str" cm="1">
        <f t="array" ref="I2702">_xlfn._xlws.FILTER(AnalysisGroupings!$G$2:$G$36,(AnalysisGroupings!$F$2:$F$36=AnalysisResults!H2702)*LEN(H2702)&gt;0,"")</f>
        <v>Temperature (C)</v>
      </c>
      <c r="K2702" t="s">
        <v>734</v>
      </c>
      <c r="L2702" t="s">
        <v>1382</v>
      </c>
      <c r="M2702" s="4" t="str" cm="1">
        <f t="array" ref="M2702">_xlfn._xlws.FILTER(AnalysisGroupings!$G$2:$G$36,(AnalysisGroupings!$F$2:$F$36=AnalysisResults!L2702)*LEN(L2702)&gt;0,"")</f>
        <v>Week 6</v>
      </c>
      <c r="O2702" t="s">
        <v>295</v>
      </c>
      <c r="P2702" t="s">
        <v>641</v>
      </c>
      <c r="Q2702" s="4" t="str" cm="1">
        <f t="array" ref="Q2702">_xlfn._xlws.FILTER(AnalysisMethods!$G$2:$G$31,AnalysisMethods!$E$2:$E$31=AnalysisResults!P2702,"")</f>
        <v>Mean</v>
      </c>
      <c r="R2702" s="4" t="str" cm="1">
        <f t="array" ref="R2702">_xlfn._xlws.FILTER(AnalysisMethods!$H$2:$H$31,AnalysisMethods!$E$2:$E$31=AnalysisResults!P2702,"")</f>
        <v>XX.X</v>
      </c>
      <c r="S2702">
        <v>36.572941176</v>
      </c>
      <c r="T2702" s="7" t="s">
        <v>925</v>
      </c>
      <c r="U2702" t="s">
        <v>1378</v>
      </c>
    </row>
    <row r="2703" spans="1:21" x14ac:dyDescent="0.45">
      <c r="A2703" t="s">
        <v>669</v>
      </c>
      <c r="B2703" s="4" t="str" cm="1">
        <f t="array" ref="B2703">_xlfn._xlws.FILTER(AnalysisSets!B:B,AnalysisSets!A:A=_xlfn._xlws.FILTER(Analyses!E:E,Analyses!A:A=AnalysisResults!A2703,""),"")</f>
        <v>Safety Population</v>
      </c>
      <c r="C2703" t="s">
        <v>33</v>
      </c>
      <c r="D2703" t="s">
        <v>41</v>
      </c>
      <c r="E2703" s="4" t="str" cm="1">
        <f t="array" ref="E2703">_xlfn._xlws.FILTER(AnalysisGroupings!$G$2:$G$20,AnalysisGroupings!$F$2:$F$20=AnalysisResults!D2703,"")</f>
        <v>Xanomeline High Dose</v>
      </c>
      <c r="G2703" t="s">
        <v>733</v>
      </c>
      <c r="H2703" t="s">
        <v>776</v>
      </c>
      <c r="I2703" s="4" t="str" cm="1">
        <f t="array" ref="I2703">_xlfn._xlws.FILTER(AnalysisGroupings!$G$2:$G$36,(AnalysisGroupings!$F$2:$F$36=AnalysisResults!H2703)*LEN(H2703)&gt;0,"")</f>
        <v>Temperature (C)</v>
      </c>
      <c r="K2703" t="s">
        <v>734</v>
      </c>
      <c r="L2703" t="s">
        <v>1382</v>
      </c>
      <c r="M2703" s="4" t="str" cm="1">
        <f t="array" ref="M2703">_xlfn._xlws.FILTER(AnalysisGroupings!$G$2:$G$36,(AnalysisGroupings!$F$2:$F$36=AnalysisResults!L2703)*LEN(L2703)&gt;0,"")</f>
        <v>Week 6</v>
      </c>
      <c r="O2703" t="s">
        <v>295</v>
      </c>
      <c r="P2703" t="s">
        <v>642</v>
      </c>
      <c r="Q2703" s="4" t="str" cm="1">
        <f t="array" ref="Q2703">_xlfn._xlws.FILTER(AnalysisMethods!$G$2:$G$31,AnalysisMethods!$E$2:$E$31=AnalysisResults!P2703,"")</f>
        <v>SD</v>
      </c>
      <c r="R2703" s="4" t="str" cm="1">
        <f t="array" ref="R2703">_xlfn._xlws.FILTER(AnalysisMethods!$H$2:$H$31,AnalysisMethods!$E$2:$E$31=AnalysisResults!P2703,"")</f>
        <v>(XX.XX)</v>
      </c>
      <c r="S2703">
        <v>0.42288299369999999</v>
      </c>
      <c r="T2703" s="7" t="s">
        <v>1125</v>
      </c>
      <c r="U2703" t="s">
        <v>1378</v>
      </c>
    </row>
    <row r="2704" spans="1:21" x14ac:dyDescent="0.45">
      <c r="A2704" t="s">
        <v>669</v>
      </c>
      <c r="B2704" s="4" t="str" cm="1">
        <f t="array" ref="B2704">_xlfn._xlws.FILTER(AnalysisSets!B:B,AnalysisSets!A:A=_xlfn._xlws.FILTER(Analyses!E:E,Analyses!A:A=AnalysisResults!A2704,""),"")</f>
        <v>Safety Population</v>
      </c>
      <c r="C2704" t="s">
        <v>33</v>
      </c>
      <c r="D2704" t="s">
        <v>41</v>
      </c>
      <c r="E2704" s="4" t="str" cm="1">
        <f t="array" ref="E2704">_xlfn._xlws.FILTER(AnalysisGroupings!$G$2:$G$20,AnalysisGroupings!$F$2:$F$20=AnalysisResults!D2704,"")</f>
        <v>Xanomeline High Dose</v>
      </c>
      <c r="G2704" t="s">
        <v>733</v>
      </c>
      <c r="H2704" t="s">
        <v>776</v>
      </c>
      <c r="I2704" s="4" t="str" cm="1">
        <f t="array" ref="I2704">_xlfn._xlws.FILTER(AnalysisGroupings!$G$2:$G$36,(AnalysisGroupings!$F$2:$F$36=AnalysisResults!H2704)*LEN(H2704)&gt;0,"")</f>
        <v>Temperature (C)</v>
      </c>
      <c r="K2704" t="s">
        <v>734</v>
      </c>
      <c r="L2704" t="s">
        <v>1382</v>
      </c>
      <c r="M2704" s="4" t="str" cm="1">
        <f t="array" ref="M2704">_xlfn._xlws.FILTER(AnalysisGroupings!$G$2:$G$36,(AnalysisGroupings!$F$2:$F$36=AnalysisResults!L2704)*LEN(L2704)&gt;0,"")</f>
        <v>Week 6</v>
      </c>
      <c r="O2704" t="s">
        <v>295</v>
      </c>
      <c r="P2704" t="s">
        <v>643</v>
      </c>
      <c r="Q2704" s="4" t="str" cm="1">
        <f t="array" ref="Q2704">_xlfn._xlws.FILTER(AnalysisMethods!$G$2:$G$31,AnalysisMethods!$E$2:$E$31=AnalysisResults!P2704,"")</f>
        <v>Median</v>
      </c>
      <c r="R2704" s="4" t="str" cm="1">
        <f t="array" ref="R2704">_xlfn._xlws.FILTER(AnalysisMethods!$H$2:$H$31,AnalysisMethods!$E$2:$E$31=AnalysisResults!P2704,"")</f>
        <v>XX.X</v>
      </c>
      <c r="S2704">
        <v>36.67</v>
      </c>
      <c r="T2704" s="7" t="s">
        <v>927</v>
      </c>
      <c r="U2704" t="s">
        <v>1378</v>
      </c>
    </row>
    <row r="2705" spans="1:21" x14ac:dyDescent="0.45">
      <c r="A2705" t="s">
        <v>669</v>
      </c>
      <c r="B2705" s="4" t="str" cm="1">
        <f t="array" ref="B2705">_xlfn._xlws.FILTER(AnalysisSets!B:B,AnalysisSets!A:A=_xlfn._xlws.FILTER(Analyses!E:E,Analyses!A:A=AnalysisResults!A2705,""),"")</f>
        <v>Safety Population</v>
      </c>
      <c r="C2705" t="s">
        <v>33</v>
      </c>
      <c r="D2705" t="s">
        <v>41</v>
      </c>
      <c r="E2705" s="4" t="str" cm="1">
        <f t="array" ref="E2705">_xlfn._xlws.FILTER(AnalysisGroupings!$G$2:$G$20,AnalysisGroupings!$F$2:$F$20=AnalysisResults!D2705,"")</f>
        <v>Xanomeline High Dose</v>
      </c>
      <c r="G2705" t="s">
        <v>733</v>
      </c>
      <c r="H2705" t="s">
        <v>776</v>
      </c>
      <c r="I2705" s="4" t="str" cm="1">
        <f t="array" ref="I2705">_xlfn._xlws.FILTER(AnalysisGroupings!$G$2:$G$36,(AnalysisGroupings!$F$2:$F$36=AnalysisResults!H2705)*LEN(H2705)&gt;0,"")</f>
        <v>Temperature (C)</v>
      </c>
      <c r="K2705" t="s">
        <v>734</v>
      </c>
      <c r="L2705" t="s">
        <v>1382</v>
      </c>
      <c r="M2705" s="4" t="str" cm="1">
        <f t="array" ref="M2705">_xlfn._xlws.FILTER(AnalysisGroupings!$G$2:$G$36,(AnalysisGroupings!$F$2:$F$36=AnalysisResults!L2705)*LEN(L2705)&gt;0,"")</f>
        <v>Week 6</v>
      </c>
      <c r="O2705" t="s">
        <v>295</v>
      </c>
      <c r="P2705" t="s">
        <v>644</v>
      </c>
      <c r="Q2705" s="4" t="str" cm="1">
        <f t="array" ref="Q2705">_xlfn._xlws.FILTER(AnalysisMethods!$G$2:$G$31,AnalysisMethods!$E$2:$E$31=AnalysisResults!P2705,"")</f>
        <v>Q1</v>
      </c>
      <c r="R2705" s="4" t="str" cm="1">
        <f t="array" ref="R2705">_xlfn._xlws.FILTER(AnalysisMethods!$H$2:$H$31,AnalysisMethods!$E$2:$E$31=AnalysisResults!P2705,"")</f>
        <v>XX.X</v>
      </c>
      <c r="S2705">
        <v>36.28</v>
      </c>
      <c r="T2705" s="7" t="s">
        <v>933</v>
      </c>
      <c r="U2705" t="s">
        <v>1378</v>
      </c>
    </row>
    <row r="2706" spans="1:21" x14ac:dyDescent="0.45">
      <c r="A2706" t="s">
        <v>669</v>
      </c>
      <c r="B2706" s="4" t="str" cm="1">
        <f t="array" ref="B2706">_xlfn._xlws.FILTER(AnalysisSets!B:B,AnalysisSets!A:A=_xlfn._xlws.FILTER(Analyses!E:E,Analyses!A:A=AnalysisResults!A2706,""),"")</f>
        <v>Safety Population</v>
      </c>
      <c r="C2706" t="s">
        <v>33</v>
      </c>
      <c r="D2706" t="s">
        <v>41</v>
      </c>
      <c r="E2706" s="4" t="str" cm="1">
        <f t="array" ref="E2706">_xlfn._xlws.FILTER(AnalysisGroupings!$G$2:$G$20,AnalysisGroupings!$F$2:$F$20=AnalysisResults!D2706,"")</f>
        <v>Xanomeline High Dose</v>
      </c>
      <c r="G2706" t="s">
        <v>733</v>
      </c>
      <c r="H2706" t="s">
        <v>776</v>
      </c>
      <c r="I2706" s="4" t="str" cm="1">
        <f t="array" ref="I2706">_xlfn._xlws.FILTER(AnalysisGroupings!$G$2:$G$36,(AnalysisGroupings!$F$2:$F$36=AnalysisResults!H2706)*LEN(H2706)&gt;0,"")</f>
        <v>Temperature (C)</v>
      </c>
      <c r="K2706" t="s">
        <v>734</v>
      </c>
      <c r="L2706" t="s">
        <v>1382</v>
      </c>
      <c r="M2706" s="4" t="str" cm="1">
        <f t="array" ref="M2706">_xlfn._xlws.FILTER(AnalysisGroupings!$G$2:$G$36,(AnalysisGroupings!$F$2:$F$36=AnalysisResults!L2706)*LEN(L2706)&gt;0,"")</f>
        <v>Week 6</v>
      </c>
      <c r="O2706" t="s">
        <v>295</v>
      </c>
      <c r="P2706" t="s">
        <v>645</v>
      </c>
      <c r="Q2706" s="4" t="str" cm="1">
        <f t="array" ref="Q2706">_xlfn._xlws.FILTER(AnalysisMethods!$G$2:$G$31,AnalysisMethods!$E$2:$E$31=AnalysisResults!P2706,"")</f>
        <v>Q3</v>
      </c>
      <c r="R2706" s="4" t="str" cm="1">
        <f t="array" ref="R2706">_xlfn._xlws.FILTER(AnalysisMethods!$H$2:$H$31,AnalysisMethods!$E$2:$E$31=AnalysisResults!P2706,"")</f>
        <v>XX.X</v>
      </c>
      <c r="S2706">
        <v>36.89</v>
      </c>
      <c r="T2706" s="7" t="s">
        <v>929</v>
      </c>
      <c r="U2706" t="s">
        <v>1378</v>
      </c>
    </row>
    <row r="2707" spans="1:21" x14ac:dyDescent="0.45">
      <c r="A2707" t="s">
        <v>669</v>
      </c>
      <c r="B2707" s="4" t="str" cm="1">
        <f t="array" ref="B2707">_xlfn._xlws.FILTER(AnalysisSets!B:B,AnalysisSets!A:A=_xlfn._xlws.FILTER(Analyses!E:E,Analyses!A:A=AnalysisResults!A2707,""),"")</f>
        <v>Safety Population</v>
      </c>
      <c r="C2707" t="s">
        <v>33</v>
      </c>
      <c r="D2707" t="s">
        <v>41</v>
      </c>
      <c r="E2707" s="4" t="str" cm="1">
        <f t="array" ref="E2707">_xlfn._xlws.FILTER(AnalysisGroupings!$G$2:$G$20,AnalysisGroupings!$F$2:$F$20=AnalysisResults!D2707,"")</f>
        <v>Xanomeline High Dose</v>
      </c>
      <c r="G2707" t="s">
        <v>733</v>
      </c>
      <c r="H2707" t="s">
        <v>776</v>
      </c>
      <c r="I2707" s="4" t="str" cm="1">
        <f t="array" ref="I2707">_xlfn._xlws.FILTER(AnalysisGroupings!$G$2:$G$36,(AnalysisGroupings!$F$2:$F$36=AnalysisResults!H2707)*LEN(H2707)&gt;0,"")</f>
        <v>Temperature (C)</v>
      </c>
      <c r="K2707" t="s">
        <v>734</v>
      </c>
      <c r="L2707" t="s">
        <v>1382</v>
      </c>
      <c r="M2707" s="4" t="str" cm="1">
        <f t="array" ref="M2707">_xlfn._xlws.FILTER(AnalysisGroupings!$G$2:$G$36,(AnalysisGroupings!$F$2:$F$36=AnalysisResults!L2707)*LEN(L2707)&gt;0,"")</f>
        <v>Week 6</v>
      </c>
      <c r="O2707" t="s">
        <v>295</v>
      </c>
      <c r="P2707" t="s">
        <v>646</v>
      </c>
      <c r="Q2707" s="4" t="str" cm="1">
        <f t="array" ref="Q2707">_xlfn._xlws.FILTER(AnalysisMethods!$G$2:$G$31,AnalysisMethods!$E$2:$E$31=AnalysisResults!P2707,"")</f>
        <v>Min</v>
      </c>
      <c r="R2707" s="4" t="str" cm="1">
        <f t="array" ref="R2707">_xlfn._xlws.FILTER(AnalysisMethods!$H$2:$H$31,AnalysisMethods!$E$2:$E$31=AnalysisResults!P2707,"")</f>
        <v>XX</v>
      </c>
      <c r="S2707">
        <v>35.61</v>
      </c>
      <c r="T2707" s="7" t="s">
        <v>940</v>
      </c>
      <c r="U2707" t="s">
        <v>1378</v>
      </c>
    </row>
    <row r="2708" spans="1:21" x14ac:dyDescent="0.45">
      <c r="A2708" t="s">
        <v>669</v>
      </c>
      <c r="B2708" s="4" t="str" cm="1">
        <f t="array" ref="B2708">_xlfn._xlws.FILTER(AnalysisSets!B:B,AnalysisSets!A:A=_xlfn._xlws.FILTER(Analyses!E:E,Analyses!A:A=AnalysisResults!A2708,""),"")</f>
        <v>Safety Population</v>
      </c>
      <c r="C2708" t="s">
        <v>33</v>
      </c>
      <c r="D2708" t="s">
        <v>41</v>
      </c>
      <c r="E2708" s="4" t="str" cm="1">
        <f t="array" ref="E2708">_xlfn._xlws.FILTER(AnalysisGroupings!$G$2:$G$20,AnalysisGroupings!$F$2:$F$20=AnalysisResults!D2708,"")</f>
        <v>Xanomeline High Dose</v>
      </c>
      <c r="G2708" t="s">
        <v>733</v>
      </c>
      <c r="H2708" t="s">
        <v>776</v>
      </c>
      <c r="I2708" s="4" t="str" cm="1">
        <f t="array" ref="I2708">_xlfn._xlws.FILTER(AnalysisGroupings!$G$2:$G$36,(AnalysisGroupings!$F$2:$F$36=AnalysisResults!H2708)*LEN(H2708)&gt;0,"")</f>
        <v>Temperature (C)</v>
      </c>
      <c r="K2708" t="s">
        <v>734</v>
      </c>
      <c r="L2708" t="s">
        <v>1382</v>
      </c>
      <c r="M2708" s="4" t="str" cm="1">
        <f t="array" ref="M2708">_xlfn._xlws.FILTER(AnalysisGroupings!$G$2:$G$36,(AnalysisGroupings!$F$2:$F$36=AnalysisResults!L2708)*LEN(L2708)&gt;0,"")</f>
        <v>Week 6</v>
      </c>
      <c r="O2708" t="s">
        <v>295</v>
      </c>
      <c r="P2708" t="s">
        <v>647</v>
      </c>
      <c r="Q2708" s="4" t="str" cm="1">
        <f t="array" ref="Q2708">_xlfn._xlws.FILTER(AnalysisMethods!$G$2:$G$31,AnalysisMethods!$E$2:$E$31=AnalysisResults!P2708,"")</f>
        <v>Max</v>
      </c>
      <c r="R2708" s="4" t="str" cm="1">
        <f t="array" ref="R2708">_xlfn._xlws.FILTER(AnalysisMethods!$H$2:$H$31,AnalysisMethods!$E$2:$E$31=AnalysisResults!P2708,"")</f>
        <v>XX</v>
      </c>
      <c r="S2708">
        <v>37.33</v>
      </c>
      <c r="T2708" s="7" t="s">
        <v>949</v>
      </c>
      <c r="U2708" t="s">
        <v>1378</v>
      </c>
    </row>
    <row r="2709" spans="1:21" x14ac:dyDescent="0.45">
      <c r="A2709" t="s">
        <v>669</v>
      </c>
      <c r="B2709" s="4" t="str" cm="1">
        <f t="array" ref="B2709">_xlfn._xlws.FILTER(AnalysisSets!B:B,AnalysisSets!A:A=_xlfn._xlws.FILTER(Analyses!E:E,Analyses!A:A=AnalysisResults!A2709,""),"")</f>
        <v>Safety Population</v>
      </c>
      <c r="C2709" t="s">
        <v>33</v>
      </c>
      <c r="D2709" t="s">
        <v>41</v>
      </c>
      <c r="E2709" s="4" t="str" cm="1">
        <f t="array" ref="E2709">_xlfn._xlws.FILTER(AnalysisGroupings!$G$2:$G$20,AnalysisGroupings!$F$2:$F$20=AnalysisResults!D2709,"")</f>
        <v>Xanomeline High Dose</v>
      </c>
      <c r="G2709" t="s">
        <v>733</v>
      </c>
      <c r="H2709" t="s">
        <v>776</v>
      </c>
      <c r="I2709" s="4" t="str" cm="1">
        <f t="array" ref="I2709">_xlfn._xlws.FILTER(AnalysisGroupings!$G$2:$G$36,(AnalysisGroupings!$F$2:$F$36=AnalysisResults!H2709)*LEN(H2709)&gt;0,"")</f>
        <v>Temperature (C)</v>
      </c>
      <c r="K2709" t="s">
        <v>734</v>
      </c>
      <c r="L2709" t="s">
        <v>1383</v>
      </c>
      <c r="M2709" s="4" t="str" cm="1">
        <f t="array" ref="M2709">_xlfn._xlws.FILTER(AnalysisGroupings!$G$2:$G$36,(AnalysisGroupings!$F$2:$F$36=AnalysisResults!L2709)*LEN(L2709)&gt;0,"")</f>
        <v>Week 8</v>
      </c>
      <c r="O2709" t="s">
        <v>295</v>
      </c>
      <c r="P2709" t="s">
        <v>640</v>
      </c>
      <c r="Q2709" s="4" t="str" cm="1">
        <f t="array" ref="Q2709">_xlfn._xlws.FILTER(AnalysisMethods!$G$2:$G$31,AnalysisMethods!$E$2:$E$31=AnalysisResults!P2709,"")</f>
        <v>n</v>
      </c>
      <c r="R2709" s="4" t="str" cm="1">
        <f t="array" ref="R2709">_xlfn._xlws.FILTER(AnalysisMethods!$H$2:$H$31,AnalysisMethods!$E$2:$E$31=AnalysisResults!P2709,"")</f>
        <v>XX</v>
      </c>
      <c r="S2709">
        <v>56</v>
      </c>
      <c r="T2709" s="7" t="s">
        <v>228</v>
      </c>
      <c r="U2709" t="s">
        <v>1378</v>
      </c>
    </row>
    <row r="2710" spans="1:21" x14ac:dyDescent="0.45">
      <c r="A2710" t="s">
        <v>669</v>
      </c>
      <c r="B2710" s="4" t="str" cm="1">
        <f t="array" ref="B2710">_xlfn._xlws.FILTER(AnalysisSets!B:B,AnalysisSets!A:A=_xlfn._xlws.FILTER(Analyses!E:E,Analyses!A:A=AnalysisResults!A2710,""),"")</f>
        <v>Safety Population</v>
      </c>
      <c r="C2710" t="s">
        <v>33</v>
      </c>
      <c r="D2710" t="s">
        <v>41</v>
      </c>
      <c r="E2710" s="4" t="str" cm="1">
        <f t="array" ref="E2710">_xlfn._xlws.FILTER(AnalysisGroupings!$G$2:$G$20,AnalysisGroupings!$F$2:$F$20=AnalysisResults!D2710,"")</f>
        <v>Xanomeline High Dose</v>
      </c>
      <c r="G2710" t="s">
        <v>733</v>
      </c>
      <c r="H2710" t="s">
        <v>776</v>
      </c>
      <c r="I2710" s="4" t="str" cm="1">
        <f t="array" ref="I2710">_xlfn._xlws.FILTER(AnalysisGroupings!$G$2:$G$36,(AnalysisGroupings!$F$2:$F$36=AnalysisResults!H2710)*LEN(H2710)&gt;0,"")</f>
        <v>Temperature (C)</v>
      </c>
      <c r="K2710" t="s">
        <v>734</v>
      </c>
      <c r="L2710" t="s">
        <v>1383</v>
      </c>
      <c r="M2710" s="4" t="str" cm="1">
        <f t="array" ref="M2710">_xlfn._xlws.FILTER(AnalysisGroupings!$G$2:$G$36,(AnalysisGroupings!$F$2:$F$36=AnalysisResults!L2710)*LEN(L2710)&gt;0,"")</f>
        <v>Week 8</v>
      </c>
      <c r="O2710" t="s">
        <v>295</v>
      </c>
      <c r="P2710" t="s">
        <v>641</v>
      </c>
      <c r="Q2710" s="4" t="str" cm="1">
        <f t="array" ref="Q2710">_xlfn._xlws.FILTER(AnalysisMethods!$G$2:$G$31,AnalysisMethods!$E$2:$E$31=AnalysisResults!P2710,"")</f>
        <v>Mean</v>
      </c>
      <c r="R2710" s="4" t="str" cm="1">
        <f t="array" ref="R2710">_xlfn._xlws.FILTER(AnalysisMethods!$H$2:$H$31,AnalysisMethods!$E$2:$E$31=AnalysisResults!P2710,"")</f>
        <v>XX.X</v>
      </c>
      <c r="S2710">
        <v>36.606428571000002</v>
      </c>
      <c r="T2710" s="7" t="s">
        <v>925</v>
      </c>
      <c r="U2710" t="s">
        <v>1378</v>
      </c>
    </row>
    <row r="2711" spans="1:21" x14ac:dyDescent="0.45">
      <c r="A2711" t="s">
        <v>669</v>
      </c>
      <c r="B2711" s="4" t="str" cm="1">
        <f t="array" ref="B2711">_xlfn._xlws.FILTER(AnalysisSets!B:B,AnalysisSets!A:A=_xlfn._xlws.FILTER(Analyses!E:E,Analyses!A:A=AnalysisResults!A2711,""),"")</f>
        <v>Safety Population</v>
      </c>
      <c r="C2711" t="s">
        <v>33</v>
      </c>
      <c r="D2711" t="s">
        <v>41</v>
      </c>
      <c r="E2711" s="4" t="str" cm="1">
        <f t="array" ref="E2711">_xlfn._xlws.FILTER(AnalysisGroupings!$G$2:$G$20,AnalysisGroupings!$F$2:$F$20=AnalysisResults!D2711,"")</f>
        <v>Xanomeline High Dose</v>
      </c>
      <c r="G2711" t="s">
        <v>733</v>
      </c>
      <c r="H2711" t="s">
        <v>776</v>
      </c>
      <c r="I2711" s="4" t="str" cm="1">
        <f t="array" ref="I2711">_xlfn._xlws.FILTER(AnalysisGroupings!$G$2:$G$36,(AnalysisGroupings!$F$2:$F$36=AnalysisResults!H2711)*LEN(H2711)&gt;0,"")</f>
        <v>Temperature (C)</v>
      </c>
      <c r="K2711" t="s">
        <v>734</v>
      </c>
      <c r="L2711" t="s">
        <v>1383</v>
      </c>
      <c r="M2711" s="4" t="str" cm="1">
        <f t="array" ref="M2711">_xlfn._xlws.FILTER(AnalysisGroupings!$G$2:$G$36,(AnalysisGroupings!$F$2:$F$36=AnalysisResults!L2711)*LEN(L2711)&gt;0,"")</f>
        <v>Week 8</v>
      </c>
      <c r="O2711" t="s">
        <v>295</v>
      </c>
      <c r="P2711" t="s">
        <v>642</v>
      </c>
      <c r="Q2711" s="4" t="str" cm="1">
        <f t="array" ref="Q2711">_xlfn._xlws.FILTER(AnalysisMethods!$G$2:$G$31,AnalysisMethods!$E$2:$E$31=AnalysisResults!P2711,"")</f>
        <v>SD</v>
      </c>
      <c r="R2711" s="4" t="str" cm="1">
        <f t="array" ref="R2711">_xlfn._xlws.FILTER(AnalysisMethods!$H$2:$H$31,AnalysisMethods!$E$2:$E$31=AnalysisResults!P2711,"")</f>
        <v>(XX.XX)</v>
      </c>
      <c r="S2711">
        <v>0.39341594260000001</v>
      </c>
      <c r="T2711" s="7" t="s">
        <v>926</v>
      </c>
      <c r="U2711" t="s">
        <v>1378</v>
      </c>
    </row>
    <row r="2712" spans="1:21" x14ac:dyDescent="0.45">
      <c r="A2712" t="s">
        <v>669</v>
      </c>
      <c r="B2712" s="4" t="str" cm="1">
        <f t="array" ref="B2712">_xlfn._xlws.FILTER(AnalysisSets!B:B,AnalysisSets!A:A=_xlfn._xlws.FILTER(Analyses!E:E,Analyses!A:A=AnalysisResults!A2712,""),"")</f>
        <v>Safety Population</v>
      </c>
      <c r="C2712" t="s">
        <v>33</v>
      </c>
      <c r="D2712" t="s">
        <v>41</v>
      </c>
      <c r="E2712" s="4" t="str" cm="1">
        <f t="array" ref="E2712">_xlfn._xlws.FILTER(AnalysisGroupings!$G$2:$G$20,AnalysisGroupings!$F$2:$F$20=AnalysisResults!D2712,"")</f>
        <v>Xanomeline High Dose</v>
      </c>
      <c r="G2712" t="s">
        <v>733</v>
      </c>
      <c r="H2712" t="s">
        <v>776</v>
      </c>
      <c r="I2712" s="4" t="str" cm="1">
        <f t="array" ref="I2712">_xlfn._xlws.FILTER(AnalysisGroupings!$G$2:$G$36,(AnalysisGroupings!$F$2:$F$36=AnalysisResults!H2712)*LEN(H2712)&gt;0,"")</f>
        <v>Temperature (C)</v>
      </c>
      <c r="K2712" t="s">
        <v>734</v>
      </c>
      <c r="L2712" t="s">
        <v>1383</v>
      </c>
      <c r="M2712" s="4" t="str" cm="1">
        <f t="array" ref="M2712">_xlfn._xlws.FILTER(AnalysisGroupings!$G$2:$G$36,(AnalysisGroupings!$F$2:$F$36=AnalysisResults!L2712)*LEN(L2712)&gt;0,"")</f>
        <v>Week 8</v>
      </c>
      <c r="O2712" t="s">
        <v>295</v>
      </c>
      <c r="P2712" t="s">
        <v>643</v>
      </c>
      <c r="Q2712" s="4" t="str" cm="1">
        <f t="array" ref="Q2712">_xlfn._xlws.FILTER(AnalysisMethods!$G$2:$G$31,AnalysisMethods!$E$2:$E$31=AnalysisResults!P2712,"")</f>
        <v>Median</v>
      </c>
      <c r="R2712" s="4" t="str" cm="1">
        <f t="array" ref="R2712">_xlfn._xlws.FILTER(AnalysisMethods!$H$2:$H$31,AnalysisMethods!$E$2:$E$31=AnalysisResults!P2712,"")</f>
        <v>XX.X</v>
      </c>
      <c r="S2712">
        <v>36.67</v>
      </c>
      <c r="T2712" s="7" t="s">
        <v>927</v>
      </c>
      <c r="U2712" t="s">
        <v>1378</v>
      </c>
    </row>
    <row r="2713" spans="1:21" x14ac:dyDescent="0.45">
      <c r="A2713" t="s">
        <v>669</v>
      </c>
      <c r="B2713" s="4" t="str" cm="1">
        <f t="array" ref="B2713">_xlfn._xlws.FILTER(AnalysisSets!B:B,AnalysisSets!A:A=_xlfn._xlws.FILTER(Analyses!E:E,Analyses!A:A=AnalysisResults!A2713,""),"")</f>
        <v>Safety Population</v>
      </c>
      <c r="C2713" t="s">
        <v>33</v>
      </c>
      <c r="D2713" t="s">
        <v>41</v>
      </c>
      <c r="E2713" s="4" t="str" cm="1">
        <f t="array" ref="E2713">_xlfn._xlws.FILTER(AnalysisGroupings!$G$2:$G$20,AnalysisGroupings!$F$2:$F$20=AnalysisResults!D2713,"")</f>
        <v>Xanomeline High Dose</v>
      </c>
      <c r="G2713" t="s">
        <v>733</v>
      </c>
      <c r="H2713" t="s">
        <v>776</v>
      </c>
      <c r="I2713" s="4" t="str" cm="1">
        <f t="array" ref="I2713">_xlfn._xlws.FILTER(AnalysisGroupings!$G$2:$G$36,(AnalysisGroupings!$F$2:$F$36=AnalysisResults!H2713)*LEN(H2713)&gt;0,"")</f>
        <v>Temperature (C)</v>
      </c>
      <c r="K2713" t="s">
        <v>734</v>
      </c>
      <c r="L2713" t="s">
        <v>1383</v>
      </c>
      <c r="M2713" s="4" t="str" cm="1">
        <f t="array" ref="M2713">_xlfn._xlws.FILTER(AnalysisGroupings!$G$2:$G$36,(AnalysisGroupings!$F$2:$F$36=AnalysisResults!L2713)*LEN(L2713)&gt;0,"")</f>
        <v>Week 8</v>
      </c>
      <c r="O2713" t="s">
        <v>295</v>
      </c>
      <c r="P2713" t="s">
        <v>644</v>
      </c>
      <c r="Q2713" s="4" t="str" cm="1">
        <f t="array" ref="Q2713">_xlfn._xlws.FILTER(AnalysisMethods!$G$2:$G$31,AnalysisMethods!$E$2:$E$31=AnalysisResults!P2713,"")</f>
        <v>Q1</v>
      </c>
      <c r="R2713" s="4" t="str" cm="1">
        <f t="array" ref="R2713">_xlfn._xlws.FILTER(AnalysisMethods!$H$2:$H$31,AnalysisMethods!$E$2:$E$31=AnalysisResults!P2713,"")</f>
        <v>XX.X</v>
      </c>
      <c r="S2713">
        <v>36.39</v>
      </c>
      <c r="T2713" s="7" t="s">
        <v>928</v>
      </c>
      <c r="U2713" t="s">
        <v>1378</v>
      </c>
    </row>
    <row r="2714" spans="1:21" x14ac:dyDescent="0.45">
      <c r="A2714" t="s">
        <v>669</v>
      </c>
      <c r="B2714" s="4" t="str" cm="1">
        <f t="array" ref="B2714">_xlfn._xlws.FILTER(AnalysisSets!B:B,AnalysisSets!A:A=_xlfn._xlws.FILTER(Analyses!E:E,Analyses!A:A=AnalysisResults!A2714,""),"")</f>
        <v>Safety Population</v>
      </c>
      <c r="C2714" t="s">
        <v>33</v>
      </c>
      <c r="D2714" t="s">
        <v>41</v>
      </c>
      <c r="E2714" s="4" t="str" cm="1">
        <f t="array" ref="E2714">_xlfn._xlws.FILTER(AnalysisGroupings!$G$2:$G$20,AnalysisGroupings!$F$2:$F$20=AnalysisResults!D2714,"")</f>
        <v>Xanomeline High Dose</v>
      </c>
      <c r="G2714" t="s">
        <v>733</v>
      </c>
      <c r="H2714" t="s">
        <v>776</v>
      </c>
      <c r="I2714" s="4" t="str" cm="1">
        <f t="array" ref="I2714">_xlfn._xlws.FILTER(AnalysisGroupings!$G$2:$G$36,(AnalysisGroupings!$F$2:$F$36=AnalysisResults!H2714)*LEN(H2714)&gt;0,"")</f>
        <v>Temperature (C)</v>
      </c>
      <c r="K2714" t="s">
        <v>734</v>
      </c>
      <c r="L2714" t="s">
        <v>1383</v>
      </c>
      <c r="M2714" s="4" t="str" cm="1">
        <f t="array" ref="M2714">_xlfn._xlws.FILTER(AnalysisGroupings!$G$2:$G$36,(AnalysisGroupings!$F$2:$F$36=AnalysisResults!L2714)*LEN(L2714)&gt;0,"")</f>
        <v>Week 8</v>
      </c>
      <c r="O2714" t="s">
        <v>295</v>
      </c>
      <c r="P2714" t="s">
        <v>645</v>
      </c>
      <c r="Q2714" s="4" t="str" cm="1">
        <f t="array" ref="Q2714">_xlfn._xlws.FILTER(AnalysisMethods!$G$2:$G$31,AnalysisMethods!$E$2:$E$31=AnalysisResults!P2714,"")</f>
        <v>Q3</v>
      </c>
      <c r="R2714" s="4" t="str" cm="1">
        <f t="array" ref="R2714">_xlfn._xlws.FILTER(AnalysisMethods!$H$2:$H$31,AnalysisMethods!$E$2:$E$31=AnalysisResults!P2714,"")</f>
        <v>XX.X</v>
      </c>
      <c r="S2714">
        <v>36.89</v>
      </c>
      <c r="T2714" s="7" t="s">
        <v>929</v>
      </c>
      <c r="U2714" t="s">
        <v>1378</v>
      </c>
    </row>
    <row r="2715" spans="1:21" x14ac:dyDescent="0.45">
      <c r="A2715" t="s">
        <v>669</v>
      </c>
      <c r="B2715" s="4" t="str" cm="1">
        <f t="array" ref="B2715">_xlfn._xlws.FILTER(AnalysisSets!B:B,AnalysisSets!A:A=_xlfn._xlws.FILTER(Analyses!E:E,Analyses!A:A=AnalysisResults!A2715,""),"")</f>
        <v>Safety Population</v>
      </c>
      <c r="C2715" t="s">
        <v>33</v>
      </c>
      <c r="D2715" t="s">
        <v>41</v>
      </c>
      <c r="E2715" s="4" t="str" cm="1">
        <f t="array" ref="E2715">_xlfn._xlws.FILTER(AnalysisGroupings!$G$2:$G$20,AnalysisGroupings!$F$2:$F$20=AnalysisResults!D2715,"")</f>
        <v>Xanomeline High Dose</v>
      </c>
      <c r="G2715" t="s">
        <v>733</v>
      </c>
      <c r="H2715" t="s">
        <v>776</v>
      </c>
      <c r="I2715" s="4" t="str" cm="1">
        <f t="array" ref="I2715">_xlfn._xlws.FILTER(AnalysisGroupings!$G$2:$G$36,(AnalysisGroupings!$F$2:$F$36=AnalysisResults!H2715)*LEN(H2715)&gt;0,"")</f>
        <v>Temperature (C)</v>
      </c>
      <c r="K2715" t="s">
        <v>734</v>
      </c>
      <c r="L2715" t="s">
        <v>1383</v>
      </c>
      <c r="M2715" s="4" t="str" cm="1">
        <f t="array" ref="M2715">_xlfn._xlws.FILTER(AnalysisGroupings!$G$2:$G$36,(AnalysisGroupings!$F$2:$F$36=AnalysisResults!L2715)*LEN(L2715)&gt;0,"")</f>
        <v>Week 8</v>
      </c>
      <c r="O2715" t="s">
        <v>295</v>
      </c>
      <c r="P2715" t="s">
        <v>646</v>
      </c>
      <c r="Q2715" s="4" t="str" cm="1">
        <f t="array" ref="Q2715">_xlfn._xlws.FILTER(AnalysisMethods!$G$2:$G$31,AnalysisMethods!$E$2:$E$31=AnalysisResults!P2715,"")</f>
        <v>Min</v>
      </c>
      <c r="R2715" s="4" t="str" cm="1">
        <f t="array" ref="R2715">_xlfn._xlws.FILTER(AnalysisMethods!$H$2:$H$31,AnalysisMethods!$E$2:$E$31=AnalysisResults!P2715,"")</f>
        <v>XX</v>
      </c>
      <c r="S2715">
        <v>35.61</v>
      </c>
      <c r="T2715" s="7" t="s">
        <v>940</v>
      </c>
      <c r="U2715" t="s">
        <v>1378</v>
      </c>
    </row>
    <row r="2716" spans="1:21" x14ac:dyDescent="0.45">
      <c r="A2716" t="s">
        <v>669</v>
      </c>
      <c r="B2716" s="4" t="str" cm="1">
        <f t="array" ref="B2716">_xlfn._xlws.FILTER(AnalysisSets!B:B,AnalysisSets!A:A=_xlfn._xlws.FILTER(Analyses!E:E,Analyses!A:A=AnalysisResults!A2716,""),"")</f>
        <v>Safety Population</v>
      </c>
      <c r="C2716" t="s">
        <v>33</v>
      </c>
      <c r="D2716" t="s">
        <v>41</v>
      </c>
      <c r="E2716" s="4" t="str" cm="1">
        <f t="array" ref="E2716">_xlfn._xlws.FILTER(AnalysisGroupings!$G$2:$G$20,AnalysisGroupings!$F$2:$F$20=AnalysisResults!D2716,"")</f>
        <v>Xanomeline High Dose</v>
      </c>
      <c r="G2716" t="s">
        <v>733</v>
      </c>
      <c r="H2716" t="s">
        <v>776</v>
      </c>
      <c r="I2716" s="4" t="str" cm="1">
        <f t="array" ref="I2716">_xlfn._xlws.FILTER(AnalysisGroupings!$G$2:$G$36,(AnalysisGroupings!$F$2:$F$36=AnalysisResults!H2716)*LEN(H2716)&gt;0,"")</f>
        <v>Temperature (C)</v>
      </c>
      <c r="K2716" t="s">
        <v>734</v>
      </c>
      <c r="L2716" t="s">
        <v>1383</v>
      </c>
      <c r="M2716" s="4" t="str" cm="1">
        <f t="array" ref="M2716">_xlfn._xlws.FILTER(AnalysisGroupings!$G$2:$G$36,(AnalysisGroupings!$F$2:$F$36=AnalysisResults!L2716)*LEN(L2716)&gt;0,"")</f>
        <v>Week 8</v>
      </c>
      <c r="O2716" t="s">
        <v>295</v>
      </c>
      <c r="P2716" t="s">
        <v>647</v>
      </c>
      <c r="Q2716" s="4" t="str" cm="1">
        <f t="array" ref="Q2716">_xlfn._xlws.FILTER(AnalysisMethods!$G$2:$G$31,AnalysisMethods!$E$2:$E$31=AnalysisResults!P2716,"")</f>
        <v>Max</v>
      </c>
      <c r="R2716" s="4" t="str" cm="1">
        <f t="array" ref="R2716">_xlfn._xlws.FILTER(AnalysisMethods!$H$2:$H$31,AnalysisMethods!$E$2:$E$31=AnalysisResults!P2716,"")</f>
        <v>XX</v>
      </c>
      <c r="S2716">
        <v>37.33</v>
      </c>
      <c r="T2716" s="7" t="s">
        <v>949</v>
      </c>
      <c r="U2716" t="s">
        <v>1378</v>
      </c>
    </row>
    <row r="2717" spans="1:21" x14ac:dyDescent="0.45">
      <c r="A2717" t="s">
        <v>669</v>
      </c>
      <c r="B2717" s="4" t="str" cm="1">
        <f t="array" ref="B2717">_xlfn._xlws.FILTER(AnalysisSets!B:B,AnalysisSets!A:A=_xlfn._xlws.FILTER(Analyses!E:E,Analyses!A:A=AnalysisResults!A2717,""),"")</f>
        <v>Safety Population</v>
      </c>
      <c r="C2717" t="s">
        <v>33</v>
      </c>
      <c r="D2717" t="s">
        <v>41</v>
      </c>
      <c r="E2717" s="4" t="str" cm="1">
        <f t="array" ref="E2717">_xlfn._xlws.FILTER(AnalysisGroupings!$G$2:$G$20,AnalysisGroupings!$F$2:$F$20=AnalysisResults!D2717,"")</f>
        <v>Xanomeline High Dose</v>
      </c>
      <c r="G2717" t="s">
        <v>733</v>
      </c>
      <c r="H2717" t="s">
        <v>776</v>
      </c>
      <c r="I2717" s="4" t="str" cm="1">
        <f t="array" ref="I2717">_xlfn._xlws.FILTER(AnalysisGroupings!$G$2:$G$36,(AnalysisGroupings!$F$2:$F$36=AnalysisResults!H2717)*LEN(H2717)&gt;0,"")</f>
        <v>Temperature (C)</v>
      </c>
      <c r="K2717" t="s">
        <v>734</v>
      </c>
      <c r="L2717" t="s">
        <v>1384</v>
      </c>
      <c r="M2717" s="4" t="str" cm="1">
        <f t="array" ref="M2717">_xlfn._xlws.FILTER(AnalysisGroupings!$G$2:$G$36,(AnalysisGroupings!$F$2:$F$36=AnalysisResults!L2717)*LEN(L2717)&gt;0,"")</f>
        <v>Week 12</v>
      </c>
      <c r="O2717" t="s">
        <v>295</v>
      </c>
      <c r="P2717" t="s">
        <v>640</v>
      </c>
      <c r="Q2717" s="4" t="str" cm="1">
        <f t="array" ref="Q2717">_xlfn._xlws.FILTER(AnalysisMethods!$G$2:$G$31,AnalysisMethods!$E$2:$E$31=AnalysisResults!P2717,"")</f>
        <v>n</v>
      </c>
      <c r="R2717" s="4" t="str" cm="1">
        <f t="array" ref="R2717">_xlfn._xlws.FILTER(AnalysisMethods!$H$2:$H$31,AnalysisMethods!$E$2:$E$31=AnalysisResults!P2717,"")</f>
        <v>XX</v>
      </c>
      <c r="S2717">
        <v>50</v>
      </c>
      <c r="T2717" s="7" t="s">
        <v>246</v>
      </c>
      <c r="U2717" t="s">
        <v>1378</v>
      </c>
    </row>
    <row r="2718" spans="1:21" x14ac:dyDescent="0.45">
      <c r="A2718" t="s">
        <v>669</v>
      </c>
      <c r="B2718" s="4" t="str" cm="1">
        <f t="array" ref="B2718">_xlfn._xlws.FILTER(AnalysisSets!B:B,AnalysisSets!A:A=_xlfn._xlws.FILTER(Analyses!E:E,Analyses!A:A=AnalysisResults!A2718,""),"")</f>
        <v>Safety Population</v>
      </c>
      <c r="C2718" t="s">
        <v>33</v>
      </c>
      <c r="D2718" t="s">
        <v>41</v>
      </c>
      <c r="E2718" s="4" t="str" cm="1">
        <f t="array" ref="E2718">_xlfn._xlws.FILTER(AnalysisGroupings!$G$2:$G$20,AnalysisGroupings!$F$2:$F$20=AnalysisResults!D2718,"")</f>
        <v>Xanomeline High Dose</v>
      </c>
      <c r="G2718" t="s">
        <v>733</v>
      </c>
      <c r="H2718" t="s">
        <v>776</v>
      </c>
      <c r="I2718" s="4" t="str" cm="1">
        <f t="array" ref="I2718">_xlfn._xlws.FILTER(AnalysisGroupings!$G$2:$G$36,(AnalysisGroupings!$F$2:$F$36=AnalysisResults!H2718)*LEN(H2718)&gt;0,"")</f>
        <v>Temperature (C)</v>
      </c>
      <c r="K2718" t="s">
        <v>734</v>
      </c>
      <c r="L2718" t="s">
        <v>1384</v>
      </c>
      <c r="M2718" s="4" t="str" cm="1">
        <f t="array" ref="M2718">_xlfn._xlws.FILTER(AnalysisGroupings!$G$2:$G$36,(AnalysisGroupings!$F$2:$F$36=AnalysisResults!L2718)*LEN(L2718)&gt;0,"")</f>
        <v>Week 12</v>
      </c>
      <c r="O2718" t="s">
        <v>295</v>
      </c>
      <c r="P2718" t="s">
        <v>641</v>
      </c>
      <c r="Q2718" s="4" t="str" cm="1">
        <f t="array" ref="Q2718">_xlfn._xlws.FILTER(AnalysisMethods!$G$2:$G$31,AnalysisMethods!$E$2:$E$31=AnalysisResults!P2718,"")</f>
        <v>Mean</v>
      </c>
      <c r="R2718" s="4" t="str" cm="1">
        <f t="array" ref="R2718">_xlfn._xlws.FILTER(AnalysisMethods!$H$2:$H$31,AnalysisMethods!$E$2:$E$31=AnalysisResults!P2718,"")</f>
        <v>XX.X</v>
      </c>
      <c r="S2718">
        <v>36.662599999999998</v>
      </c>
      <c r="T2718" s="7" t="s">
        <v>927</v>
      </c>
      <c r="U2718" t="s">
        <v>1378</v>
      </c>
    </row>
    <row r="2719" spans="1:21" x14ac:dyDescent="0.45">
      <c r="A2719" t="s">
        <v>669</v>
      </c>
      <c r="B2719" s="4" t="str" cm="1">
        <f t="array" ref="B2719">_xlfn._xlws.FILTER(AnalysisSets!B:B,AnalysisSets!A:A=_xlfn._xlws.FILTER(Analyses!E:E,Analyses!A:A=AnalysisResults!A2719,""),"")</f>
        <v>Safety Population</v>
      </c>
      <c r="C2719" t="s">
        <v>33</v>
      </c>
      <c r="D2719" t="s">
        <v>41</v>
      </c>
      <c r="E2719" s="4" t="str" cm="1">
        <f t="array" ref="E2719">_xlfn._xlws.FILTER(AnalysisGroupings!$G$2:$G$20,AnalysisGroupings!$F$2:$F$20=AnalysisResults!D2719,"")</f>
        <v>Xanomeline High Dose</v>
      </c>
      <c r="G2719" t="s">
        <v>733</v>
      </c>
      <c r="H2719" t="s">
        <v>776</v>
      </c>
      <c r="I2719" s="4" t="str" cm="1">
        <f t="array" ref="I2719">_xlfn._xlws.FILTER(AnalysisGroupings!$G$2:$G$36,(AnalysisGroupings!$F$2:$F$36=AnalysisResults!H2719)*LEN(H2719)&gt;0,"")</f>
        <v>Temperature (C)</v>
      </c>
      <c r="K2719" t="s">
        <v>734</v>
      </c>
      <c r="L2719" t="s">
        <v>1384</v>
      </c>
      <c r="M2719" s="4" t="str" cm="1">
        <f t="array" ref="M2719">_xlfn._xlws.FILTER(AnalysisGroupings!$G$2:$G$36,(AnalysisGroupings!$F$2:$F$36=AnalysisResults!L2719)*LEN(L2719)&gt;0,"")</f>
        <v>Week 12</v>
      </c>
      <c r="O2719" t="s">
        <v>295</v>
      </c>
      <c r="P2719" t="s">
        <v>642</v>
      </c>
      <c r="Q2719" s="4" t="str" cm="1">
        <f t="array" ref="Q2719">_xlfn._xlws.FILTER(AnalysisMethods!$G$2:$G$31,AnalysisMethods!$E$2:$E$31=AnalysisResults!P2719,"")</f>
        <v>SD</v>
      </c>
      <c r="R2719" s="4" t="str" cm="1">
        <f t="array" ref="R2719">_xlfn._xlws.FILTER(AnalysisMethods!$H$2:$H$31,AnalysisMethods!$E$2:$E$31=AnalysisResults!P2719,"")</f>
        <v>(XX.XX)</v>
      </c>
      <c r="S2719">
        <v>0.3813232064</v>
      </c>
      <c r="T2719" s="7" t="s">
        <v>939</v>
      </c>
      <c r="U2719" t="s">
        <v>1378</v>
      </c>
    </row>
    <row r="2720" spans="1:21" x14ac:dyDescent="0.45">
      <c r="A2720" t="s">
        <v>669</v>
      </c>
      <c r="B2720" s="4" t="str" cm="1">
        <f t="array" ref="B2720">_xlfn._xlws.FILTER(AnalysisSets!B:B,AnalysisSets!A:A=_xlfn._xlws.FILTER(Analyses!E:E,Analyses!A:A=AnalysisResults!A2720,""),"")</f>
        <v>Safety Population</v>
      </c>
      <c r="C2720" t="s">
        <v>33</v>
      </c>
      <c r="D2720" t="s">
        <v>41</v>
      </c>
      <c r="E2720" s="4" t="str" cm="1">
        <f t="array" ref="E2720">_xlfn._xlws.FILTER(AnalysisGroupings!$G$2:$G$20,AnalysisGroupings!$F$2:$F$20=AnalysisResults!D2720,"")</f>
        <v>Xanomeline High Dose</v>
      </c>
      <c r="G2720" t="s">
        <v>733</v>
      </c>
      <c r="H2720" t="s">
        <v>776</v>
      </c>
      <c r="I2720" s="4" t="str" cm="1">
        <f t="array" ref="I2720">_xlfn._xlws.FILTER(AnalysisGroupings!$G$2:$G$36,(AnalysisGroupings!$F$2:$F$36=AnalysisResults!H2720)*LEN(H2720)&gt;0,"")</f>
        <v>Temperature (C)</v>
      </c>
      <c r="K2720" t="s">
        <v>734</v>
      </c>
      <c r="L2720" t="s">
        <v>1384</v>
      </c>
      <c r="M2720" s="4" t="str" cm="1">
        <f t="array" ref="M2720">_xlfn._xlws.FILTER(AnalysisGroupings!$G$2:$G$36,(AnalysisGroupings!$F$2:$F$36=AnalysisResults!L2720)*LEN(L2720)&gt;0,"")</f>
        <v>Week 12</v>
      </c>
      <c r="O2720" t="s">
        <v>295</v>
      </c>
      <c r="P2720" t="s">
        <v>643</v>
      </c>
      <c r="Q2720" s="4" t="str" cm="1">
        <f t="array" ref="Q2720">_xlfn._xlws.FILTER(AnalysisMethods!$G$2:$G$31,AnalysisMethods!$E$2:$E$31=AnalysisResults!P2720,"")</f>
        <v>Median</v>
      </c>
      <c r="R2720" s="4" t="str" cm="1">
        <f t="array" ref="R2720">_xlfn._xlws.FILTER(AnalysisMethods!$H$2:$H$31,AnalysisMethods!$E$2:$E$31=AnalysisResults!P2720,"")</f>
        <v>XX.X</v>
      </c>
      <c r="S2720">
        <v>36.83</v>
      </c>
      <c r="T2720" s="7" t="s">
        <v>1045</v>
      </c>
      <c r="U2720" t="s">
        <v>1378</v>
      </c>
    </row>
    <row r="2721" spans="1:21" x14ac:dyDescent="0.45">
      <c r="A2721" t="s">
        <v>669</v>
      </c>
      <c r="B2721" s="4" t="str" cm="1">
        <f t="array" ref="B2721">_xlfn._xlws.FILTER(AnalysisSets!B:B,AnalysisSets!A:A=_xlfn._xlws.FILTER(Analyses!E:E,Analyses!A:A=AnalysisResults!A2721,""),"")</f>
        <v>Safety Population</v>
      </c>
      <c r="C2721" t="s">
        <v>33</v>
      </c>
      <c r="D2721" t="s">
        <v>41</v>
      </c>
      <c r="E2721" s="4" t="str" cm="1">
        <f t="array" ref="E2721">_xlfn._xlws.FILTER(AnalysisGroupings!$G$2:$G$20,AnalysisGroupings!$F$2:$F$20=AnalysisResults!D2721,"")</f>
        <v>Xanomeline High Dose</v>
      </c>
      <c r="G2721" t="s">
        <v>733</v>
      </c>
      <c r="H2721" t="s">
        <v>776</v>
      </c>
      <c r="I2721" s="4" t="str" cm="1">
        <f t="array" ref="I2721">_xlfn._xlws.FILTER(AnalysisGroupings!$G$2:$G$36,(AnalysisGroupings!$F$2:$F$36=AnalysisResults!H2721)*LEN(H2721)&gt;0,"")</f>
        <v>Temperature (C)</v>
      </c>
      <c r="K2721" t="s">
        <v>734</v>
      </c>
      <c r="L2721" t="s">
        <v>1384</v>
      </c>
      <c r="M2721" s="4" t="str" cm="1">
        <f t="array" ref="M2721">_xlfn._xlws.FILTER(AnalysisGroupings!$G$2:$G$36,(AnalysisGroupings!$F$2:$F$36=AnalysisResults!L2721)*LEN(L2721)&gt;0,"")</f>
        <v>Week 12</v>
      </c>
      <c r="O2721" t="s">
        <v>295</v>
      </c>
      <c r="P2721" t="s">
        <v>644</v>
      </c>
      <c r="Q2721" s="4" t="str" cm="1">
        <f t="array" ref="Q2721">_xlfn._xlws.FILTER(AnalysisMethods!$G$2:$G$31,AnalysisMethods!$E$2:$E$31=AnalysisResults!P2721,"")</f>
        <v>Q1</v>
      </c>
      <c r="R2721" s="4" t="str" cm="1">
        <f t="array" ref="R2721">_xlfn._xlws.FILTER(AnalysisMethods!$H$2:$H$31,AnalysisMethods!$E$2:$E$31=AnalysisResults!P2721,"")</f>
        <v>XX.X</v>
      </c>
      <c r="S2721">
        <v>36.5</v>
      </c>
      <c r="T2721" s="7" t="s">
        <v>1035</v>
      </c>
      <c r="U2721" t="s">
        <v>1378</v>
      </c>
    </row>
    <row r="2722" spans="1:21" x14ac:dyDescent="0.45">
      <c r="A2722" t="s">
        <v>669</v>
      </c>
      <c r="B2722" s="4" t="str" cm="1">
        <f t="array" ref="B2722">_xlfn._xlws.FILTER(AnalysisSets!B:B,AnalysisSets!A:A=_xlfn._xlws.FILTER(Analyses!E:E,Analyses!A:A=AnalysisResults!A2722,""),"")</f>
        <v>Safety Population</v>
      </c>
      <c r="C2722" t="s">
        <v>33</v>
      </c>
      <c r="D2722" t="s">
        <v>41</v>
      </c>
      <c r="E2722" s="4" t="str" cm="1">
        <f t="array" ref="E2722">_xlfn._xlws.FILTER(AnalysisGroupings!$G$2:$G$20,AnalysisGroupings!$F$2:$F$20=AnalysisResults!D2722,"")</f>
        <v>Xanomeline High Dose</v>
      </c>
      <c r="G2722" t="s">
        <v>733</v>
      </c>
      <c r="H2722" t="s">
        <v>776</v>
      </c>
      <c r="I2722" s="4" t="str" cm="1">
        <f t="array" ref="I2722">_xlfn._xlws.FILTER(AnalysisGroupings!$G$2:$G$36,(AnalysisGroupings!$F$2:$F$36=AnalysisResults!H2722)*LEN(H2722)&gt;0,"")</f>
        <v>Temperature (C)</v>
      </c>
      <c r="K2722" t="s">
        <v>734</v>
      </c>
      <c r="L2722" t="s">
        <v>1384</v>
      </c>
      <c r="M2722" s="4" t="str" cm="1">
        <f t="array" ref="M2722">_xlfn._xlws.FILTER(AnalysisGroupings!$G$2:$G$36,(AnalysisGroupings!$F$2:$F$36=AnalysisResults!L2722)*LEN(L2722)&gt;0,"")</f>
        <v>Week 12</v>
      </c>
      <c r="O2722" t="s">
        <v>295</v>
      </c>
      <c r="P2722" t="s">
        <v>645</v>
      </c>
      <c r="Q2722" s="4" t="str" cm="1">
        <f t="array" ref="Q2722">_xlfn._xlws.FILTER(AnalysisMethods!$G$2:$G$31,AnalysisMethods!$E$2:$E$31=AnalysisResults!P2722,"")</f>
        <v>Q3</v>
      </c>
      <c r="R2722" s="4" t="str" cm="1">
        <f t="array" ref="R2722">_xlfn._xlws.FILTER(AnalysisMethods!$H$2:$H$31,AnalysisMethods!$E$2:$E$31=AnalysisResults!P2722,"")</f>
        <v>XX.X</v>
      </c>
      <c r="S2722">
        <v>36.94</v>
      </c>
      <c r="T2722" s="7" t="s">
        <v>929</v>
      </c>
      <c r="U2722" t="s">
        <v>1378</v>
      </c>
    </row>
    <row r="2723" spans="1:21" x14ac:dyDescent="0.45">
      <c r="A2723" t="s">
        <v>669</v>
      </c>
      <c r="B2723" s="4" t="str" cm="1">
        <f t="array" ref="B2723">_xlfn._xlws.FILTER(AnalysisSets!B:B,AnalysisSets!A:A=_xlfn._xlws.FILTER(Analyses!E:E,Analyses!A:A=AnalysisResults!A2723,""),"")</f>
        <v>Safety Population</v>
      </c>
      <c r="C2723" t="s">
        <v>33</v>
      </c>
      <c r="D2723" t="s">
        <v>41</v>
      </c>
      <c r="E2723" s="4" t="str" cm="1">
        <f t="array" ref="E2723">_xlfn._xlws.FILTER(AnalysisGroupings!$G$2:$G$20,AnalysisGroupings!$F$2:$F$20=AnalysisResults!D2723,"")</f>
        <v>Xanomeline High Dose</v>
      </c>
      <c r="G2723" t="s">
        <v>733</v>
      </c>
      <c r="H2723" t="s">
        <v>776</v>
      </c>
      <c r="I2723" s="4" t="str" cm="1">
        <f t="array" ref="I2723">_xlfn._xlws.FILTER(AnalysisGroupings!$G$2:$G$36,(AnalysisGroupings!$F$2:$F$36=AnalysisResults!H2723)*LEN(H2723)&gt;0,"")</f>
        <v>Temperature (C)</v>
      </c>
      <c r="K2723" t="s">
        <v>734</v>
      </c>
      <c r="L2723" t="s">
        <v>1384</v>
      </c>
      <c r="M2723" s="4" t="str" cm="1">
        <f t="array" ref="M2723">_xlfn._xlws.FILTER(AnalysisGroupings!$G$2:$G$36,(AnalysisGroupings!$F$2:$F$36=AnalysisResults!L2723)*LEN(L2723)&gt;0,"")</f>
        <v>Week 12</v>
      </c>
      <c r="O2723" t="s">
        <v>295</v>
      </c>
      <c r="P2723" t="s">
        <v>646</v>
      </c>
      <c r="Q2723" s="4" t="str" cm="1">
        <f t="array" ref="Q2723">_xlfn._xlws.FILTER(AnalysisMethods!$G$2:$G$31,AnalysisMethods!$E$2:$E$31=AnalysisResults!P2723,"")</f>
        <v>Min</v>
      </c>
      <c r="R2723" s="4" t="str" cm="1">
        <f t="array" ref="R2723">_xlfn._xlws.FILTER(AnalysisMethods!$H$2:$H$31,AnalysisMethods!$E$2:$E$31=AnalysisResults!P2723,"")</f>
        <v>XX</v>
      </c>
      <c r="S2723">
        <v>35.56</v>
      </c>
      <c r="T2723" s="7" t="s">
        <v>1130</v>
      </c>
      <c r="U2723" t="s">
        <v>1378</v>
      </c>
    </row>
    <row r="2724" spans="1:21" x14ac:dyDescent="0.45">
      <c r="A2724" t="s">
        <v>669</v>
      </c>
      <c r="B2724" s="4" t="str" cm="1">
        <f t="array" ref="B2724">_xlfn._xlws.FILTER(AnalysisSets!B:B,AnalysisSets!A:A=_xlfn._xlws.FILTER(Analyses!E:E,Analyses!A:A=AnalysisResults!A2724,""),"")</f>
        <v>Safety Population</v>
      </c>
      <c r="C2724" t="s">
        <v>33</v>
      </c>
      <c r="D2724" t="s">
        <v>41</v>
      </c>
      <c r="E2724" s="4" t="str" cm="1">
        <f t="array" ref="E2724">_xlfn._xlws.FILTER(AnalysisGroupings!$G$2:$G$20,AnalysisGroupings!$F$2:$F$20=AnalysisResults!D2724,"")</f>
        <v>Xanomeline High Dose</v>
      </c>
      <c r="G2724" t="s">
        <v>733</v>
      </c>
      <c r="H2724" t="s">
        <v>776</v>
      </c>
      <c r="I2724" s="4" t="str" cm="1">
        <f t="array" ref="I2724">_xlfn._xlws.FILTER(AnalysisGroupings!$G$2:$G$36,(AnalysisGroupings!$F$2:$F$36=AnalysisResults!H2724)*LEN(H2724)&gt;0,"")</f>
        <v>Temperature (C)</v>
      </c>
      <c r="K2724" t="s">
        <v>734</v>
      </c>
      <c r="L2724" t="s">
        <v>1384</v>
      </c>
      <c r="M2724" s="4" t="str" cm="1">
        <f t="array" ref="M2724">_xlfn._xlws.FILTER(AnalysisGroupings!$G$2:$G$36,(AnalysisGroupings!$F$2:$F$36=AnalysisResults!L2724)*LEN(L2724)&gt;0,"")</f>
        <v>Week 12</v>
      </c>
      <c r="O2724" t="s">
        <v>295</v>
      </c>
      <c r="P2724" t="s">
        <v>647</v>
      </c>
      <c r="Q2724" s="4" t="str" cm="1">
        <f t="array" ref="Q2724">_xlfn._xlws.FILTER(AnalysisMethods!$G$2:$G$31,AnalysisMethods!$E$2:$E$31=AnalysisResults!P2724,"")</f>
        <v>Max</v>
      </c>
      <c r="R2724" s="4" t="str" cm="1">
        <f t="array" ref="R2724">_xlfn._xlws.FILTER(AnalysisMethods!$H$2:$H$31,AnalysisMethods!$E$2:$E$31=AnalysisResults!P2724,"")</f>
        <v>XX</v>
      </c>
      <c r="S2724">
        <v>37.22</v>
      </c>
      <c r="T2724" s="7" t="s">
        <v>1131</v>
      </c>
      <c r="U2724" t="s">
        <v>1378</v>
      </c>
    </row>
    <row r="2725" spans="1:21" x14ac:dyDescent="0.45">
      <c r="A2725" t="s">
        <v>669</v>
      </c>
      <c r="B2725" s="4" t="str" cm="1">
        <f t="array" ref="B2725">_xlfn._xlws.FILTER(AnalysisSets!B:B,AnalysisSets!A:A=_xlfn._xlws.FILTER(Analyses!E:E,Analyses!A:A=AnalysisResults!A2725,""),"")</f>
        <v>Safety Population</v>
      </c>
      <c r="C2725" t="s">
        <v>33</v>
      </c>
      <c r="D2725" t="s">
        <v>41</v>
      </c>
      <c r="E2725" s="4" t="str" cm="1">
        <f t="array" ref="E2725">_xlfn._xlws.FILTER(AnalysisGroupings!$G$2:$G$20,AnalysisGroupings!$F$2:$F$20=AnalysisResults!D2725,"")</f>
        <v>Xanomeline High Dose</v>
      </c>
      <c r="G2725" t="s">
        <v>733</v>
      </c>
      <c r="H2725" t="s">
        <v>776</v>
      </c>
      <c r="I2725" s="4" t="str" cm="1">
        <f t="array" ref="I2725">_xlfn._xlws.FILTER(AnalysisGroupings!$G$2:$G$36,(AnalysisGroupings!$F$2:$F$36=AnalysisResults!H2725)*LEN(H2725)&gt;0,"")</f>
        <v>Temperature (C)</v>
      </c>
      <c r="K2725" t="s">
        <v>734</v>
      </c>
      <c r="L2725" t="s">
        <v>1385</v>
      </c>
      <c r="M2725" s="4" t="str" cm="1">
        <f t="array" ref="M2725">_xlfn._xlws.FILTER(AnalysisGroupings!$G$2:$G$36,(AnalysisGroupings!$F$2:$F$36=AnalysisResults!L2725)*LEN(L2725)&gt;0,"")</f>
        <v>Week 16</v>
      </c>
      <c r="O2725" t="s">
        <v>295</v>
      </c>
      <c r="P2725" t="s">
        <v>640</v>
      </c>
      <c r="Q2725" s="4" t="str" cm="1">
        <f t="array" ref="Q2725">_xlfn._xlws.FILTER(AnalysisMethods!$G$2:$G$31,AnalysisMethods!$E$2:$E$31=AnalysisResults!P2725,"")</f>
        <v>n</v>
      </c>
      <c r="R2725" s="4" t="str" cm="1">
        <f t="array" ref="R2725">_xlfn._xlws.FILTER(AnalysisMethods!$H$2:$H$31,AnalysisMethods!$E$2:$E$31=AnalysisResults!P2725,"")</f>
        <v>XX</v>
      </c>
      <c r="S2725">
        <v>37</v>
      </c>
      <c r="T2725" s="7" t="s">
        <v>1132</v>
      </c>
      <c r="U2725" t="s">
        <v>1378</v>
      </c>
    </row>
    <row r="2726" spans="1:21" x14ac:dyDescent="0.45">
      <c r="A2726" t="s">
        <v>669</v>
      </c>
      <c r="B2726" s="4" t="str" cm="1">
        <f t="array" ref="B2726">_xlfn._xlws.FILTER(AnalysisSets!B:B,AnalysisSets!A:A=_xlfn._xlws.FILTER(Analyses!E:E,Analyses!A:A=AnalysisResults!A2726,""),"")</f>
        <v>Safety Population</v>
      </c>
      <c r="C2726" t="s">
        <v>33</v>
      </c>
      <c r="D2726" t="s">
        <v>41</v>
      </c>
      <c r="E2726" s="4" t="str" cm="1">
        <f t="array" ref="E2726">_xlfn._xlws.FILTER(AnalysisGroupings!$G$2:$G$20,AnalysisGroupings!$F$2:$F$20=AnalysisResults!D2726,"")</f>
        <v>Xanomeline High Dose</v>
      </c>
      <c r="G2726" t="s">
        <v>733</v>
      </c>
      <c r="H2726" t="s">
        <v>776</v>
      </c>
      <c r="I2726" s="4" t="str" cm="1">
        <f t="array" ref="I2726">_xlfn._xlws.FILTER(AnalysisGroupings!$G$2:$G$36,(AnalysisGroupings!$F$2:$F$36=AnalysisResults!H2726)*LEN(H2726)&gt;0,"")</f>
        <v>Temperature (C)</v>
      </c>
      <c r="K2726" t="s">
        <v>734</v>
      </c>
      <c r="L2726" t="s">
        <v>1385</v>
      </c>
      <c r="M2726" s="4" t="str" cm="1">
        <f t="array" ref="M2726">_xlfn._xlws.FILTER(AnalysisGroupings!$G$2:$G$36,(AnalysisGroupings!$F$2:$F$36=AnalysisResults!L2726)*LEN(L2726)&gt;0,"")</f>
        <v>Week 16</v>
      </c>
      <c r="O2726" t="s">
        <v>295</v>
      </c>
      <c r="P2726" t="s">
        <v>641</v>
      </c>
      <c r="Q2726" s="4" t="str" cm="1">
        <f t="array" ref="Q2726">_xlfn._xlws.FILTER(AnalysisMethods!$G$2:$G$31,AnalysisMethods!$E$2:$E$31=AnalysisResults!P2726,"")</f>
        <v>Mean</v>
      </c>
      <c r="R2726" s="4" t="str" cm="1">
        <f t="array" ref="R2726">_xlfn._xlws.FILTER(AnalysisMethods!$H$2:$H$31,AnalysisMethods!$E$2:$E$31=AnalysisResults!P2726,"")</f>
        <v>XX.X</v>
      </c>
      <c r="S2726">
        <v>36.628918919</v>
      </c>
      <c r="T2726" s="7" t="s">
        <v>925</v>
      </c>
      <c r="U2726" t="s">
        <v>1378</v>
      </c>
    </row>
    <row r="2727" spans="1:21" x14ac:dyDescent="0.45">
      <c r="A2727" t="s">
        <v>669</v>
      </c>
      <c r="B2727" s="4" t="str" cm="1">
        <f t="array" ref="B2727">_xlfn._xlws.FILTER(AnalysisSets!B:B,AnalysisSets!A:A=_xlfn._xlws.FILTER(Analyses!E:E,Analyses!A:A=AnalysisResults!A2727,""),"")</f>
        <v>Safety Population</v>
      </c>
      <c r="C2727" t="s">
        <v>33</v>
      </c>
      <c r="D2727" t="s">
        <v>41</v>
      </c>
      <c r="E2727" s="4" t="str" cm="1">
        <f t="array" ref="E2727">_xlfn._xlws.FILTER(AnalysisGroupings!$G$2:$G$20,AnalysisGroupings!$F$2:$F$20=AnalysisResults!D2727,"")</f>
        <v>Xanomeline High Dose</v>
      </c>
      <c r="G2727" t="s">
        <v>733</v>
      </c>
      <c r="H2727" t="s">
        <v>776</v>
      </c>
      <c r="I2727" s="4" t="str" cm="1">
        <f t="array" ref="I2727">_xlfn._xlws.FILTER(AnalysisGroupings!$G$2:$G$36,(AnalysisGroupings!$F$2:$F$36=AnalysisResults!H2727)*LEN(H2727)&gt;0,"")</f>
        <v>Temperature (C)</v>
      </c>
      <c r="K2727" t="s">
        <v>734</v>
      </c>
      <c r="L2727" t="s">
        <v>1385</v>
      </c>
      <c r="M2727" s="4" t="str" cm="1">
        <f t="array" ref="M2727">_xlfn._xlws.FILTER(AnalysisGroupings!$G$2:$G$36,(AnalysisGroupings!$F$2:$F$36=AnalysisResults!L2727)*LEN(L2727)&gt;0,"")</f>
        <v>Week 16</v>
      </c>
      <c r="O2727" t="s">
        <v>295</v>
      </c>
      <c r="P2727" t="s">
        <v>642</v>
      </c>
      <c r="Q2727" s="4" t="str" cm="1">
        <f t="array" ref="Q2727">_xlfn._xlws.FILTER(AnalysisMethods!$G$2:$G$31,AnalysisMethods!$E$2:$E$31=AnalysisResults!P2727,"")</f>
        <v>SD</v>
      </c>
      <c r="R2727" s="4" t="str" cm="1">
        <f t="array" ref="R2727">_xlfn._xlws.FILTER(AnalysisMethods!$H$2:$H$31,AnalysisMethods!$E$2:$E$31=AnalysisResults!P2727,"")</f>
        <v>(XX.XX)</v>
      </c>
      <c r="S2727">
        <v>0.38469167869999998</v>
      </c>
      <c r="T2727" s="7" t="s">
        <v>939</v>
      </c>
      <c r="U2727" t="s">
        <v>1378</v>
      </c>
    </row>
    <row r="2728" spans="1:21" x14ac:dyDescent="0.45">
      <c r="A2728" t="s">
        <v>669</v>
      </c>
      <c r="B2728" s="4" t="str" cm="1">
        <f t="array" ref="B2728">_xlfn._xlws.FILTER(AnalysisSets!B:B,AnalysisSets!A:A=_xlfn._xlws.FILTER(Analyses!E:E,Analyses!A:A=AnalysisResults!A2728,""),"")</f>
        <v>Safety Population</v>
      </c>
      <c r="C2728" t="s">
        <v>33</v>
      </c>
      <c r="D2728" t="s">
        <v>41</v>
      </c>
      <c r="E2728" s="4" t="str" cm="1">
        <f t="array" ref="E2728">_xlfn._xlws.FILTER(AnalysisGroupings!$G$2:$G$20,AnalysisGroupings!$F$2:$F$20=AnalysisResults!D2728,"")</f>
        <v>Xanomeline High Dose</v>
      </c>
      <c r="G2728" t="s">
        <v>733</v>
      </c>
      <c r="H2728" t="s">
        <v>776</v>
      </c>
      <c r="I2728" s="4" t="str" cm="1">
        <f t="array" ref="I2728">_xlfn._xlws.FILTER(AnalysisGroupings!$G$2:$G$36,(AnalysisGroupings!$F$2:$F$36=AnalysisResults!H2728)*LEN(H2728)&gt;0,"")</f>
        <v>Temperature (C)</v>
      </c>
      <c r="K2728" t="s">
        <v>734</v>
      </c>
      <c r="L2728" t="s">
        <v>1385</v>
      </c>
      <c r="M2728" s="4" t="str" cm="1">
        <f t="array" ref="M2728">_xlfn._xlws.FILTER(AnalysisGroupings!$G$2:$G$36,(AnalysisGroupings!$F$2:$F$36=AnalysisResults!L2728)*LEN(L2728)&gt;0,"")</f>
        <v>Week 16</v>
      </c>
      <c r="O2728" t="s">
        <v>295</v>
      </c>
      <c r="P2728" t="s">
        <v>643</v>
      </c>
      <c r="Q2728" s="4" t="str" cm="1">
        <f t="array" ref="Q2728">_xlfn._xlws.FILTER(AnalysisMethods!$G$2:$G$31,AnalysisMethods!$E$2:$E$31=AnalysisResults!P2728,"")</f>
        <v>Median</v>
      </c>
      <c r="R2728" s="4" t="str" cm="1">
        <f t="array" ref="R2728">_xlfn._xlws.FILTER(AnalysisMethods!$H$2:$H$31,AnalysisMethods!$E$2:$E$31=AnalysisResults!P2728,"")</f>
        <v>XX.X</v>
      </c>
      <c r="S2728">
        <v>36.67</v>
      </c>
      <c r="T2728" s="7" t="s">
        <v>927</v>
      </c>
      <c r="U2728" t="s">
        <v>1378</v>
      </c>
    </row>
    <row r="2729" spans="1:21" x14ac:dyDescent="0.45">
      <c r="A2729" t="s">
        <v>669</v>
      </c>
      <c r="B2729" s="4" t="str" cm="1">
        <f t="array" ref="B2729">_xlfn._xlws.FILTER(AnalysisSets!B:B,AnalysisSets!A:A=_xlfn._xlws.FILTER(Analyses!E:E,Analyses!A:A=AnalysisResults!A2729,""),"")</f>
        <v>Safety Population</v>
      </c>
      <c r="C2729" t="s">
        <v>33</v>
      </c>
      <c r="D2729" t="s">
        <v>41</v>
      </c>
      <c r="E2729" s="4" t="str" cm="1">
        <f t="array" ref="E2729">_xlfn._xlws.FILTER(AnalysisGroupings!$G$2:$G$20,AnalysisGroupings!$F$2:$F$20=AnalysisResults!D2729,"")</f>
        <v>Xanomeline High Dose</v>
      </c>
      <c r="G2729" t="s">
        <v>733</v>
      </c>
      <c r="H2729" t="s">
        <v>776</v>
      </c>
      <c r="I2729" s="4" t="str" cm="1">
        <f t="array" ref="I2729">_xlfn._xlws.FILTER(AnalysisGroupings!$G$2:$G$36,(AnalysisGroupings!$F$2:$F$36=AnalysisResults!H2729)*LEN(H2729)&gt;0,"")</f>
        <v>Temperature (C)</v>
      </c>
      <c r="K2729" t="s">
        <v>734</v>
      </c>
      <c r="L2729" t="s">
        <v>1385</v>
      </c>
      <c r="M2729" s="4" t="str" cm="1">
        <f t="array" ref="M2729">_xlfn._xlws.FILTER(AnalysisGroupings!$G$2:$G$36,(AnalysisGroupings!$F$2:$F$36=AnalysisResults!L2729)*LEN(L2729)&gt;0,"")</f>
        <v>Week 16</v>
      </c>
      <c r="O2729" t="s">
        <v>295</v>
      </c>
      <c r="P2729" t="s">
        <v>644</v>
      </c>
      <c r="Q2729" s="4" t="str" cm="1">
        <f t="array" ref="Q2729">_xlfn._xlws.FILTER(AnalysisMethods!$G$2:$G$31,AnalysisMethods!$E$2:$E$31=AnalysisResults!P2729,"")</f>
        <v>Q1</v>
      </c>
      <c r="R2729" s="4" t="str" cm="1">
        <f t="array" ref="R2729">_xlfn._xlws.FILTER(AnalysisMethods!$H$2:$H$31,AnalysisMethods!$E$2:$E$31=AnalysisResults!P2729,"")</f>
        <v>XX.X</v>
      </c>
      <c r="S2729">
        <v>36.33</v>
      </c>
      <c r="T2729" s="7" t="s">
        <v>933</v>
      </c>
      <c r="U2729" t="s">
        <v>1378</v>
      </c>
    </row>
    <row r="2730" spans="1:21" x14ac:dyDescent="0.45">
      <c r="A2730" t="s">
        <v>669</v>
      </c>
      <c r="B2730" s="4" t="str" cm="1">
        <f t="array" ref="B2730">_xlfn._xlws.FILTER(AnalysisSets!B:B,AnalysisSets!A:A=_xlfn._xlws.FILTER(Analyses!E:E,Analyses!A:A=AnalysisResults!A2730,""),"")</f>
        <v>Safety Population</v>
      </c>
      <c r="C2730" t="s">
        <v>33</v>
      </c>
      <c r="D2730" t="s">
        <v>41</v>
      </c>
      <c r="E2730" s="4" t="str" cm="1">
        <f t="array" ref="E2730">_xlfn._xlws.FILTER(AnalysisGroupings!$G$2:$G$20,AnalysisGroupings!$F$2:$F$20=AnalysisResults!D2730,"")</f>
        <v>Xanomeline High Dose</v>
      </c>
      <c r="G2730" t="s">
        <v>733</v>
      </c>
      <c r="H2730" t="s">
        <v>776</v>
      </c>
      <c r="I2730" s="4" t="str" cm="1">
        <f t="array" ref="I2730">_xlfn._xlws.FILTER(AnalysisGroupings!$G$2:$G$36,(AnalysisGroupings!$F$2:$F$36=AnalysisResults!H2730)*LEN(H2730)&gt;0,"")</f>
        <v>Temperature (C)</v>
      </c>
      <c r="K2730" t="s">
        <v>734</v>
      </c>
      <c r="L2730" t="s">
        <v>1385</v>
      </c>
      <c r="M2730" s="4" t="str" cm="1">
        <f t="array" ref="M2730">_xlfn._xlws.FILTER(AnalysisGroupings!$G$2:$G$36,(AnalysisGroupings!$F$2:$F$36=AnalysisResults!L2730)*LEN(L2730)&gt;0,"")</f>
        <v>Week 16</v>
      </c>
      <c r="O2730" t="s">
        <v>295</v>
      </c>
      <c r="P2730" t="s">
        <v>645</v>
      </c>
      <c r="Q2730" s="4" t="str" cm="1">
        <f t="array" ref="Q2730">_xlfn._xlws.FILTER(AnalysisMethods!$G$2:$G$31,AnalysisMethods!$E$2:$E$31=AnalysisResults!P2730,"")</f>
        <v>Q3</v>
      </c>
      <c r="R2730" s="4" t="str" cm="1">
        <f t="array" ref="R2730">_xlfn._xlws.FILTER(AnalysisMethods!$H$2:$H$31,AnalysisMethods!$E$2:$E$31=AnalysisResults!P2730,"")</f>
        <v>XX.X</v>
      </c>
      <c r="S2730">
        <v>36.94</v>
      </c>
      <c r="T2730" s="7" t="s">
        <v>929</v>
      </c>
      <c r="U2730" t="s">
        <v>1378</v>
      </c>
    </row>
    <row r="2731" spans="1:21" x14ac:dyDescent="0.45">
      <c r="A2731" t="s">
        <v>669</v>
      </c>
      <c r="B2731" s="4" t="str" cm="1">
        <f t="array" ref="B2731">_xlfn._xlws.FILTER(AnalysisSets!B:B,AnalysisSets!A:A=_xlfn._xlws.FILTER(Analyses!E:E,Analyses!A:A=AnalysisResults!A2731,""),"")</f>
        <v>Safety Population</v>
      </c>
      <c r="C2731" t="s">
        <v>33</v>
      </c>
      <c r="D2731" t="s">
        <v>41</v>
      </c>
      <c r="E2731" s="4" t="str" cm="1">
        <f t="array" ref="E2731">_xlfn._xlws.FILTER(AnalysisGroupings!$G$2:$G$20,AnalysisGroupings!$F$2:$F$20=AnalysisResults!D2731,"")</f>
        <v>Xanomeline High Dose</v>
      </c>
      <c r="G2731" t="s">
        <v>733</v>
      </c>
      <c r="H2731" t="s">
        <v>776</v>
      </c>
      <c r="I2731" s="4" t="str" cm="1">
        <f t="array" ref="I2731">_xlfn._xlws.FILTER(AnalysisGroupings!$G$2:$G$36,(AnalysisGroupings!$F$2:$F$36=AnalysisResults!H2731)*LEN(H2731)&gt;0,"")</f>
        <v>Temperature (C)</v>
      </c>
      <c r="K2731" t="s">
        <v>734</v>
      </c>
      <c r="L2731" t="s">
        <v>1385</v>
      </c>
      <c r="M2731" s="4" t="str" cm="1">
        <f t="array" ref="M2731">_xlfn._xlws.FILTER(AnalysisGroupings!$G$2:$G$36,(AnalysisGroupings!$F$2:$F$36=AnalysisResults!L2731)*LEN(L2731)&gt;0,"")</f>
        <v>Week 16</v>
      </c>
      <c r="O2731" t="s">
        <v>295</v>
      </c>
      <c r="P2731" t="s">
        <v>646</v>
      </c>
      <c r="Q2731" s="4" t="str" cm="1">
        <f t="array" ref="Q2731">_xlfn._xlws.FILTER(AnalysisMethods!$G$2:$G$31,AnalysisMethods!$E$2:$E$31=AnalysisResults!P2731,"")</f>
        <v>Min</v>
      </c>
      <c r="R2731" s="4" t="str" cm="1">
        <f t="array" ref="R2731">_xlfn._xlws.FILTER(AnalysisMethods!$H$2:$H$31,AnalysisMethods!$E$2:$E$31=AnalysisResults!P2731,"")</f>
        <v>XX</v>
      </c>
      <c r="S2731">
        <v>35.56</v>
      </c>
      <c r="T2731" s="7" t="s">
        <v>1130</v>
      </c>
      <c r="U2731" t="s">
        <v>1378</v>
      </c>
    </row>
    <row r="2732" spans="1:21" x14ac:dyDescent="0.45">
      <c r="A2732" t="s">
        <v>669</v>
      </c>
      <c r="B2732" s="4" t="str" cm="1">
        <f t="array" ref="B2732">_xlfn._xlws.FILTER(AnalysisSets!B:B,AnalysisSets!A:A=_xlfn._xlws.FILTER(Analyses!E:E,Analyses!A:A=AnalysisResults!A2732,""),"")</f>
        <v>Safety Population</v>
      </c>
      <c r="C2732" t="s">
        <v>33</v>
      </c>
      <c r="D2732" t="s">
        <v>41</v>
      </c>
      <c r="E2732" s="4" t="str" cm="1">
        <f t="array" ref="E2732">_xlfn._xlws.FILTER(AnalysisGroupings!$G$2:$G$20,AnalysisGroupings!$F$2:$F$20=AnalysisResults!D2732,"")</f>
        <v>Xanomeline High Dose</v>
      </c>
      <c r="G2732" t="s">
        <v>733</v>
      </c>
      <c r="H2732" t="s">
        <v>776</v>
      </c>
      <c r="I2732" s="4" t="str" cm="1">
        <f t="array" ref="I2732">_xlfn._xlws.FILTER(AnalysisGroupings!$G$2:$G$36,(AnalysisGroupings!$F$2:$F$36=AnalysisResults!H2732)*LEN(H2732)&gt;0,"")</f>
        <v>Temperature (C)</v>
      </c>
      <c r="K2732" t="s">
        <v>734</v>
      </c>
      <c r="L2732" t="s">
        <v>1385</v>
      </c>
      <c r="M2732" s="4" t="str" cm="1">
        <f t="array" ref="M2732">_xlfn._xlws.FILTER(AnalysisGroupings!$G$2:$G$36,(AnalysisGroupings!$F$2:$F$36=AnalysisResults!L2732)*LEN(L2732)&gt;0,"")</f>
        <v>Week 16</v>
      </c>
      <c r="O2732" t="s">
        <v>295</v>
      </c>
      <c r="P2732" t="s">
        <v>647</v>
      </c>
      <c r="Q2732" s="4" t="str" cm="1">
        <f t="array" ref="Q2732">_xlfn._xlws.FILTER(AnalysisMethods!$G$2:$G$31,AnalysisMethods!$E$2:$E$31=AnalysisResults!P2732,"")</f>
        <v>Max</v>
      </c>
      <c r="R2732" s="4" t="str" cm="1">
        <f t="array" ref="R2732">_xlfn._xlws.FILTER(AnalysisMethods!$H$2:$H$31,AnalysisMethods!$E$2:$E$31=AnalysisResults!P2732,"")</f>
        <v>XX</v>
      </c>
      <c r="S2732">
        <v>37.17</v>
      </c>
      <c r="T2732" s="7" t="s">
        <v>931</v>
      </c>
      <c r="U2732" t="s">
        <v>1378</v>
      </c>
    </row>
    <row r="2733" spans="1:21" x14ac:dyDescent="0.45">
      <c r="A2733" t="s">
        <v>669</v>
      </c>
      <c r="B2733" s="4" t="str" cm="1">
        <f t="array" ref="B2733">_xlfn._xlws.FILTER(AnalysisSets!B:B,AnalysisSets!A:A=_xlfn._xlws.FILTER(Analyses!E:E,Analyses!A:A=AnalysisResults!A2733,""),"")</f>
        <v>Safety Population</v>
      </c>
      <c r="C2733" t="s">
        <v>33</v>
      </c>
      <c r="D2733" t="s">
        <v>41</v>
      </c>
      <c r="E2733" s="4" t="str" cm="1">
        <f t="array" ref="E2733">_xlfn._xlws.FILTER(AnalysisGroupings!$G$2:$G$20,AnalysisGroupings!$F$2:$F$20=AnalysisResults!D2733,"")</f>
        <v>Xanomeline High Dose</v>
      </c>
      <c r="G2733" t="s">
        <v>733</v>
      </c>
      <c r="H2733" t="s">
        <v>776</v>
      </c>
      <c r="I2733" s="4" t="str" cm="1">
        <f t="array" ref="I2733">_xlfn._xlws.FILTER(AnalysisGroupings!$G$2:$G$36,(AnalysisGroupings!$F$2:$F$36=AnalysisResults!H2733)*LEN(H2733)&gt;0,"")</f>
        <v>Temperature (C)</v>
      </c>
      <c r="K2733" t="s">
        <v>734</v>
      </c>
      <c r="L2733" t="s">
        <v>1386</v>
      </c>
      <c r="M2733" s="4" t="str" cm="1">
        <f t="array" ref="M2733">_xlfn._xlws.FILTER(AnalysisGroupings!$G$2:$G$36,(AnalysisGroupings!$F$2:$F$36=AnalysisResults!L2733)*LEN(L2733)&gt;0,"")</f>
        <v>Week 20</v>
      </c>
      <c r="O2733" t="s">
        <v>295</v>
      </c>
      <c r="P2733" t="s">
        <v>640</v>
      </c>
      <c r="Q2733" s="4" t="str" cm="1">
        <f t="array" ref="Q2733">_xlfn._xlws.FILTER(AnalysisMethods!$G$2:$G$31,AnalysisMethods!$E$2:$E$31=AnalysisResults!P2733,"")</f>
        <v>n</v>
      </c>
      <c r="R2733" s="4" t="str" cm="1">
        <f t="array" ref="R2733">_xlfn._xlws.FILTER(AnalysisMethods!$H$2:$H$31,AnalysisMethods!$E$2:$E$31=AnalysisResults!P2733,"")</f>
        <v>XX</v>
      </c>
      <c r="S2733">
        <v>32</v>
      </c>
      <c r="T2733" s="7" t="s">
        <v>1133</v>
      </c>
      <c r="U2733" t="s">
        <v>1378</v>
      </c>
    </row>
    <row r="2734" spans="1:21" x14ac:dyDescent="0.45">
      <c r="A2734" t="s">
        <v>669</v>
      </c>
      <c r="B2734" s="4" t="str" cm="1">
        <f t="array" ref="B2734">_xlfn._xlws.FILTER(AnalysisSets!B:B,AnalysisSets!A:A=_xlfn._xlws.FILTER(Analyses!E:E,Analyses!A:A=AnalysisResults!A2734,""),"")</f>
        <v>Safety Population</v>
      </c>
      <c r="C2734" t="s">
        <v>33</v>
      </c>
      <c r="D2734" t="s">
        <v>41</v>
      </c>
      <c r="E2734" s="4" t="str" cm="1">
        <f t="array" ref="E2734">_xlfn._xlws.FILTER(AnalysisGroupings!$G$2:$G$20,AnalysisGroupings!$F$2:$F$20=AnalysisResults!D2734,"")</f>
        <v>Xanomeline High Dose</v>
      </c>
      <c r="G2734" t="s">
        <v>733</v>
      </c>
      <c r="H2734" t="s">
        <v>776</v>
      </c>
      <c r="I2734" s="4" t="str" cm="1">
        <f t="array" ref="I2734">_xlfn._xlws.FILTER(AnalysisGroupings!$G$2:$G$36,(AnalysisGroupings!$F$2:$F$36=AnalysisResults!H2734)*LEN(H2734)&gt;0,"")</f>
        <v>Temperature (C)</v>
      </c>
      <c r="K2734" t="s">
        <v>734</v>
      </c>
      <c r="L2734" t="s">
        <v>1386</v>
      </c>
      <c r="M2734" s="4" t="str" cm="1">
        <f t="array" ref="M2734">_xlfn._xlws.FILTER(AnalysisGroupings!$G$2:$G$36,(AnalysisGroupings!$F$2:$F$36=AnalysisResults!L2734)*LEN(L2734)&gt;0,"")</f>
        <v>Week 20</v>
      </c>
      <c r="O2734" t="s">
        <v>295</v>
      </c>
      <c r="P2734" t="s">
        <v>641</v>
      </c>
      <c r="Q2734" s="4" t="str" cm="1">
        <f t="array" ref="Q2734">_xlfn._xlws.FILTER(AnalysisMethods!$G$2:$G$31,AnalysisMethods!$E$2:$E$31=AnalysisResults!P2734,"")</f>
        <v>Mean</v>
      </c>
      <c r="R2734" s="4" t="str" cm="1">
        <f t="array" ref="R2734">_xlfn._xlws.FILTER(AnalysisMethods!$H$2:$H$31,AnalysisMethods!$E$2:$E$31=AnalysisResults!P2734,"")</f>
        <v>XX.X</v>
      </c>
      <c r="S2734">
        <v>36.698749999999997</v>
      </c>
      <c r="T2734" s="7" t="s">
        <v>927</v>
      </c>
      <c r="U2734" t="s">
        <v>1378</v>
      </c>
    </row>
    <row r="2735" spans="1:21" x14ac:dyDescent="0.45">
      <c r="A2735" t="s">
        <v>669</v>
      </c>
      <c r="B2735" s="4" t="str" cm="1">
        <f t="array" ref="B2735">_xlfn._xlws.FILTER(AnalysisSets!B:B,AnalysisSets!A:A=_xlfn._xlws.FILTER(Analyses!E:E,Analyses!A:A=AnalysisResults!A2735,""),"")</f>
        <v>Safety Population</v>
      </c>
      <c r="C2735" t="s">
        <v>33</v>
      </c>
      <c r="D2735" t="s">
        <v>41</v>
      </c>
      <c r="E2735" s="4" t="str" cm="1">
        <f t="array" ref="E2735">_xlfn._xlws.FILTER(AnalysisGroupings!$G$2:$G$20,AnalysisGroupings!$F$2:$F$20=AnalysisResults!D2735,"")</f>
        <v>Xanomeline High Dose</v>
      </c>
      <c r="G2735" t="s">
        <v>733</v>
      </c>
      <c r="H2735" t="s">
        <v>776</v>
      </c>
      <c r="I2735" s="4" t="str" cm="1">
        <f t="array" ref="I2735">_xlfn._xlws.FILTER(AnalysisGroupings!$G$2:$G$36,(AnalysisGroupings!$F$2:$F$36=AnalysisResults!H2735)*LEN(H2735)&gt;0,"")</f>
        <v>Temperature (C)</v>
      </c>
      <c r="K2735" t="s">
        <v>734</v>
      </c>
      <c r="L2735" t="s">
        <v>1386</v>
      </c>
      <c r="M2735" s="4" t="str" cm="1">
        <f t="array" ref="M2735">_xlfn._xlws.FILTER(AnalysisGroupings!$G$2:$G$36,(AnalysisGroupings!$F$2:$F$36=AnalysisResults!L2735)*LEN(L2735)&gt;0,"")</f>
        <v>Week 20</v>
      </c>
      <c r="O2735" t="s">
        <v>295</v>
      </c>
      <c r="P2735" t="s">
        <v>642</v>
      </c>
      <c r="Q2735" s="4" t="str" cm="1">
        <f t="array" ref="Q2735">_xlfn._xlws.FILTER(AnalysisMethods!$G$2:$G$31,AnalysisMethods!$E$2:$E$31=AnalysisResults!P2735,"")</f>
        <v>SD</v>
      </c>
      <c r="R2735" s="4" t="str" cm="1">
        <f t="array" ref="R2735">_xlfn._xlws.FILTER(AnalysisMethods!$H$2:$H$31,AnalysisMethods!$E$2:$E$31=AnalysisResults!P2735,"")</f>
        <v>(XX.XX)</v>
      </c>
      <c r="S2735">
        <v>0.53568617439999999</v>
      </c>
      <c r="T2735" s="7" t="s">
        <v>1134</v>
      </c>
      <c r="U2735" t="s">
        <v>1378</v>
      </c>
    </row>
    <row r="2736" spans="1:21" x14ac:dyDescent="0.45">
      <c r="A2736" t="s">
        <v>669</v>
      </c>
      <c r="B2736" s="4" t="str" cm="1">
        <f t="array" ref="B2736">_xlfn._xlws.FILTER(AnalysisSets!B:B,AnalysisSets!A:A=_xlfn._xlws.FILTER(Analyses!E:E,Analyses!A:A=AnalysisResults!A2736,""),"")</f>
        <v>Safety Population</v>
      </c>
      <c r="C2736" t="s">
        <v>33</v>
      </c>
      <c r="D2736" t="s">
        <v>41</v>
      </c>
      <c r="E2736" s="4" t="str" cm="1">
        <f t="array" ref="E2736">_xlfn._xlws.FILTER(AnalysisGroupings!$G$2:$G$20,AnalysisGroupings!$F$2:$F$20=AnalysisResults!D2736,"")</f>
        <v>Xanomeline High Dose</v>
      </c>
      <c r="G2736" t="s">
        <v>733</v>
      </c>
      <c r="H2736" t="s">
        <v>776</v>
      </c>
      <c r="I2736" s="4" t="str" cm="1">
        <f t="array" ref="I2736">_xlfn._xlws.FILTER(AnalysisGroupings!$G$2:$G$36,(AnalysisGroupings!$F$2:$F$36=AnalysisResults!H2736)*LEN(H2736)&gt;0,"")</f>
        <v>Temperature (C)</v>
      </c>
      <c r="K2736" t="s">
        <v>734</v>
      </c>
      <c r="L2736" t="s">
        <v>1386</v>
      </c>
      <c r="M2736" s="4" t="str" cm="1">
        <f t="array" ref="M2736">_xlfn._xlws.FILTER(AnalysisGroupings!$G$2:$G$36,(AnalysisGroupings!$F$2:$F$36=AnalysisResults!L2736)*LEN(L2736)&gt;0,"")</f>
        <v>Week 20</v>
      </c>
      <c r="O2736" t="s">
        <v>295</v>
      </c>
      <c r="P2736" t="s">
        <v>643</v>
      </c>
      <c r="Q2736" s="4" t="str" cm="1">
        <f t="array" ref="Q2736">_xlfn._xlws.FILTER(AnalysisMethods!$G$2:$G$31,AnalysisMethods!$E$2:$E$31=AnalysisResults!P2736,"")</f>
        <v>Median</v>
      </c>
      <c r="R2736" s="4" t="str" cm="1">
        <f t="array" ref="R2736">_xlfn._xlws.FILTER(AnalysisMethods!$H$2:$H$31,AnalysisMethods!$E$2:$E$31=AnalysisResults!P2736,"")</f>
        <v>XX.X</v>
      </c>
      <c r="S2736">
        <v>36.725000000000001</v>
      </c>
      <c r="T2736" s="7" t="s">
        <v>927</v>
      </c>
      <c r="U2736" t="s">
        <v>1378</v>
      </c>
    </row>
    <row r="2737" spans="1:21" x14ac:dyDescent="0.45">
      <c r="A2737" t="s">
        <v>669</v>
      </c>
      <c r="B2737" s="4" t="str" cm="1">
        <f t="array" ref="B2737">_xlfn._xlws.FILTER(AnalysisSets!B:B,AnalysisSets!A:A=_xlfn._xlws.FILTER(Analyses!E:E,Analyses!A:A=AnalysisResults!A2737,""),"")</f>
        <v>Safety Population</v>
      </c>
      <c r="C2737" t="s">
        <v>33</v>
      </c>
      <c r="D2737" t="s">
        <v>41</v>
      </c>
      <c r="E2737" s="4" t="str" cm="1">
        <f t="array" ref="E2737">_xlfn._xlws.FILTER(AnalysisGroupings!$G$2:$G$20,AnalysisGroupings!$F$2:$F$20=AnalysisResults!D2737,"")</f>
        <v>Xanomeline High Dose</v>
      </c>
      <c r="G2737" t="s">
        <v>733</v>
      </c>
      <c r="H2737" t="s">
        <v>776</v>
      </c>
      <c r="I2737" s="4" t="str" cm="1">
        <f t="array" ref="I2737">_xlfn._xlws.FILTER(AnalysisGroupings!$G$2:$G$36,(AnalysisGroupings!$F$2:$F$36=AnalysisResults!H2737)*LEN(H2737)&gt;0,"")</f>
        <v>Temperature (C)</v>
      </c>
      <c r="K2737" t="s">
        <v>734</v>
      </c>
      <c r="L2737" t="s">
        <v>1386</v>
      </c>
      <c r="M2737" s="4" t="str" cm="1">
        <f t="array" ref="M2737">_xlfn._xlws.FILTER(AnalysisGroupings!$G$2:$G$36,(AnalysisGroupings!$F$2:$F$36=AnalysisResults!L2737)*LEN(L2737)&gt;0,"")</f>
        <v>Week 20</v>
      </c>
      <c r="O2737" t="s">
        <v>295</v>
      </c>
      <c r="P2737" t="s">
        <v>644</v>
      </c>
      <c r="Q2737" s="4" t="str" cm="1">
        <f t="array" ref="Q2737">_xlfn._xlws.FILTER(AnalysisMethods!$G$2:$G$31,AnalysisMethods!$E$2:$E$31=AnalysisResults!P2737,"")</f>
        <v>Q1</v>
      </c>
      <c r="R2737" s="4" t="str" cm="1">
        <f t="array" ref="R2737">_xlfn._xlws.FILTER(AnalysisMethods!$H$2:$H$31,AnalysisMethods!$E$2:$E$31=AnalysisResults!P2737,"")</f>
        <v>XX.X</v>
      </c>
      <c r="S2737">
        <v>36.5</v>
      </c>
      <c r="T2737" s="7" t="s">
        <v>1035</v>
      </c>
      <c r="U2737" t="s">
        <v>1378</v>
      </c>
    </row>
    <row r="2738" spans="1:21" x14ac:dyDescent="0.45">
      <c r="A2738" t="s">
        <v>669</v>
      </c>
      <c r="B2738" s="4" t="str" cm="1">
        <f t="array" ref="B2738">_xlfn._xlws.FILTER(AnalysisSets!B:B,AnalysisSets!A:A=_xlfn._xlws.FILTER(Analyses!E:E,Analyses!A:A=AnalysisResults!A2738,""),"")</f>
        <v>Safety Population</v>
      </c>
      <c r="C2738" t="s">
        <v>33</v>
      </c>
      <c r="D2738" t="s">
        <v>41</v>
      </c>
      <c r="E2738" s="4" t="str" cm="1">
        <f t="array" ref="E2738">_xlfn._xlws.FILTER(AnalysisGroupings!$G$2:$G$20,AnalysisGroupings!$F$2:$F$20=AnalysisResults!D2738,"")</f>
        <v>Xanomeline High Dose</v>
      </c>
      <c r="G2738" t="s">
        <v>733</v>
      </c>
      <c r="H2738" t="s">
        <v>776</v>
      </c>
      <c r="I2738" s="4" t="str" cm="1">
        <f t="array" ref="I2738">_xlfn._xlws.FILTER(AnalysisGroupings!$G$2:$G$36,(AnalysisGroupings!$F$2:$F$36=AnalysisResults!H2738)*LEN(H2738)&gt;0,"")</f>
        <v>Temperature (C)</v>
      </c>
      <c r="K2738" t="s">
        <v>734</v>
      </c>
      <c r="L2738" t="s">
        <v>1386</v>
      </c>
      <c r="M2738" s="4" t="str" cm="1">
        <f t="array" ref="M2738">_xlfn._xlws.FILTER(AnalysisGroupings!$G$2:$G$36,(AnalysisGroupings!$F$2:$F$36=AnalysisResults!L2738)*LEN(L2738)&gt;0,"")</f>
        <v>Week 20</v>
      </c>
      <c r="O2738" t="s">
        <v>295</v>
      </c>
      <c r="P2738" t="s">
        <v>645</v>
      </c>
      <c r="Q2738" s="4" t="str" cm="1">
        <f t="array" ref="Q2738">_xlfn._xlws.FILTER(AnalysisMethods!$G$2:$G$31,AnalysisMethods!$E$2:$E$31=AnalysisResults!P2738,"")</f>
        <v>Q3</v>
      </c>
      <c r="R2738" s="4" t="str" cm="1">
        <f t="array" ref="R2738">_xlfn._xlws.FILTER(AnalysisMethods!$H$2:$H$31,AnalysisMethods!$E$2:$E$31=AnalysisResults!P2738,"")</f>
        <v>XX.X</v>
      </c>
      <c r="S2738">
        <v>37</v>
      </c>
      <c r="T2738" s="7" t="s">
        <v>958</v>
      </c>
      <c r="U2738" t="s">
        <v>1378</v>
      </c>
    </row>
    <row r="2739" spans="1:21" x14ac:dyDescent="0.45">
      <c r="A2739" t="s">
        <v>669</v>
      </c>
      <c r="B2739" s="4" t="str" cm="1">
        <f t="array" ref="B2739">_xlfn._xlws.FILTER(AnalysisSets!B:B,AnalysisSets!A:A=_xlfn._xlws.FILTER(Analyses!E:E,Analyses!A:A=AnalysisResults!A2739,""),"")</f>
        <v>Safety Population</v>
      </c>
      <c r="C2739" t="s">
        <v>33</v>
      </c>
      <c r="D2739" t="s">
        <v>41</v>
      </c>
      <c r="E2739" s="4" t="str" cm="1">
        <f t="array" ref="E2739">_xlfn._xlws.FILTER(AnalysisGroupings!$G$2:$G$20,AnalysisGroupings!$F$2:$F$20=AnalysisResults!D2739,"")</f>
        <v>Xanomeline High Dose</v>
      </c>
      <c r="G2739" t="s">
        <v>733</v>
      </c>
      <c r="H2739" t="s">
        <v>776</v>
      </c>
      <c r="I2739" s="4" t="str" cm="1">
        <f t="array" ref="I2739">_xlfn._xlws.FILTER(AnalysisGroupings!$G$2:$G$36,(AnalysisGroupings!$F$2:$F$36=AnalysisResults!H2739)*LEN(H2739)&gt;0,"")</f>
        <v>Temperature (C)</v>
      </c>
      <c r="K2739" t="s">
        <v>734</v>
      </c>
      <c r="L2739" t="s">
        <v>1386</v>
      </c>
      <c r="M2739" s="4" t="str" cm="1">
        <f t="array" ref="M2739">_xlfn._xlws.FILTER(AnalysisGroupings!$G$2:$G$36,(AnalysisGroupings!$F$2:$F$36=AnalysisResults!L2739)*LEN(L2739)&gt;0,"")</f>
        <v>Week 20</v>
      </c>
      <c r="O2739" t="s">
        <v>295</v>
      </c>
      <c r="P2739" t="s">
        <v>646</v>
      </c>
      <c r="Q2739" s="4" t="str" cm="1">
        <f t="array" ref="Q2739">_xlfn._xlws.FILTER(AnalysisMethods!$G$2:$G$31,AnalysisMethods!$E$2:$E$31=AnalysisResults!P2739,"")</f>
        <v>Min</v>
      </c>
      <c r="R2739" s="4" t="str" cm="1">
        <f t="array" ref="R2739">_xlfn._xlws.FILTER(AnalysisMethods!$H$2:$H$31,AnalysisMethods!$E$2:$E$31=AnalysisResults!P2739,"")</f>
        <v>XX</v>
      </c>
      <c r="S2739">
        <v>35.06</v>
      </c>
      <c r="T2739" s="7" t="s">
        <v>1135</v>
      </c>
      <c r="U2739" t="s">
        <v>1378</v>
      </c>
    </row>
    <row r="2740" spans="1:21" x14ac:dyDescent="0.45">
      <c r="A2740" t="s">
        <v>669</v>
      </c>
      <c r="B2740" s="4" t="str" cm="1">
        <f t="array" ref="B2740">_xlfn._xlws.FILTER(AnalysisSets!B:B,AnalysisSets!A:A=_xlfn._xlws.FILTER(Analyses!E:E,Analyses!A:A=AnalysisResults!A2740,""),"")</f>
        <v>Safety Population</v>
      </c>
      <c r="C2740" t="s">
        <v>33</v>
      </c>
      <c r="D2740" t="s">
        <v>41</v>
      </c>
      <c r="E2740" s="4" t="str" cm="1">
        <f t="array" ref="E2740">_xlfn._xlws.FILTER(AnalysisGroupings!$G$2:$G$20,AnalysisGroupings!$F$2:$F$20=AnalysisResults!D2740,"")</f>
        <v>Xanomeline High Dose</v>
      </c>
      <c r="G2740" t="s">
        <v>733</v>
      </c>
      <c r="H2740" t="s">
        <v>776</v>
      </c>
      <c r="I2740" s="4" t="str" cm="1">
        <f t="array" ref="I2740">_xlfn._xlws.FILTER(AnalysisGroupings!$G$2:$G$36,(AnalysisGroupings!$F$2:$F$36=AnalysisResults!H2740)*LEN(H2740)&gt;0,"")</f>
        <v>Temperature (C)</v>
      </c>
      <c r="K2740" t="s">
        <v>734</v>
      </c>
      <c r="L2740" t="s">
        <v>1386</v>
      </c>
      <c r="M2740" s="4" t="str" cm="1">
        <f t="array" ref="M2740">_xlfn._xlws.FILTER(AnalysisGroupings!$G$2:$G$36,(AnalysisGroupings!$F$2:$F$36=AnalysisResults!L2740)*LEN(L2740)&gt;0,"")</f>
        <v>Week 20</v>
      </c>
      <c r="O2740" t="s">
        <v>295</v>
      </c>
      <c r="P2740" t="s">
        <v>647</v>
      </c>
      <c r="Q2740" s="4" t="str" cm="1">
        <f t="array" ref="Q2740">_xlfn._xlws.FILTER(AnalysisMethods!$G$2:$G$31,AnalysisMethods!$E$2:$E$31=AnalysisResults!P2740,"")</f>
        <v>Max</v>
      </c>
      <c r="R2740" s="4" t="str" cm="1">
        <f t="array" ref="R2740">_xlfn._xlws.FILTER(AnalysisMethods!$H$2:$H$31,AnalysisMethods!$E$2:$E$31=AnalysisResults!P2740,"")</f>
        <v>XX</v>
      </c>
      <c r="S2740">
        <v>38.06</v>
      </c>
      <c r="T2740" s="7" t="s">
        <v>1040</v>
      </c>
      <c r="U2740" t="s">
        <v>1378</v>
      </c>
    </row>
    <row r="2741" spans="1:21" x14ac:dyDescent="0.45">
      <c r="A2741" t="s">
        <v>669</v>
      </c>
      <c r="B2741" s="4" t="str" cm="1">
        <f t="array" ref="B2741">_xlfn._xlws.FILTER(AnalysisSets!B:B,AnalysisSets!A:A=_xlfn._xlws.FILTER(Analyses!E:E,Analyses!A:A=AnalysisResults!A2741,""),"")</f>
        <v>Safety Population</v>
      </c>
      <c r="C2741" t="s">
        <v>33</v>
      </c>
      <c r="D2741" t="s">
        <v>41</v>
      </c>
      <c r="E2741" s="4" t="str" cm="1">
        <f t="array" ref="E2741">_xlfn._xlws.FILTER(AnalysisGroupings!$G$2:$G$20,AnalysisGroupings!$F$2:$F$20=AnalysisResults!D2741,"")</f>
        <v>Xanomeline High Dose</v>
      </c>
      <c r="G2741" t="s">
        <v>733</v>
      </c>
      <c r="H2741" t="s">
        <v>776</v>
      </c>
      <c r="I2741" s="4" t="str" cm="1">
        <f t="array" ref="I2741">_xlfn._xlws.FILTER(AnalysisGroupings!$G$2:$G$36,(AnalysisGroupings!$F$2:$F$36=AnalysisResults!H2741)*LEN(H2741)&gt;0,"")</f>
        <v>Temperature (C)</v>
      </c>
      <c r="K2741" t="s">
        <v>734</v>
      </c>
      <c r="L2741" t="s">
        <v>1387</v>
      </c>
      <c r="M2741" s="4" t="str" cm="1">
        <f t="array" ref="M2741">_xlfn._xlws.FILTER(AnalysisGroupings!$G$2:$G$36,(AnalysisGroupings!$F$2:$F$36=AnalysisResults!L2741)*LEN(L2741)&gt;0,"")</f>
        <v>Week 24</v>
      </c>
      <c r="O2741" t="s">
        <v>295</v>
      </c>
      <c r="P2741" t="s">
        <v>640</v>
      </c>
      <c r="Q2741" s="4" t="str" cm="1">
        <f t="array" ref="Q2741">_xlfn._xlws.FILTER(AnalysisMethods!$G$2:$G$31,AnalysisMethods!$E$2:$E$31=AnalysisResults!P2741,"")</f>
        <v>n</v>
      </c>
      <c r="R2741" s="4" t="str" cm="1">
        <f t="array" ref="R2741">_xlfn._xlws.FILTER(AnalysisMethods!$H$2:$H$31,AnalysisMethods!$E$2:$E$31=AnalysisResults!P2741,"")</f>
        <v>XX</v>
      </c>
      <c r="S2741">
        <v>29</v>
      </c>
      <c r="T2741" s="7" t="s">
        <v>1136</v>
      </c>
      <c r="U2741" t="s">
        <v>1378</v>
      </c>
    </row>
    <row r="2742" spans="1:21" x14ac:dyDescent="0.45">
      <c r="A2742" t="s">
        <v>669</v>
      </c>
      <c r="B2742" s="4" t="str" cm="1">
        <f t="array" ref="B2742">_xlfn._xlws.FILTER(AnalysisSets!B:B,AnalysisSets!A:A=_xlfn._xlws.FILTER(Analyses!E:E,Analyses!A:A=AnalysisResults!A2742,""),"")</f>
        <v>Safety Population</v>
      </c>
      <c r="C2742" t="s">
        <v>33</v>
      </c>
      <c r="D2742" t="s">
        <v>41</v>
      </c>
      <c r="E2742" s="4" t="str" cm="1">
        <f t="array" ref="E2742">_xlfn._xlws.FILTER(AnalysisGroupings!$G$2:$G$20,AnalysisGroupings!$F$2:$F$20=AnalysisResults!D2742,"")</f>
        <v>Xanomeline High Dose</v>
      </c>
      <c r="G2742" t="s">
        <v>733</v>
      </c>
      <c r="H2742" t="s">
        <v>776</v>
      </c>
      <c r="I2742" s="4" t="str" cm="1">
        <f t="array" ref="I2742">_xlfn._xlws.FILTER(AnalysisGroupings!$G$2:$G$36,(AnalysisGroupings!$F$2:$F$36=AnalysisResults!H2742)*LEN(H2742)&gt;0,"")</f>
        <v>Temperature (C)</v>
      </c>
      <c r="K2742" t="s">
        <v>734</v>
      </c>
      <c r="L2742" t="s">
        <v>1387</v>
      </c>
      <c r="M2742" s="4" t="str" cm="1">
        <f t="array" ref="M2742">_xlfn._xlws.FILTER(AnalysisGroupings!$G$2:$G$36,(AnalysisGroupings!$F$2:$F$36=AnalysisResults!L2742)*LEN(L2742)&gt;0,"")</f>
        <v>Week 24</v>
      </c>
      <c r="O2742" t="s">
        <v>295</v>
      </c>
      <c r="P2742" t="s">
        <v>641</v>
      </c>
      <c r="Q2742" s="4" t="str" cm="1">
        <f t="array" ref="Q2742">_xlfn._xlws.FILTER(AnalysisMethods!$G$2:$G$31,AnalysisMethods!$E$2:$E$31=AnalysisResults!P2742,"")</f>
        <v>Mean</v>
      </c>
      <c r="R2742" s="4" t="str" cm="1">
        <f t="array" ref="R2742">_xlfn._xlws.FILTER(AnalysisMethods!$H$2:$H$31,AnalysisMethods!$E$2:$E$31=AnalysisResults!P2742,"")</f>
        <v>XX.X</v>
      </c>
      <c r="S2742">
        <v>36.708620689999997</v>
      </c>
      <c r="T2742" s="7" t="s">
        <v>927</v>
      </c>
      <c r="U2742" t="s">
        <v>1378</v>
      </c>
    </row>
    <row r="2743" spans="1:21" x14ac:dyDescent="0.45">
      <c r="A2743" t="s">
        <v>669</v>
      </c>
      <c r="B2743" s="4" t="str" cm="1">
        <f t="array" ref="B2743">_xlfn._xlws.FILTER(AnalysisSets!B:B,AnalysisSets!A:A=_xlfn._xlws.FILTER(Analyses!E:E,Analyses!A:A=AnalysisResults!A2743,""),"")</f>
        <v>Safety Population</v>
      </c>
      <c r="C2743" t="s">
        <v>33</v>
      </c>
      <c r="D2743" t="s">
        <v>41</v>
      </c>
      <c r="E2743" s="4" t="str" cm="1">
        <f t="array" ref="E2743">_xlfn._xlws.FILTER(AnalysisGroupings!$G$2:$G$20,AnalysisGroupings!$F$2:$F$20=AnalysisResults!D2743,"")</f>
        <v>Xanomeline High Dose</v>
      </c>
      <c r="G2743" t="s">
        <v>733</v>
      </c>
      <c r="H2743" t="s">
        <v>776</v>
      </c>
      <c r="I2743" s="4" t="str" cm="1">
        <f t="array" ref="I2743">_xlfn._xlws.FILTER(AnalysisGroupings!$G$2:$G$36,(AnalysisGroupings!$F$2:$F$36=AnalysisResults!H2743)*LEN(H2743)&gt;0,"")</f>
        <v>Temperature (C)</v>
      </c>
      <c r="K2743" t="s">
        <v>734</v>
      </c>
      <c r="L2743" t="s">
        <v>1387</v>
      </c>
      <c r="M2743" s="4" t="str" cm="1">
        <f t="array" ref="M2743">_xlfn._xlws.FILTER(AnalysisGroupings!$G$2:$G$36,(AnalysisGroupings!$F$2:$F$36=AnalysisResults!L2743)*LEN(L2743)&gt;0,"")</f>
        <v>Week 24</v>
      </c>
      <c r="O2743" t="s">
        <v>295</v>
      </c>
      <c r="P2743" t="s">
        <v>642</v>
      </c>
      <c r="Q2743" s="4" t="str" cm="1">
        <f t="array" ref="Q2743">_xlfn._xlws.FILTER(AnalysisMethods!$G$2:$G$31,AnalysisMethods!$E$2:$E$31=AnalysisResults!P2743,"")</f>
        <v>SD</v>
      </c>
      <c r="R2743" s="4" t="str" cm="1">
        <f t="array" ref="R2743">_xlfn._xlws.FILTER(AnalysisMethods!$H$2:$H$31,AnalysisMethods!$E$2:$E$31=AnalysisResults!P2743,"")</f>
        <v>(XX.XX)</v>
      </c>
      <c r="S2743">
        <v>0.4440296333</v>
      </c>
      <c r="T2743" s="7" t="s">
        <v>932</v>
      </c>
      <c r="U2743" t="s">
        <v>1378</v>
      </c>
    </row>
    <row r="2744" spans="1:21" x14ac:dyDescent="0.45">
      <c r="A2744" t="s">
        <v>669</v>
      </c>
      <c r="B2744" s="4" t="str" cm="1">
        <f t="array" ref="B2744">_xlfn._xlws.FILTER(AnalysisSets!B:B,AnalysisSets!A:A=_xlfn._xlws.FILTER(Analyses!E:E,Analyses!A:A=AnalysisResults!A2744,""),"")</f>
        <v>Safety Population</v>
      </c>
      <c r="C2744" t="s">
        <v>33</v>
      </c>
      <c r="D2744" t="s">
        <v>41</v>
      </c>
      <c r="E2744" s="4" t="str" cm="1">
        <f t="array" ref="E2744">_xlfn._xlws.FILTER(AnalysisGroupings!$G$2:$G$20,AnalysisGroupings!$F$2:$F$20=AnalysisResults!D2744,"")</f>
        <v>Xanomeline High Dose</v>
      </c>
      <c r="G2744" t="s">
        <v>733</v>
      </c>
      <c r="H2744" t="s">
        <v>776</v>
      </c>
      <c r="I2744" s="4" t="str" cm="1">
        <f t="array" ref="I2744">_xlfn._xlws.FILTER(AnalysisGroupings!$G$2:$G$36,(AnalysisGroupings!$F$2:$F$36=AnalysisResults!H2744)*LEN(H2744)&gt;0,"")</f>
        <v>Temperature (C)</v>
      </c>
      <c r="K2744" t="s">
        <v>734</v>
      </c>
      <c r="L2744" t="s">
        <v>1387</v>
      </c>
      <c r="M2744" s="4" t="str" cm="1">
        <f t="array" ref="M2744">_xlfn._xlws.FILTER(AnalysisGroupings!$G$2:$G$36,(AnalysisGroupings!$F$2:$F$36=AnalysisResults!L2744)*LEN(L2744)&gt;0,"")</f>
        <v>Week 24</v>
      </c>
      <c r="O2744" t="s">
        <v>295</v>
      </c>
      <c r="P2744" t="s">
        <v>643</v>
      </c>
      <c r="Q2744" s="4" t="str" cm="1">
        <f t="array" ref="Q2744">_xlfn._xlws.FILTER(AnalysisMethods!$G$2:$G$31,AnalysisMethods!$E$2:$E$31=AnalysisResults!P2744,"")</f>
        <v>Median</v>
      </c>
      <c r="R2744" s="4" t="str" cm="1">
        <f t="array" ref="R2744">_xlfn._xlws.FILTER(AnalysisMethods!$H$2:$H$31,AnalysisMethods!$E$2:$E$31=AnalysisResults!P2744,"")</f>
        <v>XX.X</v>
      </c>
      <c r="S2744">
        <v>36.78</v>
      </c>
      <c r="T2744" s="7" t="s">
        <v>1045</v>
      </c>
      <c r="U2744" t="s">
        <v>1378</v>
      </c>
    </row>
    <row r="2745" spans="1:21" x14ac:dyDescent="0.45">
      <c r="A2745" t="s">
        <v>669</v>
      </c>
      <c r="B2745" s="4" t="str" cm="1">
        <f t="array" ref="B2745">_xlfn._xlws.FILTER(AnalysisSets!B:B,AnalysisSets!A:A=_xlfn._xlws.FILTER(Analyses!E:E,Analyses!A:A=AnalysisResults!A2745,""),"")</f>
        <v>Safety Population</v>
      </c>
      <c r="C2745" t="s">
        <v>33</v>
      </c>
      <c r="D2745" t="s">
        <v>41</v>
      </c>
      <c r="E2745" s="4" t="str" cm="1">
        <f t="array" ref="E2745">_xlfn._xlws.FILTER(AnalysisGroupings!$G$2:$G$20,AnalysisGroupings!$F$2:$F$20=AnalysisResults!D2745,"")</f>
        <v>Xanomeline High Dose</v>
      </c>
      <c r="G2745" t="s">
        <v>733</v>
      </c>
      <c r="H2745" t="s">
        <v>776</v>
      </c>
      <c r="I2745" s="4" t="str" cm="1">
        <f t="array" ref="I2745">_xlfn._xlws.FILTER(AnalysisGroupings!$G$2:$G$36,(AnalysisGroupings!$F$2:$F$36=AnalysisResults!H2745)*LEN(H2745)&gt;0,"")</f>
        <v>Temperature (C)</v>
      </c>
      <c r="K2745" t="s">
        <v>734</v>
      </c>
      <c r="L2745" t="s">
        <v>1387</v>
      </c>
      <c r="M2745" s="4" t="str" cm="1">
        <f t="array" ref="M2745">_xlfn._xlws.FILTER(AnalysisGroupings!$G$2:$G$36,(AnalysisGroupings!$F$2:$F$36=AnalysisResults!L2745)*LEN(L2745)&gt;0,"")</f>
        <v>Week 24</v>
      </c>
      <c r="O2745" t="s">
        <v>295</v>
      </c>
      <c r="P2745" t="s">
        <v>644</v>
      </c>
      <c r="Q2745" s="4" t="str" cm="1">
        <f t="array" ref="Q2745">_xlfn._xlws.FILTER(AnalysisMethods!$G$2:$G$31,AnalysisMethods!$E$2:$E$31=AnalysisResults!P2745,"")</f>
        <v>Q1</v>
      </c>
      <c r="R2745" s="4" t="str" cm="1">
        <f t="array" ref="R2745">_xlfn._xlws.FILTER(AnalysisMethods!$H$2:$H$31,AnalysisMethods!$E$2:$E$31=AnalysisResults!P2745,"")</f>
        <v>XX.X</v>
      </c>
      <c r="S2745">
        <v>36.44</v>
      </c>
      <c r="T2745" s="7" t="s">
        <v>928</v>
      </c>
      <c r="U2745" t="s">
        <v>1378</v>
      </c>
    </row>
    <row r="2746" spans="1:21" x14ac:dyDescent="0.45">
      <c r="A2746" t="s">
        <v>669</v>
      </c>
      <c r="B2746" s="4" t="str" cm="1">
        <f t="array" ref="B2746">_xlfn._xlws.FILTER(AnalysisSets!B:B,AnalysisSets!A:A=_xlfn._xlws.FILTER(Analyses!E:E,Analyses!A:A=AnalysisResults!A2746,""),"")</f>
        <v>Safety Population</v>
      </c>
      <c r="C2746" t="s">
        <v>33</v>
      </c>
      <c r="D2746" t="s">
        <v>41</v>
      </c>
      <c r="E2746" s="4" t="str" cm="1">
        <f t="array" ref="E2746">_xlfn._xlws.FILTER(AnalysisGroupings!$G$2:$G$20,AnalysisGroupings!$F$2:$F$20=AnalysisResults!D2746,"")</f>
        <v>Xanomeline High Dose</v>
      </c>
      <c r="G2746" t="s">
        <v>733</v>
      </c>
      <c r="H2746" t="s">
        <v>776</v>
      </c>
      <c r="I2746" s="4" t="str" cm="1">
        <f t="array" ref="I2746">_xlfn._xlws.FILTER(AnalysisGroupings!$G$2:$G$36,(AnalysisGroupings!$F$2:$F$36=AnalysisResults!H2746)*LEN(H2746)&gt;0,"")</f>
        <v>Temperature (C)</v>
      </c>
      <c r="K2746" t="s">
        <v>734</v>
      </c>
      <c r="L2746" t="s">
        <v>1387</v>
      </c>
      <c r="M2746" s="4" t="str" cm="1">
        <f t="array" ref="M2746">_xlfn._xlws.FILTER(AnalysisGroupings!$G$2:$G$36,(AnalysisGroupings!$F$2:$F$36=AnalysisResults!L2746)*LEN(L2746)&gt;0,"")</f>
        <v>Week 24</v>
      </c>
      <c r="O2746" t="s">
        <v>295</v>
      </c>
      <c r="P2746" t="s">
        <v>645</v>
      </c>
      <c r="Q2746" s="4" t="str" cm="1">
        <f t="array" ref="Q2746">_xlfn._xlws.FILTER(AnalysisMethods!$G$2:$G$31,AnalysisMethods!$E$2:$E$31=AnalysisResults!P2746,"")</f>
        <v>Q3</v>
      </c>
      <c r="R2746" s="4" t="str" cm="1">
        <f t="array" ref="R2746">_xlfn._xlws.FILTER(AnalysisMethods!$H$2:$H$31,AnalysisMethods!$E$2:$E$31=AnalysisResults!P2746,"")</f>
        <v>XX.X</v>
      </c>
      <c r="S2746">
        <v>37</v>
      </c>
      <c r="T2746" s="7" t="s">
        <v>958</v>
      </c>
      <c r="U2746" t="s">
        <v>1378</v>
      </c>
    </row>
    <row r="2747" spans="1:21" x14ac:dyDescent="0.45">
      <c r="A2747" t="s">
        <v>669</v>
      </c>
      <c r="B2747" s="4" t="str" cm="1">
        <f t="array" ref="B2747">_xlfn._xlws.FILTER(AnalysisSets!B:B,AnalysisSets!A:A=_xlfn._xlws.FILTER(Analyses!E:E,Analyses!A:A=AnalysisResults!A2747,""),"")</f>
        <v>Safety Population</v>
      </c>
      <c r="C2747" t="s">
        <v>33</v>
      </c>
      <c r="D2747" t="s">
        <v>41</v>
      </c>
      <c r="E2747" s="4" t="str" cm="1">
        <f t="array" ref="E2747">_xlfn._xlws.FILTER(AnalysisGroupings!$G$2:$G$20,AnalysisGroupings!$F$2:$F$20=AnalysisResults!D2747,"")</f>
        <v>Xanomeline High Dose</v>
      </c>
      <c r="G2747" t="s">
        <v>733</v>
      </c>
      <c r="H2747" t="s">
        <v>776</v>
      </c>
      <c r="I2747" s="4" t="str" cm="1">
        <f t="array" ref="I2747">_xlfn._xlws.FILTER(AnalysisGroupings!$G$2:$G$36,(AnalysisGroupings!$F$2:$F$36=AnalysisResults!H2747)*LEN(H2747)&gt;0,"")</f>
        <v>Temperature (C)</v>
      </c>
      <c r="K2747" t="s">
        <v>734</v>
      </c>
      <c r="L2747" t="s">
        <v>1387</v>
      </c>
      <c r="M2747" s="4" t="str" cm="1">
        <f t="array" ref="M2747">_xlfn._xlws.FILTER(AnalysisGroupings!$G$2:$G$36,(AnalysisGroupings!$F$2:$F$36=AnalysisResults!L2747)*LEN(L2747)&gt;0,"")</f>
        <v>Week 24</v>
      </c>
      <c r="O2747" t="s">
        <v>295</v>
      </c>
      <c r="P2747" t="s">
        <v>646</v>
      </c>
      <c r="Q2747" s="4" t="str" cm="1">
        <f t="array" ref="Q2747">_xlfn._xlws.FILTER(AnalysisMethods!$G$2:$G$31,AnalysisMethods!$E$2:$E$31=AnalysisResults!P2747,"")</f>
        <v>Min</v>
      </c>
      <c r="R2747" s="4" t="str" cm="1">
        <f t="array" ref="R2747">_xlfn._xlws.FILTER(AnalysisMethods!$H$2:$H$31,AnalysisMethods!$E$2:$E$31=AnalysisResults!P2747,"")</f>
        <v>XX</v>
      </c>
      <c r="S2747">
        <v>35.67</v>
      </c>
      <c r="T2747" s="7" t="s">
        <v>1046</v>
      </c>
      <c r="U2747" t="s">
        <v>1378</v>
      </c>
    </row>
    <row r="2748" spans="1:21" x14ac:dyDescent="0.45">
      <c r="A2748" t="s">
        <v>669</v>
      </c>
      <c r="B2748" s="4" t="str" cm="1">
        <f t="array" ref="B2748">_xlfn._xlws.FILTER(AnalysisSets!B:B,AnalysisSets!A:A=_xlfn._xlws.FILTER(Analyses!E:E,Analyses!A:A=AnalysisResults!A2748,""),"")</f>
        <v>Safety Population</v>
      </c>
      <c r="C2748" t="s">
        <v>33</v>
      </c>
      <c r="D2748" t="s">
        <v>41</v>
      </c>
      <c r="E2748" s="4" t="str" cm="1">
        <f t="array" ref="E2748">_xlfn._xlws.FILTER(AnalysisGroupings!$G$2:$G$20,AnalysisGroupings!$F$2:$F$20=AnalysisResults!D2748,"")</f>
        <v>Xanomeline High Dose</v>
      </c>
      <c r="G2748" t="s">
        <v>733</v>
      </c>
      <c r="H2748" t="s">
        <v>776</v>
      </c>
      <c r="I2748" s="4" t="str" cm="1">
        <f t="array" ref="I2748">_xlfn._xlws.FILTER(AnalysisGroupings!$G$2:$G$36,(AnalysisGroupings!$F$2:$F$36=AnalysisResults!H2748)*LEN(H2748)&gt;0,"")</f>
        <v>Temperature (C)</v>
      </c>
      <c r="K2748" t="s">
        <v>734</v>
      </c>
      <c r="L2748" t="s">
        <v>1387</v>
      </c>
      <c r="M2748" s="4" t="str" cm="1">
        <f t="array" ref="M2748">_xlfn._xlws.FILTER(AnalysisGroupings!$G$2:$G$36,(AnalysisGroupings!$F$2:$F$36=AnalysisResults!L2748)*LEN(L2748)&gt;0,"")</f>
        <v>Week 24</v>
      </c>
      <c r="O2748" t="s">
        <v>295</v>
      </c>
      <c r="P2748" t="s">
        <v>647</v>
      </c>
      <c r="Q2748" s="4" t="str" cm="1">
        <f t="array" ref="Q2748">_xlfn._xlws.FILTER(AnalysisMethods!$G$2:$G$31,AnalysisMethods!$E$2:$E$31=AnalysisResults!P2748,"")</f>
        <v>Max</v>
      </c>
      <c r="R2748" s="4" t="str" cm="1">
        <f t="array" ref="R2748">_xlfn._xlws.FILTER(AnalysisMethods!$H$2:$H$31,AnalysisMethods!$E$2:$E$31=AnalysisResults!P2748,"")</f>
        <v>XX</v>
      </c>
      <c r="S2748">
        <v>37.5</v>
      </c>
      <c r="T2748" s="7" t="s">
        <v>935</v>
      </c>
      <c r="U2748" t="s">
        <v>1378</v>
      </c>
    </row>
    <row r="2749" spans="1:21" x14ac:dyDescent="0.45">
      <c r="A2749" t="s">
        <v>669</v>
      </c>
      <c r="B2749" s="4" t="str" cm="1">
        <f t="array" ref="B2749">_xlfn._xlws.FILTER(AnalysisSets!B:B,AnalysisSets!A:A=_xlfn._xlws.FILTER(Analyses!E:E,Analyses!A:A=AnalysisResults!A2749,""),"")</f>
        <v>Safety Population</v>
      </c>
      <c r="C2749" t="s">
        <v>33</v>
      </c>
      <c r="D2749" t="s">
        <v>41</v>
      </c>
      <c r="E2749" s="4" t="str" cm="1">
        <f t="array" ref="E2749">_xlfn._xlws.FILTER(AnalysisGroupings!$G$2:$G$20,AnalysisGroupings!$F$2:$F$20=AnalysisResults!D2749,"")</f>
        <v>Xanomeline High Dose</v>
      </c>
      <c r="G2749" t="s">
        <v>733</v>
      </c>
      <c r="H2749" t="s">
        <v>776</v>
      </c>
      <c r="I2749" s="4" t="str" cm="1">
        <f t="array" ref="I2749">_xlfn._xlws.FILTER(AnalysisGroupings!$G$2:$G$36,(AnalysisGroupings!$F$2:$F$36=AnalysisResults!H2749)*LEN(H2749)&gt;0,"")</f>
        <v>Temperature (C)</v>
      </c>
      <c r="K2749" t="s">
        <v>734</v>
      </c>
      <c r="L2749" t="s">
        <v>787</v>
      </c>
      <c r="M2749" s="4" t="str" cm="1">
        <f t="array" ref="M2749">_xlfn._xlws.FILTER(AnalysisGroupings!$G$2:$G$36,(AnalysisGroupings!$F$2:$F$36=AnalysisResults!L2749)*LEN(L2749)&gt;0,"")</f>
        <v>Week 26</v>
      </c>
      <c r="O2749" t="s">
        <v>295</v>
      </c>
      <c r="P2749" t="s">
        <v>640</v>
      </c>
      <c r="Q2749" s="4" t="str" cm="1">
        <f t="array" ref="Q2749">_xlfn._xlws.FILTER(AnalysisMethods!$G$2:$G$31,AnalysisMethods!$E$2:$E$31=AnalysisResults!P2749,"")</f>
        <v>n</v>
      </c>
      <c r="R2749" s="4" t="str" cm="1">
        <f t="array" ref="R2749">_xlfn._xlws.FILTER(AnalysisMethods!$H$2:$H$31,AnalysisMethods!$E$2:$E$31=AnalysisResults!P2749,"")</f>
        <v>XX</v>
      </c>
      <c r="S2749">
        <v>28</v>
      </c>
      <c r="T2749" s="7" t="s">
        <v>1137</v>
      </c>
      <c r="U2749" t="s">
        <v>1378</v>
      </c>
    </row>
    <row r="2750" spans="1:21" x14ac:dyDescent="0.45">
      <c r="A2750" t="s">
        <v>669</v>
      </c>
      <c r="B2750" s="4" t="str" cm="1">
        <f t="array" ref="B2750">_xlfn._xlws.FILTER(AnalysisSets!B:B,AnalysisSets!A:A=_xlfn._xlws.FILTER(Analyses!E:E,Analyses!A:A=AnalysisResults!A2750,""),"")</f>
        <v>Safety Population</v>
      </c>
      <c r="C2750" t="s">
        <v>33</v>
      </c>
      <c r="D2750" t="s">
        <v>41</v>
      </c>
      <c r="E2750" s="4" t="str" cm="1">
        <f t="array" ref="E2750">_xlfn._xlws.FILTER(AnalysisGroupings!$G$2:$G$20,AnalysisGroupings!$F$2:$F$20=AnalysisResults!D2750,"")</f>
        <v>Xanomeline High Dose</v>
      </c>
      <c r="G2750" t="s">
        <v>733</v>
      </c>
      <c r="H2750" t="s">
        <v>776</v>
      </c>
      <c r="I2750" s="4" t="str" cm="1">
        <f t="array" ref="I2750">_xlfn._xlws.FILTER(AnalysisGroupings!$G$2:$G$36,(AnalysisGroupings!$F$2:$F$36=AnalysisResults!H2750)*LEN(H2750)&gt;0,"")</f>
        <v>Temperature (C)</v>
      </c>
      <c r="K2750" t="s">
        <v>734</v>
      </c>
      <c r="L2750" t="s">
        <v>787</v>
      </c>
      <c r="M2750" s="4" t="str" cm="1">
        <f t="array" ref="M2750">_xlfn._xlws.FILTER(AnalysisGroupings!$G$2:$G$36,(AnalysisGroupings!$F$2:$F$36=AnalysisResults!L2750)*LEN(L2750)&gt;0,"")</f>
        <v>Week 26</v>
      </c>
      <c r="O2750" t="s">
        <v>295</v>
      </c>
      <c r="P2750" t="s">
        <v>641</v>
      </c>
      <c r="Q2750" s="4" t="str" cm="1">
        <f t="array" ref="Q2750">_xlfn._xlws.FILTER(AnalysisMethods!$G$2:$G$31,AnalysisMethods!$E$2:$E$31=AnalysisResults!P2750,"")</f>
        <v>Mean</v>
      </c>
      <c r="R2750" s="4" t="str" cm="1">
        <f t="array" ref="R2750">_xlfn._xlws.FILTER(AnalysisMethods!$H$2:$H$31,AnalysisMethods!$E$2:$E$31=AnalysisResults!P2750,"")</f>
        <v>XX.X</v>
      </c>
      <c r="S2750">
        <v>36.774285714000001</v>
      </c>
      <c r="T2750" s="7" t="s">
        <v>1045</v>
      </c>
      <c r="U2750" t="s">
        <v>1378</v>
      </c>
    </row>
    <row r="2751" spans="1:21" x14ac:dyDescent="0.45">
      <c r="A2751" t="s">
        <v>669</v>
      </c>
      <c r="B2751" s="4" t="str" cm="1">
        <f t="array" ref="B2751">_xlfn._xlws.FILTER(AnalysisSets!B:B,AnalysisSets!A:A=_xlfn._xlws.FILTER(Analyses!E:E,Analyses!A:A=AnalysisResults!A2751,""),"")</f>
        <v>Safety Population</v>
      </c>
      <c r="C2751" t="s">
        <v>33</v>
      </c>
      <c r="D2751" t="s">
        <v>41</v>
      </c>
      <c r="E2751" s="4" t="str" cm="1">
        <f t="array" ref="E2751">_xlfn._xlws.FILTER(AnalysisGroupings!$G$2:$G$20,AnalysisGroupings!$F$2:$F$20=AnalysisResults!D2751,"")</f>
        <v>Xanomeline High Dose</v>
      </c>
      <c r="G2751" t="s">
        <v>733</v>
      </c>
      <c r="H2751" t="s">
        <v>776</v>
      </c>
      <c r="I2751" s="4" t="str" cm="1">
        <f t="array" ref="I2751">_xlfn._xlws.FILTER(AnalysisGroupings!$G$2:$G$36,(AnalysisGroupings!$F$2:$F$36=AnalysisResults!H2751)*LEN(H2751)&gt;0,"")</f>
        <v>Temperature (C)</v>
      </c>
      <c r="K2751" t="s">
        <v>734</v>
      </c>
      <c r="L2751" t="s">
        <v>787</v>
      </c>
      <c r="M2751" s="4" t="str" cm="1">
        <f t="array" ref="M2751">_xlfn._xlws.FILTER(AnalysisGroupings!$G$2:$G$36,(AnalysisGroupings!$F$2:$F$36=AnalysisResults!L2751)*LEN(L2751)&gt;0,"")</f>
        <v>Week 26</v>
      </c>
      <c r="O2751" t="s">
        <v>295</v>
      </c>
      <c r="P2751" t="s">
        <v>642</v>
      </c>
      <c r="Q2751" s="4" t="str" cm="1">
        <f t="array" ref="Q2751">_xlfn._xlws.FILTER(AnalysisMethods!$G$2:$G$31,AnalysisMethods!$E$2:$E$31=AnalysisResults!P2751,"")</f>
        <v>SD</v>
      </c>
      <c r="R2751" s="4" t="str" cm="1">
        <f t="array" ref="R2751">_xlfn._xlws.FILTER(AnalysisMethods!$H$2:$H$31,AnalysisMethods!$E$2:$E$31=AnalysisResults!P2751,"")</f>
        <v>(XX.XX)</v>
      </c>
      <c r="S2751">
        <v>0.24145283370000001</v>
      </c>
      <c r="T2751" s="7" t="s">
        <v>1138</v>
      </c>
      <c r="U2751" t="s">
        <v>1378</v>
      </c>
    </row>
    <row r="2752" spans="1:21" x14ac:dyDescent="0.45">
      <c r="A2752" t="s">
        <v>669</v>
      </c>
      <c r="B2752" s="4" t="str" cm="1">
        <f t="array" ref="B2752">_xlfn._xlws.FILTER(AnalysisSets!B:B,AnalysisSets!A:A=_xlfn._xlws.FILTER(Analyses!E:E,Analyses!A:A=AnalysisResults!A2752,""),"")</f>
        <v>Safety Population</v>
      </c>
      <c r="C2752" t="s">
        <v>33</v>
      </c>
      <c r="D2752" t="s">
        <v>41</v>
      </c>
      <c r="E2752" s="4" t="str" cm="1">
        <f t="array" ref="E2752">_xlfn._xlws.FILTER(AnalysisGroupings!$G$2:$G$20,AnalysisGroupings!$F$2:$F$20=AnalysisResults!D2752,"")</f>
        <v>Xanomeline High Dose</v>
      </c>
      <c r="G2752" t="s">
        <v>733</v>
      </c>
      <c r="H2752" t="s">
        <v>776</v>
      </c>
      <c r="I2752" s="4" t="str" cm="1">
        <f t="array" ref="I2752">_xlfn._xlws.FILTER(AnalysisGroupings!$G$2:$G$36,(AnalysisGroupings!$F$2:$F$36=AnalysisResults!H2752)*LEN(H2752)&gt;0,"")</f>
        <v>Temperature (C)</v>
      </c>
      <c r="K2752" t="s">
        <v>734</v>
      </c>
      <c r="L2752" t="s">
        <v>787</v>
      </c>
      <c r="M2752" s="4" t="str" cm="1">
        <f t="array" ref="M2752">_xlfn._xlws.FILTER(AnalysisGroupings!$G$2:$G$36,(AnalysisGroupings!$F$2:$F$36=AnalysisResults!L2752)*LEN(L2752)&gt;0,"")</f>
        <v>Week 26</v>
      </c>
      <c r="O2752" t="s">
        <v>295</v>
      </c>
      <c r="P2752" t="s">
        <v>643</v>
      </c>
      <c r="Q2752" s="4" t="str" cm="1">
        <f t="array" ref="Q2752">_xlfn._xlws.FILTER(AnalysisMethods!$G$2:$G$31,AnalysisMethods!$E$2:$E$31=AnalysisResults!P2752,"")</f>
        <v>Median</v>
      </c>
      <c r="R2752" s="4" t="str" cm="1">
        <f t="array" ref="R2752">_xlfn._xlws.FILTER(AnalysisMethods!$H$2:$H$31,AnalysisMethods!$E$2:$E$31=AnalysisResults!P2752,"")</f>
        <v>XX.X</v>
      </c>
      <c r="S2752">
        <v>36.83</v>
      </c>
      <c r="T2752" s="7" t="s">
        <v>1045</v>
      </c>
      <c r="U2752" t="s">
        <v>1378</v>
      </c>
    </row>
    <row r="2753" spans="1:21" x14ac:dyDescent="0.45">
      <c r="A2753" t="s">
        <v>669</v>
      </c>
      <c r="B2753" s="4" t="str" cm="1">
        <f t="array" ref="B2753">_xlfn._xlws.FILTER(AnalysisSets!B:B,AnalysisSets!A:A=_xlfn._xlws.FILTER(Analyses!E:E,Analyses!A:A=AnalysisResults!A2753,""),"")</f>
        <v>Safety Population</v>
      </c>
      <c r="C2753" t="s">
        <v>33</v>
      </c>
      <c r="D2753" t="s">
        <v>41</v>
      </c>
      <c r="E2753" s="4" t="str" cm="1">
        <f t="array" ref="E2753">_xlfn._xlws.FILTER(AnalysisGroupings!$G$2:$G$20,AnalysisGroupings!$F$2:$F$20=AnalysisResults!D2753,"")</f>
        <v>Xanomeline High Dose</v>
      </c>
      <c r="G2753" t="s">
        <v>733</v>
      </c>
      <c r="H2753" t="s">
        <v>776</v>
      </c>
      <c r="I2753" s="4" t="str" cm="1">
        <f t="array" ref="I2753">_xlfn._xlws.FILTER(AnalysisGroupings!$G$2:$G$36,(AnalysisGroupings!$F$2:$F$36=AnalysisResults!H2753)*LEN(H2753)&gt;0,"")</f>
        <v>Temperature (C)</v>
      </c>
      <c r="K2753" t="s">
        <v>734</v>
      </c>
      <c r="L2753" t="s">
        <v>787</v>
      </c>
      <c r="M2753" s="4" t="str" cm="1">
        <f t="array" ref="M2753">_xlfn._xlws.FILTER(AnalysisGroupings!$G$2:$G$36,(AnalysisGroupings!$F$2:$F$36=AnalysisResults!L2753)*LEN(L2753)&gt;0,"")</f>
        <v>Week 26</v>
      </c>
      <c r="O2753" t="s">
        <v>295</v>
      </c>
      <c r="P2753" t="s">
        <v>644</v>
      </c>
      <c r="Q2753" s="4" t="str" cm="1">
        <f t="array" ref="Q2753">_xlfn._xlws.FILTER(AnalysisMethods!$G$2:$G$31,AnalysisMethods!$E$2:$E$31=AnalysisResults!P2753,"")</f>
        <v>Q1</v>
      </c>
      <c r="R2753" s="4" t="str" cm="1">
        <f t="array" ref="R2753">_xlfn._xlws.FILTER(AnalysisMethods!$H$2:$H$31,AnalysisMethods!$E$2:$E$31=AnalysisResults!P2753,"")</f>
        <v>XX.X</v>
      </c>
      <c r="S2753">
        <v>36.56</v>
      </c>
      <c r="T2753" s="7" t="s">
        <v>925</v>
      </c>
      <c r="U2753" t="s">
        <v>1378</v>
      </c>
    </row>
    <row r="2754" spans="1:21" x14ac:dyDescent="0.45">
      <c r="A2754" t="s">
        <v>669</v>
      </c>
      <c r="B2754" s="4" t="str" cm="1">
        <f t="array" ref="B2754">_xlfn._xlws.FILTER(AnalysisSets!B:B,AnalysisSets!A:A=_xlfn._xlws.FILTER(Analyses!E:E,Analyses!A:A=AnalysisResults!A2754,""),"")</f>
        <v>Safety Population</v>
      </c>
      <c r="C2754" t="s">
        <v>33</v>
      </c>
      <c r="D2754" t="s">
        <v>41</v>
      </c>
      <c r="E2754" s="4" t="str" cm="1">
        <f t="array" ref="E2754">_xlfn._xlws.FILTER(AnalysisGroupings!$G$2:$G$20,AnalysisGroupings!$F$2:$F$20=AnalysisResults!D2754,"")</f>
        <v>Xanomeline High Dose</v>
      </c>
      <c r="G2754" t="s">
        <v>733</v>
      </c>
      <c r="H2754" t="s">
        <v>776</v>
      </c>
      <c r="I2754" s="4" t="str" cm="1">
        <f t="array" ref="I2754">_xlfn._xlws.FILTER(AnalysisGroupings!$G$2:$G$36,(AnalysisGroupings!$F$2:$F$36=AnalysisResults!H2754)*LEN(H2754)&gt;0,"")</f>
        <v>Temperature (C)</v>
      </c>
      <c r="K2754" t="s">
        <v>734</v>
      </c>
      <c r="L2754" t="s">
        <v>787</v>
      </c>
      <c r="M2754" s="4" t="str" cm="1">
        <f t="array" ref="M2754">_xlfn._xlws.FILTER(AnalysisGroupings!$G$2:$G$36,(AnalysisGroupings!$F$2:$F$36=AnalysisResults!L2754)*LEN(L2754)&gt;0,"")</f>
        <v>Week 26</v>
      </c>
      <c r="O2754" t="s">
        <v>295</v>
      </c>
      <c r="P2754" t="s">
        <v>645</v>
      </c>
      <c r="Q2754" s="4" t="str" cm="1">
        <f t="array" ref="Q2754">_xlfn._xlws.FILTER(AnalysisMethods!$G$2:$G$31,AnalysisMethods!$E$2:$E$31=AnalysisResults!P2754,"")</f>
        <v>Q3</v>
      </c>
      <c r="R2754" s="4" t="str" cm="1">
        <f t="array" ref="R2754">_xlfn._xlws.FILTER(AnalysisMethods!$H$2:$H$31,AnalysisMethods!$E$2:$E$31=AnalysisResults!P2754,"")</f>
        <v>XX.X</v>
      </c>
      <c r="S2754">
        <v>37</v>
      </c>
      <c r="T2754" s="7" t="s">
        <v>958</v>
      </c>
      <c r="U2754" t="s">
        <v>1378</v>
      </c>
    </row>
    <row r="2755" spans="1:21" x14ac:dyDescent="0.45">
      <c r="A2755" t="s">
        <v>669</v>
      </c>
      <c r="B2755" s="4" t="str" cm="1">
        <f t="array" ref="B2755">_xlfn._xlws.FILTER(AnalysisSets!B:B,AnalysisSets!A:A=_xlfn._xlws.FILTER(Analyses!E:E,Analyses!A:A=AnalysisResults!A2755,""),"")</f>
        <v>Safety Population</v>
      </c>
      <c r="C2755" t="s">
        <v>33</v>
      </c>
      <c r="D2755" t="s">
        <v>41</v>
      </c>
      <c r="E2755" s="4" t="str" cm="1">
        <f t="array" ref="E2755">_xlfn._xlws.FILTER(AnalysisGroupings!$G$2:$G$20,AnalysisGroupings!$F$2:$F$20=AnalysisResults!D2755,"")</f>
        <v>Xanomeline High Dose</v>
      </c>
      <c r="G2755" t="s">
        <v>733</v>
      </c>
      <c r="H2755" t="s">
        <v>776</v>
      </c>
      <c r="I2755" s="4" t="str" cm="1">
        <f t="array" ref="I2755">_xlfn._xlws.FILTER(AnalysisGroupings!$G$2:$G$36,(AnalysisGroupings!$F$2:$F$36=AnalysisResults!H2755)*LEN(H2755)&gt;0,"")</f>
        <v>Temperature (C)</v>
      </c>
      <c r="K2755" t="s">
        <v>734</v>
      </c>
      <c r="L2755" t="s">
        <v>787</v>
      </c>
      <c r="M2755" s="4" t="str" cm="1">
        <f t="array" ref="M2755">_xlfn._xlws.FILTER(AnalysisGroupings!$G$2:$G$36,(AnalysisGroupings!$F$2:$F$36=AnalysisResults!L2755)*LEN(L2755)&gt;0,"")</f>
        <v>Week 26</v>
      </c>
      <c r="O2755" t="s">
        <v>295</v>
      </c>
      <c r="P2755" t="s">
        <v>646</v>
      </c>
      <c r="Q2755" s="4" t="str" cm="1">
        <f t="array" ref="Q2755">_xlfn._xlws.FILTER(AnalysisMethods!$G$2:$G$31,AnalysisMethods!$E$2:$E$31=AnalysisResults!P2755,"")</f>
        <v>Min</v>
      </c>
      <c r="R2755" s="4" t="str" cm="1">
        <f t="array" ref="R2755">_xlfn._xlws.FILTER(AnalysisMethods!$H$2:$H$31,AnalysisMethods!$E$2:$E$31=AnalysisResults!P2755,"")</f>
        <v>XX</v>
      </c>
      <c r="S2755">
        <v>36.39</v>
      </c>
      <c r="T2755" s="7" t="s">
        <v>1139</v>
      </c>
      <c r="U2755" t="s">
        <v>1378</v>
      </c>
    </row>
    <row r="2756" spans="1:21" x14ac:dyDescent="0.45">
      <c r="A2756" t="s">
        <v>669</v>
      </c>
      <c r="B2756" s="4" t="str" cm="1">
        <f t="array" ref="B2756">_xlfn._xlws.FILTER(AnalysisSets!B:B,AnalysisSets!A:A=_xlfn._xlws.FILTER(Analyses!E:E,Analyses!A:A=AnalysisResults!A2756,""),"")</f>
        <v>Safety Population</v>
      </c>
      <c r="C2756" t="s">
        <v>33</v>
      </c>
      <c r="D2756" t="s">
        <v>41</v>
      </c>
      <c r="E2756" s="4" t="str" cm="1">
        <f t="array" ref="E2756">_xlfn._xlws.FILTER(AnalysisGroupings!$G$2:$G$20,AnalysisGroupings!$F$2:$F$20=AnalysisResults!D2756,"")</f>
        <v>Xanomeline High Dose</v>
      </c>
      <c r="G2756" t="s">
        <v>733</v>
      </c>
      <c r="H2756" t="s">
        <v>776</v>
      </c>
      <c r="I2756" s="4" t="str" cm="1">
        <f t="array" ref="I2756">_xlfn._xlws.FILTER(AnalysisGroupings!$G$2:$G$36,(AnalysisGroupings!$F$2:$F$36=AnalysisResults!H2756)*LEN(H2756)&gt;0,"")</f>
        <v>Temperature (C)</v>
      </c>
      <c r="K2756" t="s">
        <v>734</v>
      </c>
      <c r="L2756" t="s">
        <v>787</v>
      </c>
      <c r="M2756" s="4" t="str" cm="1">
        <f t="array" ref="M2756">_xlfn._xlws.FILTER(AnalysisGroupings!$G$2:$G$36,(AnalysisGroupings!$F$2:$F$36=AnalysisResults!L2756)*LEN(L2756)&gt;0,"")</f>
        <v>Week 26</v>
      </c>
      <c r="O2756" t="s">
        <v>295</v>
      </c>
      <c r="P2756" t="s">
        <v>647</v>
      </c>
      <c r="Q2756" s="4" t="str" cm="1">
        <f t="array" ref="Q2756">_xlfn._xlws.FILTER(AnalysisMethods!$G$2:$G$31,AnalysisMethods!$E$2:$E$31=AnalysisResults!P2756,"")</f>
        <v>Max</v>
      </c>
      <c r="R2756" s="4" t="str" cm="1">
        <f t="array" ref="R2756">_xlfn._xlws.FILTER(AnalysisMethods!$H$2:$H$31,AnalysisMethods!$E$2:$E$31=AnalysisResults!P2756,"")</f>
        <v>XX</v>
      </c>
      <c r="S2756">
        <v>37.22</v>
      </c>
      <c r="T2756" s="7" t="s">
        <v>1131</v>
      </c>
      <c r="U2756" t="s">
        <v>1378</v>
      </c>
    </row>
    <row r="2757" spans="1:21" x14ac:dyDescent="0.45">
      <c r="A2757" t="s">
        <v>669</v>
      </c>
      <c r="B2757" s="4" t="str" cm="1">
        <f t="array" ref="B2757">_xlfn._xlws.FILTER(AnalysisSets!B:B,AnalysisSets!A:A=_xlfn._xlws.FILTER(Analyses!E:E,Analyses!A:A=AnalysisResults!A2757,""),"")</f>
        <v>Safety Population</v>
      </c>
      <c r="C2757" t="s">
        <v>33</v>
      </c>
      <c r="D2757" t="s">
        <v>41</v>
      </c>
      <c r="E2757" s="4" t="str" cm="1">
        <f t="array" ref="E2757">_xlfn._xlws.FILTER(AnalysisGroupings!$G$2:$G$20,AnalysisGroupings!$F$2:$F$20=AnalysisResults!D2757,"")</f>
        <v>Xanomeline High Dose</v>
      </c>
      <c r="G2757" t="s">
        <v>733</v>
      </c>
      <c r="H2757" t="s">
        <v>776</v>
      </c>
      <c r="I2757" s="4" t="str" cm="1">
        <f t="array" ref="I2757">_xlfn._xlws.FILTER(AnalysisGroupings!$G$2:$G$36,(AnalysisGroupings!$F$2:$F$36=AnalysisResults!H2757)*LEN(H2757)&gt;0,"")</f>
        <v>Temperature (C)</v>
      </c>
      <c r="K2757" t="s">
        <v>734</v>
      </c>
      <c r="L2757" t="s">
        <v>789</v>
      </c>
      <c r="M2757" s="4" t="str" cm="1">
        <f t="array" ref="M2757">_xlfn._xlws.FILTER(AnalysisGroupings!$G$2:$G$36,(AnalysisGroupings!$F$2:$F$36=AnalysisResults!L2757)*LEN(L2757)&gt;0,"")</f>
        <v>End of Treatment</v>
      </c>
      <c r="O2757" t="s">
        <v>295</v>
      </c>
      <c r="P2757" t="s">
        <v>640</v>
      </c>
      <c r="Q2757" s="4" t="str" cm="1">
        <f t="array" ref="Q2757">_xlfn._xlws.FILTER(AnalysisMethods!$G$2:$G$31,AnalysisMethods!$E$2:$E$31=AnalysisResults!P2757,"")</f>
        <v>n</v>
      </c>
      <c r="R2757" s="4" t="str" cm="1">
        <f t="array" ref="R2757">_xlfn._xlws.FILTER(AnalysisMethods!$H$2:$H$31,AnalysisMethods!$E$2:$E$31=AnalysisResults!P2757,"")</f>
        <v>XX</v>
      </c>
      <c r="S2757">
        <v>73</v>
      </c>
      <c r="T2757" s="7" t="s">
        <v>236</v>
      </c>
      <c r="U2757" t="s">
        <v>1378</v>
      </c>
    </row>
    <row r="2758" spans="1:21" x14ac:dyDescent="0.45">
      <c r="A2758" t="s">
        <v>669</v>
      </c>
      <c r="B2758" s="4" t="str" cm="1">
        <f t="array" ref="B2758">_xlfn._xlws.FILTER(AnalysisSets!B:B,AnalysisSets!A:A=_xlfn._xlws.FILTER(Analyses!E:E,Analyses!A:A=AnalysisResults!A2758,""),"")</f>
        <v>Safety Population</v>
      </c>
      <c r="C2758" t="s">
        <v>33</v>
      </c>
      <c r="D2758" t="s">
        <v>41</v>
      </c>
      <c r="E2758" s="4" t="str" cm="1">
        <f t="array" ref="E2758">_xlfn._xlws.FILTER(AnalysisGroupings!$G$2:$G$20,AnalysisGroupings!$F$2:$F$20=AnalysisResults!D2758,"")</f>
        <v>Xanomeline High Dose</v>
      </c>
      <c r="G2758" t="s">
        <v>733</v>
      </c>
      <c r="H2758" t="s">
        <v>776</v>
      </c>
      <c r="I2758" s="4" t="str" cm="1">
        <f t="array" ref="I2758">_xlfn._xlws.FILTER(AnalysisGroupings!$G$2:$G$36,(AnalysisGroupings!$F$2:$F$36=AnalysisResults!H2758)*LEN(H2758)&gt;0,"")</f>
        <v>Temperature (C)</v>
      </c>
      <c r="K2758" t="s">
        <v>734</v>
      </c>
      <c r="L2758" t="s">
        <v>789</v>
      </c>
      <c r="M2758" s="4" t="str" cm="1">
        <f t="array" ref="M2758">_xlfn._xlws.FILTER(AnalysisGroupings!$G$2:$G$36,(AnalysisGroupings!$F$2:$F$36=AnalysisResults!L2758)*LEN(L2758)&gt;0,"")</f>
        <v>End of Treatment</v>
      </c>
      <c r="O2758" t="s">
        <v>295</v>
      </c>
      <c r="P2758" t="s">
        <v>641</v>
      </c>
      <c r="Q2758" s="4" t="str" cm="1">
        <f t="array" ref="Q2758">_xlfn._xlws.FILTER(AnalysisMethods!$G$2:$G$31,AnalysisMethods!$E$2:$E$31=AnalysisResults!P2758,"")</f>
        <v>Mean</v>
      </c>
      <c r="R2758" s="4" t="str" cm="1">
        <f t="array" ref="R2758">_xlfn._xlws.FILTER(AnalysisMethods!$H$2:$H$31,AnalysisMethods!$E$2:$E$31=AnalysisResults!P2758,"")</f>
        <v>XX.X</v>
      </c>
      <c r="S2758">
        <v>36.641095890000003</v>
      </c>
      <c r="T2758" s="7" t="s">
        <v>925</v>
      </c>
      <c r="U2758" t="s">
        <v>1378</v>
      </c>
    </row>
    <row r="2759" spans="1:21" x14ac:dyDescent="0.45">
      <c r="A2759" t="s">
        <v>669</v>
      </c>
      <c r="B2759" s="4" t="str" cm="1">
        <f t="array" ref="B2759">_xlfn._xlws.FILTER(AnalysisSets!B:B,AnalysisSets!A:A=_xlfn._xlws.FILTER(Analyses!E:E,Analyses!A:A=AnalysisResults!A2759,""),"")</f>
        <v>Safety Population</v>
      </c>
      <c r="C2759" t="s">
        <v>33</v>
      </c>
      <c r="D2759" t="s">
        <v>41</v>
      </c>
      <c r="E2759" s="4" t="str" cm="1">
        <f t="array" ref="E2759">_xlfn._xlws.FILTER(AnalysisGroupings!$G$2:$G$20,AnalysisGroupings!$F$2:$F$20=AnalysisResults!D2759,"")</f>
        <v>Xanomeline High Dose</v>
      </c>
      <c r="G2759" t="s">
        <v>733</v>
      </c>
      <c r="H2759" t="s">
        <v>776</v>
      </c>
      <c r="I2759" s="4" t="str" cm="1">
        <f t="array" ref="I2759">_xlfn._xlws.FILTER(AnalysisGroupings!$G$2:$G$36,(AnalysisGroupings!$F$2:$F$36=AnalysisResults!H2759)*LEN(H2759)&gt;0,"")</f>
        <v>Temperature (C)</v>
      </c>
      <c r="K2759" t="s">
        <v>734</v>
      </c>
      <c r="L2759" t="s">
        <v>789</v>
      </c>
      <c r="M2759" s="4" t="str" cm="1">
        <f t="array" ref="M2759">_xlfn._xlws.FILTER(AnalysisGroupings!$G$2:$G$36,(AnalysisGroupings!$F$2:$F$36=AnalysisResults!L2759)*LEN(L2759)&gt;0,"")</f>
        <v>End of Treatment</v>
      </c>
      <c r="O2759" t="s">
        <v>295</v>
      </c>
      <c r="P2759" t="s">
        <v>642</v>
      </c>
      <c r="Q2759" s="4" t="str" cm="1">
        <f t="array" ref="Q2759">_xlfn._xlws.FILTER(AnalysisMethods!$G$2:$G$31,AnalysisMethods!$E$2:$E$31=AnalysisResults!P2759,"")</f>
        <v>SD</v>
      </c>
      <c r="R2759" s="4" t="str" cm="1">
        <f t="array" ref="R2759">_xlfn._xlws.FILTER(AnalysisMethods!$H$2:$H$31,AnalysisMethods!$E$2:$E$31=AnalysisResults!P2759,"")</f>
        <v>(XX.XX)</v>
      </c>
      <c r="S2759">
        <v>0.3858524532</v>
      </c>
      <c r="T2759" s="7" t="s">
        <v>926</v>
      </c>
      <c r="U2759" t="s">
        <v>1378</v>
      </c>
    </row>
    <row r="2760" spans="1:21" x14ac:dyDescent="0.45">
      <c r="A2760" t="s">
        <v>669</v>
      </c>
      <c r="B2760" s="4" t="str" cm="1">
        <f t="array" ref="B2760">_xlfn._xlws.FILTER(AnalysisSets!B:B,AnalysisSets!A:A=_xlfn._xlws.FILTER(Analyses!E:E,Analyses!A:A=AnalysisResults!A2760,""),"")</f>
        <v>Safety Population</v>
      </c>
      <c r="C2760" t="s">
        <v>33</v>
      </c>
      <c r="D2760" t="s">
        <v>41</v>
      </c>
      <c r="E2760" s="4" t="str" cm="1">
        <f t="array" ref="E2760">_xlfn._xlws.FILTER(AnalysisGroupings!$G$2:$G$20,AnalysisGroupings!$F$2:$F$20=AnalysisResults!D2760,"")</f>
        <v>Xanomeline High Dose</v>
      </c>
      <c r="G2760" t="s">
        <v>733</v>
      </c>
      <c r="H2760" t="s">
        <v>776</v>
      </c>
      <c r="I2760" s="4" t="str" cm="1">
        <f t="array" ref="I2760">_xlfn._xlws.FILTER(AnalysisGroupings!$G$2:$G$36,(AnalysisGroupings!$F$2:$F$36=AnalysisResults!H2760)*LEN(H2760)&gt;0,"")</f>
        <v>Temperature (C)</v>
      </c>
      <c r="K2760" t="s">
        <v>734</v>
      </c>
      <c r="L2760" t="s">
        <v>789</v>
      </c>
      <c r="M2760" s="4" t="str" cm="1">
        <f t="array" ref="M2760">_xlfn._xlws.FILTER(AnalysisGroupings!$G$2:$G$36,(AnalysisGroupings!$F$2:$F$36=AnalysisResults!L2760)*LEN(L2760)&gt;0,"")</f>
        <v>End of Treatment</v>
      </c>
      <c r="O2760" t="s">
        <v>295</v>
      </c>
      <c r="P2760" t="s">
        <v>643</v>
      </c>
      <c r="Q2760" s="4" t="str" cm="1">
        <f t="array" ref="Q2760">_xlfn._xlws.FILTER(AnalysisMethods!$G$2:$G$31,AnalysisMethods!$E$2:$E$31=AnalysisResults!P2760,"")</f>
        <v>Median</v>
      </c>
      <c r="R2760" s="4" t="str" cm="1">
        <f t="array" ref="R2760">_xlfn._xlws.FILTER(AnalysisMethods!$H$2:$H$31,AnalysisMethods!$E$2:$E$31=AnalysisResults!P2760,"")</f>
        <v>XX.X</v>
      </c>
      <c r="S2760">
        <v>36.78</v>
      </c>
      <c r="T2760" s="7" t="s">
        <v>1045</v>
      </c>
      <c r="U2760" t="s">
        <v>1378</v>
      </c>
    </row>
    <row r="2761" spans="1:21" x14ac:dyDescent="0.45">
      <c r="A2761" t="s">
        <v>669</v>
      </c>
      <c r="B2761" s="4" t="str" cm="1">
        <f t="array" ref="B2761">_xlfn._xlws.FILTER(AnalysisSets!B:B,AnalysisSets!A:A=_xlfn._xlws.FILTER(Analyses!E:E,Analyses!A:A=AnalysisResults!A2761,""),"")</f>
        <v>Safety Population</v>
      </c>
      <c r="C2761" t="s">
        <v>33</v>
      </c>
      <c r="D2761" t="s">
        <v>41</v>
      </c>
      <c r="E2761" s="4" t="str" cm="1">
        <f t="array" ref="E2761">_xlfn._xlws.FILTER(AnalysisGroupings!$G$2:$G$20,AnalysisGroupings!$F$2:$F$20=AnalysisResults!D2761,"")</f>
        <v>Xanomeline High Dose</v>
      </c>
      <c r="G2761" t="s">
        <v>733</v>
      </c>
      <c r="H2761" t="s">
        <v>776</v>
      </c>
      <c r="I2761" s="4" t="str" cm="1">
        <f t="array" ref="I2761">_xlfn._xlws.FILTER(AnalysisGroupings!$G$2:$G$36,(AnalysisGroupings!$F$2:$F$36=AnalysisResults!H2761)*LEN(H2761)&gt;0,"")</f>
        <v>Temperature (C)</v>
      </c>
      <c r="K2761" t="s">
        <v>734</v>
      </c>
      <c r="L2761" t="s">
        <v>789</v>
      </c>
      <c r="M2761" s="4" t="str" cm="1">
        <f t="array" ref="M2761">_xlfn._xlws.FILTER(AnalysisGroupings!$G$2:$G$36,(AnalysisGroupings!$F$2:$F$36=AnalysisResults!L2761)*LEN(L2761)&gt;0,"")</f>
        <v>End of Treatment</v>
      </c>
      <c r="O2761" t="s">
        <v>295</v>
      </c>
      <c r="P2761" t="s">
        <v>644</v>
      </c>
      <c r="Q2761" s="4" t="str" cm="1">
        <f t="array" ref="Q2761">_xlfn._xlws.FILTER(AnalysisMethods!$G$2:$G$31,AnalysisMethods!$E$2:$E$31=AnalysisResults!P2761,"")</f>
        <v>Q1</v>
      </c>
      <c r="R2761" s="4" t="str" cm="1">
        <f t="array" ref="R2761">_xlfn._xlws.FILTER(AnalysisMethods!$H$2:$H$31,AnalysisMethods!$E$2:$E$31=AnalysisResults!P2761,"")</f>
        <v>XX.X</v>
      </c>
      <c r="S2761">
        <v>36.39</v>
      </c>
      <c r="T2761" s="7" t="s">
        <v>928</v>
      </c>
      <c r="U2761" t="s">
        <v>1378</v>
      </c>
    </row>
    <row r="2762" spans="1:21" x14ac:dyDescent="0.45">
      <c r="A2762" t="s">
        <v>669</v>
      </c>
      <c r="B2762" s="4" t="str" cm="1">
        <f t="array" ref="B2762">_xlfn._xlws.FILTER(AnalysisSets!B:B,AnalysisSets!A:A=_xlfn._xlws.FILTER(Analyses!E:E,Analyses!A:A=AnalysisResults!A2762,""),"")</f>
        <v>Safety Population</v>
      </c>
      <c r="C2762" t="s">
        <v>33</v>
      </c>
      <c r="D2762" t="s">
        <v>41</v>
      </c>
      <c r="E2762" s="4" t="str" cm="1">
        <f t="array" ref="E2762">_xlfn._xlws.FILTER(AnalysisGroupings!$G$2:$G$20,AnalysisGroupings!$F$2:$F$20=AnalysisResults!D2762,"")</f>
        <v>Xanomeline High Dose</v>
      </c>
      <c r="G2762" t="s">
        <v>733</v>
      </c>
      <c r="H2762" t="s">
        <v>776</v>
      </c>
      <c r="I2762" s="4" t="str" cm="1">
        <f t="array" ref="I2762">_xlfn._xlws.FILTER(AnalysisGroupings!$G$2:$G$36,(AnalysisGroupings!$F$2:$F$36=AnalysisResults!H2762)*LEN(H2762)&gt;0,"")</f>
        <v>Temperature (C)</v>
      </c>
      <c r="K2762" t="s">
        <v>734</v>
      </c>
      <c r="L2762" t="s">
        <v>789</v>
      </c>
      <c r="M2762" s="4" t="str" cm="1">
        <f t="array" ref="M2762">_xlfn._xlws.FILTER(AnalysisGroupings!$G$2:$G$36,(AnalysisGroupings!$F$2:$F$36=AnalysisResults!L2762)*LEN(L2762)&gt;0,"")</f>
        <v>End of Treatment</v>
      </c>
      <c r="O2762" t="s">
        <v>295</v>
      </c>
      <c r="P2762" t="s">
        <v>645</v>
      </c>
      <c r="Q2762" s="4" t="str" cm="1">
        <f t="array" ref="Q2762">_xlfn._xlws.FILTER(AnalysisMethods!$G$2:$G$31,AnalysisMethods!$E$2:$E$31=AnalysisResults!P2762,"")</f>
        <v>Q3</v>
      </c>
      <c r="R2762" s="4" t="str" cm="1">
        <f t="array" ref="R2762">_xlfn._xlws.FILTER(AnalysisMethods!$H$2:$H$31,AnalysisMethods!$E$2:$E$31=AnalysisResults!P2762,"")</f>
        <v>XX.X</v>
      </c>
      <c r="S2762">
        <v>36.94</v>
      </c>
      <c r="T2762" s="7" t="s">
        <v>929</v>
      </c>
      <c r="U2762" t="s">
        <v>1378</v>
      </c>
    </row>
    <row r="2763" spans="1:21" x14ac:dyDescent="0.45">
      <c r="A2763" t="s">
        <v>669</v>
      </c>
      <c r="B2763" s="4" t="str" cm="1">
        <f t="array" ref="B2763">_xlfn._xlws.FILTER(AnalysisSets!B:B,AnalysisSets!A:A=_xlfn._xlws.FILTER(Analyses!E:E,Analyses!A:A=AnalysisResults!A2763,""),"")</f>
        <v>Safety Population</v>
      </c>
      <c r="C2763" t="s">
        <v>33</v>
      </c>
      <c r="D2763" t="s">
        <v>41</v>
      </c>
      <c r="E2763" s="4" t="str" cm="1">
        <f t="array" ref="E2763">_xlfn._xlws.FILTER(AnalysisGroupings!$G$2:$G$20,AnalysisGroupings!$F$2:$F$20=AnalysisResults!D2763,"")</f>
        <v>Xanomeline High Dose</v>
      </c>
      <c r="G2763" t="s">
        <v>733</v>
      </c>
      <c r="H2763" t="s">
        <v>776</v>
      </c>
      <c r="I2763" s="4" t="str" cm="1">
        <f t="array" ref="I2763">_xlfn._xlws.FILTER(AnalysisGroupings!$G$2:$G$36,(AnalysisGroupings!$F$2:$F$36=AnalysisResults!H2763)*LEN(H2763)&gt;0,"")</f>
        <v>Temperature (C)</v>
      </c>
      <c r="K2763" t="s">
        <v>734</v>
      </c>
      <c r="L2763" t="s">
        <v>789</v>
      </c>
      <c r="M2763" s="4" t="str" cm="1">
        <f t="array" ref="M2763">_xlfn._xlws.FILTER(AnalysisGroupings!$G$2:$G$36,(AnalysisGroupings!$F$2:$F$36=AnalysisResults!L2763)*LEN(L2763)&gt;0,"")</f>
        <v>End of Treatment</v>
      </c>
      <c r="O2763" t="s">
        <v>295</v>
      </c>
      <c r="P2763" t="s">
        <v>646</v>
      </c>
      <c r="Q2763" s="4" t="str" cm="1">
        <f t="array" ref="Q2763">_xlfn._xlws.FILTER(AnalysisMethods!$G$2:$G$31,AnalysisMethods!$E$2:$E$31=AnalysisResults!P2763,"")</f>
        <v>Min</v>
      </c>
      <c r="R2763" s="4" t="str" cm="1">
        <f t="array" ref="R2763">_xlfn._xlws.FILTER(AnalysisMethods!$H$2:$H$31,AnalysisMethods!$E$2:$E$31=AnalysisResults!P2763,"")</f>
        <v>XX</v>
      </c>
      <c r="S2763">
        <v>35.72</v>
      </c>
      <c r="T2763" s="7" t="s">
        <v>1140</v>
      </c>
      <c r="U2763" t="s">
        <v>1378</v>
      </c>
    </row>
    <row r="2764" spans="1:21" x14ac:dyDescent="0.45">
      <c r="A2764" t="s">
        <v>669</v>
      </c>
      <c r="B2764" s="4" t="str" cm="1">
        <f t="array" ref="B2764">_xlfn._xlws.FILTER(AnalysisSets!B:B,AnalysisSets!A:A=_xlfn._xlws.FILTER(Analyses!E:E,Analyses!A:A=AnalysisResults!A2764,""),"")</f>
        <v>Safety Population</v>
      </c>
      <c r="C2764" t="s">
        <v>33</v>
      </c>
      <c r="D2764" t="s">
        <v>41</v>
      </c>
      <c r="E2764" s="4" t="str" cm="1">
        <f t="array" ref="E2764">_xlfn._xlws.FILTER(AnalysisGroupings!$G$2:$G$20,AnalysisGroupings!$F$2:$F$20=AnalysisResults!D2764,"")</f>
        <v>Xanomeline High Dose</v>
      </c>
      <c r="G2764" t="s">
        <v>733</v>
      </c>
      <c r="H2764" t="s">
        <v>776</v>
      </c>
      <c r="I2764" s="4" t="str" cm="1">
        <f t="array" ref="I2764">_xlfn._xlws.FILTER(AnalysisGroupings!$G$2:$G$36,(AnalysisGroupings!$F$2:$F$36=AnalysisResults!H2764)*LEN(H2764)&gt;0,"")</f>
        <v>Temperature (C)</v>
      </c>
      <c r="K2764" t="s">
        <v>734</v>
      </c>
      <c r="L2764" t="s">
        <v>789</v>
      </c>
      <c r="M2764" s="4" t="str" cm="1">
        <f t="array" ref="M2764">_xlfn._xlws.FILTER(AnalysisGroupings!$G$2:$G$36,(AnalysisGroupings!$F$2:$F$36=AnalysisResults!L2764)*LEN(L2764)&gt;0,"")</f>
        <v>End of Treatment</v>
      </c>
      <c r="O2764" t="s">
        <v>295</v>
      </c>
      <c r="P2764" t="s">
        <v>647</v>
      </c>
      <c r="Q2764" s="4" t="str" cm="1">
        <f t="array" ref="Q2764">_xlfn._xlws.FILTER(AnalysisMethods!$G$2:$G$31,AnalysisMethods!$E$2:$E$31=AnalysisResults!P2764,"")</f>
        <v>Max</v>
      </c>
      <c r="R2764" s="4" t="str" cm="1">
        <f t="array" ref="R2764">_xlfn._xlws.FILTER(AnalysisMethods!$H$2:$H$31,AnalysisMethods!$E$2:$E$31=AnalysisResults!P2764,"")</f>
        <v>XX</v>
      </c>
      <c r="S2764">
        <v>37.33</v>
      </c>
      <c r="T2764" s="7" t="s">
        <v>949</v>
      </c>
      <c r="U2764" t="s">
        <v>1378</v>
      </c>
    </row>
    <row r="2765" spans="1:21" x14ac:dyDescent="0.45">
      <c r="A2765" t="s">
        <v>671</v>
      </c>
      <c r="B2765" s="4" t="str" cm="1">
        <f t="array" ref="B2765">_xlfn._xlws.FILTER(AnalysisSets!B:B,AnalysisSets!A:A=_xlfn._xlws.FILTER(Analyses!E:E,Analyses!A:A=AnalysisResults!A2765,""),"")</f>
        <v>Safety Population</v>
      </c>
      <c r="C2765" t="s">
        <v>33</v>
      </c>
      <c r="D2765" t="s">
        <v>36</v>
      </c>
      <c r="E2765" s="4" t="str" cm="1">
        <f t="array" ref="E2765">_xlfn._xlws.FILTER(AnalysisGroupings!$G$2:$G$20,AnalysisGroupings!$F$2:$F$20=AnalysisResults!D2765,"")</f>
        <v>Placebo</v>
      </c>
      <c r="G2765" t="s">
        <v>733</v>
      </c>
      <c r="H2765" t="s">
        <v>767</v>
      </c>
      <c r="I2765" s="4" t="str" cm="1">
        <f t="array" ref="I2765">_xlfn._xlws.FILTER(AnalysisGroupings!$G$2:$G$36,(AnalysisGroupings!$F$2:$F$36=AnalysisResults!H2765)*LEN(H2765)&gt;0,"")</f>
        <v>Systolic Blood Pressure (mmHg)</v>
      </c>
      <c r="K2765" t="s">
        <v>734</v>
      </c>
      <c r="L2765" t="s">
        <v>1380</v>
      </c>
      <c r="M2765" s="4" t="str" cm="1">
        <f t="array" ref="M2765">_xlfn._xlws.FILTER(AnalysisGroupings!$G$2:$G$36,(AnalysisGroupings!$F$2:$F$36=AnalysisResults!L2765)*LEN(L2765)&gt;0,"")</f>
        <v>Week 2</v>
      </c>
      <c r="O2765" t="s">
        <v>295</v>
      </c>
      <c r="P2765" t="s">
        <v>640</v>
      </c>
      <c r="Q2765" s="4" t="str" cm="1">
        <f t="array" ref="Q2765">_xlfn._xlws.FILTER(AnalysisMethods!$G$2:$G$31,AnalysisMethods!$E$2:$E$31=AnalysisResults!P2765,"")</f>
        <v>n</v>
      </c>
      <c r="R2765" s="4" t="str" cm="1">
        <f t="array" ref="R2765">_xlfn._xlws.FILTER(AnalysisMethods!$H$2:$H$31,AnalysisMethods!$E$2:$E$31=AnalysisResults!P2765,"")</f>
        <v>XX</v>
      </c>
      <c r="S2765">
        <v>249</v>
      </c>
      <c r="T2765" s="7" t="s">
        <v>1141</v>
      </c>
      <c r="U2765" t="s">
        <v>1378</v>
      </c>
    </row>
    <row r="2766" spans="1:21" x14ac:dyDescent="0.45">
      <c r="A2766" t="s">
        <v>671</v>
      </c>
      <c r="B2766" s="4" t="str" cm="1">
        <f t="array" ref="B2766">_xlfn._xlws.FILTER(AnalysisSets!B:B,AnalysisSets!A:A=_xlfn._xlws.FILTER(Analyses!E:E,Analyses!A:A=AnalysisResults!A2766,""),"")</f>
        <v>Safety Population</v>
      </c>
      <c r="C2766" t="s">
        <v>33</v>
      </c>
      <c r="D2766" t="s">
        <v>36</v>
      </c>
      <c r="E2766" s="4" t="str" cm="1">
        <f t="array" ref="E2766">_xlfn._xlws.FILTER(AnalysisGroupings!$G$2:$G$20,AnalysisGroupings!$F$2:$F$20=AnalysisResults!D2766,"")</f>
        <v>Placebo</v>
      </c>
      <c r="G2766" t="s">
        <v>733</v>
      </c>
      <c r="H2766" t="s">
        <v>767</v>
      </c>
      <c r="I2766" s="4" t="str" cm="1">
        <f t="array" ref="I2766">_xlfn._xlws.FILTER(AnalysisGroupings!$G$2:$G$36,(AnalysisGroupings!$F$2:$F$36=AnalysisResults!H2766)*LEN(H2766)&gt;0,"")</f>
        <v>Systolic Blood Pressure (mmHg)</v>
      </c>
      <c r="K2766" t="s">
        <v>734</v>
      </c>
      <c r="L2766" t="s">
        <v>1380</v>
      </c>
      <c r="M2766" s="4" t="str" cm="1">
        <f t="array" ref="M2766">_xlfn._xlws.FILTER(AnalysisGroupings!$G$2:$G$36,(AnalysisGroupings!$F$2:$F$36=AnalysisResults!L2766)*LEN(L2766)&gt;0,"")</f>
        <v>Week 2</v>
      </c>
      <c r="O2766" t="s">
        <v>295</v>
      </c>
      <c r="P2766" t="s">
        <v>641</v>
      </c>
      <c r="Q2766" s="4" t="str" cm="1">
        <f t="array" ref="Q2766">_xlfn._xlws.FILTER(AnalysisMethods!$G$2:$G$31,AnalysisMethods!$E$2:$E$31=AnalysisResults!P2766,"")</f>
        <v>Mean</v>
      </c>
      <c r="R2766" s="4" t="str" cm="1">
        <f t="array" ref="R2766">_xlfn._xlws.FILTER(AnalysisMethods!$H$2:$H$31,AnalysisMethods!$E$2:$E$31=AnalysisResults!P2766,"")</f>
        <v>XX.X</v>
      </c>
      <c r="S2766">
        <v>-3.3012048190000001</v>
      </c>
      <c r="T2766" s="7" t="s">
        <v>1142</v>
      </c>
      <c r="U2766" t="s">
        <v>1378</v>
      </c>
    </row>
    <row r="2767" spans="1:21" x14ac:dyDescent="0.45">
      <c r="A2767" t="s">
        <v>671</v>
      </c>
      <c r="B2767" s="4" t="str" cm="1">
        <f t="array" ref="B2767">_xlfn._xlws.FILTER(AnalysisSets!B:B,AnalysisSets!A:A=_xlfn._xlws.FILTER(Analyses!E:E,Analyses!A:A=AnalysisResults!A2767,""),"")</f>
        <v>Safety Population</v>
      </c>
      <c r="C2767" t="s">
        <v>33</v>
      </c>
      <c r="D2767" t="s">
        <v>36</v>
      </c>
      <c r="E2767" s="4" t="str" cm="1">
        <f t="array" ref="E2767">_xlfn._xlws.FILTER(AnalysisGroupings!$G$2:$G$20,AnalysisGroupings!$F$2:$F$20=AnalysisResults!D2767,"")</f>
        <v>Placebo</v>
      </c>
      <c r="G2767" t="s">
        <v>733</v>
      </c>
      <c r="H2767" t="s">
        <v>767</v>
      </c>
      <c r="I2767" s="4" t="str" cm="1">
        <f t="array" ref="I2767">_xlfn._xlws.FILTER(AnalysisGroupings!$G$2:$G$36,(AnalysisGroupings!$F$2:$F$36=AnalysisResults!H2767)*LEN(H2767)&gt;0,"")</f>
        <v>Systolic Blood Pressure (mmHg)</v>
      </c>
      <c r="K2767" t="s">
        <v>734</v>
      </c>
      <c r="L2767" t="s">
        <v>1380</v>
      </c>
      <c r="M2767" s="4" t="str" cm="1">
        <f t="array" ref="M2767">_xlfn._xlws.FILTER(AnalysisGroupings!$G$2:$G$36,(AnalysisGroupings!$F$2:$F$36=AnalysisResults!L2767)*LEN(L2767)&gt;0,"")</f>
        <v>Week 2</v>
      </c>
      <c r="O2767" t="s">
        <v>295</v>
      </c>
      <c r="P2767" t="s">
        <v>642</v>
      </c>
      <c r="Q2767" s="4" t="str" cm="1">
        <f t="array" ref="Q2767">_xlfn._xlws.FILTER(AnalysisMethods!$G$2:$G$31,AnalysisMethods!$E$2:$E$31=AnalysisResults!P2767,"")</f>
        <v>SD</v>
      </c>
      <c r="R2767" s="4" t="str" cm="1">
        <f t="array" ref="R2767">_xlfn._xlws.FILTER(AnalysisMethods!$H$2:$H$31,AnalysisMethods!$E$2:$E$31=AnalysisResults!P2767,"")</f>
        <v>(XX.XX)</v>
      </c>
      <c r="S2767">
        <v>14.601205435000001</v>
      </c>
      <c r="T2767" s="7" t="s">
        <v>985</v>
      </c>
      <c r="U2767" t="s">
        <v>1378</v>
      </c>
    </row>
    <row r="2768" spans="1:21" x14ac:dyDescent="0.45">
      <c r="A2768" t="s">
        <v>671</v>
      </c>
      <c r="B2768" s="4" t="str" cm="1">
        <f t="array" ref="B2768">_xlfn._xlws.FILTER(AnalysisSets!B:B,AnalysisSets!A:A=_xlfn._xlws.FILTER(Analyses!E:E,Analyses!A:A=AnalysisResults!A2768,""),"")</f>
        <v>Safety Population</v>
      </c>
      <c r="C2768" t="s">
        <v>33</v>
      </c>
      <c r="D2768" t="s">
        <v>36</v>
      </c>
      <c r="E2768" s="4" t="str" cm="1">
        <f t="array" ref="E2768">_xlfn._xlws.FILTER(AnalysisGroupings!$G$2:$G$20,AnalysisGroupings!$F$2:$F$20=AnalysisResults!D2768,"")</f>
        <v>Placebo</v>
      </c>
      <c r="G2768" t="s">
        <v>733</v>
      </c>
      <c r="H2768" t="s">
        <v>767</v>
      </c>
      <c r="I2768" s="4" t="str" cm="1">
        <f t="array" ref="I2768">_xlfn._xlws.FILTER(AnalysisGroupings!$G$2:$G$36,(AnalysisGroupings!$F$2:$F$36=AnalysisResults!H2768)*LEN(H2768)&gt;0,"")</f>
        <v>Systolic Blood Pressure (mmHg)</v>
      </c>
      <c r="K2768" t="s">
        <v>734</v>
      </c>
      <c r="L2768" t="s">
        <v>1380</v>
      </c>
      <c r="M2768" s="4" t="str" cm="1">
        <f t="array" ref="M2768">_xlfn._xlws.FILTER(AnalysisGroupings!$G$2:$G$36,(AnalysisGroupings!$F$2:$F$36=AnalysisResults!L2768)*LEN(L2768)&gt;0,"")</f>
        <v>Week 2</v>
      </c>
      <c r="O2768" t="s">
        <v>295</v>
      </c>
      <c r="P2768" t="s">
        <v>643</v>
      </c>
      <c r="Q2768" s="4" t="str" cm="1">
        <f t="array" ref="Q2768">_xlfn._xlws.FILTER(AnalysisMethods!$G$2:$G$31,AnalysisMethods!$E$2:$E$31=AnalysisResults!P2768,"")</f>
        <v>Median</v>
      </c>
      <c r="R2768" s="4" t="str" cm="1">
        <f t="array" ref="R2768">_xlfn._xlws.FILTER(AnalysisMethods!$H$2:$H$31,AnalysisMethods!$E$2:$E$31=AnalysisResults!P2768,"")</f>
        <v>XX.X</v>
      </c>
      <c r="S2768">
        <v>-2</v>
      </c>
      <c r="T2768" s="7" t="s">
        <v>1143</v>
      </c>
      <c r="U2768" t="s">
        <v>1378</v>
      </c>
    </row>
    <row r="2769" spans="1:21" x14ac:dyDescent="0.45">
      <c r="A2769" t="s">
        <v>671</v>
      </c>
      <c r="B2769" s="4" t="str" cm="1">
        <f t="array" ref="B2769">_xlfn._xlws.FILTER(AnalysisSets!B:B,AnalysisSets!A:A=_xlfn._xlws.FILTER(Analyses!E:E,Analyses!A:A=AnalysisResults!A2769,""),"")</f>
        <v>Safety Population</v>
      </c>
      <c r="C2769" t="s">
        <v>33</v>
      </c>
      <c r="D2769" t="s">
        <v>36</v>
      </c>
      <c r="E2769" s="4" t="str" cm="1">
        <f t="array" ref="E2769">_xlfn._xlws.FILTER(AnalysisGroupings!$G$2:$G$20,AnalysisGroupings!$F$2:$F$20=AnalysisResults!D2769,"")</f>
        <v>Placebo</v>
      </c>
      <c r="G2769" t="s">
        <v>733</v>
      </c>
      <c r="H2769" t="s">
        <v>767</v>
      </c>
      <c r="I2769" s="4" t="str" cm="1">
        <f t="array" ref="I2769">_xlfn._xlws.FILTER(AnalysisGroupings!$G$2:$G$36,(AnalysisGroupings!$F$2:$F$36=AnalysisResults!H2769)*LEN(H2769)&gt;0,"")</f>
        <v>Systolic Blood Pressure (mmHg)</v>
      </c>
      <c r="K2769" t="s">
        <v>734</v>
      </c>
      <c r="L2769" t="s">
        <v>1380</v>
      </c>
      <c r="M2769" s="4" t="str" cm="1">
        <f t="array" ref="M2769">_xlfn._xlws.FILTER(AnalysisGroupings!$G$2:$G$36,(AnalysisGroupings!$F$2:$F$36=AnalysisResults!L2769)*LEN(L2769)&gt;0,"")</f>
        <v>Week 2</v>
      </c>
      <c r="O2769" t="s">
        <v>295</v>
      </c>
      <c r="P2769" t="s">
        <v>644</v>
      </c>
      <c r="Q2769" s="4" t="str" cm="1">
        <f t="array" ref="Q2769">_xlfn._xlws.FILTER(AnalysisMethods!$G$2:$G$31,AnalysisMethods!$E$2:$E$31=AnalysisResults!P2769,"")</f>
        <v>Q1</v>
      </c>
      <c r="R2769" s="4" t="str" cm="1">
        <f t="array" ref="R2769">_xlfn._xlws.FILTER(AnalysisMethods!$H$2:$H$31,AnalysisMethods!$E$2:$E$31=AnalysisResults!P2769,"")</f>
        <v>XX.X</v>
      </c>
      <c r="S2769">
        <v>-12</v>
      </c>
      <c r="T2769" s="7" t="s">
        <v>1144</v>
      </c>
      <c r="U2769" t="s">
        <v>1378</v>
      </c>
    </row>
    <row r="2770" spans="1:21" x14ac:dyDescent="0.45">
      <c r="A2770" t="s">
        <v>671</v>
      </c>
      <c r="B2770" s="4" t="str" cm="1">
        <f t="array" ref="B2770">_xlfn._xlws.FILTER(AnalysisSets!B:B,AnalysisSets!A:A=_xlfn._xlws.FILTER(Analyses!E:E,Analyses!A:A=AnalysisResults!A2770,""),"")</f>
        <v>Safety Population</v>
      </c>
      <c r="C2770" t="s">
        <v>33</v>
      </c>
      <c r="D2770" t="s">
        <v>36</v>
      </c>
      <c r="E2770" s="4" t="str" cm="1">
        <f t="array" ref="E2770">_xlfn._xlws.FILTER(AnalysisGroupings!$G$2:$G$20,AnalysisGroupings!$F$2:$F$20=AnalysisResults!D2770,"")</f>
        <v>Placebo</v>
      </c>
      <c r="G2770" t="s">
        <v>733</v>
      </c>
      <c r="H2770" t="s">
        <v>767</v>
      </c>
      <c r="I2770" s="4" t="str" cm="1">
        <f t="array" ref="I2770">_xlfn._xlws.FILTER(AnalysisGroupings!$G$2:$G$36,(AnalysisGroupings!$F$2:$F$36=AnalysisResults!H2770)*LEN(H2770)&gt;0,"")</f>
        <v>Systolic Blood Pressure (mmHg)</v>
      </c>
      <c r="K2770" t="s">
        <v>734</v>
      </c>
      <c r="L2770" t="s">
        <v>1380</v>
      </c>
      <c r="M2770" s="4" t="str" cm="1">
        <f t="array" ref="M2770">_xlfn._xlws.FILTER(AnalysisGroupings!$G$2:$G$36,(AnalysisGroupings!$F$2:$F$36=AnalysisResults!L2770)*LEN(L2770)&gt;0,"")</f>
        <v>Week 2</v>
      </c>
      <c r="O2770" t="s">
        <v>295</v>
      </c>
      <c r="P2770" t="s">
        <v>645</v>
      </c>
      <c r="Q2770" s="4" t="str" cm="1">
        <f t="array" ref="Q2770">_xlfn._xlws.FILTER(AnalysisMethods!$G$2:$G$31,AnalysisMethods!$E$2:$E$31=AnalysisResults!P2770,"")</f>
        <v>Q3</v>
      </c>
      <c r="R2770" s="4" t="str" cm="1">
        <f t="array" ref="R2770">_xlfn._xlws.FILTER(AnalysisMethods!$H$2:$H$31,AnalysisMethods!$E$2:$E$31=AnalysisResults!P2770,"")</f>
        <v>XX.X</v>
      </c>
      <c r="S2770">
        <v>4</v>
      </c>
      <c r="T2770" s="7" t="s">
        <v>1145</v>
      </c>
      <c r="U2770" t="s">
        <v>1378</v>
      </c>
    </row>
    <row r="2771" spans="1:21" x14ac:dyDescent="0.45">
      <c r="A2771" t="s">
        <v>671</v>
      </c>
      <c r="B2771" s="4" t="str" cm="1">
        <f t="array" ref="B2771">_xlfn._xlws.FILTER(AnalysisSets!B:B,AnalysisSets!A:A=_xlfn._xlws.FILTER(Analyses!E:E,Analyses!A:A=AnalysisResults!A2771,""),"")</f>
        <v>Safety Population</v>
      </c>
      <c r="C2771" t="s">
        <v>33</v>
      </c>
      <c r="D2771" t="s">
        <v>36</v>
      </c>
      <c r="E2771" s="4" t="str" cm="1">
        <f t="array" ref="E2771">_xlfn._xlws.FILTER(AnalysisGroupings!$G$2:$G$20,AnalysisGroupings!$F$2:$F$20=AnalysisResults!D2771,"")</f>
        <v>Placebo</v>
      </c>
      <c r="G2771" t="s">
        <v>733</v>
      </c>
      <c r="H2771" t="s">
        <v>767</v>
      </c>
      <c r="I2771" s="4" t="str" cm="1">
        <f t="array" ref="I2771">_xlfn._xlws.FILTER(AnalysisGroupings!$G$2:$G$36,(AnalysisGroupings!$F$2:$F$36=AnalysisResults!H2771)*LEN(H2771)&gt;0,"")</f>
        <v>Systolic Blood Pressure (mmHg)</v>
      </c>
      <c r="K2771" t="s">
        <v>734</v>
      </c>
      <c r="L2771" t="s">
        <v>1380</v>
      </c>
      <c r="M2771" s="4" t="str" cm="1">
        <f t="array" ref="M2771">_xlfn._xlws.FILTER(AnalysisGroupings!$G$2:$G$36,(AnalysisGroupings!$F$2:$F$36=AnalysisResults!L2771)*LEN(L2771)&gt;0,"")</f>
        <v>Week 2</v>
      </c>
      <c r="O2771" t="s">
        <v>295</v>
      </c>
      <c r="P2771" t="s">
        <v>646</v>
      </c>
      <c r="Q2771" s="4" t="str" cm="1">
        <f t="array" ref="Q2771">_xlfn._xlws.FILTER(AnalysisMethods!$G$2:$G$31,AnalysisMethods!$E$2:$E$31=AnalysisResults!P2771,"")</f>
        <v>Min</v>
      </c>
      <c r="R2771" s="4" t="str" cm="1">
        <f t="array" ref="R2771">_xlfn._xlws.FILTER(AnalysisMethods!$H$2:$H$31,AnalysisMethods!$E$2:$E$31=AnalysisResults!P2771,"")</f>
        <v>XX</v>
      </c>
      <c r="S2771">
        <v>-38</v>
      </c>
      <c r="T2771" s="7" t="s">
        <v>1146</v>
      </c>
      <c r="U2771" t="s">
        <v>1378</v>
      </c>
    </row>
    <row r="2772" spans="1:21" x14ac:dyDescent="0.45">
      <c r="A2772" t="s">
        <v>671</v>
      </c>
      <c r="B2772" s="4" t="str" cm="1">
        <f t="array" ref="B2772">_xlfn._xlws.FILTER(AnalysisSets!B:B,AnalysisSets!A:A=_xlfn._xlws.FILTER(Analyses!E:E,Analyses!A:A=AnalysisResults!A2772,""),"")</f>
        <v>Safety Population</v>
      </c>
      <c r="C2772" t="s">
        <v>33</v>
      </c>
      <c r="D2772" t="s">
        <v>36</v>
      </c>
      <c r="E2772" s="4" t="str" cm="1">
        <f t="array" ref="E2772">_xlfn._xlws.FILTER(AnalysisGroupings!$G$2:$G$20,AnalysisGroupings!$F$2:$F$20=AnalysisResults!D2772,"")</f>
        <v>Placebo</v>
      </c>
      <c r="G2772" t="s">
        <v>733</v>
      </c>
      <c r="H2772" t="s">
        <v>767</v>
      </c>
      <c r="I2772" s="4" t="str" cm="1">
        <f t="array" ref="I2772">_xlfn._xlws.FILTER(AnalysisGroupings!$G$2:$G$36,(AnalysisGroupings!$F$2:$F$36=AnalysisResults!H2772)*LEN(H2772)&gt;0,"")</f>
        <v>Systolic Blood Pressure (mmHg)</v>
      </c>
      <c r="K2772" t="s">
        <v>734</v>
      </c>
      <c r="L2772" t="s">
        <v>1380</v>
      </c>
      <c r="M2772" s="4" t="str" cm="1">
        <f t="array" ref="M2772">_xlfn._xlws.FILTER(AnalysisGroupings!$G$2:$G$36,(AnalysisGroupings!$F$2:$F$36=AnalysisResults!L2772)*LEN(L2772)&gt;0,"")</f>
        <v>Week 2</v>
      </c>
      <c r="O2772" t="s">
        <v>295</v>
      </c>
      <c r="P2772" t="s">
        <v>647</v>
      </c>
      <c r="Q2772" s="4" t="str" cm="1">
        <f t="array" ref="Q2772">_xlfn._xlws.FILTER(AnalysisMethods!$G$2:$G$31,AnalysisMethods!$E$2:$E$31=AnalysisResults!P2772,"")</f>
        <v>Max</v>
      </c>
      <c r="R2772" s="4" t="str" cm="1">
        <f t="array" ref="R2772">_xlfn._xlws.FILTER(AnalysisMethods!$H$2:$H$31,AnalysisMethods!$E$2:$E$31=AnalysisResults!P2772,"")</f>
        <v>XX</v>
      </c>
      <c r="S2772">
        <v>40</v>
      </c>
      <c r="T2772" s="7" t="s">
        <v>248</v>
      </c>
      <c r="U2772" t="s">
        <v>1378</v>
      </c>
    </row>
    <row r="2773" spans="1:21" x14ac:dyDescent="0.45">
      <c r="A2773" t="s">
        <v>671</v>
      </c>
      <c r="B2773" s="4" t="str" cm="1">
        <f t="array" ref="B2773">_xlfn._xlws.FILTER(AnalysisSets!B:B,AnalysisSets!A:A=_xlfn._xlws.FILTER(Analyses!E:E,Analyses!A:A=AnalysisResults!A2773,""),"")</f>
        <v>Safety Population</v>
      </c>
      <c r="C2773" t="s">
        <v>33</v>
      </c>
      <c r="D2773" t="s">
        <v>36</v>
      </c>
      <c r="E2773" s="4" t="str" cm="1">
        <f t="array" ref="E2773">_xlfn._xlws.FILTER(AnalysisGroupings!$G$2:$G$20,AnalysisGroupings!$F$2:$F$20=AnalysisResults!D2773,"")</f>
        <v>Placebo</v>
      </c>
      <c r="G2773" t="s">
        <v>733</v>
      </c>
      <c r="H2773" t="s">
        <v>767</v>
      </c>
      <c r="I2773" s="4" t="str" cm="1">
        <f t="array" ref="I2773">_xlfn._xlws.FILTER(AnalysisGroupings!$G$2:$G$36,(AnalysisGroupings!$F$2:$F$36=AnalysisResults!H2773)*LEN(H2773)&gt;0,"")</f>
        <v>Systolic Blood Pressure (mmHg)</v>
      </c>
      <c r="K2773" t="s">
        <v>734</v>
      </c>
      <c r="L2773" t="s">
        <v>1381</v>
      </c>
      <c r="M2773" s="4" t="str" cm="1">
        <f t="array" ref="M2773">_xlfn._xlws.FILTER(AnalysisGroupings!$G$2:$G$36,(AnalysisGroupings!$F$2:$F$36=AnalysisResults!L2773)*LEN(L2773)&gt;0,"")</f>
        <v>Week 4</v>
      </c>
      <c r="O2773" t="s">
        <v>295</v>
      </c>
      <c r="P2773" t="s">
        <v>640</v>
      </c>
      <c r="Q2773" s="4" t="str" cm="1">
        <f t="array" ref="Q2773">_xlfn._xlws.FILTER(AnalysisMethods!$G$2:$G$31,AnalysisMethods!$E$2:$E$31=AnalysisResults!P2773,"")</f>
        <v>n</v>
      </c>
      <c r="R2773" s="4" t="str" cm="1">
        <f t="array" ref="R2773">_xlfn._xlws.FILTER(AnalysisMethods!$H$2:$H$31,AnalysisMethods!$E$2:$E$31=AnalysisResults!P2773,"")</f>
        <v>XX</v>
      </c>
      <c r="S2773">
        <v>243</v>
      </c>
      <c r="T2773" s="7" t="s">
        <v>1053</v>
      </c>
      <c r="U2773" t="s">
        <v>1378</v>
      </c>
    </row>
    <row r="2774" spans="1:21" x14ac:dyDescent="0.45">
      <c r="A2774" t="s">
        <v>671</v>
      </c>
      <c r="B2774" s="4" t="str" cm="1">
        <f t="array" ref="B2774">_xlfn._xlws.FILTER(AnalysisSets!B:B,AnalysisSets!A:A=_xlfn._xlws.FILTER(Analyses!E:E,Analyses!A:A=AnalysisResults!A2774,""),"")</f>
        <v>Safety Population</v>
      </c>
      <c r="C2774" t="s">
        <v>33</v>
      </c>
      <c r="D2774" t="s">
        <v>36</v>
      </c>
      <c r="E2774" s="4" t="str" cm="1">
        <f t="array" ref="E2774">_xlfn._xlws.FILTER(AnalysisGroupings!$G$2:$G$20,AnalysisGroupings!$F$2:$F$20=AnalysisResults!D2774,"")</f>
        <v>Placebo</v>
      </c>
      <c r="G2774" t="s">
        <v>733</v>
      </c>
      <c r="H2774" t="s">
        <v>767</v>
      </c>
      <c r="I2774" s="4" t="str" cm="1">
        <f t="array" ref="I2774">_xlfn._xlws.FILTER(AnalysisGroupings!$G$2:$G$36,(AnalysisGroupings!$F$2:$F$36=AnalysisResults!H2774)*LEN(H2774)&gt;0,"")</f>
        <v>Systolic Blood Pressure (mmHg)</v>
      </c>
      <c r="K2774" t="s">
        <v>734</v>
      </c>
      <c r="L2774" t="s">
        <v>1381</v>
      </c>
      <c r="M2774" s="4" t="str" cm="1">
        <f t="array" ref="M2774">_xlfn._xlws.FILTER(AnalysisGroupings!$G$2:$G$36,(AnalysisGroupings!$F$2:$F$36=AnalysisResults!L2774)*LEN(L2774)&gt;0,"")</f>
        <v>Week 4</v>
      </c>
      <c r="O2774" t="s">
        <v>295</v>
      </c>
      <c r="P2774" t="s">
        <v>641</v>
      </c>
      <c r="Q2774" s="4" t="str" cm="1">
        <f t="array" ref="Q2774">_xlfn._xlws.FILTER(AnalysisMethods!$G$2:$G$31,AnalysisMethods!$E$2:$E$31=AnalysisResults!P2774,"")</f>
        <v>Mean</v>
      </c>
      <c r="R2774" s="4" t="str" cm="1">
        <f t="array" ref="R2774">_xlfn._xlws.FILTER(AnalysisMethods!$H$2:$H$31,AnalysisMethods!$E$2:$E$31=AnalysisResults!P2774,"")</f>
        <v>XX.X</v>
      </c>
      <c r="S2774">
        <v>-3.0246913580000001</v>
      </c>
      <c r="T2774" s="7" t="s">
        <v>1147</v>
      </c>
      <c r="U2774" t="s">
        <v>1378</v>
      </c>
    </row>
    <row r="2775" spans="1:21" x14ac:dyDescent="0.45">
      <c r="A2775" t="s">
        <v>671</v>
      </c>
      <c r="B2775" s="4" t="str" cm="1">
        <f t="array" ref="B2775">_xlfn._xlws.FILTER(AnalysisSets!B:B,AnalysisSets!A:A=_xlfn._xlws.FILTER(Analyses!E:E,Analyses!A:A=AnalysisResults!A2775,""),"")</f>
        <v>Safety Population</v>
      </c>
      <c r="C2775" t="s">
        <v>33</v>
      </c>
      <c r="D2775" t="s">
        <v>36</v>
      </c>
      <c r="E2775" s="4" t="str" cm="1">
        <f t="array" ref="E2775">_xlfn._xlws.FILTER(AnalysisGroupings!$G$2:$G$20,AnalysisGroupings!$F$2:$F$20=AnalysisResults!D2775,"")</f>
        <v>Placebo</v>
      </c>
      <c r="G2775" t="s">
        <v>733</v>
      </c>
      <c r="H2775" t="s">
        <v>767</v>
      </c>
      <c r="I2775" s="4" t="str" cm="1">
        <f t="array" ref="I2775">_xlfn._xlws.FILTER(AnalysisGroupings!$G$2:$G$36,(AnalysisGroupings!$F$2:$F$36=AnalysisResults!H2775)*LEN(H2775)&gt;0,"")</f>
        <v>Systolic Blood Pressure (mmHg)</v>
      </c>
      <c r="K2775" t="s">
        <v>734</v>
      </c>
      <c r="L2775" t="s">
        <v>1381</v>
      </c>
      <c r="M2775" s="4" t="str" cm="1">
        <f t="array" ref="M2775">_xlfn._xlws.FILTER(AnalysisGroupings!$G$2:$G$36,(AnalysisGroupings!$F$2:$F$36=AnalysisResults!L2775)*LEN(L2775)&gt;0,"")</f>
        <v>Week 4</v>
      </c>
      <c r="O2775" t="s">
        <v>295</v>
      </c>
      <c r="P2775" t="s">
        <v>642</v>
      </c>
      <c r="Q2775" s="4" t="str" cm="1">
        <f t="array" ref="Q2775">_xlfn._xlws.FILTER(AnalysisMethods!$G$2:$G$31,AnalysisMethods!$E$2:$E$31=AnalysisResults!P2775,"")</f>
        <v>SD</v>
      </c>
      <c r="R2775" s="4" t="str" cm="1">
        <f t="array" ref="R2775">_xlfn._xlws.FILTER(AnalysisMethods!$H$2:$H$31,AnalysisMethods!$E$2:$E$31=AnalysisResults!P2775,"")</f>
        <v>(XX.XX)</v>
      </c>
      <c r="S2775">
        <v>15.668288215</v>
      </c>
      <c r="T2775" s="7" t="s">
        <v>1148</v>
      </c>
      <c r="U2775" t="s">
        <v>1378</v>
      </c>
    </row>
    <row r="2776" spans="1:21" x14ac:dyDescent="0.45">
      <c r="A2776" t="s">
        <v>671</v>
      </c>
      <c r="B2776" s="4" t="str" cm="1">
        <f t="array" ref="B2776">_xlfn._xlws.FILTER(AnalysisSets!B:B,AnalysisSets!A:A=_xlfn._xlws.FILTER(Analyses!E:E,Analyses!A:A=AnalysisResults!A2776,""),"")</f>
        <v>Safety Population</v>
      </c>
      <c r="C2776" t="s">
        <v>33</v>
      </c>
      <c r="D2776" t="s">
        <v>36</v>
      </c>
      <c r="E2776" s="4" t="str" cm="1">
        <f t="array" ref="E2776">_xlfn._xlws.FILTER(AnalysisGroupings!$G$2:$G$20,AnalysisGroupings!$F$2:$F$20=AnalysisResults!D2776,"")</f>
        <v>Placebo</v>
      </c>
      <c r="G2776" t="s">
        <v>733</v>
      </c>
      <c r="H2776" t="s">
        <v>767</v>
      </c>
      <c r="I2776" s="4" t="str" cm="1">
        <f t="array" ref="I2776">_xlfn._xlws.FILTER(AnalysisGroupings!$G$2:$G$36,(AnalysisGroupings!$F$2:$F$36=AnalysisResults!H2776)*LEN(H2776)&gt;0,"")</f>
        <v>Systolic Blood Pressure (mmHg)</v>
      </c>
      <c r="K2776" t="s">
        <v>734</v>
      </c>
      <c r="L2776" t="s">
        <v>1381</v>
      </c>
      <c r="M2776" s="4" t="str" cm="1">
        <f t="array" ref="M2776">_xlfn._xlws.FILTER(AnalysisGroupings!$G$2:$G$36,(AnalysisGroupings!$F$2:$F$36=AnalysisResults!L2776)*LEN(L2776)&gt;0,"")</f>
        <v>Week 4</v>
      </c>
      <c r="O2776" t="s">
        <v>295</v>
      </c>
      <c r="P2776" t="s">
        <v>643</v>
      </c>
      <c r="Q2776" s="4" t="str" cm="1">
        <f t="array" ref="Q2776">_xlfn._xlws.FILTER(AnalysisMethods!$G$2:$G$31,AnalysisMethods!$E$2:$E$31=AnalysisResults!P2776,"")</f>
        <v>Median</v>
      </c>
      <c r="R2776" s="4" t="str" cm="1">
        <f t="array" ref="R2776">_xlfn._xlws.FILTER(AnalysisMethods!$H$2:$H$31,AnalysisMethods!$E$2:$E$31=AnalysisResults!P2776,"")</f>
        <v>XX.X</v>
      </c>
      <c r="S2776">
        <v>-2</v>
      </c>
      <c r="T2776" s="7" t="s">
        <v>1143</v>
      </c>
      <c r="U2776" t="s">
        <v>1378</v>
      </c>
    </row>
    <row r="2777" spans="1:21" x14ac:dyDescent="0.45">
      <c r="A2777" t="s">
        <v>671</v>
      </c>
      <c r="B2777" s="4" t="str" cm="1">
        <f t="array" ref="B2777">_xlfn._xlws.FILTER(AnalysisSets!B:B,AnalysisSets!A:A=_xlfn._xlws.FILTER(Analyses!E:E,Analyses!A:A=AnalysisResults!A2777,""),"")</f>
        <v>Safety Population</v>
      </c>
      <c r="C2777" t="s">
        <v>33</v>
      </c>
      <c r="D2777" t="s">
        <v>36</v>
      </c>
      <c r="E2777" s="4" t="str" cm="1">
        <f t="array" ref="E2777">_xlfn._xlws.FILTER(AnalysisGroupings!$G$2:$G$20,AnalysisGroupings!$F$2:$F$20=AnalysisResults!D2777,"")</f>
        <v>Placebo</v>
      </c>
      <c r="G2777" t="s">
        <v>733</v>
      </c>
      <c r="H2777" t="s">
        <v>767</v>
      </c>
      <c r="I2777" s="4" t="str" cm="1">
        <f t="array" ref="I2777">_xlfn._xlws.FILTER(AnalysisGroupings!$G$2:$G$36,(AnalysisGroupings!$F$2:$F$36=AnalysisResults!H2777)*LEN(H2777)&gt;0,"")</f>
        <v>Systolic Blood Pressure (mmHg)</v>
      </c>
      <c r="K2777" t="s">
        <v>734</v>
      </c>
      <c r="L2777" t="s">
        <v>1381</v>
      </c>
      <c r="M2777" s="4" t="str" cm="1">
        <f t="array" ref="M2777">_xlfn._xlws.FILTER(AnalysisGroupings!$G$2:$G$36,(AnalysisGroupings!$F$2:$F$36=AnalysisResults!L2777)*LEN(L2777)&gt;0,"")</f>
        <v>Week 4</v>
      </c>
      <c r="O2777" t="s">
        <v>295</v>
      </c>
      <c r="P2777" t="s">
        <v>644</v>
      </c>
      <c r="Q2777" s="4" t="str" cm="1">
        <f t="array" ref="Q2777">_xlfn._xlws.FILTER(AnalysisMethods!$G$2:$G$31,AnalysisMethods!$E$2:$E$31=AnalysisResults!P2777,"")</f>
        <v>Q1</v>
      </c>
      <c r="R2777" s="4" t="str" cm="1">
        <f t="array" ref="R2777">_xlfn._xlws.FILTER(AnalysisMethods!$H$2:$H$31,AnalysisMethods!$E$2:$E$31=AnalysisResults!P2777,"")</f>
        <v>XX.X</v>
      </c>
      <c r="S2777">
        <v>-12</v>
      </c>
      <c r="T2777" s="7" t="s">
        <v>1144</v>
      </c>
      <c r="U2777" t="s">
        <v>1378</v>
      </c>
    </row>
    <row r="2778" spans="1:21" x14ac:dyDescent="0.45">
      <c r="A2778" t="s">
        <v>671</v>
      </c>
      <c r="B2778" s="4" t="str" cm="1">
        <f t="array" ref="B2778">_xlfn._xlws.FILTER(AnalysisSets!B:B,AnalysisSets!A:A=_xlfn._xlws.FILTER(Analyses!E:E,Analyses!A:A=AnalysisResults!A2778,""),"")</f>
        <v>Safety Population</v>
      </c>
      <c r="C2778" t="s">
        <v>33</v>
      </c>
      <c r="D2778" t="s">
        <v>36</v>
      </c>
      <c r="E2778" s="4" t="str" cm="1">
        <f t="array" ref="E2778">_xlfn._xlws.FILTER(AnalysisGroupings!$G$2:$G$20,AnalysisGroupings!$F$2:$F$20=AnalysisResults!D2778,"")</f>
        <v>Placebo</v>
      </c>
      <c r="G2778" t="s">
        <v>733</v>
      </c>
      <c r="H2778" t="s">
        <v>767</v>
      </c>
      <c r="I2778" s="4" t="str" cm="1">
        <f t="array" ref="I2778">_xlfn._xlws.FILTER(AnalysisGroupings!$G$2:$G$36,(AnalysisGroupings!$F$2:$F$36=AnalysisResults!H2778)*LEN(H2778)&gt;0,"")</f>
        <v>Systolic Blood Pressure (mmHg)</v>
      </c>
      <c r="K2778" t="s">
        <v>734</v>
      </c>
      <c r="L2778" t="s">
        <v>1381</v>
      </c>
      <c r="M2778" s="4" t="str" cm="1">
        <f t="array" ref="M2778">_xlfn._xlws.FILTER(AnalysisGroupings!$G$2:$G$36,(AnalysisGroupings!$F$2:$F$36=AnalysisResults!L2778)*LEN(L2778)&gt;0,"")</f>
        <v>Week 4</v>
      </c>
      <c r="O2778" t="s">
        <v>295</v>
      </c>
      <c r="P2778" t="s">
        <v>645</v>
      </c>
      <c r="Q2778" s="4" t="str" cm="1">
        <f t="array" ref="Q2778">_xlfn._xlws.FILTER(AnalysisMethods!$G$2:$G$31,AnalysisMethods!$E$2:$E$31=AnalysisResults!P2778,"")</f>
        <v>Q3</v>
      </c>
      <c r="R2778" s="4" t="str" cm="1">
        <f t="array" ref="R2778">_xlfn._xlws.FILTER(AnalysisMethods!$H$2:$H$31,AnalysisMethods!$E$2:$E$31=AnalysisResults!P2778,"")</f>
        <v>XX.X</v>
      </c>
      <c r="S2778">
        <v>6</v>
      </c>
      <c r="T2778" s="7" t="s">
        <v>1149</v>
      </c>
      <c r="U2778" t="s">
        <v>1378</v>
      </c>
    </row>
    <row r="2779" spans="1:21" x14ac:dyDescent="0.45">
      <c r="A2779" t="s">
        <v>671</v>
      </c>
      <c r="B2779" s="4" t="str" cm="1">
        <f t="array" ref="B2779">_xlfn._xlws.FILTER(AnalysisSets!B:B,AnalysisSets!A:A=_xlfn._xlws.FILTER(Analyses!E:E,Analyses!A:A=AnalysisResults!A2779,""),"")</f>
        <v>Safety Population</v>
      </c>
      <c r="C2779" t="s">
        <v>33</v>
      </c>
      <c r="D2779" t="s">
        <v>36</v>
      </c>
      <c r="E2779" s="4" t="str" cm="1">
        <f t="array" ref="E2779">_xlfn._xlws.FILTER(AnalysisGroupings!$G$2:$G$20,AnalysisGroupings!$F$2:$F$20=AnalysisResults!D2779,"")</f>
        <v>Placebo</v>
      </c>
      <c r="G2779" t="s">
        <v>733</v>
      </c>
      <c r="H2779" t="s">
        <v>767</v>
      </c>
      <c r="I2779" s="4" t="str" cm="1">
        <f t="array" ref="I2779">_xlfn._xlws.FILTER(AnalysisGroupings!$G$2:$G$36,(AnalysisGroupings!$F$2:$F$36=AnalysisResults!H2779)*LEN(H2779)&gt;0,"")</f>
        <v>Systolic Blood Pressure (mmHg)</v>
      </c>
      <c r="K2779" t="s">
        <v>734</v>
      </c>
      <c r="L2779" t="s">
        <v>1381</v>
      </c>
      <c r="M2779" s="4" t="str" cm="1">
        <f t="array" ref="M2779">_xlfn._xlws.FILTER(AnalysisGroupings!$G$2:$G$36,(AnalysisGroupings!$F$2:$F$36=AnalysisResults!L2779)*LEN(L2779)&gt;0,"")</f>
        <v>Week 4</v>
      </c>
      <c r="O2779" t="s">
        <v>295</v>
      </c>
      <c r="P2779" t="s">
        <v>646</v>
      </c>
      <c r="Q2779" s="4" t="str" cm="1">
        <f t="array" ref="Q2779">_xlfn._xlws.FILTER(AnalysisMethods!$G$2:$G$31,AnalysisMethods!$E$2:$E$31=AnalysisResults!P2779,"")</f>
        <v>Min</v>
      </c>
      <c r="R2779" s="4" t="str" cm="1">
        <f t="array" ref="R2779">_xlfn._xlws.FILTER(AnalysisMethods!$H$2:$H$31,AnalysisMethods!$E$2:$E$31=AnalysisResults!P2779,"")</f>
        <v>XX</v>
      </c>
      <c r="S2779">
        <v>-48</v>
      </c>
      <c r="T2779" s="7" t="s">
        <v>1150</v>
      </c>
      <c r="U2779" t="s">
        <v>1378</v>
      </c>
    </row>
    <row r="2780" spans="1:21" x14ac:dyDescent="0.45">
      <c r="A2780" t="s">
        <v>671</v>
      </c>
      <c r="B2780" s="4" t="str" cm="1">
        <f t="array" ref="B2780">_xlfn._xlws.FILTER(AnalysisSets!B:B,AnalysisSets!A:A=_xlfn._xlws.FILTER(Analyses!E:E,Analyses!A:A=AnalysisResults!A2780,""),"")</f>
        <v>Safety Population</v>
      </c>
      <c r="C2780" t="s">
        <v>33</v>
      </c>
      <c r="D2780" t="s">
        <v>36</v>
      </c>
      <c r="E2780" s="4" t="str" cm="1">
        <f t="array" ref="E2780">_xlfn._xlws.FILTER(AnalysisGroupings!$G$2:$G$20,AnalysisGroupings!$F$2:$F$20=AnalysisResults!D2780,"")</f>
        <v>Placebo</v>
      </c>
      <c r="G2780" t="s">
        <v>733</v>
      </c>
      <c r="H2780" t="s">
        <v>767</v>
      </c>
      <c r="I2780" s="4" t="str" cm="1">
        <f t="array" ref="I2780">_xlfn._xlws.FILTER(AnalysisGroupings!$G$2:$G$36,(AnalysisGroupings!$F$2:$F$36=AnalysisResults!H2780)*LEN(H2780)&gt;0,"")</f>
        <v>Systolic Blood Pressure (mmHg)</v>
      </c>
      <c r="K2780" t="s">
        <v>734</v>
      </c>
      <c r="L2780" t="s">
        <v>1381</v>
      </c>
      <c r="M2780" s="4" t="str" cm="1">
        <f t="array" ref="M2780">_xlfn._xlws.FILTER(AnalysisGroupings!$G$2:$G$36,(AnalysisGroupings!$F$2:$F$36=AnalysisResults!L2780)*LEN(L2780)&gt;0,"")</f>
        <v>Week 4</v>
      </c>
      <c r="O2780" t="s">
        <v>295</v>
      </c>
      <c r="P2780" t="s">
        <v>647</v>
      </c>
      <c r="Q2780" s="4" t="str" cm="1">
        <f t="array" ref="Q2780">_xlfn._xlws.FILTER(AnalysisMethods!$G$2:$G$31,AnalysisMethods!$E$2:$E$31=AnalysisResults!P2780,"")</f>
        <v>Max</v>
      </c>
      <c r="R2780" s="4" t="str" cm="1">
        <f t="array" ref="R2780">_xlfn._xlws.FILTER(AnalysisMethods!$H$2:$H$31,AnalysisMethods!$E$2:$E$31=AnalysisResults!P2780,"")</f>
        <v>XX</v>
      </c>
      <c r="S2780">
        <v>50</v>
      </c>
      <c r="T2780" s="7" t="s">
        <v>246</v>
      </c>
      <c r="U2780" t="s">
        <v>1378</v>
      </c>
    </row>
    <row r="2781" spans="1:21" x14ac:dyDescent="0.45">
      <c r="A2781" t="s">
        <v>671</v>
      </c>
      <c r="B2781" s="4" t="str" cm="1">
        <f t="array" ref="B2781">_xlfn._xlws.FILTER(AnalysisSets!B:B,AnalysisSets!A:A=_xlfn._xlws.FILTER(Analyses!E:E,Analyses!A:A=AnalysisResults!A2781,""),"")</f>
        <v>Safety Population</v>
      </c>
      <c r="C2781" t="s">
        <v>33</v>
      </c>
      <c r="D2781" t="s">
        <v>36</v>
      </c>
      <c r="E2781" s="4" t="str" cm="1">
        <f t="array" ref="E2781">_xlfn._xlws.FILTER(AnalysisGroupings!$G$2:$G$20,AnalysisGroupings!$F$2:$F$20=AnalysisResults!D2781,"")</f>
        <v>Placebo</v>
      </c>
      <c r="G2781" t="s">
        <v>733</v>
      </c>
      <c r="H2781" t="s">
        <v>767</v>
      </c>
      <c r="I2781" s="4" t="str" cm="1">
        <f t="array" ref="I2781">_xlfn._xlws.FILTER(AnalysisGroupings!$G$2:$G$36,(AnalysisGroupings!$F$2:$F$36=AnalysisResults!H2781)*LEN(H2781)&gt;0,"")</f>
        <v>Systolic Blood Pressure (mmHg)</v>
      </c>
      <c r="K2781" t="s">
        <v>734</v>
      </c>
      <c r="L2781" t="s">
        <v>1382</v>
      </c>
      <c r="M2781" s="4" t="str" cm="1">
        <f t="array" ref="M2781">_xlfn._xlws.FILTER(AnalysisGroupings!$G$2:$G$36,(AnalysisGroupings!$F$2:$F$36=AnalysisResults!L2781)*LEN(L2781)&gt;0,"")</f>
        <v>Week 6</v>
      </c>
      <c r="O2781" t="s">
        <v>295</v>
      </c>
      <c r="P2781" t="s">
        <v>640</v>
      </c>
      <c r="Q2781" s="4" t="str" cm="1">
        <f t="array" ref="Q2781">_xlfn._xlws.FILTER(AnalysisMethods!$G$2:$G$31,AnalysisMethods!$E$2:$E$31=AnalysisResults!P2781,"")</f>
        <v>n</v>
      </c>
      <c r="R2781" s="4" t="str" cm="1">
        <f t="array" ref="R2781">_xlfn._xlws.FILTER(AnalysisMethods!$H$2:$H$31,AnalysisMethods!$E$2:$E$31=AnalysisResults!P2781,"")</f>
        <v>XX</v>
      </c>
      <c r="S2781">
        <v>225</v>
      </c>
      <c r="T2781" s="7" t="s">
        <v>1151</v>
      </c>
      <c r="U2781" t="s">
        <v>1378</v>
      </c>
    </row>
    <row r="2782" spans="1:21" x14ac:dyDescent="0.45">
      <c r="A2782" t="s">
        <v>671</v>
      </c>
      <c r="B2782" s="4" t="str" cm="1">
        <f t="array" ref="B2782">_xlfn._xlws.FILTER(AnalysisSets!B:B,AnalysisSets!A:A=_xlfn._xlws.FILTER(Analyses!E:E,Analyses!A:A=AnalysisResults!A2782,""),"")</f>
        <v>Safety Population</v>
      </c>
      <c r="C2782" t="s">
        <v>33</v>
      </c>
      <c r="D2782" t="s">
        <v>36</v>
      </c>
      <c r="E2782" s="4" t="str" cm="1">
        <f t="array" ref="E2782">_xlfn._xlws.FILTER(AnalysisGroupings!$G$2:$G$20,AnalysisGroupings!$F$2:$F$20=AnalysisResults!D2782,"")</f>
        <v>Placebo</v>
      </c>
      <c r="G2782" t="s">
        <v>733</v>
      </c>
      <c r="H2782" t="s">
        <v>767</v>
      </c>
      <c r="I2782" s="4" t="str" cm="1">
        <f t="array" ref="I2782">_xlfn._xlws.FILTER(AnalysisGroupings!$G$2:$G$36,(AnalysisGroupings!$F$2:$F$36=AnalysisResults!H2782)*LEN(H2782)&gt;0,"")</f>
        <v>Systolic Blood Pressure (mmHg)</v>
      </c>
      <c r="K2782" t="s">
        <v>734</v>
      </c>
      <c r="L2782" t="s">
        <v>1382</v>
      </c>
      <c r="M2782" s="4" t="str" cm="1">
        <f t="array" ref="M2782">_xlfn._xlws.FILTER(AnalysisGroupings!$G$2:$G$36,(AnalysisGroupings!$F$2:$F$36=AnalysisResults!L2782)*LEN(L2782)&gt;0,"")</f>
        <v>Week 6</v>
      </c>
      <c r="O2782" t="s">
        <v>295</v>
      </c>
      <c r="P2782" t="s">
        <v>641</v>
      </c>
      <c r="Q2782" s="4" t="str" cm="1">
        <f t="array" ref="Q2782">_xlfn._xlws.FILTER(AnalysisMethods!$G$2:$G$31,AnalysisMethods!$E$2:$E$31=AnalysisResults!P2782,"")</f>
        <v>Mean</v>
      </c>
      <c r="R2782" s="4" t="str" cm="1">
        <f t="array" ref="R2782">_xlfn._xlws.FILTER(AnalysisMethods!$H$2:$H$31,AnalysisMethods!$E$2:$E$31=AnalysisResults!P2782,"")</f>
        <v>XX.X</v>
      </c>
      <c r="S2782">
        <v>-2.4666666670000001</v>
      </c>
      <c r="T2782" s="7" t="s">
        <v>1152</v>
      </c>
      <c r="U2782" t="s">
        <v>1378</v>
      </c>
    </row>
    <row r="2783" spans="1:21" x14ac:dyDescent="0.45">
      <c r="A2783" t="s">
        <v>671</v>
      </c>
      <c r="B2783" s="4" t="str" cm="1">
        <f t="array" ref="B2783">_xlfn._xlws.FILTER(AnalysisSets!B:B,AnalysisSets!A:A=_xlfn._xlws.FILTER(Analyses!E:E,Analyses!A:A=AnalysisResults!A2783,""),"")</f>
        <v>Safety Population</v>
      </c>
      <c r="C2783" t="s">
        <v>33</v>
      </c>
      <c r="D2783" t="s">
        <v>36</v>
      </c>
      <c r="E2783" s="4" t="str" cm="1">
        <f t="array" ref="E2783">_xlfn._xlws.FILTER(AnalysisGroupings!$G$2:$G$20,AnalysisGroupings!$F$2:$F$20=AnalysisResults!D2783,"")</f>
        <v>Placebo</v>
      </c>
      <c r="G2783" t="s">
        <v>733</v>
      </c>
      <c r="H2783" t="s">
        <v>767</v>
      </c>
      <c r="I2783" s="4" t="str" cm="1">
        <f t="array" ref="I2783">_xlfn._xlws.FILTER(AnalysisGroupings!$G$2:$G$36,(AnalysisGroupings!$F$2:$F$36=AnalysisResults!H2783)*LEN(H2783)&gt;0,"")</f>
        <v>Systolic Blood Pressure (mmHg)</v>
      </c>
      <c r="K2783" t="s">
        <v>734</v>
      </c>
      <c r="L2783" t="s">
        <v>1382</v>
      </c>
      <c r="M2783" s="4" t="str" cm="1">
        <f t="array" ref="M2783">_xlfn._xlws.FILTER(AnalysisGroupings!$G$2:$G$36,(AnalysisGroupings!$F$2:$F$36=AnalysisResults!L2783)*LEN(L2783)&gt;0,"")</f>
        <v>Week 6</v>
      </c>
      <c r="O2783" t="s">
        <v>295</v>
      </c>
      <c r="P2783" t="s">
        <v>642</v>
      </c>
      <c r="Q2783" s="4" t="str" cm="1">
        <f t="array" ref="Q2783">_xlfn._xlws.FILTER(AnalysisMethods!$G$2:$G$31,AnalysisMethods!$E$2:$E$31=AnalysisResults!P2783,"")</f>
        <v>SD</v>
      </c>
      <c r="R2783" s="4" t="str" cm="1">
        <f t="array" ref="R2783">_xlfn._xlws.FILTER(AnalysisMethods!$H$2:$H$31,AnalysisMethods!$E$2:$E$31=AnalysisResults!P2783,"")</f>
        <v>(XX.XX)</v>
      </c>
      <c r="S2783">
        <v>15.690932322</v>
      </c>
      <c r="T2783" s="7" t="s">
        <v>1153</v>
      </c>
      <c r="U2783" t="s">
        <v>1378</v>
      </c>
    </row>
    <row r="2784" spans="1:21" x14ac:dyDescent="0.45">
      <c r="A2784" t="s">
        <v>671</v>
      </c>
      <c r="B2784" s="4" t="str" cm="1">
        <f t="array" ref="B2784">_xlfn._xlws.FILTER(AnalysisSets!B:B,AnalysisSets!A:A=_xlfn._xlws.FILTER(Analyses!E:E,Analyses!A:A=AnalysisResults!A2784,""),"")</f>
        <v>Safety Population</v>
      </c>
      <c r="C2784" t="s">
        <v>33</v>
      </c>
      <c r="D2784" t="s">
        <v>36</v>
      </c>
      <c r="E2784" s="4" t="str" cm="1">
        <f t="array" ref="E2784">_xlfn._xlws.FILTER(AnalysisGroupings!$G$2:$G$20,AnalysisGroupings!$F$2:$F$20=AnalysisResults!D2784,"")</f>
        <v>Placebo</v>
      </c>
      <c r="G2784" t="s">
        <v>733</v>
      </c>
      <c r="H2784" t="s">
        <v>767</v>
      </c>
      <c r="I2784" s="4" t="str" cm="1">
        <f t="array" ref="I2784">_xlfn._xlws.FILTER(AnalysisGroupings!$G$2:$G$36,(AnalysisGroupings!$F$2:$F$36=AnalysisResults!H2784)*LEN(H2784)&gt;0,"")</f>
        <v>Systolic Blood Pressure (mmHg)</v>
      </c>
      <c r="K2784" t="s">
        <v>734</v>
      </c>
      <c r="L2784" t="s">
        <v>1382</v>
      </c>
      <c r="M2784" s="4" t="str" cm="1">
        <f t="array" ref="M2784">_xlfn._xlws.FILTER(AnalysisGroupings!$G$2:$G$36,(AnalysisGroupings!$F$2:$F$36=AnalysisResults!L2784)*LEN(L2784)&gt;0,"")</f>
        <v>Week 6</v>
      </c>
      <c r="O2784" t="s">
        <v>295</v>
      </c>
      <c r="P2784" t="s">
        <v>643</v>
      </c>
      <c r="Q2784" s="4" t="str" cm="1">
        <f t="array" ref="Q2784">_xlfn._xlws.FILTER(AnalysisMethods!$G$2:$G$31,AnalysisMethods!$E$2:$E$31=AnalysisResults!P2784,"")</f>
        <v>Median</v>
      </c>
      <c r="R2784" s="4" t="str" cm="1">
        <f t="array" ref="R2784">_xlfn._xlws.FILTER(AnalysisMethods!$H$2:$H$31,AnalysisMethods!$E$2:$E$31=AnalysisResults!P2784,"")</f>
        <v>XX.X</v>
      </c>
      <c r="S2784">
        <v>-2</v>
      </c>
      <c r="T2784" s="7" t="s">
        <v>1143</v>
      </c>
      <c r="U2784" t="s">
        <v>1378</v>
      </c>
    </row>
    <row r="2785" spans="1:21" x14ac:dyDescent="0.45">
      <c r="A2785" t="s">
        <v>671</v>
      </c>
      <c r="B2785" s="4" t="str" cm="1">
        <f t="array" ref="B2785">_xlfn._xlws.FILTER(AnalysisSets!B:B,AnalysisSets!A:A=_xlfn._xlws.FILTER(Analyses!E:E,Analyses!A:A=AnalysisResults!A2785,""),"")</f>
        <v>Safety Population</v>
      </c>
      <c r="C2785" t="s">
        <v>33</v>
      </c>
      <c r="D2785" t="s">
        <v>36</v>
      </c>
      <c r="E2785" s="4" t="str" cm="1">
        <f t="array" ref="E2785">_xlfn._xlws.FILTER(AnalysisGroupings!$G$2:$G$20,AnalysisGroupings!$F$2:$F$20=AnalysisResults!D2785,"")</f>
        <v>Placebo</v>
      </c>
      <c r="G2785" t="s">
        <v>733</v>
      </c>
      <c r="H2785" t="s">
        <v>767</v>
      </c>
      <c r="I2785" s="4" t="str" cm="1">
        <f t="array" ref="I2785">_xlfn._xlws.FILTER(AnalysisGroupings!$G$2:$G$36,(AnalysisGroupings!$F$2:$F$36=AnalysisResults!H2785)*LEN(H2785)&gt;0,"")</f>
        <v>Systolic Blood Pressure (mmHg)</v>
      </c>
      <c r="K2785" t="s">
        <v>734</v>
      </c>
      <c r="L2785" t="s">
        <v>1382</v>
      </c>
      <c r="M2785" s="4" t="str" cm="1">
        <f t="array" ref="M2785">_xlfn._xlws.FILTER(AnalysisGroupings!$G$2:$G$36,(AnalysisGroupings!$F$2:$F$36=AnalysisResults!L2785)*LEN(L2785)&gt;0,"")</f>
        <v>Week 6</v>
      </c>
      <c r="O2785" t="s">
        <v>295</v>
      </c>
      <c r="P2785" t="s">
        <v>644</v>
      </c>
      <c r="Q2785" s="4" t="str" cm="1">
        <f t="array" ref="Q2785">_xlfn._xlws.FILTER(AnalysisMethods!$G$2:$G$31,AnalysisMethods!$E$2:$E$31=AnalysisResults!P2785,"")</f>
        <v>Q1</v>
      </c>
      <c r="R2785" s="4" t="str" cm="1">
        <f t="array" ref="R2785">_xlfn._xlws.FILTER(AnalysisMethods!$H$2:$H$31,AnalysisMethods!$E$2:$E$31=AnalysisResults!P2785,"")</f>
        <v>XX.X</v>
      </c>
      <c r="S2785">
        <v>-11</v>
      </c>
      <c r="T2785" s="7" t="s">
        <v>1154</v>
      </c>
      <c r="U2785" t="s">
        <v>1378</v>
      </c>
    </row>
    <row r="2786" spans="1:21" x14ac:dyDescent="0.45">
      <c r="A2786" t="s">
        <v>671</v>
      </c>
      <c r="B2786" s="4" t="str" cm="1">
        <f t="array" ref="B2786">_xlfn._xlws.FILTER(AnalysisSets!B:B,AnalysisSets!A:A=_xlfn._xlws.FILTER(Analyses!E:E,Analyses!A:A=AnalysisResults!A2786,""),"")</f>
        <v>Safety Population</v>
      </c>
      <c r="C2786" t="s">
        <v>33</v>
      </c>
      <c r="D2786" t="s">
        <v>36</v>
      </c>
      <c r="E2786" s="4" t="str" cm="1">
        <f t="array" ref="E2786">_xlfn._xlws.FILTER(AnalysisGroupings!$G$2:$G$20,AnalysisGroupings!$F$2:$F$20=AnalysisResults!D2786,"")</f>
        <v>Placebo</v>
      </c>
      <c r="G2786" t="s">
        <v>733</v>
      </c>
      <c r="H2786" t="s">
        <v>767</v>
      </c>
      <c r="I2786" s="4" t="str" cm="1">
        <f t="array" ref="I2786">_xlfn._xlws.FILTER(AnalysisGroupings!$G$2:$G$36,(AnalysisGroupings!$F$2:$F$36=AnalysisResults!H2786)*LEN(H2786)&gt;0,"")</f>
        <v>Systolic Blood Pressure (mmHg)</v>
      </c>
      <c r="K2786" t="s">
        <v>734</v>
      </c>
      <c r="L2786" t="s">
        <v>1382</v>
      </c>
      <c r="M2786" s="4" t="str" cm="1">
        <f t="array" ref="M2786">_xlfn._xlws.FILTER(AnalysisGroupings!$G$2:$G$36,(AnalysisGroupings!$F$2:$F$36=AnalysisResults!L2786)*LEN(L2786)&gt;0,"")</f>
        <v>Week 6</v>
      </c>
      <c r="O2786" t="s">
        <v>295</v>
      </c>
      <c r="P2786" t="s">
        <v>645</v>
      </c>
      <c r="Q2786" s="4" t="str" cm="1">
        <f t="array" ref="Q2786">_xlfn._xlws.FILTER(AnalysisMethods!$G$2:$G$31,AnalysisMethods!$E$2:$E$31=AnalysisResults!P2786,"")</f>
        <v>Q3</v>
      </c>
      <c r="R2786" s="4" t="str" cm="1">
        <f t="array" ref="R2786">_xlfn._xlws.FILTER(AnalysisMethods!$H$2:$H$31,AnalysisMethods!$E$2:$E$31=AnalysisResults!P2786,"")</f>
        <v>XX.X</v>
      </c>
      <c r="S2786">
        <v>6</v>
      </c>
      <c r="T2786" s="7" t="s">
        <v>1149</v>
      </c>
      <c r="U2786" t="s">
        <v>1378</v>
      </c>
    </row>
    <row r="2787" spans="1:21" x14ac:dyDescent="0.45">
      <c r="A2787" t="s">
        <v>671</v>
      </c>
      <c r="B2787" s="4" t="str" cm="1">
        <f t="array" ref="B2787">_xlfn._xlws.FILTER(AnalysisSets!B:B,AnalysisSets!A:A=_xlfn._xlws.FILTER(Analyses!E:E,Analyses!A:A=AnalysisResults!A2787,""),"")</f>
        <v>Safety Population</v>
      </c>
      <c r="C2787" t="s">
        <v>33</v>
      </c>
      <c r="D2787" t="s">
        <v>36</v>
      </c>
      <c r="E2787" s="4" t="str" cm="1">
        <f t="array" ref="E2787">_xlfn._xlws.FILTER(AnalysisGroupings!$G$2:$G$20,AnalysisGroupings!$F$2:$F$20=AnalysisResults!D2787,"")</f>
        <v>Placebo</v>
      </c>
      <c r="G2787" t="s">
        <v>733</v>
      </c>
      <c r="H2787" t="s">
        <v>767</v>
      </c>
      <c r="I2787" s="4" t="str" cm="1">
        <f t="array" ref="I2787">_xlfn._xlws.FILTER(AnalysisGroupings!$G$2:$G$36,(AnalysisGroupings!$F$2:$F$36=AnalysisResults!H2787)*LEN(H2787)&gt;0,"")</f>
        <v>Systolic Blood Pressure (mmHg)</v>
      </c>
      <c r="K2787" t="s">
        <v>734</v>
      </c>
      <c r="L2787" t="s">
        <v>1382</v>
      </c>
      <c r="M2787" s="4" t="str" cm="1">
        <f t="array" ref="M2787">_xlfn._xlws.FILTER(AnalysisGroupings!$G$2:$G$36,(AnalysisGroupings!$F$2:$F$36=AnalysisResults!L2787)*LEN(L2787)&gt;0,"")</f>
        <v>Week 6</v>
      </c>
      <c r="O2787" t="s">
        <v>295</v>
      </c>
      <c r="P2787" t="s">
        <v>646</v>
      </c>
      <c r="Q2787" s="4" t="str" cm="1">
        <f t="array" ref="Q2787">_xlfn._xlws.FILTER(AnalysisMethods!$G$2:$G$31,AnalysisMethods!$E$2:$E$31=AnalysisResults!P2787,"")</f>
        <v>Min</v>
      </c>
      <c r="R2787" s="4" t="str" cm="1">
        <f t="array" ref="R2787">_xlfn._xlws.FILTER(AnalysisMethods!$H$2:$H$31,AnalysisMethods!$E$2:$E$31=AnalysisResults!P2787,"")</f>
        <v>XX</v>
      </c>
      <c r="S2787">
        <v>-46</v>
      </c>
      <c r="T2787" s="7" t="s">
        <v>1155</v>
      </c>
      <c r="U2787" t="s">
        <v>1378</v>
      </c>
    </row>
    <row r="2788" spans="1:21" x14ac:dyDescent="0.45">
      <c r="A2788" t="s">
        <v>671</v>
      </c>
      <c r="B2788" s="4" t="str" cm="1">
        <f t="array" ref="B2788">_xlfn._xlws.FILTER(AnalysisSets!B:B,AnalysisSets!A:A=_xlfn._xlws.FILTER(Analyses!E:E,Analyses!A:A=AnalysisResults!A2788,""),"")</f>
        <v>Safety Population</v>
      </c>
      <c r="C2788" t="s">
        <v>33</v>
      </c>
      <c r="D2788" t="s">
        <v>36</v>
      </c>
      <c r="E2788" s="4" t="str" cm="1">
        <f t="array" ref="E2788">_xlfn._xlws.FILTER(AnalysisGroupings!$G$2:$G$20,AnalysisGroupings!$F$2:$F$20=AnalysisResults!D2788,"")</f>
        <v>Placebo</v>
      </c>
      <c r="G2788" t="s">
        <v>733</v>
      </c>
      <c r="H2788" t="s">
        <v>767</v>
      </c>
      <c r="I2788" s="4" t="str" cm="1">
        <f t="array" ref="I2788">_xlfn._xlws.FILTER(AnalysisGroupings!$G$2:$G$36,(AnalysisGroupings!$F$2:$F$36=AnalysisResults!H2788)*LEN(H2788)&gt;0,"")</f>
        <v>Systolic Blood Pressure (mmHg)</v>
      </c>
      <c r="K2788" t="s">
        <v>734</v>
      </c>
      <c r="L2788" t="s">
        <v>1382</v>
      </c>
      <c r="M2788" s="4" t="str" cm="1">
        <f t="array" ref="M2788">_xlfn._xlws.FILTER(AnalysisGroupings!$G$2:$G$36,(AnalysisGroupings!$F$2:$F$36=AnalysisResults!L2788)*LEN(L2788)&gt;0,"")</f>
        <v>Week 6</v>
      </c>
      <c r="O2788" t="s">
        <v>295</v>
      </c>
      <c r="P2788" t="s">
        <v>647</v>
      </c>
      <c r="Q2788" s="4" t="str" cm="1">
        <f t="array" ref="Q2788">_xlfn._xlws.FILTER(AnalysisMethods!$G$2:$G$31,AnalysisMethods!$E$2:$E$31=AnalysisResults!P2788,"")</f>
        <v>Max</v>
      </c>
      <c r="R2788" s="4" t="str" cm="1">
        <f t="array" ref="R2788">_xlfn._xlws.FILTER(AnalysisMethods!$H$2:$H$31,AnalysisMethods!$E$2:$E$31=AnalysisResults!P2788,"")</f>
        <v>XX</v>
      </c>
      <c r="S2788">
        <v>48</v>
      </c>
      <c r="T2788" s="7" t="s">
        <v>871</v>
      </c>
      <c r="U2788" t="s">
        <v>1378</v>
      </c>
    </row>
    <row r="2789" spans="1:21" x14ac:dyDescent="0.45">
      <c r="A2789" t="s">
        <v>671</v>
      </c>
      <c r="B2789" s="4" t="str" cm="1">
        <f t="array" ref="B2789">_xlfn._xlws.FILTER(AnalysisSets!B:B,AnalysisSets!A:A=_xlfn._xlws.FILTER(Analyses!E:E,Analyses!A:A=AnalysisResults!A2789,""),"")</f>
        <v>Safety Population</v>
      </c>
      <c r="C2789" t="s">
        <v>33</v>
      </c>
      <c r="D2789" t="s">
        <v>36</v>
      </c>
      <c r="E2789" s="4" t="str" cm="1">
        <f t="array" ref="E2789">_xlfn._xlws.FILTER(AnalysisGroupings!$G$2:$G$20,AnalysisGroupings!$F$2:$F$20=AnalysisResults!D2789,"")</f>
        <v>Placebo</v>
      </c>
      <c r="G2789" t="s">
        <v>733</v>
      </c>
      <c r="H2789" t="s">
        <v>767</v>
      </c>
      <c r="I2789" s="4" t="str" cm="1">
        <f t="array" ref="I2789">_xlfn._xlws.FILTER(AnalysisGroupings!$G$2:$G$36,(AnalysisGroupings!$F$2:$F$36=AnalysisResults!H2789)*LEN(H2789)&gt;0,"")</f>
        <v>Systolic Blood Pressure (mmHg)</v>
      </c>
      <c r="K2789" t="s">
        <v>734</v>
      </c>
      <c r="L2789" t="s">
        <v>1383</v>
      </c>
      <c r="M2789" s="4" t="str" cm="1">
        <f t="array" ref="M2789">_xlfn._xlws.FILTER(AnalysisGroupings!$G$2:$G$36,(AnalysisGroupings!$F$2:$F$36=AnalysisResults!L2789)*LEN(L2789)&gt;0,"")</f>
        <v>Week 8</v>
      </c>
      <c r="O2789" t="s">
        <v>295</v>
      </c>
      <c r="P2789" t="s">
        <v>640</v>
      </c>
      <c r="Q2789" s="4" t="str" cm="1">
        <f t="array" ref="Q2789">_xlfn._xlws.FILTER(AnalysisMethods!$G$2:$G$31,AnalysisMethods!$E$2:$E$31=AnalysisResults!P2789,"")</f>
        <v>n</v>
      </c>
      <c r="R2789" s="4" t="str" cm="1">
        <f t="array" ref="R2789">_xlfn._xlws.FILTER(AnalysisMethods!$H$2:$H$31,AnalysisMethods!$E$2:$E$31=AnalysisResults!P2789,"")</f>
        <v>XX</v>
      </c>
      <c r="S2789">
        <v>216</v>
      </c>
      <c r="T2789" s="7" t="s">
        <v>967</v>
      </c>
      <c r="U2789" t="s">
        <v>1378</v>
      </c>
    </row>
    <row r="2790" spans="1:21" x14ac:dyDescent="0.45">
      <c r="A2790" t="s">
        <v>671</v>
      </c>
      <c r="B2790" s="4" t="str" cm="1">
        <f t="array" ref="B2790">_xlfn._xlws.FILTER(AnalysisSets!B:B,AnalysisSets!A:A=_xlfn._xlws.FILTER(Analyses!E:E,Analyses!A:A=AnalysisResults!A2790,""),"")</f>
        <v>Safety Population</v>
      </c>
      <c r="C2790" t="s">
        <v>33</v>
      </c>
      <c r="D2790" t="s">
        <v>36</v>
      </c>
      <c r="E2790" s="4" t="str" cm="1">
        <f t="array" ref="E2790">_xlfn._xlws.FILTER(AnalysisGroupings!$G$2:$G$20,AnalysisGroupings!$F$2:$F$20=AnalysisResults!D2790,"")</f>
        <v>Placebo</v>
      </c>
      <c r="G2790" t="s">
        <v>733</v>
      </c>
      <c r="H2790" t="s">
        <v>767</v>
      </c>
      <c r="I2790" s="4" t="str" cm="1">
        <f t="array" ref="I2790">_xlfn._xlws.FILTER(AnalysisGroupings!$G$2:$G$36,(AnalysisGroupings!$F$2:$F$36=AnalysisResults!H2790)*LEN(H2790)&gt;0,"")</f>
        <v>Systolic Blood Pressure (mmHg)</v>
      </c>
      <c r="K2790" t="s">
        <v>734</v>
      </c>
      <c r="L2790" t="s">
        <v>1383</v>
      </c>
      <c r="M2790" s="4" t="str" cm="1">
        <f t="array" ref="M2790">_xlfn._xlws.FILTER(AnalysisGroupings!$G$2:$G$36,(AnalysisGroupings!$F$2:$F$36=AnalysisResults!L2790)*LEN(L2790)&gt;0,"")</f>
        <v>Week 8</v>
      </c>
      <c r="O2790" t="s">
        <v>295</v>
      </c>
      <c r="P2790" t="s">
        <v>641</v>
      </c>
      <c r="Q2790" s="4" t="str" cm="1">
        <f t="array" ref="Q2790">_xlfn._xlws.FILTER(AnalysisMethods!$G$2:$G$31,AnalysisMethods!$E$2:$E$31=AnalysisResults!P2790,"")</f>
        <v>Mean</v>
      </c>
      <c r="R2790" s="4" t="str" cm="1">
        <f t="array" ref="R2790">_xlfn._xlws.FILTER(AnalysisMethods!$H$2:$H$31,AnalysisMethods!$E$2:$E$31=AnalysisResults!P2790,"")</f>
        <v>XX.X</v>
      </c>
      <c r="S2790">
        <v>0.27314814809999999</v>
      </c>
      <c r="T2790" s="7" t="s">
        <v>1156</v>
      </c>
      <c r="U2790" t="s">
        <v>1378</v>
      </c>
    </row>
    <row r="2791" spans="1:21" x14ac:dyDescent="0.45">
      <c r="A2791" t="s">
        <v>671</v>
      </c>
      <c r="B2791" s="4" t="str" cm="1">
        <f t="array" ref="B2791">_xlfn._xlws.FILTER(AnalysisSets!B:B,AnalysisSets!A:A=_xlfn._xlws.FILTER(Analyses!E:E,Analyses!A:A=AnalysisResults!A2791,""),"")</f>
        <v>Safety Population</v>
      </c>
      <c r="C2791" t="s">
        <v>33</v>
      </c>
      <c r="D2791" t="s">
        <v>36</v>
      </c>
      <c r="E2791" s="4" t="str" cm="1">
        <f t="array" ref="E2791">_xlfn._xlws.FILTER(AnalysisGroupings!$G$2:$G$20,AnalysisGroupings!$F$2:$F$20=AnalysisResults!D2791,"")</f>
        <v>Placebo</v>
      </c>
      <c r="G2791" t="s">
        <v>733</v>
      </c>
      <c r="H2791" t="s">
        <v>767</v>
      </c>
      <c r="I2791" s="4" t="str" cm="1">
        <f t="array" ref="I2791">_xlfn._xlws.FILTER(AnalysisGroupings!$G$2:$G$36,(AnalysisGroupings!$F$2:$F$36=AnalysisResults!H2791)*LEN(H2791)&gt;0,"")</f>
        <v>Systolic Blood Pressure (mmHg)</v>
      </c>
      <c r="K2791" t="s">
        <v>734</v>
      </c>
      <c r="L2791" t="s">
        <v>1383</v>
      </c>
      <c r="M2791" s="4" t="str" cm="1">
        <f t="array" ref="M2791">_xlfn._xlws.FILTER(AnalysisGroupings!$G$2:$G$36,(AnalysisGroupings!$F$2:$F$36=AnalysisResults!L2791)*LEN(L2791)&gt;0,"")</f>
        <v>Week 8</v>
      </c>
      <c r="O2791" t="s">
        <v>295</v>
      </c>
      <c r="P2791" t="s">
        <v>642</v>
      </c>
      <c r="Q2791" s="4" t="str" cm="1">
        <f t="array" ref="Q2791">_xlfn._xlws.FILTER(AnalysisMethods!$G$2:$G$31,AnalysisMethods!$E$2:$E$31=AnalysisResults!P2791,"")</f>
        <v>SD</v>
      </c>
      <c r="R2791" s="4" t="str" cm="1">
        <f t="array" ref="R2791">_xlfn._xlws.FILTER(AnalysisMethods!$H$2:$H$31,AnalysisMethods!$E$2:$E$31=AnalysisResults!P2791,"")</f>
        <v>(XX.XX)</v>
      </c>
      <c r="S2791">
        <v>15.007112153</v>
      </c>
      <c r="T2791" s="7" t="s">
        <v>1157</v>
      </c>
      <c r="U2791" t="s">
        <v>1378</v>
      </c>
    </row>
    <row r="2792" spans="1:21" x14ac:dyDescent="0.45">
      <c r="A2792" t="s">
        <v>671</v>
      </c>
      <c r="B2792" s="4" t="str" cm="1">
        <f t="array" ref="B2792">_xlfn._xlws.FILTER(AnalysisSets!B:B,AnalysisSets!A:A=_xlfn._xlws.FILTER(Analyses!E:E,Analyses!A:A=AnalysisResults!A2792,""),"")</f>
        <v>Safety Population</v>
      </c>
      <c r="C2792" t="s">
        <v>33</v>
      </c>
      <c r="D2792" t="s">
        <v>36</v>
      </c>
      <c r="E2792" s="4" t="str" cm="1">
        <f t="array" ref="E2792">_xlfn._xlws.FILTER(AnalysisGroupings!$G$2:$G$20,AnalysisGroupings!$F$2:$F$20=AnalysisResults!D2792,"")</f>
        <v>Placebo</v>
      </c>
      <c r="G2792" t="s">
        <v>733</v>
      </c>
      <c r="H2792" t="s">
        <v>767</v>
      </c>
      <c r="I2792" s="4" t="str" cm="1">
        <f t="array" ref="I2792">_xlfn._xlws.FILTER(AnalysisGroupings!$G$2:$G$36,(AnalysisGroupings!$F$2:$F$36=AnalysisResults!H2792)*LEN(H2792)&gt;0,"")</f>
        <v>Systolic Blood Pressure (mmHg)</v>
      </c>
      <c r="K2792" t="s">
        <v>734</v>
      </c>
      <c r="L2792" t="s">
        <v>1383</v>
      </c>
      <c r="M2792" s="4" t="str" cm="1">
        <f t="array" ref="M2792">_xlfn._xlws.FILTER(AnalysisGroupings!$G$2:$G$36,(AnalysisGroupings!$F$2:$F$36=AnalysisResults!L2792)*LEN(L2792)&gt;0,"")</f>
        <v>Week 8</v>
      </c>
      <c r="O2792" t="s">
        <v>295</v>
      </c>
      <c r="P2792" t="s">
        <v>643</v>
      </c>
      <c r="Q2792" s="4" t="str" cm="1">
        <f t="array" ref="Q2792">_xlfn._xlws.FILTER(AnalysisMethods!$G$2:$G$31,AnalysisMethods!$E$2:$E$31=AnalysisResults!P2792,"")</f>
        <v>Median</v>
      </c>
      <c r="R2792" s="4" t="str" cm="1">
        <f t="array" ref="R2792">_xlfn._xlws.FILTER(AnalysisMethods!$H$2:$H$31,AnalysisMethods!$E$2:$E$31=AnalysisResults!P2792,"")</f>
        <v>XX.X</v>
      </c>
      <c r="S2792">
        <v>0</v>
      </c>
      <c r="T2792" s="7" t="s">
        <v>1158</v>
      </c>
      <c r="U2792" t="s">
        <v>1378</v>
      </c>
    </row>
    <row r="2793" spans="1:21" x14ac:dyDescent="0.45">
      <c r="A2793" t="s">
        <v>671</v>
      </c>
      <c r="B2793" s="4" t="str" cm="1">
        <f t="array" ref="B2793">_xlfn._xlws.FILTER(AnalysisSets!B:B,AnalysisSets!A:A=_xlfn._xlws.FILTER(Analyses!E:E,Analyses!A:A=AnalysisResults!A2793,""),"")</f>
        <v>Safety Population</v>
      </c>
      <c r="C2793" t="s">
        <v>33</v>
      </c>
      <c r="D2793" t="s">
        <v>36</v>
      </c>
      <c r="E2793" s="4" t="str" cm="1">
        <f t="array" ref="E2793">_xlfn._xlws.FILTER(AnalysisGroupings!$G$2:$G$20,AnalysisGroupings!$F$2:$F$20=AnalysisResults!D2793,"")</f>
        <v>Placebo</v>
      </c>
      <c r="G2793" t="s">
        <v>733</v>
      </c>
      <c r="H2793" t="s">
        <v>767</v>
      </c>
      <c r="I2793" s="4" t="str" cm="1">
        <f t="array" ref="I2793">_xlfn._xlws.FILTER(AnalysisGroupings!$G$2:$G$36,(AnalysisGroupings!$F$2:$F$36=AnalysisResults!H2793)*LEN(H2793)&gt;0,"")</f>
        <v>Systolic Blood Pressure (mmHg)</v>
      </c>
      <c r="K2793" t="s">
        <v>734</v>
      </c>
      <c r="L2793" t="s">
        <v>1383</v>
      </c>
      <c r="M2793" s="4" t="str" cm="1">
        <f t="array" ref="M2793">_xlfn._xlws.FILTER(AnalysisGroupings!$G$2:$G$36,(AnalysisGroupings!$F$2:$F$36=AnalysisResults!L2793)*LEN(L2793)&gt;0,"")</f>
        <v>Week 8</v>
      </c>
      <c r="O2793" t="s">
        <v>295</v>
      </c>
      <c r="P2793" t="s">
        <v>644</v>
      </c>
      <c r="Q2793" s="4" t="str" cm="1">
        <f t="array" ref="Q2793">_xlfn._xlws.FILTER(AnalysisMethods!$G$2:$G$31,AnalysisMethods!$E$2:$E$31=AnalysisResults!P2793,"")</f>
        <v>Q1</v>
      </c>
      <c r="R2793" s="4" t="str" cm="1">
        <f t="array" ref="R2793">_xlfn._xlws.FILTER(AnalysisMethods!$H$2:$H$31,AnalysisMethods!$E$2:$E$31=AnalysisResults!P2793,"")</f>
        <v>XX.X</v>
      </c>
      <c r="S2793">
        <v>-10</v>
      </c>
      <c r="T2793" s="7" t="s">
        <v>1159</v>
      </c>
      <c r="U2793" t="s">
        <v>1378</v>
      </c>
    </row>
    <row r="2794" spans="1:21" x14ac:dyDescent="0.45">
      <c r="A2794" t="s">
        <v>671</v>
      </c>
      <c r="B2794" s="4" t="str" cm="1">
        <f t="array" ref="B2794">_xlfn._xlws.FILTER(AnalysisSets!B:B,AnalysisSets!A:A=_xlfn._xlws.FILTER(Analyses!E:E,Analyses!A:A=AnalysisResults!A2794,""),"")</f>
        <v>Safety Population</v>
      </c>
      <c r="C2794" t="s">
        <v>33</v>
      </c>
      <c r="D2794" t="s">
        <v>36</v>
      </c>
      <c r="E2794" s="4" t="str" cm="1">
        <f t="array" ref="E2794">_xlfn._xlws.FILTER(AnalysisGroupings!$G$2:$G$20,AnalysisGroupings!$F$2:$F$20=AnalysisResults!D2794,"")</f>
        <v>Placebo</v>
      </c>
      <c r="G2794" t="s">
        <v>733</v>
      </c>
      <c r="H2794" t="s">
        <v>767</v>
      </c>
      <c r="I2794" s="4" t="str" cm="1">
        <f t="array" ref="I2794">_xlfn._xlws.FILTER(AnalysisGroupings!$G$2:$G$36,(AnalysisGroupings!$F$2:$F$36=AnalysisResults!H2794)*LEN(H2794)&gt;0,"")</f>
        <v>Systolic Blood Pressure (mmHg)</v>
      </c>
      <c r="K2794" t="s">
        <v>734</v>
      </c>
      <c r="L2794" t="s">
        <v>1383</v>
      </c>
      <c r="M2794" s="4" t="str" cm="1">
        <f t="array" ref="M2794">_xlfn._xlws.FILTER(AnalysisGroupings!$G$2:$G$36,(AnalysisGroupings!$F$2:$F$36=AnalysisResults!L2794)*LEN(L2794)&gt;0,"")</f>
        <v>Week 8</v>
      </c>
      <c r="O2794" t="s">
        <v>295</v>
      </c>
      <c r="P2794" t="s">
        <v>645</v>
      </c>
      <c r="Q2794" s="4" t="str" cm="1">
        <f t="array" ref="Q2794">_xlfn._xlws.FILTER(AnalysisMethods!$G$2:$G$31,AnalysisMethods!$E$2:$E$31=AnalysisResults!P2794,"")</f>
        <v>Q3</v>
      </c>
      <c r="R2794" s="4" t="str" cm="1">
        <f t="array" ref="R2794">_xlfn._xlws.FILTER(AnalysisMethods!$H$2:$H$31,AnalysisMethods!$E$2:$E$31=AnalysisResults!P2794,"")</f>
        <v>XX.X</v>
      </c>
      <c r="S2794">
        <v>8</v>
      </c>
      <c r="T2794" s="7" t="s">
        <v>1160</v>
      </c>
      <c r="U2794" t="s">
        <v>1378</v>
      </c>
    </row>
    <row r="2795" spans="1:21" x14ac:dyDescent="0.45">
      <c r="A2795" t="s">
        <v>671</v>
      </c>
      <c r="B2795" s="4" t="str" cm="1">
        <f t="array" ref="B2795">_xlfn._xlws.FILTER(AnalysisSets!B:B,AnalysisSets!A:A=_xlfn._xlws.FILTER(Analyses!E:E,Analyses!A:A=AnalysisResults!A2795,""),"")</f>
        <v>Safety Population</v>
      </c>
      <c r="C2795" t="s">
        <v>33</v>
      </c>
      <c r="D2795" t="s">
        <v>36</v>
      </c>
      <c r="E2795" s="4" t="str" cm="1">
        <f t="array" ref="E2795">_xlfn._xlws.FILTER(AnalysisGroupings!$G$2:$G$20,AnalysisGroupings!$F$2:$F$20=AnalysisResults!D2795,"")</f>
        <v>Placebo</v>
      </c>
      <c r="G2795" t="s">
        <v>733</v>
      </c>
      <c r="H2795" t="s">
        <v>767</v>
      </c>
      <c r="I2795" s="4" t="str" cm="1">
        <f t="array" ref="I2795">_xlfn._xlws.FILTER(AnalysisGroupings!$G$2:$G$36,(AnalysisGroupings!$F$2:$F$36=AnalysisResults!H2795)*LEN(H2795)&gt;0,"")</f>
        <v>Systolic Blood Pressure (mmHg)</v>
      </c>
      <c r="K2795" t="s">
        <v>734</v>
      </c>
      <c r="L2795" t="s">
        <v>1383</v>
      </c>
      <c r="M2795" s="4" t="str" cm="1">
        <f t="array" ref="M2795">_xlfn._xlws.FILTER(AnalysisGroupings!$G$2:$G$36,(AnalysisGroupings!$F$2:$F$36=AnalysisResults!L2795)*LEN(L2795)&gt;0,"")</f>
        <v>Week 8</v>
      </c>
      <c r="O2795" t="s">
        <v>295</v>
      </c>
      <c r="P2795" t="s">
        <v>646</v>
      </c>
      <c r="Q2795" s="4" t="str" cm="1">
        <f t="array" ref="Q2795">_xlfn._xlws.FILTER(AnalysisMethods!$G$2:$G$31,AnalysisMethods!$E$2:$E$31=AnalysisResults!P2795,"")</f>
        <v>Min</v>
      </c>
      <c r="R2795" s="4" t="str" cm="1">
        <f t="array" ref="R2795">_xlfn._xlws.FILTER(AnalysisMethods!$H$2:$H$31,AnalysisMethods!$E$2:$E$31=AnalysisResults!P2795,"")</f>
        <v>XX</v>
      </c>
      <c r="S2795">
        <v>-40</v>
      </c>
      <c r="T2795" s="7" t="s">
        <v>1161</v>
      </c>
      <c r="U2795" t="s">
        <v>1378</v>
      </c>
    </row>
    <row r="2796" spans="1:21" x14ac:dyDescent="0.45">
      <c r="A2796" t="s">
        <v>671</v>
      </c>
      <c r="B2796" s="4" t="str" cm="1">
        <f t="array" ref="B2796">_xlfn._xlws.FILTER(AnalysisSets!B:B,AnalysisSets!A:A=_xlfn._xlws.FILTER(Analyses!E:E,Analyses!A:A=AnalysisResults!A2796,""),"")</f>
        <v>Safety Population</v>
      </c>
      <c r="C2796" t="s">
        <v>33</v>
      </c>
      <c r="D2796" t="s">
        <v>36</v>
      </c>
      <c r="E2796" s="4" t="str" cm="1">
        <f t="array" ref="E2796">_xlfn._xlws.FILTER(AnalysisGroupings!$G$2:$G$20,AnalysisGroupings!$F$2:$F$20=AnalysisResults!D2796,"")</f>
        <v>Placebo</v>
      </c>
      <c r="G2796" t="s">
        <v>733</v>
      </c>
      <c r="H2796" t="s">
        <v>767</v>
      </c>
      <c r="I2796" s="4" t="str" cm="1">
        <f t="array" ref="I2796">_xlfn._xlws.FILTER(AnalysisGroupings!$G$2:$G$36,(AnalysisGroupings!$F$2:$F$36=AnalysisResults!H2796)*LEN(H2796)&gt;0,"")</f>
        <v>Systolic Blood Pressure (mmHg)</v>
      </c>
      <c r="K2796" t="s">
        <v>734</v>
      </c>
      <c r="L2796" t="s">
        <v>1383</v>
      </c>
      <c r="M2796" s="4" t="str" cm="1">
        <f t="array" ref="M2796">_xlfn._xlws.FILTER(AnalysisGroupings!$G$2:$G$36,(AnalysisGroupings!$F$2:$F$36=AnalysisResults!L2796)*LEN(L2796)&gt;0,"")</f>
        <v>Week 8</v>
      </c>
      <c r="O2796" t="s">
        <v>295</v>
      </c>
      <c r="P2796" t="s">
        <v>647</v>
      </c>
      <c r="Q2796" s="4" t="str" cm="1">
        <f t="array" ref="Q2796">_xlfn._xlws.FILTER(AnalysisMethods!$G$2:$G$31,AnalysisMethods!$E$2:$E$31=AnalysisResults!P2796,"")</f>
        <v>Max</v>
      </c>
      <c r="R2796" s="4" t="str" cm="1">
        <f t="array" ref="R2796">_xlfn._xlws.FILTER(AnalysisMethods!$H$2:$H$31,AnalysisMethods!$E$2:$E$31=AnalysisResults!P2796,"")</f>
        <v>XX</v>
      </c>
      <c r="S2796">
        <v>50</v>
      </c>
      <c r="T2796" s="7" t="s">
        <v>246</v>
      </c>
      <c r="U2796" t="s">
        <v>1378</v>
      </c>
    </row>
    <row r="2797" spans="1:21" x14ac:dyDescent="0.45">
      <c r="A2797" t="s">
        <v>671</v>
      </c>
      <c r="B2797" s="4" t="str" cm="1">
        <f t="array" ref="B2797">_xlfn._xlws.FILTER(AnalysisSets!B:B,AnalysisSets!A:A=_xlfn._xlws.FILTER(Analyses!E:E,Analyses!A:A=AnalysisResults!A2797,""),"")</f>
        <v>Safety Population</v>
      </c>
      <c r="C2797" t="s">
        <v>33</v>
      </c>
      <c r="D2797" t="s">
        <v>36</v>
      </c>
      <c r="E2797" s="4" t="str" cm="1">
        <f t="array" ref="E2797">_xlfn._xlws.FILTER(AnalysisGroupings!$G$2:$G$20,AnalysisGroupings!$F$2:$F$20=AnalysisResults!D2797,"")</f>
        <v>Placebo</v>
      </c>
      <c r="G2797" t="s">
        <v>733</v>
      </c>
      <c r="H2797" t="s">
        <v>767</v>
      </c>
      <c r="I2797" s="4" t="str" cm="1">
        <f t="array" ref="I2797">_xlfn._xlws.FILTER(AnalysisGroupings!$G$2:$G$36,(AnalysisGroupings!$F$2:$F$36=AnalysisResults!H2797)*LEN(H2797)&gt;0,"")</f>
        <v>Systolic Blood Pressure (mmHg)</v>
      </c>
      <c r="K2797" t="s">
        <v>734</v>
      </c>
      <c r="L2797" t="s">
        <v>1384</v>
      </c>
      <c r="M2797" s="4" t="str" cm="1">
        <f t="array" ref="M2797">_xlfn._xlws.FILTER(AnalysisGroupings!$G$2:$G$36,(AnalysisGroupings!$F$2:$F$36=AnalysisResults!L2797)*LEN(L2797)&gt;0,"")</f>
        <v>Week 12</v>
      </c>
      <c r="O2797" t="s">
        <v>295</v>
      </c>
      <c r="P2797" t="s">
        <v>640</v>
      </c>
      <c r="Q2797" s="4" t="str" cm="1">
        <f t="array" ref="Q2797">_xlfn._xlws.FILTER(AnalysisMethods!$G$2:$G$31,AnalysisMethods!$E$2:$E$31=AnalysisResults!P2797,"")</f>
        <v>n</v>
      </c>
      <c r="R2797" s="4" t="str" cm="1">
        <f t="array" ref="R2797">_xlfn._xlws.FILTER(AnalysisMethods!$H$2:$H$31,AnalysisMethods!$E$2:$E$31=AnalysisResults!P2797,"")</f>
        <v>XX</v>
      </c>
      <c r="S2797">
        <v>204</v>
      </c>
      <c r="T2797" s="7" t="s">
        <v>835</v>
      </c>
      <c r="U2797" t="s">
        <v>1378</v>
      </c>
    </row>
    <row r="2798" spans="1:21" x14ac:dyDescent="0.45">
      <c r="A2798" t="s">
        <v>671</v>
      </c>
      <c r="B2798" s="4" t="str" cm="1">
        <f t="array" ref="B2798">_xlfn._xlws.FILTER(AnalysisSets!B:B,AnalysisSets!A:A=_xlfn._xlws.FILTER(Analyses!E:E,Analyses!A:A=AnalysisResults!A2798,""),"")</f>
        <v>Safety Population</v>
      </c>
      <c r="C2798" t="s">
        <v>33</v>
      </c>
      <c r="D2798" t="s">
        <v>36</v>
      </c>
      <c r="E2798" s="4" t="str" cm="1">
        <f t="array" ref="E2798">_xlfn._xlws.FILTER(AnalysisGroupings!$G$2:$G$20,AnalysisGroupings!$F$2:$F$20=AnalysisResults!D2798,"")</f>
        <v>Placebo</v>
      </c>
      <c r="G2798" t="s">
        <v>733</v>
      </c>
      <c r="H2798" t="s">
        <v>767</v>
      </c>
      <c r="I2798" s="4" t="str" cm="1">
        <f t="array" ref="I2798">_xlfn._xlws.FILTER(AnalysisGroupings!$G$2:$G$36,(AnalysisGroupings!$F$2:$F$36=AnalysisResults!H2798)*LEN(H2798)&gt;0,"")</f>
        <v>Systolic Blood Pressure (mmHg)</v>
      </c>
      <c r="K2798" t="s">
        <v>734</v>
      </c>
      <c r="L2798" t="s">
        <v>1384</v>
      </c>
      <c r="M2798" s="4" t="str" cm="1">
        <f t="array" ref="M2798">_xlfn._xlws.FILTER(AnalysisGroupings!$G$2:$G$36,(AnalysisGroupings!$F$2:$F$36=AnalysisResults!L2798)*LEN(L2798)&gt;0,"")</f>
        <v>Week 12</v>
      </c>
      <c r="O2798" t="s">
        <v>295</v>
      </c>
      <c r="P2798" t="s">
        <v>641</v>
      </c>
      <c r="Q2798" s="4" t="str" cm="1">
        <f t="array" ref="Q2798">_xlfn._xlws.FILTER(AnalysisMethods!$G$2:$G$31,AnalysisMethods!$E$2:$E$31=AnalysisResults!P2798,"")</f>
        <v>Mean</v>
      </c>
      <c r="R2798" s="4" t="str" cm="1">
        <f t="array" ref="R2798">_xlfn._xlws.FILTER(AnalysisMethods!$H$2:$H$31,AnalysisMethods!$E$2:$E$31=AnalysisResults!P2798,"")</f>
        <v>XX.X</v>
      </c>
      <c r="S2798">
        <v>-4.0588235289999997</v>
      </c>
      <c r="T2798" s="7" t="s">
        <v>1162</v>
      </c>
      <c r="U2798" t="s">
        <v>1378</v>
      </c>
    </row>
    <row r="2799" spans="1:21" x14ac:dyDescent="0.45">
      <c r="A2799" t="s">
        <v>671</v>
      </c>
      <c r="B2799" s="4" t="str" cm="1">
        <f t="array" ref="B2799">_xlfn._xlws.FILTER(AnalysisSets!B:B,AnalysisSets!A:A=_xlfn._xlws.FILTER(Analyses!E:E,Analyses!A:A=AnalysisResults!A2799,""),"")</f>
        <v>Safety Population</v>
      </c>
      <c r="C2799" t="s">
        <v>33</v>
      </c>
      <c r="D2799" t="s">
        <v>36</v>
      </c>
      <c r="E2799" s="4" t="str" cm="1">
        <f t="array" ref="E2799">_xlfn._xlws.FILTER(AnalysisGroupings!$G$2:$G$20,AnalysisGroupings!$F$2:$F$20=AnalysisResults!D2799,"")</f>
        <v>Placebo</v>
      </c>
      <c r="G2799" t="s">
        <v>733</v>
      </c>
      <c r="H2799" t="s">
        <v>767</v>
      </c>
      <c r="I2799" s="4" t="str" cm="1">
        <f t="array" ref="I2799">_xlfn._xlws.FILTER(AnalysisGroupings!$G$2:$G$36,(AnalysisGroupings!$F$2:$F$36=AnalysisResults!H2799)*LEN(H2799)&gt;0,"")</f>
        <v>Systolic Blood Pressure (mmHg)</v>
      </c>
      <c r="K2799" t="s">
        <v>734</v>
      </c>
      <c r="L2799" t="s">
        <v>1384</v>
      </c>
      <c r="M2799" s="4" t="str" cm="1">
        <f t="array" ref="M2799">_xlfn._xlws.FILTER(AnalysisGroupings!$G$2:$G$36,(AnalysisGroupings!$F$2:$F$36=AnalysisResults!L2799)*LEN(L2799)&gt;0,"")</f>
        <v>Week 12</v>
      </c>
      <c r="O2799" t="s">
        <v>295</v>
      </c>
      <c r="P2799" t="s">
        <v>642</v>
      </c>
      <c r="Q2799" s="4" t="str" cm="1">
        <f t="array" ref="Q2799">_xlfn._xlws.FILTER(AnalysisMethods!$G$2:$G$31,AnalysisMethods!$E$2:$E$31=AnalysisResults!P2799,"")</f>
        <v>SD</v>
      </c>
      <c r="R2799" s="4" t="str" cm="1">
        <f t="array" ref="R2799">_xlfn._xlws.FILTER(AnalysisMethods!$H$2:$H$31,AnalysisMethods!$E$2:$E$31=AnalysisResults!P2799,"")</f>
        <v>(XX.XX)</v>
      </c>
      <c r="S2799">
        <v>17.037092845</v>
      </c>
      <c r="T2799" s="7" t="s">
        <v>1163</v>
      </c>
      <c r="U2799" t="s">
        <v>1378</v>
      </c>
    </row>
    <row r="2800" spans="1:21" x14ac:dyDescent="0.45">
      <c r="A2800" t="s">
        <v>671</v>
      </c>
      <c r="B2800" s="4" t="str" cm="1">
        <f t="array" ref="B2800">_xlfn._xlws.FILTER(AnalysisSets!B:B,AnalysisSets!A:A=_xlfn._xlws.FILTER(Analyses!E:E,Analyses!A:A=AnalysisResults!A2800,""),"")</f>
        <v>Safety Population</v>
      </c>
      <c r="C2800" t="s">
        <v>33</v>
      </c>
      <c r="D2800" t="s">
        <v>36</v>
      </c>
      <c r="E2800" s="4" t="str" cm="1">
        <f t="array" ref="E2800">_xlfn._xlws.FILTER(AnalysisGroupings!$G$2:$G$20,AnalysisGroupings!$F$2:$F$20=AnalysisResults!D2800,"")</f>
        <v>Placebo</v>
      </c>
      <c r="G2800" t="s">
        <v>733</v>
      </c>
      <c r="H2800" t="s">
        <v>767</v>
      </c>
      <c r="I2800" s="4" t="str" cm="1">
        <f t="array" ref="I2800">_xlfn._xlws.FILTER(AnalysisGroupings!$G$2:$G$36,(AnalysisGroupings!$F$2:$F$36=AnalysisResults!H2800)*LEN(H2800)&gt;0,"")</f>
        <v>Systolic Blood Pressure (mmHg)</v>
      </c>
      <c r="K2800" t="s">
        <v>734</v>
      </c>
      <c r="L2800" t="s">
        <v>1384</v>
      </c>
      <c r="M2800" s="4" t="str" cm="1">
        <f t="array" ref="M2800">_xlfn._xlws.FILTER(AnalysisGroupings!$G$2:$G$36,(AnalysisGroupings!$F$2:$F$36=AnalysisResults!L2800)*LEN(L2800)&gt;0,"")</f>
        <v>Week 12</v>
      </c>
      <c r="O2800" t="s">
        <v>295</v>
      </c>
      <c r="P2800" t="s">
        <v>643</v>
      </c>
      <c r="Q2800" s="4" t="str" cm="1">
        <f t="array" ref="Q2800">_xlfn._xlws.FILTER(AnalysisMethods!$G$2:$G$31,AnalysisMethods!$E$2:$E$31=AnalysisResults!P2800,"")</f>
        <v>Median</v>
      </c>
      <c r="R2800" s="4" t="str" cm="1">
        <f t="array" ref="R2800">_xlfn._xlws.FILTER(AnalysisMethods!$H$2:$H$31,AnalysisMethods!$E$2:$E$31=AnalysisResults!P2800,"")</f>
        <v>XX.X</v>
      </c>
      <c r="S2800">
        <v>-4</v>
      </c>
      <c r="T2800" s="7" t="s">
        <v>1164</v>
      </c>
      <c r="U2800" t="s">
        <v>1378</v>
      </c>
    </row>
    <row r="2801" spans="1:21" x14ac:dyDescent="0.45">
      <c r="A2801" t="s">
        <v>671</v>
      </c>
      <c r="B2801" s="4" t="str" cm="1">
        <f t="array" ref="B2801">_xlfn._xlws.FILTER(AnalysisSets!B:B,AnalysisSets!A:A=_xlfn._xlws.FILTER(Analyses!E:E,Analyses!A:A=AnalysisResults!A2801,""),"")</f>
        <v>Safety Population</v>
      </c>
      <c r="C2801" t="s">
        <v>33</v>
      </c>
      <c r="D2801" t="s">
        <v>36</v>
      </c>
      <c r="E2801" s="4" t="str" cm="1">
        <f t="array" ref="E2801">_xlfn._xlws.FILTER(AnalysisGroupings!$G$2:$G$20,AnalysisGroupings!$F$2:$F$20=AnalysisResults!D2801,"")</f>
        <v>Placebo</v>
      </c>
      <c r="G2801" t="s">
        <v>733</v>
      </c>
      <c r="H2801" t="s">
        <v>767</v>
      </c>
      <c r="I2801" s="4" t="str" cm="1">
        <f t="array" ref="I2801">_xlfn._xlws.FILTER(AnalysisGroupings!$G$2:$G$36,(AnalysisGroupings!$F$2:$F$36=AnalysisResults!H2801)*LEN(H2801)&gt;0,"")</f>
        <v>Systolic Blood Pressure (mmHg)</v>
      </c>
      <c r="K2801" t="s">
        <v>734</v>
      </c>
      <c r="L2801" t="s">
        <v>1384</v>
      </c>
      <c r="M2801" s="4" t="str" cm="1">
        <f t="array" ref="M2801">_xlfn._xlws.FILTER(AnalysisGroupings!$G$2:$G$36,(AnalysisGroupings!$F$2:$F$36=AnalysisResults!L2801)*LEN(L2801)&gt;0,"")</f>
        <v>Week 12</v>
      </c>
      <c r="O2801" t="s">
        <v>295</v>
      </c>
      <c r="P2801" t="s">
        <v>644</v>
      </c>
      <c r="Q2801" s="4" t="str" cm="1">
        <f t="array" ref="Q2801">_xlfn._xlws.FILTER(AnalysisMethods!$G$2:$G$31,AnalysisMethods!$E$2:$E$31=AnalysisResults!P2801,"")</f>
        <v>Q1</v>
      </c>
      <c r="R2801" s="4" t="str" cm="1">
        <f t="array" ref="R2801">_xlfn._xlws.FILTER(AnalysisMethods!$H$2:$H$31,AnalysisMethods!$E$2:$E$31=AnalysisResults!P2801,"")</f>
        <v>XX.X</v>
      </c>
      <c r="S2801">
        <v>-13.5</v>
      </c>
      <c r="T2801" s="7" t="s">
        <v>1165</v>
      </c>
      <c r="U2801" t="s">
        <v>1378</v>
      </c>
    </row>
    <row r="2802" spans="1:21" x14ac:dyDescent="0.45">
      <c r="A2802" t="s">
        <v>671</v>
      </c>
      <c r="B2802" s="4" t="str" cm="1">
        <f t="array" ref="B2802">_xlfn._xlws.FILTER(AnalysisSets!B:B,AnalysisSets!A:A=_xlfn._xlws.FILTER(Analyses!E:E,Analyses!A:A=AnalysisResults!A2802,""),"")</f>
        <v>Safety Population</v>
      </c>
      <c r="C2802" t="s">
        <v>33</v>
      </c>
      <c r="D2802" t="s">
        <v>36</v>
      </c>
      <c r="E2802" s="4" t="str" cm="1">
        <f t="array" ref="E2802">_xlfn._xlws.FILTER(AnalysisGroupings!$G$2:$G$20,AnalysisGroupings!$F$2:$F$20=AnalysisResults!D2802,"")</f>
        <v>Placebo</v>
      </c>
      <c r="G2802" t="s">
        <v>733</v>
      </c>
      <c r="H2802" t="s">
        <v>767</v>
      </c>
      <c r="I2802" s="4" t="str" cm="1">
        <f t="array" ref="I2802">_xlfn._xlws.FILTER(AnalysisGroupings!$G$2:$G$36,(AnalysisGroupings!$F$2:$F$36=AnalysisResults!H2802)*LEN(H2802)&gt;0,"")</f>
        <v>Systolic Blood Pressure (mmHg)</v>
      </c>
      <c r="K2802" t="s">
        <v>734</v>
      </c>
      <c r="L2802" t="s">
        <v>1384</v>
      </c>
      <c r="M2802" s="4" t="str" cm="1">
        <f t="array" ref="M2802">_xlfn._xlws.FILTER(AnalysisGroupings!$G$2:$G$36,(AnalysisGroupings!$F$2:$F$36=AnalysisResults!L2802)*LEN(L2802)&gt;0,"")</f>
        <v>Week 12</v>
      </c>
      <c r="O2802" t="s">
        <v>295</v>
      </c>
      <c r="P2802" t="s">
        <v>645</v>
      </c>
      <c r="Q2802" s="4" t="str" cm="1">
        <f t="array" ref="Q2802">_xlfn._xlws.FILTER(AnalysisMethods!$G$2:$G$31,AnalysisMethods!$E$2:$E$31=AnalysisResults!P2802,"")</f>
        <v>Q3</v>
      </c>
      <c r="R2802" s="4" t="str" cm="1">
        <f t="array" ref="R2802">_xlfn._xlws.FILTER(AnalysisMethods!$H$2:$H$31,AnalysisMethods!$E$2:$E$31=AnalysisResults!P2802,"")</f>
        <v>XX.X</v>
      </c>
      <c r="S2802">
        <v>8</v>
      </c>
      <c r="T2802" s="7" t="s">
        <v>1160</v>
      </c>
      <c r="U2802" t="s">
        <v>1378</v>
      </c>
    </row>
    <row r="2803" spans="1:21" x14ac:dyDescent="0.45">
      <c r="A2803" t="s">
        <v>671</v>
      </c>
      <c r="B2803" s="4" t="str" cm="1">
        <f t="array" ref="B2803">_xlfn._xlws.FILTER(AnalysisSets!B:B,AnalysisSets!A:A=_xlfn._xlws.FILTER(Analyses!E:E,Analyses!A:A=AnalysisResults!A2803,""),"")</f>
        <v>Safety Population</v>
      </c>
      <c r="C2803" t="s">
        <v>33</v>
      </c>
      <c r="D2803" t="s">
        <v>36</v>
      </c>
      <c r="E2803" s="4" t="str" cm="1">
        <f t="array" ref="E2803">_xlfn._xlws.FILTER(AnalysisGroupings!$G$2:$G$20,AnalysisGroupings!$F$2:$F$20=AnalysisResults!D2803,"")</f>
        <v>Placebo</v>
      </c>
      <c r="G2803" t="s">
        <v>733</v>
      </c>
      <c r="H2803" t="s">
        <v>767</v>
      </c>
      <c r="I2803" s="4" t="str" cm="1">
        <f t="array" ref="I2803">_xlfn._xlws.FILTER(AnalysisGroupings!$G$2:$G$36,(AnalysisGroupings!$F$2:$F$36=AnalysisResults!H2803)*LEN(H2803)&gt;0,"")</f>
        <v>Systolic Blood Pressure (mmHg)</v>
      </c>
      <c r="K2803" t="s">
        <v>734</v>
      </c>
      <c r="L2803" t="s">
        <v>1384</v>
      </c>
      <c r="M2803" s="4" t="str" cm="1">
        <f t="array" ref="M2803">_xlfn._xlws.FILTER(AnalysisGroupings!$G$2:$G$36,(AnalysisGroupings!$F$2:$F$36=AnalysisResults!L2803)*LEN(L2803)&gt;0,"")</f>
        <v>Week 12</v>
      </c>
      <c r="O2803" t="s">
        <v>295</v>
      </c>
      <c r="P2803" t="s">
        <v>646</v>
      </c>
      <c r="Q2803" s="4" t="str" cm="1">
        <f t="array" ref="Q2803">_xlfn._xlws.FILTER(AnalysisMethods!$G$2:$G$31,AnalysisMethods!$E$2:$E$31=AnalysisResults!P2803,"")</f>
        <v>Min</v>
      </c>
      <c r="R2803" s="4" t="str" cm="1">
        <f t="array" ref="R2803">_xlfn._xlws.FILTER(AnalysisMethods!$H$2:$H$31,AnalysisMethods!$E$2:$E$31=AnalysisResults!P2803,"")</f>
        <v>XX</v>
      </c>
      <c r="S2803">
        <v>-60</v>
      </c>
      <c r="T2803" s="7" t="s">
        <v>1166</v>
      </c>
      <c r="U2803" t="s">
        <v>1378</v>
      </c>
    </row>
    <row r="2804" spans="1:21" x14ac:dyDescent="0.45">
      <c r="A2804" t="s">
        <v>671</v>
      </c>
      <c r="B2804" s="4" t="str" cm="1">
        <f t="array" ref="B2804">_xlfn._xlws.FILTER(AnalysisSets!B:B,AnalysisSets!A:A=_xlfn._xlws.FILTER(Analyses!E:E,Analyses!A:A=AnalysisResults!A2804,""),"")</f>
        <v>Safety Population</v>
      </c>
      <c r="C2804" t="s">
        <v>33</v>
      </c>
      <c r="D2804" t="s">
        <v>36</v>
      </c>
      <c r="E2804" s="4" t="str" cm="1">
        <f t="array" ref="E2804">_xlfn._xlws.FILTER(AnalysisGroupings!$G$2:$G$20,AnalysisGroupings!$F$2:$F$20=AnalysisResults!D2804,"")</f>
        <v>Placebo</v>
      </c>
      <c r="G2804" t="s">
        <v>733</v>
      </c>
      <c r="H2804" t="s">
        <v>767</v>
      </c>
      <c r="I2804" s="4" t="str" cm="1">
        <f t="array" ref="I2804">_xlfn._xlws.FILTER(AnalysisGroupings!$G$2:$G$36,(AnalysisGroupings!$F$2:$F$36=AnalysisResults!H2804)*LEN(H2804)&gt;0,"")</f>
        <v>Systolic Blood Pressure (mmHg)</v>
      </c>
      <c r="K2804" t="s">
        <v>734</v>
      </c>
      <c r="L2804" t="s">
        <v>1384</v>
      </c>
      <c r="M2804" s="4" t="str" cm="1">
        <f t="array" ref="M2804">_xlfn._xlws.FILTER(AnalysisGroupings!$G$2:$G$36,(AnalysisGroupings!$F$2:$F$36=AnalysisResults!L2804)*LEN(L2804)&gt;0,"")</f>
        <v>Week 12</v>
      </c>
      <c r="O2804" t="s">
        <v>295</v>
      </c>
      <c r="P2804" t="s">
        <v>647</v>
      </c>
      <c r="Q2804" s="4" t="str" cm="1">
        <f t="array" ref="Q2804">_xlfn._xlws.FILTER(AnalysisMethods!$G$2:$G$31,AnalysisMethods!$E$2:$E$31=AnalysisResults!P2804,"")</f>
        <v>Max</v>
      </c>
      <c r="R2804" s="4" t="str" cm="1">
        <f t="array" ref="R2804">_xlfn._xlws.FILTER(AnalysisMethods!$H$2:$H$31,AnalysisMethods!$E$2:$E$31=AnalysisResults!P2804,"")</f>
        <v>XX</v>
      </c>
      <c r="S2804">
        <v>34</v>
      </c>
      <c r="T2804" s="7" t="s">
        <v>245</v>
      </c>
      <c r="U2804" t="s">
        <v>1378</v>
      </c>
    </row>
    <row r="2805" spans="1:21" x14ac:dyDescent="0.45">
      <c r="A2805" t="s">
        <v>671</v>
      </c>
      <c r="B2805" s="4" t="str" cm="1">
        <f t="array" ref="B2805">_xlfn._xlws.FILTER(AnalysisSets!B:B,AnalysisSets!A:A=_xlfn._xlws.FILTER(Analyses!E:E,Analyses!A:A=AnalysisResults!A2805,""),"")</f>
        <v>Safety Population</v>
      </c>
      <c r="C2805" t="s">
        <v>33</v>
      </c>
      <c r="D2805" t="s">
        <v>36</v>
      </c>
      <c r="E2805" s="4" t="str" cm="1">
        <f t="array" ref="E2805">_xlfn._xlws.FILTER(AnalysisGroupings!$G$2:$G$20,AnalysisGroupings!$F$2:$F$20=AnalysisResults!D2805,"")</f>
        <v>Placebo</v>
      </c>
      <c r="G2805" t="s">
        <v>733</v>
      </c>
      <c r="H2805" t="s">
        <v>767</v>
      </c>
      <c r="I2805" s="4" t="str" cm="1">
        <f t="array" ref="I2805">_xlfn._xlws.FILTER(AnalysisGroupings!$G$2:$G$36,(AnalysisGroupings!$F$2:$F$36=AnalysisResults!H2805)*LEN(H2805)&gt;0,"")</f>
        <v>Systolic Blood Pressure (mmHg)</v>
      </c>
      <c r="K2805" t="s">
        <v>734</v>
      </c>
      <c r="L2805" t="s">
        <v>1385</v>
      </c>
      <c r="M2805" s="4" t="str" cm="1">
        <f t="array" ref="M2805">_xlfn._xlws.FILTER(AnalysisGroupings!$G$2:$G$36,(AnalysisGroupings!$F$2:$F$36=AnalysisResults!L2805)*LEN(L2805)&gt;0,"")</f>
        <v>Week 16</v>
      </c>
      <c r="O2805" t="s">
        <v>295</v>
      </c>
      <c r="P2805" t="s">
        <v>640</v>
      </c>
      <c r="Q2805" s="4" t="str" cm="1">
        <f t="array" ref="Q2805">_xlfn._xlws.FILTER(AnalysisMethods!$G$2:$G$31,AnalysisMethods!$E$2:$E$31=AnalysisResults!P2805,"")</f>
        <v>n</v>
      </c>
      <c r="R2805" s="4" t="str" cm="1">
        <f t="array" ref="R2805">_xlfn._xlws.FILTER(AnalysisMethods!$H$2:$H$31,AnalysisMethods!$E$2:$E$31=AnalysisResults!P2805,"")</f>
        <v>XX</v>
      </c>
      <c r="S2805">
        <v>201</v>
      </c>
      <c r="T2805" s="7" t="s">
        <v>1167</v>
      </c>
      <c r="U2805" t="s">
        <v>1378</v>
      </c>
    </row>
    <row r="2806" spans="1:21" x14ac:dyDescent="0.45">
      <c r="A2806" t="s">
        <v>671</v>
      </c>
      <c r="B2806" s="4" t="str" cm="1">
        <f t="array" ref="B2806">_xlfn._xlws.FILTER(AnalysisSets!B:B,AnalysisSets!A:A=_xlfn._xlws.FILTER(Analyses!E:E,Analyses!A:A=AnalysisResults!A2806,""),"")</f>
        <v>Safety Population</v>
      </c>
      <c r="C2806" t="s">
        <v>33</v>
      </c>
      <c r="D2806" t="s">
        <v>36</v>
      </c>
      <c r="E2806" s="4" t="str" cm="1">
        <f t="array" ref="E2806">_xlfn._xlws.FILTER(AnalysisGroupings!$G$2:$G$20,AnalysisGroupings!$F$2:$F$20=AnalysisResults!D2806,"")</f>
        <v>Placebo</v>
      </c>
      <c r="G2806" t="s">
        <v>733</v>
      </c>
      <c r="H2806" t="s">
        <v>767</v>
      </c>
      <c r="I2806" s="4" t="str" cm="1">
        <f t="array" ref="I2806">_xlfn._xlws.FILTER(AnalysisGroupings!$G$2:$G$36,(AnalysisGroupings!$F$2:$F$36=AnalysisResults!H2806)*LEN(H2806)&gt;0,"")</f>
        <v>Systolic Blood Pressure (mmHg)</v>
      </c>
      <c r="K2806" t="s">
        <v>734</v>
      </c>
      <c r="L2806" t="s">
        <v>1385</v>
      </c>
      <c r="M2806" s="4" t="str" cm="1">
        <f t="array" ref="M2806">_xlfn._xlws.FILTER(AnalysisGroupings!$G$2:$G$36,(AnalysisGroupings!$F$2:$F$36=AnalysisResults!L2806)*LEN(L2806)&gt;0,"")</f>
        <v>Week 16</v>
      </c>
      <c r="O2806" t="s">
        <v>295</v>
      </c>
      <c r="P2806" t="s">
        <v>641</v>
      </c>
      <c r="Q2806" s="4" t="str" cm="1">
        <f t="array" ref="Q2806">_xlfn._xlws.FILTER(AnalysisMethods!$G$2:$G$31,AnalysisMethods!$E$2:$E$31=AnalysisResults!P2806,"")</f>
        <v>Mean</v>
      </c>
      <c r="R2806" s="4" t="str" cm="1">
        <f t="array" ref="R2806">_xlfn._xlws.FILTER(AnalysisMethods!$H$2:$H$31,AnalysisMethods!$E$2:$E$31=AnalysisResults!P2806,"")</f>
        <v>XX.X</v>
      </c>
      <c r="S2806">
        <v>-1.6069651739999999</v>
      </c>
      <c r="T2806" s="7" t="s">
        <v>1168</v>
      </c>
      <c r="U2806" t="s">
        <v>1378</v>
      </c>
    </row>
    <row r="2807" spans="1:21" x14ac:dyDescent="0.45">
      <c r="A2807" t="s">
        <v>671</v>
      </c>
      <c r="B2807" s="4" t="str" cm="1">
        <f t="array" ref="B2807">_xlfn._xlws.FILTER(AnalysisSets!B:B,AnalysisSets!A:A=_xlfn._xlws.FILTER(Analyses!E:E,Analyses!A:A=AnalysisResults!A2807,""),"")</f>
        <v>Safety Population</v>
      </c>
      <c r="C2807" t="s">
        <v>33</v>
      </c>
      <c r="D2807" t="s">
        <v>36</v>
      </c>
      <c r="E2807" s="4" t="str" cm="1">
        <f t="array" ref="E2807">_xlfn._xlws.FILTER(AnalysisGroupings!$G$2:$G$20,AnalysisGroupings!$F$2:$F$20=AnalysisResults!D2807,"")</f>
        <v>Placebo</v>
      </c>
      <c r="G2807" t="s">
        <v>733</v>
      </c>
      <c r="H2807" t="s">
        <v>767</v>
      </c>
      <c r="I2807" s="4" t="str" cm="1">
        <f t="array" ref="I2807">_xlfn._xlws.FILTER(AnalysisGroupings!$G$2:$G$36,(AnalysisGroupings!$F$2:$F$36=AnalysisResults!H2807)*LEN(H2807)&gt;0,"")</f>
        <v>Systolic Blood Pressure (mmHg)</v>
      </c>
      <c r="K2807" t="s">
        <v>734</v>
      </c>
      <c r="L2807" t="s">
        <v>1385</v>
      </c>
      <c r="M2807" s="4" t="str" cm="1">
        <f t="array" ref="M2807">_xlfn._xlws.FILTER(AnalysisGroupings!$G$2:$G$36,(AnalysisGroupings!$F$2:$F$36=AnalysisResults!L2807)*LEN(L2807)&gt;0,"")</f>
        <v>Week 16</v>
      </c>
      <c r="O2807" t="s">
        <v>295</v>
      </c>
      <c r="P2807" t="s">
        <v>642</v>
      </c>
      <c r="Q2807" s="4" t="str" cm="1">
        <f t="array" ref="Q2807">_xlfn._xlws.FILTER(AnalysisMethods!$G$2:$G$31,AnalysisMethods!$E$2:$E$31=AnalysisResults!P2807,"")</f>
        <v>SD</v>
      </c>
      <c r="R2807" s="4" t="str" cm="1">
        <f t="array" ref="R2807">_xlfn._xlws.FILTER(AnalysisMethods!$H$2:$H$31,AnalysisMethods!$E$2:$E$31=AnalysisResults!P2807,"")</f>
        <v>(XX.XX)</v>
      </c>
      <c r="S2807">
        <v>19.257719263999999</v>
      </c>
      <c r="T2807" s="7" t="s">
        <v>1169</v>
      </c>
      <c r="U2807" t="s">
        <v>1378</v>
      </c>
    </row>
    <row r="2808" spans="1:21" x14ac:dyDescent="0.45">
      <c r="A2808" t="s">
        <v>671</v>
      </c>
      <c r="B2808" s="4" t="str" cm="1">
        <f t="array" ref="B2808">_xlfn._xlws.FILTER(AnalysisSets!B:B,AnalysisSets!A:A=_xlfn._xlws.FILTER(Analyses!E:E,Analyses!A:A=AnalysisResults!A2808,""),"")</f>
        <v>Safety Population</v>
      </c>
      <c r="C2808" t="s">
        <v>33</v>
      </c>
      <c r="D2808" t="s">
        <v>36</v>
      </c>
      <c r="E2808" s="4" t="str" cm="1">
        <f t="array" ref="E2808">_xlfn._xlws.FILTER(AnalysisGroupings!$G$2:$G$20,AnalysisGroupings!$F$2:$F$20=AnalysisResults!D2808,"")</f>
        <v>Placebo</v>
      </c>
      <c r="G2808" t="s">
        <v>733</v>
      </c>
      <c r="H2808" t="s">
        <v>767</v>
      </c>
      <c r="I2808" s="4" t="str" cm="1">
        <f t="array" ref="I2808">_xlfn._xlws.FILTER(AnalysisGroupings!$G$2:$G$36,(AnalysisGroupings!$F$2:$F$36=AnalysisResults!H2808)*LEN(H2808)&gt;0,"")</f>
        <v>Systolic Blood Pressure (mmHg)</v>
      </c>
      <c r="K2808" t="s">
        <v>734</v>
      </c>
      <c r="L2808" t="s">
        <v>1385</v>
      </c>
      <c r="M2808" s="4" t="str" cm="1">
        <f t="array" ref="M2808">_xlfn._xlws.FILTER(AnalysisGroupings!$G$2:$G$36,(AnalysisGroupings!$F$2:$F$36=AnalysisResults!L2808)*LEN(L2808)&gt;0,"")</f>
        <v>Week 16</v>
      </c>
      <c r="O2808" t="s">
        <v>295</v>
      </c>
      <c r="P2808" t="s">
        <v>643</v>
      </c>
      <c r="Q2808" s="4" t="str" cm="1">
        <f t="array" ref="Q2808">_xlfn._xlws.FILTER(AnalysisMethods!$G$2:$G$31,AnalysisMethods!$E$2:$E$31=AnalysisResults!P2808,"")</f>
        <v>Median</v>
      </c>
      <c r="R2808" s="4" t="str" cm="1">
        <f t="array" ref="R2808">_xlfn._xlws.FILTER(AnalysisMethods!$H$2:$H$31,AnalysisMethods!$E$2:$E$31=AnalysisResults!P2808,"")</f>
        <v>XX.X</v>
      </c>
      <c r="S2808">
        <v>-4</v>
      </c>
      <c r="T2808" s="7" t="s">
        <v>1164</v>
      </c>
      <c r="U2808" t="s">
        <v>1378</v>
      </c>
    </row>
    <row r="2809" spans="1:21" x14ac:dyDescent="0.45">
      <c r="A2809" t="s">
        <v>671</v>
      </c>
      <c r="B2809" s="4" t="str" cm="1">
        <f t="array" ref="B2809">_xlfn._xlws.FILTER(AnalysisSets!B:B,AnalysisSets!A:A=_xlfn._xlws.FILTER(Analyses!E:E,Analyses!A:A=AnalysisResults!A2809,""),"")</f>
        <v>Safety Population</v>
      </c>
      <c r="C2809" t="s">
        <v>33</v>
      </c>
      <c r="D2809" t="s">
        <v>36</v>
      </c>
      <c r="E2809" s="4" t="str" cm="1">
        <f t="array" ref="E2809">_xlfn._xlws.FILTER(AnalysisGroupings!$G$2:$G$20,AnalysisGroupings!$F$2:$F$20=AnalysisResults!D2809,"")</f>
        <v>Placebo</v>
      </c>
      <c r="G2809" t="s">
        <v>733</v>
      </c>
      <c r="H2809" t="s">
        <v>767</v>
      </c>
      <c r="I2809" s="4" t="str" cm="1">
        <f t="array" ref="I2809">_xlfn._xlws.FILTER(AnalysisGroupings!$G$2:$G$36,(AnalysisGroupings!$F$2:$F$36=AnalysisResults!H2809)*LEN(H2809)&gt;0,"")</f>
        <v>Systolic Blood Pressure (mmHg)</v>
      </c>
      <c r="K2809" t="s">
        <v>734</v>
      </c>
      <c r="L2809" t="s">
        <v>1385</v>
      </c>
      <c r="M2809" s="4" t="str" cm="1">
        <f t="array" ref="M2809">_xlfn._xlws.FILTER(AnalysisGroupings!$G$2:$G$36,(AnalysisGroupings!$F$2:$F$36=AnalysisResults!L2809)*LEN(L2809)&gt;0,"")</f>
        <v>Week 16</v>
      </c>
      <c r="O2809" t="s">
        <v>295</v>
      </c>
      <c r="P2809" t="s">
        <v>644</v>
      </c>
      <c r="Q2809" s="4" t="str" cm="1">
        <f t="array" ref="Q2809">_xlfn._xlws.FILTER(AnalysisMethods!$G$2:$G$31,AnalysisMethods!$E$2:$E$31=AnalysisResults!P2809,"")</f>
        <v>Q1</v>
      </c>
      <c r="R2809" s="4" t="str" cm="1">
        <f t="array" ref="R2809">_xlfn._xlws.FILTER(AnalysisMethods!$H$2:$H$31,AnalysisMethods!$E$2:$E$31=AnalysisResults!P2809,"")</f>
        <v>XX.X</v>
      </c>
      <c r="S2809">
        <v>-14</v>
      </c>
      <c r="T2809" s="7" t="s">
        <v>1170</v>
      </c>
      <c r="U2809" t="s">
        <v>1378</v>
      </c>
    </row>
    <row r="2810" spans="1:21" x14ac:dyDescent="0.45">
      <c r="A2810" t="s">
        <v>671</v>
      </c>
      <c r="B2810" s="4" t="str" cm="1">
        <f t="array" ref="B2810">_xlfn._xlws.FILTER(AnalysisSets!B:B,AnalysisSets!A:A=_xlfn._xlws.FILTER(Analyses!E:E,Analyses!A:A=AnalysisResults!A2810,""),"")</f>
        <v>Safety Population</v>
      </c>
      <c r="C2810" t="s">
        <v>33</v>
      </c>
      <c r="D2810" t="s">
        <v>36</v>
      </c>
      <c r="E2810" s="4" t="str" cm="1">
        <f t="array" ref="E2810">_xlfn._xlws.FILTER(AnalysisGroupings!$G$2:$G$20,AnalysisGroupings!$F$2:$F$20=AnalysisResults!D2810,"")</f>
        <v>Placebo</v>
      </c>
      <c r="G2810" t="s">
        <v>733</v>
      </c>
      <c r="H2810" t="s">
        <v>767</v>
      </c>
      <c r="I2810" s="4" t="str" cm="1">
        <f t="array" ref="I2810">_xlfn._xlws.FILTER(AnalysisGroupings!$G$2:$G$36,(AnalysisGroupings!$F$2:$F$36=AnalysisResults!H2810)*LEN(H2810)&gt;0,"")</f>
        <v>Systolic Blood Pressure (mmHg)</v>
      </c>
      <c r="K2810" t="s">
        <v>734</v>
      </c>
      <c r="L2810" t="s">
        <v>1385</v>
      </c>
      <c r="M2810" s="4" t="str" cm="1">
        <f t="array" ref="M2810">_xlfn._xlws.FILTER(AnalysisGroupings!$G$2:$G$36,(AnalysisGroupings!$F$2:$F$36=AnalysisResults!L2810)*LEN(L2810)&gt;0,"")</f>
        <v>Week 16</v>
      </c>
      <c r="O2810" t="s">
        <v>295</v>
      </c>
      <c r="P2810" t="s">
        <v>645</v>
      </c>
      <c r="Q2810" s="4" t="str" cm="1">
        <f t="array" ref="Q2810">_xlfn._xlws.FILTER(AnalysisMethods!$G$2:$G$31,AnalysisMethods!$E$2:$E$31=AnalysisResults!P2810,"")</f>
        <v>Q3</v>
      </c>
      <c r="R2810" s="4" t="str" cm="1">
        <f t="array" ref="R2810">_xlfn._xlws.FILTER(AnalysisMethods!$H$2:$H$31,AnalysisMethods!$E$2:$E$31=AnalysisResults!P2810,"")</f>
        <v>XX.X</v>
      </c>
      <c r="S2810">
        <v>10</v>
      </c>
      <c r="T2810" s="7" t="s">
        <v>1171</v>
      </c>
      <c r="U2810" t="s">
        <v>1378</v>
      </c>
    </row>
    <row r="2811" spans="1:21" x14ac:dyDescent="0.45">
      <c r="A2811" t="s">
        <v>671</v>
      </c>
      <c r="B2811" s="4" t="str" cm="1">
        <f t="array" ref="B2811">_xlfn._xlws.FILTER(AnalysisSets!B:B,AnalysisSets!A:A=_xlfn._xlws.FILTER(Analyses!E:E,Analyses!A:A=AnalysisResults!A2811,""),"")</f>
        <v>Safety Population</v>
      </c>
      <c r="C2811" t="s">
        <v>33</v>
      </c>
      <c r="D2811" t="s">
        <v>36</v>
      </c>
      <c r="E2811" s="4" t="str" cm="1">
        <f t="array" ref="E2811">_xlfn._xlws.FILTER(AnalysisGroupings!$G$2:$G$20,AnalysisGroupings!$F$2:$F$20=AnalysisResults!D2811,"")</f>
        <v>Placebo</v>
      </c>
      <c r="G2811" t="s">
        <v>733</v>
      </c>
      <c r="H2811" t="s">
        <v>767</v>
      </c>
      <c r="I2811" s="4" t="str" cm="1">
        <f t="array" ref="I2811">_xlfn._xlws.FILTER(AnalysisGroupings!$G$2:$G$36,(AnalysisGroupings!$F$2:$F$36=AnalysisResults!H2811)*LEN(H2811)&gt;0,"")</f>
        <v>Systolic Blood Pressure (mmHg)</v>
      </c>
      <c r="K2811" t="s">
        <v>734</v>
      </c>
      <c r="L2811" t="s">
        <v>1385</v>
      </c>
      <c r="M2811" s="4" t="str" cm="1">
        <f t="array" ref="M2811">_xlfn._xlws.FILTER(AnalysisGroupings!$G$2:$G$36,(AnalysisGroupings!$F$2:$F$36=AnalysisResults!L2811)*LEN(L2811)&gt;0,"")</f>
        <v>Week 16</v>
      </c>
      <c r="O2811" t="s">
        <v>295</v>
      </c>
      <c r="P2811" t="s">
        <v>646</v>
      </c>
      <c r="Q2811" s="4" t="str" cm="1">
        <f t="array" ref="Q2811">_xlfn._xlws.FILTER(AnalysisMethods!$G$2:$G$31,AnalysisMethods!$E$2:$E$31=AnalysisResults!P2811,"")</f>
        <v>Min</v>
      </c>
      <c r="R2811" s="4" t="str" cm="1">
        <f t="array" ref="R2811">_xlfn._xlws.FILTER(AnalysisMethods!$H$2:$H$31,AnalysisMethods!$E$2:$E$31=AnalysisResults!P2811,"")</f>
        <v>XX</v>
      </c>
      <c r="S2811">
        <v>-44</v>
      </c>
      <c r="T2811" s="7" t="s">
        <v>1172</v>
      </c>
      <c r="U2811" t="s">
        <v>1378</v>
      </c>
    </row>
    <row r="2812" spans="1:21" x14ac:dyDescent="0.45">
      <c r="A2812" t="s">
        <v>671</v>
      </c>
      <c r="B2812" s="4" t="str" cm="1">
        <f t="array" ref="B2812">_xlfn._xlws.FILTER(AnalysisSets!B:B,AnalysisSets!A:A=_xlfn._xlws.FILTER(Analyses!E:E,Analyses!A:A=AnalysisResults!A2812,""),"")</f>
        <v>Safety Population</v>
      </c>
      <c r="C2812" t="s">
        <v>33</v>
      </c>
      <c r="D2812" t="s">
        <v>36</v>
      </c>
      <c r="E2812" s="4" t="str" cm="1">
        <f t="array" ref="E2812">_xlfn._xlws.FILTER(AnalysisGroupings!$G$2:$G$20,AnalysisGroupings!$F$2:$F$20=AnalysisResults!D2812,"")</f>
        <v>Placebo</v>
      </c>
      <c r="G2812" t="s">
        <v>733</v>
      </c>
      <c r="H2812" t="s">
        <v>767</v>
      </c>
      <c r="I2812" s="4" t="str" cm="1">
        <f t="array" ref="I2812">_xlfn._xlws.FILTER(AnalysisGroupings!$G$2:$G$36,(AnalysisGroupings!$F$2:$F$36=AnalysisResults!H2812)*LEN(H2812)&gt;0,"")</f>
        <v>Systolic Blood Pressure (mmHg)</v>
      </c>
      <c r="K2812" t="s">
        <v>734</v>
      </c>
      <c r="L2812" t="s">
        <v>1385</v>
      </c>
      <c r="M2812" s="4" t="str" cm="1">
        <f t="array" ref="M2812">_xlfn._xlws.FILTER(AnalysisGroupings!$G$2:$G$36,(AnalysisGroupings!$F$2:$F$36=AnalysisResults!L2812)*LEN(L2812)&gt;0,"")</f>
        <v>Week 16</v>
      </c>
      <c r="O2812" t="s">
        <v>295</v>
      </c>
      <c r="P2812" t="s">
        <v>647</v>
      </c>
      <c r="Q2812" s="4" t="str" cm="1">
        <f t="array" ref="Q2812">_xlfn._xlws.FILTER(AnalysisMethods!$G$2:$G$31,AnalysisMethods!$E$2:$E$31=AnalysisResults!P2812,"")</f>
        <v>Max</v>
      </c>
      <c r="R2812" s="4" t="str" cm="1">
        <f t="array" ref="R2812">_xlfn._xlws.FILTER(AnalysisMethods!$H$2:$H$31,AnalysisMethods!$E$2:$E$31=AnalysisResults!P2812,"")</f>
        <v>XX</v>
      </c>
      <c r="S2812">
        <v>50</v>
      </c>
      <c r="T2812" s="7" t="s">
        <v>246</v>
      </c>
      <c r="U2812" t="s">
        <v>1378</v>
      </c>
    </row>
    <row r="2813" spans="1:21" x14ac:dyDescent="0.45">
      <c r="A2813" t="s">
        <v>671</v>
      </c>
      <c r="B2813" s="4" t="str" cm="1">
        <f t="array" ref="B2813">_xlfn._xlws.FILTER(AnalysisSets!B:B,AnalysisSets!A:A=_xlfn._xlws.FILTER(Analyses!E:E,Analyses!A:A=AnalysisResults!A2813,""),"")</f>
        <v>Safety Population</v>
      </c>
      <c r="C2813" t="s">
        <v>33</v>
      </c>
      <c r="D2813" t="s">
        <v>36</v>
      </c>
      <c r="E2813" s="4" t="str" cm="1">
        <f t="array" ref="E2813">_xlfn._xlws.FILTER(AnalysisGroupings!$G$2:$G$20,AnalysisGroupings!$F$2:$F$20=AnalysisResults!D2813,"")</f>
        <v>Placebo</v>
      </c>
      <c r="G2813" t="s">
        <v>733</v>
      </c>
      <c r="H2813" t="s">
        <v>767</v>
      </c>
      <c r="I2813" s="4" t="str" cm="1">
        <f t="array" ref="I2813">_xlfn._xlws.FILTER(AnalysisGroupings!$G$2:$G$36,(AnalysisGroupings!$F$2:$F$36=AnalysisResults!H2813)*LEN(H2813)&gt;0,"")</f>
        <v>Systolic Blood Pressure (mmHg)</v>
      </c>
      <c r="K2813" t="s">
        <v>734</v>
      </c>
      <c r="L2813" t="s">
        <v>1386</v>
      </c>
      <c r="M2813" s="4" t="str" cm="1">
        <f t="array" ref="M2813">_xlfn._xlws.FILTER(AnalysisGroupings!$G$2:$G$36,(AnalysisGroupings!$F$2:$F$36=AnalysisResults!L2813)*LEN(L2813)&gt;0,"")</f>
        <v>Week 20</v>
      </c>
      <c r="O2813" t="s">
        <v>295</v>
      </c>
      <c r="P2813" t="s">
        <v>640</v>
      </c>
      <c r="Q2813" s="4" t="str" cm="1">
        <f t="array" ref="Q2813">_xlfn._xlws.FILTER(AnalysisMethods!$G$2:$G$31,AnalysisMethods!$E$2:$E$31=AnalysisResults!P2813,"")</f>
        <v>n</v>
      </c>
      <c r="R2813" s="4" t="str" cm="1">
        <f t="array" ref="R2813">_xlfn._xlws.FILTER(AnalysisMethods!$H$2:$H$31,AnalysisMethods!$E$2:$E$31=AnalysisResults!P2813,"")</f>
        <v>XX</v>
      </c>
      <c r="S2813">
        <v>195</v>
      </c>
      <c r="T2813" s="7" t="s">
        <v>972</v>
      </c>
      <c r="U2813" t="s">
        <v>1378</v>
      </c>
    </row>
    <row r="2814" spans="1:21" x14ac:dyDescent="0.45">
      <c r="A2814" t="s">
        <v>671</v>
      </c>
      <c r="B2814" s="4" t="str" cm="1">
        <f t="array" ref="B2814">_xlfn._xlws.FILTER(AnalysisSets!B:B,AnalysisSets!A:A=_xlfn._xlws.FILTER(Analyses!E:E,Analyses!A:A=AnalysisResults!A2814,""),"")</f>
        <v>Safety Population</v>
      </c>
      <c r="C2814" t="s">
        <v>33</v>
      </c>
      <c r="D2814" t="s">
        <v>36</v>
      </c>
      <c r="E2814" s="4" t="str" cm="1">
        <f t="array" ref="E2814">_xlfn._xlws.FILTER(AnalysisGroupings!$G$2:$G$20,AnalysisGroupings!$F$2:$F$20=AnalysisResults!D2814,"")</f>
        <v>Placebo</v>
      </c>
      <c r="G2814" t="s">
        <v>733</v>
      </c>
      <c r="H2814" t="s">
        <v>767</v>
      </c>
      <c r="I2814" s="4" t="str" cm="1">
        <f t="array" ref="I2814">_xlfn._xlws.FILTER(AnalysisGroupings!$G$2:$G$36,(AnalysisGroupings!$F$2:$F$36=AnalysisResults!H2814)*LEN(H2814)&gt;0,"")</f>
        <v>Systolic Blood Pressure (mmHg)</v>
      </c>
      <c r="K2814" t="s">
        <v>734</v>
      </c>
      <c r="L2814" t="s">
        <v>1386</v>
      </c>
      <c r="M2814" s="4" t="str" cm="1">
        <f t="array" ref="M2814">_xlfn._xlws.FILTER(AnalysisGroupings!$G$2:$G$36,(AnalysisGroupings!$F$2:$F$36=AnalysisResults!L2814)*LEN(L2814)&gt;0,"")</f>
        <v>Week 20</v>
      </c>
      <c r="O2814" t="s">
        <v>295</v>
      </c>
      <c r="P2814" t="s">
        <v>641</v>
      </c>
      <c r="Q2814" s="4" t="str" cm="1">
        <f t="array" ref="Q2814">_xlfn._xlws.FILTER(AnalysisMethods!$G$2:$G$31,AnalysisMethods!$E$2:$E$31=AnalysisResults!P2814,"")</f>
        <v>Mean</v>
      </c>
      <c r="R2814" s="4" t="str" cm="1">
        <f t="array" ref="R2814">_xlfn._xlws.FILTER(AnalysisMethods!$H$2:$H$31,AnalysisMethods!$E$2:$E$31=AnalysisResults!P2814,"")</f>
        <v>XX.X</v>
      </c>
      <c r="S2814">
        <v>-3.1692307689999999</v>
      </c>
      <c r="T2814" s="7" t="s">
        <v>1173</v>
      </c>
      <c r="U2814" t="s">
        <v>1378</v>
      </c>
    </row>
    <row r="2815" spans="1:21" x14ac:dyDescent="0.45">
      <c r="A2815" t="s">
        <v>671</v>
      </c>
      <c r="B2815" s="4" t="str" cm="1">
        <f t="array" ref="B2815">_xlfn._xlws.FILTER(AnalysisSets!B:B,AnalysisSets!A:A=_xlfn._xlws.FILTER(Analyses!E:E,Analyses!A:A=AnalysisResults!A2815,""),"")</f>
        <v>Safety Population</v>
      </c>
      <c r="C2815" t="s">
        <v>33</v>
      </c>
      <c r="D2815" t="s">
        <v>36</v>
      </c>
      <c r="E2815" s="4" t="str" cm="1">
        <f t="array" ref="E2815">_xlfn._xlws.FILTER(AnalysisGroupings!$G$2:$G$20,AnalysisGroupings!$F$2:$F$20=AnalysisResults!D2815,"")</f>
        <v>Placebo</v>
      </c>
      <c r="G2815" t="s">
        <v>733</v>
      </c>
      <c r="H2815" t="s">
        <v>767</v>
      </c>
      <c r="I2815" s="4" t="str" cm="1">
        <f t="array" ref="I2815">_xlfn._xlws.FILTER(AnalysisGroupings!$G$2:$G$36,(AnalysisGroupings!$F$2:$F$36=AnalysisResults!H2815)*LEN(H2815)&gt;0,"")</f>
        <v>Systolic Blood Pressure (mmHg)</v>
      </c>
      <c r="K2815" t="s">
        <v>734</v>
      </c>
      <c r="L2815" t="s">
        <v>1386</v>
      </c>
      <c r="M2815" s="4" t="str" cm="1">
        <f t="array" ref="M2815">_xlfn._xlws.FILTER(AnalysisGroupings!$G$2:$G$36,(AnalysisGroupings!$F$2:$F$36=AnalysisResults!L2815)*LEN(L2815)&gt;0,"")</f>
        <v>Week 20</v>
      </c>
      <c r="O2815" t="s">
        <v>295</v>
      </c>
      <c r="P2815" t="s">
        <v>642</v>
      </c>
      <c r="Q2815" s="4" t="str" cm="1">
        <f t="array" ref="Q2815">_xlfn._xlws.FILTER(AnalysisMethods!$G$2:$G$31,AnalysisMethods!$E$2:$E$31=AnalysisResults!P2815,"")</f>
        <v>SD</v>
      </c>
      <c r="R2815" s="4" t="str" cm="1">
        <f t="array" ref="R2815">_xlfn._xlws.FILTER(AnalysisMethods!$H$2:$H$31,AnalysisMethods!$E$2:$E$31=AnalysisResults!P2815,"")</f>
        <v>(XX.XX)</v>
      </c>
      <c r="S2815">
        <v>17.147242178999999</v>
      </c>
      <c r="T2815" s="7" t="s">
        <v>1174</v>
      </c>
      <c r="U2815" t="s">
        <v>1378</v>
      </c>
    </row>
    <row r="2816" spans="1:21" x14ac:dyDescent="0.45">
      <c r="A2816" t="s">
        <v>671</v>
      </c>
      <c r="B2816" s="4" t="str" cm="1">
        <f t="array" ref="B2816">_xlfn._xlws.FILTER(AnalysisSets!B:B,AnalysisSets!A:A=_xlfn._xlws.FILTER(Analyses!E:E,Analyses!A:A=AnalysisResults!A2816,""),"")</f>
        <v>Safety Population</v>
      </c>
      <c r="C2816" t="s">
        <v>33</v>
      </c>
      <c r="D2816" t="s">
        <v>36</v>
      </c>
      <c r="E2816" s="4" t="str" cm="1">
        <f t="array" ref="E2816">_xlfn._xlws.FILTER(AnalysisGroupings!$G$2:$G$20,AnalysisGroupings!$F$2:$F$20=AnalysisResults!D2816,"")</f>
        <v>Placebo</v>
      </c>
      <c r="G2816" t="s">
        <v>733</v>
      </c>
      <c r="H2816" t="s">
        <v>767</v>
      </c>
      <c r="I2816" s="4" t="str" cm="1">
        <f t="array" ref="I2816">_xlfn._xlws.FILTER(AnalysisGroupings!$G$2:$G$36,(AnalysisGroupings!$F$2:$F$36=AnalysisResults!H2816)*LEN(H2816)&gt;0,"")</f>
        <v>Systolic Blood Pressure (mmHg)</v>
      </c>
      <c r="K2816" t="s">
        <v>734</v>
      </c>
      <c r="L2816" t="s">
        <v>1386</v>
      </c>
      <c r="M2816" s="4" t="str" cm="1">
        <f t="array" ref="M2816">_xlfn._xlws.FILTER(AnalysisGroupings!$G$2:$G$36,(AnalysisGroupings!$F$2:$F$36=AnalysisResults!L2816)*LEN(L2816)&gt;0,"")</f>
        <v>Week 20</v>
      </c>
      <c r="O2816" t="s">
        <v>295</v>
      </c>
      <c r="P2816" t="s">
        <v>643</v>
      </c>
      <c r="Q2816" s="4" t="str" cm="1">
        <f t="array" ref="Q2816">_xlfn._xlws.FILTER(AnalysisMethods!$G$2:$G$31,AnalysisMethods!$E$2:$E$31=AnalysisResults!P2816,"")</f>
        <v>Median</v>
      </c>
      <c r="R2816" s="4" t="str" cm="1">
        <f t="array" ref="R2816">_xlfn._xlws.FILTER(AnalysisMethods!$H$2:$H$31,AnalysisMethods!$E$2:$E$31=AnalysisResults!P2816,"")</f>
        <v>XX.X</v>
      </c>
      <c r="S2816">
        <v>-3</v>
      </c>
      <c r="T2816" s="7" t="s">
        <v>1147</v>
      </c>
      <c r="U2816" t="s">
        <v>1378</v>
      </c>
    </row>
    <row r="2817" spans="1:21" x14ac:dyDescent="0.45">
      <c r="A2817" t="s">
        <v>671</v>
      </c>
      <c r="B2817" s="4" t="str" cm="1">
        <f t="array" ref="B2817">_xlfn._xlws.FILTER(AnalysisSets!B:B,AnalysisSets!A:A=_xlfn._xlws.FILTER(Analyses!E:E,Analyses!A:A=AnalysisResults!A2817,""),"")</f>
        <v>Safety Population</v>
      </c>
      <c r="C2817" t="s">
        <v>33</v>
      </c>
      <c r="D2817" t="s">
        <v>36</v>
      </c>
      <c r="E2817" s="4" t="str" cm="1">
        <f t="array" ref="E2817">_xlfn._xlws.FILTER(AnalysisGroupings!$G$2:$G$20,AnalysisGroupings!$F$2:$F$20=AnalysisResults!D2817,"")</f>
        <v>Placebo</v>
      </c>
      <c r="G2817" t="s">
        <v>733</v>
      </c>
      <c r="H2817" t="s">
        <v>767</v>
      </c>
      <c r="I2817" s="4" t="str" cm="1">
        <f t="array" ref="I2817">_xlfn._xlws.FILTER(AnalysisGroupings!$G$2:$G$36,(AnalysisGroupings!$F$2:$F$36=AnalysisResults!H2817)*LEN(H2817)&gt;0,"")</f>
        <v>Systolic Blood Pressure (mmHg)</v>
      </c>
      <c r="K2817" t="s">
        <v>734</v>
      </c>
      <c r="L2817" t="s">
        <v>1386</v>
      </c>
      <c r="M2817" s="4" t="str" cm="1">
        <f t="array" ref="M2817">_xlfn._xlws.FILTER(AnalysisGroupings!$G$2:$G$36,(AnalysisGroupings!$F$2:$F$36=AnalysisResults!L2817)*LEN(L2817)&gt;0,"")</f>
        <v>Week 20</v>
      </c>
      <c r="O2817" t="s">
        <v>295</v>
      </c>
      <c r="P2817" t="s">
        <v>644</v>
      </c>
      <c r="Q2817" s="4" t="str" cm="1">
        <f t="array" ref="Q2817">_xlfn._xlws.FILTER(AnalysisMethods!$G$2:$G$31,AnalysisMethods!$E$2:$E$31=AnalysisResults!P2817,"")</f>
        <v>Q1</v>
      </c>
      <c r="R2817" s="4" t="str" cm="1">
        <f t="array" ref="R2817">_xlfn._xlws.FILTER(AnalysisMethods!$H$2:$H$31,AnalysisMethods!$E$2:$E$31=AnalysisResults!P2817,"")</f>
        <v>XX.X</v>
      </c>
      <c r="S2817">
        <v>-15</v>
      </c>
      <c r="T2817" s="7" t="s">
        <v>1175</v>
      </c>
      <c r="U2817" t="s">
        <v>1378</v>
      </c>
    </row>
    <row r="2818" spans="1:21" x14ac:dyDescent="0.45">
      <c r="A2818" t="s">
        <v>671</v>
      </c>
      <c r="B2818" s="4" t="str" cm="1">
        <f t="array" ref="B2818">_xlfn._xlws.FILTER(AnalysisSets!B:B,AnalysisSets!A:A=_xlfn._xlws.FILTER(Analyses!E:E,Analyses!A:A=AnalysisResults!A2818,""),"")</f>
        <v>Safety Population</v>
      </c>
      <c r="C2818" t="s">
        <v>33</v>
      </c>
      <c r="D2818" t="s">
        <v>36</v>
      </c>
      <c r="E2818" s="4" t="str" cm="1">
        <f t="array" ref="E2818">_xlfn._xlws.FILTER(AnalysisGroupings!$G$2:$G$20,AnalysisGroupings!$F$2:$F$20=AnalysisResults!D2818,"")</f>
        <v>Placebo</v>
      </c>
      <c r="G2818" t="s">
        <v>733</v>
      </c>
      <c r="H2818" t="s">
        <v>767</v>
      </c>
      <c r="I2818" s="4" t="str" cm="1">
        <f t="array" ref="I2818">_xlfn._xlws.FILTER(AnalysisGroupings!$G$2:$G$36,(AnalysisGroupings!$F$2:$F$36=AnalysisResults!H2818)*LEN(H2818)&gt;0,"")</f>
        <v>Systolic Blood Pressure (mmHg)</v>
      </c>
      <c r="K2818" t="s">
        <v>734</v>
      </c>
      <c r="L2818" t="s">
        <v>1386</v>
      </c>
      <c r="M2818" s="4" t="str" cm="1">
        <f t="array" ref="M2818">_xlfn._xlws.FILTER(AnalysisGroupings!$G$2:$G$36,(AnalysisGroupings!$F$2:$F$36=AnalysisResults!L2818)*LEN(L2818)&gt;0,"")</f>
        <v>Week 20</v>
      </c>
      <c r="O2818" t="s">
        <v>295</v>
      </c>
      <c r="P2818" t="s">
        <v>645</v>
      </c>
      <c r="Q2818" s="4" t="str" cm="1">
        <f t="array" ref="Q2818">_xlfn._xlws.FILTER(AnalysisMethods!$G$2:$G$31,AnalysisMethods!$E$2:$E$31=AnalysisResults!P2818,"")</f>
        <v>Q3</v>
      </c>
      <c r="R2818" s="4" t="str" cm="1">
        <f t="array" ref="R2818">_xlfn._xlws.FILTER(AnalysisMethods!$H$2:$H$31,AnalysisMethods!$E$2:$E$31=AnalysisResults!P2818,"")</f>
        <v>XX.X</v>
      </c>
      <c r="S2818">
        <v>6</v>
      </c>
      <c r="T2818" s="7" t="s">
        <v>1149</v>
      </c>
      <c r="U2818" t="s">
        <v>1378</v>
      </c>
    </row>
    <row r="2819" spans="1:21" x14ac:dyDescent="0.45">
      <c r="A2819" t="s">
        <v>671</v>
      </c>
      <c r="B2819" s="4" t="str" cm="1">
        <f t="array" ref="B2819">_xlfn._xlws.FILTER(AnalysisSets!B:B,AnalysisSets!A:A=_xlfn._xlws.FILTER(Analyses!E:E,Analyses!A:A=AnalysisResults!A2819,""),"")</f>
        <v>Safety Population</v>
      </c>
      <c r="C2819" t="s">
        <v>33</v>
      </c>
      <c r="D2819" t="s">
        <v>36</v>
      </c>
      <c r="E2819" s="4" t="str" cm="1">
        <f t="array" ref="E2819">_xlfn._xlws.FILTER(AnalysisGroupings!$G$2:$G$20,AnalysisGroupings!$F$2:$F$20=AnalysisResults!D2819,"")</f>
        <v>Placebo</v>
      </c>
      <c r="G2819" t="s">
        <v>733</v>
      </c>
      <c r="H2819" t="s">
        <v>767</v>
      </c>
      <c r="I2819" s="4" t="str" cm="1">
        <f t="array" ref="I2819">_xlfn._xlws.FILTER(AnalysisGroupings!$G$2:$G$36,(AnalysisGroupings!$F$2:$F$36=AnalysisResults!H2819)*LEN(H2819)&gt;0,"")</f>
        <v>Systolic Blood Pressure (mmHg)</v>
      </c>
      <c r="K2819" t="s">
        <v>734</v>
      </c>
      <c r="L2819" t="s">
        <v>1386</v>
      </c>
      <c r="M2819" s="4" t="str" cm="1">
        <f t="array" ref="M2819">_xlfn._xlws.FILTER(AnalysisGroupings!$G$2:$G$36,(AnalysisGroupings!$F$2:$F$36=AnalysisResults!L2819)*LEN(L2819)&gt;0,"")</f>
        <v>Week 20</v>
      </c>
      <c r="O2819" t="s">
        <v>295</v>
      </c>
      <c r="P2819" t="s">
        <v>646</v>
      </c>
      <c r="Q2819" s="4" t="str" cm="1">
        <f t="array" ref="Q2819">_xlfn._xlws.FILTER(AnalysisMethods!$G$2:$G$31,AnalysisMethods!$E$2:$E$31=AnalysisResults!P2819,"")</f>
        <v>Min</v>
      </c>
      <c r="R2819" s="4" t="str" cm="1">
        <f t="array" ref="R2819">_xlfn._xlws.FILTER(AnalysisMethods!$H$2:$H$31,AnalysisMethods!$E$2:$E$31=AnalysisResults!P2819,"")</f>
        <v>XX</v>
      </c>
      <c r="S2819">
        <v>-46</v>
      </c>
      <c r="T2819" s="7" t="s">
        <v>1155</v>
      </c>
      <c r="U2819" t="s">
        <v>1378</v>
      </c>
    </row>
    <row r="2820" spans="1:21" x14ac:dyDescent="0.45">
      <c r="A2820" t="s">
        <v>671</v>
      </c>
      <c r="B2820" s="4" t="str" cm="1">
        <f t="array" ref="B2820">_xlfn._xlws.FILTER(AnalysisSets!B:B,AnalysisSets!A:A=_xlfn._xlws.FILTER(Analyses!E:E,Analyses!A:A=AnalysisResults!A2820,""),"")</f>
        <v>Safety Population</v>
      </c>
      <c r="C2820" t="s">
        <v>33</v>
      </c>
      <c r="D2820" t="s">
        <v>36</v>
      </c>
      <c r="E2820" s="4" t="str" cm="1">
        <f t="array" ref="E2820">_xlfn._xlws.FILTER(AnalysisGroupings!$G$2:$G$20,AnalysisGroupings!$F$2:$F$20=AnalysisResults!D2820,"")</f>
        <v>Placebo</v>
      </c>
      <c r="G2820" t="s">
        <v>733</v>
      </c>
      <c r="H2820" t="s">
        <v>767</v>
      </c>
      <c r="I2820" s="4" t="str" cm="1">
        <f t="array" ref="I2820">_xlfn._xlws.FILTER(AnalysisGroupings!$G$2:$G$36,(AnalysisGroupings!$F$2:$F$36=AnalysisResults!H2820)*LEN(H2820)&gt;0,"")</f>
        <v>Systolic Blood Pressure (mmHg)</v>
      </c>
      <c r="K2820" t="s">
        <v>734</v>
      </c>
      <c r="L2820" t="s">
        <v>1386</v>
      </c>
      <c r="M2820" s="4" t="str" cm="1">
        <f t="array" ref="M2820">_xlfn._xlws.FILTER(AnalysisGroupings!$G$2:$G$36,(AnalysisGroupings!$F$2:$F$36=AnalysisResults!L2820)*LEN(L2820)&gt;0,"")</f>
        <v>Week 20</v>
      </c>
      <c r="O2820" t="s">
        <v>295</v>
      </c>
      <c r="P2820" t="s">
        <v>647</v>
      </c>
      <c r="Q2820" s="4" t="str" cm="1">
        <f t="array" ref="Q2820">_xlfn._xlws.FILTER(AnalysisMethods!$G$2:$G$31,AnalysisMethods!$E$2:$E$31=AnalysisResults!P2820,"")</f>
        <v>Max</v>
      </c>
      <c r="R2820" s="4" t="str" cm="1">
        <f t="array" ref="R2820">_xlfn._xlws.FILTER(AnalysisMethods!$H$2:$H$31,AnalysisMethods!$E$2:$E$31=AnalysisResults!P2820,"")</f>
        <v>XX</v>
      </c>
      <c r="S2820">
        <v>58</v>
      </c>
      <c r="T2820" s="7" t="s">
        <v>956</v>
      </c>
      <c r="U2820" t="s">
        <v>1378</v>
      </c>
    </row>
    <row r="2821" spans="1:21" x14ac:dyDescent="0.45">
      <c r="A2821" t="s">
        <v>671</v>
      </c>
      <c r="B2821" s="4" t="str" cm="1">
        <f t="array" ref="B2821">_xlfn._xlws.FILTER(AnalysisSets!B:B,AnalysisSets!A:A=_xlfn._xlws.FILTER(Analyses!E:E,Analyses!A:A=AnalysisResults!A2821,""),"")</f>
        <v>Safety Population</v>
      </c>
      <c r="C2821" t="s">
        <v>33</v>
      </c>
      <c r="D2821" t="s">
        <v>36</v>
      </c>
      <c r="E2821" s="4" t="str" cm="1">
        <f t="array" ref="E2821">_xlfn._xlws.FILTER(AnalysisGroupings!$G$2:$G$20,AnalysisGroupings!$F$2:$F$20=AnalysisResults!D2821,"")</f>
        <v>Placebo</v>
      </c>
      <c r="G2821" t="s">
        <v>733</v>
      </c>
      <c r="H2821" t="s">
        <v>767</v>
      </c>
      <c r="I2821" s="4" t="str" cm="1">
        <f t="array" ref="I2821">_xlfn._xlws.FILTER(AnalysisGroupings!$G$2:$G$36,(AnalysisGroupings!$F$2:$F$36=AnalysisResults!H2821)*LEN(H2821)&gt;0,"")</f>
        <v>Systolic Blood Pressure (mmHg)</v>
      </c>
      <c r="K2821" t="s">
        <v>734</v>
      </c>
      <c r="L2821" t="s">
        <v>1387</v>
      </c>
      <c r="M2821" s="4" t="str" cm="1">
        <f t="array" ref="M2821">_xlfn._xlws.FILTER(AnalysisGroupings!$G$2:$G$36,(AnalysisGroupings!$F$2:$F$36=AnalysisResults!L2821)*LEN(L2821)&gt;0,"")</f>
        <v>Week 24</v>
      </c>
      <c r="O2821" t="s">
        <v>295</v>
      </c>
      <c r="P2821" t="s">
        <v>640</v>
      </c>
      <c r="Q2821" s="4" t="str" cm="1">
        <f t="array" ref="Q2821">_xlfn._xlws.FILTER(AnalysisMethods!$G$2:$G$31,AnalysisMethods!$E$2:$E$31=AnalysisResults!P2821,"")</f>
        <v>n</v>
      </c>
      <c r="R2821" s="4" t="str" cm="1">
        <f t="array" ref="R2821">_xlfn._xlws.FILTER(AnalysisMethods!$H$2:$H$31,AnalysisMethods!$E$2:$E$31=AnalysisResults!P2821,"")</f>
        <v>XX</v>
      </c>
      <c r="S2821">
        <v>174</v>
      </c>
      <c r="T2821" s="7" t="s">
        <v>851</v>
      </c>
      <c r="U2821" t="s">
        <v>1378</v>
      </c>
    </row>
    <row r="2822" spans="1:21" x14ac:dyDescent="0.45">
      <c r="A2822" t="s">
        <v>671</v>
      </c>
      <c r="B2822" s="4" t="str" cm="1">
        <f t="array" ref="B2822">_xlfn._xlws.FILTER(AnalysisSets!B:B,AnalysisSets!A:A=_xlfn._xlws.FILTER(Analyses!E:E,Analyses!A:A=AnalysisResults!A2822,""),"")</f>
        <v>Safety Population</v>
      </c>
      <c r="C2822" t="s">
        <v>33</v>
      </c>
      <c r="D2822" t="s">
        <v>36</v>
      </c>
      <c r="E2822" s="4" t="str" cm="1">
        <f t="array" ref="E2822">_xlfn._xlws.FILTER(AnalysisGroupings!$G$2:$G$20,AnalysisGroupings!$F$2:$F$20=AnalysisResults!D2822,"")</f>
        <v>Placebo</v>
      </c>
      <c r="G2822" t="s">
        <v>733</v>
      </c>
      <c r="H2822" t="s">
        <v>767</v>
      </c>
      <c r="I2822" s="4" t="str" cm="1">
        <f t="array" ref="I2822">_xlfn._xlws.FILTER(AnalysisGroupings!$G$2:$G$36,(AnalysisGroupings!$F$2:$F$36=AnalysisResults!H2822)*LEN(H2822)&gt;0,"")</f>
        <v>Systolic Blood Pressure (mmHg)</v>
      </c>
      <c r="K2822" t="s">
        <v>734</v>
      </c>
      <c r="L2822" t="s">
        <v>1387</v>
      </c>
      <c r="M2822" s="4" t="str" cm="1">
        <f t="array" ref="M2822">_xlfn._xlws.FILTER(AnalysisGroupings!$G$2:$G$36,(AnalysisGroupings!$F$2:$F$36=AnalysisResults!L2822)*LEN(L2822)&gt;0,"")</f>
        <v>Week 24</v>
      </c>
      <c r="O2822" t="s">
        <v>295</v>
      </c>
      <c r="P2822" t="s">
        <v>641</v>
      </c>
      <c r="Q2822" s="4" t="str" cm="1">
        <f t="array" ref="Q2822">_xlfn._xlws.FILTER(AnalysisMethods!$G$2:$G$31,AnalysisMethods!$E$2:$E$31=AnalysisResults!P2822,"")</f>
        <v>Mean</v>
      </c>
      <c r="R2822" s="4" t="str" cm="1">
        <f t="array" ref="R2822">_xlfn._xlws.FILTER(AnalysisMethods!$H$2:$H$31,AnalysisMethods!$E$2:$E$31=AnalysisResults!P2822,"")</f>
        <v>XX.X</v>
      </c>
      <c r="S2822">
        <v>-1.5977011489999999</v>
      </c>
      <c r="T2822" s="7" t="s">
        <v>1168</v>
      </c>
      <c r="U2822" t="s">
        <v>1378</v>
      </c>
    </row>
    <row r="2823" spans="1:21" x14ac:dyDescent="0.45">
      <c r="A2823" t="s">
        <v>671</v>
      </c>
      <c r="B2823" s="4" t="str" cm="1">
        <f t="array" ref="B2823">_xlfn._xlws.FILTER(AnalysisSets!B:B,AnalysisSets!A:A=_xlfn._xlws.FILTER(Analyses!E:E,Analyses!A:A=AnalysisResults!A2823,""),"")</f>
        <v>Safety Population</v>
      </c>
      <c r="C2823" t="s">
        <v>33</v>
      </c>
      <c r="D2823" t="s">
        <v>36</v>
      </c>
      <c r="E2823" s="4" t="str" cm="1">
        <f t="array" ref="E2823">_xlfn._xlws.FILTER(AnalysisGroupings!$G$2:$G$20,AnalysisGroupings!$F$2:$F$20=AnalysisResults!D2823,"")</f>
        <v>Placebo</v>
      </c>
      <c r="G2823" t="s">
        <v>733</v>
      </c>
      <c r="H2823" t="s">
        <v>767</v>
      </c>
      <c r="I2823" s="4" t="str" cm="1">
        <f t="array" ref="I2823">_xlfn._xlws.FILTER(AnalysisGroupings!$G$2:$G$36,(AnalysisGroupings!$F$2:$F$36=AnalysisResults!H2823)*LEN(H2823)&gt;0,"")</f>
        <v>Systolic Blood Pressure (mmHg)</v>
      </c>
      <c r="K2823" t="s">
        <v>734</v>
      </c>
      <c r="L2823" t="s">
        <v>1387</v>
      </c>
      <c r="M2823" s="4" t="str" cm="1">
        <f t="array" ref="M2823">_xlfn._xlws.FILTER(AnalysisGroupings!$G$2:$G$36,(AnalysisGroupings!$F$2:$F$36=AnalysisResults!L2823)*LEN(L2823)&gt;0,"")</f>
        <v>Week 24</v>
      </c>
      <c r="O2823" t="s">
        <v>295</v>
      </c>
      <c r="P2823" t="s">
        <v>642</v>
      </c>
      <c r="Q2823" s="4" t="str" cm="1">
        <f t="array" ref="Q2823">_xlfn._xlws.FILTER(AnalysisMethods!$G$2:$G$31,AnalysisMethods!$E$2:$E$31=AnalysisResults!P2823,"")</f>
        <v>SD</v>
      </c>
      <c r="R2823" s="4" t="str" cm="1">
        <f t="array" ref="R2823">_xlfn._xlws.FILTER(AnalysisMethods!$H$2:$H$31,AnalysisMethods!$E$2:$E$31=AnalysisResults!P2823,"")</f>
        <v>(XX.XX)</v>
      </c>
      <c r="S2823">
        <v>15.741745076000001</v>
      </c>
      <c r="T2823" s="7" t="s">
        <v>1176</v>
      </c>
      <c r="U2823" t="s">
        <v>1378</v>
      </c>
    </row>
    <row r="2824" spans="1:21" x14ac:dyDescent="0.45">
      <c r="A2824" t="s">
        <v>671</v>
      </c>
      <c r="B2824" s="4" t="str" cm="1">
        <f t="array" ref="B2824">_xlfn._xlws.FILTER(AnalysisSets!B:B,AnalysisSets!A:A=_xlfn._xlws.FILTER(Analyses!E:E,Analyses!A:A=AnalysisResults!A2824,""),"")</f>
        <v>Safety Population</v>
      </c>
      <c r="C2824" t="s">
        <v>33</v>
      </c>
      <c r="D2824" t="s">
        <v>36</v>
      </c>
      <c r="E2824" s="4" t="str" cm="1">
        <f t="array" ref="E2824">_xlfn._xlws.FILTER(AnalysisGroupings!$G$2:$G$20,AnalysisGroupings!$F$2:$F$20=AnalysisResults!D2824,"")</f>
        <v>Placebo</v>
      </c>
      <c r="G2824" t="s">
        <v>733</v>
      </c>
      <c r="H2824" t="s">
        <v>767</v>
      </c>
      <c r="I2824" s="4" t="str" cm="1">
        <f t="array" ref="I2824">_xlfn._xlws.FILTER(AnalysisGroupings!$G$2:$G$36,(AnalysisGroupings!$F$2:$F$36=AnalysisResults!H2824)*LEN(H2824)&gt;0,"")</f>
        <v>Systolic Blood Pressure (mmHg)</v>
      </c>
      <c r="K2824" t="s">
        <v>734</v>
      </c>
      <c r="L2824" t="s">
        <v>1387</v>
      </c>
      <c r="M2824" s="4" t="str" cm="1">
        <f t="array" ref="M2824">_xlfn._xlws.FILTER(AnalysisGroupings!$G$2:$G$36,(AnalysisGroupings!$F$2:$F$36=AnalysisResults!L2824)*LEN(L2824)&gt;0,"")</f>
        <v>Week 24</v>
      </c>
      <c r="O2824" t="s">
        <v>295</v>
      </c>
      <c r="P2824" t="s">
        <v>643</v>
      </c>
      <c r="Q2824" s="4" t="str" cm="1">
        <f t="array" ref="Q2824">_xlfn._xlws.FILTER(AnalysisMethods!$G$2:$G$31,AnalysisMethods!$E$2:$E$31=AnalysisResults!P2824,"")</f>
        <v>Median</v>
      </c>
      <c r="R2824" s="4" t="str" cm="1">
        <f t="array" ref="R2824">_xlfn._xlws.FILTER(AnalysisMethods!$H$2:$H$31,AnalysisMethods!$E$2:$E$31=AnalysisResults!P2824,"")</f>
        <v>XX.X</v>
      </c>
      <c r="S2824">
        <v>-2</v>
      </c>
      <c r="T2824" s="7" t="s">
        <v>1143</v>
      </c>
      <c r="U2824" t="s">
        <v>1378</v>
      </c>
    </row>
    <row r="2825" spans="1:21" x14ac:dyDescent="0.45">
      <c r="A2825" t="s">
        <v>671</v>
      </c>
      <c r="B2825" s="4" t="str" cm="1">
        <f t="array" ref="B2825">_xlfn._xlws.FILTER(AnalysisSets!B:B,AnalysisSets!A:A=_xlfn._xlws.FILTER(Analyses!E:E,Analyses!A:A=AnalysisResults!A2825,""),"")</f>
        <v>Safety Population</v>
      </c>
      <c r="C2825" t="s">
        <v>33</v>
      </c>
      <c r="D2825" t="s">
        <v>36</v>
      </c>
      <c r="E2825" s="4" t="str" cm="1">
        <f t="array" ref="E2825">_xlfn._xlws.FILTER(AnalysisGroupings!$G$2:$G$20,AnalysisGroupings!$F$2:$F$20=AnalysisResults!D2825,"")</f>
        <v>Placebo</v>
      </c>
      <c r="G2825" t="s">
        <v>733</v>
      </c>
      <c r="H2825" t="s">
        <v>767</v>
      </c>
      <c r="I2825" s="4" t="str" cm="1">
        <f t="array" ref="I2825">_xlfn._xlws.FILTER(AnalysisGroupings!$G$2:$G$36,(AnalysisGroupings!$F$2:$F$36=AnalysisResults!H2825)*LEN(H2825)&gt;0,"")</f>
        <v>Systolic Blood Pressure (mmHg)</v>
      </c>
      <c r="K2825" t="s">
        <v>734</v>
      </c>
      <c r="L2825" t="s">
        <v>1387</v>
      </c>
      <c r="M2825" s="4" t="str" cm="1">
        <f t="array" ref="M2825">_xlfn._xlws.FILTER(AnalysisGroupings!$G$2:$G$36,(AnalysisGroupings!$F$2:$F$36=AnalysisResults!L2825)*LEN(L2825)&gt;0,"")</f>
        <v>Week 24</v>
      </c>
      <c r="O2825" t="s">
        <v>295</v>
      </c>
      <c r="P2825" t="s">
        <v>644</v>
      </c>
      <c r="Q2825" s="4" t="str" cm="1">
        <f t="array" ref="Q2825">_xlfn._xlws.FILTER(AnalysisMethods!$G$2:$G$31,AnalysisMethods!$E$2:$E$31=AnalysisResults!P2825,"")</f>
        <v>Q1</v>
      </c>
      <c r="R2825" s="4" t="str" cm="1">
        <f t="array" ref="R2825">_xlfn._xlws.FILTER(AnalysisMethods!$H$2:$H$31,AnalysisMethods!$E$2:$E$31=AnalysisResults!P2825,"")</f>
        <v>XX.X</v>
      </c>
      <c r="S2825">
        <v>-12</v>
      </c>
      <c r="T2825" s="7" t="s">
        <v>1144</v>
      </c>
      <c r="U2825" t="s">
        <v>1378</v>
      </c>
    </row>
    <row r="2826" spans="1:21" x14ac:dyDescent="0.45">
      <c r="A2826" t="s">
        <v>671</v>
      </c>
      <c r="B2826" s="4" t="str" cm="1">
        <f t="array" ref="B2826">_xlfn._xlws.FILTER(AnalysisSets!B:B,AnalysisSets!A:A=_xlfn._xlws.FILTER(Analyses!E:E,Analyses!A:A=AnalysisResults!A2826,""),"")</f>
        <v>Safety Population</v>
      </c>
      <c r="C2826" t="s">
        <v>33</v>
      </c>
      <c r="D2826" t="s">
        <v>36</v>
      </c>
      <c r="E2826" s="4" t="str" cm="1">
        <f t="array" ref="E2826">_xlfn._xlws.FILTER(AnalysisGroupings!$G$2:$G$20,AnalysisGroupings!$F$2:$F$20=AnalysisResults!D2826,"")</f>
        <v>Placebo</v>
      </c>
      <c r="G2826" t="s">
        <v>733</v>
      </c>
      <c r="H2826" t="s">
        <v>767</v>
      </c>
      <c r="I2826" s="4" t="str" cm="1">
        <f t="array" ref="I2826">_xlfn._xlws.FILTER(AnalysisGroupings!$G$2:$G$36,(AnalysisGroupings!$F$2:$F$36=AnalysisResults!H2826)*LEN(H2826)&gt;0,"")</f>
        <v>Systolic Blood Pressure (mmHg)</v>
      </c>
      <c r="K2826" t="s">
        <v>734</v>
      </c>
      <c r="L2826" t="s">
        <v>1387</v>
      </c>
      <c r="M2826" s="4" t="str" cm="1">
        <f t="array" ref="M2826">_xlfn._xlws.FILTER(AnalysisGroupings!$G$2:$G$36,(AnalysisGroupings!$F$2:$F$36=AnalysisResults!L2826)*LEN(L2826)&gt;0,"")</f>
        <v>Week 24</v>
      </c>
      <c r="O2826" t="s">
        <v>295</v>
      </c>
      <c r="P2826" t="s">
        <v>645</v>
      </c>
      <c r="Q2826" s="4" t="str" cm="1">
        <f t="array" ref="Q2826">_xlfn._xlws.FILTER(AnalysisMethods!$G$2:$G$31,AnalysisMethods!$E$2:$E$31=AnalysisResults!P2826,"")</f>
        <v>Q3</v>
      </c>
      <c r="R2826" s="4" t="str" cm="1">
        <f t="array" ref="R2826">_xlfn._xlws.FILTER(AnalysisMethods!$H$2:$H$31,AnalysisMethods!$E$2:$E$31=AnalysisResults!P2826,"")</f>
        <v>XX.X</v>
      </c>
      <c r="S2826">
        <v>8</v>
      </c>
      <c r="T2826" s="7" t="s">
        <v>1160</v>
      </c>
      <c r="U2826" t="s">
        <v>1378</v>
      </c>
    </row>
    <row r="2827" spans="1:21" x14ac:dyDescent="0.45">
      <c r="A2827" t="s">
        <v>671</v>
      </c>
      <c r="B2827" s="4" t="str" cm="1">
        <f t="array" ref="B2827">_xlfn._xlws.FILTER(AnalysisSets!B:B,AnalysisSets!A:A=_xlfn._xlws.FILTER(Analyses!E:E,Analyses!A:A=AnalysisResults!A2827,""),"")</f>
        <v>Safety Population</v>
      </c>
      <c r="C2827" t="s">
        <v>33</v>
      </c>
      <c r="D2827" t="s">
        <v>36</v>
      </c>
      <c r="E2827" s="4" t="str" cm="1">
        <f t="array" ref="E2827">_xlfn._xlws.FILTER(AnalysisGroupings!$G$2:$G$20,AnalysisGroupings!$F$2:$F$20=AnalysisResults!D2827,"")</f>
        <v>Placebo</v>
      </c>
      <c r="G2827" t="s">
        <v>733</v>
      </c>
      <c r="H2827" t="s">
        <v>767</v>
      </c>
      <c r="I2827" s="4" t="str" cm="1">
        <f t="array" ref="I2827">_xlfn._xlws.FILTER(AnalysisGroupings!$G$2:$G$36,(AnalysisGroupings!$F$2:$F$36=AnalysisResults!H2827)*LEN(H2827)&gt;0,"")</f>
        <v>Systolic Blood Pressure (mmHg)</v>
      </c>
      <c r="K2827" t="s">
        <v>734</v>
      </c>
      <c r="L2827" t="s">
        <v>1387</v>
      </c>
      <c r="M2827" s="4" t="str" cm="1">
        <f t="array" ref="M2827">_xlfn._xlws.FILTER(AnalysisGroupings!$G$2:$G$36,(AnalysisGroupings!$F$2:$F$36=AnalysisResults!L2827)*LEN(L2827)&gt;0,"")</f>
        <v>Week 24</v>
      </c>
      <c r="O2827" t="s">
        <v>295</v>
      </c>
      <c r="P2827" t="s">
        <v>646</v>
      </c>
      <c r="Q2827" s="4" t="str" cm="1">
        <f t="array" ref="Q2827">_xlfn._xlws.FILTER(AnalysisMethods!$G$2:$G$31,AnalysisMethods!$E$2:$E$31=AnalysisResults!P2827,"")</f>
        <v>Min</v>
      </c>
      <c r="R2827" s="4" t="str" cm="1">
        <f t="array" ref="R2827">_xlfn._xlws.FILTER(AnalysisMethods!$H$2:$H$31,AnalysisMethods!$E$2:$E$31=AnalysisResults!P2827,"")</f>
        <v>XX</v>
      </c>
      <c r="S2827">
        <v>-36</v>
      </c>
      <c r="T2827" s="7" t="s">
        <v>1177</v>
      </c>
      <c r="U2827" t="s">
        <v>1378</v>
      </c>
    </row>
    <row r="2828" spans="1:21" x14ac:dyDescent="0.45">
      <c r="A2828" t="s">
        <v>671</v>
      </c>
      <c r="B2828" s="4" t="str" cm="1">
        <f t="array" ref="B2828">_xlfn._xlws.FILTER(AnalysisSets!B:B,AnalysisSets!A:A=_xlfn._xlws.FILTER(Analyses!E:E,Analyses!A:A=AnalysisResults!A2828,""),"")</f>
        <v>Safety Population</v>
      </c>
      <c r="C2828" t="s">
        <v>33</v>
      </c>
      <c r="D2828" t="s">
        <v>36</v>
      </c>
      <c r="E2828" s="4" t="str" cm="1">
        <f t="array" ref="E2828">_xlfn._xlws.FILTER(AnalysisGroupings!$G$2:$G$20,AnalysisGroupings!$F$2:$F$20=AnalysisResults!D2828,"")</f>
        <v>Placebo</v>
      </c>
      <c r="G2828" t="s">
        <v>733</v>
      </c>
      <c r="H2828" t="s">
        <v>767</v>
      </c>
      <c r="I2828" s="4" t="str" cm="1">
        <f t="array" ref="I2828">_xlfn._xlws.FILTER(AnalysisGroupings!$G$2:$G$36,(AnalysisGroupings!$F$2:$F$36=AnalysisResults!H2828)*LEN(H2828)&gt;0,"")</f>
        <v>Systolic Blood Pressure (mmHg)</v>
      </c>
      <c r="K2828" t="s">
        <v>734</v>
      </c>
      <c r="L2828" t="s">
        <v>1387</v>
      </c>
      <c r="M2828" s="4" t="str" cm="1">
        <f t="array" ref="M2828">_xlfn._xlws.FILTER(AnalysisGroupings!$G$2:$G$36,(AnalysisGroupings!$F$2:$F$36=AnalysisResults!L2828)*LEN(L2828)&gt;0,"")</f>
        <v>Week 24</v>
      </c>
      <c r="O2828" t="s">
        <v>295</v>
      </c>
      <c r="P2828" t="s">
        <v>647</v>
      </c>
      <c r="Q2828" s="4" t="str" cm="1">
        <f t="array" ref="Q2828">_xlfn._xlws.FILTER(AnalysisMethods!$G$2:$G$31,AnalysisMethods!$E$2:$E$31=AnalysisResults!P2828,"")</f>
        <v>Max</v>
      </c>
      <c r="R2828" s="4" t="str" cm="1">
        <f t="array" ref="R2828">_xlfn._xlws.FILTER(AnalysisMethods!$H$2:$H$31,AnalysisMethods!$E$2:$E$31=AnalysisResults!P2828,"")</f>
        <v>XX</v>
      </c>
      <c r="S2828">
        <v>50</v>
      </c>
      <c r="T2828" s="7" t="s">
        <v>246</v>
      </c>
      <c r="U2828" t="s">
        <v>1378</v>
      </c>
    </row>
    <row r="2829" spans="1:21" x14ac:dyDescent="0.45">
      <c r="A2829" t="s">
        <v>671</v>
      </c>
      <c r="B2829" s="4" t="str" cm="1">
        <f t="array" ref="B2829">_xlfn._xlws.FILTER(AnalysisSets!B:B,AnalysisSets!A:A=_xlfn._xlws.FILTER(Analyses!E:E,Analyses!A:A=AnalysisResults!A2829,""),"")</f>
        <v>Safety Population</v>
      </c>
      <c r="C2829" t="s">
        <v>33</v>
      </c>
      <c r="D2829" t="s">
        <v>36</v>
      </c>
      <c r="E2829" s="4" t="str" cm="1">
        <f t="array" ref="E2829">_xlfn._xlws.FILTER(AnalysisGroupings!$G$2:$G$20,AnalysisGroupings!$F$2:$F$20=AnalysisResults!D2829,"")</f>
        <v>Placebo</v>
      </c>
      <c r="G2829" t="s">
        <v>733</v>
      </c>
      <c r="H2829" t="s">
        <v>767</v>
      </c>
      <c r="I2829" s="4" t="str" cm="1">
        <f t="array" ref="I2829">_xlfn._xlws.FILTER(AnalysisGroupings!$G$2:$G$36,(AnalysisGroupings!$F$2:$F$36=AnalysisResults!H2829)*LEN(H2829)&gt;0,"")</f>
        <v>Systolic Blood Pressure (mmHg)</v>
      </c>
      <c r="K2829" t="s">
        <v>734</v>
      </c>
      <c r="L2829" t="s">
        <v>787</v>
      </c>
      <c r="M2829" s="4" t="str" cm="1">
        <f t="array" ref="M2829">_xlfn._xlws.FILTER(AnalysisGroupings!$G$2:$G$36,(AnalysisGroupings!$F$2:$F$36=AnalysisResults!L2829)*LEN(L2829)&gt;0,"")</f>
        <v>Week 26</v>
      </c>
      <c r="O2829" t="s">
        <v>295</v>
      </c>
      <c r="P2829" t="s">
        <v>640</v>
      </c>
      <c r="Q2829" s="4" t="str" cm="1">
        <f t="array" ref="Q2829">_xlfn._xlws.FILTER(AnalysisMethods!$G$2:$G$31,AnalysisMethods!$E$2:$E$31=AnalysisResults!P2829,"")</f>
        <v>n</v>
      </c>
      <c r="R2829" s="4" t="str" cm="1">
        <f t="array" ref="R2829">_xlfn._xlws.FILTER(AnalysisMethods!$H$2:$H$31,AnalysisMethods!$E$2:$E$31=AnalysisResults!P2829,"")</f>
        <v>XX</v>
      </c>
      <c r="S2829">
        <v>171</v>
      </c>
      <c r="T2829" s="7" t="s">
        <v>1178</v>
      </c>
      <c r="U2829" t="s">
        <v>1378</v>
      </c>
    </row>
    <row r="2830" spans="1:21" x14ac:dyDescent="0.45">
      <c r="A2830" t="s">
        <v>671</v>
      </c>
      <c r="B2830" s="4" t="str" cm="1">
        <f t="array" ref="B2830">_xlfn._xlws.FILTER(AnalysisSets!B:B,AnalysisSets!A:A=_xlfn._xlws.FILTER(Analyses!E:E,Analyses!A:A=AnalysisResults!A2830,""),"")</f>
        <v>Safety Population</v>
      </c>
      <c r="C2830" t="s">
        <v>33</v>
      </c>
      <c r="D2830" t="s">
        <v>36</v>
      </c>
      <c r="E2830" s="4" t="str" cm="1">
        <f t="array" ref="E2830">_xlfn._xlws.FILTER(AnalysisGroupings!$G$2:$G$20,AnalysisGroupings!$F$2:$F$20=AnalysisResults!D2830,"")</f>
        <v>Placebo</v>
      </c>
      <c r="G2830" t="s">
        <v>733</v>
      </c>
      <c r="H2830" t="s">
        <v>767</v>
      </c>
      <c r="I2830" s="4" t="str" cm="1">
        <f t="array" ref="I2830">_xlfn._xlws.FILTER(AnalysisGroupings!$G$2:$G$36,(AnalysisGroupings!$F$2:$F$36=AnalysisResults!H2830)*LEN(H2830)&gt;0,"")</f>
        <v>Systolic Blood Pressure (mmHg)</v>
      </c>
      <c r="K2830" t="s">
        <v>734</v>
      </c>
      <c r="L2830" t="s">
        <v>787</v>
      </c>
      <c r="M2830" s="4" t="str" cm="1">
        <f t="array" ref="M2830">_xlfn._xlws.FILTER(AnalysisGroupings!$G$2:$G$36,(AnalysisGroupings!$F$2:$F$36=AnalysisResults!L2830)*LEN(L2830)&gt;0,"")</f>
        <v>Week 26</v>
      </c>
      <c r="O2830" t="s">
        <v>295</v>
      </c>
      <c r="P2830" t="s">
        <v>641</v>
      </c>
      <c r="Q2830" s="4" t="str" cm="1">
        <f t="array" ref="Q2830">_xlfn._xlws.FILTER(AnalysisMethods!$G$2:$G$31,AnalysisMethods!$E$2:$E$31=AnalysisResults!P2830,"")</f>
        <v>Mean</v>
      </c>
      <c r="R2830" s="4" t="str" cm="1">
        <f t="array" ref="R2830">_xlfn._xlws.FILTER(AnalysisMethods!$H$2:$H$31,AnalysisMethods!$E$2:$E$31=AnalysisResults!P2830,"")</f>
        <v>XX.X</v>
      </c>
      <c r="S2830">
        <v>-6.0643274849999997</v>
      </c>
      <c r="T2830" s="7" t="s">
        <v>1179</v>
      </c>
      <c r="U2830" t="s">
        <v>1378</v>
      </c>
    </row>
    <row r="2831" spans="1:21" x14ac:dyDescent="0.45">
      <c r="A2831" t="s">
        <v>671</v>
      </c>
      <c r="B2831" s="4" t="str" cm="1">
        <f t="array" ref="B2831">_xlfn._xlws.FILTER(AnalysisSets!B:B,AnalysisSets!A:A=_xlfn._xlws.FILTER(Analyses!E:E,Analyses!A:A=AnalysisResults!A2831,""),"")</f>
        <v>Safety Population</v>
      </c>
      <c r="C2831" t="s">
        <v>33</v>
      </c>
      <c r="D2831" t="s">
        <v>36</v>
      </c>
      <c r="E2831" s="4" t="str" cm="1">
        <f t="array" ref="E2831">_xlfn._xlws.FILTER(AnalysisGroupings!$G$2:$G$20,AnalysisGroupings!$F$2:$F$20=AnalysisResults!D2831,"")</f>
        <v>Placebo</v>
      </c>
      <c r="G2831" t="s">
        <v>733</v>
      </c>
      <c r="H2831" t="s">
        <v>767</v>
      </c>
      <c r="I2831" s="4" t="str" cm="1">
        <f t="array" ref="I2831">_xlfn._xlws.FILTER(AnalysisGroupings!$G$2:$G$36,(AnalysisGroupings!$F$2:$F$36=AnalysisResults!H2831)*LEN(H2831)&gt;0,"")</f>
        <v>Systolic Blood Pressure (mmHg)</v>
      </c>
      <c r="K2831" t="s">
        <v>734</v>
      </c>
      <c r="L2831" t="s">
        <v>787</v>
      </c>
      <c r="M2831" s="4" t="str" cm="1">
        <f t="array" ref="M2831">_xlfn._xlws.FILTER(AnalysisGroupings!$G$2:$G$36,(AnalysisGroupings!$F$2:$F$36=AnalysisResults!L2831)*LEN(L2831)&gt;0,"")</f>
        <v>Week 26</v>
      </c>
      <c r="O2831" t="s">
        <v>295</v>
      </c>
      <c r="P2831" t="s">
        <v>642</v>
      </c>
      <c r="Q2831" s="4" t="str" cm="1">
        <f t="array" ref="Q2831">_xlfn._xlws.FILTER(AnalysisMethods!$G$2:$G$31,AnalysisMethods!$E$2:$E$31=AnalysisResults!P2831,"")</f>
        <v>SD</v>
      </c>
      <c r="R2831" s="4" t="str" cm="1">
        <f t="array" ref="R2831">_xlfn._xlws.FILTER(AnalysisMethods!$H$2:$H$31,AnalysisMethods!$E$2:$E$31=AnalysisResults!P2831,"")</f>
        <v>(XX.XX)</v>
      </c>
      <c r="S2831">
        <v>17.802559697</v>
      </c>
      <c r="T2831" s="7" t="s">
        <v>804</v>
      </c>
      <c r="U2831" t="s">
        <v>1378</v>
      </c>
    </row>
    <row r="2832" spans="1:21" x14ac:dyDescent="0.45">
      <c r="A2832" t="s">
        <v>671</v>
      </c>
      <c r="B2832" s="4" t="str" cm="1">
        <f t="array" ref="B2832">_xlfn._xlws.FILTER(AnalysisSets!B:B,AnalysisSets!A:A=_xlfn._xlws.FILTER(Analyses!E:E,Analyses!A:A=AnalysisResults!A2832,""),"")</f>
        <v>Safety Population</v>
      </c>
      <c r="C2832" t="s">
        <v>33</v>
      </c>
      <c r="D2832" t="s">
        <v>36</v>
      </c>
      <c r="E2832" s="4" t="str" cm="1">
        <f t="array" ref="E2832">_xlfn._xlws.FILTER(AnalysisGroupings!$G$2:$G$20,AnalysisGroupings!$F$2:$F$20=AnalysisResults!D2832,"")</f>
        <v>Placebo</v>
      </c>
      <c r="G2832" t="s">
        <v>733</v>
      </c>
      <c r="H2832" t="s">
        <v>767</v>
      </c>
      <c r="I2832" s="4" t="str" cm="1">
        <f t="array" ref="I2832">_xlfn._xlws.FILTER(AnalysisGroupings!$G$2:$G$36,(AnalysisGroupings!$F$2:$F$36=AnalysisResults!H2832)*LEN(H2832)&gt;0,"")</f>
        <v>Systolic Blood Pressure (mmHg)</v>
      </c>
      <c r="K2832" t="s">
        <v>734</v>
      </c>
      <c r="L2832" t="s">
        <v>787</v>
      </c>
      <c r="M2832" s="4" t="str" cm="1">
        <f t="array" ref="M2832">_xlfn._xlws.FILTER(AnalysisGroupings!$G$2:$G$36,(AnalysisGroupings!$F$2:$F$36=AnalysisResults!L2832)*LEN(L2832)&gt;0,"")</f>
        <v>Week 26</v>
      </c>
      <c r="O2832" t="s">
        <v>295</v>
      </c>
      <c r="P2832" t="s">
        <v>643</v>
      </c>
      <c r="Q2832" s="4" t="str" cm="1">
        <f t="array" ref="Q2832">_xlfn._xlws.FILTER(AnalysisMethods!$G$2:$G$31,AnalysisMethods!$E$2:$E$31=AnalysisResults!P2832,"")</f>
        <v>Median</v>
      </c>
      <c r="R2832" s="4" t="str" cm="1">
        <f t="array" ref="R2832">_xlfn._xlws.FILTER(AnalysisMethods!$H$2:$H$31,AnalysisMethods!$E$2:$E$31=AnalysisResults!P2832,"")</f>
        <v>XX.X</v>
      </c>
      <c r="S2832">
        <v>-6</v>
      </c>
      <c r="T2832" s="7" t="s">
        <v>1180</v>
      </c>
      <c r="U2832" t="s">
        <v>1378</v>
      </c>
    </row>
    <row r="2833" spans="1:21" x14ac:dyDescent="0.45">
      <c r="A2833" t="s">
        <v>671</v>
      </c>
      <c r="B2833" s="4" t="str" cm="1">
        <f t="array" ref="B2833">_xlfn._xlws.FILTER(AnalysisSets!B:B,AnalysisSets!A:A=_xlfn._xlws.FILTER(Analyses!E:E,Analyses!A:A=AnalysisResults!A2833,""),"")</f>
        <v>Safety Population</v>
      </c>
      <c r="C2833" t="s">
        <v>33</v>
      </c>
      <c r="D2833" t="s">
        <v>36</v>
      </c>
      <c r="E2833" s="4" t="str" cm="1">
        <f t="array" ref="E2833">_xlfn._xlws.FILTER(AnalysisGroupings!$G$2:$G$20,AnalysisGroupings!$F$2:$F$20=AnalysisResults!D2833,"")</f>
        <v>Placebo</v>
      </c>
      <c r="G2833" t="s">
        <v>733</v>
      </c>
      <c r="H2833" t="s">
        <v>767</v>
      </c>
      <c r="I2833" s="4" t="str" cm="1">
        <f t="array" ref="I2833">_xlfn._xlws.FILTER(AnalysisGroupings!$G$2:$G$36,(AnalysisGroupings!$F$2:$F$36=AnalysisResults!H2833)*LEN(H2833)&gt;0,"")</f>
        <v>Systolic Blood Pressure (mmHg)</v>
      </c>
      <c r="K2833" t="s">
        <v>734</v>
      </c>
      <c r="L2833" t="s">
        <v>787</v>
      </c>
      <c r="M2833" s="4" t="str" cm="1">
        <f t="array" ref="M2833">_xlfn._xlws.FILTER(AnalysisGroupings!$G$2:$G$36,(AnalysisGroupings!$F$2:$F$36=AnalysisResults!L2833)*LEN(L2833)&gt;0,"")</f>
        <v>Week 26</v>
      </c>
      <c r="O2833" t="s">
        <v>295</v>
      </c>
      <c r="P2833" t="s">
        <v>644</v>
      </c>
      <c r="Q2833" s="4" t="str" cm="1">
        <f t="array" ref="Q2833">_xlfn._xlws.FILTER(AnalysisMethods!$G$2:$G$31,AnalysisMethods!$E$2:$E$31=AnalysisResults!P2833,"")</f>
        <v>Q1</v>
      </c>
      <c r="R2833" s="4" t="str" cm="1">
        <f t="array" ref="R2833">_xlfn._xlws.FILTER(AnalysisMethods!$H$2:$H$31,AnalysisMethods!$E$2:$E$31=AnalysisResults!P2833,"")</f>
        <v>XX.X</v>
      </c>
      <c r="S2833">
        <v>-20</v>
      </c>
      <c r="T2833" s="7" t="s">
        <v>1181</v>
      </c>
      <c r="U2833" t="s">
        <v>1378</v>
      </c>
    </row>
    <row r="2834" spans="1:21" x14ac:dyDescent="0.45">
      <c r="A2834" t="s">
        <v>671</v>
      </c>
      <c r="B2834" s="4" t="str" cm="1">
        <f t="array" ref="B2834">_xlfn._xlws.FILTER(AnalysisSets!B:B,AnalysisSets!A:A=_xlfn._xlws.FILTER(Analyses!E:E,Analyses!A:A=AnalysisResults!A2834,""),"")</f>
        <v>Safety Population</v>
      </c>
      <c r="C2834" t="s">
        <v>33</v>
      </c>
      <c r="D2834" t="s">
        <v>36</v>
      </c>
      <c r="E2834" s="4" t="str" cm="1">
        <f t="array" ref="E2834">_xlfn._xlws.FILTER(AnalysisGroupings!$G$2:$G$20,AnalysisGroupings!$F$2:$F$20=AnalysisResults!D2834,"")</f>
        <v>Placebo</v>
      </c>
      <c r="G2834" t="s">
        <v>733</v>
      </c>
      <c r="H2834" t="s">
        <v>767</v>
      </c>
      <c r="I2834" s="4" t="str" cm="1">
        <f t="array" ref="I2834">_xlfn._xlws.FILTER(AnalysisGroupings!$G$2:$G$36,(AnalysisGroupings!$F$2:$F$36=AnalysisResults!H2834)*LEN(H2834)&gt;0,"")</f>
        <v>Systolic Blood Pressure (mmHg)</v>
      </c>
      <c r="K2834" t="s">
        <v>734</v>
      </c>
      <c r="L2834" t="s">
        <v>787</v>
      </c>
      <c r="M2834" s="4" t="str" cm="1">
        <f t="array" ref="M2834">_xlfn._xlws.FILTER(AnalysisGroupings!$G$2:$G$36,(AnalysisGroupings!$F$2:$F$36=AnalysisResults!L2834)*LEN(L2834)&gt;0,"")</f>
        <v>Week 26</v>
      </c>
      <c r="O2834" t="s">
        <v>295</v>
      </c>
      <c r="P2834" t="s">
        <v>645</v>
      </c>
      <c r="Q2834" s="4" t="str" cm="1">
        <f t="array" ref="Q2834">_xlfn._xlws.FILTER(AnalysisMethods!$G$2:$G$31,AnalysisMethods!$E$2:$E$31=AnalysisResults!P2834,"")</f>
        <v>Q3</v>
      </c>
      <c r="R2834" s="4" t="str" cm="1">
        <f t="array" ref="R2834">_xlfn._xlws.FILTER(AnalysisMethods!$H$2:$H$31,AnalysisMethods!$E$2:$E$31=AnalysisResults!P2834,"")</f>
        <v>XX.X</v>
      </c>
      <c r="S2834">
        <v>8</v>
      </c>
      <c r="T2834" s="7" t="s">
        <v>1160</v>
      </c>
      <c r="U2834" t="s">
        <v>1378</v>
      </c>
    </row>
    <row r="2835" spans="1:21" x14ac:dyDescent="0.45">
      <c r="A2835" t="s">
        <v>671</v>
      </c>
      <c r="B2835" s="4" t="str" cm="1">
        <f t="array" ref="B2835">_xlfn._xlws.FILTER(AnalysisSets!B:B,AnalysisSets!A:A=_xlfn._xlws.FILTER(Analyses!E:E,Analyses!A:A=AnalysisResults!A2835,""),"")</f>
        <v>Safety Population</v>
      </c>
      <c r="C2835" t="s">
        <v>33</v>
      </c>
      <c r="D2835" t="s">
        <v>36</v>
      </c>
      <c r="E2835" s="4" t="str" cm="1">
        <f t="array" ref="E2835">_xlfn._xlws.FILTER(AnalysisGroupings!$G$2:$G$20,AnalysisGroupings!$F$2:$F$20=AnalysisResults!D2835,"")</f>
        <v>Placebo</v>
      </c>
      <c r="G2835" t="s">
        <v>733</v>
      </c>
      <c r="H2835" t="s">
        <v>767</v>
      </c>
      <c r="I2835" s="4" t="str" cm="1">
        <f t="array" ref="I2835">_xlfn._xlws.FILTER(AnalysisGroupings!$G$2:$G$36,(AnalysisGroupings!$F$2:$F$36=AnalysisResults!H2835)*LEN(H2835)&gt;0,"")</f>
        <v>Systolic Blood Pressure (mmHg)</v>
      </c>
      <c r="K2835" t="s">
        <v>734</v>
      </c>
      <c r="L2835" t="s">
        <v>787</v>
      </c>
      <c r="M2835" s="4" t="str" cm="1">
        <f t="array" ref="M2835">_xlfn._xlws.FILTER(AnalysisGroupings!$G$2:$G$36,(AnalysisGroupings!$F$2:$F$36=AnalysisResults!L2835)*LEN(L2835)&gt;0,"")</f>
        <v>Week 26</v>
      </c>
      <c r="O2835" t="s">
        <v>295</v>
      </c>
      <c r="P2835" t="s">
        <v>646</v>
      </c>
      <c r="Q2835" s="4" t="str" cm="1">
        <f t="array" ref="Q2835">_xlfn._xlws.FILTER(AnalysisMethods!$G$2:$G$31,AnalysisMethods!$E$2:$E$31=AnalysisResults!P2835,"")</f>
        <v>Min</v>
      </c>
      <c r="R2835" s="4" t="str" cm="1">
        <f t="array" ref="R2835">_xlfn._xlws.FILTER(AnalysisMethods!$H$2:$H$31,AnalysisMethods!$E$2:$E$31=AnalysisResults!P2835,"")</f>
        <v>XX</v>
      </c>
      <c r="S2835">
        <v>-50</v>
      </c>
      <c r="T2835" s="7" t="s">
        <v>1182</v>
      </c>
      <c r="U2835" t="s">
        <v>1378</v>
      </c>
    </row>
    <row r="2836" spans="1:21" x14ac:dyDescent="0.45">
      <c r="A2836" t="s">
        <v>671</v>
      </c>
      <c r="B2836" s="4" t="str" cm="1">
        <f t="array" ref="B2836">_xlfn._xlws.FILTER(AnalysisSets!B:B,AnalysisSets!A:A=_xlfn._xlws.FILTER(Analyses!E:E,Analyses!A:A=AnalysisResults!A2836,""),"")</f>
        <v>Safety Population</v>
      </c>
      <c r="C2836" t="s">
        <v>33</v>
      </c>
      <c r="D2836" t="s">
        <v>36</v>
      </c>
      <c r="E2836" s="4" t="str" cm="1">
        <f t="array" ref="E2836">_xlfn._xlws.FILTER(AnalysisGroupings!$G$2:$G$20,AnalysisGroupings!$F$2:$F$20=AnalysisResults!D2836,"")</f>
        <v>Placebo</v>
      </c>
      <c r="G2836" t="s">
        <v>733</v>
      </c>
      <c r="H2836" t="s">
        <v>767</v>
      </c>
      <c r="I2836" s="4" t="str" cm="1">
        <f t="array" ref="I2836">_xlfn._xlws.FILTER(AnalysisGroupings!$G$2:$G$36,(AnalysisGroupings!$F$2:$F$36=AnalysisResults!H2836)*LEN(H2836)&gt;0,"")</f>
        <v>Systolic Blood Pressure (mmHg)</v>
      </c>
      <c r="K2836" t="s">
        <v>734</v>
      </c>
      <c r="L2836" t="s">
        <v>787</v>
      </c>
      <c r="M2836" s="4" t="str" cm="1">
        <f t="array" ref="M2836">_xlfn._xlws.FILTER(AnalysisGroupings!$G$2:$G$36,(AnalysisGroupings!$F$2:$F$36=AnalysisResults!L2836)*LEN(L2836)&gt;0,"")</f>
        <v>Week 26</v>
      </c>
      <c r="O2836" t="s">
        <v>295</v>
      </c>
      <c r="P2836" t="s">
        <v>647</v>
      </c>
      <c r="Q2836" s="4" t="str" cm="1">
        <f t="array" ref="Q2836">_xlfn._xlws.FILTER(AnalysisMethods!$G$2:$G$31,AnalysisMethods!$E$2:$E$31=AnalysisResults!P2836,"")</f>
        <v>Max</v>
      </c>
      <c r="R2836" s="4" t="str" cm="1">
        <f t="array" ref="R2836">_xlfn._xlws.FILTER(AnalysisMethods!$H$2:$H$31,AnalysisMethods!$E$2:$E$31=AnalysisResults!P2836,"")</f>
        <v>XX</v>
      </c>
      <c r="S2836">
        <v>42</v>
      </c>
      <c r="T2836" s="7" t="s">
        <v>1183</v>
      </c>
      <c r="U2836" t="s">
        <v>1378</v>
      </c>
    </row>
    <row r="2837" spans="1:21" x14ac:dyDescent="0.45">
      <c r="A2837" t="s">
        <v>671</v>
      </c>
      <c r="B2837" s="4" t="str" cm="1">
        <f t="array" ref="B2837">_xlfn._xlws.FILTER(AnalysisSets!B:B,AnalysisSets!A:A=_xlfn._xlws.FILTER(Analyses!E:E,Analyses!A:A=AnalysisResults!A2837,""),"")</f>
        <v>Safety Population</v>
      </c>
      <c r="C2837" t="s">
        <v>33</v>
      </c>
      <c r="D2837" t="s">
        <v>36</v>
      </c>
      <c r="E2837" s="4" t="str" cm="1">
        <f t="array" ref="E2837">_xlfn._xlws.FILTER(AnalysisGroupings!$G$2:$G$20,AnalysisGroupings!$F$2:$F$20=AnalysisResults!D2837,"")</f>
        <v>Placebo</v>
      </c>
      <c r="G2837" t="s">
        <v>733</v>
      </c>
      <c r="H2837" t="s">
        <v>767</v>
      </c>
      <c r="I2837" s="4" t="str" cm="1">
        <f t="array" ref="I2837">_xlfn._xlws.FILTER(AnalysisGroupings!$G$2:$G$36,(AnalysisGroupings!$F$2:$F$36=AnalysisResults!H2837)*LEN(H2837)&gt;0,"")</f>
        <v>Systolic Blood Pressure (mmHg)</v>
      </c>
      <c r="K2837" t="s">
        <v>734</v>
      </c>
      <c r="L2837" t="s">
        <v>789</v>
      </c>
      <c r="M2837" s="4" t="str" cm="1">
        <f t="array" ref="M2837">_xlfn._xlws.FILTER(AnalysisGroupings!$G$2:$G$36,(AnalysisGroupings!$F$2:$F$36=AnalysisResults!L2837)*LEN(L2837)&gt;0,"")</f>
        <v>End of Treatment</v>
      </c>
      <c r="O2837" t="s">
        <v>295</v>
      </c>
      <c r="P2837" t="s">
        <v>640</v>
      </c>
      <c r="Q2837" s="4" t="str" cm="1">
        <f t="array" ref="Q2837">_xlfn._xlws.FILTER(AnalysisMethods!$G$2:$G$31,AnalysisMethods!$E$2:$E$31=AnalysisResults!P2837,"")</f>
        <v>n</v>
      </c>
      <c r="R2837" s="4" t="str" cm="1">
        <f t="array" ref="R2837">_xlfn._xlws.FILTER(AnalysisMethods!$H$2:$H$31,AnalysisMethods!$E$2:$E$31=AnalysisResults!P2837,"")</f>
        <v>XX</v>
      </c>
      <c r="S2837">
        <v>243</v>
      </c>
      <c r="T2837" s="7" t="s">
        <v>1053</v>
      </c>
      <c r="U2837" t="s">
        <v>1378</v>
      </c>
    </row>
    <row r="2838" spans="1:21" x14ac:dyDescent="0.45">
      <c r="A2838" t="s">
        <v>671</v>
      </c>
      <c r="B2838" s="4" t="str" cm="1">
        <f t="array" ref="B2838">_xlfn._xlws.FILTER(AnalysisSets!B:B,AnalysisSets!A:A=_xlfn._xlws.FILTER(Analyses!E:E,Analyses!A:A=AnalysisResults!A2838,""),"")</f>
        <v>Safety Population</v>
      </c>
      <c r="C2838" t="s">
        <v>33</v>
      </c>
      <c r="D2838" t="s">
        <v>36</v>
      </c>
      <c r="E2838" s="4" t="str" cm="1">
        <f t="array" ref="E2838">_xlfn._xlws.FILTER(AnalysisGroupings!$G$2:$G$20,AnalysisGroupings!$F$2:$F$20=AnalysisResults!D2838,"")</f>
        <v>Placebo</v>
      </c>
      <c r="G2838" t="s">
        <v>733</v>
      </c>
      <c r="H2838" t="s">
        <v>767</v>
      </c>
      <c r="I2838" s="4" t="str" cm="1">
        <f t="array" ref="I2838">_xlfn._xlws.FILTER(AnalysisGroupings!$G$2:$G$36,(AnalysisGroupings!$F$2:$F$36=AnalysisResults!H2838)*LEN(H2838)&gt;0,"")</f>
        <v>Systolic Blood Pressure (mmHg)</v>
      </c>
      <c r="K2838" t="s">
        <v>734</v>
      </c>
      <c r="L2838" t="s">
        <v>789</v>
      </c>
      <c r="M2838" s="4" t="str" cm="1">
        <f t="array" ref="M2838">_xlfn._xlws.FILTER(AnalysisGroupings!$G$2:$G$36,(AnalysisGroupings!$F$2:$F$36=AnalysisResults!L2838)*LEN(L2838)&gt;0,"")</f>
        <v>End of Treatment</v>
      </c>
      <c r="O2838" t="s">
        <v>295</v>
      </c>
      <c r="P2838" t="s">
        <v>641</v>
      </c>
      <c r="Q2838" s="4" t="str" cm="1">
        <f t="array" ref="Q2838">_xlfn._xlws.FILTER(AnalysisMethods!$G$2:$G$31,AnalysisMethods!$E$2:$E$31=AnalysisResults!P2838,"")</f>
        <v>Mean</v>
      </c>
      <c r="R2838" s="4" t="str" cm="1">
        <f t="array" ref="R2838">_xlfn._xlws.FILTER(AnalysisMethods!$H$2:$H$31,AnalysisMethods!$E$2:$E$31=AnalysisResults!P2838,"")</f>
        <v>XX.X</v>
      </c>
      <c r="S2838">
        <v>-4.6913580250000004</v>
      </c>
      <c r="T2838" s="7" t="s">
        <v>1184</v>
      </c>
      <c r="U2838" t="s">
        <v>1378</v>
      </c>
    </row>
    <row r="2839" spans="1:21" x14ac:dyDescent="0.45">
      <c r="A2839" t="s">
        <v>671</v>
      </c>
      <c r="B2839" s="4" t="str" cm="1">
        <f t="array" ref="B2839">_xlfn._xlws.FILTER(AnalysisSets!B:B,AnalysisSets!A:A=_xlfn._xlws.FILTER(Analyses!E:E,Analyses!A:A=AnalysisResults!A2839,""),"")</f>
        <v>Safety Population</v>
      </c>
      <c r="C2839" t="s">
        <v>33</v>
      </c>
      <c r="D2839" t="s">
        <v>36</v>
      </c>
      <c r="E2839" s="4" t="str" cm="1">
        <f t="array" ref="E2839">_xlfn._xlws.FILTER(AnalysisGroupings!$G$2:$G$20,AnalysisGroupings!$F$2:$F$20=AnalysisResults!D2839,"")</f>
        <v>Placebo</v>
      </c>
      <c r="G2839" t="s">
        <v>733</v>
      </c>
      <c r="H2839" t="s">
        <v>767</v>
      </c>
      <c r="I2839" s="4" t="str" cm="1">
        <f t="array" ref="I2839">_xlfn._xlws.FILTER(AnalysisGroupings!$G$2:$G$36,(AnalysisGroupings!$F$2:$F$36=AnalysisResults!H2839)*LEN(H2839)&gt;0,"")</f>
        <v>Systolic Blood Pressure (mmHg)</v>
      </c>
      <c r="K2839" t="s">
        <v>734</v>
      </c>
      <c r="L2839" t="s">
        <v>789</v>
      </c>
      <c r="M2839" s="4" t="str" cm="1">
        <f t="array" ref="M2839">_xlfn._xlws.FILTER(AnalysisGroupings!$G$2:$G$36,(AnalysisGroupings!$F$2:$F$36=AnalysisResults!L2839)*LEN(L2839)&gt;0,"")</f>
        <v>End of Treatment</v>
      </c>
      <c r="O2839" t="s">
        <v>295</v>
      </c>
      <c r="P2839" t="s">
        <v>642</v>
      </c>
      <c r="Q2839" s="4" t="str" cm="1">
        <f t="array" ref="Q2839">_xlfn._xlws.FILTER(AnalysisMethods!$G$2:$G$31,AnalysisMethods!$E$2:$E$31=AnalysisResults!P2839,"")</f>
        <v>SD</v>
      </c>
      <c r="R2839" s="4" t="str" cm="1">
        <f t="array" ref="R2839">_xlfn._xlws.FILTER(AnalysisMethods!$H$2:$H$31,AnalysisMethods!$E$2:$E$31=AnalysisResults!P2839,"")</f>
        <v>(XX.XX)</v>
      </c>
      <c r="S2839">
        <v>18.273162800000001</v>
      </c>
      <c r="T2839" s="7" t="s">
        <v>818</v>
      </c>
      <c r="U2839" t="s">
        <v>1378</v>
      </c>
    </row>
    <row r="2840" spans="1:21" x14ac:dyDescent="0.45">
      <c r="A2840" t="s">
        <v>671</v>
      </c>
      <c r="B2840" s="4" t="str" cm="1">
        <f t="array" ref="B2840">_xlfn._xlws.FILTER(AnalysisSets!B:B,AnalysisSets!A:A=_xlfn._xlws.FILTER(Analyses!E:E,Analyses!A:A=AnalysisResults!A2840,""),"")</f>
        <v>Safety Population</v>
      </c>
      <c r="C2840" t="s">
        <v>33</v>
      </c>
      <c r="D2840" t="s">
        <v>36</v>
      </c>
      <c r="E2840" s="4" t="str" cm="1">
        <f t="array" ref="E2840">_xlfn._xlws.FILTER(AnalysisGroupings!$G$2:$G$20,AnalysisGroupings!$F$2:$F$20=AnalysisResults!D2840,"")</f>
        <v>Placebo</v>
      </c>
      <c r="G2840" t="s">
        <v>733</v>
      </c>
      <c r="H2840" t="s">
        <v>767</v>
      </c>
      <c r="I2840" s="4" t="str" cm="1">
        <f t="array" ref="I2840">_xlfn._xlws.FILTER(AnalysisGroupings!$G$2:$G$36,(AnalysisGroupings!$F$2:$F$36=AnalysisResults!H2840)*LEN(H2840)&gt;0,"")</f>
        <v>Systolic Blood Pressure (mmHg)</v>
      </c>
      <c r="K2840" t="s">
        <v>734</v>
      </c>
      <c r="L2840" t="s">
        <v>789</v>
      </c>
      <c r="M2840" s="4" t="str" cm="1">
        <f t="array" ref="M2840">_xlfn._xlws.FILTER(AnalysisGroupings!$G$2:$G$36,(AnalysisGroupings!$F$2:$F$36=AnalysisResults!L2840)*LEN(L2840)&gt;0,"")</f>
        <v>End of Treatment</v>
      </c>
      <c r="O2840" t="s">
        <v>295</v>
      </c>
      <c r="P2840" t="s">
        <v>643</v>
      </c>
      <c r="Q2840" s="4" t="str" cm="1">
        <f t="array" ref="Q2840">_xlfn._xlws.FILTER(AnalysisMethods!$G$2:$G$31,AnalysisMethods!$E$2:$E$31=AnalysisResults!P2840,"")</f>
        <v>Median</v>
      </c>
      <c r="R2840" s="4" t="str" cm="1">
        <f t="array" ref="R2840">_xlfn._xlws.FILTER(AnalysisMethods!$H$2:$H$31,AnalysisMethods!$E$2:$E$31=AnalysisResults!P2840,"")</f>
        <v>XX.X</v>
      </c>
      <c r="S2840">
        <v>-5</v>
      </c>
      <c r="T2840" s="7" t="s">
        <v>1185</v>
      </c>
      <c r="U2840" t="s">
        <v>1378</v>
      </c>
    </row>
    <row r="2841" spans="1:21" x14ac:dyDescent="0.45">
      <c r="A2841" t="s">
        <v>671</v>
      </c>
      <c r="B2841" s="4" t="str" cm="1">
        <f t="array" ref="B2841">_xlfn._xlws.FILTER(AnalysisSets!B:B,AnalysisSets!A:A=_xlfn._xlws.FILTER(Analyses!E:E,Analyses!A:A=AnalysisResults!A2841,""),"")</f>
        <v>Safety Population</v>
      </c>
      <c r="C2841" t="s">
        <v>33</v>
      </c>
      <c r="D2841" t="s">
        <v>36</v>
      </c>
      <c r="E2841" s="4" t="str" cm="1">
        <f t="array" ref="E2841">_xlfn._xlws.FILTER(AnalysisGroupings!$G$2:$G$20,AnalysisGroupings!$F$2:$F$20=AnalysisResults!D2841,"")</f>
        <v>Placebo</v>
      </c>
      <c r="G2841" t="s">
        <v>733</v>
      </c>
      <c r="H2841" t="s">
        <v>767</v>
      </c>
      <c r="I2841" s="4" t="str" cm="1">
        <f t="array" ref="I2841">_xlfn._xlws.FILTER(AnalysisGroupings!$G$2:$G$36,(AnalysisGroupings!$F$2:$F$36=AnalysisResults!H2841)*LEN(H2841)&gt;0,"")</f>
        <v>Systolic Blood Pressure (mmHg)</v>
      </c>
      <c r="K2841" t="s">
        <v>734</v>
      </c>
      <c r="L2841" t="s">
        <v>789</v>
      </c>
      <c r="M2841" s="4" t="str" cm="1">
        <f t="array" ref="M2841">_xlfn._xlws.FILTER(AnalysisGroupings!$G$2:$G$36,(AnalysisGroupings!$F$2:$F$36=AnalysisResults!L2841)*LEN(L2841)&gt;0,"")</f>
        <v>End of Treatment</v>
      </c>
      <c r="O2841" t="s">
        <v>295</v>
      </c>
      <c r="P2841" t="s">
        <v>644</v>
      </c>
      <c r="Q2841" s="4" t="str" cm="1">
        <f t="array" ref="Q2841">_xlfn._xlws.FILTER(AnalysisMethods!$G$2:$G$31,AnalysisMethods!$E$2:$E$31=AnalysisResults!P2841,"")</f>
        <v>Q1</v>
      </c>
      <c r="R2841" s="4" t="str" cm="1">
        <f t="array" ref="R2841">_xlfn._xlws.FILTER(AnalysisMethods!$H$2:$H$31,AnalysisMethods!$E$2:$E$31=AnalysisResults!P2841,"")</f>
        <v>XX.X</v>
      </c>
      <c r="S2841">
        <v>-18</v>
      </c>
      <c r="T2841" s="7" t="s">
        <v>1186</v>
      </c>
      <c r="U2841" t="s">
        <v>1378</v>
      </c>
    </row>
    <row r="2842" spans="1:21" x14ac:dyDescent="0.45">
      <c r="A2842" t="s">
        <v>671</v>
      </c>
      <c r="B2842" s="4" t="str" cm="1">
        <f t="array" ref="B2842">_xlfn._xlws.FILTER(AnalysisSets!B:B,AnalysisSets!A:A=_xlfn._xlws.FILTER(Analyses!E:E,Analyses!A:A=AnalysisResults!A2842,""),"")</f>
        <v>Safety Population</v>
      </c>
      <c r="C2842" t="s">
        <v>33</v>
      </c>
      <c r="D2842" t="s">
        <v>36</v>
      </c>
      <c r="E2842" s="4" t="str" cm="1">
        <f t="array" ref="E2842">_xlfn._xlws.FILTER(AnalysisGroupings!$G$2:$G$20,AnalysisGroupings!$F$2:$F$20=AnalysisResults!D2842,"")</f>
        <v>Placebo</v>
      </c>
      <c r="G2842" t="s">
        <v>733</v>
      </c>
      <c r="H2842" t="s">
        <v>767</v>
      </c>
      <c r="I2842" s="4" t="str" cm="1">
        <f t="array" ref="I2842">_xlfn._xlws.FILTER(AnalysisGroupings!$G$2:$G$36,(AnalysisGroupings!$F$2:$F$36=AnalysisResults!H2842)*LEN(H2842)&gt;0,"")</f>
        <v>Systolic Blood Pressure (mmHg)</v>
      </c>
      <c r="K2842" t="s">
        <v>734</v>
      </c>
      <c r="L2842" t="s">
        <v>789</v>
      </c>
      <c r="M2842" s="4" t="str" cm="1">
        <f t="array" ref="M2842">_xlfn._xlws.FILTER(AnalysisGroupings!$G$2:$G$36,(AnalysisGroupings!$F$2:$F$36=AnalysisResults!L2842)*LEN(L2842)&gt;0,"")</f>
        <v>End of Treatment</v>
      </c>
      <c r="O2842" t="s">
        <v>295</v>
      </c>
      <c r="P2842" t="s">
        <v>645</v>
      </c>
      <c r="Q2842" s="4" t="str" cm="1">
        <f t="array" ref="Q2842">_xlfn._xlws.FILTER(AnalysisMethods!$G$2:$G$31,AnalysisMethods!$E$2:$E$31=AnalysisResults!P2842,"")</f>
        <v>Q3</v>
      </c>
      <c r="R2842" s="4" t="str" cm="1">
        <f t="array" ref="R2842">_xlfn._xlws.FILTER(AnalysisMethods!$H$2:$H$31,AnalysisMethods!$E$2:$E$31=AnalysisResults!P2842,"")</f>
        <v>XX.X</v>
      </c>
      <c r="S2842">
        <v>7</v>
      </c>
      <c r="T2842" s="7" t="s">
        <v>1187</v>
      </c>
      <c r="U2842" t="s">
        <v>1378</v>
      </c>
    </row>
    <row r="2843" spans="1:21" x14ac:dyDescent="0.45">
      <c r="A2843" t="s">
        <v>671</v>
      </c>
      <c r="B2843" s="4" t="str" cm="1">
        <f t="array" ref="B2843">_xlfn._xlws.FILTER(AnalysisSets!B:B,AnalysisSets!A:A=_xlfn._xlws.FILTER(Analyses!E:E,Analyses!A:A=AnalysisResults!A2843,""),"")</f>
        <v>Safety Population</v>
      </c>
      <c r="C2843" t="s">
        <v>33</v>
      </c>
      <c r="D2843" t="s">
        <v>36</v>
      </c>
      <c r="E2843" s="4" t="str" cm="1">
        <f t="array" ref="E2843">_xlfn._xlws.FILTER(AnalysisGroupings!$G$2:$G$20,AnalysisGroupings!$F$2:$F$20=AnalysisResults!D2843,"")</f>
        <v>Placebo</v>
      </c>
      <c r="G2843" t="s">
        <v>733</v>
      </c>
      <c r="H2843" t="s">
        <v>767</v>
      </c>
      <c r="I2843" s="4" t="str" cm="1">
        <f t="array" ref="I2843">_xlfn._xlws.FILTER(AnalysisGroupings!$G$2:$G$36,(AnalysisGroupings!$F$2:$F$36=AnalysisResults!H2843)*LEN(H2843)&gt;0,"")</f>
        <v>Systolic Blood Pressure (mmHg)</v>
      </c>
      <c r="K2843" t="s">
        <v>734</v>
      </c>
      <c r="L2843" t="s">
        <v>789</v>
      </c>
      <c r="M2843" s="4" t="str" cm="1">
        <f t="array" ref="M2843">_xlfn._xlws.FILTER(AnalysisGroupings!$G$2:$G$36,(AnalysisGroupings!$F$2:$F$36=AnalysisResults!L2843)*LEN(L2843)&gt;0,"")</f>
        <v>End of Treatment</v>
      </c>
      <c r="O2843" t="s">
        <v>295</v>
      </c>
      <c r="P2843" t="s">
        <v>646</v>
      </c>
      <c r="Q2843" s="4" t="str" cm="1">
        <f t="array" ref="Q2843">_xlfn._xlws.FILTER(AnalysisMethods!$G$2:$G$31,AnalysisMethods!$E$2:$E$31=AnalysisResults!P2843,"")</f>
        <v>Min</v>
      </c>
      <c r="R2843" s="4" t="str" cm="1">
        <f t="array" ref="R2843">_xlfn._xlws.FILTER(AnalysisMethods!$H$2:$H$31,AnalysisMethods!$E$2:$E$31=AnalysisResults!P2843,"")</f>
        <v>XX</v>
      </c>
      <c r="S2843">
        <v>-50</v>
      </c>
      <c r="T2843" s="7" t="s">
        <v>1182</v>
      </c>
      <c r="U2843" t="s">
        <v>1378</v>
      </c>
    </row>
    <row r="2844" spans="1:21" x14ac:dyDescent="0.45">
      <c r="A2844" t="s">
        <v>671</v>
      </c>
      <c r="B2844" s="4" t="str" cm="1">
        <f t="array" ref="B2844">_xlfn._xlws.FILTER(AnalysisSets!B:B,AnalysisSets!A:A=_xlfn._xlws.FILTER(Analyses!E:E,Analyses!A:A=AnalysisResults!A2844,""),"")</f>
        <v>Safety Population</v>
      </c>
      <c r="C2844" t="s">
        <v>33</v>
      </c>
      <c r="D2844" t="s">
        <v>36</v>
      </c>
      <c r="E2844" s="4" t="str" cm="1">
        <f t="array" ref="E2844">_xlfn._xlws.FILTER(AnalysisGroupings!$G$2:$G$20,AnalysisGroupings!$F$2:$F$20=AnalysisResults!D2844,"")</f>
        <v>Placebo</v>
      </c>
      <c r="G2844" t="s">
        <v>733</v>
      </c>
      <c r="H2844" t="s">
        <v>767</v>
      </c>
      <c r="I2844" s="4" t="str" cm="1">
        <f t="array" ref="I2844">_xlfn._xlws.FILTER(AnalysisGroupings!$G$2:$G$36,(AnalysisGroupings!$F$2:$F$36=AnalysisResults!H2844)*LEN(H2844)&gt;0,"")</f>
        <v>Systolic Blood Pressure (mmHg)</v>
      </c>
      <c r="K2844" t="s">
        <v>734</v>
      </c>
      <c r="L2844" t="s">
        <v>789</v>
      </c>
      <c r="M2844" s="4" t="str" cm="1">
        <f t="array" ref="M2844">_xlfn._xlws.FILTER(AnalysisGroupings!$G$2:$G$36,(AnalysisGroupings!$F$2:$F$36=AnalysisResults!L2844)*LEN(L2844)&gt;0,"")</f>
        <v>End of Treatment</v>
      </c>
      <c r="O2844" t="s">
        <v>295</v>
      </c>
      <c r="P2844" t="s">
        <v>647</v>
      </c>
      <c r="Q2844" s="4" t="str" cm="1">
        <f t="array" ref="Q2844">_xlfn._xlws.FILTER(AnalysisMethods!$G$2:$G$31,AnalysisMethods!$E$2:$E$31=AnalysisResults!P2844,"")</f>
        <v>Max</v>
      </c>
      <c r="R2844" s="4" t="str" cm="1">
        <f t="array" ref="R2844">_xlfn._xlws.FILTER(AnalysisMethods!$H$2:$H$31,AnalysisMethods!$E$2:$E$31=AnalysisResults!P2844,"")</f>
        <v>XX</v>
      </c>
      <c r="S2844">
        <v>48</v>
      </c>
      <c r="T2844" s="7" t="s">
        <v>871</v>
      </c>
      <c r="U2844" t="s">
        <v>1378</v>
      </c>
    </row>
    <row r="2845" spans="1:21" x14ac:dyDescent="0.45">
      <c r="A2845" t="s">
        <v>671</v>
      </c>
      <c r="B2845" s="4" t="str" cm="1">
        <f t="array" ref="B2845">_xlfn._xlws.FILTER(AnalysisSets!B:B,AnalysisSets!A:A=_xlfn._xlws.FILTER(Analyses!E:E,Analyses!A:A=AnalysisResults!A2845,""),"")</f>
        <v>Safety Population</v>
      </c>
      <c r="C2845" t="s">
        <v>33</v>
      </c>
      <c r="D2845" t="s">
        <v>36</v>
      </c>
      <c r="E2845" s="4" t="str" cm="1">
        <f t="array" ref="E2845">_xlfn._xlws.FILTER(AnalysisGroupings!$G$2:$G$20,AnalysisGroupings!$F$2:$F$20=AnalysisResults!D2845,"")</f>
        <v>Placebo</v>
      </c>
      <c r="G2845" t="s">
        <v>733</v>
      </c>
      <c r="H2845" t="s">
        <v>770</v>
      </c>
      <c r="I2845" s="4" t="str" cm="1">
        <f t="array" ref="I2845">_xlfn._xlws.FILTER(AnalysisGroupings!$G$2:$G$36,(AnalysisGroupings!$F$2:$F$36=AnalysisResults!H2845)*LEN(H2845)&gt;0,"")</f>
        <v>Diastolic Blood Pressure (mmHg)</v>
      </c>
      <c r="K2845" t="s">
        <v>734</v>
      </c>
      <c r="L2845" t="s">
        <v>1380</v>
      </c>
      <c r="M2845" s="4" t="str" cm="1">
        <f t="array" ref="M2845">_xlfn._xlws.FILTER(AnalysisGroupings!$G$2:$G$36,(AnalysisGroupings!$F$2:$F$36=AnalysisResults!L2845)*LEN(L2845)&gt;0,"")</f>
        <v>Week 2</v>
      </c>
      <c r="O2845" t="s">
        <v>295</v>
      </c>
      <c r="P2845" t="s">
        <v>640</v>
      </c>
      <c r="Q2845" s="4" t="str" cm="1">
        <f t="array" ref="Q2845">_xlfn._xlws.FILTER(AnalysisMethods!$G$2:$G$31,AnalysisMethods!$E$2:$E$31=AnalysisResults!P2845,"")</f>
        <v>n</v>
      </c>
      <c r="R2845" s="4" t="str" cm="1">
        <f t="array" ref="R2845">_xlfn._xlws.FILTER(AnalysisMethods!$H$2:$H$31,AnalysisMethods!$E$2:$E$31=AnalysisResults!P2845,"")</f>
        <v>XX</v>
      </c>
      <c r="S2845">
        <v>249</v>
      </c>
      <c r="T2845" s="7" t="s">
        <v>1141</v>
      </c>
      <c r="U2845" t="s">
        <v>1378</v>
      </c>
    </row>
    <row r="2846" spans="1:21" x14ac:dyDescent="0.45">
      <c r="A2846" t="s">
        <v>671</v>
      </c>
      <c r="B2846" s="4" t="str" cm="1">
        <f t="array" ref="B2846">_xlfn._xlws.FILTER(AnalysisSets!B:B,AnalysisSets!A:A=_xlfn._xlws.FILTER(Analyses!E:E,Analyses!A:A=AnalysisResults!A2846,""),"")</f>
        <v>Safety Population</v>
      </c>
      <c r="C2846" t="s">
        <v>33</v>
      </c>
      <c r="D2846" t="s">
        <v>36</v>
      </c>
      <c r="E2846" s="4" t="str" cm="1">
        <f t="array" ref="E2846">_xlfn._xlws.FILTER(AnalysisGroupings!$G$2:$G$20,AnalysisGroupings!$F$2:$F$20=AnalysisResults!D2846,"")</f>
        <v>Placebo</v>
      </c>
      <c r="G2846" t="s">
        <v>733</v>
      </c>
      <c r="H2846" t="s">
        <v>770</v>
      </c>
      <c r="I2846" s="4" t="str" cm="1">
        <f t="array" ref="I2846">_xlfn._xlws.FILTER(AnalysisGroupings!$G$2:$G$36,(AnalysisGroupings!$F$2:$F$36=AnalysisResults!H2846)*LEN(H2846)&gt;0,"")</f>
        <v>Diastolic Blood Pressure (mmHg)</v>
      </c>
      <c r="K2846" t="s">
        <v>734</v>
      </c>
      <c r="L2846" t="s">
        <v>1380</v>
      </c>
      <c r="M2846" s="4" t="str" cm="1">
        <f t="array" ref="M2846">_xlfn._xlws.FILTER(AnalysisGroupings!$G$2:$G$36,(AnalysisGroupings!$F$2:$F$36=AnalysisResults!L2846)*LEN(L2846)&gt;0,"")</f>
        <v>Week 2</v>
      </c>
      <c r="O2846" t="s">
        <v>295</v>
      </c>
      <c r="P2846" t="s">
        <v>641</v>
      </c>
      <c r="Q2846" s="4" t="str" cm="1">
        <f t="array" ref="Q2846">_xlfn._xlws.FILTER(AnalysisMethods!$G$2:$G$31,AnalysisMethods!$E$2:$E$31=AnalysisResults!P2846,"")</f>
        <v>Mean</v>
      </c>
      <c r="R2846" s="4" t="str" cm="1">
        <f t="array" ref="R2846">_xlfn._xlws.FILTER(AnalysisMethods!$H$2:$H$31,AnalysisMethods!$E$2:$E$31=AnalysisResults!P2846,"")</f>
        <v>XX.X</v>
      </c>
      <c r="S2846">
        <v>-2.6144578310000002</v>
      </c>
      <c r="T2846" s="7" t="s">
        <v>1188</v>
      </c>
      <c r="U2846" t="s">
        <v>1378</v>
      </c>
    </row>
    <row r="2847" spans="1:21" x14ac:dyDescent="0.45">
      <c r="A2847" t="s">
        <v>671</v>
      </c>
      <c r="B2847" s="4" t="str" cm="1">
        <f t="array" ref="B2847">_xlfn._xlws.FILTER(AnalysisSets!B:B,AnalysisSets!A:A=_xlfn._xlws.FILTER(Analyses!E:E,Analyses!A:A=AnalysisResults!A2847,""),"")</f>
        <v>Safety Population</v>
      </c>
      <c r="C2847" t="s">
        <v>33</v>
      </c>
      <c r="D2847" t="s">
        <v>36</v>
      </c>
      <c r="E2847" s="4" t="str" cm="1">
        <f t="array" ref="E2847">_xlfn._xlws.FILTER(AnalysisGroupings!$G$2:$G$20,AnalysisGroupings!$F$2:$F$20=AnalysisResults!D2847,"")</f>
        <v>Placebo</v>
      </c>
      <c r="G2847" t="s">
        <v>733</v>
      </c>
      <c r="H2847" t="s">
        <v>770</v>
      </c>
      <c r="I2847" s="4" t="str" cm="1">
        <f t="array" ref="I2847">_xlfn._xlws.FILTER(AnalysisGroupings!$G$2:$G$36,(AnalysisGroupings!$F$2:$F$36=AnalysisResults!H2847)*LEN(H2847)&gt;0,"")</f>
        <v>Diastolic Blood Pressure (mmHg)</v>
      </c>
      <c r="K2847" t="s">
        <v>734</v>
      </c>
      <c r="L2847" t="s">
        <v>1380</v>
      </c>
      <c r="M2847" s="4" t="str" cm="1">
        <f t="array" ref="M2847">_xlfn._xlws.FILTER(AnalysisGroupings!$G$2:$G$36,(AnalysisGroupings!$F$2:$F$36=AnalysisResults!L2847)*LEN(L2847)&gt;0,"")</f>
        <v>Week 2</v>
      </c>
      <c r="O2847" t="s">
        <v>295</v>
      </c>
      <c r="P2847" t="s">
        <v>642</v>
      </c>
      <c r="Q2847" s="4" t="str" cm="1">
        <f t="array" ref="Q2847">_xlfn._xlws.FILTER(AnalysisMethods!$G$2:$G$31,AnalysisMethods!$E$2:$E$31=AnalysisResults!P2847,"")</f>
        <v>SD</v>
      </c>
      <c r="R2847" s="4" t="str" cm="1">
        <f t="array" ref="R2847">_xlfn._xlws.FILTER(AnalysisMethods!$H$2:$H$31,AnalysisMethods!$E$2:$E$31=AnalysisResults!P2847,"")</f>
        <v>(XX.XX)</v>
      </c>
      <c r="S2847">
        <v>9.7548556874999992</v>
      </c>
      <c r="T2847" s="7" t="s">
        <v>1189</v>
      </c>
      <c r="U2847" t="s">
        <v>1378</v>
      </c>
    </row>
    <row r="2848" spans="1:21" x14ac:dyDescent="0.45">
      <c r="A2848" t="s">
        <v>671</v>
      </c>
      <c r="B2848" s="4" t="str" cm="1">
        <f t="array" ref="B2848">_xlfn._xlws.FILTER(AnalysisSets!B:B,AnalysisSets!A:A=_xlfn._xlws.FILTER(Analyses!E:E,Analyses!A:A=AnalysisResults!A2848,""),"")</f>
        <v>Safety Population</v>
      </c>
      <c r="C2848" t="s">
        <v>33</v>
      </c>
      <c r="D2848" t="s">
        <v>36</v>
      </c>
      <c r="E2848" s="4" t="str" cm="1">
        <f t="array" ref="E2848">_xlfn._xlws.FILTER(AnalysisGroupings!$G$2:$G$20,AnalysisGroupings!$F$2:$F$20=AnalysisResults!D2848,"")</f>
        <v>Placebo</v>
      </c>
      <c r="G2848" t="s">
        <v>733</v>
      </c>
      <c r="H2848" t="s">
        <v>770</v>
      </c>
      <c r="I2848" s="4" t="str" cm="1">
        <f t="array" ref="I2848">_xlfn._xlws.FILTER(AnalysisGroupings!$G$2:$G$36,(AnalysisGroupings!$F$2:$F$36=AnalysisResults!H2848)*LEN(H2848)&gt;0,"")</f>
        <v>Diastolic Blood Pressure (mmHg)</v>
      </c>
      <c r="K2848" t="s">
        <v>734</v>
      </c>
      <c r="L2848" t="s">
        <v>1380</v>
      </c>
      <c r="M2848" s="4" t="str" cm="1">
        <f t="array" ref="M2848">_xlfn._xlws.FILTER(AnalysisGroupings!$G$2:$G$36,(AnalysisGroupings!$F$2:$F$36=AnalysisResults!L2848)*LEN(L2848)&gt;0,"")</f>
        <v>Week 2</v>
      </c>
      <c r="O2848" t="s">
        <v>295</v>
      </c>
      <c r="P2848" t="s">
        <v>643</v>
      </c>
      <c r="Q2848" s="4" t="str" cm="1">
        <f t="array" ref="Q2848">_xlfn._xlws.FILTER(AnalysisMethods!$G$2:$G$31,AnalysisMethods!$E$2:$E$31=AnalysisResults!P2848,"")</f>
        <v>Median</v>
      </c>
      <c r="R2848" s="4" t="str" cm="1">
        <f t="array" ref="R2848">_xlfn._xlws.FILTER(AnalysisMethods!$H$2:$H$31,AnalysisMethods!$E$2:$E$31=AnalysisResults!P2848,"")</f>
        <v>XX.X</v>
      </c>
      <c r="S2848">
        <v>-2</v>
      </c>
      <c r="T2848" s="7" t="s">
        <v>1143</v>
      </c>
      <c r="U2848" t="s">
        <v>1378</v>
      </c>
    </row>
    <row r="2849" spans="1:21" x14ac:dyDescent="0.45">
      <c r="A2849" t="s">
        <v>671</v>
      </c>
      <c r="B2849" s="4" t="str" cm="1">
        <f t="array" ref="B2849">_xlfn._xlws.FILTER(AnalysisSets!B:B,AnalysisSets!A:A=_xlfn._xlws.FILTER(Analyses!E:E,Analyses!A:A=AnalysisResults!A2849,""),"")</f>
        <v>Safety Population</v>
      </c>
      <c r="C2849" t="s">
        <v>33</v>
      </c>
      <c r="D2849" t="s">
        <v>36</v>
      </c>
      <c r="E2849" s="4" t="str" cm="1">
        <f t="array" ref="E2849">_xlfn._xlws.FILTER(AnalysisGroupings!$G$2:$G$20,AnalysisGroupings!$F$2:$F$20=AnalysisResults!D2849,"")</f>
        <v>Placebo</v>
      </c>
      <c r="G2849" t="s">
        <v>733</v>
      </c>
      <c r="H2849" t="s">
        <v>770</v>
      </c>
      <c r="I2849" s="4" t="str" cm="1">
        <f t="array" ref="I2849">_xlfn._xlws.FILTER(AnalysisGroupings!$G$2:$G$36,(AnalysisGroupings!$F$2:$F$36=AnalysisResults!H2849)*LEN(H2849)&gt;0,"")</f>
        <v>Diastolic Blood Pressure (mmHg)</v>
      </c>
      <c r="K2849" t="s">
        <v>734</v>
      </c>
      <c r="L2849" t="s">
        <v>1380</v>
      </c>
      <c r="M2849" s="4" t="str" cm="1">
        <f t="array" ref="M2849">_xlfn._xlws.FILTER(AnalysisGroupings!$G$2:$G$36,(AnalysisGroupings!$F$2:$F$36=AnalysisResults!L2849)*LEN(L2849)&gt;0,"")</f>
        <v>Week 2</v>
      </c>
      <c r="O2849" t="s">
        <v>295</v>
      </c>
      <c r="P2849" t="s">
        <v>644</v>
      </c>
      <c r="Q2849" s="4" t="str" cm="1">
        <f t="array" ref="Q2849">_xlfn._xlws.FILTER(AnalysisMethods!$G$2:$G$31,AnalysisMethods!$E$2:$E$31=AnalysisResults!P2849,"")</f>
        <v>Q1</v>
      </c>
      <c r="R2849" s="4" t="str" cm="1">
        <f t="array" ref="R2849">_xlfn._xlws.FILTER(AnalysisMethods!$H$2:$H$31,AnalysisMethods!$E$2:$E$31=AnalysisResults!P2849,"")</f>
        <v>XX.X</v>
      </c>
      <c r="S2849">
        <v>-10</v>
      </c>
      <c r="T2849" s="7" t="s">
        <v>1159</v>
      </c>
      <c r="U2849" t="s">
        <v>1378</v>
      </c>
    </row>
    <row r="2850" spans="1:21" x14ac:dyDescent="0.45">
      <c r="A2850" t="s">
        <v>671</v>
      </c>
      <c r="B2850" s="4" t="str" cm="1">
        <f t="array" ref="B2850">_xlfn._xlws.FILTER(AnalysisSets!B:B,AnalysisSets!A:A=_xlfn._xlws.FILTER(Analyses!E:E,Analyses!A:A=AnalysisResults!A2850,""),"")</f>
        <v>Safety Population</v>
      </c>
      <c r="C2850" t="s">
        <v>33</v>
      </c>
      <c r="D2850" t="s">
        <v>36</v>
      </c>
      <c r="E2850" s="4" t="str" cm="1">
        <f t="array" ref="E2850">_xlfn._xlws.FILTER(AnalysisGroupings!$G$2:$G$20,AnalysisGroupings!$F$2:$F$20=AnalysisResults!D2850,"")</f>
        <v>Placebo</v>
      </c>
      <c r="G2850" t="s">
        <v>733</v>
      </c>
      <c r="H2850" t="s">
        <v>770</v>
      </c>
      <c r="I2850" s="4" t="str" cm="1">
        <f t="array" ref="I2850">_xlfn._xlws.FILTER(AnalysisGroupings!$G$2:$G$36,(AnalysisGroupings!$F$2:$F$36=AnalysisResults!H2850)*LEN(H2850)&gt;0,"")</f>
        <v>Diastolic Blood Pressure (mmHg)</v>
      </c>
      <c r="K2850" t="s">
        <v>734</v>
      </c>
      <c r="L2850" t="s">
        <v>1380</v>
      </c>
      <c r="M2850" s="4" t="str" cm="1">
        <f t="array" ref="M2850">_xlfn._xlws.FILTER(AnalysisGroupings!$G$2:$G$36,(AnalysisGroupings!$F$2:$F$36=AnalysisResults!L2850)*LEN(L2850)&gt;0,"")</f>
        <v>Week 2</v>
      </c>
      <c r="O2850" t="s">
        <v>295</v>
      </c>
      <c r="P2850" t="s">
        <v>645</v>
      </c>
      <c r="Q2850" s="4" t="str" cm="1">
        <f t="array" ref="Q2850">_xlfn._xlws.FILTER(AnalysisMethods!$G$2:$G$31,AnalysisMethods!$E$2:$E$31=AnalysisResults!P2850,"")</f>
        <v>Q3</v>
      </c>
      <c r="R2850" s="4" t="str" cm="1">
        <f t="array" ref="R2850">_xlfn._xlws.FILTER(AnalysisMethods!$H$2:$H$31,AnalysisMethods!$E$2:$E$31=AnalysisResults!P2850,"")</f>
        <v>XX.X</v>
      </c>
      <c r="S2850">
        <v>4</v>
      </c>
      <c r="T2850" s="7" t="s">
        <v>1145</v>
      </c>
      <c r="U2850" t="s">
        <v>1378</v>
      </c>
    </row>
    <row r="2851" spans="1:21" x14ac:dyDescent="0.45">
      <c r="A2851" t="s">
        <v>671</v>
      </c>
      <c r="B2851" s="4" t="str" cm="1">
        <f t="array" ref="B2851">_xlfn._xlws.FILTER(AnalysisSets!B:B,AnalysisSets!A:A=_xlfn._xlws.FILTER(Analyses!E:E,Analyses!A:A=AnalysisResults!A2851,""),"")</f>
        <v>Safety Population</v>
      </c>
      <c r="C2851" t="s">
        <v>33</v>
      </c>
      <c r="D2851" t="s">
        <v>36</v>
      </c>
      <c r="E2851" s="4" t="str" cm="1">
        <f t="array" ref="E2851">_xlfn._xlws.FILTER(AnalysisGroupings!$G$2:$G$20,AnalysisGroupings!$F$2:$F$20=AnalysisResults!D2851,"")</f>
        <v>Placebo</v>
      </c>
      <c r="G2851" t="s">
        <v>733</v>
      </c>
      <c r="H2851" t="s">
        <v>770</v>
      </c>
      <c r="I2851" s="4" t="str" cm="1">
        <f t="array" ref="I2851">_xlfn._xlws.FILTER(AnalysisGroupings!$G$2:$G$36,(AnalysisGroupings!$F$2:$F$36=AnalysisResults!H2851)*LEN(H2851)&gt;0,"")</f>
        <v>Diastolic Blood Pressure (mmHg)</v>
      </c>
      <c r="K2851" t="s">
        <v>734</v>
      </c>
      <c r="L2851" t="s">
        <v>1380</v>
      </c>
      <c r="M2851" s="4" t="str" cm="1">
        <f t="array" ref="M2851">_xlfn._xlws.FILTER(AnalysisGroupings!$G$2:$G$36,(AnalysisGroupings!$F$2:$F$36=AnalysisResults!L2851)*LEN(L2851)&gt;0,"")</f>
        <v>Week 2</v>
      </c>
      <c r="O2851" t="s">
        <v>295</v>
      </c>
      <c r="P2851" t="s">
        <v>646</v>
      </c>
      <c r="Q2851" s="4" t="str" cm="1">
        <f t="array" ref="Q2851">_xlfn._xlws.FILTER(AnalysisMethods!$G$2:$G$31,AnalysisMethods!$E$2:$E$31=AnalysisResults!P2851,"")</f>
        <v>Min</v>
      </c>
      <c r="R2851" s="4" t="str" cm="1">
        <f t="array" ref="R2851">_xlfn._xlws.FILTER(AnalysisMethods!$H$2:$H$31,AnalysisMethods!$E$2:$E$31=AnalysisResults!P2851,"")</f>
        <v>XX</v>
      </c>
      <c r="S2851">
        <v>-34</v>
      </c>
      <c r="T2851" s="7" t="s">
        <v>1190</v>
      </c>
      <c r="U2851" t="s">
        <v>1378</v>
      </c>
    </row>
    <row r="2852" spans="1:21" x14ac:dyDescent="0.45">
      <c r="A2852" t="s">
        <v>671</v>
      </c>
      <c r="B2852" s="4" t="str" cm="1">
        <f t="array" ref="B2852">_xlfn._xlws.FILTER(AnalysisSets!B:B,AnalysisSets!A:A=_xlfn._xlws.FILTER(Analyses!E:E,Analyses!A:A=AnalysisResults!A2852,""),"")</f>
        <v>Safety Population</v>
      </c>
      <c r="C2852" t="s">
        <v>33</v>
      </c>
      <c r="D2852" t="s">
        <v>36</v>
      </c>
      <c r="E2852" s="4" t="str" cm="1">
        <f t="array" ref="E2852">_xlfn._xlws.FILTER(AnalysisGroupings!$G$2:$G$20,AnalysisGroupings!$F$2:$F$20=AnalysisResults!D2852,"")</f>
        <v>Placebo</v>
      </c>
      <c r="G2852" t="s">
        <v>733</v>
      </c>
      <c r="H2852" t="s">
        <v>770</v>
      </c>
      <c r="I2852" s="4" t="str" cm="1">
        <f t="array" ref="I2852">_xlfn._xlws.FILTER(AnalysisGroupings!$G$2:$G$36,(AnalysisGroupings!$F$2:$F$36=AnalysisResults!H2852)*LEN(H2852)&gt;0,"")</f>
        <v>Diastolic Blood Pressure (mmHg)</v>
      </c>
      <c r="K2852" t="s">
        <v>734</v>
      </c>
      <c r="L2852" t="s">
        <v>1380</v>
      </c>
      <c r="M2852" s="4" t="str" cm="1">
        <f t="array" ref="M2852">_xlfn._xlws.FILTER(AnalysisGroupings!$G$2:$G$36,(AnalysisGroupings!$F$2:$F$36=AnalysisResults!L2852)*LEN(L2852)&gt;0,"")</f>
        <v>Week 2</v>
      </c>
      <c r="O2852" t="s">
        <v>295</v>
      </c>
      <c r="P2852" t="s">
        <v>647</v>
      </c>
      <c r="Q2852" s="4" t="str" cm="1">
        <f t="array" ref="Q2852">_xlfn._xlws.FILTER(AnalysisMethods!$G$2:$G$31,AnalysisMethods!$E$2:$E$31=AnalysisResults!P2852,"")</f>
        <v>Max</v>
      </c>
      <c r="R2852" s="4" t="str" cm="1">
        <f t="array" ref="R2852">_xlfn._xlws.FILTER(AnalysisMethods!$H$2:$H$31,AnalysisMethods!$E$2:$E$31=AnalysisResults!P2852,"")</f>
        <v>XX</v>
      </c>
      <c r="S2852">
        <v>30</v>
      </c>
      <c r="T2852" s="7" t="s">
        <v>1042</v>
      </c>
      <c r="U2852" t="s">
        <v>1378</v>
      </c>
    </row>
    <row r="2853" spans="1:21" x14ac:dyDescent="0.45">
      <c r="A2853" t="s">
        <v>671</v>
      </c>
      <c r="B2853" s="4" t="str" cm="1">
        <f t="array" ref="B2853">_xlfn._xlws.FILTER(AnalysisSets!B:B,AnalysisSets!A:A=_xlfn._xlws.FILTER(Analyses!E:E,Analyses!A:A=AnalysisResults!A2853,""),"")</f>
        <v>Safety Population</v>
      </c>
      <c r="C2853" t="s">
        <v>33</v>
      </c>
      <c r="D2853" t="s">
        <v>36</v>
      </c>
      <c r="E2853" s="4" t="str" cm="1">
        <f t="array" ref="E2853">_xlfn._xlws.FILTER(AnalysisGroupings!$G$2:$G$20,AnalysisGroupings!$F$2:$F$20=AnalysisResults!D2853,"")</f>
        <v>Placebo</v>
      </c>
      <c r="G2853" t="s">
        <v>733</v>
      </c>
      <c r="H2853" t="s">
        <v>770</v>
      </c>
      <c r="I2853" s="4" t="str" cm="1">
        <f t="array" ref="I2853">_xlfn._xlws.FILTER(AnalysisGroupings!$G$2:$G$36,(AnalysisGroupings!$F$2:$F$36=AnalysisResults!H2853)*LEN(H2853)&gt;0,"")</f>
        <v>Diastolic Blood Pressure (mmHg)</v>
      </c>
      <c r="K2853" t="s">
        <v>734</v>
      </c>
      <c r="L2853" t="s">
        <v>1381</v>
      </c>
      <c r="M2853" s="4" t="str" cm="1">
        <f t="array" ref="M2853">_xlfn._xlws.FILTER(AnalysisGroupings!$G$2:$G$36,(AnalysisGroupings!$F$2:$F$36=AnalysisResults!L2853)*LEN(L2853)&gt;0,"")</f>
        <v>Week 4</v>
      </c>
      <c r="O2853" t="s">
        <v>295</v>
      </c>
      <c r="P2853" t="s">
        <v>640</v>
      </c>
      <c r="Q2853" s="4" t="str" cm="1">
        <f t="array" ref="Q2853">_xlfn._xlws.FILTER(AnalysisMethods!$G$2:$G$31,AnalysisMethods!$E$2:$E$31=AnalysisResults!P2853,"")</f>
        <v>n</v>
      </c>
      <c r="R2853" s="4" t="str" cm="1">
        <f t="array" ref="R2853">_xlfn._xlws.FILTER(AnalysisMethods!$H$2:$H$31,AnalysisMethods!$E$2:$E$31=AnalysisResults!P2853,"")</f>
        <v>XX</v>
      </c>
      <c r="S2853">
        <v>243</v>
      </c>
      <c r="T2853" s="7" t="s">
        <v>1053</v>
      </c>
      <c r="U2853" t="s">
        <v>1378</v>
      </c>
    </row>
    <row r="2854" spans="1:21" x14ac:dyDescent="0.45">
      <c r="A2854" t="s">
        <v>671</v>
      </c>
      <c r="B2854" s="4" t="str" cm="1">
        <f t="array" ref="B2854">_xlfn._xlws.FILTER(AnalysisSets!B:B,AnalysisSets!A:A=_xlfn._xlws.FILTER(Analyses!E:E,Analyses!A:A=AnalysisResults!A2854,""),"")</f>
        <v>Safety Population</v>
      </c>
      <c r="C2854" t="s">
        <v>33</v>
      </c>
      <c r="D2854" t="s">
        <v>36</v>
      </c>
      <c r="E2854" s="4" t="str" cm="1">
        <f t="array" ref="E2854">_xlfn._xlws.FILTER(AnalysisGroupings!$G$2:$G$20,AnalysisGroupings!$F$2:$F$20=AnalysisResults!D2854,"")</f>
        <v>Placebo</v>
      </c>
      <c r="G2854" t="s">
        <v>733</v>
      </c>
      <c r="H2854" t="s">
        <v>770</v>
      </c>
      <c r="I2854" s="4" t="str" cm="1">
        <f t="array" ref="I2854">_xlfn._xlws.FILTER(AnalysisGroupings!$G$2:$G$36,(AnalysisGroupings!$F$2:$F$36=AnalysisResults!H2854)*LEN(H2854)&gt;0,"")</f>
        <v>Diastolic Blood Pressure (mmHg)</v>
      </c>
      <c r="K2854" t="s">
        <v>734</v>
      </c>
      <c r="L2854" t="s">
        <v>1381</v>
      </c>
      <c r="M2854" s="4" t="str" cm="1">
        <f t="array" ref="M2854">_xlfn._xlws.FILTER(AnalysisGroupings!$G$2:$G$36,(AnalysisGroupings!$F$2:$F$36=AnalysisResults!L2854)*LEN(L2854)&gt;0,"")</f>
        <v>Week 4</v>
      </c>
      <c r="O2854" t="s">
        <v>295</v>
      </c>
      <c r="P2854" t="s">
        <v>641</v>
      </c>
      <c r="Q2854" s="4" t="str" cm="1">
        <f t="array" ref="Q2854">_xlfn._xlws.FILTER(AnalysisMethods!$G$2:$G$31,AnalysisMethods!$E$2:$E$31=AnalysisResults!P2854,"")</f>
        <v>Mean</v>
      </c>
      <c r="R2854" s="4" t="str" cm="1">
        <f t="array" ref="R2854">_xlfn._xlws.FILTER(AnalysisMethods!$H$2:$H$31,AnalysisMethods!$E$2:$E$31=AnalysisResults!P2854,"")</f>
        <v>XX.X</v>
      </c>
      <c r="S2854">
        <v>-1.53909465</v>
      </c>
      <c r="T2854" s="7" t="s">
        <v>1191</v>
      </c>
      <c r="U2854" t="s">
        <v>1378</v>
      </c>
    </row>
    <row r="2855" spans="1:21" x14ac:dyDescent="0.45">
      <c r="A2855" t="s">
        <v>671</v>
      </c>
      <c r="B2855" s="4" t="str" cm="1">
        <f t="array" ref="B2855">_xlfn._xlws.FILTER(AnalysisSets!B:B,AnalysisSets!A:A=_xlfn._xlws.FILTER(Analyses!E:E,Analyses!A:A=AnalysisResults!A2855,""),"")</f>
        <v>Safety Population</v>
      </c>
      <c r="C2855" t="s">
        <v>33</v>
      </c>
      <c r="D2855" t="s">
        <v>36</v>
      </c>
      <c r="E2855" s="4" t="str" cm="1">
        <f t="array" ref="E2855">_xlfn._xlws.FILTER(AnalysisGroupings!$G$2:$G$20,AnalysisGroupings!$F$2:$F$20=AnalysisResults!D2855,"")</f>
        <v>Placebo</v>
      </c>
      <c r="G2855" t="s">
        <v>733</v>
      </c>
      <c r="H2855" t="s">
        <v>770</v>
      </c>
      <c r="I2855" s="4" t="str" cm="1">
        <f t="array" ref="I2855">_xlfn._xlws.FILTER(AnalysisGroupings!$G$2:$G$36,(AnalysisGroupings!$F$2:$F$36=AnalysisResults!H2855)*LEN(H2855)&gt;0,"")</f>
        <v>Diastolic Blood Pressure (mmHg)</v>
      </c>
      <c r="K2855" t="s">
        <v>734</v>
      </c>
      <c r="L2855" t="s">
        <v>1381</v>
      </c>
      <c r="M2855" s="4" t="str" cm="1">
        <f t="array" ref="M2855">_xlfn._xlws.FILTER(AnalysisGroupings!$G$2:$G$36,(AnalysisGroupings!$F$2:$F$36=AnalysisResults!L2855)*LEN(L2855)&gt;0,"")</f>
        <v>Week 4</v>
      </c>
      <c r="O2855" t="s">
        <v>295</v>
      </c>
      <c r="P2855" t="s">
        <v>642</v>
      </c>
      <c r="Q2855" s="4" t="str" cm="1">
        <f t="array" ref="Q2855">_xlfn._xlws.FILTER(AnalysisMethods!$G$2:$G$31,AnalysisMethods!$E$2:$E$31=AnalysisResults!P2855,"")</f>
        <v>SD</v>
      </c>
      <c r="R2855" s="4" t="str" cm="1">
        <f t="array" ref="R2855">_xlfn._xlws.FILTER(AnalysisMethods!$H$2:$H$31,AnalysisMethods!$E$2:$E$31=AnalysisResults!P2855,"")</f>
        <v>(XX.XX)</v>
      </c>
      <c r="S2855">
        <v>9.7646644543000001</v>
      </c>
      <c r="T2855" s="7" t="s">
        <v>1010</v>
      </c>
      <c r="U2855" t="s">
        <v>1378</v>
      </c>
    </row>
    <row r="2856" spans="1:21" x14ac:dyDescent="0.45">
      <c r="A2856" t="s">
        <v>671</v>
      </c>
      <c r="B2856" s="4" t="str" cm="1">
        <f t="array" ref="B2856">_xlfn._xlws.FILTER(AnalysisSets!B:B,AnalysisSets!A:A=_xlfn._xlws.FILTER(Analyses!E:E,Analyses!A:A=AnalysisResults!A2856,""),"")</f>
        <v>Safety Population</v>
      </c>
      <c r="C2856" t="s">
        <v>33</v>
      </c>
      <c r="D2856" t="s">
        <v>36</v>
      </c>
      <c r="E2856" s="4" t="str" cm="1">
        <f t="array" ref="E2856">_xlfn._xlws.FILTER(AnalysisGroupings!$G$2:$G$20,AnalysisGroupings!$F$2:$F$20=AnalysisResults!D2856,"")</f>
        <v>Placebo</v>
      </c>
      <c r="G2856" t="s">
        <v>733</v>
      </c>
      <c r="H2856" t="s">
        <v>770</v>
      </c>
      <c r="I2856" s="4" t="str" cm="1">
        <f t="array" ref="I2856">_xlfn._xlws.FILTER(AnalysisGroupings!$G$2:$G$36,(AnalysisGroupings!$F$2:$F$36=AnalysisResults!H2856)*LEN(H2856)&gt;0,"")</f>
        <v>Diastolic Blood Pressure (mmHg)</v>
      </c>
      <c r="K2856" t="s">
        <v>734</v>
      </c>
      <c r="L2856" t="s">
        <v>1381</v>
      </c>
      <c r="M2856" s="4" t="str" cm="1">
        <f t="array" ref="M2856">_xlfn._xlws.FILTER(AnalysisGroupings!$G$2:$G$36,(AnalysisGroupings!$F$2:$F$36=AnalysisResults!L2856)*LEN(L2856)&gt;0,"")</f>
        <v>Week 4</v>
      </c>
      <c r="O2856" t="s">
        <v>295</v>
      </c>
      <c r="P2856" t="s">
        <v>643</v>
      </c>
      <c r="Q2856" s="4" t="str" cm="1">
        <f t="array" ref="Q2856">_xlfn._xlws.FILTER(AnalysisMethods!$G$2:$G$31,AnalysisMethods!$E$2:$E$31=AnalysisResults!P2856,"")</f>
        <v>Median</v>
      </c>
      <c r="R2856" s="4" t="str" cm="1">
        <f t="array" ref="R2856">_xlfn._xlws.FILTER(AnalysisMethods!$H$2:$H$31,AnalysisMethods!$E$2:$E$31=AnalysisResults!P2856,"")</f>
        <v>XX.X</v>
      </c>
      <c r="S2856">
        <v>-2</v>
      </c>
      <c r="T2856" s="7" t="s">
        <v>1143</v>
      </c>
      <c r="U2856" t="s">
        <v>1378</v>
      </c>
    </row>
    <row r="2857" spans="1:21" x14ac:dyDescent="0.45">
      <c r="A2857" t="s">
        <v>671</v>
      </c>
      <c r="B2857" s="4" t="str" cm="1">
        <f t="array" ref="B2857">_xlfn._xlws.FILTER(AnalysisSets!B:B,AnalysisSets!A:A=_xlfn._xlws.FILTER(Analyses!E:E,Analyses!A:A=AnalysisResults!A2857,""),"")</f>
        <v>Safety Population</v>
      </c>
      <c r="C2857" t="s">
        <v>33</v>
      </c>
      <c r="D2857" t="s">
        <v>36</v>
      </c>
      <c r="E2857" s="4" t="str" cm="1">
        <f t="array" ref="E2857">_xlfn._xlws.FILTER(AnalysisGroupings!$G$2:$G$20,AnalysisGroupings!$F$2:$F$20=AnalysisResults!D2857,"")</f>
        <v>Placebo</v>
      </c>
      <c r="G2857" t="s">
        <v>733</v>
      </c>
      <c r="H2857" t="s">
        <v>770</v>
      </c>
      <c r="I2857" s="4" t="str" cm="1">
        <f t="array" ref="I2857">_xlfn._xlws.FILTER(AnalysisGroupings!$G$2:$G$36,(AnalysisGroupings!$F$2:$F$36=AnalysisResults!H2857)*LEN(H2857)&gt;0,"")</f>
        <v>Diastolic Blood Pressure (mmHg)</v>
      </c>
      <c r="K2857" t="s">
        <v>734</v>
      </c>
      <c r="L2857" t="s">
        <v>1381</v>
      </c>
      <c r="M2857" s="4" t="str" cm="1">
        <f t="array" ref="M2857">_xlfn._xlws.FILTER(AnalysisGroupings!$G$2:$G$36,(AnalysisGroupings!$F$2:$F$36=AnalysisResults!L2857)*LEN(L2857)&gt;0,"")</f>
        <v>Week 4</v>
      </c>
      <c r="O2857" t="s">
        <v>295</v>
      </c>
      <c r="P2857" t="s">
        <v>644</v>
      </c>
      <c r="Q2857" s="4" t="str" cm="1">
        <f t="array" ref="Q2857">_xlfn._xlws.FILTER(AnalysisMethods!$G$2:$G$31,AnalysisMethods!$E$2:$E$31=AnalysisResults!P2857,"")</f>
        <v>Q1</v>
      </c>
      <c r="R2857" s="4" t="str" cm="1">
        <f t="array" ref="R2857">_xlfn._xlws.FILTER(AnalysisMethods!$H$2:$H$31,AnalysisMethods!$E$2:$E$31=AnalysisResults!P2857,"")</f>
        <v>XX.X</v>
      </c>
      <c r="S2857">
        <v>-8</v>
      </c>
      <c r="T2857" s="7" t="s">
        <v>1192</v>
      </c>
      <c r="U2857" t="s">
        <v>1378</v>
      </c>
    </row>
    <row r="2858" spans="1:21" x14ac:dyDescent="0.45">
      <c r="A2858" t="s">
        <v>671</v>
      </c>
      <c r="B2858" s="4" t="str" cm="1">
        <f t="array" ref="B2858">_xlfn._xlws.FILTER(AnalysisSets!B:B,AnalysisSets!A:A=_xlfn._xlws.FILTER(Analyses!E:E,Analyses!A:A=AnalysisResults!A2858,""),"")</f>
        <v>Safety Population</v>
      </c>
      <c r="C2858" t="s">
        <v>33</v>
      </c>
      <c r="D2858" t="s">
        <v>36</v>
      </c>
      <c r="E2858" s="4" t="str" cm="1">
        <f t="array" ref="E2858">_xlfn._xlws.FILTER(AnalysisGroupings!$G$2:$G$20,AnalysisGroupings!$F$2:$F$20=AnalysisResults!D2858,"")</f>
        <v>Placebo</v>
      </c>
      <c r="G2858" t="s">
        <v>733</v>
      </c>
      <c r="H2858" t="s">
        <v>770</v>
      </c>
      <c r="I2858" s="4" t="str" cm="1">
        <f t="array" ref="I2858">_xlfn._xlws.FILTER(AnalysisGroupings!$G$2:$G$36,(AnalysisGroupings!$F$2:$F$36=AnalysisResults!H2858)*LEN(H2858)&gt;0,"")</f>
        <v>Diastolic Blood Pressure (mmHg)</v>
      </c>
      <c r="K2858" t="s">
        <v>734</v>
      </c>
      <c r="L2858" t="s">
        <v>1381</v>
      </c>
      <c r="M2858" s="4" t="str" cm="1">
        <f t="array" ref="M2858">_xlfn._xlws.FILTER(AnalysisGroupings!$G$2:$G$36,(AnalysisGroupings!$F$2:$F$36=AnalysisResults!L2858)*LEN(L2858)&gt;0,"")</f>
        <v>Week 4</v>
      </c>
      <c r="O2858" t="s">
        <v>295</v>
      </c>
      <c r="P2858" t="s">
        <v>645</v>
      </c>
      <c r="Q2858" s="4" t="str" cm="1">
        <f t="array" ref="Q2858">_xlfn._xlws.FILTER(AnalysisMethods!$G$2:$G$31,AnalysisMethods!$E$2:$E$31=AnalysisResults!P2858,"")</f>
        <v>Q3</v>
      </c>
      <c r="R2858" s="4" t="str" cm="1">
        <f t="array" ref="R2858">_xlfn._xlws.FILTER(AnalysisMethods!$H$2:$H$31,AnalysisMethods!$E$2:$E$31=AnalysisResults!P2858,"")</f>
        <v>XX.X</v>
      </c>
      <c r="S2858">
        <v>5</v>
      </c>
      <c r="T2858" s="7" t="s">
        <v>1193</v>
      </c>
      <c r="U2858" t="s">
        <v>1378</v>
      </c>
    </row>
    <row r="2859" spans="1:21" x14ac:dyDescent="0.45">
      <c r="A2859" t="s">
        <v>671</v>
      </c>
      <c r="B2859" s="4" t="str" cm="1">
        <f t="array" ref="B2859">_xlfn._xlws.FILTER(AnalysisSets!B:B,AnalysisSets!A:A=_xlfn._xlws.FILTER(Analyses!E:E,Analyses!A:A=AnalysisResults!A2859,""),"")</f>
        <v>Safety Population</v>
      </c>
      <c r="C2859" t="s">
        <v>33</v>
      </c>
      <c r="D2859" t="s">
        <v>36</v>
      </c>
      <c r="E2859" s="4" t="str" cm="1">
        <f t="array" ref="E2859">_xlfn._xlws.FILTER(AnalysisGroupings!$G$2:$G$20,AnalysisGroupings!$F$2:$F$20=AnalysisResults!D2859,"")</f>
        <v>Placebo</v>
      </c>
      <c r="G2859" t="s">
        <v>733</v>
      </c>
      <c r="H2859" t="s">
        <v>770</v>
      </c>
      <c r="I2859" s="4" t="str" cm="1">
        <f t="array" ref="I2859">_xlfn._xlws.FILTER(AnalysisGroupings!$G$2:$G$36,(AnalysisGroupings!$F$2:$F$36=AnalysisResults!H2859)*LEN(H2859)&gt;0,"")</f>
        <v>Diastolic Blood Pressure (mmHg)</v>
      </c>
      <c r="K2859" t="s">
        <v>734</v>
      </c>
      <c r="L2859" t="s">
        <v>1381</v>
      </c>
      <c r="M2859" s="4" t="str" cm="1">
        <f t="array" ref="M2859">_xlfn._xlws.FILTER(AnalysisGroupings!$G$2:$G$36,(AnalysisGroupings!$F$2:$F$36=AnalysisResults!L2859)*LEN(L2859)&gt;0,"")</f>
        <v>Week 4</v>
      </c>
      <c r="O2859" t="s">
        <v>295</v>
      </c>
      <c r="P2859" t="s">
        <v>646</v>
      </c>
      <c r="Q2859" s="4" t="str" cm="1">
        <f t="array" ref="Q2859">_xlfn._xlws.FILTER(AnalysisMethods!$G$2:$G$31,AnalysisMethods!$E$2:$E$31=AnalysisResults!P2859,"")</f>
        <v>Min</v>
      </c>
      <c r="R2859" s="4" t="str" cm="1">
        <f t="array" ref="R2859">_xlfn._xlws.FILTER(AnalysisMethods!$H$2:$H$31,AnalysisMethods!$E$2:$E$31=AnalysisResults!P2859,"")</f>
        <v>XX</v>
      </c>
      <c r="S2859">
        <v>-28</v>
      </c>
      <c r="T2859" s="7" t="s">
        <v>1194</v>
      </c>
      <c r="U2859" t="s">
        <v>1378</v>
      </c>
    </row>
    <row r="2860" spans="1:21" x14ac:dyDescent="0.45">
      <c r="A2860" t="s">
        <v>671</v>
      </c>
      <c r="B2860" s="4" t="str" cm="1">
        <f t="array" ref="B2860">_xlfn._xlws.FILTER(AnalysisSets!B:B,AnalysisSets!A:A=_xlfn._xlws.FILTER(Analyses!E:E,Analyses!A:A=AnalysisResults!A2860,""),"")</f>
        <v>Safety Population</v>
      </c>
      <c r="C2860" t="s">
        <v>33</v>
      </c>
      <c r="D2860" t="s">
        <v>36</v>
      </c>
      <c r="E2860" s="4" t="str" cm="1">
        <f t="array" ref="E2860">_xlfn._xlws.FILTER(AnalysisGroupings!$G$2:$G$20,AnalysisGroupings!$F$2:$F$20=AnalysisResults!D2860,"")</f>
        <v>Placebo</v>
      </c>
      <c r="G2860" t="s">
        <v>733</v>
      </c>
      <c r="H2860" t="s">
        <v>770</v>
      </c>
      <c r="I2860" s="4" t="str" cm="1">
        <f t="array" ref="I2860">_xlfn._xlws.FILTER(AnalysisGroupings!$G$2:$G$36,(AnalysisGroupings!$F$2:$F$36=AnalysisResults!H2860)*LEN(H2860)&gt;0,"")</f>
        <v>Diastolic Blood Pressure (mmHg)</v>
      </c>
      <c r="K2860" t="s">
        <v>734</v>
      </c>
      <c r="L2860" t="s">
        <v>1381</v>
      </c>
      <c r="M2860" s="4" t="str" cm="1">
        <f t="array" ref="M2860">_xlfn._xlws.FILTER(AnalysisGroupings!$G$2:$G$36,(AnalysisGroupings!$F$2:$F$36=AnalysisResults!L2860)*LEN(L2860)&gt;0,"")</f>
        <v>Week 4</v>
      </c>
      <c r="O2860" t="s">
        <v>295</v>
      </c>
      <c r="P2860" t="s">
        <v>647</v>
      </c>
      <c r="Q2860" s="4" t="str" cm="1">
        <f t="array" ref="Q2860">_xlfn._xlws.FILTER(AnalysisMethods!$G$2:$G$31,AnalysisMethods!$E$2:$E$31=AnalysisResults!P2860,"")</f>
        <v>Max</v>
      </c>
      <c r="R2860" s="4" t="str" cm="1">
        <f t="array" ref="R2860">_xlfn._xlws.FILTER(AnalysisMethods!$H$2:$H$31,AnalysisMethods!$E$2:$E$31=AnalysisResults!P2860,"")</f>
        <v>XX</v>
      </c>
      <c r="S2860">
        <v>30</v>
      </c>
      <c r="T2860" s="7" t="s">
        <v>1042</v>
      </c>
      <c r="U2860" t="s">
        <v>1378</v>
      </c>
    </row>
    <row r="2861" spans="1:21" x14ac:dyDescent="0.45">
      <c r="A2861" t="s">
        <v>671</v>
      </c>
      <c r="B2861" s="4" t="str" cm="1">
        <f t="array" ref="B2861">_xlfn._xlws.FILTER(AnalysisSets!B:B,AnalysisSets!A:A=_xlfn._xlws.FILTER(Analyses!E:E,Analyses!A:A=AnalysisResults!A2861,""),"")</f>
        <v>Safety Population</v>
      </c>
      <c r="C2861" t="s">
        <v>33</v>
      </c>
      <c r="D2861" t="s">
        <v>36</v>
      </c>
      <c r="E2861" s="4" t="str" cm="1">
        <f t="array" ref="E2861">_xlfn._xlws.FILTER(AnalysisGroupings!$G$2:$G$20,AnalysisGroupings!$F$2:$F$20=AnalysisResults!D2861,"")</f>
        <v>Placebo</v>
      </c>
      <c r="G2861" t="s">
        <v>733</v>
      </c>
      <c r="H2861" t="s">
        <v>770</v>
      </c>
      <c r="I2861" s="4" t="str" cm="1">
        <f t="array" ref="I2861">_xlfn._xlws.FILTER(AnalysisGroupings!$G$2:$G$36,(AnalysisGroupings!$F$2:$F$36=AnalysisResults!H2861)*LEN(H2861)&gt;0,"")</f>
        <v>Diastolic Blood Pressure (mmHg)</v>
      </c>
      <c r="K2861" t="s">
        <v>734</v>
      </c>
      <c r="L2861" t="s">
        <v>1382</v>
      </c>
      <c r="M2861" s="4" t="str" cm="1">
        <f t="array" ref="M2861">_xlfn._xlws.FILTER(AnalysisGroupings!$G$2:$G$36,(AnalysisGroupings!$F$2:$F$36=AnalysisResults!L2861)*LEN(L2861)&gt;0,"")</f>
        <v>Week 6</v>
      </c>
      <c r="O2861" t="s">
        <v>295</v>
      </c>
      <c r="P2861" t="s">
        <v>640</v>
      </c>
      <c r="Q2861" s="4" t="str" cm="1">
        <f t="array" ref="Q2861">_xlfn._xlws.FILTER(AnalysisMethods!$G$2:$G$31,AnalysisMethods!$E$2:$E$31=AnalysisResults!P2861,"")</f>
        <v>n</v>
      </c>
      <c r="R2861" s="4" t="str" cm="1">
        <f t="array" ref="R2861">_xlfn._xlws.FILTER(AnalysisMethods!$H$2:$H$31,AnalysisMethods!$E$2:$E$31=AnalysisResults!P2861,"")</f>
        <v>XX</v>
      </c>
      <c r="S2861">
        <v>225</v>
      </c>
      <c r="T2861" s="7" t="s">
        <v>1151</v>
      </c>
      <c r="U2861" t="s">
        <v>1378</v>
      </c>
    </row>
    <row r="2862" spans="1:21" x14ac:dyDescent="0.45">
      <c r="A2862" t="s">
        <v>671</v>
      </c>
      <c r="B2862" s="4" t="str" cm="1">
        <f t="array" ref="B2862">_xlfn._xlws.FILTER(AnalysisSets!B:B,AnalysisSets!A:A=_xlfn._xlws.FILTER(Analyses!E:E,Analyses!A:A=AnalysisResults!A2862,""),"")</f>
        <v>Safety Population</v>
      </c>
      <c r="C2862" t="s">
        <v>33</v>
      </c>
      <c r="D2862" t="s">
        <v>36</v>
      </c>
      <c r="E2862" s="4" t="str" cm="1">
        <f t="array" ref="E2862">_xlfn._xlws.FILTER(AnalysisGroupings!$G$2:$G$20,AnalysisGroupings!$F$2:$F$20=AnalysisResults!D2862,"")</f>
        <v>Placebo</v>
      </c>
      <c r="G2862" t="s">
        <v>733</v>
      </c>
      <c r="H2862" t="s">
        <v>770</v>
      </c>
      <c r="I2862" s="4" t="str" cm="1">
        <f t="array" ref="I2862">_xlfn._xlws.FILTER(AnalysisGroupings!$G$2:$G$36,(AnalysisGroupings!$F$2:$F$36=AnalysisResults!H2862)*LEN(H2862)&gt;0,"")</f>
        <v>Diastolic Blood Pressure (mmHg)</v>
      </c>
      <c r="K2862" t="s">
        <v>734</v>
      </c>
      <c r="L2862" t="s">
        <v>1382</v>
      </c>
      <c r="M2862" s="4" t="str" cm="1">
        <f t="array" ref="M2862">_xlfn._xlws.FILTER(AnalysisGroupings!$G$2:$G$36,(AnalysisGroupings!$F$2:$F$36=AnalysisResults!L2862)*LEN(L2862)&gt;0,"")</f>
        <v>Week 6</v>
      </c>
      <c r="O2862" t="s">
        <v>295</v>
      </c>
      <c r="P2862" t="s">
        <v>641</v>
      </c>
      <c r="Q2862" s="4" t="str" cm="1">
        <f t="array" ref="Q2862">_xlfn._xlws.FILTER(AnalysisMethods!$G$2:$G$31,AnalysisMethods!$E$2:$E$31=AnalysisResults!P2862,"")</f>
        <v>Mean</v>
      </c>
      <c r="R2862" s="4" t="str" cm="1">
        <f t="array" ref="R2862">_xlfn._xlws.FILTER(AnalysisMethods!$H$2:$H$31,AnalysisMethods!$E$2:$E$31=AnalysisResults!P2862,"")</f>
        <v>XX.X</v>
      </c>
      <c r="S2862">
        <v>-2.8488888889999999</v>
      </c>
      <c r="T2862" s="7" t="s">
        <v>1195</v>
      </c>
      <c r="U2862" t="s">
        <v>1378</v>
      </c>
    </row>
    <row r="2863" spans="1:21" x14ac:dyDescent="0.45">
      <c r="A2863" t="s">
        <v>671</v>
      </c>
      <c r="B2863" s="4" t="str" cm="1">
        <f t="array" ref="B2863">_xlfn._xlws.FILTER(AnalysisSets!B:B,AnalysisSets!A:A=_xlfn._xlws.FILTER(Analyses!E:E,Analyses!A:A=AnalysisResults!A2863,""),"")</f>
        <v>Safety Population</v>
      </c>
      <c r="C2863" t="s">
        <v>33</v>
      </c>
      <c r="D2863" t="s">
        <v>36</v>
      </c>
      <c r="E2863" s="4" t="str" cm="1">
        <f t="array" ref="E2863">_xlfn._xlws.FILTER(AnalysisGroupings!$G$2:$G$20,AnalysisGroupings!$F$2:$F$20=AnalysisResults!D2863,"")</f>
        <v>Placebo</v>
      </c>
      <c r="G2863" t="s">
        <v>733</v>
      </c>
      <c r="H2863" t="s">
        <v>770</v>
      </c>
      <c r="I2863" s="4" t="str" cm="1">
        <f t="array" ref="I2863">_xlfn._xlws.FILTER(AnalysisGroupings!$G$2:$G$36,(AnalysisGroupings!$F$2:$F$36=AnalysisResults!H2863)*LEN(H2863)&gt;0,"")</f>
        <v>Diastolic Blood Pressure (mmHg)</v>
      </c>
      <c r="K2863" t="s">
        <v>734</v>
      </c>
      <c r="L2863" t="s">
        <v>1382</v>
      </c>
      <c r="M2863" s="4" t="str" cm="1">
        <f t="array" ref="M2863">_xlfn._xlws.FILTER(AnalysisGroupings!$G$2:$G$36,(AnalysisGroupings!$F$2:$F$36=AnalysisResults!L2863)*LEN(L2863)&gt;0,"")</f>
        <v>Week 6</v>
      </c>
      <c r="O2863" t="s">
        <v>295</v>
      </c>
      <c r="P2863" t="s">
        <v>642</v>
      </c>
      <c r="Q2863" s="4" t="str" cm="1">
        <f t="array" ref="Q2863">_xlfn._xlws.FILTER(AnalysisMethods!$G$2:$G$31,AnalysisMethods!$E$2:$E$31=AnalysisResults!P2863,"")</f>
        <v>SD</v>
      </c>
      <c r="R2863" s="4" t="str" cm="1">
        <f t="array" ref="R2863">_xlfn._xlws.FILTER(AnalysisMethods!$H$2:$H$31,AnalysisMethods!$E$2:$E$31=AnalysisResults!P2863,"")</f>
        <v>(XX.XX)</v>
      </c>
      <c r="S2863">
        <v>9.5960516020999993</v>
      </c>
      <c r="T2863" s="7" t="s">
        <v>1196</v>
      </c>
      <c r="U2863" t="s">
        <v>1378</v>
      </c>
    </row>
    <row r="2864" spans="1:21" x14ac:dyDescent="0.45">
      <c r="A2864" t="s">
        <v>671</v>
      </c>
      <c r="B2864" s="4" t="str" cm="1">
        <f t="array" ref="B2864">_xlfn._xlws.FILTER(AnalysisSets!B:B,AnalysisSets!A:A=_xlfn._xlws.FILTER(Analyses!E:E,Analyses!A:A=AnalysisResults!A2864,""),"")</f>
        <v>Safety Population</v>
      </c>
      <c r="C2864" t="s">
        <v>33</v>
      </c>
      <c r="D2864" t="s">
        <v>36</v>
      </c>
      <c r="E2864" s="4" t="str" cm="1">
        <f t="array" ref="E2864">_xlfn._xlws.FILTER(AnalysisGroupings!$G$2:$G$20,AnalysisGroupings!$F$2:$F$20=AnalysisResults!D2864,"")</f>
        <v>Placebo</v>
      </c>
      <c r="G2864" t="s">
        <v>733</v>
      </c>
      <c r="H2864" t="s">
        <v>770</v>
      </c>
      <c r="I2864" s="4" t="str" cm="1">
        <f t="array" ref="I2864">_xlfn._xlws.FILTER(AnalysisGroupings!$G$2:$G$36,(AnalysisGroupings!$F$2:$F$36=AnalysisResults!H2864)*LEN(H2864)&gt;0,"")</f>
        <v>Diastolic Blood Pressure (mmHg)</v>
      </c>
      <c r="K2864" t="s">
        <v>734</v>
      </c>
      <c r="L2864" t="s">
        <v>1382</v>
      </c>
      <c r="M2864" s="4" t="str" cm="1">
        <f t="array" ref="M2864">_xlfn._xlws.FILTER(AnalysisGroupings!$G$2:$G$36,(AnalysisGroupings!$F$2:$F$36=AnalysisResults!L2864)*LEN(L2864)&gt;0,"")</f>
        <v>Week 6</v>
      </c>
      <c r="O2864" t="s">
        <v>295</v>
      </c>
      <c r="P2864" t="s">
        <v>643</v>
      </c>
      <c r="Q2864" s="4" t="str" cm="1">
        <f t="array" ref="Q2864">_xlfn._xlws.FILTER(AnalysisMethods!$G$2:$G$31,AnalysisMethods!$E$2:$E$31=AnalysisResults!P2864,"")</f>
        <v>Median</v>
      </c>
      <c r="R2864" s="4" t="str" cm="1">
        <f t="array" ref="R2864">_xlfn._xlws.FILTER(AnalysisMethods!$H$2:$H$31,AnalysisMethods!$E$2:$E$31=AnalysisResults!P2864,"")</f>
        <v>XX.X</v>
      </c>
      <c r="S2864">
        <v>-2</v>
      </c>
      <c r="T2864" s="7" t="s">
        <v>1143</v>
      </c>
      <c r="U2864" t="s">
        <v>1378</v>
      </c>
    </row>
    <row r="2865" spans="1:21" x14ac:dyDescent="0.45">
      <c r="A2865" t="s">
        <v>671</v>
      </c>
      <c r="B2865" s="4" t="str" cm="1">
        <f t="array" ref="B2865">_xlfn._xlws.FILTER(AnalysisSets!B:B,AnalysisSets!A:A=_xlfn._xlws.FILTER(Analyses!E:E,Analyses!A:A=AnalysisResults!A2865,""),"")</f>
        <v>Safety Population</v>
      </c>
      <c r="C2865" t="s">
        <v>33</v>
      </c>
      <c r="D2865" t="s">
        <v>36</v>
      </c>
      <c r="E2865" s="4" t="str" cm="1">
        <f t="array" ref="E2865">_xlfn._xlws.FILTER(AnalysisGroupings!$G$2:$G$20,AnalysisGroupings!$F$2:$F$20=AnalysisResults!D2865,"")</f>
        <v>Placebo</v>
      </c>
      <c r="G2865" t="s">
        <v>733</v>
      </c>
      <c r="H2865" t="s">
        <v>770</v>
      </c>
      <c r="I2865" s="4" t="str" cm="1">
        <f t="array" ref="I2865">_xlfn._xlws.FILTER(AnalysisGroupings!$G$2:$G$36,(AnalysisGroupings!$F$2:$F$36=AnalysisResults!H2865)*LEN(H2865)&gt;0,"")</f>
        <v>Diastolic Blood Pressure (mmHg)</v>
      </c>
      <c r="K2865" t="s">
        <v>734</v>
      </c>
      <c r="L2865" t="s">
        <v>1382</v>
      </c>
      <c r="M2865" s="4" t="str" cm="1">
        <f t="array" ref="M2865">_xlfn._xlws.FILTER(AnalysisGroupings!$G$2:$G$36,(AnalysisGroupings!$F$2:$F$36=AnalysisResults!L2865)*LEN(L2865)&gt;0,"")</f>
        <v>Week 6</v>
      </c>
      <c r="O2865" t="s">
        <v>295</v>
      </c>
      <c r="P2865" t="s">
        <v>644</v>
      </c>
      <c r="Q2865" s="4" t="str" cm="1">
        <f t="array" ref="Q2865">_xlfn._xlws.FILTER(AnalysisMethods!$G$2:$G$31,AnalysisMethods!$E$2:$E$31=AnalysisResults!P2865,"")</f>
        <v>Q1</v>
      </c>
      <c r="R2865" s="4" t="str" cm="1">
        <f t="array" ref="R2865">_xlfn._xlws.FILTER(AnalysisMethods!$H$2:$H$31,AnalysisMethods!$E$2:$E$31=AnalysisResults!P2865,"")</f>
        <v>XX.X</v>
      </c>
      <c r="S2865">
        <v>-10</v>
      </c>
      <c r="T2865" s="7" t="s">
        <v>1159</v>
      </c>
      <c r="U2865" t="s">
        <v>1378</v>
      </c>
    </row>
    <row r="2866" spans="1:21" x14ac:dyDescent="0.45">
      <c r="A2866" t="s">
        <v>671</v>
      </c>
      <c r="B2866" s="4" t="str" cm="1">
        <f t="array" ref="B2866">_xlfn._xlws.FILTER(AnalysisSets!B:B,AnalysisSets!A:A=_xlfn._xlws.FILTER(Analyses!E:E,Analyses!A:A=AnalysisResults!A2866,""),"")</f>
        <v>Safety Population</v>
      </c>
      <c r="C2866" t="s">
        <v>33</v>
      </c>
      <c r="D2866" t="s">
        <v>36</v>
      </c>
      <c r="E2866" s="4" t="str" cm="1">
        <f t="array" ref="E2866">_xlfn._xlws.FILTER(AnalysisGroupings!$G$2:$G$20,AnalysisGroupings!$F$2:$F$20=AnalysisResults!D2866,"")</f>
        <v>Placebo</v>
      </c>
      <c r="G2866" t="s">
        <v>733</v>
      </c>
      <c r="H2866" t="s">
        <v>770</v>
      </c>
      <c r="I2866" s="4" t="str" cm="1">
        <f t="array" ref="I2866">_xlfn._xlws.FILTER(AnalysisGroupings!$G$2:$G$36,(AnalysisGroupings!$F$2:$F$36=AnalysisResults!H2866)*LEN(H2866)&gt;0,"")</f>
        <v>Diastolic Blood Pressure (mmHg)</v>
      </c>
      <c r="K2866" t="s">
        <v>734</v>
      </c>
      <c r="L2866" t="s">
        <v>1382</v>
      </c>
      <c r="M2866" s="4" t="str" cm="1">
        <f t="array" ref="M2866">_xlfn._xlws.FILTER(AnalysisGroupings!$G$2:$G$36,(AnalysisGroupings!$F$2:$F$36=AnalysisResults!L2866)*LEN(L2866)&gt;0,"")</f>
        <v>Week 6</v>
      </c>
      <c r="O2866" t="s">
        <v>295</v>
      </c>
      <c r="P2866" t="s">
        <v>645</v>
      </c>
      <c r="Q2866" s="4" t="str" cm="1">
        <f t="array" ref="Q2866">_xlfn._xlws.FILTER(AnalysisMethods!$G$2:$G$31,AnalysisMethods!$E$2:$E$31=AnalysisResults!P2866,"")</f>
        <v>Q3</v>
      </c>
      <c r="R2866" s="4" t="str" cm="1">
        <f t="array" ref="R2866">_xlfn._xlws.FILTER(AnalysisMethods!$H$2:$H$31,AnalysisMethods!$E$2:$E$31=AnalysisResults!P2866,"")</f>
        <v>XX.X</v>
      </c>
      <c r="S2866">
        <v>2</v>
      </c>
      <c r="T2866" s="7" t="s">
        <v>1197</v>
      </c>
      <c r="U2866" t="s">
        <v>1378</v>
      </c>
    </row>
    <row r="2867" spans="1:21" x14ac:dyDescent="0.45">
      <c r="A2867" t="s">
        <v>671</v>
      </c>
      <c r="B2867" s="4" t="str" cm="1">
        <f t="array" ref="B2867">_xlfn._xlws.FILTER(AnalysisSets!B:B,AnalysisSets!A:A=_xlfn._xlws.FILTER(Analyses!E:E,Analyses!A:A=AnalysisResults!A2867,""),"")</f>
        <v>Safety Population</v>
      </c>
      <c r="C2867" t="s">
        <v>33</v>
      </c>
      <c r="D2867" t="s">
        <v>36</v>
      </c>
      <c r="E2867" s="4" t="str" cm="1">
        <f t="array" ref="E2867">_xlfn._xlws.FILTER(AnalysisGroupings!$G$2:$G$20,AnalysisGroupings!$F$2:$F$20=AnalysisResults!D2867,"")</f>
        <v>Placebo</v>
      </c>
      <c r="G2867" t="s">
        <v>733</v>
      </c>
      <c r="H2867" t="s">
        <v>770</v>
      </c>
      <c r="I2867" s="4" t="str" cm="1">
        <f t="array" ref="I2867">_xlfn._xlws.FILTER(AnalysisGroupings!$G$2:$G$36,(AnalysisGroupings!$F$2:$F$36=AnalysisResults!H2867)*LEN(H2867)&gt;0,"")</f>
        <v>Diastolic Blood Pressure (mmHg)</v>
      </c>
      <c r="K2867" t="s">
        <v>734</v>
      </c>
      <c r="L2867" t="s">
        <v>1382</v>
      </c>
      <c r="M2867" s="4" t="str" cm="1">
        <f t="array" ref="M2867">_xlfn._xlws.FILTER(AnalysisGroupings!$G$2:$G$36,(AnalysisGroupings!$F$2:$F$36=AnalysisResults!L2867)*LEN(L2867)&gt;0,"")</f>
        <v>Week 6</v>
      </c>
      <c r="O2867" t="s">
        <v>295</v>
      </c>
      <c r="P2867" t="s">
        <v>646</v>
      </c>
      <c r="Q2867" s="4" t="str" cm="1">
        <f t="array" ref="Q2867">_xlfn._xlws.FILTER(AnalysisMethods!$G$2:$G$31,AnalysisMethods!$E$2:$E$31=AnalysisResults!P2867,"")</f>
        <v>Min</v>
      </c>
      <c r="R2867" s="4" t="str" cm="1">
        <f t="array" ref="R2867">_xlfn._xlws.FILTER(AnalysisMethods!$H$2:$H$31,AnalysisMethods!$E$2:$E$31=AnalysisResults!P2867,"")</f>
        <v>XX</v>
      </c>
      <c r="S2867">
        <v>-28</v>
      </c>
      <c r="T2867" s="7" t="s">
        <v>1194</v>
      </c>
      <c r="U2867" t="s">
        <v>1378</v>
      </c>
    </row>
    <row r="2868" spans="1:21" x14ac:dyDescent="0.45">
      <c r="A2868" t="s">
        <v>671</v>
      </c>
      <c r="B2868" s="4" t="str" cm="1">
        <f t="array" ref="B2868">_xlfn._xlws.FILTER(AnalysisSets!B:B,AnalysisSets!A:A=_xlfn._xlws.FILTER(Analyses!E:E,Analyses!A:A=AnalysisResults!A2868,""),"")</f>
        <v>Safety Population</v>
      </c>
      <c r="C2868" t="s">
        <v>33</v>
      </c>
      <c r="D2868" t="s">
        <v>36</v>
      </c>
      <c r="E2868" s="4" t="str" cm="1">
        <f t="array" ref="E2868">_xlfn._xlws.FILTER(AnalysisGroupings!$G$2:$G$20,AnalysisGroupings!$F$2:$F$20=AnalysisResults!D2868,"")</f>
        <v>Placebo</v>
      </c>
      <c r="G2868" t="s">
        <v>733</v>
      </c>
      <c r="H2868" t="s">
        <v>770</v>
      </c>
      <c r="I2868" s="4" t="str" cm="1">
        <f t="array" ref="I2868">_xlfn._xlws.FILTER(AnalysisGroupings!$G$2:$G$36,(AnalysisGroupings!$F$2:$F$36=AnalysisResults!H2868)*LEN(H2868)&gt;0,"")</f>
        <v>Diastolic Blood Pressure (mmHg)</v>
      </c>
      <c r="K2868" t="s">
        <v>734</v>
      </c>
      <c r="L2868" t="s">
        <v>1382</v>
      </c>
      <c r="M2868" s="4" t="str" cm="1">
        <f t="array" ref="M2868">_xlfn._xlws.FILTER(AnalysisGroupings!$G$2:$G$36,(AnalysisGroupings!$F$2:$F$36=AnalysisResults!L2868)*LEN(L2868)&gt;0,"")</f>
        <v>Week 6</v>
      </c>
      <c r="O2868" t="s">
        <v>295</v>
      </c>
      <c r="P2868" t="s">
        <v>647</v>
      </c>
      <c r="Q2868" s="4" t="str" cm="1">
        <f t="array" ref="Q2868">_xlfn._xlws.FILTER(AnalysisMethods!$G$2:$G$31,AnalysisMethods!$E$2:$E$31=AnalysisResults!P2868,"")</f>
        <v>Max</v>
      </c>
      <c r="R2868" s="4" t="str" cm="1">
        <f t="array" ref="R2868">_xlfn._xlws.FILTER(AnalysisMethods!$H$2:$H$31,AnalysisMethods!$E$2:$E$31=AnalysisResults!P2868,"")</f>
        <v>XX</v>
      </c>
      <c r="S2868">
        <v>26</v>
      </c>
      <c r="T2868" s="7" t="s">
        <v>632</v>
      </c>
      <c r="U2868" t="s">
        <v>1378</v>
      </c>
    </row>
    <row r="2869" spans="1:21" x14ac:dyDescent="0.45">
      <c r="A2869" t="s">
        <v>671</v>
      </c>
      <c r="B2869" s="4" t="str" cm="1">
        <f t="array" ref="B2869">_xlfn._xlws.FILTER(AnalysisSets!B:B,AnalysisSets!A:A=_xlfn._xlws.FILTER(Analyses!E:E,Analyses!A:A=AnalysisResults!A2869,""),"")</f>
        <v>Safety Population</v>
      </c>
      <c r="C2869" t="s">
        <v>33</v>
      </c>
      <c r="D2869" t="s">
        <v>36</v>
      </c>
      <c r="E2869" s="4" t="str" cm="1">
        <f t="array" ref="E2869">_xlfn._xlws.FILTER(AnalysisGroupings!$G$2:$G$20,AnalysisGroupings!$F$2:$F$20=AnalysisResults!D2869,"")</f>
        <v>Placebo</v>
      </c>
      <c r="G2869" t="s">
        <v>733</v>
      </c>
      <c r="H2869" t="s">
        <v>770</v>
      </c>
      <c r="I2869" s="4" t="str" cm="1">
        <f t="array" ref="I2869">_xlfn._xlws.FILTER(AnalysisGroupings!$G$2:$G$36,(AnalysisGroupings!$F$2:$F$36=AnalysisResults!H2869)*LEN(H2869)&gt;0,"")</f>
        <v>Diastolic Blood Pressure (mmHg)</v>
      </c>
      <c r="K2869" t="s">
        <v>734</v>
      </c>
      <c r="L2869" t="s">
        <v>1383</v>
      </c>
      <c r="M2869" s="4" t="str" cm="1">
        <f t="array" ref="M2869">_xlfn._xlws.FILTER(AnalysisGroupings!$G$2:$G$36,(AnalysisGroupings!$F$2:$F$36=AnalysisResults!L2869)*LEN(L2869)&gt;0,"")</f>
        <v>Week 8</v>
      </c>
      <c r="O2869" t="s">
        <v>295</v>
      </c>
      <c r="P2869" t="s">
        <v>640</v>
      </c>
      <c r="Q2869" s="4" t="str" cm="1">
        <f t="array" ref="Q2869">_xlfn._xlws.FILTER(AnalysisMethods!$G$2:$G$31,AnalysisMethods!$E$2:$E$31=AnalysisResults!P2869,"")</f>
        <v>n</v>
      </c>
      <c r="R2869" s="4" t="str" cm="1">
        <f t="array" ref="R2869">_xlfn._xlws.FILTER(AnalysisMethods!$H$2:$H$31,AnalysisMethods!$E$2:$E$31=AnalysisResults!P2869,"")</f>
        <v>XX</v>
      </c>
      <c r="S2869">
        <v>216</v>
      </c>
      <c r="T2869" s="7" t="s">
        <v>967</v>
      </c>
      <c r="U2869" t="s">
        <v>1378</v>
      </c>
    </row>
    <row r="2870" spans="1:21" x14ac:dyDescent="0.45">
      <c r="A2870" t="s">
        <v>671</v>
      </c>
      <c r="B2870" s="4" t="str" cm="1">
        <f t="array" ref="B2870">_xlfn._xlws.FILTER(AnalysisSets!B:B,AnalysisSets!A:A=_xlfn._xlws.FILTER(Analyses!E:E,Analyses!A:A=AnalysisResults!A2870,""),"")</f>
        <v>Safety Population</v>
      </c>
      <c r="C2870" t="s">
        <v>33</v>
      </c>
      <c r="D2870" t="s">
        <v>36</v>
      </c>
      <c r="E2870" s="4" t="str" cm="1">
        <f t="array" ref="E2870">_xlfn._xlws.FILTER(AnalysisGroupings!$G$2:$G$20,AnalysisGroupings!$F$2:$F$20=AnalysisResults!D2870,"")</f>
        <v>Placebo</v>
      </c>
      <c r="G2870" t="s">
        <v>733</v>
      </c>
      <c r="H2870" t="s">
        <v>770</v>
      </c>
      <c r="I2870" s="4" t="str" cm="1">
        <f t="array" ref="I2870">_xlfn._xlws.FILTER(AnalysisGroupings!$G$2:$G$36,(AnalysisGroupings!$F$2:$F$36=AnalysisResults!H2870)*LEN(H2870)&gt;0,"")</f>
        <v>Diastolic Blood Pressure (mmHg)</v>
      </c>
      <c r="K2870" t="s">
        <v>734</v>
      </c>
      <c r="L2870" t="s">
        <v>1383</v>
      </c>
      <c r="M2870" s="4" t="str" cm="1">
        <f t="array" ref="M2870">_xlfn._xlws.FILTER(AnalysisGroupings!$G$2:$G$36,(AnalysisGroupings!$F$2:$F$36=AnalysisResults!L2870)*LEN(L2870)&gt;0,"")</f>
        <v>Week 8</v>
      </c>
      <c r="O2870" t="s">
        <v>295</v>
      </c>
      <c r="P2870" t="s">
        <v>641</v>
      </c>
      <c r="Q2870" s="4" t="str" cm="1">
        <f t="array" ref="Q2870">_xlfn._xlws.FILTER(AnalysisMethods!$G$2:$G$31,AnalysisMethods!$E$2:$E$31=AnalysisResults!P2870,"")</f>
        <v>Mean</v>
      </c>
      <c r="R2870" s="4" t="str" cm="1">
        <f t="array" ref="R2870">_xlfn._xlws.FILTER(AnalysisMethods!$H$2:$H$31,AnalysisMethods!$E$2:$E$31=AnalysisResults!P2870,"")</f>
        <v>XX.X</v>
      </c>
      <c r="S2870">
        <v>-2.0092592589999998</v>
      </c>
      <c r="T2870" s="7" t="s">
        <v>1143</v>
      </c>
      <c r="U2870" t="s">
        <v>1378</v>
      </c>
    </row>
    <row r="2871" spans="1:21" x14ac:dyDescent="0.45">
      <c r="A2871" t="s">
        <v>671</v>
      </c>
      <c r="B2871" s="4" t="str" cm="1">
        <f t="array" ref="B2871">_xlfn._xlws.FILTER(AnalysisSets!B:B,AnalysisSets!A:A=_xlfn._xlws.FILTER(Analyses!E:E,Analyses!A:A=AnalysisResults!A2871,""),"")</f>
        <v>Safety Population</v>
      </c>
      <c r="C2871" t="s">
        <v>33</v>
      </c>
      <c r="D2871" t="s">
        <v>36</v>
      </c>
      <c r="E2871" s="4" t="str" cm="1">
        <f t="array" ref="E2871">_xlfn._xlws.FILTER(AnalysisGroupings!$G$2:$G$20,AnalysisGroupings!$F$2:$F$20=AnalysisResults!D2871,"")</f>
        <v>Placebo</v>
      </c>
      <c r="G2871" t="s">
        <v>733</v>
      </c>
      <c r="H2871" t="s">
        <v>770</v>
      </c>
      <c r="I2871" s="4" t="str" cm="1">
        <f t="array" ref="I2871">_xlfn._xlws.FILTER(AnalysisGroupings!$G$2:$G$36,(AnalysisGroupings!$F$2:$F$36=AnalysisResults!H2871)*LEN(H2871)&gt;0,"")</f>
        <v>Diastolic Blood Pressure (mmHg)</v>
      </c>
      <c r="K2871" t="s">
        <v>734</v>
      </c>
      <c r="L2871" t="s">
        <v>1383</v>
      </c>
      <c r="M2871" s="4" t="str" cm="1">
        <f t="array" ref="M2871">_xlfn._xlws.FILTER(AnalysisGroupings!$G$2:$G$36,(AnalysisGroupings!$F$2:$F$36=AnalysisResults!L2871)*LEN(L2871)&gt;0,"")</f>
        <v>Week 8</v>
      </c>
      <c r="O2871" t="s">
        <v>295</v>
      </c>
      <c r="P2871" t="s">
        <v>642</v>
      </c>
      <c r="Q2871" s="4" t="str" cm="1">
        <f t="array" ref="Q2871">_xlfn._xlws.FILTER(AnalysisMethods!$G$2:$G$31,AnalysisMethods!$E$2:$E$31=AnalysisResults!P2871,"")</f>
        <v>SD</v>
      </c>
      <c r="R2871" s="4" t="str" cm="1">
        <f t="array" ref="R2871">_xlfn._xlws.FILTER(AnalysisMethods!$H$2:$H$31,AnalysisMethods!$E$2:$E$31=AnalysisResults!P2871,"")</f>
        <v>(XX.XX)</v>
      </c>
      <c r="S2871">
        <v>8.9686745491999993</v>
      </c>
      <c r="T2871" s="7" t="s">
        <v>1198</v>
      </c>
      <c r="U2871" t="s">
        <v>1378</v>
      </c>
    </row>
    <row r="2872" spans="1:21" x14ac:dyDescent="0.45">
      <c r="A2872" t="s">
        <v>671</v>
      </c>
      <c r="B2872" s="4" t="str" cm="1">
        <f t="array" ref="B2872">_xlfn._xlws.FILTER(AnalysisSets!B:B,AnalysisSets!A:A=_xlfn._xlws.FILTER(Analyses!E:E,Analyses!A:A=AnalysisResults!A2872,""),"")</f>
        <v>Safety Population</v>
      </c>
      <c r="C2872" t="s">
        <v>33</v>
      </c>
      <c r="D2872" t="s">
        <v>36</v>
      </c>
      <c r="E2872" s="4" t="str" cm="1">
        <f t="array" ref="E2872">_xlfn._xlws.FILTER(AnalysisGroupings!$G$2:$G$20,AnalysisGroupings!$F$2:$F$20=AnalysisResults!D2872,"")</f>
        <v>Placebo</v>
      </c>
      <c r="G2872" t="s">
        <v>733</v>
      </c>
      <c r="H2872" t="s">
        <v>770</v>
      </c>
      <c r="I2872" s="4" t="str" cm="1">
        <f t="array" ref="I2872">_xlfn._xlws.FILTER(AnalysisGroupings!$G$2:$G$36,(AnalysisGroupings!$F$2:$F$36=AnalysisResults!H2872)*LEN(H2872)&gt;0,"")</f>
        <v>Diastolic Blood Pressure (mmHg)</v>
      </c>
      <c r="K2872" t="s">
        <v>734</v>
      </c>
      <c r="L2872" t="s">
        <v>1383</v>
      </c>
      <c r="M2872" s="4" t="str" cm="1">
        <f t="array" ref="M2872">_xlfn._xlws.FILTER(AnalysisGroupings!$G$2:$G$36,(AnalysisGroupings!$F$2:$F$36=AnalysisResults!L2872)*LEN(L2872)&gt;0,"")</f>
        <v>Week 8</v>
      </c>
      <c r="O2872" t="s">
        <v>295</v>
      </c>
      <c r="P2872" t="s">
        <v>643</v>
      </c>
      <c r="Q2872" s="4" t="str" cm="1">
        <f t="array" ref="Q2872">_xlfn._xlws.FILTER(AnalysisMethods!$G$2:$G$31,AnalysisMethods!$E$2:$E$31=AnalysisResults!P2872,"")</f>
        <v>Median</v>
      </c>
      <c r="R2872" s="4" t="str" cm="1">
        <f t="array" ref="R2872">_xlfn._xlws.FILTER(AnalysisMethods!$H$2:$H$31,AnalysisMethods!$E$2:$E$31=AnalysisResults!P2872,"")</f>
        <v>XX.X</v>
      </c>
      <c r="S2872">
        <v>-2</v>
      </c>
      <c r="T2872" s="7" t="s">
        <v>1143</v>
      </c>
      <c r="U2872" t="s">
        <v>1378</v>
      </c>
    </row>
    <row r="2873" spans="1:21" x14ac:dyDescent="0.45">
      <c r="A2873" t="s">
        <v>671</v>
      </c>
      <c r="B2873" s="4" t="str" cm="1">
        <f t="array" ref="B2873">_xlfn._xlws.FILTER(AnalysisSets!B:B,AnalysisSets!A:A=_xlfn._xlws.FILTER(Analyses!E:E,Analyses!A:A=AnalysisResults!A2873,""),"")</f>
        <v>Safety Population</v>
      </c>
      <c r="C2873" t="s">
        <v>33</v>
      </c>
      <c r="D2873" t="s">
        <v>36</v>
      </c>
      <c r="E2873" s="4" t="str" cm="1">
        <f t="array" ref="E2873">_xlfn._xlws.FILTER(AnalysisGroupings!$G$2:$G$20,AnalysisGroupings!$F$2:$F$20=AnalysisResults!D2873,"")</f>
        <v>Placebo</v>
      </c>
      <c r="G2873" t="s">
        <v>733</v>
      </c>
      <c r="H2873" t="s">
        <v>770</v>
      </c>
      <c r="I2873" s="4" t="str" cm="1">
        <f t="array" ref="I2873">_xlfn._xlws.FILTER(AnalysisGroupings!$G$2:$G$36,(AnalysisGroupings!$F$2:$F$36=AnalysisResults!H2873)*LEN(H2873)&gt;0,"")</f>
        <v>Diastolic Blood Pressure (mmHg)</v>
      </c>
      <c r="K2873" t="s">
        <v>734</v>
      </c>
      <c r="L2873" t="s">
        <v>1383</v>
      </c>
      <c r="M2873" s="4" t="str" cm="1">
        <f t="array" ref="M2873">_xlfn._xlws.FILTER(AnalysisGroupings!$G$2:$G$36,(AnalysisGroupings!$F$2:$F$36=AnalysisResults!L2873)*LEN(L2873)&gt;0,"")</f>
        <v>Week 8</v>
      </c>
      <c r="O2873" t="s">
        <v>295</v>
      </c>
      <c r="P2873" t="s">
        <v>644</v>
      </c>
      <c r="Q2873" s="4" t="str" cm="1">
        <f t="array" ref="Q2873">_xlfn._xlws.FILTER(AnalysisMethods!$G$2:$G$31,AnalysisMethods!$E$2:$E$31=AnalysisResults!P2873,"")</f>
        <v>Q1</v>
      </c>
      <c r="R2873" s="4" t="str" cm="1">
        <f t="array" ref="R2873">_xlfn._xlws.FILTER(AnalysisMethods!$H$2:$H$31,AnalysisMethods!$E$2:$E$31=AnalysisResults!P2873,"")</f>
        <v>XX.X</v>
      </c>
      <c r="S2873">
        <v>-8</v>
      </c>
      <c r="T2873" s="7" t="s">
        <v>1192</v>
      </c>
      <c r="U2873" t="s">
        <v>1378</v>
      </c>
    </row>
    <row r="2874" spans="1:21" x14ac:dyDescent="0.45">
      <c r="A2874" t="s">
        <v>671</v>
      </c>
      <c r="B2874" s="4" t="str" cm="1">
        <f t="array" ref="B2874">_xlfn._xlws.FILTER(AnalysisSets!B:B,AnalysisSets!A:A=_xlfn._xlws.FILTER(Analyses!E:E,Analyses!A:A=AnalysisResults!A2874,""),"")</f>
        <v>Safety Population</v>
      </c>
      <c r="C2874" t="s">
        <v>33</v>
      </c>
      <c r="D2874" t="s">
        <v>36</v>
      </c>
      <c r="E2874" s="4" t="str" cm="1">
        <f t="array" ref="E2874">_xlfn._xlws.FILTER(AnalysisGroupings!$G$2:$G$20,AnalysisGroupings!$F$2:$F$20=AnalysisResults!D2874,"")</f>
        <v>Placebo</v>
      </c>
      <c r="G2874" t="s">
        <v>733</v>
      </c>
      <c r="H2874" t="s">
        <v>770</v>
      </c>
      <c r="I2874" s="4" t="str" cm="1">
        <f t="array" ref="I2874">_xlfn._xlws.FILTER(AnalysisGroupings!$G$2:$G$36,(AnalysisGroupings!$F$2:$F$36=AnalysisResults!H2874)*LEN(H2874)&gt;0,"")</f>
        <v>Diastolic Blood Pressure (mmHg)</v>
      </c>
      <c r="K2874" t="s">
        <v>734</v>
      </c>
      <c r="L2874" t="s">
        <v>1383</v>
      </c>
      <c r="M2874" s="4" t="str" cm="1">
        <f t="array" ref="M2874">_xlfn._xlws.FILTER(AnalysisGroupings!$G$2:$G$36,(AnalysisGroupings!$F$2:$F$36=AnalysisResults!L2874)*LEN(L2874)&gt;0,"")</f>
        <v>Week 8</v>
      </c>
      <c r="O2874" t="s">
        <v>295</v>
      </c>
      <c r="P2874" t="s">
        <v>645</v>
      </c>
      <c r="Q2874" s="4" t="str" cm="1">
        <f t="array" ref="Q2874">_xlfn._xlws.FILTER(AnalysisMethods!$G$2:$G$31,AnalysisMethods!$E$2:$E$31=AnalysisResults!P2874,"")</f>
        <v>Q3</v>
      </c>
      <c r="R2874" s="4" t="str" cm="1">
        <f t="array" ref="R2874">_xlfn._xlws.FILTER(AnalysisMethods!$H$2:$H$31,AnalysisMethods!$E$2:$E$31=AnalysisResults!P2874,"")</f>
        <v>XX.X</v>
      </c>
      <c r="S2874">
        <v>2</v>
      </c>
      <c r="T2874" s="7" t="s">
        <v>1197</v>
      </c>
      <c r="U2874" t="s">
        <v>1378</v>
      </c>
    </row>
    <row r="2875" spans="1:21" x14ac:dyDescent="0.45">
      <c r="A2875" t="s">
        <v>671</v>
      </c>
      <c r="B2875" s="4" t="str" cm="1">
        <f t="array" ref="B2875">_xlfn._xlws.FILTER(AnalysisSets!B:B,AnalysisSets!A:A=_xlfn._xlws.FILTER(Analyses!E:E,Analyses!A:A=AnalysisResults!A2875,""),"")</f>
        <v>Safety Population</v>
      </c>
      <c r="C2875" t="s">
        <v>33</v>
      </c>
      <c r="D2875" t="s">
        <v>36</v>
      </c>
      <c r="E2875" s="4" t="str" cm="1">
        <f t="array" ref="E2875">_xlfn._xlws.FILTER(AnalysisGroupings!$G$2:$G$20,AnalysisGroupings!$F$2:$F$20=AnalysisResults!D2875,"")</f>
        <v>Placebo</v>
      </c>
      <c r="G2875" t="s">
        <v>733</v>
      </c>
      <c r="H2875" t="s">
        <v>770</v>
      </c>
      <c r="I2875" s="4" t="str" cm="1">
        <f t="array" ref="I2875">_xlfn._xlws.FILTER(AnalysisGroupings!$G$2:$G$36,(AnalysisGroupings!$F$2:$F$36=AnalysisResults!H2875)*LEN(H2875)&gt;0,"")</f>
        <v>Diastolic Blood Pressure (mmHg)</v>
      </c>
      <c r="K2875" t="s">
        <v>734</v>
      </c>
      <c r="L2875" t="s">
        <v>1383</v>
      </c>
      <c r="M2875" s="4" t="str" cm="1">
        <f t="array" ref="M2875">_xlfn._xlws.FILTER(AnalysisGroupings!$G$2:$G$36,(AnalysisGroupings!$F$2:$F$36=AnalysisResults!L2875)*LEN(L2875)&gt;0,"")</f>
        <v>Week 8</v>
      </c>
      <c r="O2875" t="s">
        <v>295</v>
      </c>
      <c r="P2875" t="s">
        <v>646</v>
      </c>
      <c r="Q2875" s="4" t="str" cm="1">
        <f t="array" ref="Q2875">_xlfn._xlws.FILTER(AnalysisMethods!$G$2:$G$31,AnalysisMethods!$E$2:$E$31=AnalysisResults!P2875,"")</f>
        <v>Min</v>
      </c>
      <c r="R2875" s="4" t="str" cm="1">
        <f t="array" ref="R2875">_xlfn._xlws.FILTER(AnalysisMethods!$H$2:$H$31,AnalysisMethods!$E$2:$E$31=AnalysisResults!P2875,"")</f>
        <v>XX</v>
      </c>
      <c r="S2875">
        <v>-30</v>
      </c>
      <c r="T2875" s="7" t="s">
        <v>1199</v>
      </c>
      <c r="U2875" t="s">
        <v>1378</v>
      </c>
    </row>
    <row r="2876" spans="1:21" x14ac:dyDescent="0.45">
      <c r="A2876" t="s">
        <v>671</v>
      </c>
      <c r="B2876" s="4" t="str" cm="1">
        <f t="array" ref="B2876">_xlfn._xlws.FILTER(AnalysisSets!B:B,AnalysisSets!A:A=_xlfn._xlws.FILTER(Analyses!E:E,Analyses!A:A=AnalysisResults!A2876,""),"")</f>
        <v>Safety Population</v>
      </c>
      <c r="C2876" t="s">
        <v>33</v>
      </c>
      <c r="D2876" t="s">
        <v>36</v>
      </c>
      <c r="E2876" s="4" t="str" cm="1">
        <f t="array" ref="E2876">_xlfn._xlws.FILTER(AnalysisGroupings!$G$2:$G$20,AnalysisGroupings!$F$2:$F$20=AnalysisResults!D2876,"")</f>
        <v>Placebo</v>
      </c>
      <c r="G2876" t="s">
        <v>733</v>
      </c>
      <c r="H2876" t="s">
        <v>770</v>
      </c>
      <c r="I2876" s="4" t="str" cm="1">
        <f t="array" ref="I2876">_xlfn._xlws.FILTER(AnalysisGroupings!$G$2:$G$36,(AnalysisGroupings!$F$2:$F$36=AnalysisResults!H2876)*LEN(H2876)&gt;0,"")</f>
        <v>Diastolic Blood Pressure (mmHg)</v>
      </c>
      <c r="K2876" t="s">
        <v>734</v>
      </c>
      <c r="L2876" t="s">
        <v>1383</v>
      </c>
      <c r="M2876" s="4" t="str" cm="1">
        <f t="array" ref="M2876">_xlfn._xlws.FILTER(AnalysisGroupings!$G$2:$G$36,(AnalysisGroupings!$F$2:$F$36=AnalysisResults!L2876)*LEN(L2876)&gt;0,"")</f>
        <v>Week 8</v>
      </c>
      <c r="O2876" t="s">
        <v>295</v>
      </c>
      <c r="P2876" t="s">
        <v>647</v>
      </c>
      <c r="Q2876" s="4" t="str" cm="1">
        <f t="array" ref="Q2876">_xlfn._xlws.FILTER(AnalysisMethods!$G$2:$G$31,AnalysisMethods!$E$2:$E$31=AnalysisResults!P2876,"")</f>
        <v>Max</v>
      </c>
      <c r="R2876" s="4" t="str" cm="1">
        <f t="array" ref="R2876">_xlfn._xlws.FILTER(AnalysisMethods!$H$2:$H$31,AnalysisMethods!$E$2:$E$31=AnalysisResults!P2876,"")</f>
        <v>XX</v>
      </c>
      <c r="S2876">
        <v>24</v>
      </c>
      <c r="T2876" s="7" t="s">
        <v>1047</v>
      </c>
      <c r="U2876" t="s">
        <v>1378</v>
      </c>
    </row>
    <row r="2877" spans="1:21" x14ac:dyDescent="0.45">
      <c r="A2877" t="s">
        <v>671</v>
      </c>
      <c r="B2877" s="4" t="str" cm="1">
        <f t="array" ref="B2877">_xlfn._xlws.FILTER(AnalysisSets!B:B,AnalysisSets!A:A=_xlfn._xlws.FILTER(Analyses!E:E,Analyses!A:A=AnalysisResults!A2877,""),"")</f>
        <v>Safety Population</v>
      </c>
      <c r="C2877" t="s">
        <v>33</v>
      </c>
      <c r="D2877" t="s">
        <v>36</v>
      </c>
      <c r="E2877" s="4" t="str" cm="1">
        <f t="array" ref="E2877">_xlfn._xlws.FILTER(AnalysisGroupings!$G$2:$G$20,AnalysisGroupings!$F$2:$F$20=AnalysisResults!D2877,"")</f>
        <v>Placebo</v>
      </c>
      <c r="G2877" t="s">
        <v>733</v>
      </c>
      <c r="H2877" t="s">
        <v>770</v>
      </c>
      <c r="I2877" s="4" t="str" cm="1">
        <f t="array" ref="I2877">_xlfn._xlws.FILTER(AnalysisGroupings!$G$2:$G$36,(AnalysisGroupings!$F$2:$F$36=AnalysisResults!H2877)*LEN(H2877)&gt;0,"")</f>
        <v>Diastolic Blood Pressure (mmHg)</v>
      </c>
      <c r="K2877" t="s">
        <v>734</v>
      </c>
      <c r="L2877" t="s">
        <v>1384</v>
      </c>
      <c r="M2877" s="4" t="str" cm="1">
        <f t="array" ref="M2877">_xlfn._xlws.FILTER(AnalysisGroupings!$G$2:$G$36,(AnalysisGroupings!$F$2:$F$36=AnalysisResults!L2877)*LEN(L2877)&gt;0,"")</f>
        <v>Week 12</v>
      </c>
      <c r="O2877" t="s">
        <v>295</v>
      </c>
      <c r="P2877" t="s">
        <v>640</v>
      </c>
      <c r="Q2877" s="4" t="str" cm="1">
        <f t="array" ref="Q2877">_xlfn._xlws.FILTER(AnalysisMethods!$G$2:$G$31,AnalysisMethods!$E$2:$E$31=AnalysisResults!P2877,"")</f>
        <v>n</v>
      </c>
      <c r="R2877" s="4" t="str" cm="1">
        <f t="array" ref="R2877">_xlfn._xlws.FILTER(AnalysisMethods!$H$2:$H$31,AnalysisMethods!$E$2:$E$31=AnalysisResults!P2877,"")</f>
        <v>XX</v>
      </c>
      <c r="S2877">
        <v>204</v>
      </c>
      <c r="T2877" s="7" t="s">
        <v>835</v>
      </c>
      <c r="U2877" t="s">
        <v>1378</v>
      </c>
    </row>
    <row r="2878" spans="1:21" x14ac:dyDescent="0.45">
      <c r="A2878" t="s">
        <v>671</v>
      </c>
      <c r="B2878" s="4" t="str" cm="1">
        <f t="array" ref="B2878">_xlfn._xlws.FILTER(AnalysisSets!B:B,AnalysisSets!A:A=_xlfn._xlws.FILTER(Analyses!E:E,Analyses!A:A=AnalysisResults!A2878,""),"")</f>
        <v>Safety Population</v>
      </c>
      <c r="C2878" t="s">
        <v>33</v>
      </c>
      <c r="D2878" t="s">
        <v>36</v>
      </c>
      <c r="E2878" s="4" t="str" cm="1">
        <f t="array" ref="E2878">_xlfn._xlws.FILTER(AnalysisGroupings!$G$2:$G$20,AnalysisGroupings!$F$2:$F$20=AnalysisResults!D2878,"")</f>
        <v>Placebo</v>
      </c>
      <c r="G2878" t="s">
        <v>733</v>
      </c>
      <c r="H2878" t="s">
        <v>770</v>
      </c>
      <c r="I2878" s="4" t="str" cm="1">
        <f t="array" ref="I2878">_xlfn._xlws.FILTER(AnalysisGroupings!$G$2:$G$36,(AnalysisGroupings!$F$2:$F$36=AnalysisResults!H2878)*LEN(H2878)&gt;0,"")</f>
        <v>Diastolic Blood Pressure (mmHg)</v>
      </c>
      <c r="K2878" t="s">
        <v>734</v>
      </c>
      <c r="L2878" t="s">
        <v>1384</v>
      </c>
      <c r="M2878" s="4" t="str" cm="1">
        <f t="array" ref="M2878">_xlfn._xlws.FILTER(AnalysisGroupings!$G$2:$G$36,(AnalysisGroupings!$F$2:$F$36=AnalysisResults!L2878)*LEN(L2878)&gt;0,"")</f>
        <v>Week 12</v>
      </c>
      <c r="O2878" t="s">
        <v>295</v>
      </c>
      <c r="P2878" t="s">
        <v>641</v>
      </c>
      <c r="Q2878" s="4" t="str" cm="1">
        <f t="array" ref="Q2878">_xlfn._xlws.FILTER(AnalysisMethods!$G$2:$G$31,AnalysisMethods!$E$2:$E$31=AnalysisResults!P2878,"")</f>
        <v>Mean</v>
      </c>
      <c r="R2878" s="4" t="str" cm="1">
        <f t="array" ref="R2878">_xlfn._xlws.FILTER(AnalysisMethods!$H$2:$H$31,AnalysisMethods!$E$2:$E$31=AnalysisResults!P2878,"")</f>
        <v>XX.X</v>
      </c>
      <c r="S2878">
        <v>-2.8284313729999999</v>
      </c>
      <c r="T2878" s="7" t="s">
        <v>1195</v>
      </c>
      <c r="U2878" t="s">
        <v>1378</v>
      </c>
    </row>
    <row r="2879" spans="1:21" x14ac:dyDescent="0.45">
      <c r="A2879" t="s">
        <v>671</v>
      </c>
      <c r="B2879" s="4" t="str" cm="1">
        <f t="array" ref="B2879">_xlfn._xlws.FILTER(AnalysisSets!B:B,AnalysisSets!A:A=_xlfn._xlws.FILTER(Analyses!E:E,Analyses!A:A=AnalysisResults!A2879,""),"")</f>
        <v>Safety Population</v>
      </c>
      <c r="C2879" t="s">
        <v>33</v>
      </c>
      <c r="D2879" t="s">
        <v>36</v>
      </c>
      <c r="E2879" s="4" t="str" cm="1">
        <f t="array" ref="E2879">_xlfn._xlws.FILTER(AnalysisGroupings!$G$2:$G$20,AnalysisGroupings!$F$2:$F$20=AnalysisResults!D2879,"")</f>
        <v>Placebo</v>
      </c>
      <c r="G2879" t="s">
        <v>733</v>
      </c>
      <c r="H2879" t="s">
        <v>770</v>
      </c>
      <c r="I2879" s="4" t="str" cm="1">
        <f t="array" ref="I2879">_xlfn._xlws.FILTER(AnalysisGroupings!$G$2:$G$36,(AnalysisGroupings!$F$2:$F$36=AnalysisResults!H2879)*LEN(H2879)&gt;0,"")</f>
        <v>Diastolic Blood Pressure (mmHg)</v>
      </c>
      <c r="K2879" t="s">
        <v>734</v>
      </c>
      <c r="L2879" t="s">
        <v>1384</v>
      </c>
      <c r="M2879" s="4" t="str" cm="1">
        <f t="array" ref="M2879">_xlfn._xlws.FILTER(AnalysisGroupings!$G$2:$G$36,(AnalysisGroupings!$F$2:$F$36=AnalysisResults!L2879)*LEN(L2879)&gt;0,"")</f>
        <v>Week 12</v>
      </c>
      <c r="O2879" t="s">
        <v>295</v>
      </c>
      <c r="P2879" t="s">
        <v>642</v>
      </c>
      <c r="Q2879" s="4" t="str" cm="1">
        <f t="array" ref="Q2879">_xlfn._xlws.FILTER(AnalysisMethods!$G$2:$G$31,AnalysisMethods!$E$2:$E$31=AnalysisResults!P2879,"")</f>
        <v>SD</v>
      </c>
      <c r="R2879" s="4" t="str" cm="1">
        <f t="array" ref="R2879">_xlfn._xlws.FILTER(AnalysisMethods!$H$2:$H$31,AnalysisMethods!$E$2:$E$31=AnalysisResults!P2879,"")</f>
        <v>(XX.XX)</v>
      </c>
      <c r="S2879">
        <v>9.1428173370000003</v>
      </c>
      <c r="T2879" s="7" t="s">
        <v>1114</v>
      </c>
      <c r="U2879" t="s">
        <v>1378</v>
      </c>
    </row>
    <row r="2880" spans="1:21" x14ac:dyDescent="0.45">
      <c r="A2880" t="s">
        <v>671</v>
      </c>
      <c r="B2880" s="4" t="str" cm="1">
        <f t="array" ref="B2880">_xlfn._xlws.FILTER(AnalysisSets!B:B,AnalysisSets!A:A=_xlfn._xlws.FILTER(Analyses!E:E,Analyses!A:A=AnalysisResults!A2880,""),"")</f>
        <v>Safety Population</v>
      </c>
      <c r="C2880" t="s">
        <v>33</v>
      </c>
      <c r="D2880" t="s">
        <v>36</v>
      </c>
      <c r="E2880" s="4" t="str" cm="1">
        <f t="array" ref="E2880">_xlfn._xlws.FILTER(AnalysisGroupings!$G$2:$G$20,AnalysisGroupings!$F$2:$F$20=AnalysisResults!D2880,"")</f>
        <v>Placebo</v>
      </c>
      <c r="G2880" t="s">
        <v>733</v>
      </c>
      <c r="H2880" t="s">
        <v>770</v>
      </c>
      <c r="I2880" s="4" t="str" cm="1">
        <f t="array" ref="I2880">_xlfn._xlws.FILTER(AnalysisGroupings!$G$2:$G$36,(AnalysisGroupings!$F$2:$F$36=AnalysisResults!H2880)*LEN(H2880)&gt;0,"")</f>
        <v>Diastolic Blood Pressure (mmHg)</v>
      </c>
      <c r="K2880" t="s">
        <v>734</v>
      </c>
      <c r="L2880" t="s">
        <v>1384</v>
      </c>
      <c r="M2880" s="4" t="str" cm="1">
        <f t="array" ref="M2880">_xlfn._xlws.FILTER(AnalysisGroupings!$G$2:$G$36,(AnalysisGroupings!$F$2:$F$36=AnalysisResults!L2880)*LEN(L2880)&gt;0,"")</f>
        <v>Week 12</v>
      </c>
      <c r="O2880" t="s">
        <v>295</v>
      </c>
      <c r="P2880" t="s">
        <v>643</v>
      </c>
      <c r="Q2880" s="4" t="str" cm="1">
        <f t="array" ref="Q2880">_xlfn._xlws.FILTER(AnalysisMethods!$G$2:$G$31,AnalysisMethods!$E$2:$E$31=AnalysisResults!P2880,"")</f>
        <v>Median</v>
      </c>
      <c r="R2880" s="4" t="str" cm="1">
        <f t="array" ref="R2880">_xlfn._xlws.FILTER(AnalysisMethods!$H$2:$H$31,AnalysisMethods!$E$2:$E$31=AnalysisResults!P2880,"")</f>
        <v>XX.X</v>
      </c>
      <c r="S2880">
        <v>-2</v>
      </c>
      <c r="T2880" s="7" t="s">
        <v>1143</v>
      </c>
      <c r="U2880" t="s">
        <v>1378</v>
      </c>
    </row>
    <row r="2881" spans="1:21" x14ac:dyDescent="0.45">
      <c r="A2881" t="s">
        <v>671</v>
      </c>
      <c r="B2881" s="4" t="str" cm="1">
        <f t="array" ref="B2881">_xlfn._xlws.FILTER(AnalysisSets!B:B,AnalysisSets!A:A=_xlfn._xlws.FILTER(Analyses!E:E,Analyses!A:A=AnalysisResults!A2881,""),"")</f>
        <v>Safety Population</v>
      </c>
      <c r="C2881" t="s">
        <v>33</v>
      </c>
      <c r="D2881" t="s">
        <v>36</v>
      </c>
      <c r="E2881" s="4" t="str" cm="1">
        <f t="array" ref="E2881">_xlfn._xlws.FILTER(AnalysisGroupings!$G$2:$G$20,AnalysisGroupings!$F$2:$F$20=AnalysisResults!D2881,"")</f>
        <v>Placebo</v>
      </c>
      <c r="G2881" t="s">
        <v>733</v>
      </c>
      <c r="H2881" t="s">
        <v>770</v>
      </c>
      <c r="I2881" s="4" t="str" cm="1">
        <f t="array" ref="I2881">_xlfn._xlws.FILTER(AnalysisGroupings!$G$2:$G$36,(AnalysisGroupings!$F$2:$F$36=AnalysisResults!H2881)*LEN(H2881)&gt;0,"")</f>
        <v>Diastolic Blood Pressure (mmHg)</v>
      </c>
      <c r="K2881" t="s">
        <v>734</v>
      </c>
      <c r="L2881" t="s">
        <v>1384</v>
      </c>
      <c r="M2881" s="4" t="str" cm="1">
        <f t="array" ref="M2881">_xlfn._xlws.FILTER(AnalysisGroupings!$G$2:$G$36,(AnalysisGroupings!$F$2:$F$36=AnalysisResults!L2881)*LEN(L2881)&gt;0,"")</f>
        <v>Week 12</v>
      </c>
      <c r="O2881" t="s">
        <v>295</v>
      </c>
      <c r="P2881" t="s">
        <v>644</v>
      </c>
      <c r="Q2881" s="4" t="str" cm="1">
        <f t="array" ref="Q2881">_xlfn._xlws.FILTER(AnalysisMethods!$G$2:$G$31,AnalysisMethods!$E$2:$E$31=AnalysisResults!P2881,"")</f>
        <v>Q1</v>
      </c>
      <c r="R2881" s="4" t="str" cm="1">
        <f t="array" ref="R2881">_xlfn._xlws.FILTER(AnalysisMethods!$H$2:$H$31,AnalysisMethods!$E$2:$E$31=AnalysisResults!P2881,"")</f>
        <v>XX.X</v>
      </c>
      <c r="S2881">
        <v>-10</v>
      </c>
      <c r="T2881" s="7" t="s">
        <v>1159</v>
      </c>
      <c r="U2881" t="s">
        <v>1378</v>
      </c>
    </row>
    <row r="2882" spans="1:21" x14ac:dyDescent="0.45">
      <c r="A2882" t="s">
        <v>671</v>
      </c>
      <c r="B2882" s="4" t="str" cm="1">
        <f t="array" ref="B2882">_xlfn._xlws.FILTER(AnalysisSets!B:B,AnalysisSets!A:A=_xlfn._xlws.FILTER(Analyses!E:E,Analyses!A:A=AnalysisResults!A2882,""),"")</f>
        <v>Safety Population</v>
      </c>
      <c r="C2882" t="s">
        <v>33</v>
      </c>
      <c r="D2882" t="s">
        <v>36</v>
      </c>
      <c r="E2882" s="4" t="str" cm="1">
        <f t="array" ref="E2882">_xlfn._xlws.FILTER(AnalysisGroupings!$G$2:$G$20,AnalysisGroupings!$F$2:$F$20=AnalysisResults!D2882,"")</f>
        <v>Placebo</v>
      </c>
      <c r="G2882" t="s">
        <v>733</v>
      </c>
      <c r="H2882" t="s">
        <v>770</v>
      </c>
      <c r="I2882" s="4" t="str" cm="1">
        <f t="array" ref="I2882">_xlfn._xlws.FILTER(AnalysisGroupings!$G$2:$G$36,(AnalysisGroupings!$F$2:$F$36=AnalysisResults!H2882)*LEN(H2882)&gt;0,"")</f>
        <v>Diastolic Blood Pressure (mmHg)</v>
      </c>
      <c r="K2882" t="s">
        <v>734</v>
      </c>
      <c r="L2882" t="s">
        <v>1384</v>
      </c>
      <c r="M2882" s="4" t="str" cm="1">
        <f t="array" ref="M2882">_xlfn._xlws.FILTER(AnalysisGroupings!$G$2:$G$36,(AnalysisGroupings!$F$2:$F$36=AnalysisResults!L2882)*LEN(L2882)&gt;0,"")</f>
        <v>Week 12</v>
      </c>
      <c r="O2882" t="s">
        <v>295</v>
      </c>
      <c r="P2882" t="s">
        <v>645</v>
      </c>
      <c r="Q2882" s="4" t="str" cm="1">
        <f t="array" ref="Q2882">_xlfn._xlws.FILTER(AnalysisMethods!$G$2:$G$31,AnalysisMethods!$E$2:$E$31=AnalysisResults!P2882,"")</f>
        <v>Q3</v>
      </c>
      <c r="R2882" s="4" t="str" cm="1">
        <f t="array" ref="R2882">_xlfn._xlws.FILTER(AnalysisMethods!$H$2:$H$31,AnalysisMethods!$E$2:$E$31=AnalysisResults!P2882,"")</f>
        <v>XX.X</v>
      </c>
      <c r="S2882">
        <v>4</v>
      </c>
      <c r="T2882" s="7" t="s">
        <v>1145</v>
      </c>
      <c r="U2882" t="s">
        <v>1378</v>
      </c>
    </row>
    <row r="2883" spans="1:21" x14ac:dyDescent="0.45">
      <c r="A2883" t="s">
        <v>671</v>
      </c>
      <c r="B2883" s="4" t="str" cm="1">
        <f t="array" ref="B2883">_xlfn._xlws.FILTER(AnalysisSets!B:B,AnalysisSets!A:A=_xlfn._xlws.FILTER(Analyses!E:E,Analyses!A:A=AnalysisResults!A2883,""),"")</f>
        <v>Safety Population</v>
      </c>
      <c r="C2883" t="s">
        <v>33</v>
      </c>
      <c r="D2883" t="s">
        <v>36</v>
      </c>
      <c r="E2883" s="4" t="str" cm="1">
        <f t="array" ref="E2883">_xlfn._xlws.FILTER(AnalysisGroupings!$G$2:$G$20,AnalysisGroupings!$F$2:$F$20=AnalysisResults!D2883,"")</f>
        <v>Placebo</v>
      </c>
      <c r="G2883" t="s">
        <v>733</v>
      </c>
      <c r="H2883" t="s">
        <v>770</v>
      </c>
      <c r="I2883" s="4" t="str" cm="1">
        <f t="array" ref="I2883">_xlfn._xlws.FILTER(AnalysisGroupings!$G$2:$G$36,(AnalysisGroupings!$F$2:$F$36=AnalysisResults!H2883)*LEN(H2883)&gt;0,"")</f>
        <v>Diastolic Blood Pressure (mmHg)</v>
      </c>
      <c r="K2883" t="s">
        <v>734</v>
      </c>
      <c r="L2883" t="s">
        <v>1384</v>
      </c>
      <c r="M2883" s="4" t="str" cm="1">
        <f t="array" ref="M2883">_xlfn._xlws.FILTER(AnalysisGroupings!$G$2:$G$36,(AnalysisGroupings!$F$2:$F$36=AnalysisResults!L2883)*LEN(L2883)&gt;0,"")</f>
        <v>Week 12</v>
      </c>
      <c r="O2883" t="s">
        <v>295</v>
      </c>
      <c r="P2883" t="s">
        <v>646</v>
      </c>
      <c r="Q2883" s="4" t="str" cm="1">
        <f t="array" ref="Q2883">_xlfn._xlws.FILTER(AnalysisMethods!$G$2:$G$31,AnalysisMethods!$E$2:$E$31=AnalysisResults!P2883,"")</f>
        <v>Min</v>
      </c>
      <c r="R2883" s="4" t="str" cm="1">
        <f t="array" ref="R2883">_xlfn._xlws.FILTER(AnalysisMethods!$H$2:$H$31,AnalysisMethods!$E$2:$E$31=AnalysisResults!P2883,"")</f>
        <v>XX</v>
      </c>
      <c r="S2883">
        <v>-26</v>
      </c>
      <c r="T2883" s="7" t="s">
        <v>1200</v>
      </c>
      <c r="U2883" t="s">
        <v>1378</v>
      </c>
    </row>
    <row r="2884" spans="1:21" x14ac:dyDescent="0.45">
      <c r="A2884" t="s">
        <v>671</v>
      </c>
      <c r="B2884" s="4" t="str" cm="1">
        <f t="array" ref="B2884">_xlfn._xlws.FILTER(AnalysisSets!B:B,AnalysisSets!A:A=_xlfn._xlws.FILTER(Analyses!E:E,Analyses!A:A=AnalysisResults!A2884,""),"")</f>
        <v>Safety Population</v>
      </c>
      <c r="C2884" t="s">
        <v>33</v>
      </c>
      <c r="D2884" t="s">
        <v>36</v>
      </c>
      <c r="E2884" s="4" t="str" cm="1">
        <f t="array" ref="E2884">_xlfn._xlws.FILTER(AnalysisGroupings!$G$2:$G$20,AnalysisGroupings!$F$2:$F$20=AnalysisResults!D2884,"")</f>
        <v>Placebo</v>
      </c>
      <c r="G2884" t="s">
        <v>733</v>
      </c>
      <c r="H2884" t="s">
        <v>770</v>
      </c>
      <c r="I2884" s="4" t="str" cm="1">
        <f t="array" ref="I2884">_xlfn._xlws.FILTER(AnalysisGroupings!$G$2:$G$36,(AnalysisGroupings!$F$2:$F$36=AnalysisResults!H2884)*LEN(H2884)&gt;0,"")</f>
        <v>Diastolic Blood Pressure (mmHg)</v>
      </c>
      <c r="K2884" t="s">
        <v>734</v>
      </c>
      <c r="L2884" t="s">
        <v>1384</v>
      </c>
      <c r="M2884" s="4" t="str" cm="1">
        <f t="array" ref="M2884">_xlfn._xlws.FILTER(AnalysisGroupings!$G$2:$G$36,(AnalysisGroupings!$F$2:$F$36=AnalysisResults!L2884)*LEN(L2884)&gt;0,"")</f>
        <v>Week 12</v>
      </c>
      <c r="O2884" t="s">
        <v>295</v>
      </c>
      <c r="P2884" t="s">
        <v>647</v>
      </c>
      <c r="Q2884" s="4" t="str" cm="1">
        <f t="array" ref="Q2884">_xlfn._xlws.FILTER(AnalysisMethods!$G$2:$G$31,AnalysisMethods!$E$2:$E$31=AnalysisResults!P2884,"")</f>
        <v>Max</v>
      </c>
      <c r="R2884" s="4" t="str" cm="1">
        <f t="array" ref="R2884">_xlfn._xlws.FILTER(AnalysisMethods!$H$2:$H$31,AnalysisMethods!$E$2:$E$31=AnalysisResults!P2884,"")</f>
        <v>XX</v>
      </c>
      <c r="S2884">
        <v>20</v>
      </c>
      <c r="T2884" s="7" t="s">
        <v>605</v>
      </c>
      <c r="U2884" t="s">
        <v>1378</v>
      </c>
    </row>
    <row r="2885" spans="1:21" x14ac:dyDescent="0.45">
      <c r="A2885" t="s">
        <v>671</v>
      </c>
      <c r="B2885" s="4" t="str" cm="1">
        <f t="array" ref="B2885">_xlfn._xlws.FILTER(AnalysisSets!B:B,AnalysisSets!A:A=_xlfn._xlws.FILTER(Analyses!E:E,Analyses!A:A=AnalysisResults!A2885,""),"")</f>
        <v>Safety Population</v>
      </c>
      <c r="C2885" t="s">
        <v>33</v>
      </c>
      <c r="D2885" t="s">
        <v>36</v>
      </c>
      <c r="E2885" s="4" t="str" cm="1">
        <f t="array" ref="E2885">_xlfn._xlws.FILTER(AnalysisGroupings!$G$2:$G$20,AnalysisGroupings!$F$2:$F$20=AnalysisResults!D2885,"")</f>
        <v>Placebo</v>
      </c>
      <c r="G2885" t="s">
        <v>733</v>
      </c>
      <c r="H2885" t="s">
        <v>770</v>
      </c>
      <c r="I2885" s="4" t="str" cm="1">
        <f t="array" ref="I2885">_xlfn._xlws.FILTER(AnalysisGroupings!$G$2:$G$36,(AnalysisGroupings!$F$2:$F$36=AnalysisResults!H2885)*LEN(H2885)&gt;0,"")</f>
        <v>Diastolic Blood Pressure (mmHg)</v>
      </c>
      <c r="K2885" t="s">
        <v>734</v>
      </c>
      <c r="L2885" t="s">
        <v>1385</v>
      </c>
      <c r="M2885" s="4" t="str" cm="1">
        <f t="array" ref="M2885">_xlfn._xlws.FILTER(AnalysisGroupings!$G$2:$G$36,(AnalysisGroupings!$F$2:$F$36=AnalysisResults!L2885)*LEN(L2885)&gt;0,"")</f>
        <v>Week 16</v>
      </c>
      <c r="O2885" t="s">
        <v>295</v>
      </c>
      <c r="P2885" t="s">
        <v>640</v>
      </c>
      <c r="Q2885" s="4" t="str" cm="1">
        <f t="array" ref="Q2885">_xlfn._xlws.FILTER(AnalysisMethods!$G$2:$G$31,AnalysisMethods!$E$2:$E$31=AnalysisResults!P2885,"")</f>
        <v>n</v>
      </c>
      <c r="R2885" s="4" t="str" cm="1">
        <f t="array" ref="R2885">_xlfn._xlws.FILTER(AnalysisMethods!$H$2:$H$31,AnalysisMethods!$E$2:$E$31=AnalysisResults!P2885,"")</f>
        <v>XX</v>
      </c>
      <c r="S2885">
        <v>201</v>
      </c>
      <c r="T2885" s="7" t="s">
        <v>1167</v>
      </c>
      <c r="U2885" t="s">
        <v>1378</v>
      </c>
    </row>
    <row r="2886" spans="1:21" x14ac:dyDescent="0.45">
      <c r="A2886" t="s">
        <v>671</v>
      </c>
      <c r="B2886" s="4" t="str" cm="1">
        <f t="array" ref="B2886">_xlfn._xlws.FILTER(AnalysisSets!B:B,AnalysisSets!A:A=_xlfn._xlws.FILTER(Analyses!E:E,Analyses!A:A=AnalysisResults!A2886,""),"")</f>
        <v>Safety Population</v>
      </c>
      <c r="C2886" t="s">
        <v>33</v>
      </c>
      <c r="D2886" t="s">
        <v>36</v>
      </c>
      <c r="E2886" s="4" t="str" cm="1">
        <f t="array" ref="E2886">_xlfn._xlws.FILTER(AnalysisGroupings!$G$2:$G$20,AnalysisGroupings!$F$2:$F$20=AnalysisResults!D2886,"")</f>
        <v>Placebo</v>
      </c>
      <c r="G2886" t="s">
        <v>733</v>
      </c>
      <c r="H2886" t="s">
        <v>770</v>
      </c>
      <c r="I2886" s="4" t="str" cm="1">
        <f t="array" ref="I2886">_xlfn._xlws.FILTER(AnalysisGroupings!$G$2:$G$36,(AnalysisGroupings!$F$2:$F$36=AnalysisResults!H2886)*LEN(H2886)&gt;0,"")</f>
        <v>Diastolic Blood Pressure (mmHg)</v>
      </c>
      <c r="K2886" t="s">
        <v>734</v>
      </c>
      <c r="L2886" t="s">
        <v>1385</v>
      </c>
      <c r="M2886" s="4" t="str" cm="1">
        <f t="array" ref="M2886">_xlfn._xlws.FILTER(AnalysisGroupings!$G$2:$G$36,(AnalysisGroupings!$F$2:$F$36=AnalysisResults!L2886)*LEN(L2886)&gt;0,"")</f>
        <v>Week 16</v>
      </c>
      <c r="O2886" t="s">
        <v>295</v>
      </c>
      <c r="P2886" t="s">
        <v>641</v>
      </c>
      <c r="Q2886" s="4" t="str" cm="1">
        <f t="array" ref="Q2886">_xlfn._xlws.FILTER(AnalysisMethods!$G$2:$G$31,AnalysisMethods!$E$2:$E$31=AnalysisResults!P2886,"")</f>
        <v>Mean</v>
      </c>
      <c r="R2886" s="4" t="str" cm="1">
        <f t="array" ref="R2886">_xlfn._xlws.FILTER(AnalysisMethods!$H$2:$H$31,AnalysisMethods!$E$2:$E$31=AnalysisResults!P2886,"")</f>
        <v>XX.X</v>
      </c>
      <c r="S2886">
        <v>-1.5870646770000001</v>
      </c>
      <c r="T2886" s="7" t="s">
        <v>1168</v>
      </c>
      <c r="U2886" t="s">
        <v>1378</v>
      </c>
    </row>
    <row r="2887" spans="1:21" x14ac:dyDescent="0.45">
      <c r="A2887" t="s">
        <v>671</v>
      </c>
      <c r="B2887" s="4" t="str" cm="1">
        <f t="array" ref="B2887">_xlfn._xlws.FILTER(AnalysisSets!B:B,AnalysisSets!A:A=_xlfn._xlws.FILTER(Analyses!E:E,Analyses!A:A=AnalysisResults!A2887,""),"")</f>
        <v>Safety Population</v>
      </c>
      <c r="C2887" t="s">
        <v>33</v>
      </c>
      <c r="D2887" t="s">
        <v>36</v>
      </c>
      <c r="E2887" s="4" t="str" cm="1">
        <f t="array" ref="E2887">_xlfn._xlws.FILTER(AnalysisGroupings!$G$2:$G$20,AnalysisGroupings!$F$2:$F$20=AnalysisResults!D2887,"")</f>
        <v>Placebo</v>
      </c>
      <c r="G2887" t="s">
        <v>733</v>
      </c>
      <c r="H2887" t="s">
        <v>770</v>
      </c>
      <c r="I2887" s="4" t="str" cm="1">
        <f t="array" ref="I2887">_xlfn._xlws.FILTER(AnalysisGroupings!$G$2:$G$36,(AnalysisGroupings!$F$2:$F$36=AnalysisResults!H2887)*LEN(H2887)&gt;0,"")</f>
        <v>Diastolic Blood Pressure (mmHg)</v>
      </c>
      <c r="K2887" t="s">
        <v>734</v>
      </c>
      <c r="L2887" t="s">
        <v>1385</v>
      </c>
      <c r="M2887" s="4" t="str" cm="1">
        <f t="array" ref="M2887">_xlfn._xlws.FILTER(AnalysisGroupings!$G$2:$G$36,(AnalysisGroupings!$F$2:$F$36=AnalysisResults!L2887)*LEN(L2887)&gt;0,"")</f>
        <v>Week 16</v>
      </c>
      <c r="O2887" t="s">
        <v>295</v>
      </c>
      <c r="P2887" t="s">
        <v>642</v>
      </c>
      <c r="Q2887" s="4" t="str" cm="1">
        <f t="array" ref="Q2887">_xlfn._xlws.FILTER(AnalysisMethods!$G$2:$G$31,AnalysisMethods!$E$2:$E$31=AnalysisResults!P2887,"")</f>
        <v>SD</v>
      </c>
      <c r="R2887" s="4" t="str" cm="1">
        <f t="array" ref="R2887">_xlfn._xlws.FILTER(AnalysisMethods!$H$2:$H$31,AnalysisMethods!$E$2:$E$31=AnalysisResults!P2887,"")</f>
        <v>(XX.XX)</v>
      </c>
      <c r="S2887">
        <v>9.4145436341999993</v>
      </c>
      <c r="T2887" s="7" t="s">
        <v>1201</v>
      </c>
      <c r="U2887" t="s">
        <v>1378</v>
      </c>
    </row>
    <row r="2888" spans="1:21" x14ac:dyDescent="0.45">
      <c r="A2888" t="s">
        <v>671</v>
      </c>
      <c r="B2888" s="4" t="str" cm="1">
        <f t="array" ref="B2888">_xlfn._xlws.FILTER(AnalysisSets!B:B,AnalysisSets!A:A=_xlfn._xlws.FILTER(Analyses!E:E,Analyses!A:A=AnalysisResults!A2888,""),"")</f>
        <v>Safety Population</v>
      </c>
      <c r="C2888" t="s">
        <v>33</v>
      </c>
      <c r="D2888" t="s">
        <v>36</v>
      </c>
      <c r="E2888" s="4" t="str" cm="1">
        <f t="array" ref="E2888">_xlfn._xlws.FILTER(AnalysisGroupings!$G$2:$G$20,AnalysisGroupings!$F$2:$F$20=AnalysisResults!D2888,"")</f>
        <v>Placebo</v>
      </c>
      <c r="G2888" t="s">
        <v>733</v>
      </c>
      <c r="H2888" t="s">
        <v>770</v>
      </c>
      <c r="I2888" s="4" t="str" cm="1">
        <f t="array" ref="I2888">_xlfn._xlws.FILTER(AnalysisGroupings!$G$2:$G$36,(AnalysisGroupings!$F$2:$F$36=AnalysisResults!H2888)*LEN(H2888)&gt;0,"")</f>
        <v>Diastolic Blood Pressure (mmHg)</v>
      </c>
      <c r="K2888" t="s">
        <v>734</v>
      </c>
      <c r="L2888" t="s">
        <v>1385</v>
      </c>
      <c r="M2888" s="4" t="str" cm="1">
        <f t="array" ref="M2888">_xlfn._xlws.FILTER(AnalysisGroupings!$G$2:$G$36,(AnalysisGroupings!$F$2:$F$36=AnalysisResults!L2888)*LEN(L2888)&gt;0,"")</f>
        <v>Week 16</v>
      </c>
      <c r="O2888" t="s">
        <v>295</v>
      </c>
      <c r="P2888" t="s">
        <v>643</v>
      </c>
      <c r="Q2888" s="4" t="str" cm="1">
        <f t="array" ref="Q2888">_xlfn._xlws.FILTER(AnalysisMethods!$G$2:$G$31,AnalysisMethods!$E$2:$E$31=AnalysisResults!P2888,"")</f>
        <v>Median</v>
      </c>
      <c r="R2888" s="4" t="str" cm="1">
        <f t="array" ref="R2888">_xlfn._xlws.FILTER(AnalysisMethods!$H$2:$H$31,AnalysisMethods!$E$2:$E$31=AnalysisResults!P2888,"")</f>
        <v>XX.X</v>
      </c>
      <c r="S2888">
        <v>0</v>
      </c>
      <c r="T2888" s="7" t="s">
        <v>1158</v>
      </c>
      <c r="U2888" t="s">
        <v>1378</v>
      </c>
    </row>
    <row r="2889" spans="1:21" x14ac:dyDescent="0.45">
      <c r="A2889" t="s">
        <v>671</v>
      </c>
      <c r="B2889" s="4" t="str" cm="1">
        <f t="array" ref="B2889">_xlfn._xlws.FILTER(AnalysisSets!B:B,AnalysisSets!A:A=_xlfn._xlws.FILTER(Analyses!E:E,Analyses!A:A=AnalysisResults!A2889,""),"")</f>
        <v>Safety Population</v>
      </c>
      <c r="C2889" t="s">
        <v>33</v>
      </c>
      <c r="D2889" t="s">
        <v>36</v>
      </c>
      <c r="E2889" s="4" t="str" cm="1">
        <f t="array" ref="E2889">_xlfn._xlws.FILTER(AnalysisGroupings!$G$2:$G$20,AnalysisGroupings!$F$2:$F$20=AnalysisResults!D2889,"")</f>
        <v>Placebo</v>
      </c>
      <c r="G2889" t="s">
        <v>733</v>
      </c>
      <c r="H2889" t="s">
        <v>770</v>
      </c>
      <c r="I2889" s="4" t="str" cm="1">
        <f t="array" ref="I2889">_xlfn._xlws.FILTER(AnalysisGroupings!$G$2:$G$36,(AnalysisGroupings!$F$2:$F$36=AnalysisResults!H2889)*LEN(H2889)&gt;0,"")</f>
        <v>Diastolic Blood Pressure (mmHg)</v>
      </c>
      <c r="K2889" t="s">
        <v>734</v>
      </c>
      <c r="L2889" t="s">
        <v>1385</v>
      </c>
      <c r="M2889" s="4" t="str" cm="1">
        <f t="array" ref="M2889">_xlfn._xlws.FILTER(AnalysisGroupings!$G$2:$G$36,(AnalysisGroupings!$F$2:$F$36=AnalysisResults!L2889)*LEN(L2889)&gt;0,"")</f>
        <v>Week 16</v>
      </c>
      <c r="O2889" t="s">
        <v>295</v>
      </c>
      <c r="P2889" t="s">
        <v>644</v>
      </c>
      <c r="Q2889" s="4" t="str" cm="1">
        <f t="array" ref="Q2889">_xlfn._xlws.FILTER(AnalysisMethods!$G$2:$G$31,AnalysisMethods!$E$2:$E$31=AnalysisResults!P2889,"")</f>
        <v>Q1</v>
      </c>
      <c r="R2889" s="4" t="str" cm="1">
        <f t="array" ref="R2889">_xlfn._xlws.FILTER(AnalysisMethods!$H$2:$H$31,AnalysisMethods!$E$2:$E$31=AnalysisResults!P2889,"")</f>
        <v>XX.X</v>
      </c>
      <c r="S2889">
        <v>-8</v>
      </c>
      <c r="T2889" s="7" t="s">
        <v>1192</v>
      </c>
      <c r="U2889" t="s">
        <v>1378</v>
      </c>
    </row>
    <row r="2890" spans="1:21" x14ac:dyDescent="0.45">
      <c r="A2890" t="s">
        <v>671</v>
      </c>
      <c r="B2890" s="4" t="str" cm="1">
        <f t="array" ref="B2890">_xlfn._xlws.FILTER(AnalysisSets!B:B,AnalysisSets!A:A=_xlfn._xlws.FILTER(Analyses!E:E,Analyses!A:A=AnalysisResults!A2890,""),"")</f>
        <v>Safety Population</v>
      </c>
      <c r="C2890" t="s">
        <v>33</v>
      </c>
      <c r="D2890" t="s">
        <v>36</v>
      </c>
      <c r="E2890" s="4" t="str" cm="1">
        <f t="array" ref="E2890">_xlfn._xlws.FILTER(AnalysisGroupings!$G$2:$G$20,AnalysisGroupings!$F$2:$F$20=AnalysisResults!D2890,"")</f>
        <v>Placebo</v>
      </c>
      <c r="G2890" t="s">
        <v>733</v>
      </c>
      <c r="H2890" t="s">
        <v>770</v>
      </c>
      <c r="I2890" s="4" t="str" cm="1">
        <f t="array" ref="I2890">_xlfn._xlws.FILTER(AnalysisGroupings!$G$2:$G$36,(AnalysisGroupings!$F$2:$F$36=AnalysisResults!H2890)*LEN(H2890)&gt;0,"")</f>
        <v>Diastolic Blood Pressure (mmHg)</v>
      </c>
      <c r="K2890" t="s">
        <v>734</v>
      </c>
      <c r="L2890" t="s">
        <v>1385</v>
      </c>
      <c r="M2890" s="4" t="str" cm="1">
        <f t="array" ref="M2890">_xlfn._xlws.FILTER(AnalysisGroupings!$G$2:$G$36,(AnalysisGroupings!$F$2:$F$36=AnalysisResults!L2890)*LEN(L2890)&gt;0,"")</f>
        <v>Week 16</v>
      </c>
      <c r="O2890" t="s">
        <v>295</v>
      </c>
      <c r="P2890" t="s">
        <v>645</v>
      </c>
      <c r="Q2890" s="4" t="str" cm="1">
        <f t="array" ref="Q2890">_xlfn._xlws.FILTER(AnalysisMethods!$G$2:$G$31,AnalysisMethods!$E$2:$E$31=AnalysisResults!P2890,"")</f>
        <v>Q3</v>
      </c>
      <c r="R2890" s="4" t="str" cm="1">
        <f t="array" ref="R2890">_xlfn._xlws.FILTER(AnalysisMethods!$H$2:$H$31,AnalysisMethods!$E$2:$E$31=AnalysisResults!P2890,"")</f>
        <v>XX.X</v>
      </c>
      <c r="S2890">
        <v>4</v>
      </c>
      <c r="T2890" s="7" t="s">
        <v>1145</v>
      </c>
      <c r="U2890" t="s">
        <v>1378</v>
      </c>
    </row>
    <row r="2891" spans="1:21" x14ac:dyDescent="0.45">
      <c r="A2891" t="s">
        <v>671</v>
      </c>
      <c r="B2891" s="4" t="str" cm="1">
        <f t="array" ref="B2891">_xlfn._xlws.FILTER(AnalysisSets!B:B,AnalysisSets!A:A=_xlfn._xlws.FILTER(Analyses!E:E,Analyses!A:A=AnalysisResults!A2891,""),"")</f>
        <v>Safety Population</v>
      </c>
      <c r="C2891" t="s">
        <v>33</v>
      </c>
      <c r="D2891" t="s">
        <v>36</v>
      </c>
      <c r="E2891" s="4" t="str" cm="1">
        <f t="array" ref="E2891">_xlfn._xlws.FILTER(AnalysisGroupings!$G$2:$G$20,AnalysisGroupings!$F$2:$F$20=AnalysisResults!D2891,"")</f>
        <v>Placebo</v>
      </c>
      <c r="G2891" t="s">
        <v>733</v>
      </c>
      <c r="H2891" t="s">
        <v>770</v>
      </c>
      <c r="I2891" s="4" t="str" cm="1">
        <f t="array" ref="I2891">_xlfn._xlws.FILTER(AnalysisGroupings!$G$2:$G$36,(AnalysisGroupings!$F$2:$F$36=AnalysisResults!H2891)*LEN(H2891)&gt;0,"")</f>
        <v>Diastolic Blood Pressure (mmHg)</v>
      </c>
      <c r="K2891" t="s">
        <v>734</v>
      </c>
      <c r="L2891" t="s">
        <v>1385</v>
      </c>
      <c r="M2891" s="4" t="str" cm="1">
        <f t="array" ref="M2891">_xlfn._xlws.FILTER(AnalysisGroupings!$G$2:$G$36,(AnalysisGroupings!$F$2:$F$36=AnalysisResults!L2891)*LEN(L2891)&gt;0,"")</f>
        <v>Week 16</v>
      </c>
      <c r="O2891" t="s">
        <v>295</v>
      </c>
      <c r="P2891" t="s">
        <v>646</v>
      </c>
      <c r="Q2891" s="4" t="str" cm="1">
        <f t="array" ref="Q2891">_xlfn._xlws.FILTER(AnalysisMethods!$G$2:$G$31,AnalysisMethods!$E$2:$E$31=AnalysisResults!P2891,"")</f>
        <v>Min</v>
      </c>
      <c r="R2891" s="4" t="str" cm="1">
        <f t="array" ref="R2891">_xlfn._xlws.FILTER(AnalysisMethods!$H$2:$H$31,AnalysisMethods!$E$2:$E$31=AnalysisResults!P2891,"")</f>
        <v>XX</v>
      </c>
      <c r="S2891">
        <v>-30</v>
      </c>
      <c r="T2891" s="7" t="s">
        <v>1199</v>
      </c>
      <c r="U2891" t="s">
        <v>1378</v>
      </c>
    </row>
    <row r="2892" spans="1:21" x14ac:dyDescent="0.45">
      <c r="A2892" t="s">
        <v>671</v>
      </c>
      <c r="B2892" s="4" t="str" cm="1">
        <f t="array" ref="B2892">_xlfn._xlws.FILTER(AnalysisSets!B:B,AnalysisSets!A:A=_xlfn._xlws.FILTER(Analyses!E:E,Analyses!A:A=AnalysisResults!A2892,""),"")</f>
        <v>Safety Population</v>
      </c>
      <c r="C2892" t="s">
        <v>33</v>
      </c>
      <c r="D2892" t="s">
        <v>36</v>
      </c>
      <c r="E2892" s="4" t="str" cm="1">
        <f t="array" ref="E2892">_xlfn._xlws.FILTER(AnalysisGroupings!$G$2:$G$20,AnalysisGroupings!$F$2:$F$20=AnalysisResults!D2892,"")</f>
        <v>Placebo</v>
      </c>
      <c r="G2892" t="s">
        <v>733</v>
      </c>
      <c r="H2892" t="s">
        <v>770</v>
      </c>
      <c r="I2892" s="4" t="str" cm="1">
        <f t="array" ref="I2892">_xlfn._xlws.FILTER(AnalysisGroupings!$G$2:$G$36,(AnalysisGroupings!$F$2:$F$36=AnalysisResults!H2892)*LEN(H2892)&gt;0,"")</f>
        <v>Diastolic Blood Pressure (mmHg)</v>
      </c>
      <c r="K2892" t="s">
        <v>734</v>
      </c>
      <c r="L2892" t="s">
        <v>1385</v>
      </c>
      <c r="M2892" s="4" t="str" cm="1">
        <f t="array" ref="M2892">_xlfn._xlws.FILTER(AnalysisGroupings!$G$2:$G$36,(AnalysisGroupings!$F$2:$F$36=AnalysisResults!L2892)*LEN(L2892)&gt;0,"")</f>
        <v>Week 16</v>
      </c>
      <c r="O2892" t="s">
        <v>295</v>
      </c>
      <c r="P2892" t="s">
        <v>647</v>
      </c>
      <c r="Q2892" s="4" t="str" cm="1">
        <f t="array" ref="Q2892">_xlfn._xlws.FILTER(AnalysisMethods!$G$2:$G$31,AnalysisMethods!$E$2:$E$31=AnalysisResults!P2892,"")</f>
        <v>Max</v>
      </c>
      <c r="R2892" s="4" t="str" cm="1">
        <f t="array" ref="R2892">_xlfn._xlws.FILTER(AnalysisMethods!$H$2:$H$31,AnalysisMethods!$E$2:$E$31=AnalysisResults!P2892,"")</f>
        <v>XX</v>
      </c>
      <c r="S2892">
        <v>24</v>
      </c>
      <c r="T2892" s="7" t="s">
        <v>1047</v>
      </c>
      <c r="U2892" t="s">
        <v>1378</v>
      </c>
    </row>
    <row r="2893" spans="1:21" x14ac:dyDescent="0.45">
      <c r="A2893" t="s">
        <v>671</v>
      </c>
      <c r="B2893" s="4" t="str" cm="1">
        <f t="array" ref="B2893">_xlfn._xlws.FILTER(AnalysisSets!B:B,AnalysisSets!A:A=_xlfn._xlws.FILTER(Analyses!E:E,Analyses!A:A=AnalysisResults!A2893,""),"")</f>
        <v>Safety Population</v>
      </c>
      <c r="C2893" t="s">
        <v>33</v>
      </c>
      <c r="D2893" t="s">
        <v>36</v>
      </c>
      <c r="E2893" s="4" t="str" cm="1">
        <f t="array" ref="E2893">_xlfn._xlws.FILTER(AnalysisGroupings!$G$2:$G$20,AnalysisGroupings!$F$2:$F$20=AnalysisResults!D2893,"")</f>
        <v>Placebo</v>
      </c>
      <c r="G2893" t="s">
        <v>733</v>
      </c>
      <c r="H2893" t="s">
        <v>770</v>
      </c>
      <c r="I2893" s="4" t="str" cm="1">
        <f t="array" ref="I2893">_xlfn._xlws.FILTER(AnalysisGroupings!$G$2:$G$36,(AnalysisGroupings!$F$2:$F$36=AnalysisResults!H2893)*LEN(H2893)&gt;0,"")</f>
        <v>Diastolic Blood Pressure (mmHg)</v>
      </c>
      <c r="K2893" t="s">
        <v>734</v>
      </c>
      <c r="L2893" t="s">
        <v>1386</v>
      </c>
      <c r="M2893" s="4" t="str" cm="1">
        <f t="array" ref="M2893">_xlfn._xlws.FILTER(AnalysisGroupings!$G$2:$G$36,(AnalysisGroupings!$F$2:$F$36=AnalysisResults!L2893)*LEN(L2893)&gt;0,"")</f>
        <v>Week 20</v>
      </c>
      <c r="O2893" t="s">
        <v>295</v>
      </c>
      <c r="P2893" t="s">
        <v>640</v>
      </c>
      <c r="Q2893" s="4" t="str" cm="1">
        <f t="array" ref="Q2893">_xlfn._xlws.FILTER(AnalysisMethods!$G$2:$G$31,AnalysisMethods!$E$2:$E$31=AnalysisResults!P2893,"")</f>
        <v>n</v>
      </c>
      <c r="R2893" s="4" t="str" cm="1">
        <f t="array" ref="R2893">_xlfn._xlws.FILTER(AnalysisMethods!$H$2:$H$31,AnalysisMethods!$E$2:$E$31=AnalysisResults!P2893,"")</f>
        <v>XX</v>
      </c>
      <c r="S2893">
        <v>195</v>
      </c>
      <c r="T2893" s="7" t="s">
        <v>972</v>
      </c>
      <c r="U2893" t="s">
        <v>1378</v>
      </c>
    </row>
    <row r="2894" spans="1:21" x14ac:dyDescent="0.45">
      <c r="A2894" t="s">
        <v>671</v>
      </c>
      <c r="B2894" s="4" t="str" cm="1">
        <f t="array" ref="B2894">_xlfn._xlws.FILTER(AnalysisSets!B:B,AnalysisSets!A:A=_xlfn._xlws.FILTER(Analyses!E:E,Analyses!A:A=AnalysisResults!A2894,""),"")</f>
        <v>Safety Population</v>
      </c>
      <c r="C2894" t="s">
        <v>33</v>
      </c>
      <c r="D2894" t="s">
        <v>36</v>
      </c>
      <c r="E2894" s="4" t="str" cm="1">
        <f t="array" ref="E2894">_xlfn._xlws.FILTER(AnalysisGroupings!$G$2:$G$20,AnalysisGroupings!$F$2:$F$20=AnalysisResults!D2894,"")</f>
        <v>Placebo</v>
      </c>
      <c r="G2894" t="s">
        <v>733</v>
      </c>
      <c r="H2894" t="s">
        <v>770</v>
      </c>
      <c r="I2894" s="4" t="str" cm="1">
        <f t="array" ref="I2894">_xlfn._xlws.FILTER(AnalysisGroupings!$G$2:$G$36,(AnalysisGroupings!$F$2:$F$36=AnalysisResults!H2894)*LEN(H2894)&gt;0,"")</f>
        <v>Diastolic Blood Pressure (mmHg)</v>
      </c>
      <c r="K2894" t="s">
        <v>734</v>
      </c>
      <c r="L2894" t="s">
        <v>1386</v>
      </c>
      <c r="M2894" s="4" t="str" cm="1">
        <f t="array" ref="M2894">_xlfn._xlws.FILTER(AnalysisGroupings!$G$2:$G$36,(AnalysisGroupings!$F$2:$F$36=AnalysisResults!L2894)*LEN(L2894)&gt;0,"")</f>
        <v>Week 20</v>
      </c>
      <c r="O2894" t="s">
        <v>295</v>
      </c>
      <c r="P2894" t="s">
        <v>641</v>
      </c>
      <c r="Q2894" s="4" t="str" cm="1">
        <f t="array" ref="Q2894">_xlfn._xlws.FILTER(AnalysisMethods!$G$2:$G$31,AnalysisMethods!$E$2:$E$31=AnalysisResults!P2894,"")</f>
        <v>Mean</v>
      </c>
      <c r="R2894" s="4" t="str" cm="1">
        <f t="array" ref="R2894">_xlfn._xlws.FILTER(AnalysisMethods!$H$2:$H$31,AnalysisMethods!$E$2:$E$31=AnalysisResults!P2894,"")</f>
        <v>XX.X</v>
      </c>
      <c r="S2894">
        <v>-3.0666666669999998</v>
      </c>
      <c r="T2894" s="7" t="s">
        <v>1202</v>
      </c>
      <c r="U2894" t="s">
        <v>1378</v>
      </c>
    </row>
    <row r="2895" spans="1:21" x14ac:dyDescent="0.45">
      <c r="A2895" t="s">
        <v>671</v>
      </c>
      <c r="B2895" s="4" t="str" cm="1">
        <f t="array" ref="B2895">_xlfn._xlws.FILTER(AnalysisSets!B:B,AnalysisSets!A:A=_xlfn._xlws.FILTER(Analyses!E:E,Analyses!A:A=AnalysisResults!A2895,""),"")</f>
        <v>Safety Population</v>
      </c>
      <c r="C2895" t="s">
        <v>33</v>
      </c>
      <c r="D2895" t="s">
        <v>36</v>
      </c>
      <c r="E2895" s="4" t="str" cm="1">
        <f t="array" ref="E2895">_xlfn._xlws.FILTER(AnalysisGroupings!$G$2:$G$20,AnalysisGroupings!$F$2:$F$20=AnalysisResults!D2895,"")</f>
        <v>Placebo</v>
      </c>
      <c r="G2895" t="s">
        <v>733</v>
      </c>
      <c r="H2895" t="s">
        <v>770</v>
      </c>
      <c r="I2895" s="4" t="str" cm="1">
        <f t="array" ref="I2895">_xlfn._xlws.FILTER(AnalysisGroupings!$G$2:$G$36,(AnalysisGroupings!$F$2:$F$36=AnalysisResults!H2895)*LEN(H2895)&gt;0,"")</f>
        <v>Diastolic Blood Pressure (mmHg)</v>
      </c>
      <c r="K2895" t="s">
        <v>734</v>
      </c>
      <c r="L2895" t="s">
        <v>1386</v>
      </c>
      <c r="M2895" s="4" t="str" cm="1">
        <f t="array" ref="M2895">_xlfn._xlws.FILTER(AnalysisGroupings!$G$2:$G$36,(AnalysisGroupings!$F$2:$F$36=AnalysisResults!L2895)*LEN(L2895)&gt;0,"")</f>
        <v>Week 20</v>
      </c>
      <c r="O2895" t="s">
        <v>295</v>
      </c>
      <c r="P2895" t="s">
        <v>642</v>
      </c>
      <c r="Q2895" s="4" t="str" cm="1">
        <f t="array" ref="Q2895">_xlfn._xlws.FILTER(AnalysisMethods!$G$2:$G$31,AnalysisMethods!$E$2:$E$31=AnalysisResults!P2895,"")</f>
        <v>SD</v>
      </c>
      <c r="R2895" s="4" t="str" cm="1">
        <f t="array" ref="R2895">_xlfn._xlws.FILTER(AnalysisMethods!$H$2:$H$31,AnalysisMethods!$E$2:$E$31=AnalysisResults!P2895,"")</f>
        <v>(XX.XX)</v>
      </c>
      <c r="S2895">
        <v>9.4694662140000005</v>
      </c>
      <c r="T2895" s="7" t="s">
        <v>1203</v>
      </c>
      <c r="U2895" t="s">
        <v>1378</v>
      </c>
    </row>
    <row r="2896" spans="1:21" x14ac:dyDescent="0.45">
      <c r="A2896" t="s">
        <v>671</v>
      </c>
      <c r="B2896" s="4" t="str" cm="1">
        <f t="array" ref="B2896">_xlfn._xlws.FILTER(AnalysisSets!B:B,AnalysisSets!A:A=_xlfn._xlws.FILTER(Analyses!E:E,Analyses!A:A=AnalysisResults!A2896,""),"")</f>
        <v>Safety Population</v>
      </c>
      <c r="C2896" t="s">
        <v>33</v>
      </c>
      <c r="D2896" t="s">
        <v>36</v>
      </c>
      <c r="E2896" s="4" t="str" cm="1">
        <f t="array" ref="E2896">_xlfn._xlws.FILTER(AnalysisGroupings!$G$2:$G$20,AnalysisGroupings!$F$2:$F$20=AnalysisResults!D2896,"")</f>
        <v>Placebo</v>
      </c>
      <c r="G2896" t="s">
        <v>733</v>
      </c>
      <c r="H2896" t="s">
        <v>770</v>
      </c>
      <c r="I2896" s="4" t="str" cm="1">
        <f t="array" ref="I2896">_xlfn._xlws.FILTER(AnalysisGroupings!$G$2:$G$36,(AnalysisGroupings!$F$2:$F$36=AnalysisResults!H2896)*LEN(H2896)&gt;0,"")</f>
        <v>Diastolic Blood Pressure (mmHg)</v>
      </c>
      <c r="K2896" t="s">
        <v>734</v>
      </c>
      <c r="L2896" t="s">
        <v>1386</v>
      </c>
      <c r="M2896" s="4" t="str" cm="1">
        <f t="array" ref="M2896">_xlfn._xlws.FILTER(AnalysisGroupings!$G$2:$G$36,(AnalysisGroupings!$F$2:$F$36=AnalysisResults!L2896)*LEN(L2896)&gt;0,"")</f>
        <v>Week 20</v>
      </c>
      <c r="O2896" t="s">
        <v>295</v>
      </c>
      <c r="P2896" t="s">
        <v>643</v>
      </c>
      <c r="Q2896" s="4" t="str" cm="1">
        <f t="array" ref="Q2896">_xlfn._xlws.FILTER(AnalysisMethods!$G$2:$G$31,AnalysisMethods!$E$2:$E$31=AnalysisResults!P2896,"")</f>
        <v>Median</v>
      </c>
      <c r="R2896" s="4" t="str" cm="1">
        <f t="array" ref="R2896">_xlfn._xlws.FILTER(AnalysisMethods!$H$2:$H$31,AnalysisMethods!$E$2:$E$31=AnalysisResults!P2896,"")</f>
        <v>XX.X</v>
      </c>
      <c r="S2896">
        <v>-3</v>
      </c>
      <c r="T2896" s="7" t="s">
        <v>1147</v>
      </c>
      <c r="U2896" t="s">
        <v>1378</v>
      </c>
    </row>
    <row r="2897" spans="1:21" x14ac:dyDescent="0.45">
      <c r="A2897" t="s">
        <v>671</v>
      </c>
      <c r="B2897" s="4" t="str" cm="1">
        <f t="array" ref="B2897">_xlfn._xlws.FILTER(AnalysisSets!B:B,AnalysisSets!A:A=_xlfn._xlws.FILTER(Analyses!E:E,Analyses!A:A=AnalysisResults!A2897,""),"")</f>
        <v>Safety Population</v>
      </c>
      <c r="C2897" t="s">
        <v>33</v>
      </c>
      <c r="D2897" t="s">
        <v>36</v>
      </c>
      <c r="E2897" s="4" t="str" cm="1">
        <f t="array" ref="E2897">_xlfn._xlws.FILTER(AnalysisGroupings!$G$2:$G$20,AnalysisGroupings!$F$2:$F$20=AnalysisResults!D2897,"")</f>
        <v>Placebo</v>
      </c>
      <c r="G2897" t="s">
        <v>733</v>
      </c>
      <c r="H2897" t="s">
        <v>770</v>
      </c>
      <c r="I2897" s="4" t="str" cm="1">
        <f t="array" ref="I2897">_xlfn._xlws.FILTER(AnalysisGroupings!$G$2:$G$36,(AnalysisGroupings!$F$2:$F$36=AnalysisResults!H2897)*LEN(H2897)&gt;0,"")</f>
        <v>Diastolic Blood Pressure (mmHg)</v>
      </c>
      <c r="K2897" t="s">
        <v>734</v>
      </c>
      <c r="L2897" t="s">
        <v>1386</v>
      </c>
      <c r="M2897" s="4" t="str" cm="1">
        <f t="array" ref="M2897">_xlfn._xlws.FILTER(AnalysisGroupings!$G$2:$G$36,(AnalysisGroupings!$F$2:$F$36=AnalysisResults!L2897)*LEN(L2897)&gt;0,"")</f>
        <v>Week 20</v>
      </c>
      <c r="O2897" t="s">
        <v>295</v>
      </c>
      <c r="P2897" t="s">
        <v>644</v>
      </c>
      <c r="Q2897" s="4" t="str" cm="1">
        <f t="array" ref="Q2897">_xlfn._xlws.FILTER(AnalysisMethods!$G$2:$G$31,AnalysisMethods!$E$2:$E$31=AnalysisResults!P2897,"")</f>
        <v>Q1</v>
      </c>
      <c r="R2897" s="4" t="str" cm="1">
        <f t="array" ref="R2897">_xlfn._xlws.FILTER(AnalysisMethods!$H$2:$H$31,AnalysisMethods!$E$2:$E$31=AnalysisResults!P2897,"")</f>
        <v>XX.X</v>
      </c>
      <c r="S2897">
        <v>-10</v>
      </c>
      <c r="T2897" s="7" t="s">
        <v>1159</v>
      </c>
      <c r="U2897" t="s">
        <v>1378</v>
      </c>
    </row>
    <row r="2898" spans="1:21" x14ac:dyDescent="0.45">
      <c r="A2898" t="s">
        <v>671</v>
      </c>
      <c r="B2898" s="4" t="str" cm="1">
        <f t="array" ref="B2898">_xlfn._xlws.FILTER(AnalysisSets!B:B,AnalysisSets!A:A=_xlfn._xlws.FILTER(Analyses!E:E,Analyses!A:A=AnalysisResults!A2898,""),"")</f>
        <v>Safety Population</v>
      </c>
      <c r="C2898" t="s">
        <v>33</v>
      </c>
      <c r="D2898" t="s">
        <v>36</v>
      </c>
      <c r="E2898" s="4" t="str" cm="1">
        <f t="array" ref="E2898">_xlfn._xlws.FILTER(AnalysisGroupings!$G$2:$G$20,AnalysisGroupings!$F$2:$F$20=AnalysisResults!D2898,"")</f>
        <v>Placebo</v>
      </c>
      <c r="G2898" t="s">
        <v>733</v>
      </c>
      <c r="H2898" t="s">
        <v>770</v>
      </c>
      <c r="I2898" s="4" t="str" cm="1">
        <f t="array" ref="I2898">_xlfn._xlws.FILTER(AnalysisGroupings!$G$2:$G$36,(AnalysisGroupings!$F$2:$F$36=AnalysisResults!H2898)*LEN(H2898)&gt;0,"")</f>
        <v>Diastolic Blood Pressure (mmHg)</v>
      </c>
      <c r="K2898" t="s">
        <v>734</v>
      </c>
      <c r="L2898" t="s">
        <v>1386</v>
      </c>
      <c r="M2898" s="4" t="str" cm="1">
        <f t="array" ref="M2898">_xlfn._xlws.FILTER(AnalysisGroupings!$G$2:$G$36,(AnalysisGroupings!$F$2:$F$36=AnalysisResults!L2898)*LEN(L2898)&gt;0,"")</f>
        <v>Week 20</v>
      </c>
      <c r="O2898" t="s">
        <v>295</v>
      </c>
      <c r="P2898" t="s">
        <v>645</v>
      </c>
      <c r="Q2898" s="4" t="str" cm="1">
        <f t="array" ref="Q2898">_xlfn._xlws.FILTER(AnalysisMethods!$G$2:$G$31,AnalysisMethods!$E$2:$E$31=AnalysisResults!P2898,"")</f>
        <v>Q3</v>
      </c>
      <c r="R2898" s="4" t="str" cm="1">
        <f t="array" ref="R2898">_xlfn._xlws.FILTER(AnalysisMethods!$H$2:$H$31,AnalysisMethods!$E$2:$E$31=AnalysisResults!P2898,"")</f>
        <v>XX.X</v>
      </c>
      <c r="S2898">
        <v>4</v>
      </c>
      <c r="T2898" s="7" t="s">
        <v>1145</v>
      </c>
      <c r="U2898" t="s">
        <v>1378</v>
      </c>
    </row>
    <row r="2899" spans="1:21" x14ac:dyDescent="0.45">
      <c r="A2899" t="s">
        <v>671</v>
      </c>
      <c r="B2899" s="4" t="str" cm="1">
        <f t="array" ref="B2899">_xlfn._xlws.FILTER(AnalysisSets!B:B,AnalysisSets!A:A=_xlfn._xlws.FILTER(Analyses!E:E,Analyses!A:A=AnalysisResults!A2899,""),"")</f>
        <v>Safety Population</v>
      </c>
      <c r="C2899" t="s">
        <v>33</v>
      </c>
      <c r="D2899" t="s">
        <v>36</v>
      </c>
      <c r="E2899" s="4" t="str" cm="1">
        <f t="array" ref="E2899">_xlfn._xlws.FILTER(AnalysisGroupings!$G$2:$G$20,AnalysisGroupings!$F$2:$F$20=AnalysisResults!D2899,"")</f>
        <v>Placebo</v>
      </c>
      <c r="G2899" t="s">
        <v>733</v>
      </c>
      <c r="H2899" t="s">
        <v>770</v>
      </c>
      <c r="I2899" s="4" t="str" cm="1">
        <f t="array" ref="I2899">_xlfn._xlws.FILTER(AnalysisGroupings!$G$2:$G$36,(AnalysisGroupings!$F$2:$F$36=AnalysisResults!H2899)*LEN(H2899)&gt;0,"")</f>
        <v>Diastolic Blood Pressure (mmHg)</v>
      </c>
      <c r="K2899" t="s">
        <v>734</v>
      </c>
      <c r="L2899" t="s">
        <v>1386</v>
      </c>
      <c r="M2899" s="4" t="str" cm="1">
        <f t="array" ref="M2899">_xlfn._xlws.FILTER(AnalysisGroupings!$G$2:$G$36,(AnalysisGroupings!$F$2:$F$36=AnalysisResults!L2899)*LEN(L2899)&gt;0,"")</f>
        <v>Week 20</v>
      </c>
      <c r="O2899" t="s">
        <v>295</v>
      </c>
      <c r="P2899" t="s">
        <v>646</v>
      </c>
      <c r="Q2899" s="4" t="str" cm="1">
        <f t="array" ref="Q2899">_xlfn._xlws.FILTER(AnalysisMethods!$G$2:$G$31,AnalysisMethods!$E$2:$E$31=AnalysisResults!P2899,"")</f>
        <v>Min</v>
      </c>
      <c r="R2899" s="4" t="str" cm="1">
        <f t="array" ref="R2899">_xlfn._xlws.FILTER(AnalysisMethods!$H$2:$H$31,AnalysisMethods!$E$2:$E$31=AnalysisResults!P2899,"")</f>
        <v>XX</v>
      </c>
      <c r="S2899">
        <v>-27</v>
      </c>
      <c r="T2899" s="7" t="s">
        <v>1204</v>
      </c>
      <c r="U2899" t="s">
        <v>1378</v>
      </c>
    </row>
    <row r="2900" spans="1:21" x14ac:dyDescent="0.45">
      <c r="A2900" t="s">
        <v>671</v>
      </c>
      <c r="B2900" s="4" t="str" cm="1">
        <f t="array" ref="B2900">_xlfn._xlws.FILTER(AnalysisSets!B:B,AnalysisSets!A:A=_xlfn._xlws.FILTER(Analyses!E:E,Analyses!A:A=AnalysisResults!A2900,""),"")</f>
        <v>Safety Population</v>
      </c>
      <c r="C2900" t="s">
        <v>33</v>
      </c>
      <c r="D2900" t="s">
        <v>36</v>
      </c>
      <c r="E2900" s="4" t="str" cm="1">
        <f t="array" ref="E2900">_xlfn._xlws.FILTER(AnalysisGroupings!$G$2:$G$20,AnalysisGroupings!$F$2:$F$20=AnalysisResults!D2900,"")</f>
        <v>Placebo</v>
      </c>
      <c r="G2900" t="s">
        <v>733</v>
      </c>
      <c r="H2900" t="s">
        <v>770</v>
      </c>
      <c r="I2900" s="4" t="str" cm="1">
        <f t="array" ref="I2900">_xlfn._xlws.FILTER(AnalysisGroupings!$G$2:$G$36,(AnalysisGroupings!$F$2:$F$36=AnalysisResults!H2900)*LEN(H2900)&gt;0,"")</f>
        <v>Diastolic Blood Pressure (mmHg)</v>
      </c>
      <c r="K2900" t="s">
        <v>734</v>
      </c>
      <c r="L2900" t="s">
        <v>1386</v>
      </c>
      <c r="M2900" s="4" t="str" cm="1">
        <f t="array" ref="M2900">_xlfn._xlws.FILTER(AnalysisGroupings!$G$2:$G$36,(AnalysisGroupings!$F$2:$F$36=AnalysisResults!L2900)*LEN(L2900)&gt;0,"")</f>
        <v>Week 20</v>
      </c>
      <c r="O2900" t="s">
        <v>295</v>
      </c>
      <c r="P2900" t="s">
        <v>647</v>
      </c>
      <c r="Q2900" s="4" t="str" cm="1">
        <f t="array" ref="Q2900">_xlfn._xlws.FILTER(AnalysisMethods!$G$2:$G$31,AnalysisMethods!$E$2:$E$31=AnalysisResults!P2900,"")</f>
        <v>Max</v>
      </c>
      <c r="R2900" s="4" t="str" cm="1">
        <f t="array" ref="R2900">_xlfn._xlws.FILTER(AnalysisMethods!$H$2:$H$31,AnalysisMethods!$E$2:$E$31=AnalysisResults!P2900,"")</f>
        <v>XX</v>
      </c>
      <c r="S2900">
        <v>18</v>
      </c>
      <c r="T2900" s="7" t="s">
        <v>1205</v>
      </c>
      <c r="U2900" t="s">
        <v>1378</v>
      </c>
    </row>
    <row r="2901" spans="1:21" x14ac:dyDescent="0.45">
      <c r="A2901" t="s">
        <v>671</v>
      </c>
      <c r="B2901" s="4" t="str" cm="1">
        <f t="array" ref="B2901">_xlfn._xlws.FILTER(AnalysisSets!B:B,AnalysisSets!A:A=_xlfn._xlws.FILTER(Analyses!E:E,Analyses!A:A=AnalysisResults!A2901,""),"")</f>
        <v>Safety Population</v>
      </c>
      <c r="C2901" t="s">
        <v>33</v>
      </c>
      <c r="D2901" t="s">
        <v>36</v>
      </c>
      <c r="E2901" s="4" t="str" cm="1">
        <f t="array" ref="E2901">_xlfn._xlws.FILTER(AnalysisGroupings!$G$2:$G$20,AnalysisGroupings!$F$2:$F$20=AnalysisResults!D2901,"")</f>
        <v>Placebo</v>
      </c>
      <c r="G2901" t="s">
        <v>733</v>
      </c>
      <c r="H2901" t="s">
        <v>770</v>
      </c>
      <c r="I2901" s="4" t="str" cm="1">
        <f t="array" ref="I2901">_xlfn._xlws.FILTER(AnalysisGroupings!$G$2:$G$36,(AnalysisGroupings!$F$2:$F$36=AnalysisResults!H2901)*LEN(H2901)&gt;0,"")</f>
        <v>Diastolic Blood Pressure (mmHg)</v>
      </c>
      <c r="K2901" t="s">
        <v>734</v>
      </c>
      <c r="L2901" t="s">
        <v>1387</v>
      </c>
      <c r="M2901" s="4" t="str" cm="1">
        <f t="array" ref="M2901">_xlfn._xlws.FILTER(AnalysisGroupings!$G$2:$G$36,(AnalysisGroupings!$F$2:$F$36=AnalysisResults!L2901)*LEN(L2901)&gt;0,"")</f>
        <v>Week 24</v>
      </c>
      <c r="O2901" t="s">
        <v>295</v>
      </c>
      <c r="P2901" t="s">
        <v>640</v>
      </c>
      <c r="Q2901" s="4" t="str" cm="1">
        <f t="array" ref="Q2901">_xlfn._xlws.FILTER(AnalysisMethods!$G$2:$G$31,AnalysisMethods!$E$2:$E$31=AnalysisResults!P2901,"")</f>
        <v>n</v>
      </c>
      <c r="R2901" s="4" t="str" cm="1">
        <f t="array" ref="R2901">_xlfn._xlws.FILTER(AnalysisMethods!$H$2:$H$31,AnalysisMethods!$E$2:$E$31=AnalysisResults!P2901,"")</f>
        <v>XX</v>
      </c>
      <c r="S2901">
        <v>174</v>
      </c>
      <c r="T2901" s="7" t="s">
        <v>851</v>
      </c>
      <c r="U2901" t="s">
        <v>1378</v>
      </c>
    </row>
    <row r="2902" spans="1:21" x14ac:dyDescent="0.45">
      <c r="A2902" t="s">
        <v>671</v>
      </c>
      <c r="B2902" s="4" t="str" cm="1">
        <f t="array" ref="B2902">_xlfn._xlws.FILTER(AnalysisSets!B:B,AnalysisSets!A:A=_xlfn._xlws.FILTER(Analyses!E:E,Analyses!A:A=AnalysisResults!A2902,""),"")</f>
        <v>Safety Population</v>
      </c>
      <c r="C2902" t="s">
        <v>33</v>
      </c>
      <c r="D2902" t="s">
        <v>36</v>
      </c>
      <c r="E2902" s="4" t="str" cm="1">
        <f t="array" ref="E2902">_xlfn._xlws.FILTER(AnalysisGroupings!$G$2:$G$20,AnalysisGroupings!$F$2:$F$20=AnalysisResults!D2902,"")</f>
        <v>Placebo</v>
      </c>
      <c r="G2902" t="s">
        <v>733</v>
      </c>
      <c r="H2902" t="s">
        <v>770</v>
      </c>
      <c r="I2902" s="4" t="str" cm="1">
        <f t="array" ref="I2902">_xlfn._xlws.FILTER(AnalysisGroupings!$G$2:$G$36,(AnalysisGroupings!$F$2:$F$36=AnalysisResults!H2902)*LEN(H2902)&gt;0,"")</f>
        <v>Diastolic Blood Pressure (mmHg)</v>
      </c>
      <c r="K2902" t="s">
        <v>734</v>
      </c>
      <c r="L2902" t="s">
        <v>1387</v>
      </c>
      <c r="M2902" s="4" t="str" cm="1">
        <f t="array" ref="M2902">_xlfn._xlws.FILTER(AnalysisGroupings!$G$2:$G$36,(AnalysisGroupings!$F$2:$F$36=AnalysisResults!L2902)*LEN(L2902)&gt;0,"")</f>
        <v>Week 24</v>
      </c>
      <c r="O2902" t="s">
        <v>295</v>
      </c>
      <c r="P2902" t="s">
        <v>641</v>
      </c>
      <c r="Q2902" s="4" t="str" cm="1">
        <f t="array" ref="Q2902">_xlfn._xlws.FILTER(AnalysisMethods!$G$2:$G$31,AnalysisMethods!$E$2:$E$31=AnalysisResults!P2902,"")</f>
        <v>Mean</v>
      </c>
      <c r="R2902" s="4" t="str" cm="1">
        <f t="array" ref="R2902">_xlfn._xlws.FILTER(AnalysisMethods!$H$2:$H$31,AnalysisMethods!$E$2:$E$31=AnalysisResults!P2902,"")</f>
        <v>XX.X</v>
      </c>
      <c r="S2902">
        <v>-1.7931034480000001</v>
      </c>
      <c r="T2902" s="7" t="s">
        <v>1206</v>
      </c>
      <c r="U2902" t="s">
        <v>1378</v>
      </c>
    </row>
    <row r="2903" spans="1:21" x14ac:dyDescent="0.45">
      <c r="A2903" t="s">
        <v>671</v>
      </c>
      <c r="B2903" s="4" t="str" cm="1">
        <f t="array" ref="B2903">_xlfn._xlws.FILTER(AnalysisSets!B:B,AnalysisSets!A:A=_xlfn._xlws.FILTER(Analyses!E:E,Analyses!A:A=AnalysisResults!A2903,""),"")</f>
        <v>Safety Population</v>
      </c>
      <c r="C2903" t="s">
        <v>33</v>
      </c>
      <c r="D2903" t="s">
        <v>36</v>
      </c>
      <c r="E2903" s="4" t="str" cm="1">
        <f t="array" ref="E2903">_xlfn._xlws.FILTER(AnalysisGroupings!$G$2:$G$20,AnalysisGroupings!$F$2:$F$20=AnalysisResults!D2903,"")</f>
        <v>Placebo</v>
      </c>
      <c r="G2903" t="s">
        <v>733</v>
      </c>
      <c r="H2903" t="s">
        <v>770</v>
      </c>
      <c r="I2903" s="4" t="str" cm="1">
        <f t="array" ref="I2903">_xlfn._xlws.FILTER(AnalysisGroupings!$G$2:$G$36,(AnalysisGroupings!$F$2:$F$36=AnalysisResults!H2903)*LEN(H2903)&gt;0,"")</f>
        <v>Diastolic Blood Pressure (mmHg)</v>
      </c>
      <c r="K2903" t="s">
        <v>734</v>
      </c>
      <c r="L2903" t="s">
        <v>1387</v>
      </c>
      <c r="M2903" s="4" t="str" cm="1">
        <f t="array" ref="M2903">_xlfn._xlws.FILTER(AnalysisGroupings!$G$2:$G$36,(AnalysisGroupings!$F$2:$F$36=AnalysisResults!L2903)*LEN(L2903)&gt;0,"")</f>
        <v>Week 24</v>
      </c>
      <c r="O2903" t="s">
        <v>295</v>
      </c>
      <c r="P2903" t="s">
        <v>642</v>
      </c>
      <c r="Q2903" s="4" t="str" cm="1">
        <f t="array" ref="Q2903">_xlfn._xlws.FILTER(AnalysisMethods!$G$2:$G$31,AnalysisMethods!$E$2:$E$31=AnalysisResults!P2903,"")</f>
        <v>SD</v>
      </c>
      <c r="R2903" s="4" t="str" cm="1">
        <f t="array" ref="R2903">_xlfn._xlws.FILTER(AnalysisMethods!$H$2:$H$31,AnalysisMethods!$E$2:$E$31=AnalysisResults!P2903,"")</f>
        <v>(XX.XX)</v>
      </c>
      <c r="S2903">
        <v>10.133374072000001</v>
      </c>
      <c r="T2903" s="7" t="s">
        <v>281</v>
      </c>
      <c r="U2903" t="s">
        <v>1378</v>
      </c>
    </row>
    <row r="2904" spans="1:21" x14ac:dyDescent="0.45">
      <c r="A2904" t="s">
        <v>671</v>
      </c>
      <c r="B2904" s="4" t="str" cm="1">
        <f t="array" ref="B2904">_xlfn._xlws.FILTER(AnalysisSets!B:B,AnalysisSets!A:A=_xlfn._xlws.FILTER(Analyses!E:E,Analyses!A:A=AnalysisResults!A2904,""),"")</f>
        <v>Safety Population</v>
      </c>
      <c r="C2904" t="s">
        <v>33</v>
      </c>
      <c r="D2904" t="s">
        <v>36</v>
      </c>
      <c r="E2904" s="4" t="str" cm="1">
        <f t="array" ref="E2904">_xlfn._xlws.FILTER(AnalysisGroupings!$G$2:$G$20,AnalysisGroupings!$F$2:$F$20=AnalysisResults!D2904,"")</f>
        <v>Placebo</v>
      </c>
      <c r="G2904" t="s">
        <v>733</v>
      </c>
      <c r="H2904" t="s">
        <v>770</v>
      </c>
      <c r="I2904" s="4" t="str" cm="1">
        <f t="array" ref="I2904">_xlfn._xlws.FILTER(AnalysisGroupings!$G$2:$G$36,(AnalysisGroupings!$F$2:$F$36=AnalysisResults!H2904)*LEN(H2904)&gt;0,"")</f>
        <v>Diastolic Blood Pressure (mmHg)</v>
      </c>
      <c r="K2904" t="s">
        <v>734</v>
      </c>
      <c r="L2904" t="s">
        <v>1387</v>
      </c>
      <c r="M2904" s="4" t="str" cm="1">
        <f t="array" ref="M2904">_xlfn._xlws.FILTER(AnalysisGroupings!$G$2:$G$36,(AnalysisGroupings!$F$2:$F$36=AnalysisResults!L2904)*LEN(L2904)&gt;0,"")</f>
        <v>Week 24</v>
      </c>
      <c r="O2904" t="s">
        <v>295</v>
      </c>
      <c r="P2904" t="s">
        <v>643</v>
      </c>
      <c r="Q2904" s="4" t="str" cm="1">
        <f t="array" ref="Q2904">_xlfn._xlws.FILTER(AnalysisMethods!$G$2:$G$31,AnalysisMethods!$E$2:$E$31=AnalysisResults!P2904,"")</f>
        <v>Median</v>
      </c>
      <c r="R2904" s="4" t="str" cm="1">
        <f t="array" ref="R2904">_xlfn._xlws.FILTER(AnalysisMethods!$H$2:$H$31,AnalysisMethods!$E$2:$E$31=AnalysisResults!P2904,"")</f>
        <v>XX.X</v>
      </c>
      <c r="S2904">
        <v>-2.5</v>
      </c>
      <c r="T2904" s="7" t="s">
        <v>1152</v>
      </c>
      <c r="U2904" t="s">
        <v>1378</v>
      </c>
    </row>
    <row r="2905" spans="1:21" x14ac:dyDescent="0.45">
      <c r="A2905" t="s">
        <v>671</v>
      </c>
      <c r="B2905" s="4" t="str" cm="1">
        <f t="array" ref="B2905">_xlfn._xlws.FILTER(AnalysisSets!B:B,AnalysisSets!A:A=_xlfn._xlws.FILTER(Analyses!E:E,Analyses!A:A=AnalysisResults!A2905,""),"")</f>
        <v>Safety Population</v>
      </c>
      <c r="C2905" t="s">
        <v>33</v>
      </c>
      <c r="D2905" t="s">
        <v>36</v>
      </c>
      <c r="E2905" s="4" t="str" cm="1">
        <f t="array" ref="E2905">_xlfn._xlws.FILTER(AnalysisGroupings!$G$2:$G$20,AnalysisGroupings!$F$2:$F$20=AnalysisResults!D2905,"")</f>
        <v>Placebo</v>
      </c>
      <c r="G2905" t="s">
        <v>733</v>
      </c>
      <c r="H2905" t="s">
        <v>770</v>
      </c>
      <c r="I2905" s="4" t="str" cm="1">
        <f t="array" ref="I2905">_xlfn._xlws.FILTER(AnalysisGroupings!$G$2:$G$36,(AnalysisGroupings!$F$2:$F$36=AnalysisResults!H2905)*LEN(H2905)&gt;0,"")</f>
        <v>Diastolic Blood Pressure (mmHg)</v>
      </c>
      <c r="K2905" t="s">
        <v>734</v>
      </c>
      <c r="L2905" t="s">
        <v>1387</v>
      </c>
      <c r="M2905" s="4" t="str" cm="1">
        <f t="array" ref="M2905">_xlfn._xlws.FILTER(AnalysisGroupings!$G$2:$G$36,(AnalysisGroupings!$F$2:$F$36=AnalysisResults!L2905)*LEN(L2905)&gt;0,"")</f>
        <v>Week 24</v>
      </c>
      <c r="O2905" t="s">
        <v>295</v>
      </c>
      <c r="P2905" t="s">
        <v>644</v>
      </c>
      <c r="Q2905" s="4" t="str" cm="1">
        <f t="array" ref="Q2905">_xlfn._xlws.FILTER(AnalysisMethods!$G$2:$G$31,AnalysisMethods!$E$2:$E$31=AnalysisResults!P2905,"")</f>
        <v>Q1</v>
      </c>
      <c r="R2905" s="4" t="str" cm="1">
        <f t="array" ref="R2905">_xlfn._xlws.FILTER(AnalysisMethods!$H$2:$H$31,AnalysisMethods!$E$2:$E$31=AnalysisResults!P2905,"")</f>
        <v>XX.X</v>
      </c>
      <c r="S2905">
        <v>-10</v>
      </c>
      <c r="T2905" s="7" t="s">
        <v>1159</v>
      </c>
      <c r="U2905" t="s">
        <v>1378</v>
      </c>
    </row>
    <row r="2906" spans="1:21" x14ac:dyDescent="0.45">
      <c r="A2906" t="s">
        <v>671</v>
      </c>
      <c r="B2906" s="4" t="str" cm="1">
        <f t="array" ref="B2906">_xlfn._xlws.FILTER(AnalysisSets!B:B,AnalysisSets!A:A=_xlfn._xlws.FILTER(Analyses!E:E,Analyses!A:A=AnalysisResults!A2906,""),"")</f>
        <v>Safety Population</v>
      </c>
      <c r="C2906" t="s">
        <v>33</v>
      </c>
      <c r="D2906" t="s">
        <v>36</v>
      </c>
      <c r="E2906" s="4" t="str" cm="1">
        <f t="array" ref="E2906">_xlfn._xlws.FILTER(AnalysisGroupings!$G$2:$G$20,AnalysisGroupings!$F$2:$F$20=AnalysisResults!D2906,"")</f>
        <v>Placebo</v>
      </c>
      <c r="G2906" t="s">
        <v>733</v>
      </c>
      <c r="H2906" t="s">
        <v>770</v>
      </c>
      <c r="I2906" s="4" t="str" cm="1">
        <f t="array" ref="I2906">_xlfn._xlws.FILTER(AnalysisGroupings!$G$2:$G$36,(AnalysisGroupings!$F$2:$F$36=AnalysisResults!H2906)*LEN(H2906)&gt;0,"")</f>
        <v>Diastolic Blood Pressure (mmHg)</v>
      </c>
      <c r="K2906" t="s">
        <v>734</v>
      </c>
      <c r="L2906" t="s">
        <v>1387</v>
      </c>
      <c r="M2906" s="4" t="str" cm="1">
        <f t="array" ref="M2906">_xlfn._xlws.FILTER(AnalysisGroupings!$G$2:$G$36,(AnalysisGroupings!$F$2:$F$36=AnalysisResults!L2906)*LEN(L2906)&gt;0,"")</f>
        <v>Week 24</v>
      </c>
      <c r="O2906" t="s">
        <v>295</v>
      </c>
      <c r="P2906" t="s">
        <v>645</v>
      </c>
      <c r="Q2906" s="4" t="str" cm="1">
        <f t="array" ref="Q2906">_xlfn._xlws.FILTER(AnalysisMethods!$G$2:$G$31,AnalysisMethods!$E$2:$E$31=AnalysisResults!P2906,"")</f>
        <v>Q3</v>
      </c>
      <c r="R2906" s="4" t="str" cm="1">
        <f t="array" ref="R2906">_xlfn._xlws.FILTER(AnalysisMethods!$H$2:$H$31,AnalysisMethods!$E$2:$E$31=AnalysisResults!P2906,"")</f>
        <v>XX.X</v>
      </c>
      <c r="S2906">
        <v>4</v>
      </c>
      <c r="T2906" s="7" t="s">
        <v>1145</v>
      </c>
      <c r="U2906" t="s">
        <v>1378</v>
      </c>
    </row>
    <row r="2907" spans="1:21" x14ac:dyDescent="0.45">
      <c r="A2907" t="s">
        <v>671</v>
      </c>
      <c r="B2907" s="4" t="str" cm="1">
        <f t="array" ref="B2907">_xlfn._xlws.FILTER(AnalysisSets!B:B,AnalysisSets!A:A=_xlfn._xlws.FILTER(Analyses!E:E,Analyses!A:A=AnalysisResults!A2907,""),"")</f>
        <v>Safety Population</v>
      </c>
      <c r="C2907" t="s">
        <v>33</v>
      </c>
      <c r="D2907" t="s">
        <v>36</v>
      </c>
      <c r="E2907" s="4" t="str" cm="1">
        <f t="array" ref="E2907">_xlfn._xlws.FILTER(AnalysisGroupings!$G$2:$G$20,AnalysisGroupings!$F$2:$F$20=AnalysisResults!D2907,"")</f>
        <v>Placebo</v>
      </c>
      <c r="G2907" t="s">
        <v>733</v>
      </c>
      <c r="H2907" t="s">
        <v>770</v>
      </c>
      <c r="I2907" s="4" t="str" cm="1">
        <f t="array" ref="I2907">_xlfn._xlws.FILTER(AnalysisGroupings!$G$2:$G$36,(AnalysisGroupings!$F$2:$F$36=AnalysisResults!H2907)*LEN(H2907)&gt;0,"")</f>
        <v>Diastolic Blood Pressure (mmHg)</v>
      </c>
      <c r="K2907" t="s">
        <v>734</v>
      </c>
      <c r="L2907" t="s">
        <v>1387</v>
      </c>
      <c r="M2907" s="4" t="str" cm="1">
        <f t="array" ref="M2907">_xlfn._xlws.FILTER(AnalysisGroupings!$G$2:$G$36,(AnalysisGroupings!$F$2:$F$36=AnalysisResults!L2907)*LEN(L2907)&gt;0,"")</f>
        <v>Week 24</v>
      </c>
      <c r="O2907" t="s">
        <v>295</v>
      </c>
      <c r="P2907" t="s">
        <v>646</v>
      </c>
      <c r="Q2907" s="4" t="str" cm="1">
        <f t="array" ref="Q2907">_xlfn._xlws.FILTER(AnalysisMethods!$G$2:$G$31,AnalysisMethods!$E$2:$E$31=AnalysisResults!P2907,"")</f>
        <v>Min</v>
      </c>
      <c r="R2907" s="4" t="str" cm="1">
        <f t="array" ref="R2907">_xlfn._xlws.FILTER(AnalysisMethods!$H$2:$H$31,AnalysisMethods!$E$2:$E$31=AnalysisResults!P2907,"")</f>
        <v>XX</v>
      </c>
      <c r="S2907">
        <v>-23</v>
      </c>
      <c r="T2907" s="7" t="s">
        <v>1207</v>
      </c>
      <c r="U2907" t="s">
        <v>1378</v>
      </c>
    </row>
    <row r="2908" spans="1:21" x14ac:dyDescent="0.45">
      <c r="A2908" t="s">
        <v>671</v>
      </c>
      <c r="B2908" s="4" t="str" cm="1">
        <f t="array" ref="B2908">_xlfn._xlws.FILTER(AnalysisSets!B:B,AnalysisSets!A:A=_xlfn._xlws.FILTER(Analyses!E:E,Analyses!A:A=AnalysisResults!A2908,""),"")</f>
        <v>Safety Population</v>
      </c>
      <c r="C2908" t="s">
        <v>33</v>
      </c>
      <c r="D2908" t="s">
        <v>36</v>
      </c>
      <c r="E2908" s="4" t="str" cm="1">
        <f t="array" ref="E2908">_xlfn._xlws.FILTER(AnalysisGroupings!$G$2:$G$20,AnalysisGroupings!$F$2:$F$20=AnalysisResults!D2908,"")</f>
        <v>Placebo</v>
      </c>
      <c r="G2908" t="s">
        <v>733</v>
      </c>
      <c r="H2908" t="s">
        <v>770</v>
      </c>
      <c r="I2908" s="4" t="str" cm="1">
        <f t="array" ref="I2908">_xlfn._xlws.FILTER(AnalysisGroupings!$G$2:$G$36,(AnalysisGroupings!$F$2:$F$36=AnalysisResults!H2908)*LEN(H2908)&gt;0,"")</f>
        <v>Diastolic Blood Pressure (mmHg)</v>
      </c>
      <c r="K2908" t="s">
        <v>734</v>
      </c>
      <c r="L2908" t="s">
        <v>1387</v>
      </c>
      <c r="M2908" s="4" t="str" cm="1">
        <f t="array" ref="M2908">_xlfn._xlws.FILTER(AnalysisGroupings!$G$2:$G$36,(AnalysisGroupings!$F$2:$F$36=AnalysisResults!L2908)*LEN(L2908)&gt;0,"")</f>
        <v>Week 24</v>
      </c>
      <c r="O2908" t="s">
        <v>295</v>
      </c>
      <c r="P2908" t="s">
        <v>647</v>
      </c>
      <c r="Q2908" s="4" t="str" cm="1">
        <f t="array" ref="Q2908">_xlfn._xlws.FILTER(AnalysisMethods!$G$2:$G$31,AnalysisMethods!$E$2:$E$31=AnalysisResults!P2908,"")</f>
        <v>Max</v>
      </c>
      <c r="R2908" s="4" t="str" cm="1">
        <f t="array" ref="R2908">_xlfn._xlws.FILTER(AnalysisMethods!$H$2:$H$31,AnalysisMethods!$E$2:$E$31=AnalysisResults!P2908,"")</f>
        <v>XX</v>
      </c>
      <c r="S2908">
        <v>41</v>
      </c>
      <c r="T2908" s="7" t="s">
        <v>1041</v>
      </c>
      <c r="U2908" t="s">
        <v>1378</v>
      </c>
    </row>
    <row r="2909" spans="1:21" x14ac:dyDescent="0.45">
      <c r="A2909" t="s">
        <v>671</v>
      </c>
      <c r="B2909" s="4" t="str" cm="1">
        <f t="array" ref="B2909">_xlfn._xlws.FILTER(AnalysisSets!B:B,AnalysisSets!A:A=_xlfn._xlws.FILTER(Analyses!E:E,Analyses!A:A=AnalysisResults!A2909,""),"")</f>
        <v>Safety Population</v>
      </c>
      <c r="C2909" t="s">
        <v>33</v>
      </c>
      <c r="D2909" t="s">
        <v>36</v>
      </c>
      <c r="E2909" s="4" t="str" cm="1">
        <f t="array" ref="E2909">_xlfn._xlws.FILTER(AnalysisGroupings!$G$2:$G$20,AnalysisGroupings!$F$2:$F$20=AnalysisResults!D2909,"")</f>
        <v>Placebo</v>
      </c>
      <c r="G2909" t="s">
        <v>733</v>
      </c>
      <c r="H2909" t="s">
        <v>770</v>
      </c>
      <c r="I2909" s="4" t="str" cm="1">
        <f t="array" ref="I2909">_xlfn._xlws.FILTER(AnalysisGroupings!$G$2:$G$36,(AnalysisGroupings!$F$2:$F$36=AnalysisResults!H2909)*LEN(H2909)&gt;0,"")</f>
        <v>Diastolic Blood Pressure (mmHg)</v>
      </c>
      <c r="K2909" t="s">
        <v>734</v>
      </c>
      <c r="L2909" t="s">
        <v>787</v>
      </c>
      <c r="M2909" s="4" t="str" cm="1">
        <f t="array" ref="M2909">_xlfn._xlws.FILTER(AnalysisGroupings!$G$2:$G$36,(AnalysisGroupings!$F$2:$F$36=AnalysisResults!L2909)*LEN(L2909)&gt;0,"")</f>
        <v>Week 26</v>
      </c>
      <c r="O2909" t="s">
        <v>295</v>
      </c>
      <c r="P2909" t="s">
        <v>640</v>
      </c>
      <c r="Q2909" s="4" t="str" cm="1">
        <f t="array" ref="Q2909">_xlfn._xlws.FILTER(AnalysisMethods!$G$2:$G$31,AnalysisMethods!$E$2:$E$31=AnalysisResults!P2909,"")</f>
        <v>n</v>
      </c>
      <c r="R2909" s="4" t="str" cm="1">
        <f t="array" ref="R2909">_xlfn._xlws.FILTER(AnalysisMethods!$H$2:$H$31,AnalysisMethods!$E$2:$E$31=AnalysisResults!P2909,"")</f>
        <v>XX</v>
      </c>
      <c r="S2909">
        <v>171</v>
      </c>
      <c r="T2909" s="7" t="s">
        <v>1178</v>
      </c>
      <c r="U2909" t="s">
        <v>1378</v>
      </c>
    </row>
    <row r="2910" spans="1:21" x14ac:dyDescent="0.45">
      <c r="A2910" t="s">
        <v>671</v>
      </c>
      <c r="B2910" s="4" t="str" cm="1">
        <f t="array" ref="B2910">_xlfn._xlws.FILTER(AnalysisSets!B:B,AnalysisSets!A:A=_xlfn._xlws.FILTER(Analyses!E:E,Analyses!A:A=AnalysisResults!A2910,""),"")</f>
        <v>Safety Population</v>
      </c>
      <c r="C2910" t="s">
        <v>33</v>
      </c>
      <c r="D2910" t="s">
        <v>36</v>
      </c>
      <c r="E2910" s="4" t="str" cm="1">
        <f t="array" ref="E2910">_xlfn._xlws.FILTER(AnalysisGroupings!$G$2:$G$20,AnalysisGroupings!$F$2:$F$20=AnalysisResults!D2910,"")</f>
        <v>Placebo</v>
      </c>
      <c r="G2910" t="s">
        <v>733</v>
      </c>
      <c r="H2910" t="s">
        <v>770</v>
      </c>
      <c r="I2910" s="4" t="str" cm="1">
        <f t="array" ref="I2910">_xlfn._xlws.FILTER(AnalysisGroupings!$G$2:$G$36,(AnalysisGroupings!$F$2:$F$36=AnalysisResults!H2910)*LEN(H2910)&gt;0,"")</f>
        <v>Diastolic Blood Pressure (mmHg)</v>
      </c>
      <c r="K2910" t="s">
        <v>734</v>
      </c>
      <c r="L2910" t="s">
        <v>787</v>
      </c>
      <c r="M2910" s="4" t="str" cm="1">
        <f t="array" ref="M2910">_xlfn._xlws.FILTER(AnalysisGroupings!$G$2:$G$36,(AnalysisGroupings!$F$2:$F$36=AnalysisResults!L2910)*LEN(L2910)&gt;0,"")</f>
        <v>Week 26</v>
      </c>
      <c r="O2910" t="s">
        <v>295</v>
      </c>
      <c r="P2910" t="s">
        <v>641</v>
      </c>
      <c r="Q2910" s="4" t="str" cm="1">
        <f t="array" ref="Q2910">_xlfn._xlws.FILTER(AnalysisMethods!$G$2:$G$31,AnalysisMethods!$E$2:$E$31=AnalysisResults!P2910,"")</f>
        <v>Mean</v>
      </c>
      <c r="R2910" s="4" t="str" cm="1">
        <f t="array" ref="R2910">_xlfn._xlws.FILTER(AnalysisMethods!$H$2:$H$31,AnalysisMethods!$E$2:$E$31=AnalysisResults!P2910,"")</f>
        <v>XX.X</v>
      </c>
      <c r="S2910">
        <v>-3.4561403510000002</v>
      </c>
      <c r="T2910" s="7" t="s">
        <v>1208</v>
      </c>
      <c r="U2910" t="s">
        <v>1378</v>
      </c>
    </row>
    <row r="2911" spans="1:21" x14ac:dyDescent="0.45">
      <c r="A2911" t="s">
        <v>671</v>
      </c>
      <c r="B2911" s="4" t="str" cm="1">
        <f t="array" ref="B2911">_xlfn._xlws.FILTER(AnalysisSets!B:B,AnalysisSets!A:A=_xlfn._xlws.FILTER(Analyses!E:E,Analyses!A:A=AnalysisResults!A2911,""),"")</f>
        <v>Safety Population</v>
      </c>
      <c r="C2911" t="s">
        <v>33</v>
      </c>
      <c r="D2911" t="s">
        <v>36</v>
      </c>
      <c r="E2911" s="4" t="str" cm="1">
        <f t="array" ref="E2911">_xlfn._xlws.FILTER(AnalysisGroupings!$G$2:$G$20,AnalysisGroupings!$F$2:$F$20=AnalysisResults!D2911,"")</f>
        <v>Placebo</v>
      </c>
      <c r="G2911" t="s">
        <v>733</v>
      </c>
      <c r="H2911" t="s">
        <v>770</v>
      </c>
      <c r="I2911" s="4" t="str" cm="1">
        <f t="array" ref="I2911">_xlfn._xlws.FILTER(AnalysisGroupings!$G$2:$G$36,(AnalysisGroupings!$F$2:$F$36=AnalysisResults!H2911)*LEN(H2911)&gt;0,"")</f>
        <v>Diastolic Blood Pressure (mmHg)</v>
      </c>
      <c r="K2911" t="s">
        <v>734</v>
      </c>
      <c r="L2911" t="s">
        <v>787</v>
      </c>
      <c r="M2911" s="4" t="str" cm="1">
        <f t="array" ref="M2911">_xlfn._xlws.FILTER(AnalysisGroupings!$G$2:$G$36,(AnalysisGroupings!$F$2:$F$36=AnalysisResults!L2911)*LEN(L2911)&gt;0,"")</f>
        <v>Week 26</v>
      </c>
      <c r="O2911" t="s">
        <v>295</v>
      </c>
      <c r="P2911" t="s">
        <v>642</v>
      </c>
      <c r="Q2911" s="4" t="str" cm="1">
        <f t="array" ref="Q2911">_xlfn._xlws.FILTER(AnalysisMethods!$G$2:$G$31,AnalysisMethods!$E$2:$E$31=AnalysisResults!P2911,"")</f>
        <v>SD</v>
      </c>
      <c r="R2911" s="4" t="str" cm="1">
        <f t="array" ref="R2911">_xlfn._xlws.FILTER(AnalysisMethods!$H$2:$H$31,AnalysisMethods!$E$2:$E$31=AnalysisResults!P2911,"")</f>
        <v>(XX.XX)</v>
      </c>
      <c r="S2911">
        <v>9.7890758600000005</v>
      </c>
      <c r="T2911" s="7" t="s">
        <v>1209</v>
      </c>
      <c r="U2911" t="s">
        <v>1378</v>
      </c>
    </row>
    <row r="2912" spans="1:21" x14ac:dyDescent="0.45">
      <c r="A2912" t="s">
        <v>671</v>
      </c>
      <c r="B2912" s="4" t="str" cm="1">
        <f t="array" ref="B2912">_xlfn._xlws.FILTER(AnalysisSets!B:B,AnalysisSets!A:A=_xlfn._xlws.FILTER(Analyses!E:E,Analyses!A:A=AnalysisResults!A2912,""),"")</f>
        <v>Safety Population</v>
      </c>
      <c r="C2912" t="s">
        <v>33</v>
      </c>
      <c r="D2912" t="s">
        <v>36</v>
      </c>
      <c r="E2912" s="4" t="str" cm="1">
        <f t="array" ref="E2912">_xlfn._xlws.FILTER(AnalysisGroupings!$G$2:$G$20,AnalysisGroupings!$F$2:$F$20=AnalysisResults!D2912,"")</f>
        <v>Placebo</v>
      </c>
      <c r="G2912" t="s">
        <v>733</v>
      </c>
      <c r="H2912" t="s">
        <v>770</v>
      </c>
      <c r="I2912" s="4" t="str" cm="1">
        <f t="array" ref="I2912">_xlfn._xlws.FILTER(AnalysisGroupings!$G$2:$G$36,(AnalysisGroupings!$F$2:$F$36=AnalysisResults!H2912)*LEN(H2912)&gt;0,"")</f>
        <v>Diastolic Blood Pressure (mmHg)</v>
      </c>
      <c r="K2912" t="s">
        <v>734</v>
      </c>
      <c r="L2912" t="s">
        <v>787</v>
      </c>
      <c r="M2912" s="4" t="str" cm="1">
        <f t="array" ref="M2912">_xlfn._xlws.FILTER(AnalysisGroupings!$G$2:$G$36,(AnalysisGroupings!$F$2:$F$36=AnalysisResults!L2912)*LEN(L2912)&gt;0,"")</f>
        <v>Week 26</v>
      </c>
      <c r="O2912" t="s">
        <v>295</v>
      </c>
      <c r="P2912" t="s">
        <v>643</v>
      </c>
      <c r="Q2912" s="4" t="str" cm="1">
        <f t="array" ref="Q2912">_xlfn._xlws.FILTER(AnalysisMethods!$G$2:$G$31,AnalysisMethods!$E$2:$E$31=AnalysisResults!P2912,"")</f>
        <v>Median</v>
      </c>
      <c r="R2912" s="4" t="str" cm="1">
        <f t="array" ref="R2912">_xlfn._xlws.FILTER(AnalysisMethods!$H$2:$H$31,AnalysisMethods!$E$2:$E$31=AnalysisResults!P2912,"")</f>
        <v>XX.X</v>
      </c>
      <c r="S2912">
        <v>-4</v>
      </c>
      <c r="T2912" s="7" t="s">
        <v>1164</v>
      </c>
      <c r="U2912" t="s">
        <v>1378</v>
      </c>
    </row>
    <row r="2913" spans="1:21" x14ac:dyDescent="0.45">
      <c r="A2913" t="s">
        <v>671</v>
      </c>
      <c r="B2913" s="4" t="str" cm="1">
        <f t="array" ref="B2913">_xlfn._xlws.FILTER(AnalysisSets!B:B,AnalysisSets!A:A=_xlfn._xlws.FILTER(Analyses!E:E,Analyses!A:A=AnalysisResults!A2913,""),"")</f>
        <v>Safety Population</v>
      </c>
      <c r="C2913" t="s">
        <v>33</v>
      </c>
      <c r="D2913" t="s">
        <v>36</v>
      </c>
      <c r="E2913" s="4" t="str" cm="1">
        <f t="array" ref="E2913">_xlfn._xlws.FILTER(AnalysisGroupings!$G$2:$G$20,AnalysisGroupings!$F$2:$F$20=AnalysisResults!D2913,"")</f>
        <v>Placebo</v>
      </c>
      <c r="G2913" t="s">
        <v>733</v>
      </c>
      <c r="H2913" t="s">
        <v>770</v>
      </c>
      <c r="I2913" s="4" t="str" cm="1">
        <f t="array" ref="I2913">_xlfn._xlws.FILTER(AnalysisGroupings!$G$2:$G$36,(AnalysisGroupings!$F$2:$F$36=AnalysisResults!H2913)*LEN(H2913)&gt;0,"")</f>
        <v>Diastolic Blood Pressure (mmHg)</v>
      </c>
      <c r="K2913" t="s">
        <v>734</v>
      </c>
      <c r="L2913" t="s">
        <v>787</v>
      </c>
      <c r="M2913" s="4" t="str" cm="1">
        <f t="array" ref="M2913">_xlfn._xlws.FILTER(AnalysisGroupings!$G$2:$G$36,(AnalysisGroupings!$F$2:$F$36=AnalysisResults!L2913)*LEN(L2913)&gt;0,"")</f>
        <v>Week 26</v>
      </c>
      <c r="O2913" t="s">
        <v>295</v>
      </c>
      <c r="P2913" t="s">
        <v>644</v>
      </c>
      <c r="Q2913" s="4" t="str" cm="1">
        <f t="array" ref="Q2913">_xlfn._xlws.FILTER(AnalysisMethods!$G$2:$G$31,AnalysisMethods!$E$2:$E$31=AnalysisResults!P2913,"")</f>
        <v>Q1</v>
      </c>
      <c r="R2913" s="4" t="str" cm="1">
        <f t="array" ref="R2913">_xlfn._xlws.FILTER(AnalysisMethods!$H$2:$H$31,AnalysisMethods!$E$2:$E$31=AnalysisResults!P2913,"")</f>
        <v>XX.X</v>
      </c>
      <c r="S2913">
        <v>-10</v>
      </c>
      <c r="T2913" s="7" t="s">
        <v>1159</v>
      </c>
      <c r="U2913" t="s">
        <v>1378</v>
      </c>
    </row>
    <row r="2914" spans="1:21" x14ac:dyDescent="0.45">
      <c r="A2914" t="s">
        <v>671</v>
      </c>
      <c r="B2914" s="4" t="str" cm="1">
        <f t="array" ref="B2914">_xlfn._xlws.FILTER(AnalysisSets!B:B,AnalysisSets!A:A=_xlfn._xlws.FILTER(Analyses!E:E,Analyses!A:A=AnalysisResults!A2914,""),"")</f>
        <v>Safety Population</v>
      </c>
      <c r="C2914" t="s">
        <v>33</v>
      </c>
      <c r="D2914" t="s">
        <v>36</v>
      </c>
      <c r="E2914" s="4" t="str" cm="1">
        <f t="array" ref="E2914">_xlfn._xlws.FILTER(AnalysisGroupings!$G$2:$G$20,AnalysisGroupings!$F$2:$F$20=AnalysisResults!D2914,"")</f>
        <v>Placebo</v>
      </c>
      <c r="G2914" t="s">
        <v>733</v>
      </c>
      <c r="H2914" t="s">
        <v>770</v>
      </c>
      <c r="I2914" s="4" t="str" cm="1">
        <f t="array" ref="I2914">_xlfn._xlws.FILTER(AnalysisGroupings!$G$2:$G$36,(AnalysisGroupings!$F$2:$F$36=AnalysisResults!H2914)*LEN(H2914)&gt;0,"")</f>
        <v>Diastolic Blood Pressure (mmHg)</v>
      </c>
      <c r="K2914" t="s">
        <v>734</v>
      </c>
      <c r="L2914" t="s">
        <v>787</v>
      </c>
      <c r="M2914" s="4" t="str" cm="1">
        <f t="array" ref="M2914">_xlfn._xlws.FILTER(AnalysisGroupings!$G$2:$G$36,(AnalysisGroupings!$F$2:$F$36=AnalysisResults!L2914)*LEN(L2914)&gt;0,"")</f>
        <v>Week 26</v>
      </c>
      <c r="O2914" t="s">
        <v>295</v>
      </c>
      <c r="P2914" t="s">
        <v>645</v>
      </c>
      <c r="Q2914" s="4" t="str" cm="1">
        <f t="array" ref="Q2914">_xlfn._xlws.FILTER(AnalysisMethods!$G$2:$G$31,AnalysisMethods!$E$2:$E$31=AnalysisResults!P2914,"")</f>
        <v>Q3</v>
      </c>
      <c r="R2914" s="4" t="str" cm="1">
        <f t="array" ref="R2914">_xlfn._xlws.FILTER(AnalysisMethods!$H$2:$H$31,AnalysisMethods!$E$2:$E$31=AnalysisResults!P2914,"")</f>
        <v>XX.X</v>
      </c>
      <c r="S2914">
        <v>3</v>
      </c>
      <c r="T2914" s="7" t="s">
        <v>1210</v>
      </c>
      <c r="U2914" t="s">
        <v>1378</v>
      </c>
    </row>
    <row r="2915" spans="1:21" x14ac:dyDescent="0.45">
      <c r="A2915" t="s">
        <v>671</v>
      </c>
      <c r="B2915" s="4" t="str" cm="1">
        <f t="array" ref="B2915">_xlfn._xlws.FILTER(AnalysisSets!B:B,AnalysisSets!A:A=_xlfn._xlws.FILTER(Analyses!E:E,Analyses!A:A=AnalysisResults!A2915,""),"")</f>
        <v>Safety Population</v>
      </c>
      <c r="C2915" t="s">
        <v>33</v>
      </c>
      <c r="D2915" t="s">
        <v>36</v>
      </c>
      <c r="E2915" s="4" t="str" cm="1">
        <f t="array" ref="E2915">_xlfn._xlws.FILTER(AnalysisGroupings!$G$2:$G$20,AnalysisGroupings!$F$2:$F$20=AnalysisResults!D2915,"")</f>
        <v>Placebo</v>
      </c>
      <c r="G2915" t="s">
        <v>733</v>
      </c>
      <c r="H2915" t="s">
        <v>770</v>
      </c>
      <c r="I2915" s="4" t="str" cm="1">
        <f t="array" ref="I2915">_xlfn._xlws.FILTER(AnalysisGroupings!$G$2:$G$36,(AnalysisGroupings!$F$2:$F$36=AnalysisResults!H2915)*LEN(H2915)&gt;0,"")</f>
        <v>Diastolic Blood Pressure (mmHg)</v>
      </c>
      <c r="K2915" t="s">
        <v>734</v>
      </c>
      <c r="L2915" t="s">
        <v>787</v>
      </c>
      <c r="M2915" s="4" t="str" cm="1">
        <f t="array" ref="M2915">_xlfn._xlws.FILTER(AnalysisGroupings!$G$2:$G$36,(AnalysisGroupings!$F$2:$F$36=AnalysisResults!L2915)*LEN(L2915)&gt;0,"")</f>
        <v>Week 26</v>
      </c>
      <c r="O2915" t="s">
        <v>295</v>
      </c>
      <c r="P2915" t="s">
        <v>646</v>
      </c>
      <c r="Q2915" s="4" t="str" cm="1">
        <f t="array" ref="Q2915">_xlfn._xlws.FILTER(AnalysisMethods!$G$2:$G$31,AnalysisMethods!$E$2:$E$31=AnalysisResults!P2915,"")</f>
        <v>Min</v>
      </c>
      <c r="R2915" s="4" t="str" cm="1">
        <f t="array" ref="R2915">_xlfn._xlws.FILTER(AnalysisMethods!$H$2:$H$31,AnalysisMethods!$E$2:$E$31=AnalysisResults!P2915,"")</f>
        <v>XX</v>
      </c>
      <c r="S2915">
        <v>-27</v>
      </c>
      <c r="T2915" s="7" t="s">
        <v>1204</v>
      </c>
      <c r="U2915" t="s">
        <v>1378</v>
      </c>
    </row>
    <row r="2916" spans="1:21" x14ac:dyDescent="0.45">
      <c r="A2916" t="s">
        <v>671</v>
      </c>
      <c r="B2916" s="4" t="str" cm="1">
        <f t="array" ref="B2916">_xlfn._xlws.FILTER(AnalysisSets!B:B,AnalysisSets!A:A=_xlfn._xlws.FILTER(Analyses!E:E,Analyses!A:A=AnalysisResults!A2916,""),"")</f>
        <v>Safety Population</v>
      </c>
      <c r="C2916" t="s">
        <v>33</v>
      </c>
      <c r="D2916" t="s">
        <v>36</v>
      </c>
      <c r="E2916" s="4" t="str" cm="1">
        <f t="array" ref="E2916">_xlfn._xlws.FILTER(AnalysisGroupings!$G$2:$G$20,AnalysisGroupings!$F$2:$F$20=AnalysisResults!D2916,"")</f>
        <v>Placebo</v>
      </c>
      <c r="G2916" t="s">
        <v>733</v>
      </c>
      <c r="H2916" t="s">
        <v>770</v>
      </c>
      <c r="I2916" s="4" t="str" cm="1">
        <f t="array" ref="I2916">_xlfn._xlws.FILTER(AnalysisGroupings!$G$2:$G$36,(AnalysisGroupings!$F$2:$F$36=AnalysisResults!H2916)*LEN(H2916)&gt;0,"")</f>
        <v>Diastolic Blood Pressure (mmHg)</v>
      </c>
      <c r="K2916" t="s">
        <v>734</v>
      </c>
      <c r="L2916" t="s">
        <v>787</v>
      </c>
      <c r="M2916" s="4" t="str" cm="1">
        <f t="array" ref="M2916">_xlfn._xlws.FILTER(AnalysisGroupings!$G$2:$G$36,(AnalysisGroupings!$F$2:$F$36=AnalysisResults!L2916)*LEN(L2916)&gt;0,"")</f>
        <v>Week 26</v>
      </c>
      <c r="O2916" t="s">
        <v>295</v>
      </c>
      <c r="P2916" t="s">
        <v>647</v>
      </c>
      <c r="Q2916" s="4" t="str" cm="1">
        <f t="array" ref="Q2916">_xlfn._xlws.FILTER(AnalysisMethods!$G$2:$G$31,AnalysisMethods!$E$2:$E$31=AnalysisResults!P2916,"")</f>
        <v>Max</v>
      </c>
      <c r="R2916" s="4" t="str" cm="1">
        <f t="array" ref="R2916">_xlfn._xlws.FILTER(AnalysisMethods!$H$2:$H$31,AnalysisMethods!$E$2:$E$31=AnalysisResults!P2916,"")</f>
        <v>XX</v>
      </c>
      <c r="S2916">
        <v>24</v>
      </c>
      <c r="T2916" s="7" t="s">
        <v>1047</v>
      </c>
      <c r="U2916" t="s">
        <v>1378</v>
      </c>
    </row>
    <row r="2917" spans="1:21" x14ac:dyDescent="0.45">
      <c r="A2917" t="s">
        <v>671</v>
      </c>
      <c r="B2917" s="4" t="str" cm="1">
        <f t="array" ref="B2917">_xlfn._xlws.FILTER(AnalysisSets!B:B,AnalysisSets!A:A=_xlfn._xlws.FILTER(Analyses!E:E,Analyses!A:A=AnalysisResults!A2917,""),"")</f>
        <v>Safety Population</v>
      </c>
      <c r="C2917" t="s">
        <v>33</v>
      </c>
      <c r="D2917" t="s">
        <v>36</v>
      </c>
      <c r="E2917" s="4" t="str" cm="1">
        <f t="array" ref="E2917">_xlfn._xlws.FILTER(AnalysisGroupings!$G$2:$G$20,AnalysisGroupings!$F$2:$F$20=AnalysisResults!D2917,"")</f>
        <v>Placebo</v>
      </c>
      <c r="G2917" t="s">
        <v>733</v>
      </c>
      <c r="H2917" t="s">
        <v>770</v>
      </c>
      <c r="I2917" s="4" t="str" cm="1">
        <f t="array" ref="I2917">_xlfn._xlws.FILTER(AnalysisGroupings!$G$2:$G$36,(AnalysisGroupings!$F$2:$F$36=AnalysisResults!H2917)*LEN(H2917)&gt;0,"")</f>
        <v>Diastolic Blood Pressure (mmHg)</v>
      </c>
      <c r="K2917" t="s">
        <v>734</v>
      </c>
      <c r="L2917" t="s">
        <v>789</v>
      </c>
      <c r="M2917" s="4" t="str" cm="1">
        <f t="array" ref="M2917">_xlfn._xlws.FILTER(AnalysisGroupings!$G$2:$G$36,(AnalysisGroupings!$F$2:$F$36=AnalysisResults!L2917)*LEN(L2917)&gt;0,"")</f>
        <v>End of Treatment</v>
      </c>
      <c r="O2917" t="s">
        <v>295</v>
      </c>
      <c r="P2917" t="s">
        <v>640</v>
      </c>
      <c r="Q2917" s="4" t="str" cm="1">
        <f t="array" ref="Q2917">_xlfn._xlws.FILTER(AnalysisMethods!$G$2:$G$31,AnalysisMethods!$E$2:$E$31=AnalysisResults!P2917,"")</f>
        <v>n</v>
      </c>
      <c r="R2917" s="4" t="str" cm="1">
        <f t="array" ref="R2917">_xlfn._xlws.FILTER(AnalysisMethods!$H$2:$H$31,AnalysisMethods!$E$2:$E$31=AnalysisResults!P2917,"")</f>
        <v>XX</v>
      </c>
      <c r="S2917">
        <v>243</v>
      </c>
      <c r="T2917" s="7" t="s">
        <v>1053</v>
      </c>
      <c r="U2917" t="s">
        <v>1378</v>
      </c>
    </row>
    <row r="2918" spans="1:21" x14ac:dyDescent="0.45">
      <c r="A2918" t="s">
        <v>671</v>
      </c>
      <c r="B2918" s="4" t="str" cm="1">
        <f t="array" ref="B2918">_xlfn._xlws.FILTER(AnalysisSets!B:B,AnalysisSets!A:A=_xlfn._xlws.FILTER(Analyses!E:E,Analyses!A:A=AnalysisResults!A2918,""),"")</f>
        <v>Safety Population</v>
      </c>
      <c r="C2918" t="s">
        <v>33</v>
      </c>
      <c r="D2918" t="s">
        <v>36</v>
      </c>
      <c r="E2918" s="4" t="str" cm="1">
        <f t="array" ref="E2918">_xlfn._xlws.FILTER(AnalysisGroupings!$G$2:$G$20,AnalysisGroupings!$F$2:$F$20=AnalysisResults!D2918,"")</f>
        <v>Placebo</v>
      </c>
      <c r="G2918" t="s">
        <v>733</v>
      </c>
      <c r="H2918" t="s">
        <v>770</v>
      </c>
      <c r="I2918" s="4" t="str" cm="1">
        <f t="array" ref="I2918">_xlfn._xlws.FILTER(AnalysisGroupings!$G$2:$G$36,(AnalysisGroupings!$F$2:$F$36=AnalysisResults!H2918)*LEN(H2918)&gt;0,"")</f>
        <v>Diastolic Blood Pressure (mmHg)</v>
      </c>
      <c r="K2918" t="s">
        <v>734</v>
      </c>
      <c r="L2918" t="s">
        <v>789</v>
      </c>
      <c r="M2918" s="4" t="str" cm="1">
        <f t="array" ref="M2918">_xlfn._xlws.FILTER(AnalysisGroupings!$G$2:$G$36,(AnalysisGroupings!$F$2:$F$36=AnalysisResults!L2918)*LEN(L2918)&gt;0,"")</f>
        <v>End of Treatment</v>
      </c>
      <c r="O2918" t="s">
        <v>295</v>
      </c>
      <c r="P2918" t="s">
        <v>641</v>
      </c>
      <c r="Q2918" s="4" t="str" cm="1">
        <f t="array" ref="Q2918">_xlfn._xlws.FILTER(AnalysisMethods!$G$2:$G$31,AnalysisMethods!$E$2:$E$31=AnalysisResults!P2918,"")</f>
        <v>Mean</v>
      </c>
      <c r="R2918" s="4" t="str" cm="1">
        <f t="array" ref="R2918">_xlfn._xlws.FILTER(AnalysisMethods!$H$2:$H$31,AnalysisMethods!$E$2:$E$31=AnalysisResults!P2918,"")</f>
        <v>XX.X</v>
      </c>
      <c r="S2918">
        <v>-2.8930041150000001</v>
      </c>
      <c r="T2918" s="7" t="s">
        <v>1211</v>
      </c>
      <c r="U2918" t="s">
        <v>1378</v>
      </c>
    </row>
    <row r="2919" spans="1:21" x14ac:dyDescent="0.45">
      <c r="A2919" t="s">
        <v>671</v>
      </c>
      <c r="B2919" s="4" t="str" cm="1">
        <f t="array" ref="B2919">_xlfn._xlws.FILTER(AnalysisSets!B:B,AnalysisSets!A:A=_xlfn._xlws.FILTER(Analyses!E:E,Analyses!A:A=AnalysisResults!A2919,""),"")</f>
        <v>Safety Population</v>
      </c>
      <c r="C2919" t="s">
        <v>33</v>
      </c>
      <c r="D2919" t="s">
        <v>36</v>
      </c>
      <c r="E2919" s="4" t="str" cm="1">
        <f t="array" ref="E2919">_xlfn._xlws.FILTER(AnalysisGroupings!$G$2:$G$20,AnalysisGroupings!$F$2:$F$20=AnalysisResults!D2919,"")</f>
        <v>Placebo</v>
      </c>
      <c r="G2919" t="s">
        <v>733</v>
      </c>
      <c r="H2919" t="s">
        <v>770</v>
      </c>
      <c r="I2919" s="4" t="str" cm="1">
        <f t="array" ref="I2919">_xlfn._xlws.FILTER(AnalysisGroupings!$G$2:$G$36,(AnalysisGroupings!$F$2:$F$36=AnalysisResults!H2919)*LEN(H2919)&gt;0,"")</f>
        <v>Diastolic Blood Pressure (mmHg)</v>
      </c>
      <c r="K2919" t="s">
        <v>734</v>
      </c>
      <c r="L2919" t="s">
        <v>789</v>
      </c>
      <c r="M2919" s="4" t="str" cm="1">
        <f t="array" ref="M2919">_xlfn._xlws.FILTER(AnalysisGroupings!$G$2:$G$36,(AnalysisGroupings!$F$2:$F$36=AnalysisResults!L2919)*LEN(L2919)&gt;0,"")</f>
        <v>End of Treatment</v>
      </c>
      <c r="O2919" t="s">
        <v>295</v>
      </c>
      <c r="P2919" t="s">
        <v>642</v>
      </c>
      <c r="Q2919" s="4" t="str" cm="1">
        <f t="array" ref="Q2919">_xlfn._xlws.FILTER(AnalysisMethods!$G$2:$G$31,AnalysisMethods!$E$2:$E$31=AnalysisResults!P2919,"")</f>
        <v>SD</v>
      </c>
      <c r="R2919" s="4" t="str" cm="1">
        <f t="array" ref="R2919">_xlfn._xlws.FILTER(AnalysisMethods!$H$2:$H$31,AnalysisMethods!$E$2:$E$31=AnalysisResults!P2919,"")</f>
        <v>(XX.XX)</v>
      </c>
      <c r="S2919">
        <v>9.4101268879000006</v>
      </c>
      <c r="T2919" s="7" t="s">
        <v>1201</v>
      </c>
      <c r="U2919" t="s">
        <v>1378</v>
      </c>
    </row>
    <row r="2920" spans="1:21" x14ac:dyDescent="0.45">
      <c r="A2920" t="s">
        <v>671</v>
      </c>
      <c r="B2920" s="4" t="str" cm="1">
        <f t="array" ref="B2920">_xlfn._xlws.FILTER(AnalysisSets!B:B,AnalysisSets!A:A=_xlfn._xlws.FILTER(Analyses!E:E,Analyses!A:A=AnalysisResults!A2920,""),"")</f>
        <v>Safety Population</v>
      </c>
      <c r="C2920" t="s">
        <v>33</v>
      </c>
      <c r="D2920" t="s">
        <v>36</v>
      </c>
      <c r="E2920" s="4" t="str" cm="1">
        <f t="array" ref="E2920">_xlfn._xlws.FILTER(AnalysisGroupings!$G$2:$G$20,AnalysisGroupings!$F$2:$F$20=AnalysisResults!D2920,"")</f>
        <v>Placebo</v>
      </c>
      <c r="G2920" t="s">
        <v>733</v>
      </c>
      <c r="H2920" t="s">
        <v>770</v>
      </c>
      <c r="I2920" s="4" t="str" cm="1">
        <f t="array" ref="I2920">_xlfn._xlws.FILTER(AnalysisGroupings!$G$2:$G$36,(AnalysisGroupings!$F$2:$F$36=AnalysisResults!H2920)*LEN(H2920)&gt;0,"")</f>
        <v>Diastolic Blood Pressure (mmHg)</v>
      </c>
      <c r="K2920" t="s">
        <v>734</v>
      </c>
      <c r="L2920" t="s">
        <v>789</v>
      </c>
      <c r="M2920" s="4" t="str" cm="1">
        <f t="array" ref="M2920">_xlfn._xlws.FILTER(AnalysisGroupings!$G$2:$G$36,(AnalysisGroupings!$F$2:$F$36=AnalysisResults!L2920)*LEN(L2920)&gt;0,"")</f>
        <v>End of Treatment</v>
      </c>
      <c r="O2920" t="s">
        <v>295</v>
      </c>
      <c r="P2920" t="s">
        <v>643</v>
      </c>
      <c r="Q2920" s="4" t="str" cm="1">
        <f t="array" ref="Q2920">_xlfn._xlws.FILTER(AnalysisMethods!$G$2:$G$31,AnalysisMethods!$E$2:$E$31=AnalysisResults!P2920,"")</f>
        <v>Median</v>
      </c>
      <c r="R2920" s="4" t="str" cm="1">
        <f t="array" ref="R2920">_xlfn._xlws.FILTER(AnalysisMethods!$H$2:$H$31,AnalysisMethods!$E$2:$E$31=AnalysisResults!P2920,"")</f>
        <v>XX.X</v>
      </c>
      <c r="S2920">
        <v>-2</v>
      </c>
      <c r="T2920" s="7" t="s">
        <v>1143</v>
      </c>
      <c r="U2920" t="s">
        <v>1378</v>
      </c>
    </row>
    <row r="2921" spans="1:21" x14ac:dyDescent="0.45">
      <c r="A2921" t="s">
        <v>671</v>
      </c>
      <c r="B2921" s="4" t="str" cm="1">
        <f t="array" ref="B2921">_xlfn._xlws.FILTER(AnalysisSets!B:B,AnalysisSets!A:A=_xlfn._xlws.FILTER(Analyses!E:E,Analyses!A:A=AnalysisResults!A2921,""),"")</f>
        <v>Safety Population</v>
      </c>
      <c r="C2921" t="s">
        <v>33</v>
      </c>
      <c r="D2921" t="s">
        <v>36</v>
      </c>
      <c r="E2921" s="4" t="str" cm="1">
        <f t="array" ref="E2921">_xlfn._xlws.FILTER(AnalysisGroupings!$G$2:$G$20,AnalysisGroupings!$F$2:$F$20=AnalysisResults!D2921,"")</f>
        <v>Placebo</v>
      </c>
      <c r="G2921" t="s">
        <v>733</v>
      </c>
      <c r="H2921" t="s">
        <v>770</v>
      </c>
      <c r="I2921" s="4" t="str" cm="1">
        <f t="array" ref="I2921">_xlfn._xlws.FILTER(AnalysisGroupings!$G$2:$G$36,(AnalysisGroupings!$F$2:$F$36=AnalysisResults!H2921)*LEN(H2921)&gt;0,"")</f>
        <v>Diastolic Blood Pressure (mmHg)</v>
      </c>
      <c r="K2921" t="s">
        <v>734</v>
      </c>
      <c r="L2921" t="s">
        <v>789</v>
      </c>
      <c r="M2921" s="4" t="str" cm="1">
        <f t="array" ref="M2921">_xlfn._xlws.FILTER(AnalysisGroupings!$G$2:$G$36,(AnalysisGroupings!$F$2:$F$36=AnalysisResults!L2921)*LEN(L2921)&gt;0,"")</f>
        <v>End of Treatment</v>
      </c>
      <c r="O2921" t="s">
        <v>295</v>
      </c>
      <c r="P2921" t="s">
        <v>644</v>
      </c>
      <c r="Q2921" s="4" t="str" cm="1">
        <f t="array" ref="Q2921">_xlfn._xlws.FILTER(AnalysisMethods!$G$2:$G$31,AnalysisMethods!$E$2:$E$31=AnalysisResults!P2921,"")</f>
        <v>Q1</v>
      </c>
      <c r="R2921" s="4" t="str" cm="1">
        <f t="array" ref="R2921">_xlfn._xlws.FILTER(AnalysisMethods!$H$2:$H$31,AnalysisMethods!$E$2:$E$31=AnalysisResults!P2921,"")</f>
        <v>XX.X</v>
      </c>
      <c r="S2921">
        <v>-10</v>
      </c>
      <c r="T2921" s="7" t="s">
        <v>1159</v>
      </c>
      <c r="U2921" t="s">
        <v>1378</v>
      </c>
    </row>
    <row r="2922" spans="1:21" x14ac:dyDescent="0.45">
      <c r="A2922" t="s">
        <v>671</v>
      </c>
      <c r="B2922" s="4" t="str" cm="1">
        <f t="array" ref="B2922">_xlfn._xlws.FILTER(AnalysisSets!B:B,AnalysisSets!A:A=_xlfn._xlws.FILTER(Analyses!E:E,Analyses!A:A=AnalysisResults!A2922,""),"")</f>
        <v>Safety Population</v>
      </c>
      <c r="C2922" t="s">
        <v>33</v>
      </c>
      <c r="D2922" t="s">
        <v>36</v>
      </c>
      <c r="E2922" s="4" t="str" cm="1">
        <f t="array" ref="E2922">_xlfn._xlws.FILTER(AnalysisGroupings!$G$2:$G$20,AnalysisGroupings!$F$2:$F$20=AnalysisResults!D2922,"")</f>
        <v>Placebo</v>
      </c>
      <c r="G2922" t="s">
        <v>733</v>
      </c>
      <c r="H2922" t="s">
        <v>770</v>
      </c>
      <c r="I2922" s="4" t="str" cm="1">
        <f t="array" ref="I2922">_xlfn._xlws.FILTER(AnalysisGroupings!$G$2:$G$36,(AnalysisGroupings!$F$2:$F$36=AnalysisResults!H2922)*LEN(H2922)&gt;0,"")</f>
        <v>Diastolic Blood Pressure (mmHg)</v>
      </c>
      <c r="K2922" t="s">
        <v>734</v>
      </c>
      <c r="L2922" t="s">
        <v>789</v>
      </c>
      <c r="M2922" s="4" t="str" cm="1">
        <f t="array" ref="M2922">_xlfn._xlws.FILTER(AnalysisGroupings!$G$2:$G$36,(AnalysisGroupings!$F$2:$F$36=AnalysisResults!L2922)*LEN(L2922)&gt;0,"")</f>
        <v>End of Treatment</v>
      </c>
      <c r="O2922" t="s">
        <v>295</v>
      </c>
      <c r="P2922" t="s">
        <v>645</v>
      </c>
      <c r="Q2922" s="4" t="str" cm="1">
        <f t="array" ref="Q2922">_xlfn._xlws.FILTER(AnalysisMethods!$G$2:$G$31,AnalysisMethods!$E$2:$E$31=AnalysisResults!P2922,"")</f>
        <v>Q3</v>
      </c>
      <c r="R2922" s="4" t="str" cm="1">
        <f t="array" ref="R2922">_xlfn._xlws.FILTER(AnalysisMethods!$H$2:$H$31,AnalysisMethods!$E$2:$E$31=AnalysisResults!P2922,"")</f>
        <v>XX.X</v>
      </c>
      <c r="S2922">
        <v>3</v>
      </c>
      <c r="T2922" s="7" t="s">
        <v>1210</v>
      </c>
      <c r="U2922" t="s">
        <v>1378</v>
      </c>
    </row>
    <row r="2923" spans="1:21" x14ac:dyDescent="0.45">
      <c r="A2923" t="s">
        <v>671</v>
      </c>
      <c r="B2923" s="4" t="str" cm="1">
        <f t="array" ref="B2923">_xlfn._xlws.FILTER(AnalysisSets!B:B,AnalysisSets!A:A=_xlfn._xlws.FILTER(Analyses!E:E,Analyses!A:A=AnalysisResults!A2923,""),"")</f>
        <v>Safety Population</v>
      </c>
      <c r="C2923" t="s">
        <v>33</v>
      </c>
      <c r="D2923" t="s">
        <v>36</v>
      </c>
      <c r="E2923" s="4" t="str" cm="1">
        <f t="array" ref="E2923">_xlfn._xlws.FILTER(AnalysisGroupings!$G$2:$G$20,AnalysisGroupings!$F$2:$F$20=AnalysisResults!D2923,"")</f>
        <v>Placebo</v>
      </c>
      <c r="G2923" t="s">
        <v>733</v>
      </c>
      <c r="H2923" t="s">
        <v>770</v>
      </c>
      <c r="I2923" s="4" t="str" cm="1">
        <f t="array" ref="I2923">_xlfn._xlws.FILTER(AnalysisGroupings!$G$2:$G$36,(AnalysisGroupings!$F$2:$F$36=AnalysisResults!H2923)*LEN(H2923)&gt;0,"")</f>
        <v>Diastolic Blood Pressure (mmHg)</v>
      </c>
      <c r="K2923" t="s">
        <v>734</v>
      </c>
      <c r="L2923" t="s">
        <v>789</v>
      </c>
      <c r="M2923" s="4" t="str" cm="1">
        <f t="array" ref="M2923">_xlfn._xlws.FILTER(AnalysisGroupings!$G$2:$G$36,(AnalysisGroupings!$F$2:$F$36=AnalysisResults!L2923)*LEN(L2923)&gt;0,"")</f>
        <v>End of Treatment</v>
      </c>
      <c r="O2923" t="s">
        <v>295</v>
      </c>
      <c r="P2923" t="s">
        <v>646</v>
      </c>
      <c r="Q2923" s="4" t="str" cm="1">
        <f t="array" ref="Q2923">_xlfn._xlws.FILTER(AnalysisMethods!$G$2:$G$31,AnalysisMethods!$E$2:$E$31=AnalysisResults!P2923,"")</f>
        <v>Min</v>
      </c>
      <c r="R2923" s="4" t="str" cm="1">
        <f t="array" ref="R2923">_xlfn._xlws.FILTER(AnalysisMethods!$H$2:$H$31,AnalysisMethods!$E$2:$E$31=AnalysisResults!P2923,"")</f>
        <v>XX</v>
      </c>
      <c r="S2923">
        <v>-27</v>
      </c>
      <c r="T2923" s="7" t="s">
        <v>1204</v>
      </c>
      <c r="U2923" t="s">
        <v>1378</v>
      </c>
    </row>
    <row r="2924" spans="1:21" x14ac:dyDescent="0.45">
      <c r="A2924" t="s">
        <v>671</v>
      </c>
      <c r="B2924" s="4" t="str" cm="1">
        <f t="array" ref="B2924">_xlfn._xlws.FILTER(AnalysisSets!B:B,AnalysisSets!A:A=_xlfn._xlws.FILTER(Analyses!E:E,Analyses!A:A=AnalysisResults!A2924,""),"")</f>
        <v>Safety Population</v>
      </c>
      <c r="C2924" t="s">
        <v>33</v>
      </c>
      <c r="D2924" t="s">
        <v>36</v>
      </c>
      <c r="E2924" s="4" t="str" cm="1">
        <f t="array" ref="E2924">_xlfn._xlws.FILTER(AnalysisGroupings!$G$2:$G$20,AnalysisGroupings!$F$2:$F$20=AnalysisResults!D2924,"")</f>
        <v>Placebo</v>
      </c>
      <c r="G2924" t="s">
        <v>733</v>
      </c>
      <c r="H2924" t="s">
        <v>770</v>
      </c>
      <c r="I2924" s="4" t="str" cm="1">
        <f t="array" ref="I2924">_xlfn._xlws.FILTER(AnalysisGroupings!$G$2:$G$36,(AnalysisGroupings!$F$2:$F$36=AnalysisResults!H2924)*LEN(H2924)&gt;0,"")</f>
        <v>Diastolic Blood Pressure (mmHg)</v>
      </c>
      <c r="K2924" t="s">
        <v>734</v>
      </c>
      <c r="L2924" t="s">
        <v>789</v>
      </c>
      <c r="M2924" s="4" t="str" cm="1">
        <f t="array" ref="M2924">_xlfn._xlws.FILTER(AnalysisGroupings!$G$2:$G$36,(AnalysisGroupings!$F$2:$F$36=AnalysisResults!L2924)*LEN(L2924)&gt;0,"")</f>
        <v>End of Treatment</v>
      </c>
      <c r="O2924" t="s">
        <v>295</v>
      </c>
      <c r="P2924" t="s">
        <v>647</v>
      </c>
      <c r="Q2924" s="4" t="str" cm="1">
        <f t="array" ref="Q2924">_xlfn._xlws.FILTER(AnalysisMethods!$G$2:$G$31,AnalysisMethods!$E$2:$E$31=AnalysisResults!P2924,"")</f>
        <v>Max</v>
      </c>
      <c r="R2924" s="4" t="str" cm="1">
        <f t="array" ref="R2924">_xlfn._xlws.FILTER(AnalysisMethods!$H$2:$H$31,AnalysisMethods!$E$2:$E$31=AnalysisResults!P2924,"")</f>
        <v>XX</v>
      </c>
      <c r="S2924">
        <v>24</v>
      </c>
      <c r="T2924" s="7" t="s">
        <v>1047</v>
      </c>
      <c r="U2924" t="s">
        <v>1378</v>
      </c>
    </row>
    <row r="2925" spans="1:21" x14ac:dyDescent="0.45">
      <c r="A2925" t="s">
        <v>671</v>
      </c>
      <c r="B2925" s="4" t="str" cm="1">
        <f t="array" ref="B2925">_xlfn._xlws.FILTER(AnalysisSets!B:B,AnalysisSets!A:A=_xlfn._xlws.FILTER(Analyses!E:E,Analyses!A:A=AnalysisResults!A2925,""),"")</f>
        <v>Safety Population</v>
      </c>
      <c r="C2925" t="s">
        <v>33</v>
      </c>
      <c r="D2925" t="s">
        <v>36</v>
      </c>
      <c r="E2925" s="4" t="str" cm="1">
        <f t="array" ref="E2925">_xlfn._xlws.FILTER(AnalysisGroupings!$G$2:$G$20,AnalysisGroupings!$F$2:$F$20=AnalysisResults!D2925,"")</f>
        <v>Placebo</v>
      </c>
      <c r="G2925" t="s">
        <v>733</v>
      </c>
      <c r="H2925" t="s">
        <v>773</v>
      </c>
      <c r="I2925" s="4" t="str" cm="1">
        <f t="array" ref="I2925">_xlfn._xlws.FILTER(AnalysisGroupings!$G$2:$G$36,(AnalysisGroupings!$F$2:$F$36=AnalysisResults!H2925)*LEN(H2925)&gt;0,"")</f>
        <v>Pulse Rate (beats/min)</v>
      </c>
      <c r="K2925" t="s">
        <v>734</v>
      </c>
      <c r="L2925" t="s">
        <v>1380</v>
      </c>
      <c r="M2925" s="4" t="str" cm="1">
        <f t="array" ref="M2925">_xlfn._xlws.FILTER(AnalysisGroupings!$G$2:$G$36,(AnalysisGroupings!$F$2:$F$36=AnalysisResults!L2925)*LEN(L2925)&gt;0,"")</f>
        <v>Week 2</v>
      </c>
      <c r="O2925" t="s">
        <v>295</v>
      </c>
      <c r="P2925" t="s">
        <v>640</v>
      </c>
      <c r="Q2925" s="4" t="str" cm="1">
        <f t="array" ref="Q2925">_xlfn._xlws.FILTER(AnalysisMethods!$G$2:$G$31,AnalysisMethods!$E$2:$E$31=AnalysisResults!P2925,"")</f>
        <v>n</v>
      </c>
      <c r="R2925" s="4" t="str" cm="1">
        <f t="array" ref="R2925">_xlfn._xlws.FILTER(AnalysisMethods!$H$2:$H$31,AnalysisMethods!$E$2:$E$31=AnalysisResults!P2925,"")</f>
        <v>XX</v>
      </c>
      <c r="S2925">
        <v>249</v>
      </c>
      <c r="T2925" s="7" t="s">
        <v>1141</v>
      </c>
      <c r="U2925" t="s">
        <v>1378</v>
      </c>
    </row>
    <row r="2926" spans="1:21" x14ac:dyDescent="0.45">
      <c r="A2926" t="s">
        <v>671</v>
      </c>
      <c r="B2926" s="4" t="str" cm="1">
        <f t="array" ref="B2926">_xlfn._xlws.FILTER(AnalysisSets!B:B,AnalysisSets!A:A=_xlfn._xlws.FILTER(Analyses!E:E,Analyses!A:A=AnalysisResults!A2926,""),"")</f>
        <v>Safety Population</v>
      </c>
      <c r="C2926" t="s">
        <v>33</v>
      </c>
      <c r="D2926" t="s">
        <v>36</v>
      </c>
      <c r="E2926" s="4" t="str" cm="1">
        <f t="array" ref="E2926">_xlfn._xlws.FILTER(AnalysisGroupings!$G$2:$G$20,AnalysisGroupings!$F$2:$F$20=AnalysisResults!D2926,"")</f>
        <v>Placebo</v>
      </c>
      <c r="G2926" t="s">
        <v>733</v>
      </c>
      <c r="H2926" t="s">
        <v>773</v>
      </c>
      <c r="I2926" s="4" t="str" cm="1">
        <f t="array" ref="I2926">_xlfn._xlws.FILTER(AnalysisGroupings!$G$2:$G$36,(AnalysisGroupings!$F$2:$F$36=AnalysisResults!H2926)*LEN(H2926)&gt;0,"")</f>
        <v>Pulse Rate (beats/min)</v>
      </c>
      <c r="K2926" t="s">
        <v>734</v>
      </c>
      <c r="L2926" t="s">
        <v>1380</v>
      </c>
      <c r="M2926" s="4" t="str" cm="1">
        <f t="array" ref="M2926">_xlfn._xlws.FILTER(AnalysisGroupings!$G$2:$G$36,(AnalysisGroupings!$F$2:$F$36=AnalysisResults!L2926)*LEN(L2926)&gt;0,"")</f>
        <v>Week 2</v>
      </c>
      <c r="O2926" t="s">
        <v>295</v>
      </c>
      <c r="P2926" t="s">
        <v>641</v>
      </c>
      <c r="Q2926" s="4" t="str" cm="1">
        <f t="array" ref="Q2926">_xlfn._xlws.FILTER(AnalysisMethods!$G$2:$G$31,AnalysisMethods!$E$2:$E$31=AnalysisResults!P2926,"")</f>
        <v>Mean</v>
      </c>
      <c r="R2926" s="4" t="str" cm="1">
        <f t="array" ref="R2926">_xlfn._xlws.FILTER(AnalysisMethods!$H$2:$H$31,AnalysisMethods!$E$2:$E$31=AnalysisResults!P2926,"")</f>
        <v>XX.X</v>
      </c>
      <c r="S2926">
        <v>-0.120481928</v>
      </c>
      <c r="T2926" s="7" t="s">
        <v>1212</v>
      </c>
      <c r="U2926" t="s">
        <v>1378</v>
      </c>
    </row>
    <row r="2927" spans="1:21" x14ac:dyDescent="0.45">
      <c r="A2927" t="s">
        <v>671</v>
      </c>
      <c r="B2927" s="4" t="str" cm="1">
        <f t="array" ref="B2927">_xlfn._xlws.FILTER(AnalysisSets!B:B,AnalysisSets!A:A=_xlfn._xlws.FILTER(Analyses!E:E,Analyses!A:A=AnalysisResults!A2927,""),"")</f>
        <v>Safety Population</v>
      </c>
      <c r="C2927" t="s">
        <v>33</v>
      </c>
      <c r="D2927" t="s">
        <v>36</v>
      </c>
      <c r="E2927" s="4" t="str" cm="1">
        <f t="array" ref="E2927">_xlfn._xlws.FILTER(AnalysisGroupings!$G$2:$G$20,AnalysisGroupings!$F$2:$F$20=AnalysisResults!D2927,"")</f>
        <v>Placebo</v>
      </c>
      <c r="G2927" t="s">
        <v>733</v>
      </c>
      <c r="H2927" t="s">
        <v>773</v>
      </c>
      <c r="I2927" s="4" t="str" cm="1">
        <f t="array" ref="I2927">_xlfn._xlws.FILTER(AnalysisGroupings!$G$2:$G$36,(AnalysisGroupings!$F$2:$F$36=AnalysisResults!H2927)*LEN(H2927)&gt;0,"")</f>
        <v>Pulse Rate (beats/min)</v>
      </c>
      <c r="K2927" t="s">
        <v>734</v>
      </c>
      <c r="L2927" t="s">
        <v>1380</v>
      </c>
      <c r="M2927" s="4" t="str" cm="1">
        <f t="array" ref="M2927">_xlfn._xlws.FILTER(AnalysisGroupings!$G$2:$G$36,(AnalysisGroupings!$F$2:$F$36=AnalysisResults!L2927)*LEN(L2927)&gt;0,"")</f>
        <v>Week 2</v>
      </c>
      <c r="O2927" t="s">
        <v>295</v>
      </c>
      <c r="P2927" t="s">
        <v>642</v>
      </c>
      <c r="Q2927" s="4" t="str" cm="1">
        <f t="array" ref="Q2927">_xlfn._xlws.FILTER(AnalysisMethods!$G$2:$G$31,AnalysisMethods!$E$2:$E$31=AnalysisResults!P2927,"")</f>
        <v>SD</v>
      </c>
      <c r="R2927" s="4" t="str" cm="1">
        <f t="array" ref="R2927">_xlfn._xlws.FILTER(AnalysisMethods!$H$2:$H$31,AnalysisMethods!$E$2:$E$31=AnalysisResults!P2927,"")</f>
        <v>(XX.XX)</v>
      </c>
      <c r="S2927">
        <v>11.356109898</v>
      </c>
      <c r="T2927" s="7" t="s">
        <v>1213</v>
      </c>
      <c r="U2927" t="s">
        <v>1378</v>
      </c>
    </row>
    <row r="2928" spans="1:21" x14ac:dyDescent="0.45">
      <c r="A2928" t="s">
        <v>671</v>
      </c>
      <c r="B2928" s="4" t="str" cm="1">
        <f t="array" ref="B2928">_xlfn._xlws.FILTER(AnalysisSets!B:B,AnalysisSets!A:A=_xlfn._xlws.FILTER(Analyses!E:E,Analyses!A:A=AnalysisResults!A2928,""),"")</f>
        <v>Safety Population</v>
      </c>
      <c r="C2928" t="s">
        <v>33</v>
      </c>
      <c r="D2928" t="s">
        <v>36</v>
      </c>
      <c r="E2928" s="4" t="str" cm="1">
        <f t="array" ref="E2928">_xlfn._xlws.FILTER(AnalysisGroupings!$G$2:$G$20,AnalysisGroupings!$F$2:$F$20=AnalysisResults!D2928,"")</f>
        <v>Placebo</v>
      </c>
      <c r="G2928" t="s">
        <v>733</v>
      </c>
      <c r="H2928" t="s">
        <v>773</v>
      </c>
      <c r="I2928" s="4" t="str" cm="1">
        <f t="array" ref="I2928">_xlfn._xlws.FILTER(AnalysisGroupings!$G$2:$G$36,(AnalysisGroupings!$F$2:$F$36=AnalysisResults!H2928)*LEN(H2928)&gt;0,"")</f>
        <v>Pulse Rate (beats/min)</v>
      </c>
      <c r="K2928" t="s">
        <v>734</v>
      </c>
      <c r="L2928" t="s">
        <v>1380</v>
      </c>
      <c r="M2928" s="4" t="str" cm="1">
        <f t="array" ref="M2928">_xlfn._xlws.FILTER(AnalysisGroupings!$G$2:$G$36,(AnalysisGroupings!$F$2:$F$36=AnalysisResults!L2928)*LEN(L2928)&gt;0,"")</f>
        <v>Week 2</v>
      </c>
      <c r="O2928" t="s">
        <v>295</v>
      </c>
      <c r="P2928" t="s">
        <v>643</v>
      </c>
      <c r="Q2928" s="4" t="str" cm="1">
        <f t="array" ref="Q2928">_xlfn._xlws.FILTER(AnalysisMethods!$G$2:$G$31,AnalysisMethods!$E$2:$E$31=AnalysisResults!P2928,"")</f>
        <v>Median</v>
      </c>
      <c r="R2928" s="4" t="str" cm="1">
        <f t="array" ref="R2928">_xlfn._xlws.FILTER(AnalysisMethods!$H$2:$H$31,AnalysisMethods!$E$2:$E$31=AnalysisResults!P2928,"")</f>
        <v>XX.X</v>
      </c>
      <c r="S2928">
        <v>0</v>
      </c>
      <c r="T2928" s="7" t="s">
        <v>1158</v>
      </c>
      <c r="U2928" t="s">
        <v>1378</v>
      </c>
    </row>
    <row r="2929" spans="1:21" x14ac:dyDescent="0.45">
      <c r="A2929" t="s">
        <v>671</v>
      </c>
      <c r="B2929" s="4" t="str" cm="1">
        <f t="array" ref="B2929">_xlfn._xlws.FILTER(AnalysisSets!B:B,AnalysisSets!A:A=_xlfn._xlws.FILTER(Analyses!E:E,Analyses!A:A=AnalysisResults!A2929,""),"")</f>
        <v>Safety Population</v>
      </c>
      <c r="C2929" t="s">
        <v>33</v>
      </c>
      <c r="D2929" t="s">
        <v>36</v>
      </c>
      <c r="E2929" s="4" t="str" cm="1">
        <f t="array" ref="E2929">_xlfn._xlws.FILTER(AnalysisGroupings!$G$2:$G$20,AnalysisGroupings!$F$2:$F$20=AnalysisResults!D2929,"")</f>
        <v>Placebo</v>
      </c>
      <c r="G2929" t="s">
        <v>733</v>
      </c>
      <c r="H2929" t="s">
        <v>773</v>
      </c>
      <c r="I2929" s="4" t="str" cm="1">
        <f t="array" ref="I2929">_xlfn._xlws.FILTER(AnalysisGroupings!$G$2:$G$36,(AnalysisGroupings!$F$2:$F$36=AnalysisResults!H2929)*LEN(H2929)&gt;0,"")</f>
        <v>Pulse Rate (beats/min)</v>
      </c>
      <c r="K2929" t="s">
        <v>734</v>
      </c>
      <c r="L2929" t="s">
        <v>1380</v>
      </c>
      <c r="M2929" s="4" t="str" cm="1">
        <f t="array" ref="M2929">_xlfn._xlws.FILTER(AnalysisGroupings!$G$2:$G$36,(AnalysisGroupings!$F$2:$F$36=AnalysisResults!L2929)*LEN(L2929)&gt;0,"")</f>
        <v>Week 2</v>
      </c>
      <c r="O2929" t="s">
        <v>295</v>
      </c>
      <c r="P2929" t="s">
        <v>644</v>
      </c>
      <c r="Q2929" s="4" t="str" cm="1">
        <f t="array" ref="Q2929">_xlfn._xlws.FILTER(AnalysisMethods!$G$2:$G$31,AnalysisMethods!$E$2:$E$31=AnalysisResults!P2929,"")</f>
        <v>Q1</v>
      </c>
      <c r="R2929" s="4" t="str" cm="1">
        <f t="array" ref="R2929">_xlfn._xlws.FILTER(AnalysisMethods!$H$2:$H$31,AnalysisMethods!$E$2:$E$31=AnalysisResults!P2929,"")</f>
        <v>XX.X</v>
      </c>
      <c r="S2929">
        <v>-6</v>
      </c>
      <c r="T2929" s="7" t="s">
        <v>1180</v>
      </c>
      <c r="U2929" t="s">
        <v>1378</v>
      </c>
    </row>
    <row r="2930" spans="1:21" x14ac:dyDescent="0.45">
      <c r="A2930" t="s">
        <v>671</v>
      </c>
      <c r="B2930" s="4" t="str" cm="1">
        <f t="array" ref="B2930">_xlfn._xlws.FILTER(AnalysisSets!B:B,AnalysisSets!A:A=_xlfn._xlws.FILTER(Analyses!E:E,Analyses!A:A=AnalysisResults!A2930,""),"")</f>
        <v>Safety Population</v>
      </c>
      <c r="C2930" t="s">
        <v>33</v>
      </c>
      <c r="D2930" t="s">
        <v>36</v>
      </c>
      <c r="E2930" s="4" t="str" cm="1">
        <f t="array" ref="E2930">_xlfn._xlws.FILTER(AnalysisGroupings!$G$2:$G$20,AnalysisGroupings!$F$2:$F$20=AnalysisResults!D2930,"")</f>
        <v>Placebo</v>
      </c>
      <c r="G2930" t="s">
        <v>733</v>
      </c>
      <c r="H2930" t="s">
        <v>773</v>
      </c>
      <c r="I2930" s="4" t="str" cm="1">
        <f t="array" ref="I2930">_xlfn._xlws.FILTER(AnalysisGroupings!$G$2:$G$36,(AnalysisGroupings!$F$2:$F$36=AnalysisResults!H2930)*LEN(H2930)&gt;0,"")</f>
        <v>Pulse Rate (beats/min)</v>
      </c>
      <c r="K2930" t="s">
        <v>734</v>
      </c>
      <c r="L2930" t="s">
        <v>1380</v>
      </c>
      <c r="M2930" s="4" t="str" cm="1">
        <f t="array" ref="M2930">_xlfn._xlws.FILTER(AnalysisGroupings!$G$2:$G$36,(AnalysisGroupings!$F$2:$F$36=AnalysisResults!L2930)*LEN(L2930)&gt;0,"")</f>
        <v>Week 2</v>
      </c>
      <c r="O2930" t="s">
        <v>295</v>
      </c>
      <c r="P2930" t="s">
        <v>645</v>
      </c>
      <c r="Q2930" s="4" t="str" cm="1">
        <f t="array" ref="Q2930">_xlfn._xlws.FILTER(AnalysisMethods!$G$2:$G$31,AnalysisMethods!$E$2:$E$31=AnalysisResults!P2930,"")</f>
        <v>Q3</v>
      </c>
      <c r="R2930" s="4" t="str" cm="1">
        <f t="array" ref="R2930">_xlfn._xlws.FILTER(AnalysisMethods!$H$2:$H$31,AnalysisMethods!$E$2:$E$31=AnalysisResults!P2930,"")</f>
        <v>XX.X</v>
      </c>
      <c r="S2930">
        <v>6</v>
      </c>
      <c r="T2930" s="7" t="s">
        <v>1149</v>
      </c>
      <c r="U2930" t="s">
        <v>1378</v>
      </c>
    </row>
    <row r="2931" spans="1:21" x14ac:dyDescent="0.45">
      <c r="A2931" t="s">
        <v>671</v>
      </c>
      <c r="B2931" s="4" t="str" cm="1">
        <f t="array" ref="B2931">_xlfn._xlws.FILTER(AnalysisSets!B:B,AnalysisSets!A:A=_xlfn._xlws.FILTER(Analyses!E:E,Analyses!A:A=AnalysisResults!A2931,""),"")</f>
        <v>Safety Population</v>
      </c>
      <c r="C2931" t="s">
        <v>33</v>
      </c>
      <c r="D2931" t="s">
        <v>36</v>
      </c>
      <c r="E2931" s="4" t="str" cm="1">
        <f t="array" ref="E2931">_xlfn._xlws.FILTER(AnalysisGroupings!$G$2:$G$20,AnalysisGroupings!$F$2:$F$20=AnalysisResults!D2931,"")</f>
        <v>Placebo</v>
      </c>
      <c r="G2931" t="s">
        <v>733</v>
      </c>
      <c r="H2931" t="s">
        <v>773</v>
      </c>
      <c r="I2931" s="4" t="str" cm="1">
        <f t="array" ref="I2931">_xlfn._xlws.FILTER(AnalysisGroupings!$G$2:$G$36,(AnalysisGroupings!$F$2:$F$36=AnalysisResults!H2931)*LEN(H2931)&gt;0,"")</f>
        <v>Pulse Rate (beats/min)</v>
      </c>
      <c r="K2931" t="s">
        <v>734</v>
      </c>
      <c r="L2931" t="s">
        <v>1380</v>
      </c>
      <c r="M2931" s="4" t="str" cm="1">
        <f t="array" ref="M2931">_xlfn._xlws.FILTER(AnalysisGroupings!$G$2:$G$36,(AnalysisGroupings!$F$2:$F$36=AnalysisResults!L2931)*LEN(L2931)&gt;0,"")</f>
        <v>Week 2</v>
      </c>
      <c r="O2931" t="s">
        <v>295</v>
      </c>
      <c r="P2931" t="s">
        <v>646</v>
      </c>
      <c r="Q2931" s="4" t="str" cm="1">
        <f t="array" ref="Q2931">_xlfn._xlws.FILTER(AnalysisMethods!$G$2:$G$31,AnalysisMethods!$E$2:$E$31=AnalysisResults!P2931,"")</f>
        <v>Min</v>
      </c>
      <c r="R2931" s="4" t="str" cm="1">
        <f t="array" ref="R2931">_xlfn._xlws.FILTER(AnalysisMethods!$H$2:$H$31,AnalysisMethods!$E$2:$E$31=AnalysisResults!P2931,"")</f>
        <v>XX</v>
      </c>
      <c r="S2931">
        <v>-53</v>
      </c>
      <c r="T2931" s="7" t="s">
        <v>1214</v>
      </c>
      <c r="U2931" t="s">
        <v>1378</v>
      </c>
    </row>
    <row r="2932" spans="1:21" x14ac:dyDescent="0.45">
      <c r="A2932" t="s">
        <v>671</v>
      </c>
      <c r="B2932" s="4" t="str" cm="1">
        <f t="array" ref="B2932">_xlfn._xlws.FILTER(AnalysisSets!B:B,AnalysisSets!A:A=_xlfn._xlws.FILTER(Analyses!E:E,Analyses!A:A=AnalysisResults!A2932,""),"")</f>
        <v>Safety Population</v>
      </c>
      <c r="C2932" t="s">
        <v>33</v>
      </c>
      <c r="D2932" t="s">
        <v>36</v>
      </c>
      <c r="E2932" s="4" t="str" cm="1">
        <f t="array" ref="E2932">_xlfn._xlws.FILTER(AnalysisGroupings!$G$2:$G$20,AnalysisGroupings!$F$2:$F$20=AnalysisResults!D2932,"")</f>
        <v>Placebo</v>
      </c>
      <c r="G2932" t="s">
        <v>733</v>
      </c>
      <c r="H2932" t="s">
        <v>773</v>
      </c>
      <c r="I2932" s="4" t="str" cm="1">
        <f t="array" ref="I2932">_xlfn._xlws.FILTER(AnalysisGroupings!$G$2:$G$36,(AnalysisGroupings!$F$2:$F$36=AnalysisResults!H2932)*LEN(H2932)&gt;0,"")</f>
        <v>Pulse Rate (beats/min)</v>
      </c>
      <c r="K2932" t="s">
        <v>734</v>
      </c>
      <c r="L2932" t="s">
        <v>1380</v>
      </c>
      <c r="M2932" s="4" t="str" cm="1">
        <f t="array" ref="M2932">_xlfn._xlws.FILTER(AnalysisGroupings!$G$2:$G$36,(AnalysisGroupings!$F$2:$F$36=AnalysisResults!L2932)*LEN(L2932)&gt;0,"")</f>
        <v>Week 2</v>
      </c>
      <c r="O2932" t="s">
        <v>295</v>
      </c>
      <c r="P2932" t="s">
        <v>647</v>
      </c>
      <c r="Q2932" s="4" t="str" cm="1">
        <f t="array" ref="Q2932">_xlfn._xlws.FILTER(AnalysisMethods!$G$2:$G$31,AnalysisMethods!$E$2:$E$31=AnalysisResults!P2932,"")</f>
        <v>Max</v>
      </c>
      <c r="R2932" s="4" t="str" cm="1">
        <f t="array" ref="R2932">_xlfn._xlws.FILTER(AnalysisMethods!$H$2:$H$31,AnalysisMethods!$E$2:$E$31=AnalysisResults!P2932,"")</f>
        <v>XX</v>
      </c>
      <c r="S2932">
        <v>42</v>
      </c>
      <c r="T2932" s="7" t="s">
        <v>1183</v>
      </c>
      <c r="U2932" t="s">
        <v>1378</v>
      </c>
    </row>
    <row r="2933" spans="1:21" x14ac:dyDescent="0.45">
      <c r="A2933" t="s">
        <v>671</v>
      </c>
      <c r="B2933" s="4" t="str" cm="1">
        <f t="array" ref="B2933">_xlfn._xlws.FILTER(AnalysisSets!B:B,AnalysisSets!A:A=_xlfn._xlws.FILTER(Analyses!E:E,Analyses!A:A=AnalysisResults!A2933,""),"")</f>
        <v>Safety Population</v>
      </c>
      <c r="C2933" t="s">
        <v>33</v>
      </c>
      <c r="D2933" t="s">
        <v>36</v>
      </c>
      <c r="E2933" s="4" t="str" cm="1">
        <f t="array" ref="E2933">_xlfn._xlws.FILTER(AnalysisGroupings!$G$2:$G$20,AnalysisGroupings!$F$2:$F$20=AnalysisResults!D2933,"")</f>
        <v>Placebo</v>
      </c>
      <c r="G2933" t="s">
        <v>733</v>
      </c>
      <c r="H2933" t="s">
        <v>773</v>
      </c>
      <c r="I2933" s="4" t="str" cm="1">
        <f t="array" ref="I2933">_xlfn._xlws.FILTER(AnalysisGroupings!$G$2:$G$36,(AnalysisGroupings!$F$2:$F$36=AnalysisResults!H2933)*LEN(H2933)&gt;0,"")</f>
        <v>Pulse Rate (beats/min)</v>
      </c>
      <c r="K2933" t="s">
        <v>734</v>
      </c>
      <c r="L2933" t="s">
        <v>1381</v>
      </c>
      <c r="M2933" s="4" t="str" cm="1">
        <f t="array" ref="M2933">_xlfn._xlws.FILTER(AnalysisGroupings!$G$2:$G$36,(AnalysisGroupings!$F$2:$F$36=AnalysisResults!L2933)*LEN(L2933)&gt;0,"")</f>
        <v>Week 4</v>
      </c>
      <c r="O2933" t="s">
        <v>295</v>
      </c>
      <c r="P2933" t="s">
        <v>640</v>
      </c>
      <c r="Q2933" s="4" t="str" cm="1">
        <f t="array" ref="Q2933">_xlfn._xlws.FILTER(AnalysisMethods!$G$2:$G$31,AnalysisMethods!$E$2:$E$31=AnalysisResults!P2933,"")</f>
        <v>n</v>
      </c>
      <c r="R2933" s="4" t="str" cm="1">
        <f t="array" ref="R2933">_xlfn._xlws.FILTER(AnalysisMethods!$H$2:$H$31,AnalysisMethods!$E$2:$E$31=AnalysisResults!P2933,"")</f>
        <v>XX</v>
      </c>
      <c r="S2933">
        <v>243</v>
      </c>
      <c r="T2933" s="7" t="s">
        <v>1053</v>
      </c>
      <c r="U2933" t="s">
        <v>1378</v>
      </c>
    </row>
    <row r="2934" spans="1:21" x14ac:dyDescent="0.45">
      <c r="A2934" t="s">
        <v>671</v>
      </c>
      <c r="B2934" s="4" t="str" cm="1">
        <f t="array" ref="B2934">_xlfn._xlws.FILTER(AnalysisSets!B:B,AnalysisSets!A:A=_xlfn._xlws.FILTER(Analyses!E:E,Analyses!A:A=AnalysisResults!A2934,""),"")</f>
        <v>Safety Population</v>
      </c>
      <c r="C2934" t="s">
        <v>33</v>
      </c>
      <c r="D2934" t="s">
        <v>36</v>
      </c>
      <c r="E2934" s="4" t="str" cm="1">
        <f t="array" ref="E2934">_xlfn._xlws.FILTER(AnalysisGroupings!$G$2:$G$20,AnalysisGroupings!$F$2:$F$20=AnalysisResults!D2934,"")</f>
        <v>Placebo</v>
      </c>
      <c r="G2934" t="s">
        <v>733</v>
      </c>
      <c r="H2934" t="s">
        <v>773</v>
      </c>
      <c r="I2934" s="4" t="str" cm="1">
        <f t="array" ref="I2934">_xlfn._xlws.FILTER(AnalysisGroupings!$G$2:$G$36,(AnalysisGroupings!$F$2:$F$36=AnalysisResults!H2934)*LEN(H2934)&gt;0,"")</f>
        <v>Pulse Rate (beats/min)</v>
      </c>
      <c r="K2934" t="s">
        <v>734</v>
      </c>
      <c r="L2934" t="s">
        <v>1381</v>
      </c>
      <c r="M2934" s="4" t="str" cm="1">
        <f t="array" ref="M2934">_xlfn._xlws.FILTER(AnalysisGroupings!$G$2:$G$36,(AnalysisGroupings!$F$2:$F$36=AnalysisResults!L2934)*LEN(L2934)&gt;0,"")</f>
        <v>Week 4</v>
      </c>
      <c r="O2934" t="s">
        <v>295</v>
      </c>
      <c r="P2934" t="s">
        <v>641</v>
      </c>
      <c r="Q2934" s="4" t="str" cm="1">
        <f t="array" ref="Q2934">_xlfn._xlws.FILTER(AnalysisMethods!$G$2:$G$31,AnalysisMethods!$E$2:$E$31=AnalysisResults!P2934,"")</f>
        <v>Mean</v>
      </c>
      <c r="R2934" s="4" t="str" cm="1">
        <f t="array" ref="R2934">_xlfn._xlws.FILTER(AnalysisMethods!$H$2:$H$31,AnalysisMethods!$E$2:$E$31=AnalysisResults!P2934,"")</f>
        <v>XX.X</v>
      </c>
      <c r="S2934">
        <v>0.46090534979999997</v>
      </c>
      <c r="T2934" s="7" t="s">
        <v>1215</v>
      </c>
      <c r="U2934" t="s">
        <v>1378</v>
      </c>
    </row>
    <row r="2935" spans="1:21" x14ac:dyDescent="0.45">
      <c r="A2935" t="s">
        <v>671</v>
      </c>
      <c r="B2935" s="4" t="str" cm="1">
        <f t="array" ref="B2935">_xlfn._xlws.FILTER(AnalysisSets!B:B,AnalysisSets!A:A=_xlfn._xlws.FILTER(Analyses!E:E,Analyses!A:A=AnalysisResults!A2935,""),"")</f>
        <v>Safety Population</v>
      </c>
      <c r="C2935" t="s">
        <v>33</v>
      </c>
      <c r="D2935" t="s">
        <v>36</v>
      </c>
      <c r="E2935" s="4" t="str" cm="1">
        <f t="array" ref="E2935">_xlfn._xlws.FILTER(AnalysisGroupings!$G$2:$G$20,AnalysisGroupings!$F$2:$F$20=AnalysisResults!D2935,"")</f>
        <v>Placebo</v>
      </c>
      <c r="G2935" t="s">
        <v>733</v>
      </c>
      <c r="H2935" t="s">
        <v>773</v>
      </c>
      <c r="I2935" s="4" t="str" cm="1">
        <f t="array" ref="I2935">_xlfn._xlws.FILTER(AnalysisGroupings!$G$2:$G$36,(AnalysisGroupings!$F$2:$F$36=AnalysisResults!H2935)*LEN(H2935)&gt;0,"")</f>
        <v>Pulse Rate (beats/min)</v>
      </c>
      <c r="K2935" t="s">
        <v>734</v>
      </c>
      <c r="L2935" t="s">
        <v>1381</v>
      </c>
      <c r="M2935" s="4" t="str" cm="1">
        <f t="array" ref="M2935">_xlfn._xlws.FILTER(AnalysisGroupings!$G$2:$G$36,(AnalysisGroupings!$F$2:$F$36=AnalysisResults!L2935)*LEN(L2935)&gt;0,"")</f>
        <v>Week 4</v>
      </c>
      <c r="O2935" t="s">
        <v>295</v>
      </c>
      <c r="P2935" t="s">
        <v>642</v>
      </c>
      <c r="Q2935" s="4" t="str" cm="1">
        <f t="array" ref="Q2935">_xlfn._xlws.FILTER(AnalysisMethods!$G$2:$G$31,AnalysisMethods!$E$2:$E$31=AnalysisResults!P2935,"")</f>
        <v>SD</v>
      </c>
      <c r="R2935" s="4" t="str" cm="1">
        <f t="array" ref="R2935">_xlfn._xlws.FILTER(AnalysisMethods!$H$2:$H$31,AnalysisMethods!$E$2:$E$31=AnalysisResults!P2935,"")</f>
        <v>(XX.XX)</v>
      </c>
      <c r="S2935">
        <v>8.7769369553000001</v>
      </c>
      <c r="T2935" s="7" t="s">
        <v>1216</v>
      </c>
      <c r="U2935" t="s">
        <v>1378</v>
      </c>
    </row>
    <row r="2936" spans="1:21" x14ac:dyDescent="0.45">
      <c r="A2936" t="s">
        <v>671</v>
      </c>
      <c r="B2936" s="4" t="str" cm="1">
        <f t="array" ref="B2936">_xlfn._xlws.FILTER(AnalysisSets!B:B,AnalysisSets!A:A=_xlfn._xlws.FILTER(Analyses!E:E,Analyses!A:A=AnalysisResults!A2936,""),"")</f>
        <v>Safety Population</v>
      </c>
      <c r="C2936" t="s">
        <v>33</v>
      </c>
      <c r="D2936" t="s">
        <v>36</v>
      </c>
      <c r="E2936" s="4" t="str" cm="1">
        <f t="array" ref="E2936">_xlfn._xlws.FILTER(AnalysisGroupings!$G$2:$G$20,AnalysisGroupings!$F$2:$F$20=AnalysisResults!D2936,"")</f>
        <v>Placebo</v>
      </c>
      <c r="G2936" t="s">
        <v>733</v>
      </c>
      <c r="H2936" t="s">
        <v>773</v>
      </c>
      <c r="I2936" s="4" t="str" cm="1">
        <f t="array" ref="I2936">_xlfn._xlws.FILTER(AnalysisGroupings!$G$2:$G$36,(AnalysisGroupings!$F$2:$F$36=AnalysisResults!H2936)*LEN(H2936)&gt;0,"")</f>
        <v>Pulse Rate (beats/min)</v>
      </c>
      <c r="K2936" t="s">
        <v>734</v>
      </c>
      <c r="L2936" t="s">
        <v>1381</v>
      </c>
      <c r="M2936" s="4" t="str" cm="1">
        <f t="array" ref="M2936">_xlfn._xlws.FILTER(AnalysisGroupings!$G$2:$G$36,(AnalysisGroupings!$F$2:$F$36=AnalysisResults!L2936)*LEN(L2936)&gt;0,"")</f>
        <v>Week 4</v>
      </c>
      <c r="O2936" t="s">
        <v>295</v>
      </c>
      <c r="P2936" t="s">
        <v>643</v>
      </c>
      <c r="Q2936" s="4" t="str" cm="1">
        <f t="array" ref="Q2936">_xlfn._xlws.FILTER(AnalysisMethods!$G$2:$G$31,AnalysisMethods!$E$2:$E$31=AnalysisResults!P2936,"")</f>
        <v>Median</v>
      </c>
      <c r="R2936" s="4" t="str" cm="1">
        <f t="array" ref="R2936">_xlfn._xlws.FILTER(AnalysisMethods!$H$2:$H$31,AnalysisMethods!$E$2:$E$31=AnalysisResults!P2936,"")</f>
        <v>XX.X</v>
      </c>
      <c r="S2936">
        <v>0</v>
      </c>
      <c r="T2936" s="7" t="s">
        <v>1158</v>
      </c>
      <c r="U2936" t="s">
        <v>1378</v>
      </c>
    </row>
    <row r="2937" spans="1:21" x14ac:dyDescent="0.45">
      <c r="A2937" t="s">
        <v>671</v>
      </c>
      <c r="B2937" s="4" t="str" cm="1">
        <f t="array" ref="B2937">_xlfn._xlws.FILTER(AnalysisSets!B:B,AnalysisSets!A:A=_xlfn._xlws.FILTER(Analyses!E:E,Analyses!A:A=AnalysisResults!A2937,""),"")</f>
        <v>Safety Population</v>
      </c>
      <c r="C2937" t="s">
        <v>33</v>
      </c>
      <c r="D2937" t="s">
        <v>36</v>
      </c>
      <c r="E2937" s="4" t="str" cm="1">
        <f t="array" ref="E2937">_xlfn._xlws.FILTER(AnalysisGroupings!$G$2:$G$20,AnalysisGroupings!$F$2:$F$20=AnalysisResults!D2937,"")</f>
        <v>Placebo</v>
      </c>
      <c r="G2937" t="s">
        <v>733</v>
      </c>
      <c r="H2937" t="s">
        <v>773</v>
      </c>
      <c r="I2937" s="4" t="str" cm="1">
        <f t="array" ref="I2937">_xlfn._xlws.FILTER(AnalysisGroupings!$G$2:$G$36,(AnalysisGroupings!$F$2:$F$36=AnalysisResults!H2937)*LEN(H2937)&gt;0,"")</f>
        <v>Pulse Rate (beats/min)</v>
      </c>
      <c r="K2937" t="s">
        <v>734</v>
      </c>
      <c r="L2937" t="s">
        <v>1381</v>
      </c>
      <c r="M2937" s="4" t="str" cm="1">
        <f t="array" ref="M2937">_xlfn._xlws.FILTER(AnalysisGroupings!$G$2:$G$36,(AnalysisGroupings!$F$2:$F$36=AnalysisResults!L2937)*LEN(L2937)&gt;0,"")</f>
        <v>Week 4</v>
      </c>
      <c r="O2937" t="s">
        <v>295</v>
      </c>
      <c r="P2937" t="s">
        <v>644</v>
      </c>
      <c r="Q2937" s="4" t="str" cm="1">
        <f t="array" ref="Q2937">_xlfn._xlws.FILTER(AnalysisMethods!$G$2:$G$31,AnalysisMethods!$E$2:$E$31=AnalysisResults!P2937,"")</f>
        <v>Q1</v>
      </c>
      <c r="R2937" s="4" t="str" cm="1">
        <f t="array" ref="R2937">_xlfn._xlws.FILTER(AnalysisMethods!$H$2:$H$31,AnalysisMethods!$E$2:$E$31=AnalysisResults!P2937,"")</f>
        <v>XX.X</v>
      </c>
      <c r="S2937">
        <v>-4</v>
      </c>
      <c r="T2937" s="7" t="s">
        <v>1164</v>
      </c>
      <c r="U2937" t="s">
        <v>1378</v>
      </c>
    </row>
    <row r="2938" spans="1:21" x14ac:dyDescent="0.45">
      <c r="A2938" t="s">
        <v>671</v>
      </c>
      <c r="B2938" s="4" t="str" cm="1">
        <f t="array" ref="B2938">_xlfn._xlws.FILTER(AnalysisSets!B:B,AnalysisSets!A:A=_xlfn._xlws.FILTER(Analyses!E:E,Analyses!A:A=AnalysisResults!A2938,""),"")</f>
        <v>Safety Population</v>
      </c>
      <c r="C2938" t="s">
        <v>33</v>
      </c>
      <c r="D2938" t="s">
        <v>36</v>
      </c>
      <c r="E2938" s="4" t="str" cm="1">
        <f t="array" ref="E2938">_xlfn._xlws.FILTER(AnalysisGroupings!$G$2:$G$20,AnalysisGroupings!$F$2:$F$20=AnalysisResults!D2938,"")</f>
        <v>Placebo</v>
      </c>
      <c r="G2938" t="s">
        <v>733</v>
      </c>
      <c r="H2938" t="s">
        <v>773</v>
      </c>
      <c r="I2938" s="4" t="str" cm="1">
        <f t="array" ref="I2938">_xlfn._xlws.FILTER(AnalysisGroupings!$G$2:$G$36,(AnalysisGroupings!$F$2:$F$36=AnalysisResults!H2938)*LEN(H2938)&gt;0,"")</f>
        <v>Pulse Rate (beats/min)</v>
      </c>
      <c r="K2938" t="s">
        <v>734</v>
      </c>
      <c r="L2938" t="s">
        <v>1381</v>
      </c>
      <c r="M2938" s="4" t="str" cm="1">
        <f t="array" ref="M2938">_xlfn._xlws.FILTER(AnalysisGroupings!$G$2:$G$36,(AnalysisGroupings!$F$2:$F$36=AnalysisResults!L2938)*LEN(L2938)&gt;0,"")</f>
        <v>Week 4</v>
      </c>
      <c r="O2938" t="s">
        <v>295</v>
      </c>
      <c r="P2938" t="s">
        <v>645</v>
      </c>
      <c r="Q2938" s="4" t="str" cm="1">
        <f t="array" ref="Q2938">_xlfn._xlws.FILTER(AnalysisMethods!$G$2:$G$31,AnalysisMethods!$E$2:$E$31=AnalysisResults!P2938,"")</f>
        <v>Q3</v>
      </c>
      <c r="R2938" s="4" t="str" cm="1">
        <f t="array" ref="R2938">_xlfn._xlws.FILTER(AnalysisMethods!$H$2:$H$31,AnalysisMethods!$E$2:$E$31=AnalysisResults!P2938,"")</f>
        <v>XX.X</v>
      </c>
      <c r="S2938">
        <v>4</v>
      </c>
      <c r="T2938" s="7" t="s">
        <v>1145</v>
      </c>
      <c r="U2938" t="s">
        <v>1378</v>
      </c>
    </row>
    <row r="2939" spans="1:21" x14ac:dyDescent="0.45">
      <c r="A2939" t="s">
        <v>671</v>
      </c>
      <c r="B2939" s="4" t="str" cm="1">
        <f t="array" ref="B2939">_xlfn._xlws.FILTER(AnalysisSets!B:B,AnalysisSets!A:A=_xlfn._xlws.FILTER(Analyses!E:E,Analyses!A:A=AnalysisResults!A2939,""),"")</f>
        <v>Safety Population</v>
      </c>
      <c r="C2939" t="s">
        <v>33</v>
      </c>
      <c r="D2939" t="s">
        <v>36</v>
      </c>
      <c r="E2939" s="4" t="str" cm="1">
        <f t="array" ref="E2939">_xlfn._xlws.FILTER(AnalysisGroupings!$G$2:$G$20,AnalysisGroupings!$F$2:$F$20=AnalysisResults!D2939,"")</f>
        <v>Placebo</v>
      </c>
      <c r="G2939" t="s">
        <v>733</v>
      </c>
      <c r="H2939" t="s">
        <v>773</v>
      </c>
      <c r="I2939" s="4" t="str" cm="1">
        <f t="array" ref="I2939">_xlfn._xlws.FILTER(AnalysisGroupings!$G$2:$G$36,(AnalysisGroupings!$F$2:$F$36=AnalysisResults!H2939)*LEN(H2939)&gt;0,"")</f>
        <v>Pulse Rate (beats/min)</v>
      </c>
      <c r="K2939" t="s">
        <v>734</v>
      </c>
      <c r="L2939" t="s">
        <v>1381</v>
      </c>
      <c r="M2939" s="4" t="str" cm="1">
        <f t="array" ref="M2939">_xlfn._xlws.FILTER(AnalysisGroupings!$G$2:$G$36,(AnalysisGroupings!$F$2:$F$36=AnalysisResults!L2939)*LEN(L2939)&gt;0,"")</f>
        <v>Week 4</v>
      </c>
      <c r="O2939" t="s">
        <v>295</v>
      </c>
      <c r="P2939" t="s">
        <v>646</v>
      </c>
      <c r="Q2939" s="4" t="str" cm="1">
        <f t="array" ref="Q2939">_xlfn._xlws.FILTER(AnalysisMethods!$G$2:$G$31,AnalysisMethods!$E$2:$E$31=AnalysisResults!P2939,"")</f>
        <v>Min</v>
      </c>
      <c r="R2939" s="4" t="str" cm="1">
        <f t="array" ref="R2939">_xlfn._xlws.FILTER(AnalysisMethods!$H$2:$H$31,AnalysisMethods!$E$2:$E$31=AnalysisResults!P2939,"")</f>
        <v>XX</v>
      </c>
      <c r="S2939">
        <v>-22</v>
      </c>
      <c r="T2939" s="7" t="s">
        <v>1217</v>
      </c>
      <c r="U2939" t="s">
        <v>1378</v>
      </c>
    </row>
    <row r="2940" spans="1:21" x14ac:dyDescent="0.45">
      <c r="A2940" t="s">
        <v>671</v>
      </c>
      <c r="B2940" s="4" t="str" cm="1">
        <f t="array" ref="B2940">_xlfn._xlws.FILTER(AnalysisSets!B:B,AnalysisSets!A:A=_xlfn._xlws.FILTER(Analyses!E:E,Analyses!A:A=AnalysisResults!A2940,""),"")</f>
        <v>Safety Population</v>
      </c>
      <c r="C2940" t="s">
        <v>33</v>
      </c>
      <c r="D2940" t="s">
        <v>36</v>
      </c>
      <c r="E2940" s="4" t="str" cm="1">
        <f t="array" ref="E2940">_xlfn._xlws.FILTER(AnalysisGroupings!$G$2:$G$20,AnalysisGroupings!$F$2:$F$20=AnalysisResults!D2940,"")</f>
        <v>Placebo</v>
      </c>
      <c r="G2940" t="s">
        <v>733</v>
      </c>
      <c r="H2940" t="s">
        <v>773</v>
      </c>
      <c r="I2940" s="4" t="str" cm="1">
        <f t="array" ref="I2940">_xlfn._xlws.FILTER(AnalysisGroupings!$G$2:$G$36,(AnalysisGroupings!$F$2:$F$36=AnalysisResults!H2940)*LEN(H2940)&gt;0,"")</f>
        <v>Pulse Rate (beats/min)</v>
      </c>
      <c r="K2940" t="s">
        <v>734</v>
      </c>
      <c r="L2940" t="s">
        <v>1381</v>
      </c>
      <c r="M2940" s="4" t="str" cm="1">
        <f t="array" ref="M2940">_xlfn._xlws.FILTER(AnalysisGroupings!$G$2:$G$36,(AnalysisGroupings!$F$2:$F$36=AnalysisResults!L2940)*LEN(L2940)&gt;0,"")</f>
        <v>Week 4</v>
      </c>
      <c r="O2940" t="s">
        <v>295</v>
      </c>
      <c r="P2940" t="s">
        <v>647</v>
      </c>
      <c r="Q2940" s="4" t="str" cm="1">
        <f t="array" ref="Q2940">_xlfn._xlws.FILTER(AnalysisMethods!$G$2:$G$31,AnalysisMethods!$E$2:$E$31=AnalysisResults!P2940,"")</f>
        <v>Max</v>
      </c>
      <c r="R2940" s="4" t="str" cm="1">
        <f t="array" ref="R2940">_xlfn._xlws.FILTER(AnalysisMethods!$H$2:$H$31,AnalysisMethods!$E$2:$E$31=AnalysisResults!P2940,"")</f>
        <v>XX</v>
      </c>
      <c r="S2940">
        <v>30</v>
      </c>
      <c r="T2940" s="7" t="s">
        <v>1042</v>
      </c>
      <c r="U2940" t="s">
        <v>1378</v>
      </c>
    </row>
    <row r="2941" spans="1:21" x14ac:dyDescent="0.45">
      <c r="A2941" t="s">
        <v>671</v>
      </c>
      <c r="B2941" s="4" t="str" cm="1">
        <f t="array" ref="B2941">_xlfn._xlws.FILTER(AnalysisSets!B:B,AnalysisSets!A:A=_xlfn._xlws.FILTER(Analyses!E:E,Analyses!A:A=AnalysisResults!A2941,""),"")</f>
        <v>Safety Population</v>
      </c>
      <c r="C2941" t="s">
        <v>33</v>
      </c>
      <c r="D2941" t="s">
        <v>36</v>
      </c>
      <c r="E2941" s="4" t="str" cm="1">
        <f t="array" ref="E2941">_xlfn._xlws.FILTER(AnalysisGroupings!$G$2:$G$20,AnalysisGroupings!$F$2:$F$20=AnalysisResults!D2941,"")</f>
        <v>Placebo</v>
      </c>
      <c r="G2941" t="s">
        <v>733</v>
      </c>
      <c r="H2941" t="s">
        <v>773</v>
      </c>
      <c r="I2941" s="4" t="str" cm="1">
        <f t="array" ref="I2941">_xlfn._xlws.FILTER(AnalysisGroupings!$G$2:$G$36,(AnalysisGroupings!$F$2:$F$36=AnalysisResults!H2941)*LEN(H2941)&gt;0,"")</f>
        <v>Pulse Rate (beats/min)</v>
      </c>
      <c r="K2941" t="s">
        <v>734</v>
      </c>
      <c r="L2941" t="s">
        <v>1382</v>
      </c>
      <c r="M2941" s="4" t="str" cm="1">
        <f t="array" ref="M2941">_xlfn._xlws.FILTER(AnalysisGroupings!$G$2:$G$36,(AnalysisGroupings!$F$2:$F$36=AnalysisResults!L2941)*LEN(L2941)&gt;0,"")</f>
        <v>Week 6</v>
      </c>
      <c r="O2941" t="s">
        <v>295</v>
      </c>
      <c r="P2941" t="s">
        <v>640</v>
      </c>
      <c r="Q2941" s="4" t="str" cm="1">
        <f t="array" ref="Q2941">_xlfn._xlws.FILTER(AnalysisMethods!$G$2:$G$31,AnalysisMethods!$E$2:$E$31=AnalysisResults!P2941,"")</f>
        <v>n</v>
      </c>
      <c r="R2941" s="4" t="str" cm="1">
        <f t="array" ref="R2941">_xlfn._xlws.FILTER(AnalysisMethods!$H$2:$H$31,AnalysisMethods!$E$2:$E$31=AnalysisResults!P2941,"")</f>
        <v>XX</v>
      </c>
      <c r="S2941">
        <v>225</v>
      </c>
      <c r="T2941" s="7" t="s">
        <v>1151</v>
      </c>
      <c r="U2941" t="s">
        <v>1378</v>
      </c>
    </row>
    <row r="2942" spans="1:21" x14ac:dyDescent="0.45">
      <c r="A2942" t="s">
        <v>671</v>
      </c>
      <c r="B2942" s="4" t="str" cm="1">
        <f t="array" ref="B2942">_xlfn._xlws.FILTER(AnalysisSets!B:B,AnalysisSets!A:A=_xlfn._xlws.FILTER(Analyses!E:E,Analyses!A:A=AnalysisResults!A2942,""),"")</f>
        <v>Safety Population</v>
      </c>
      <c r="C2942" t="s">
        <v>33</v>
      </c>
      <c r="D2942" t="s">
        <v>36</v>
      </c>
      <c r="E2942" s="4" t="str" cm="1">
        <f t="array" ref="E2942">_xlfn._xlws.FILTER(AnalysisGroupings!$G$2:$G$20,AnalysisGroupings!$F$2:$F$20=AnalysisResults!D2942,"")</f>
        <v>Placebo</v>
      </c>
      <c r="G2942" t="s">
        <v>733</v>
      </c>
      <c r="H2942" t="s">
        <v>773</v>
      </c>
      <c r="I2942" s="4" t="str" cm="1">
        <f t="array" ref="I2942">_xlfn._xlws.FILTER(AnalysisGroupings!$G$2:$G$36,(AnalysisGroupings!$F$2:$F$36=AnalysisResults!H2942)*LEN(H2942)&gt;0,"")</f>
        <v>Pulse Rate (beats/min)</v>
      </c>
      <c r="K2942" t="s">
        <v>734</v>
      </c>
      <c r="L2942" t="s">
        <v>1382</v>
      </c>
      <c r="M2942" s="4" t="str" cm="1">
        <f t="array" ref="M2942">_xlfn._xlws.FILTER(AnalysisGroupings!$G$2:$G$36,(AnalysisGroupings!$F$2:$F$36=AnalysisResults!L2942)*LEN(L2942)&gt;0,"")</f>
        <v>Week 6</v>
      </c>
      <c r="O2942" t="s">
        <v>295</v>
      </c>
      <c r="P2942" t="s">
        <v>641</v>
      </c>
      <c r="Q2942" s="4" t="str" cm="1">
        <f t="array" ref="Q2942">_xlfn._xlws.FILTER(AnalysisMethods!$G$2:$G$31,AnalysisMethods!$E$2:$E$31=AnalysisResults!P2942,"")</f>
        <v>Mean</v>
      </c>
      <c r="R2942" s="4" t="str" cm="1">
        <f t="array" ref="R2942">_xlfn._xlws.FILTER(AnalysisMethods!$H$2:$H$31,AnalysisMethods!$E$2:$E$31=AnalysisResults!P2942,"")</f>
        <v>XX.X</v>
      </c>
      <c r="S2942">
        <v>-0.94666666700000002</v>
      </c>
      <c r="T2942" s="7" t="s">
        <v>1218</v>
      </c>
      <c r="U2942" t="s">
        <v>1378</v>
      </c>
    </row>
    <row r="2943" spans="1:21" x14ac:dyDescent="0.45">
      <c r="A2943" t="s">
        <v>671</v>
      </c>
      <c r="B2943" s="4" t="str" cm="1">
        <f t="array" ref="B2943">_xlfn._xlws.FILTER(AnalysisSets!B:B,AnalysisSets!A:A=_xlfn._xlws.FILTER(Analyses!E:E,Analyses!A:A=AnalysisResults!A2943,""),"")</f>
        <v>Safety Population</v>
      </c>
      <c r="C2943" t="s">
        <v>33</v>
      </c>
      <c r="D2943" t="s">
        <v>36</v>
      </c>
      <c r="E2943" s="4" t="str" cm="1">
        <f t="array" ref="E2943">_xlfn._xlws.FILTER(AnalysisGroupings!$G$2:$G$20,AnalysisGroupings!$F$2:$F$20=AnalysisResults!D2943,"")</f>
        <v>Placebo</v>
      </c>
      <c r="G2943" t="s">
        <v>733</v>
      </c>
      <c r="H2943" t="s">
        <v>773</v>
      </c>
      <c r="I2943" s="4" t="str" cm="1">
        <f t="array" ref="I2943">_xlfn._xlws.FILTER(AnalysisGroupings!$G$2:$G$36,(AnalysisGroupings!$F$2:$F$36=AnalysisResults!H2943)*LEN(H2943)&gt;0,"")</f>
        <v>Pulse Rate (beats/min)</v>
      </c>
      <c r="K2943" t="s">
        <v>734</v>
      </c>
      <c r="L2943" t="s">
        <v>1382</v>
      </c>
      <c r="M2943" s="4" t="str" cm="1">
        <f t="array" ref="M2943">_xlfn._xlws.FILTER(AnalysisGroupings!$G$2:$G$36,(AnalysisGroupings!$F$2:$F$36=AnalysisResults!L2943)*LEN(L2943)&gt;0,"")</f>
        <v>Week 6</v>
      </c>
      <c r="O2943" t="s">
        <v>295</v>
      </c>
      <c r="P2943" t="s">
        <v>642</v>
      </c>
      <c r="Q2943" s="4" t="str" cm="1">
        <f t="array" ref="Q2943">_xlfn._xlws.FILTER(AnalysisMethods!$G$2:$G$31,AnalysisMethods!$E$2:$E$31=AnalysisResults!P2943,"")</f>
        <v>SD</v>
      </c>
      <c r="R2943" s="4" t="str" cm="1">
        <f t="array" ref="R2943">_xlfn._xlws.FILTER(AnalysisMethods!$H$2:$H$31,AnalysisMethods!$E$2:$E$31=AnalysisResults!P2943,"")</f>
        <v>(XX.XX)</v>
      </c>
      <c r="S2943">
        <v>12.108394372999999</v>
      </c>
      <c r="T2943" s="7" t="s">
        <v>1219</v>
      </c>
      <c r="U2943" t="s">
        <v>1378</v>
      </c>
    </row>
    <row r="2944" spans="1:21" x14ac:dyDescent="0.45">
      <c r="A2944" t="s">
        <v>671</v>
      </c>
      <c r="B2944" s="4" t="str" cm="1">
        <f t="array" ref="B2944">_xlfn._xlws.FILTER(AnalysisSets!B:B,AnalysisSets!A:A=_xlfn._xlws.FILTER(Analyses!E:E,Analyses!A:A=AnalysisResults!A2944,""),"")</f>
        <v>Safety Population</v>
      </c>
      <c r="C2944" t="s">
        <v>33</v>
      </c>
      <c r="D2944" t="s">
        <v>36</v>
      </c>
      <c r="E2944" s="4" t="str" cm="1">
        <f t="array" ref="E2944">_xlfn._xlws.FILTER(AnalysisGroupings!$G$2:$G$20,AnalysisGroupings!$F$2:$F$20=AnalysisResults!D2944,"")</f>
        <v>Placebo</v>
      </c>
      <c r="G2944" t="s">
        <v>733</v>
      </c>
      <c r="H2944" t="s">
        <v>773</v>
      </c>
      <c r="I2944" s="4" t="str" cm="1">
        <f t="array" ref="I2944">_xlfn._xlws.FILTER(AnalysisGroupings!$G$2:$G$36,(AnalysisGroupings!$F$2:$F$36=AnalysisResults!H2944)*LEN(H2944)&gt;0,"")</f>
        <v>Pulse Rate (beats/min)</v>
      </c>
      <c r="K2944" t="s">
        <v>734</v>
      </c>
      <c r="L2944" t="s">
        <v>1382</v>
      </c>
      <c r="M2944" s="4" t="str" cm="1">
        <f t="array" ref="M2944">_xlfn._xlws.FILTER(AnalysisGroupings!$G$2:$G$36,(AnalysisGroupings!$F$2:$F$36=AnalysisResults!L2944)*LEN(L2944)&gt;0,"")</f>
        <v>Week 6</v>
      </c>
      <c r="O2944" t="s">
        <v>295</v>
      </c>
      <c r="P2944" t="s">
        <v>643</v>
      </c>
      <c r="Q2944" s="4" t="str" cm="1">
        <f t="array" ref="Q2944">_xlfn._xlws.FILTER(AnalysisMethods!$G$2:$G$31,AnalysisMethods!$E$2:$E$31=AnalysisResults!P2944,"")</f>
        <v>Median</v>
      </c>
      <c r="R2944" s="4" t="str" cm="1">
        <f t="array" ref="R2944">_xlfn._xlws.FILTER(AnalysisMethods!$H$2:$H$31,AnalysisMethods!$E$2:$E$31=AnalysisResults!P2944,"")</f>
        <v>XX.X</v>
      </c>
      <c r="S2944">
        <v>0</v>
      </c>
      <c r="T2944" s="7" t="s">
        <v>1158</v>
      </c>
      <c r="U2944" t="s">
        <v>1378</v>
      </c>
    </row>
    <row r="2945" spans="1:21" x14ac:dyDescent="0.45">
      <c r="A2945" t="s">
        <v>671</v>
      </c>
      <c r="B2945" s="4" t="str" cm="1">
        <f t="array" ref="B2945">_xlfn._xlws.FILTER(AnalysisSets!B:B,AnalysisSets!A:A=_xlfn._xlws.FILTER(Analyses!E:E,Analyses!A:A=AnalysisResults!A2945,""),"")</f>
        <v>Safety Population</v>
      </c>
      <c r="C2945" t="s">
        <v>33</v>
      </c>
      <c r="D2945" t="s">
        <v>36</v>
      </c>
      <c r="E2945" s="4" t="str" cm="1">
        <f t="array" ref="E2945">_xlfn._xlws.FILTER(AnalysisGroupings!$G$2:$G$20,AnalysisGroupings!$F$2:$F$20=AnalysisResults!D2945,"")</f>
        <v>Placebo</v>
      </c>
      <c r="G2945" t="s">
        <v>733</v>
      </c>
      <c r="H2945" t="s">
        <v>773</v>
      </c>
      <c r="I2945" s="4" t="str" cm="1">
        <f t="array" ref="I2945">_xlfn._xlws.FILTER(AnalysisGroupings!$G$2:$G$36,(AnalysisGroupings!$F$2:$F$36=AnalysisResults!H2945)*LEN(H2945)&gt;0,"")</f>
        <v>Pulse Rate (beats/min)</v>
      </c>
      <c r="K2945" t="s">
        <v>734</v>
      </c>
      <c r="L2945" t="s">
        <v>1382</v>
      </c>
      <c r="M2945" s="4" t="str" cm="1">
        <f t="array" ref="M2945">_xlfn._xlws.FILTER(AnalysisGroupings!$G$2:$G$36,(AnalysisGroupings!$F$2:$F$36=AnalysisResults!L2945)*LEN(L2945)&gt;0,"")</f>
        <v>Week 6</v>
      </c>
      <c r="O2945" t="s">
        <v>295</v>
      </c>
      <c r="P2945" t="s">
        <v>644</v>
      </c>
      <c r="Q2945" s="4" t="str" cm="1">
        <f t="array" ref="Q2945">_xlfn._xlws.FILTER(AnalysisMethods!$G$2:$G$31,AnalysisMethods!$E$2:$E$31=AnalysisResults!P2945,"")</f>
        <v>Q1</v>
      </c>
      <c r="R2945" s="4" t="str" cm="1">
        <f t="array" ref="R2945">_xlfn._xlws.FILTER(AnalysisMethods!$H$2:$H$31,AnalysisMethods!$E$2:$E$31=AnalysisResults!P2945,"")</f>
        <v>XX.X</v>
      </c>
      <c r="S2945">
        <v>-6</v>
      </c>
      <c r="T2945" s="7" t="s">
        <v>1180</v>
      </c>
      <c r="U2945" t="s">
        <v>1378</v>
      </c>
    </row>
    <row r="2946" spans="1:21" x14ac:dyDescent="0.45">
      <c r="A2946" t="s">
        <v>671</v>
      </c>
      <c r="B2946" s="4" t="str" cm="1">
        <f t="array" ref="B2946">_xlfn._xlws.FILTER(AnalysisSets!B:B,AnalysisSets!A:A=_xlfn._xlws.FILTER(Analyses!E:E,Analyses!A:A=AnalysisResults!A2946,""),"")</f>
        <v>Safety Population</v>
      </c>
      <c r="C2946" t="s">
        <v>33</v>
      </c>
      <c r="D2946" t="s">
        <v>36</v>
      </c>
      <c r="E2946" s="4" t="str" cm="1">
        <f t="array" ref="E2946">_xlfn._xlws.FILTER(AnalysisGroupings!$G$2:$G$20,AnalysisGroupings!$F$2:$F$20=AnalysisResults!D2946,"")</f>
        <v>Placebo</v>
      </c>
      <c r="G2946" t="s">
        <v>733</v>
      </c>
      <c r="H2946" t="s">
        <v>773</v>
      </c>
      <c r="I2946" s="4" t="str" cm="1">
        <f t="array" ref="I2946">_xlfn._xlws.FILTER(AnalysisGroupings!$G$2:$G$36,(AnalysisGroupings!$F$2:$F$36=AnalysisResults!H2946)*LEN(H2946)&gt;0,"")</f>
        <v>Pulse Rate (beats/min)</v>
      </c>
      <c r="K2946" t="s">
        <v>734</v>
      </c>
      <c r="L2946" t="s">
        <v>1382</v>
      </c>
      <c r="M2946" s="4" t="str" cm="1">
        <f t="array" ref="M2946">_xlfn._xlws.FILTER(AnalysisGroupings!$G$2:$G$36,(AnalysisGroupings!$F$2:$F$36=AnalysisResults!L2946)*LEN(L2946)&gt;0,"")</f>
        <v>Week 6</v>
      </c>
      <c r="O2946" t="s">
        <v>295</v>
      </c>
      <c r="P2946" t="s">
        <v>645</v>
      </c>
      <c r="Q2946" s="4" t="str" cm="1">
        <f t="array" ref="Q2946">_xlfn._xlws.FILTER(AnalysisMethods!$G$2:$G$31,AnalysisMethods!$E$2:$E$31=AnalysisResults!P2946,"")</f>
        <v>Q3</v>
      </c>
      <c r="R2946" s="4" t="str" cm="1">
        <f t="array" ref="R2946">_xlfn._xlws.FILTER(AnalysisMethods!$H$2:$H$31,AnalysisMethods!$E$2:$E$31=AnalysisResults!P2946,"")</f>
        <v>XX.X</v>
      </c>
      <c r="S2946">
        <v>4</v>
      </c>
      <c r="T2946" s="7" t="s">
        <v>1145</v>
      </c>
      <c r="U2946" t="s">
        <v>1378</v>
      </c>
    </row>
    <row r="2947" spans="1:21" x14ac:dyDescent="0.45">
      <c r="A2947" t="s">
        <v>671</v>
      </c>
      <c r="B2947" s="4" t="str" cm="1">
        <f t="array" ref="B2947">_xlfn._xlws.FILTER(AnalysisSets!B:B,AnalysisSets!A:A=_xlfn._xlws.FILTER(Analyses!E:E,Analyses!A:A=AnalysisResults!A2947,""),"")</f>
        <v>Safety Population</v>
      </c>
      <c r="C2947" t="s">
        <v>33</v>
      </c>
      <c r="D2947" t="s">
        <v>36</v>
      </c>
      <c r="E2947" s="4" t="str" cm="1">
        <f t="array" ref="E2947">_xlfn._xlws.FILTER(AnalysisGroupings!$G$2:$G$20,AnalysisGroupings!$F$2:$F$20=AnalysisResults!D2947,"")</f>
        <v>Placebo</v>
      </c>
      <c r="G2947" t="s">
        <v>733</v>
      </c>
      <c r="H2947" t="s">
        <v>773</v>
      </c>
      <c r="I2947" s="4" t="str" cm="1">
        <f t="array" ref="I2947">_xlfn._xlws.FILTER(AnalysisGroupings!$G$2:$G$36,(AnalysisGroupings!$F$2:$F$36=AnalysisResults!H2947)*LEN(H2947)&gt;0,"")</f>
        <v>Pulse Rate (beats/min)</v>
      </c>
      <c r="K2947" t="s">
        <v>734</v>
      </c>
      <c r="L2947" t="s">
        <v>1382</v>
      </c>
      <c r="M2947" s="4" t="str" cm="1">
        <f t="array" ref="M2947">_xlfn._xlws.FILTER(AnalysisGroupings!$G$2:$G$36,(AnalysisGroupings!$F$2:$F$36=AnalysisResults!L2947)*LEN(L2947)&gt;0,"")</f>
        <v>Week 6</v>
      </c>
      <c r="O2947" t="s">
        <v>295</v>
      </c>
      <c r="P2947" t="s">
        <v>646</v>
      </c>
      <c r="Q2947" s="4" t="str" cm="1">
        <f t="array" ref="Q2947">_xlfn._xlws.FILTER(AnalysisMethods!$G$2:$G$31,AnalysisMethods!$E$2:$E$31=AnalysisResults!P2947,"")</f>
        <v>Min</v>
      </c>
      <c r="R2947" s="4" t="str" cm="1">
        <f t="array" ref="R2947">_xlfn._xlws.FILTER(AnalysisMethods!$H$2:$H$31,AnalysisMethods!$E$2:$E$31=AnalysisResults!P2947,"")</f>
        <v>XX</v>
      </c>
      <c r="S2947">
        <v>-65</v>
      </c>
      <c r="T2947" s="7" t="s">
        <v>1220</v>
      </c>
      <c r="U2947" t="s">
        <v>1378</v>
      </c>
    </row>
    <row r="2948" spans="1:21" x14ac:dyDescent="0.45">
      <c r="A2948" t="s">
        <v>671</v>
      </c>
      <c r="B2948" s="4" t="str" cm="1">
        <f t="array" ref="B2948">_xlfn._xlws.FILTER(AnalysisSets!B:B,AnalysisSets!A:A=_xlfn._xlws.FILTER(Analyses!E:E,Analyses!A:A=AnalysisResults!A2948,""),"")</f>
        <v>Safety Population</v>
      </c>
      <c r="C2948" t="s">
        <v>33</v>
      </c>
      <c r="D2948" t="s">
        <v>36</v>
      </c>
      <c r="E2948" s="4" t="str" cm="1">
        <f t="array" ref="E2948">_xlfn._xlws.FILTER(AnalysisGroupings!$G$2:$G$20,AnalysisGroupings!$F$2:$F$20=AnalysisResults!D2948,"")</f>
        <v>Placebo</v>
      </c>
      <c r="G2948" t="s">
        <v>733</v>
      </c>
      <c r="H2948" t="s">
        <v>773</v>
      </c>
      <c r="I2948" s="4" t="str" cm="1">
        <f t="array" ref="I2948">_xlfn._xlws.FILTER(AnalysisGroupings!$G$2:$G$36,(AnalysisGroupings!$F$2:$F$36=AnalysisResults!H2948)*LEN(H2948)&gt;0,"")</f>
        <v>Pulse Rate (beats/min)</v>
      </c>
      <c r="K2948" t="s">
        <v>734</v>
      </c>
      <c r="L2948" t="s">
        <v>1382</v>
      </c>
      <c r="M2948" s="4" t="str" cm="1">
        <f t="array" ref="M2948">_xlfn._xlws.FILTER(AnalysisGroupings!$G$2:$G$36,(AnalysisGroupings!$F$2:$F$36=AnalysisResults!L2948)*LEN(L2948)&gt;0,"")</f>
        <v>Week 6</v>
      </c>
      <c r="O2948" t="s">
        <v>295</v>
      </c>
      <c r="P2948" t="s">
        <v>647</v>
      </c>
      <c r="Q2948" s="4" t="str" cm="1">
        <f t="array" ref="Q2948">_xlfn._xlws.FILTER(AnalysisMethods!$G$2:$G$31,AnalysisMethods!$E$2:$E$31=AnalysisResults!P2948,"")</f>
        <v>Max</v>
      </c>
      <c r="R2948" s="4" t="str" cm="1">
        <f t="array" ref="R2948">_xlfn._xlws.FILTER(AnalysisMethods!$H$2:$H$31,AnalysisMethods!$E$2:$E$31=AnalysisResults!P2948,"")</f>
        <v>XX</v>
      </c>
      <c r="S2948">
        <v>40</v>
      </c>
      <c r="T2948" s="7" t="s">
        <v>248</v>
      </c>
      <c r="U2948" t="s">
        <v>1378</v>
      </c>
    </row>
    <row r="2949" spans="1:21" x14ac:dyDescent="0.45">
      <c r="A2949" t="s">
        <v>671</v>
      </c>
      <c r="B2949" s="4" t="str" cm="1">
        <f t="array" ref="B2949">_xlfn._xlws.FILTER(AnalysisSets!B:B,AnalysisSets!A:A=_xlfn._xlws.FILTER(Analyses!E:E,Analyses!A:A=AnalysisResults!A2949,""),"")</f>
        <v>Safety Population</v>
      </c>
      <c r="C2949" t="s">
        <v>33</v>
      </c>
      <c r="D2949" t="s">
        <v>36</v>
      </c>
      <c r="E2949" s="4" t="str" cm="1">
        <f t="array" ref="E2949">_xlfn._xlws.FILTER(AnalysisGroupings!$G$2:$G$20,AnalysisGroupings!$F$2:$F$20=AnalysisResults!D2949,"")</f>
        <v>Placebo</v>
      </c>
      <c r="G2949" t="s">
        <v>733</v>
      </c>
      <c r="H2949" t="s">
        <v>773</v>
      </c>
      <c r="I2949" s="4" t="str" cm="1">
        <f t="array" ref="I2949">_xlfn._xlws.FILTER(AnalysisGroupings!$G$2:$G$36,(AnalysisGroupings!$F$2:$F$36=AnalysisResults!H2949)*LEN(H2949)&gt;0,"")</f>
        <v>Pulse Rate (beats/min)</v>
      </c>
      <c r="K2949" t="s">
        <v>734</v>
      </c>
      <c r="L2949" t="s">
        <v>1383</v>
      </c>
      <c r="M2949" s="4" t="str" cm="1">
        <f t="array" ref="M2949">_xlfn._xlws.FILTER(AnalysisGroupings!$G$2:$G$36,(AnalysisGroupings!$F$2:$F$36=AnalysisResults!L2949)*LEN(L2949)&gt;0,"")</f>
        <v>Week 8</v>
      </c>
      <c r="O2949" t="s">
        <v>295</v>
      </c>
      <c r="P2949" t="s">
        <v>640</v>
      </c>
      <c r="Q2949" s="4" t="str" cm="1">
        <f t="array" ref="Q2949">_xlfn._xlws.FILTER(AnalysisMethods!$G$2:$G$31,AnalysisMethods!$E$2:$E$31=AnalysisResults!P2949,"")</f>
        <v>n</v>
      </c>
      <c r="R2949" s="4" t="str" cm="1">
        <f t="array" ref="R2949">_xlfn._xlws.FILTER(AnalysisMethods!$H$2:$H$31,AnalysisMethods!$E$2:$E$31=AnalysisResults!P2949,"")</f>
        <v>XX</v>
      </c>
      <c r="S2949">
        <v>216</v>
      </c>
      <c r="T2949" s="7" t="s">
        <v>967</v>
      </c>
      <c r="U2949" t="s">
        <v>1378</v>
      </c>
    </row>
    <row r="2950" spans="1:21" x14ac:dyDescent="0.45">
      <c r="A2950" t="s">
        <v>671</v>
      </c>
      <c r="B2950" s="4" t="str" cm="1">
        <f t="array" ref="B2950">_xlfn._xlws.FILTER(AnalysisSets!B:B,AnalysisSets!A:A=_xlfn._xlws.FILTER(Analyses!E:E,Analyses!A:A=AnalysisResults!A2950,""),"")</f>
        <v>Safety Population</v>
      </c>
      <c r="C2950" t="s">
        <v>33</v>
      </c>
      <c r="D2950" t="s">
        <v>36</v>
      </c>
      <c r="E2950" s="4" t="str" cm="1">
        <f t="array" ref="E2950">_xlfn._xlws.FILTER(AnalysisGroupings!$G$2:$G$20,AnalysisGroupings!$F$2:$F$20=AnalysisResults!D2950,"")</f>
        <v>Placebo</v>
      </c>
      <c r="G2950" t="s">
        <v>733</v>
      </c>
      <c r="H2950" t="s">
        <v>773</v>
      </c>
      <c r="I2950" s="4" t="str" cm="1">
        <f t="array" ref="I2950">_xlfn._xlws.FILTER(AnalysisGroupings!$G$2:$G$36,(AnalysisGroupings!$F$2:$F$36=AnalysisResults!H2950)*LEN(H2950)&gt;0,"")</f>
        <v>Pulse Rate (beats/min)</v>
      </c>
      <c r="K2950" t="s">
        <v>734</v>
      </c>
      <c r="L2950" t="s">
        <v>1383</v>
      </c>
      <c r="M2950" s="4" t="str" cm="1">
        <f t="array" ref="M2950">_xlfn._xlws.FILTER(AnalysisGroupings!$G$2:$G$36,(AnalysisGroupings!$F$2:$F$36=AnalysisResults!L2950)*LEN(L2950)&gt;0,"")</f>
        <v>Week 8</v>
      </c>
      <c r="O2950" t="s">
        <v>295</v>
      </c>
      <c r="P2950" t="s">
        <v>641</v>
      </c>
      <c r="Q2950" s="4" t="str" cm="1">
        <f t="array" ref="Q2950">_xlfn._xlws.FILTER(AnalysisMethods!$G$2:$G$31,AnalysisMethods!$E$2:$E$31=AnalysisResults!P2950,"")</f>
        <v>Mean</v>
      </c>
      <c r="R2950" s="4" t="str" cm="1">
        <f t="array" ref="R2950">_xlfn._xlws.FILTER(AnalysisMethods!$H$2:$H$31,AnalysisMethods!$E$2:$E$31=AnalysisResults!P2950,"")</f>
        <v>XX.X</v>
      </c>
      <c r="S2950">
        <v>-1.828703704</v>
      </c>
      <c r="T2950" s="7" t="s">
        <v>1206</v>
      </c>
      <c r="U2950" t="s">
        <v>1378</v>
      </c>
    </row>
    <row r="2951" spans="1:21" x14ac:dyDescent="0.45">
      <c r="A2951" t="s">
        <v>671</v>
      </c>
      <c r="B2951" s="4" t="str" cm="1">
        <f t="array" ref="B2951">_xlfn._xlws.FILTER(AnalysisSets!B:B,AnalysisSets!A:A=_xlfn._xlws.FILTER(Analyses!E:E,Analyses!A:A=AnalysisResults!A2951,""),"")</f>
        <v>Safety Population</v>
      </c>
      <c r="C2951" t="s">
        <v>33</v>
      </c>
      <c r="D2951" t="s">
        <v>36</v>
      </c>
      <c r="E2951" s="4" t="str" cm="1">
        <f t="array" ref="E2951">_xlfn._xlws.FILTER(AnalysisGroupings!$G$2:$G$20,AnalysisGroupings!$F$2:$F$20=AnalysisResults!D2951,"")</f>
        <v>Placebo</v>
      </c>
      <c r="G2951" t="s">
        <v>733</v>
      </c>
      <c r="H2951" t="s">
        <v>773</v>
      </c>
      <c r="I2951" s="4" t="str" cm="1">
        <f t="array" ref="I2951">_xlfn._xlws.FILTER(AnalysisGroupings!$G$2:$G$36,(AnalysisGroupings!$F$2:$F$36=AnalysisResults!H2951)*LEN(H2951)&gt;0,"")</f>
        <v>Pulse Rate (beats/min)</v>
      </c>
      <c r="K2951" t="s">
        <v>734</v>
      </c>
      <c r="L2951" t="s">
        <v>1383</v>
      </c>
      <c r="M2951" s="4" t="str" cm="1">
        <f t="array" ref="M2951">_xlfn._xlws.FILTER(AnalysisGroupings!$G$2:$G$36,(AnalysisGroupings!$F$2:$F$36=AnalysisResults!L2951)*LEN(L2951)&gt;0,"")</f>
        <v>Week 8</v>
      </c>
      <c r="O2951" t="s">
        <v>295</v>
      </c>
      <c r="P2951" t="s">
        <v>642</v>
      </c>
      <c r="Q2951" s="4" t="str" cm="1">
        <f t="array" ref="Q2951">_xlfn._xlws.FILTER(AnalysisMethods!$G$2:$G$31,AnalysisMethods!$E$2:$E$31=AnalysisResults!P2951,"")</f>
        <v>SD</v>
      </c>
      <c r="R2951" s="4" t="str" cm="1">
        <f t="array" ref="R2951">_xlfn._xlws.FILTER(AnalysisMethods!$H$2:$H$31,AnalysisMethods!$E$2:$E$31=AnalysisResults!P2951,"")</f>
        <v>(XX.XX)</v>
      </c>
      <c r="S2951">
        <v>10.651926790999999</v>
      </c>
      <c r="T2951" s="7" t="s">
        <v>1221</v>
      </c>
      <c r="U2951" t="s">
        <v>1378</v>
      </c>
    </row>
    <row r="2952" spans="1:21" x14ac:dyDescent="0.45">
      <c r="A2952" t="s">
        <v>671</v>
      </c>
      <c r="B2952" s="4" t="str" cm="1">
        <f t="array" ref="B2952">_xlfn._xlws.FILTER(AnalysisSets!B:B,AnalysisSets!A:A=_xlfn._xlws.FILTER(Analyses!E:E,Analyses!A:A=AnalysisResults!A2952,""),"")</f>
        <v>Safety Population</v>
      </c>
      <c r="C2952" t="s">
        <v>33</v>
      </c>
      <c r="D2952" t="s">
        <v>36</v>
      </c>
      <c r="E2952" s="4" t="str" cm="1">
        <f t="array" ref="E2952">_xlfn._xlws.FILTER(AnalysisGroupings!$G$2:$G$20,AnalysisGroupings!$F$2:$F$20=AnalysisResults!D2952,"")</f>
        <v>Placebo</v>
      </c>
      <c r="G2952" t="s">
        <v>733</v>
      </c>
      <c r="H2952" t="s">
        <v>773</v>
      </c>
      <c r="I2952" s="4" t="str" cm="1">
        <f t="array" ref="I2952">_xlfn._xlws.FILTER(AnalysisGroupings!$G$2:$G$36,(AnalysisGroupings!$F$2:$F$36=AnalysisResults!H2952)*LEN(H2952)&gt;0,"")</f>
        <v>Pulse Rate (beats/min)</v>
      </c>
      <c r="K2952" t="s">
        <v>734</v>
      </c>
      <c r="L2952" t="s">
        <v>1383</v>
      </c>
      <c r="M2952" s="4" t="str" cm="1">
        <f t="array" ref="M2952">_xlfn._xlws.FILTER(AnalysisGroupings!$G$2:$G$36,(AnalysisGroupings!$F$2:$F$36=AnalysisResults!L2952)*LEN(L2952)&gt;0,"")</f>
        <v>Week 8</v>
      </c>
      <c r="O2952" t="s">
        <v>295</v>
      </c>
      <c r="P2952" t="s">
        <v>643</v>
      </c>
      <c r="Q2952" s="4" t="str" cm="1">
        <f t="array" ref="Q2952">_xlfn._xlws.FILTER(AnalysisMethods!$G$2:$G$31,AnalysisMethods!$E$2:$E$31=AnalysisResults!P2952,"")</f>
        <v>Median</v>
      </c>
      <c r="R2952" s="4" t="str" cm="1">
        <f t="array" ref="R2952">_xlfn._xlws.FILTER(AnalysisMethods!$H$2:$H$31,AnalysisMethods!$E$2:$E$31=AnalysisResults!P2952,"")</f>
        <v>XX.X</v>
      </c>
      <c r="S2952">
        <v>-2</v>
      </c>
      <c r="T2952" s="7" t="s">
        <v>1143</v>
      </c>
      <c r="U2952" t="s">
        <v>1378</v>
      </c>
    </row>
    <row r="2953" spans="1:21" x14ac:dyDescent="0.45">
      <c r="A2953" t="s">
        <v>671</v>
      </c>
      <c r="B2953" s="4" t="str" cm="1">
        <f t="array" ref="B2953">_xlfn._xlws.FILTER(AnalysisSets!B:B,AnalysisSets!A:A=_xlfn._xlws.FILTER(Analyses!E:E,Analyses!A:A=AnalysisResults!A2953,""),"")</f>
        <v>Safety Population</v>
      </c>
      <c r="C2953" t="s">
        <v>33</v>
      </c>
      <c r="D2953" t="s">
        <v>36</v>
      </c>
      <c r="E2953" s="4" t="str" cm="1">
        <f t="array" ref="E2953">_xlfn._xlws.FILTER(AnalysisGroupings!$G$2:$G$20,AnalysisGroupings!$F$2:$F$20=AnalysisResults!D2953,"")</f>
        <v>Placebo</v>
      </c>
      <c r="G2953" t="s">
        <v>733</v>
      </c>
      <c r="H2953" t="s">
        <v>773</v>
      </c>
      <c r="I2953" s="4" t="str" cm="1">
        <f t="array" ref="I2953">_xlfn._xlws.FILTER(AnalysisGroupings!$G$2:$G$36,(AnalysisGroupings!$F$2:$F$36=AnalysisResults!H2953)*LEN(H2953)&gt;0,"")</f>
        <v>Pulse Rate (beats/min)</v>
      </c>
      <c r="K2953" t="s">
        <v>734</v>
      </c>
      <c r="L2953" t="s">
        <v>1383</v>
      </c>
      <c r="M2953" s="4" t="str" cm="1">
        <f t="array" ref="M2953">_xlfn._xlws.FILTER(AnalysisGroupings!$G$2:$G$36,(AnalysisGroupings!$F$2:$F$36=AnalysisResults!L2953)*LEN(L2953)&gt;0,"")</f>
        <v>Week 8</v>
      </c>
      <c r="O2953" t="s">
        <v>295</v>
      </c>
      <c r="P2953" t="s">
        <v>644</v>
      </c>
      <c r="Q2953" s="4" t="str" cm="1">
        <f t="array" ref="Q2953">_xlfn._xlws.FILTER(AnalysisMethods!$G$2:$G$31,AnalysisMethods!$E$2:$E$31=AnalysisResults!P2953,"")</f>
        <v>Q1</v>
      </c>
      <c r="R2953" s="4" t="str" cm="1">
        <f t="array" ref="R2953">_xlfn._xlws.FILTER(AnalysisMethods!$H$2:$H$31,AnalysisMethods!$E$2:$E$31=AnalysisResults!P2953,"")</f>
        <v>XX.X</v>
      </c>
      <c r="S2953">
        <v>-8</v>
      </c>
      <c r="T2953" s="7" t="s">
        <v>1192</v>
      </c>
      <c r="U2953" t="s">
        <v>1378</v>
      </c>
    </row>
    <row r="2954" spans="1:21" x14ac:dyDescent="0.45">
      <c r="A2954" t="s">
        <v>671</v>
      </c>
      <c r="B2954" s="4" t="str" cm="1">
        <f t="array" ref="B2954">_xlfn._xlws.FILTER(AnalysisSets!B:B,AnalysisSets!A:A=_xlfn._xlws.FILTER(Analyses!E:E,Analyses!A:A=AnalysisResults!A2954,""),"")</f>
        <v>Safety Population</v>
      </c>
      <c r="C2954" t="s">
        <v>33</v>
      </c>
      <c r="D2954" t="s">
        <v>36</v>
      </c>
      <c r="E2954" s="4" t="str" cm="1">
        <f t="array" ref="E2954">_xlfn._xlws.FILTER(AnalysisGroupings!$G$2:$G$20,AnalysisGroupings!$F$2:$F$20=AnalysisResults!D2954,"")</f>
        <v>Placebo</v>
      </c>
      <c r="G2954" t="s">
        <v>733</v>
      </c>
      <c r="H2954" t="s">
        <v>773</v>
      </c>
      <c r="I2954" s="4" t="str" cm="1">
        <f t="array" ref="I2954">_xlfn._xlws.FILTER(AnalysisGroupings!$G$2:$G$36,(AnalysisGroupings!$F$2:$F$36=AnalysisResults!H2954)*LEN(H2954)&gt;0,"")</f>
        <v>Pulse Rate (beats/min)</v>
      </c>
      <c r="K2954" t="s">
        <v>734</v>
      </c>
      <c r="L2954" t="s">
        <v>1383</v>
      </c>
      <c r="M2954" s="4" t="str" cm="1">
        <f t="array" ref="M2954">_xlfn._xlws.FILTER(AnalysisGroupings!$G$2:$G$36,(AnalysisGroupings!$F$2:$F$36=AnalysisResults!L2954)*LEN(L2954)&gt;0,"")</f>
        <v>Week 8</v>
      </c>
      <c r="O2954" t="s">
        <v>295</v>
      </c>
      <c r="P2954" t="s">
        <v>645</v>
      </c>
      <c r="Q2954" s="4" t="str" cm="1">
        <f t="array" ref="Q2954">_xlfn._xlws.FILTER(AnalysisMethods!$G$2:$G$31,AnalysisMethods!$E$2:$E$31=AnalysisResults!P2954,"")</f>
        <v>Q3</v>
      </c>
      <c r="R2954" s="4" t="str" cm="1">
        <f t="array" ref="R2954">_xlfn._xlws.FILTER(AnalysisMethods!$H$2:$H$31,AnalysisMethods!$E$2:$E$31=AnalysisResults!P2954,"")</f>
        <v>XX.X</v>
      </c>
      <c r="S2954">
        <v>4</v>
      </c>
      <c r="T2954" s="7" t="s">
        <v>1145</v>
      </c>
      <c r="U2954" t="s">
        <v>1378</v>
      </c>
    </row>
    <row r="2955" spans="1:21" x14ac:dyDescent="0.45">
      <c r="A2955" t="s">
        <v>671</v>
      </c>
      <c r="B2955" s="4" t="str" cm="1">
        <f t="array" ref="B2955">_xlfn._xlws.FILTER(AnalysisSets!B:B,AnalysisSets!A:A=_xlfn._xlws.FILTER(Analyses!E:E,Analyses!A:A=AnalysisResults!A2955,""),"")</f>
        <v>Safety Population</v>
      </c>
      <c r="C2955" t="s">
        <v>33</v>
      </c>
      <c r="D2955" t="s">
        <v>36</v>
      </c>
      <c r="E2955" s="4" t="str" cm="1">
        <f t="array" ref="E2955">_xlfn._xlws.FILTER(AnalysisGroupings!$G$2:$G$20,AnalysisGroupings!$F$2:$F$20=AnalysisResults!D2955,"")</f>
        <v>Placebo</v>
      </c>
      <c r="G2955" t="s">
        <v>733</v>
      </c>
      <c r="H2955" t="s">
        <v>773</v>
      </c>
      <c r="I2955" s="4" t="str" cm="1">
        <f t="array" ref="I2955">_xlfn._xlws.FILTER(AnalysisGroupings!$G$2:$G$36,(AnalysisGroupings!$F$2:$F$36=AnalysisResults!H2955)*LEN(H2955)&gt;0,"")</f>
        <v>Pulse Rate (beats/min)</v>
      </c>
      <c r="K2955" t="s">
        <v>734</v>
      </c>
      <c r="L2955" t="s">
        <v>1383</v>
      </c>
      <c r="M2955" s="4" t="str" cm="1">
        <f t="array" ref="M2955">_xlfn._xlws.FILTER(AnalysisGroupings!$G$2:$G$36,(AnalysisGroupings!$F$2:$F$36=AnalysisResults!L2955)*LEN(L2955)&gt;0,"")</f>
        <v>Week 8</v>
      </c>
      <c r="O2955" t="s">
        <v>295</v>
      </c>
      <c r="P2955" t="s">
        <v>646</v>
      </c>
      <c r="Q2955" s="4" t="str" cm="1">
        <f t="array" ref="Q2955">_xlfn._xlws.FILTER(AnalysisMethods!$G$2:$G$31,AnalysisMethods!$E$2:$E$31=AnalysisResults!P2955,"")</f>
        <v>Min</v>
      </c>
      <c r="R2955" s="4" t="str" cm="1">
        <f t="array" ref="R2955">_xlfn._xlws.FILTER(AnalysisMethods!$H$2:$H$31,AnalysisMethods!$E$2:$E$31=AnalysisResults!P2955,"")</f>
        <v>XX</v>
      </c>
      <c r="S2955">
        <v>-74</v>
      </c>
      <c r="T2955" s="7" t="s">
        <v>1222</v>
      </c>
      <c r="U2955" t="s">
        <v>1378</v>
      </c>
    </row>
    <row r="2956" spans="1:21" x14ac:dyDescent="0.45">
      <c r="A2956" t="s">
        <v>671</v>
      </c>
      <c r="B2956" s="4" t="str" cm="1">
        <f t="array" ref="B2956">_xlfn._xlws.FILTER(AnalysisSets!B:B,AnalysisSets!A:A=_xlfn._xlws.FILTER(Analyses!E:E,Analyses!A:A=AnalysisResults!A2956,""),"")</f>
        <v>Safety Population</v>
      </c>
      <c r="C2956" t="s">
        <v>33</v>
      </c>
      <c r="D2956" t="s">
        <v>36</v>
      </c>
      <c r="E2956" s="4" t="str" cm="1">
        <f t="array" ref="E2956">_xlfn._xlws.FILTER(AnalysisGroupings!$G$2:$G$20,AnalysisGroupings!$F$2:$F$20=AnalysisResults!D2956,"")</f>
        <v>Placebo</v>
      </c>
      <c r="G2956" t="s">
        <v>733</v>
      </c>
      <c r="H2956" t="s">
        <v>773</v>
      </c>
      <c r="I2956" s="4" t="str" cm="1">
        <f t="array" ref="I2956">_xlfn._xlws.FILTER(AnalysisGroupings!$G$2:$G$36,(AnalysisGroupings!$F$2:$F$36=AnalysisResults!H2956)*LEN(H2956)&gt;0,"")</f>
        <v>Pulse Rate (beats/min)</v>
      </c>
      <c r="K2956" t="s">
        <v>734</v>
      </c>
      <c r="L2956" t="s">
        <v>1383</v>
      </c>
      <c r="M2956" s="4" t="str" cm="1">
        <f t="array" ref="M2956">_xlfn._xlws.FILTER(AnalysisGroupings!$G$2:$G$36,(AnalysisGroupings!$F$2:$F$36=AnalysisResults!L2956)*LEN(L2956)&gt;0,"")</f>
        <v>Week 8</v>
      </c>
      <c r="O2956" t="s">
        <v>295</v>
      </c>
      <c r="P2956" t="s">
        <v>647</v>
      </c>
      <c r="Q2956" s="4" t="str" cm="1">
        <f t="array" ref="Q2956">_xlfn._xlws.FILTER(AnalysisMethods!$G$2:$G$31,AnalysisMethods!$E$2:$E$31=AnalysisResults!P2956,"")</f>
        <v>Max</v>
      </c>
      <c r="R2956" s="4" t="str" cm="1">
        <f t="array" ref="R2956">_xlfn._xlws.FILTER(AnalysisMethods!$H$2:$H$31,AnalysisMethods!$E$2:$E$31=AnalysisResults!P2956,"")</f>
        <v>XX</v>
      </c>
      <c r="S2956">
        <v>30</v>
      </c>
      <c r="T2956" s="7" t="s">
        <v>1042</v>
      </c>
      <c r="U2956" t="s">
        <v>1378</v>
      </c>
    </row>
    <row r="2957" spans="1:21" x14ac:dyDescent="0.45">
      <c r="A2957" t="s">
        <v>671</v>
      </c>
      <c r="B2957" s="4" t="str" cm="1">
        <f t="array" ref="B2957">_xlfn._xlws.FILTER(AnalysisSets!B:B,AnalysisSets!A:A=_xlfn._xlws.FILTER(Analyses!E:E,Analyses!A:A=AnalysisResults!A2957,""),"")</f>
        <v>Safety Population</v>
      </c>
      <c r="C2957" t="s">
        <v>33</v>
      </c>
      <c r="D2957" t="s">
        <v>36</v>
      </c>
      <c r="E2957" s="4" t="str" cm="1">
        <f t="array" ref="E2957">_xlfn._xlws.FILTER(AnalysisGroupings!$G$2:$G$20,AnalysisGroupings!$F$2:$F$20=AnalysisResults!D2957,"")</f>
        <v>Placebo</v>
      </c>
      <c r="G2957" t="s">
        <v>733</v>
      </c>
      <c r="H2957" t="s">
        <v>773</v>
      </c>
      <c r="I2957" s="4" t="str" cm="1">
        <f t="array" ref="I2957">_xlfn._xlws.FILTER(AnalysisGroupings!$G$2:$G$36,(AnalysisGroupings!$F$2:$F$36=AnalysisResults!H2957)*LEN(H2957)&gt;0,"")</f>
        <v>Pulse Rate (beats/min)</v>
      </c>
      <c r="K2957" t="s">
        <v>734</v>
      </c>
      <c r="L2957" t="s">
        <v>1384</v>
      </c>
      <c r="M2957" s="4" t="str" cm="1">
        <f t="array" ref="M2957">_xlfn._xlws.FILTER(AnalysisGroupings!$G$2:$G$36,(AnalysisGroupings!$F$2:$F$36=AnalysisResults!L2957)*LEN(L2957)&gt;0,"")</f>
        <v>Week 12</v>
      </c>
      <c r="O2957" t="s">
        <v>295</v>
      </c>
      <c r="P2957" t="s">
        <v>640</v>
      </c>
      <c r="Q2957" s="4" t="str" cm="1">
        <f t="array" ref="Q2957">_xlfn._xlws.FILTER(AnalysisMethods!$G$2:$G$31,AnalysisMethods!$E$2:$E$31=AnalysisResults!P2957,"")</f>
        <v>n</v>
      </c>
      <c r="R2957" s="4" t="str" cm="1">
        <f t="array" ref="R2957">_xlfn._xlws.FILTER(AnalysisMethods!$H$2:$H$31,AnalysisMethods!$E$2:$E$31=AnalysisResults!P2957,"")</f>
        <v>XX</v>
      </c>
      <c r="S2957">
        <v>204</v>
      </c>
      <c r="T2957" s="7" t="s">
        <v>835</v>
      </c>
      <c r="U2957" t="s">
        <v>1378</v>
      </c>
    </row>
    <row r="2958" spans="1:21" x14ac:dyDescent="0.45">
      <c r="A2958" t="s">
        <v>671</v>
      </c>
      <c r="B2958" s="4" t="str" cm="1">
        <f t="array" ref="B2958">_xlfn._xlws.FILTER(AnalysisSets!B:B,AnalysisSets!A:A=_xlfn._xlws.FILTER(Analyses!E:E,Analyses!A:A=AnalysisResults!A2958,""),"")</f>
        <v>Safety Population</v>
      </c>
      <c r="C2958" t="s">
        <v>33</v>
      </c>
      <c r="D2958" t="s">
        <v>36</v>
      </c>
      <c r="E2958" s="4" t="str" cm="1">
        <f t="array" ref="E2958">_xlfn._xlws.FILTER(AnalysisGroupings!$G$2:$G$20,AnalysisGroupings!$F$2:$F$20=AnalysisResults!D2958,"")</f>
        <v>Placebo</v>
      </c>
      <c r="G2958" t="s">
        <v>733</v>
      </c>
      <c r="H2958" t="s">
        <v>773</v>
      </c>
      <c r="I2958" s="4" t="str" cm="1">
        <f t="array" ref="I2958">_xlfn._xlws.FILTER(AnalysisGroupings!$G$2:$G$36,(AnalysisGroupings!$F$2:$F$36=AnalysisResults!H2958)*LEN(H2958)&gt;0,"")</f>
        <v>Pulse Rate (beats/min)</v>
      </c>
      <c r="K2958" t="s">
        <v>734</v>
      </c>
      <c r="L2958" t="s">
        <v>1384</v>
      </c>
      <c r="M2958" s="4" t="str" cm="1">
        <f t="array" ref="M2958">_xlfn._xlws.FILTER(AnalysisGroupings!$G$2:$G$36,(AnalysisGroupings!$F$2:$F$36=AnalysisResults!L2958)*LEN(L2958)&gt;0,"")</f>
        <v>Week 12</v>
      </c>
      <c r="O2958" t="s">
        <v>295</v>
      </c>
      <c r="P2958" t="s">
        <v>641</v>
      </c>
      <c r="Q2958" s="4" t="str" cm="1">
        <f t="array" ref="Q2958">_xlfn._xlws.FILTER(AnalysisMethods!$G$2:$G$31,AnalysisMethods!$E$2:$E$31=AnalysisResults!P2958,"")</f>
        <v>Mean</v>
      </c>
      <c r="R2958" s="4" t="str" cm="1">
        <f t="array" ref="R2958">_xlfn._xlws.FILTER(AnalysisMethods!$H$2:$H$31,AnalysisMethods!$E$2:$E$31=AnalysisResults!P2958,"")</f>
        <v>XX.X</v>
      </c>
      <c r="S2958">
        <v>1.5392156862999999</v>
      </c>
      <c r="T2958" s="7" t="s">
        <v>1223</v>
      </c>
      <c r="U2958" t="s">
        <v>1378</v>
      </c>
    </row>
    <row r="2959" spans="1:21" x14ac:dyDescent="0.45">
      <c r="A2959" t="s">
        <v>671</v>
      </c>
      <c r="B2959" s="4" t="str" cm="1">
        <f t="array" ref="B2959">_xlfn._xlws.FILTER(AnalysisSets!B:B,AnalysisSets!A:A=_xlfn._xlws.FILTER(Analyses!E:E,Analyses!A:A=AnalysisResults!A2959,""),"")</f>
        <v>Safety Population</v>
      </c>
      <c r="C2959" t="s">
        <v>33</v>
      </c>
      <c r="D2959" t="s">
        <v>36</v>
      </c>
      <c r="E2959" s="4" t="str" cm="1">
        <f t="array" ref="E2959">_xlfn._xlws.FILTER(AnalysisGroupings!$G$2:$G$20,AnalysisGroupings!$F$2:$F$20=AnalysisResults!D2959,"")</f>
        <v>Placebo</v>
      </c>
      <c r="G2959" t="s">
        <v>733</v>
      </c>
      <c r="H2959" t="s">
        <v>773</v>
      </c>
      <c r="I2959" s="4" t="str" cm="1">
        <f t="array" ref="I2959">_xlfn._xlws.FILTER(AnalysisGroupings!$G$2:$G$36,(AnalysisGroupings!$F$2:$F$36=AnalysisResults!H2959)*LEN(H2959)&gt;0,"")</f>
        <v>Pulse Rate (beats/min)</v>
      </c>
      <c r="K2959" t="s">
        <v>734</v>
      </c>
      <c r="L2959" t="s">
        <v>1384</v>
      </c>
      <c r="M2959" s="4" t="str" cm="1">
        <f t="array" ref="M2959">_xlfn._xlws.FILTER(AnalysisGroupings!$G$2:$G$36,(AnalysisGroupings!$F$2:$F$36=AnalysisResults!L2959)*LEN(L2959)&gt;0,"")</f>
        <v>Week 12</v>
      </c>
      <c r="O2959" t="s">
        <v>295</v>
      </c>
      <c r="P2959" t="s">
        <v>642</v>
      </c>
      <c r="Q2959" s="4" t="str" cm="1">
        <f t="array" ref="Q2959">_xlfn._xlws.FILTER(AnalysisMethods!$G$2:$G$31,AnalysisMethods!$E$2:$E$31=AnalysisResults!P2959,"")</f>
        <v>SD</v>
      </c>
      <c r="R2959" s="4" t="str" cm="1">
        <f t="array" ref="R2959">_xlfn._xlws.FILTER(AnalysisMethods!$H$2:$H$31,AnalysisMethods!$E$2:$E$31=AnalysisResults!P2959,"")</f>
        <v>(XX.XX)</v>
      </c>
      <c r="S2959">
        <v>10.900509834999999</v>
      </c>
      <c r="T2959" s="7" t="s">
        <v>1224</v>
      </c>
      <c r="U2959" t="s">
        <v>1378</v>
      </c>
    </row>
    <row r="2960" spans="1:21" x14ac:dyDescent="0.45">
      <c r="A2960" t="s">
        <v>671</v>
      </c>
      <c r="B2960" s="4" t="str" cm="1">
        <f t="array" ref="B2960">_xlfn._xlws.FILTER(AnalysisSets!B:B,AnalysisSets!A:A=_xlfn._xlws.FILTER(Analyses!E:E,Analyses!A:A=AnalysisResults!A2960,""),"")</f>
        <v>Safety Population</v>
      </c>
      <c r="C2960" t="s">
        <v>33</v>
      </c>
      <c r="D2960" t="s">
        <v>36</v>
      </c>
      <c r="E2960" s="4" t="str" cm="1">
        <f t="array" ref="E2960">_xlfn._xlws.FILTER(AnalysisGroupings!$G$2:$G$20,AnalysisGroupings!$F$2:$F$20=AnalysisResults!D2960,"")</f>
        <v>Placebo</v>
      </c>
      <c r="G2960" t="s">
        <v>733</v>
      </c>
      <c r="H2960" t="s">
        <v>773</v>
      </c>
      <c r="I2960" s="4" t="str" cm="1">
        <f t="array" ref="I2960">_xlfn._xlws.FILTER(AnalysisGroupings!$G$2:$G$36,(AnalysisGroupings!$F$2:$F$36=AnalysisResults!H2960)*LEN(H2960)&gt;0,"")</f>
        <v>Pulse Rate (beats/min)</v>
      </c>
      <c r="K2960" t="s">
        <v>734</v>
      </c>
      <c r="L2960" t="s">
        <v>1384</v>
      </c>
      <c r="M2960" s="4" t="str" cm="1">
        <f t="array" ref="M2960">_xlfn._xlws.FILTER(AnalysisGroupings!$G$2:$G$36,(AnalysisGroupings!$F$2:$F$36=AnalysisResults!L2960)*LEN(L2960)&gt;0,"")</f>
        <v>Week 12</v>
      </c>
      <c r="O2960" t="s">
        <v>295</v>
      </c>
      <c r="P2960" t="s">
        <v>643</v>
      </c>
      <c r="Q2960" s="4" t="str" cm="1">
        <f t="array" ref="Q2960">_xlfn._xlws.FILTER(AnalysisMethods!$G$2:$G$31,AnalysisMethods!$E$2:$E$31=AnalysisResults!P2960,"")</f>
        <v>Median</v>
      </c>
      <c r="R2960" s="4" t="str" cm="1">
        <f t="array" ref="R2960">_xlfn._xlws.FILTER(AnalysisMethods!$H$2:$H$31,AnalysisMethods!$E$2:$E$31=AnalysisResults!P2960,"")</f>
        <v>XX.X</v>
      </c>
      <c r="S2960">
        <v>0</v>
      </c>
      <c r="T2960" s="7" t="s">
        <v>1158</v>
      </c>
      <c r="U2960" t="s">
        <v>1378</v>
      </c>
    </row>
    <row r="2961" spans="1:21" x14ac:dyDescent="0.45">
      <c r="A2961" t="s">
        <v>671</v>
      </c>
      <c r="B2961" s="4" t="str" cm="1">
        <f t="array" ref="B2961">_xlfn._xlws.FILTER(AnalysisSets!B:B,AnalysisSets!A:A=_xlfn._xlws.FILTER(Analyses!E:E,Analyses!A:A=AnalysisResults!A2961,""),"")</f>
        <v>Safety Population</v>
      </c>
      <c r="C2961" t="s">
        <v>33</v>
      </c>
      <c r="D2961" t="s">
        <v>36</v>
      </c>
      <c r="E2961" s="4" t="str" cm="1">
        <f t="array" ref="E2961">_xlfn._xlws.FILTER(AnalysisGroupings!$G$2:$G$20,AnalysisGroupings!$F$2:$F$20=AnalysisResults!D2961,"")</f>
        <v>Placebo</v>
      </c>
      <c r="G2961" t="s">
        <v>733</v>
      </c>
      <c r="H2961" t="s">
        <v>773</v>
      </c>
      <c r="I2961" s="4" t="str" cm="1">
        <f t="array" ref="I2961">_xlfn._xlws.FILTER(AnalysisGroupings!$G$2:$G$36,(AnalysisGroupings!$F$2:$F$36=AnalysisResults!H2961)*LEN(H2961)&gt;0,"")</f>
        <v>Pulse Rate (beats/min)</v>
      </c>
      <c r="K2961" t="s">
        <v>734</v>
      </c>
      <c r="L2961" t="s">
        <v>1384</v>
      </c>
      <c r="M2961" s="4" t="str" cm="1">
        <f t="array" ref="M2961">_xlfn._xlws.FILTER(AnalysisGroupings!$G$2:$G$36,(AnalysisGroupings!$F$2:$F$36=AnalysisResults!L2961)*LEN(L2961)&gt;0,"")</f>
        <v>Week 12</v>
      </c>
      <c r="O2961" t="s">
        <v>295</v>
      </c>
      <c r="P2961" t="s">
        <v>644</v>
      </c>
      <c r="Q2961" s="4" t="str" cm="1">
        <f t="array" ref="Q2961">_xlfn._xlws.FILTER(AnalysisMethods!$G$2:$G$31,AnalysisMethods!$E$2:$E$31=AnalysisResults!P2961,"")</f>
        <v>Q1</v>
      </c>
      <c r="R2961" s="4" t="str" cm="1">
        <f t="array" ref="R2961">_xlfn._xlws.FILTER(AnalysisMethods!$H$2:$H$31,AnalysisMethods!$E$2:$E$31=AnalysisResults!P2961,"")</f>
        <v>XX.X</v>
      </c>
      <c r="S2961">
        <v>-5.5</v>
      </c>
      <c r="T2961" s="7" t="s">
        <v>1225</v>
      </c>
      <c r="U2961" t="s">
        <v>1378</v>
      </c>
    </row>
    <row r="2962" spans="1:21" x14ac:dyDescent="0.45">
      <c r="A2962" t="s">
        <v>671</v>
      </c>
      <c r="B2962" s="4" t="str" cm="1">
        <f t="array" ref="B2962">_xlfn._xlws.FILTER(AnalysisSets!B:B,AnalysisSets!A:A=_xlfn._xlws.FILTER(Analyses!E:E,Analyses!A:A=AnalysisResults!A2962,""),"")</f>
        <v>Safety Population</v>
      </c>
      <c r="C2962" t="s">
        <v>33</v>
      </c>
      <c r="D2962" t="s">
        <v>36</v>
      </c>
      <c r="E2962" s="4" t="str" cm="1">
        <f t="array" ref="E2962">_xlfn._xlws.FILTER(AnalysisGroupings!$G$2:$G$20,AnalysisGroupings!$F$2:$F$20=AnalysisResults!D2962,"")</f>
        <v>Placebo</v>
      </c>
      <c r="G2962" t="s">
        <v>733</v>
      </c>
      <c r="H2962" t="s">
        <v>773</v>
      </c>
      <c r="I2962" s="4" t="str" cm="1">
        <f t="array" ref="I2962">_xlfn._xlws.FILTER(AnalysisGroupings!$G$2:$G$36,(AnalysisGroupings!$F$2:$F$36=AnalysisResults!H2962)*LEN(H2962)&gt;0,"")</f>
        <v>Pulse Rate (beats/min)</v>
      </c>
      <c r="K2962" t="s">
        <v>734</v>
      </c>
      <c r="L2962" t="s">
        <v>1384</v>
      </c>
      <c r="M2962" s="4" t="str" cm="1">
        <f t="array" ref="M2962">_xlfn._xlws.FILTER(AnalysisGroupings!$G$2:$G$36,(AnalysisGroupings!$F$2:$F$36=AnalysisResults!L2962)*LEN(L2962)&gt;0,"")</f>
        <v>Week 12</v>
      </c>
      <c r="O2962" t="s">
        <v>295</v>
      </c>
      <c r="P2962" t="s">
        <v>645</v>
      </c>
      <c r="Q2962" s="4" t="str" cm="1">
        <f t="array" ref="Q2962">_xlfn._xlws.FILTER(AnalysisMethods!$G$2:$G$31,AnalysisMethods!$E$2:$E$31=AnalysisResults!P2962,"")</f>
        <v>Q3</v>
      </c>
      <c r="R2962" s="4" t="str" cm="1">
        <f t="array" ref="R2962">_xlfn._xlws.FILTER(AnalysisMethods!$H$2:$H$31,AnalysisMethods!$E$2:$E$31=AnalysisResults!P2962,"")</f>
        <v>XX.X</v>
      </c>
      <c r="S2962">
        <v>8</v>
      </c>
      <c r="T2962" s="7" t="s">
        <v>1160</v>
      </c>
      <c r="U2962" t="s">
        <v>1378</v>
      </c>
    </row>
    <row r="2963" spans="1:21" x14ac:dyDescent="0.45">
      <c r="A2963" t="s">
        <v>671</v>
      </c>
      <c r="B2963" s="4" t="str" cm="1">
        <f t="array" ref="B2963">_xlfn._xlws.FILTER(AnalysisSets!B:B,AnalysisSets!A:A=_xlfn._xlws.FILTER(Analyses!E:E,Analyses!A:A=AnalysisResults!A2963,""),"")</f>
        <v>Safety Population</v>
      </c>
      <c r="C2963" t="s">
        <v>33</v>
      </c>
      <c r="D2963" t="s">
        <v>36</v>
      </c>
      <c r="E2963" s="4" t="str" cm="1">
        <f t="array" ref="E2963">_xlfn._xlws.FILTER(AnalysisGroupings!$G$2:$G$20,AnalysisGroupings!$F$2:$F$20=AnalysisResults!D2963,"")</f>
        <v>Placebo</v>
      </c>
      <c r="G2963" t="s">
        <v>733</v>
      </c>
      <c r="H2963" t="s">
        <v>773</v>
      </c>
      <c r="I2963" s="4" t="str" cm="1">
        <f t="array" ref="I2963">_xlfn._xlws.FILTER(AnalysisGroupings!$G$2:$G$36,(AnalysisGroupings!$F$2:$F$36=AnalysisResults!H2963)*LEN(H2963)&gt;0,"")</f>
        <v>Pulse Rate (beats/min)</v>
      </c>
      <c r="K2963" t="s">
        <v>734</v>
      </c>
      <c r="L2963" t="s">
        <v>1384</v>
      </c>
      <c r="M2963" s="4" t="str" cm="1">
        <f t="array" ref="M2963">_xlfn._xlws.FILTER(AnalysisGroupings!$G$2:$G$36,(AnalysisGroupings!$F$2:$F$36=AnalysisResults!L2963)*LEN(L2963)&gt;0,"")</f>
        <v>Week 12</v>
      </c>
      <c r="O2963" t="s">
        <v>295</v>
      </c>
      <c r="P2963" t="s">
        <v>646</v>
      </c>
      <c r="Q2963" s="4" t="str" cm="1">
        <f t="array" ref="Q2963">_xlfn._xlws.FILTER(AnalysisMethods!$G$2:$G$31,AnalysisMethods!$E$2:$E$31=AnalysisResults!P2963,"")</f>
        <v>Min</v>
      </c>
      <c r="R2963" s="4" t="str" cm="1">
        <f t="array" ref="R2963">_xlfn._xlws.FILTER(AnalysisMethods!$H$2:$H$31,AnalysisMethods!$E$2:$E$31=AnalysisResults!P2963,"")</f>
        <v>XX</v>
      </c>
      <c r="S2963">
        <v>-28</v>
      </c>
      <c r="T2963" s="7" t="s">
        <v>1194</v>
      </c>
      <c r="U2963" t="s">
        <v>1378</v>
      </c>
    </row>
    <row r="2964" spans="1:21" x14ac:dyDescent="0.45">
      <c r="A2964" t="s">
        <v>671</v>
      </c>
      <c r="B2964" s="4" t="str" cm="1">
        <f t="array" ref="B2964">_xlfn._xlws.FILTER(AnalysisSets!B:B,AnalysisSets!A:A=_xlfn._xlws.FILTER(Analyses!E:E,Analyses!A:A=AnalysisResults!A2964,""),"")</f>
        <v>Safety Population</v>
      </c>
      <c r="C2964" t="s">
        <v>33</v>
      </c>
      <c r="D2964" t="s">
        <v>36</v>
      </c>
      <c r="E2964" s="4" t="str" cm="1">
        <f t="array" ref="E2964">_xlfn._xlws.FILTER(AnalysisGroupings!$G$2:$G$20,AnalysisGroupings!$F$2:$F$20=AnalysisResults!D2964,"")</f>
        <v>Placebo</v>
      </c>
      <c r="G2964" t="s">
        <v>733</v>
      </c>
      <c r="H2964" t="s">
        <v>773</v>
      </c>
      <c r="I2964" s="4" t="str" cm="1">
        <f t="array" ref="I2964">_xlfn._xlws.FILTER(AnalysisGroupings!$G$2:$G$36,(AnalysisGroupings!$F$2:$F$36=AnalysisResults!H2964)*LEN(H2964)&gt;0,"")</f>
        <v>Pulse Rate (beats/min)</v>
      </c>
      <c r="K2964" t="s">
        <v>734</v>
      </c>
      <c r="L2964" t="s">
        <v>1384</v>
      </c>
      <c r="M2964" s="4" t="str" cm="1">
        <f t="array" ref="M2964">_xlfn._xlws.FILTER(AnalysisGroupings!$G$2:$G$36,(AnalysisGroupings!$F$2:$F$36=AnalysisResults!L2964)*LEN(L2964)&gt;0,"")</f>
        <v>Week 12</v>
      </c>
      <c r="O2964" t="s">
        <v>295</v>
      </c>
      <c r="P2964" t="s">
        <v>647</v>
      </c>
      <c r="Q2964" s="4" t="str" cm="1">
        <f t="array" ref="Q2964">_xlfn._xlws.FILTER(AnalysisMethods!$G$2:$G$31,AnalysisMethods!$E$2:$E$31=AnalysisResults!P2964,"")</f>
        <v>Max</v>
      </c>
      <c r="R2964" s="4" t="str" cm="1">
        <f t="array" ref="R2964">_xlfn._xlws.FILTER(AnalysisMethods!$H$2:$H$31,AnalysisMethods!$E$2:$E$31=AnalysisResults!P2964,"")</f>
        <v>XX</v>
      </c>
      <c r="S2964">
        <v>36</v>
      </c>
      <c r="T2964" s="7" t="s">
        <v>1226</v>
      </c>
      <c r="U2964" t="s">
        <v>1378</v>
      </c>
    </row>
    <row r="2965" spans="1:21" x14ac:dyDescent="0.45">
      <c r="A2965" t="s">
        <v>671</v>
      </c>
      <c r="B2965" s="4" t="str" cm="1">
        <f t="array" ref="B2965">_xlfn._xlws.FILTER(AnalysisSets!B:B,AnalysisSets!A:A=_xlfn._xlws.FILTER(Analyses!E:E,Analyses!A:A=AnalysisResults!A2965,""),"")</f>
        <v>Safety Population</v>
      </c>
      <c r="C2965" t="s">
        <v>33</v>
      </c>
      <c r="D2965" t="s">
        <v>36</v>
      </c>
      <c r="E2965" s="4" t="str" cm="1">
        <f t="array" ref="E2965">_xlfn._xlws.FILTER(AnalysisGroupings!$G$2:$G$20,AnalysisGroupings!$F$2:$F$20=AnalysisResults!D2965,"")</f>
        <v>Placebo</v>
      </c>
      <c r="G2965" t="s">
        <v>733</v>
      </c>
      <c r="H2965" t="s">
        <v>773</v>
      </c>
      <c r="I2965" s="4" t="str" cm="1">
        <f t="array" ref="I2965">_xlfn._xlws.FILTER(AnalysisGroupings!$G$2:$G$36,(AnalysisGroupings!$F$2:$F$36=AnalysisResults!H2965)*LEN(H2965)&gt;0,"")</f>
        <v>Pulse Rate (beats/min)</v>
      </c>
      <c r="K2965" t="s">
        <v>734</v>
      </c>
      <c r="L2965" t="s">
        <v>1385</v>
      </c>
      <c r="M2965" s="4" t="str" cm="1">
        <f t="array" ref="M2965">_xlfn._xlws.FILTER(AnalysisGroupings!$G$2:$G$36,(AnalysisGroupings!$F$2:$F$36=AnalysisResults!L2965)*LEN(L2965)&gt;0,"")</f>
        <v>Week 16</v>
      </c>
      <c r="O2965" t="s">
        <v>295</v>
      </c>
      <c r="P2965" t="s">
        <v>640</v>
      </c>
      <c r="Q2965" s="4" t="str" cm="1">
        <f t="array" ref="Q2965">_xlfn._xlws.FILTER(AnalysisMethods!$G$2:$G$31,AnalysisMethods!$E$2:$E$31=AnalysisResults!P2965,"")</f>
        <v>n</v>
      </c>
      <c r="R2965" s="4" t="str" cm="1">
        <f t="array" ref="R2965">_xlfn._xlws.FILTER(AnalysisMethods!$H$2:$H$31,AnalysisMethods!$E$2:$E$31=AnalysisResults!P2965,"")</f>
        <v>XX</v>
      </c>
      <c r="S2965">
        <v>201</v>
      </c>
      <c r="T2965" s="7" t="s">
        <v>1167</v>
      </c>
      <c r="U2965" t="s">
        <v>1378</v>
      </c>
    </row>
    <row r="2966" spans="1:21" x14ac:dyDescent="0.45">
      <c r="A2966" t="s">
        <v>671</v>
      </c>
      <c r="B2966" s="4" t="str" cm="1">
        <f t="array" ref="B2966">_xlfn._xlws.FILTER(AnalysisSets!B:B,AnalysisSets!A:A=_xlfn._xlws.FILTER(Analyses!E:E,Analyses!A:A=AnalysisResults!A2966,""),"")</f>
        <v>Safety Population</v>
      </c>
      <c r="C2966" t="s">
        <v>33</v>
      </c>
      <c r="D2966" t="s">
        <v>36</v>
      </c>
      <c r="E2966" s="4" t="str" cm="1">
        <f t="array" ref="E2966">_xlfn._xlws.FILTER(AnalysisGroupings!$G$2:$G$20,AnalysisGroupings!$F$2:$F$20=AnalysisResults!D2966,"")</f>
        <v>Placebo</v>
      </c>
      <c r="G2966" t="s">
        <v>733</v>
      </c>
      <c r="H2966" t="s">
        <v>773</v>
      </c>
      <c r="I2966" s="4" t="str" cm="1">
        <f t="array" ref="I2966">_xlfn._xlws.FILTER(AnalysisGroupings!$G$2:$G$36,(AnalysisGroupings!$F$2:$F$36=AnalysisResults!H2966)*LEN(H2966)&gt;0,"")</f>
        <v>Pulse Rate (beats/min)</v>
      </c>
      <c r="K2966" t="s">
        <v>734</v>
      </c>
      <c r="L2966" t="s">
        <v>1385</v>
      </c>
      <c r="M2966" s="4" t="str" cm="1">
        <f t="array" ref="M2966">_xlfn._xlws.FILTER(AnalysisGroupings!$G$2:$G$36,(AnalysisGroupings!$F$2:$F$36=AnalysisResults!L2966)*LEN(L2966)&gt;0,"")</f>
        <v>Week 16</v>
      </c>
      <c r="O2966" t="s">
        <v>295</v>
      </c>
      <c r="P2966" t="s">
        <v>641</v>
      </c>
      <c r="Q2966" s="4" t="str" cm="1">
        <f t="array" ref="Q2966">_xlfn._xlws.FILTER(AnalysisMethods!$G$2:$G$31,AnalysisMethods!$E$2:$E$31=AnalysisResults!P2966,"")</f>
        <v>Mean</v>
      </c>
      <c r="R2966" s="4" t="str" cm="1">
        <f t="array" ref="R2966">_xlfn._xlws.FILTER(AnalysisMethods!$H$2:$H$31,AnalysisMethods!$E$2:$E$31=AnalysisResults!P2966,"")</f>
        <v>XX.X</v>
      </c>
      <c r="S2966">
        <v>-3</v>
      </c>
      <c r="T2966" s="7" t="s">
        <v>1147</v>
      </c>
      <c r="U2966" t="s">
        <v>1378</v>
      </c>
    </row>
    <row r="2967" spans="1:21" x14ac:dyDescent="0.45">
      <c r="A2967" t="s">
        <v>671</v>
      </c>
      <c r="B2967" s="4" t="str" cm="1">
        <f t="array" ref="B2967">_xlfn._xlws.FILTER(AnalysisSets!B:B,AnalysisSets!A:A=_xlfn._xlws.FILTER(Analyses!E:E,Analyses!A:A=AnalysisResults!A2967,""),"")</f>
        <v>Safety Population</v>
      </c>
      <c r="C2967" t="s">
        <v>33</v>
      </c>
      <c r="D2967" t="s">
        <v>36</v>
      </c>
      <c r="E2967" s="4" t="str" cm="1">
        <f t="array" ref="E2967">_xlfn._xlws.FILTER(AnalysisGroupings!$G$2:$G$20,AnalysisGroupings!$F$2:$F$20=AnalysisResults!D2967,"")</f>
        <v>Placebo</v>
      </c>
      <c r="G2967" t="s">
        <v>733</v>
      </c>
      <c r="H2967" t="s">
        <v>773</v>
      </c>
      <c r="I2967" s="4" t="str" cm="1">
        <f t="array" ref="I2967">_xlfn._xlws.FILTER(AnalysisGroupings!$G$2:$G$36,(AnalysisGroupings!$F$2:$F$36=AnalysisResults!H2967)*LEN(H2967)&gt;0,"")</f>
        <v>Pulse Rate (beats/min)</v>
      </c>
      <c r="K2967" t="s">
        <v>734</v>
      </c>
      <c r="L2967" t="s">
        <v>1385</v>
      </c>
      <c r="M2967" s="4" t="str" cm="1">
        <f t="array" ref="M2967">_xlfn._xlws.FILTER(AnalysisGroupings!$G$2:$G$36,(AnalysisGroupings!$F$2:$F$36=AnalysisResults!L2967)*LEN(L2967)&gt;0,"")</f>
        <v>Week 16</v>
      </c>
      <c r="O2967" t="s">
        <v>295</v>
      </c>
      <c r="P2967" t="s">
        <v>642</v>
      </c>
      <c r="Q2967" s="4" t="str" cm="1">
        <f t="array" ref="Q2967">_xlfn._xlws.FILTER(AnalysisMethods!$G$2:$G$31,AnalysisMethods!$E$2:$E$31=AnalysisResults!P2967,"")</f>
        <v>SD</v>
      </c>
      <c r="R2967" s="4" t="str" cm="1">
        <f t="array" ref="R2967">_xlfn._xlws.FILTER(AnalysisMethods!$H$2:$H$31,AnalysisMethods!$E$2:$E$31=AnalysisResults!P2967,"")</f>
        <v>(XX.XX)</v>
      </c>
      <c r="S2967">
        <v>10.030952098</v>
      </c>
      <c r="T2967" s="7" t="s">
        <v>1227</v>
      </c>
      <c r="U2967" t="s">
        <v>1378</v>
      </c>
    </row>
    <row r="2968" spans="1:21" x14ac:dyDescent="0.45">
      <c r="A2968" t="s">
        <v>671</v>
      </c>
      <c r="B2968" s="4" t="str" cm="1">
        <f t="array" ref="B2968">_xlfn._xlws.FILTER(AnalysisSets!B:B,AnalysisSets!A:A=_xlfn._xlws.FILTER(Analyses!E:E,Analyses!A:A=AnalysisResults!A2968,""),"")</f>
        <v>Safety Population</v>
      </c>
      <c r="C2968" t="s">
        <v>33</v>
      </c>
      <c r="D2968" t="s">
        <v>36</v>
      </c>
      <c r="E2968" s="4" t="str" cm="1">
        <f t="array" ref="E2968">_xlfn._xlws.FILTER(AnalysisGroupings!$G$2:$G$20,AnalysisGroupings!$F$2:$F$20=AnalysisResults!D2968,"")</f>
        <v>Placebo</v>
      </c>
      <c r="G2968" t="s">
        <v>733</v>
      </c>
      <c r="H2968" t="s">
        <v>773</v>
      </c>
      <c r="I2968" s="4" t="str" cm="1">
        <f t="array" ref="I2968">_xlfn._xlws.FILTER(AnalysisGroupings!$G$2:$G$36,(AnalysisGroupings!$F$2:$F$36=AnalysisResults!H2968)*LEN(H2968)&gt;0,"")</f>
        <v>Pulse Rate (beats/min)</v>
      </c>
      <c r="K2968" t="s">
        <v>734</v>
      </c>
      <c r="L2968" t="s">
        <v>1385</v>
      </c>
      <c r="M2968" s="4" t="str" cm="1">
        <f t="array" ref="M2968">_xlfn._xlws.FILTER(AnalysisGroupings!$G$2:$G$36,(AnalysisGroupings!$F$2:$F$36=AnalysisResults!L2968)*LEN(L2968)&gt;0,"")</f>
        <v>Week 16</v>
      </c>
      <c r="O2968" t="s">
        <v>295</v>
      </c>
      <c r="P2968" t="s">
        <v>643</v>
      </c>
      <c r="Q2968" s="4" t="str" cm="1">
        <f t="array" ref="Q2968">_xlfn._xlws.FILTER(AnalysisMethods!$G$2:$G$31,AnalysisMethods!$E$2:$E$31=AnalysisResults!P2968,"")</f>
        <v>Median</v>
      </c>
      <c r="R2968" s="4" t="str" cm="1">
        <f t="array" ref="R2968">_xlfn._xlws.FILTER(AnalysisMethods!$H$2:$H$31,AnalysisMethods!$E$2:$E$31=AnalysisResults!P2968,"")</f>
        <v>XX.X</v>
      </c>
      <c r="S2968">
        <v>-2</v>
      </c>
      <c r="T2968" s="7" t="s">
        <v>1143</v>
      </c>
      <c r="U2968" t="s">
        <v>1378</v>
      </c>
    </row>
    <row r="2969" spans="1:21" x14ac:dyDescent="0.45">
      <c r="A2969" t="s">
        <v>671</v>
      </c>
      <c r="B2969" s="4" t="str" cm="1">
        <f t="array" ref="B2969">_xlfn._xlws.FILTER(AnalysisSets!B:B,AnalysisSets!A:A=_xlfn._xlws.FILTER(Analyses!E:E,Analyses!A:A=AnalysisResults!A2969,""),"")</f>
        <v>Safety Population</v>
      </c>
      <c r="C2969" t="s">
        <v>33</v>
      </c>
      <c r="D2969" t="s">
        <v>36</v>
      </c>
      <c r="E2969" s="4" t="str" cm="1">
        <f t="array" ref="E2969">_xlfn._xlws.FILTER(AnalysisGroupings!$G$2:$G$20,AnalysisGroupings!$F$2:$F$20=AnalysisResults!D2969,"")</f>
        <v>Placebo</v>
      </c>
      <c r="G2969" t="s">
        <v>733</v>
      </c>
      <c r="H2969" t="s">
        <v>773</v>
      </c>
      <c r="I2969" s="4" t="str" cm="1">
        <f t="array" ref="I2969">_xlfn._xlws.FILTER(AnalysisGroupings!$G$2:$G$36,(AnalysisGroupings!$F$2:$F$36=AnalysisResults!H2969)*LEN(H2969)&gt;0,"")</f>
        <v>Pulse Rate (beats/min)</v>
      </c>
      <c r="K2969" t="s">
        <v>734</v>
      </c>
      <c r="L2969" t="s">
        <v>1385</v>
      </c>
      <c r="M2969" s="4" t="str" cm="1">
        <f t="array" ref="M2969">_xlfn._xlws.FILTER(AnalysisGroupings!$G$2:$G$36,(AnalysisGroupings!$F$2:$F$36=AnalysisResults!L2969)*LEN(L2969)&gt;0,"")</f>
        <v>Week 16</v>
      </c>
      <c r="O2969" t="s">
        <v>295</v>
      </c>
      <c r="P2969" t="s">
        <v>644</v>
      </c>
      <c r="Q2969" s="4" t="str" cm="1">
        <f t="array" ref="Q2969">_xlfn._xlws.FILTER(AnalysisMethods!$G$2:$G$31,AnalysisMethods!$E$2:$E$31=AnalysisResults!P2969,"")</f>
        <v>Q1</v>
      </c>
      <c r="R2969" s="4" t="str" cm="1">
        <f t="array" ref="R2969">_xlfn._xlws.FILTER(AnalysisMethods!$H$2:$H$31,AnalysisMethods!$E$2:$E$31=AnalysisResults!P2969,"")</f>
        <v>XX.X</v>
      </c>
      <c r="S2969">
        <v>-8</v>
      </c>
      <c r="T2969" s="7" t="s">
        <v>1192</v>
      </c>
      <c r="U2969" t="s">
        <v>1378</v>
      </c>
    </row>
    <row r="2970" spans="1:21" x14ac:dyDescent="0.45">
      <c r="A2970" t="s">
        <v>671</v>
      </c>
      <c r="B2970" s="4" t="str" cm="1">
        <f t="array" ref="B2970">_xlfn._xlws.FILTER(AnalysisSets!B:B,AnalysisSets!A:A=_xlfn._xlws.FILTER(Analyses!E:E,Analyses!A:A=AnalysisResults!A2970,""),"")</f>
        <v>Safety Population</v>
      </c>
      <c r="C2970" t="s">
        <v>33</v>
      </c>
      <c r="D2970" t="s">
        <v>36</v>
      </c>
      <c r="E2970" s="4" t="str" cm="1">
        <f t="array" ref="E2970">_xlfn._xlws.FILTER(AnalysisGroupings!$G$2:$G$20,AnalysisGroupings!$F$2:$F$20=AnalysisResults!D2970,"")</f>
        <v>Placebo</v>
      </c>
      <c r="G2970" t="s">
        <v>733</v>
      </c>
      <c r="H2970" t="s">
        <v>773</v>
      </c>
      <c r="I2970" s="4" t="str" cm="1">
        <f t="array" ref="I2970">_xlfn._xlws.FILTER(AnalysisGroupings!$G$2:$G$36,(AnalysisGroupings!$F$2:$F$36=AnalysisResults!H2970)*LEN(H2970)&gt;0,"")</f>
        <v>Pulse Rate (beats/min)</v>
      </c>
      <c r="K2970" t="s">
        <v>734</v>
      </c>
      <c r="L2970" t="s">
        <v>1385</v>
      </c>
      <c r="M2970" s="4" t="str" cm="1">
        <f t="array" ref="M2970">_xlfn._xlws.FILTER(AnalysisGroupings!$G$2:$G$36,(AnalysisGroupings!$F$2:$F$36=AnalysisResults!L2970)*LEN(L2970)&gt;0,"")</f>
        <v>Week 16</v>
      </c>
      <c r="O2970" t="s">
        <v>295</v>
      </c>
      <c r="P2970" t="s">
        <v>645</v>
      </c>
      <c r="Q2970" s="4" t="str" cm="1">
        <f t="array" ref="Q2970">_xlfn._xlws.FILTER(AnalysisMethods!$G$2:$G$31,AnalysisMethods!$E$2:$E$31=AnalysisResults!P2970,"")</f>
        <v>Q3</v>
      </c>
      <c r="R2970" s="4" t="str" cm="1">
        <f t="array" ref="R2970">_xlfn._xlws.FILTER(AnalysisMethods!$H$2:$H$31,AnalysisMethods!$E$2:$E$31=AnalysisResults!P2970,"")</f>
        <v>XX.X</v>
      </c>
      <c r="S2970">
        <v>3</v>
      </c>
      <c r="T2970" s="7" t="s">
        <v>1210</v>
      </c>
      <c r="U2970" t="s">
        <v>1378</v>
      </c>
    </row>
    <row r="2971" spans="1:21" x14ac:dyDescent="0.45">
      <c r="A2971" t="s">
        <v>671</v>
      </c>
      <c r="B2971" s="4" t="str" cm="1">
        <f t="array" ref="B2971">_xlfn._xlws.FILTER(AnalysisSets!B:B,AnalysisSets!A:A=_xlfn._xlws.FILTER(Analyses!E:E,Analyses!A:A=AnalysisResults!A2971,""),"")</f>
        <v>Safety Population</v>
      </c>
      <c r="C2971" t="s">
        <v>33</v>
      </c>
      <c r="D2971" t="s">
        <v>36</v>
      </c>
      <c r="E2971" s="4" t="str" cm="1">
        <f t="array" ref="E2971">_xlfn._xlws.FILTER(AnalysisGroupings!$G$2:$G$20,AnalysisGroupings!$F$2:$F$20=AnalysisResults!D2971,"")</f>
        <v>Placebo</v>
      </c>
      <c r="G2971" t="s">
        <v>733</v>
      </c>
      <c r="H2971" t="s">
        <v>773</v>
      </c>
      <c r="I2971" s="4" t="str" cm="1">
        <f t="array" ref="I2971">_xlfn._xlws.FILTER(AnalysisGroupings!$G$2:$G$36,(AnalysisGroupings!$F$2:$F$36=AnalysisResults!H2971)*LEN(H2971)&gt;0,"")</f>
        <v>Pulse Rate (beats/min)</v>
      </c>
      <c r="K2971" t="s">
        <v>734</v>
      </c>
      <c r="L2971" t="s">
        <v>1385</v>
      </c>
      <c r="M2971" s="4" t="str" cm="1">
        <f t="array" ref="M2971">_xlfn._xlws.FILTER(AnalysisGroupings!$G$2:$G$36,(AnalysisGroupings!$F$2:$F$36=AnalysisResults!L2971)*LEN(L2971)&gt;0,"")</f>
        <v>Week 16</v>
      </c>
      <c r="O2971" t="s">
        <v>295</v>
      </c>
      <c r="P2971" t="s">
        <v>646</v>
      </c>
      <c r="Q2971" s="4" t="str" cm="1">
        <f t="array" ref="Q2971">_xlfn._xlws.FILTER(AnalysisMethods!$G$2:$G$31,AnalysisMethods!$E$2:$E$31=AnalysisResults!P2971,"")</f>
        <v>Min</v>
      </c>
      <c r="R2971" s="4" t="str" cm="1">
        <f t="array" ref="R2971">_xlfn._xlws.FILTER(AnalysisMethods!$H$2:$H$31,AnalysisMethods!$E$2:$E$31=AnalysisResults!P2971,"")</f>
        <v>XX</v>
      </c>
      <c r="S2971">
        <v>-50</v>
      </c>
      <c r="T2971" s="7" t="s">
        <v>1182</v>
      </c>
      <c r="U2971" t="s">
        <v>1378</v>
      </c>
    </row>
    <row r="2972" spans="1:21" x14ac:dyDescent="0.45">
      <c r="A2972" t="s">
        <v>671</v>
      </c>
      <c r="B2972" s="4" t="str" cm="1">
        <f t="array" ref="B2972">_xlfn._xlws.FILTER(AnalysisSets!B:B,AnalysisSets!A:A=_xlfn._xlws.FILTER(Analyses!E:E,Analyses!A:A=AnalysisResults!A2972,""),"")</f>
        <v>Safety Population</v>
      </c>
      <c r="C2972" t="s">
        <v>33</v>
      </c>
      <c r="D2972" t="s">
        <v>36</v>
      </c>
      <c r="E2972" s="4" t="str" cm="1">
        <f t="array" ref="E2972">_xlfn._xlws.FILTER(AnalysisGroupings!$G$2:$G$20,AnalysisGroupings!$F$2:$F$20=AnalysisResults!D2972,"")</f>
        <v>Placebo</v>
      </c>
      <c r="G2972" t="s">
        <v>733</v>
      </c>
      <c r="H2972" t="s">
        <v>773</v>
      </c>
      <c r="I2972" s="4" t="str" cm="1">
        <f t="array" ref="I2972">_xlfn._xlws.FILTER(AnalysisGroupings!$G$2:$G$36,(AnalysisGroupings!$F$2:$F$36=AnalysisResults!H2972)*LEN(H2972)&gt;0,"")</f>
        <v>Pulse Rate (beats/min)</v>
      </c>
      <c r="K2972" t="s">
        <v>734</v>
      </c>
      <c r="L2972" t="s">
        <v>1385</v>
      </c>
      <c r="M2972" s="4" t="str" cm="1">
        <f t="array" ref="M2972">_xlfn._xlws.FILTER(AnalysisGroupings!$G$2:$G$36,(AnalysisGroupings!$F$2:$F$36=AnalysisResults!L2972)*LEN(L2972)&gt;0,"")</f>
        <v>Week 16</v>
      </c>
      <c r="O2972" t="s">
        <v>295</v>
      </c>
      <c r="P2972" t="s">
        <v>647</v>
      </c>
      <c r="Q2972" s="4" t="str" cm="1">
        <f t="array" ref="Q2972">_xlfn._xlws.FILTER(AnalysisMethods!$G$2:$G$31,AnalysisMethods!$E$2:$E$31=AnalysisResults!P2972,"")</f>
        <v>Max</v>
      </c>
      <c r="R2972" s="4" t="str" cm="1">
        <f t="array" ref="R2972">_xlfn._xlws.FILTER(AnalysisMethods!$H$2:$H$31,AnalysisMethods!$E$2:$E$31=AnalysisResults!P2972,"")</f>
        <v>XX</v>
      </c>
      <c r="S2972">
        <v>28</v>
      </c>
      <c r="T2972" s="7" t="s">
        <v>1137</v>
      </c>
      <c r="U2972" t="s">
        <v>1378</v>
      </c>
    </row>
    <row r="2973" spans="1:21" x14ac:dyDescent="0.45">
      <c r="A2973" t="s">
        <v>671</v>
      </c>
      <c r="B2973" s="4" t="str" cm="1">
        <f t="array" ref="B2973">_xlfn._xlws.FILTER(AnalysisSets!B:B,AnalysisSets!A:A=_xlfn._xlws.FILTER(Analyses!E:E,Analyses!A:A=AnalysisResults!A2973,""),"")</f>
        <v>Safety Population</v>
      </c>
      <c r="C2973" t="s">
        <v>33</v>
      </c>
      <c r="D2973" t="s">
        <v>36</v>
      </c>
      <c r="E2973" s="4" t="str" cm="1">
        <f t="array" ref="E2973">_xlfn._xlws.FILTER(AnalysisGroupings!$G$2:$G$20,AnalysisGroupings!$F$2:$F$20=AnalysisResults!D2973,"")</f>
        <v>Placebo</v>
      </c>
      <c r="G2973" t="s">
        <v>733</v>
      </c>
      <c r="H2973" t="s">
        <v>773</v>
      </c>
      <c r="I2973" s="4" t="str" cm="1">
        <f t="array" ref="I2973">_xlfn._xlws.FILTER(AnalysisGroupings!$G$2:$G$36,(AnalysisGroupings!$F$2:$F$36=AnalysisResults!H2973)*LEN(H2973)&gt;0,"")</f>
        <v>Pulse Rate (beats/min)</v>
      </c>
      <c r="K2973" t="s">
        <v>734</v>
      </c>
      <c r="L2973" t="s">
        <v>1386</v>
      </c>
      <c r="M2973" s="4" t="str" cm="1">
        <f t="array" ref="M2973">_xlfn._xlws.FILTER(AnalysisGroupings!$G$2:$G$36,(AnalysisGroupings!$F$2:$F$36=AnalysisResults!L2973)*LEN(L2973)&gt;0,"")</f>
        <v>Week 20</v>
      </c>
      <c r="O2973" t="s">
        <v>295</v>
      </c>
      <c r="P2973" t="s">
        <v>640</v>
      </c>
      <c r="Q2973" s="4" t="str" cm="1">
        <f t="array" ref="Q2973">_xlfn._xlws.FILTER(AnalysisMethods!$G$2:$G$31,AnalysisMethods!$E$2:$E$31=AnalysisResults!P2973,"")</f>
        <v>n</v>
      </c>
      <c r="R2973" s="4" t="str" cm="1">
        <f t="array" ref="R2973">_xlfn._xlws.FILTER(AnalysisMethods!$H$2:$H$31,AnalysisMethods!$E$2:$E$31=AnalysisResults!P2973,"")</f>
        <v>XX</v>
      </c>
      <c r="S2973">
        <v>195</v>
      </c>
      <c r="T2973" s="7" t="s">
        <v>972</v>
      </c>
      <c r="U2973" t="s">
        <v>1378</v>
      </c>
    </row>
    <row r="2974" spans="1:21" x14ac:dyDescent="0.45">
      <c r="A2974" t="s">
        <v>671</v>
      </c>
      <c r="B2974" s="4" t="str" cm="1">
        <f t="array" ref="B2974">_xlfn._xlws.FILTER(AnalysisSets!B:B,AnalysisSets!A:A=_xlfn._xlws.FILTER(Analyses!E:E,Analyses!A:A=AnalysisResults!A2974,""),"")</f>
        <v>Safety Population</v>
      </c>
      <c r="C2974" t="s">
        <v>33</v>
      </c>
      <c r="D2974" t="s">
        <v>36</v>
      </c>
      <c r="E2974" s="4" t="str" cm="1">
        <f t="array" ref="E2974">_xlfn._xlws.FILTER(AnalysisGroupings!$G$2:$G$20,AnalysisGroupings!$F$2:$F$20=AnalysisResults!D2974,"")</f>
        <v>Placebo</v>
      </c>
      <c r="G2974" t="s">
        <v>733</v>
      </c>
      <c r="H2974" t="s">
        <v>773</v>
      </c>
      <c r="I2974" s="4" t="str" cm="1">
        <f t="array" ref="I2974">_xlfn._xlws.FILTER(AnalysisGroupings!$G$2:$G$36,(AnalysisGroupings!$F$2:$F$36=AnalysisResults!H2974)*LEN(H2974)&gt;0,"")</f>
        <v>Pulse Rate (beats/min)</v>
      </c>
      <c r="K2974" t="s">
        <v>734</v>
      </c>
      <c r="L2974" t="s">
        <v>1386</v>
      </c>
      <c r="M2974" s="4" t="str" cm="1">
        <f t="array" ref="M2974">_xlfn._xlws.FILTER(AnalysisGroupings!$G$2:$G$36,(AnalysisGroupings!$F$2:$F$36=AnalysisResults!L2974)*LEN(L2974)&gt;0,"")</f>
        <v>Week 20</v>
      </c>
      <c r="O2974" t="s">
        <v>295</v>
      </c>
      <c r="P2974" t="s">
        <v>641</v>
      </c>
      <c r="Q2974" s="4" t="str" cm="1">
        <f t="array" ref="Q2974">_xlfn._xlws.FILTER(AnalysisMethods!$G$2:$G$31,AnalysisMethods!$E$2:$E$31=AnalysisResults!P2974,"")</f>
        <v>Mean</v>
      </c>
      <c r="R2974" s="4" t="str" cm="1">
        <f t="array" ref="R2974">_xlfn._xlws.FILTER(AnalysisMethods!$H$2:$H$31,AnalysisMethods!$E$2:$E$31=AnalysisResults!P2974,"")</f>
        <v>XX.X</v>
      </c>
      <c r="S2974">
        <v>-1.461538462</v>
      </c>
      <c r="T2974" s="7" t="s">
        <v>1191</v>
      </c>
      <c r="U2974" t="s">
        <v>1378</v>
      </c>
    </row>
    <row r="2975" spans="1:21" x14ac:dyDescent="0.45">
      <c r="A2975" t="s">
        <v>671</v>
      </c>
      <c r="B2975" s="4" t="str" cm="1">
        <f t="array" ref="B2975">_xlfn._xlws.FILTER(AnalysisSets!B:B,AnalysisSets!A:A=_xlfn._xlws.FILTER(Analyses!E:E,Analyses!A:A=AnalysisResults!A2975,""),"")</f>
        <v>Safety Population</v>
      </c>
      <c r="C2975" t="s">
        <v>33</v>
      </c>
      <c r="D2975" t="s">
        <v>36</v>
      </c>
      <c r="E2975" s="4" t="str" cm="1">
        <f t="array" ref="E2975">_xlfn._xlws.FILTER(AnalysisGroupings!$G$2:$G$20,AnalysisGroupings!$F$2:$F$20=AnalysisResults!D2975,"")</f>
        <v>Placebo</v>
      </c>
      <c r="G2975" t="s">
        <v>733</v>
      </c>
      <c r="H2975" t="s">
        <v>773</v>
      </c>
      <c r="I2975" s="4" t="str" cm="1">
        <f t="array" ref="I2975">_xlfn._xlws.FILTER(AnalysisGroupings!$G$2:$G$36,(AnalysisGroupings!$F$2:$F$36=AnalysisResults!H2975)*LEN(H2975)&gt;0,"")</f>
        <v>Pulse Rate (beats/min)</v>
      </c>
      <c r="K2975" t="s">
        <v>734</v>
      </c>
      <c r="L2975" t="s">
        <v>1386</v>
      </c>
      <c r="M2975" s="4" t="str" cm="1">
        <f t="array" ref="M2975">_xlfn._xlws.FILTER(AnalysisGroupings!$G$2:$G$36,(AnalysisGroupings!$F$2:$F$36=AnalysisResults!L2975)*LEN(L2975)&gt;0,"")</f>
        <v>Week 20</v>
      </c>
      <c r="O2975" t="s">
        <v>295</v>
      </c>
      <c r="P2975" t="s">
        <v>642</v>
      </c>
      <c r="Q2975" s="4" t="str" cm="1">
        <f t="array" ref="Q2975">_xlfn._xlws.FILTER(AnalysisMethods!$G$2:$G$31,AnalysisMethods!$E$2:$E$31=AnalysisResults!P2975,"")</f>
        <v>SD</v>
      </c>
      <c r="R2975" s="4" t="str" cm="1">
        <f t="array" ref="R2975">_xlfn._xlws.FILTER(AnalysisMethods!$H$2:$H$31,AnalysisMethods!$E$2:$E$31=AnalysisResults!P2975,"")</f>
        <v>(XX.XX)</v>
      </c>
      <c r="S2975">
        <v>11.877046548999999</v>
      </c>
      <c r="T2975" s="7" t="s">
        <v>1228</v>
      </c>
      <c r="U2975" t="s">
        <v>1378</v>
      </c>
    </row>
    <row r="2976" spans="1:21" x14ac:dyDescent="0.45">
      <c r="A2976" t="s">
        <v>671</v>
      </c>
      <c r="B2976" s="4" t="str" cm="1">
        <f t="array" ref="B2976">_xlfn._xlws.FILTER(AnalysisSets!B:B,AnalysisSets!A:A=_xlfn._xlws.FILTER(Analyses!E:E,Analyses!A:A=AnalysisResults!A2976,""),"")</f>
        <v>Safety Population</v>
      </c>
      <c r="C2976" t="s">
        <v>33</v>
      </c>
      <c r="D2976" t="s">
        <v>36</v>
      </c>
      <c r="E2976" s="4" t="str" cm="1">
        <f t="array" ref="E2976">_xlfn._xlws.FILTER(AnalysisGroupings!$G$2:$G$20,AnalysisGroupings!$F$2:$F$20=AnalysisResults!D2976,"")</f>
        <v>Placebo</v>
      </c>
      <c r="G2976" t="s">
        <v>733</v>
      </c>
      <c r="H2976" t="s">
        <v>773</v>
      </c>
      <c r="I2976" s="4" t="str" cm="1">
        <f t="array" ref="I2976">_xlfn._xlws.FILTER(AnalysisGroupings!$G$2:$G$36,(AnalysisGroupings!$F$2:$F$36=AnalysisResults!H2976)*LEN(H2976)&gt;0,"")</f>
        <v>Pulse Rate (beats/min)</v>
      </c>
      <c r="K2976" t="s">
        <v>734</v>
      </c>
      <c r="L2976" t="s">
        <v>1386</v>
      </c>
      <c r="M2976" s="4" t="str" cm="1">
        <f t="array" ref="M2976">_xlfn._xlws.FILTER(AnalysisGroupings!$G$2:$G$36,(AnalysisGroupings!$F$2:$F$36=AnalysisResults!L2976)*LEN(L2976)&gt;0,"")</f>
        <v>Week 20</v>
      </c>
      <c r="O2976" t="s">
        <v>295</v>
      </c>
      <c r="P2976" t="s">
        <v>643</v>
      </c>
      <c r="Q2976" s="4" t="str" cm="1">
        <f t="array" ref="Q2976">_xlfn._xlws.FILTER(AnalysisMethods!$G$2:$G$31,AnalysisMethods!$E$2:$E$31=AnalysisResults!P2976,"")</f>
        <v>Median</v>
      </c>
      <c r="R2976" s="4" t="str" cm="1">
        <f t="array" ref="R2976">_xlfn._xlws.FILTER(AnalysisMethods!$H$2:$H$31,AnalysisMethods!$E$2:$E$31=AnalysisResults!P2976,"")</f>
        <v>XX.X</v>
      </c>
      <c r="S2976">
        <v>-2</v>
      </c>
      <c r="T2976" s="7" t="s">
        <v>1143</v>
      </c>
      <c r="U2976" t="s">
        <v>1378</v>
      </c>
    </row>
    <row r="2977" spans="1:21" x14ac:dyDescent="0.45">
      <c r="A2977" t="s">
        <v>671</v>
      </c>
      <c r="B2977" s="4" t="str" cm="1">
        <f t="array" ref="B2977">_xlfn._xlws.FILTER(AnalysisSets!B:B,AnalysisSets!A:A=_xlfn._xlws.FILTER(Analyses!E:E,Analyses!A:A=AnalysisResults!A2977,""),"")</f>
        <v>Safety Population</v>
      </c>
      <c r="C2977" t="s">
        <v>33</v>
      </c>
      <c r="D2977" t="s">
        <v>36</v>
      </c>
      <c r="E2977" s="4" t="str" cm="1">
        <f t="array" ref="E2977">_xlfn._xlws.FILTER(AnalysisGroupings!$G$2:$G$20,AnalysisGroupings!$F$2:$F$20=AnalysisResults!D2977,"")</f>
        <v>Placebo</v>
      </c>
      <c r="G2977" t="s">
        <v>733</v>
      </c>
      <c r="H2977" t="s">
        <v>773</v>
      </c>
      <c r="I2977" s="4" t="str" cm="1">
        <f t="array" ref="I2977">_xlfn._xlws.FILTER(AnalysisGroupings!$G$2:$G$36,(AnalysisGroupings!$F$2:$F$36=AnalysisResults!H2977)*LEN(H2977)&gt;0,"")</f>
        <v>Pulse Rate (beats/min)</v>
      </c>
      <c r="K2977" t="s">
        <v>734</v>
      </c>
      <c r="L2977" t="s">
        <v>1386</v>
      </c>
      <c r="M2977" s="4" t="str" cm="1">
        <f t="array" ref="M2977">_xlfn._xlws.FILTER(AnalysisGroupings!$G$2:$G$36,(AnalysisGroupings!$F$2:$F$36=AnalysisResults!L2977)*LEN(L2977)&gt;0,"")</f>
        <v>Week 20</v>
      </c>
      <c r="O2977" t="s">
        <v>295</v>
      </c>
      <c r="P2977" t="s">
        <v>644</v>
      </c>
      <c r="Q2977" s="4" t="str" cm="1">
        <f t="array" ref="Q2977">_xlfn._xlws.FILTER(AnalysisMethods!$G$2:$G$31,AnalysisMethods!$E$2:$E$31=AnalysisResults!P2977,"")</f>
        <v>Q1</v>
      </c>
      <c r="R2977" s="4" t="str" cm="1">
        <f t="array" ref="R2977">_xlfn._xlws.FILTER(AnalysisMethods!$H$2:$H$31,AnalysisMethods!$E$2:$E$31=AnalysisResults!P2977,"")</f>
        <v>XX.X</v>
      </c>
      <c r="S2977">
        <v>-8</v>
      </c>
      <c r="T2977" s="7" t="s">
        <v>1192</v>
      </c>
      <c r="U2977" t="s">
        <v>1378</v>
      </c>
    </row>
    <row r="2978" spans="1:21" x14ac:dyDescent="0.45">
      <c r="A2978" t="s">
        <v>671</v>
      </c>
      <c r="B2978" s="4" t="str" cm="1">
        <f t="array" ref="B2978">_xlfn._xlws.FILTER(AnalysisSets!B:B,AnalysisSets!A:A=_xlfn._xlws.FILTER(Analyses!E:E,Analyses!A:A=AnalysisResults!A2978,""),"")</f>
        <v>Safety Population</v>
      </c>
      <c r="C2978" t="s">
        <v>33</v>
      </c>
      <c r="D2978" t="s">
        <v>36</v>
      </c>
      <c r="E2978" s="4" t="str" cm="1">
        <f t="array" ref="E2978">_xlfn._xlws.FILTER(AnalysisGroupings!$G$2:$G$20,AnalysisGroupings!$F$2:$F$20=AnalysisResults!D2978,"")</f>
        <v>Placebo</v>
      </c>
      <c r="G2978" t="s">
        <v>733</v>
      </c>
      <c r="H2978" t="s">
        <v>773</v>
      </c>
      <c r="I2978" s="4" t="str" cm="1">
        <f t="array" ref="I2978">_xlfn._xlws.FILTER(AnalysisGroupings!$G$2:$G$36,(AnalysisGroupings!$F$2:$F$36=AnalysisResults!H2978)*LEN(H2978)&gt;0,"")</f>
        <v>Pulse Rate (beats/min)</v>
      </c>
      <c r="K2978" t="s">
        <v>734</v>
      </c>
      <c r="L2978" t="s">
        <v>1386</v>
      </c>
      <c r="M2978" s="4" t="str" cm="1">
        <f t="array" ref="M2978">_xlfn._xlws.FILTER(AnalysisGroupings!$G$2:$G$36,(AnalysisGroupings!$F$2:$F$36=AnalysisResults!L2978)*LEN(L2978)&gt;0,"")</f>
        <v>Week 20</v>
      </c>
      <c r="O2978" t="s">
        <v>295</v>
      </c>
      <c r="P2978" t="s">
        <v>645</v>
      </c>
      <c r="Q2978" s="4" t="str" cm="1">
        <f t="array" ref="Q2978">_xlfn._xlws.FILTER(AnalysisMethods!$G$2:$G$31,AnalysisMethods!$E$2:$E$31=AnalysisResults!P2978,"")</f>
        <v>Q3</v>
      </c>
      <c r="R2978" s="4" t="str" cm="1">
        <f t="array" ref="R2978">_xlfn._xlws.FILTER(AnalysisMethods!$H$2:$H$31,AnalysisMethods!$E$2:$E$31=AnalysisResults!P2978,"")</f>
        <v>XX.X</v>
      </c>
      <c r="S2978">
        <v>5</v>
      </c>
      <c r="T2978" s="7" t="s">
        <v>1193</v>
      </c>
      <c r="U2978" t="s">
        <v>1378</v>
      </c>
    </row>
    <row r="2979" spans="1:21" x14ac:dyDescent="0.45">
      <c r="A2979" t="s">
        <v>671</v>
      </c>
      <c r="B2979" s="4" t="str" cm="1">
        <f t="array" ref="B2979">_xlfn._xlws.FILTER(AnalysisSets!B:B,AnalysisSets!A:A=_xlfn._xlws.FILTER(Analyses!E:E,Analyses!A:A=AnalysisResults!A2979,""),"")</f>
        <v>Safety Population</v>
      </c>
      <c r="C2979" t="s">
        <v>33</v>
      </c>
      <c r="D2979" t="s">
        <v>36</v>
      </c>
      <c r="E2979" s="4" t="str" cm="1">
        <f t="array" ref="E2979">_xlfn._xlws.FILTER(AnalysisGroupings!$G$2:$G$20,AnalysisGroupings!$F$2:$F$20=AnalysisResults!D2979,"")</f>
        <v>Placebo</v>
      </c>
      <c r="G2979" t="s">
        <v>733</v>
      </c>
      <c r="H2979" t="s">
        <v>773</v>
      </c>
      <c r="I2979" s="4" t="str" cm="1">
        <f t="array" ref="I2979">_xlfn._xlws.FILTER(AnalysisGroupings!$G$2:$G$36,(AnalysisGroupings!$F$2:$F$36=AnalysisResults!H2979)*LEN(H2979)&gt;0,"")</f>
        <v>Pulse Rate (beats/min)</v>
      </c>
      <c r="K2979" t="s">
        <v>734</v>
      </c>
      <c r="L2979" t="s">
        <v>1386</v>
      </c>
      <c r="M2979" s="4" t="str" cm="1">
        <f t="array" ref="M2979">_xlfn._xlws.FILTER(AnalysisGroupings!$G$2:$G$36,(AnalysisGroupings!$F$2:$F$36=AnalysisResults!L2979)*LEN(L2979)&gt;0,"")</f>
        <v>Week 20</v>
      </c>
      <c r="O2979" t="s">
        <v>295</v>
      </c>
      <c r="P2979" t="s">
        <v>646</v>
      </c>
      <c r="Q2979" s="4" t="str" cm="1">
        <f t="array" ref="Q2979">_xlfn._xlws.FILTER(AnalysisMethods!$G$2:$G$31,AnalysisMethods!$E$2:$E$31=AnalysisResults!P2979,"")</f>
        <v>Min</v>
      </c>
      <c r="R2979" s="4" t="str" cm="1">
        <f t="array" ref="R2979">_xlfn._xlws.FILTER(AnalysisMethods!$H$2:$H$31,AnalysisMethods!$E$2:$E$31=AnalysisResults!P2979,"")</f>
        <v>XX</v>
      </c>
      <c r="S2979">
        <v>-67</v>
      </c>
      <c r="T2979" s="7" t="s">
        <v>1229</v>
      </c>
      <c r="U2979" t="s">
        <v>1378</v>
      </c>
    </row>
    <row r="2980" spans="1:21" x14ac:dyDescent="0.45">
      <c r="A2980" t="s">
        <v>671</v>
      </c>
      <c r="B2980" s="4" t="str" cm="1">
        <f t="array" ref="B2980">_xlfn._xlws.FILTER(AnalysisSets!B:B,AnalysisSets!A:A=_xlfn._xlws.FILTER(Analyses!E:E,Analyses!A:A=AnalysisResults!A2980,""),"")</f>
        <v>Safety Population</v>
      </c>
      <c r="C2980" t="s">
        <v>33</v>
      </c>
      <c r="D2980" t="s">
        <v>36</v>
      </c>
      <c r="E2980" s="4" t="str" cm="1">
        <f t="array" ref="E2980">_xlfn._xlws.FILTER(AnalysisGroupings!$G$2:$G$20,AnalysisGroupings!$F$2:$F$20=AnalysisResults!D2980,"")</f>
        <v>Placebo</v>
      </c>
      <c r="G2980" t="s">
        <v>733</v>
      </c>
      <c r="H2980" t="s">
        <v>773</v>
      </c>
      <c r="I2980" s="4" t="str" cm="1">
        <f t="array" ref="I2980">_xlfn._xlws.FILTER(AnalysisGroupings!$G$2:$G$36,(AnalysisGroupings!$F$2:$F$36=AnalysisResults!H2980)*LEN(H2980)&gt;0,"")</f>
        <v>Pulse Rate (beats/min)</v>
      </c>
      <c r="K2980" t="s">
        <v>734</v>
      </c>
      <c r="L2980" t="s">
        <v>1386</v>
      </c>
      <c r="M2980" s="4" t="str" cm="1">
        <f t="array" ref="M2980">_xlfn._xlws.FILTER(AnalysisGroupings!$G$2:$G$36,(AnalysisGroupings!$F$2:$F$36=AnalysisResults!L2980)*LEN(L2980)&gt;0,"")</f>
        <v>Week 20</v>
      </c>
      <c r="O2980" t="s">
        <v>295</v>
      </c>
      <c r="P2980" t="s">
        <v>647</v>
      </c>
      <c r="Q2980" s="4" t="str" cm="1">
        <f t="array" ref="Q2980">_xlfn._xlws.FILTER(AnalysisMethods!$G$2:$G$31,AnalysisMethods!$E$2:$E$31=AnalysisResults!P2980,"")</f>
        <v>Max</v>
      </c>
      <c r="R2980" s="4" t="str" cm="1">
        <f t="array" ref="R2980">_xlfn._xlws.FILTER(AnalysisMethods!$H$2:$H$31,AnalysisMethods!$E$2:$E$31=AnalysisResults!P2980,"")</f>
        <v>XX</v>
      </c>
      <c r="S2980">
        <v>26</v>
      </c>
      <c r="T2980" s="7" t="s">
        <v>632</v>
      </c>
      <c r="U2980" t="s">
        <v>1378</v>
      </c>
    </row>
    <row r="2981" spans="1:21" x14ac:dyDescent="0.45">
      <c r="A2981" t="s">
        <v>671</v>
      </c>
      <c r="B2981" s="4" t="str" cm="1">
        <f t="array" ref="B2981">_xlfn._xlws.FILTER(AnalysisSets!B:B,AnalysisSets!A:A=_xlfn._xlws.FILTER(Analyses!E:E,Analyses!A:A=AnalysisResults!A2981,""),"")</f>
        <v>Safety Population</v>
      </c>
      <c r="C2981" t="s">
        <v>33</v>
      </c>
      <c r="D2981" t="s">
        <v>36</v>
      </c>
      <c r="E2981" s="4" t="str" cm="1">
        <f t="array" ref="E2981">_xlfn._xlws.FILTER(AnalysisGroupings!$G$2:$G$20,AnalysisGroupings!$F$2:$F$20=AnalysisResults!D2981,"")</f>
        <v>Placebo</v>
      </c>
      <c r="G2981" t="s">
        <v>733</v>
      </c>
      <c r="H2981" t="s">
        <v>773</v>
      </c>
      <c r="I2981" s="4" t="str" cm="1">
        <f t="array" ref="I2981">_xlfn._xlws.FILTER(AnalysisGroupings!$G$2:$G$36,(AnalysisGroupings!$F$2:$F$36=AnalysisResults!H2981)*LEN(H2981)&gt;0,"")</f>
        <v>Pulse Rate (beats/min)</v>
      </c>
      <c r="K2981" t="s">
        <v>734</v>
      </c>
      <c r="L2981" t="s">
        <v>1387</v>
      </c>
      <c r="M2981" s="4" t="str" cm="1">
        <f t="array" ref="M2981">_xlfn._xlws.FILTER(AnalysisGroupings!$G$2:$G$36,(AnalysisGroupings!$F$2:$F$36=AnalysisResults!L2981)*LEN(L2981)&gt;0,"")</f>
        <v>Week 24</v>
      </c>
      <c r="O2981" t="s">
        <v>295</v>
      </c>
      <c r="P2981" t="s">
        <v>640</v>
      </c>
      <c r="Q2981" s="4" t="str" cm="1">
        <f t="array" ref="Q2981">_xlfn._xlws.FILTER(AnalysisMethods!$G$2:$G$31,AnalysisMethods!$E$2:$E$31=AnalysisResults!P2981,"")</f>
        <v>n</v>
      </c>
      <c r="R2981" s="4" t="str" cm="1">
        <f t="array" ref="R2981">_xlfn._xlws.FILTER(AnalysisMethods!$H$2:$H$31,AnalysisMethods!$E$2:$E$31=AnalysisResults!P2981,"")</f>
        <v>XX</v>
      </c>
      <c r="S2981">
        <v>174</v>
      </c>
      <c r="T2981" s="7" t="s">
        <v>851</v>
      </c>
      <c r="U2981" t="s">
        <v>1378</v>
      </c>
    </row>
    <row r="2982" spans="1:21" x14ac:dyDescent="0.45">
      <c r="A2982" t="s">
        <v>671</v>
      </c>
      <c r="B2982" s="4" t="str" cm="1">
        <f t="array" ref="B2982">_xlfn._xlws.FILTER(AnalysisSets!B:B,AnalysisSets!A:A=_xlfn._xlws.FILTER(Analyses!E:E,Analyses!A:A=AnalysisResults!A2982,""),"")</f>
        <v>Safety Population</v>
      </c>
      <c r="C2982" t="s">
        <v>33</v>
      </c>
      <c r="D2982" t="s">
        <v>36</v>
      </c>
      <c r="E2982" s="4" t="str" cm="1">
        <f t="array" ref="E2982">_xlfn._xlws.FILTER(AnalysisGroupings!$G$2:$G$20,AnalysisGroupings!$F$2:$F$20=AnalysisResults!D2982,"")</f>
        <v>Placebo</v>
      </c>
      <c r="G2982" t="s">
        <v>733</v>
      </c>
      <c r="H2982" t="s">
        <v>773</v>
      </c>
      <c r="I2982" s="4" t="str" cm="1">
        <f t="array" ref="I2982">_xlfn._xlws.FILTER(AnalysisGroupings!$G$2:$G$36,(AnalysisGroupings!$F$2:$F$36=AnalysisResults!H2982)*LEN(H2982)&gt;0,"")</f>
        <v>Pulse Rate (beats/min)</v>
      </c>
      <c r="K2982" t="s">
        <v>734</v>
      </c>
      <c r="L2982" t="s">
        <v>1387</v>
      </c>
      <c r="M2982" s="4" t="str" cm="1">
        <f t="array" ref="M2982">_xlfn._xlws.FILTER(AnalysisGroupings!$G$2:$G$36,(AnalysisGroupings!$F$2:$F$36=AnalysisResults!L2982)*LEN(L2982)&gt;0,"")</f>
        <v>Week 24</v>
      </c>
      <c r="O2982" t="s">
        <v>295</v>
      </c>
      <c r="P2982" t="s">
        <v>641</v>
      </c>
      <c r="Q2982" s="4" t="str" cm="1">
        <f t="array" ref="Q2982">_xlfn._xlws.FILTER(AnalysisMethods!$G$2:$G$31,AnalysisMethods!$E$2:$E$31=AnalysisResults!P2982,"")</f>
        <v>Mean</v>
      </c>
      <c r="R2982" s="4" t="str" cm="1">
        <f t="array" ref="R2982">_xlfn._xlws.FILTER(AnalysisMethods!$H$2:$H$31,AnalysisMethods!$E$2:$E$31=AnalysisResults!P2982,"")</f>
        <v>XX.X</v>
      </c>
      <c r="S2982">
        <v>-1.1551724139999999</v>
      </c>
      <c r="T2982" s="7" t="s">
        <v>1230</v>
      </c>
      <c r="U2982" t="s">
        <v>1378</v>
      </c>
    </row>
    <row r="2983" spans="1:21" x14ac:dyDescent="0.45">
      <c r="A2983" t="s">
        <v>671</v>
      </c>
      <c r="B2983" s="4" t="str" cm="1">
        <f t="array" ref="B2983">_xlfn._xlws.FILTER(AnalysisSets!B:B,AnalysisSets!A:A=_xlfn._xlws.FILTER(Analyses!E:E,Analyses!A:A=AnalysisResults!A2983,""),"")</f>
        <v>Safety Population</v>
      </c>
      <c r="C2983" t="s">
        <v>33</v>
      </c>
      <c r="D2983" t="s">
        <v>36</v>
      </c>
      <c r="E2983" s="4" t="str" cm="1">
        <f t="array" ref="E2983">_xlfn._xlws.FILTER(AnalysisGroupings!$G$2:$G$20,AnalysisGroupings!$F$2:$F$20=AnalysisResults!D2983,"")</f>
        <v>Placebo</v>
      </c>
      <c r="G2983" t="s">
        <v>733</v>
      </c>
      <c r="H2983" t="s">
        <v>773</v>
      </c>
      <c r="I2983" s="4" t="str" cm="1">
        <f t="array" ref="I2983">_xlfn._xlws.FILTER(AnalysisGroupings!$G$2:$G$36,(AnalysisGroupings!$F$2:$F$36=AnalysisResults!H2983)*LEN(H2983)&gt;0,"")</f>
        <v>Pulse Rate (beats/min)</v>
      </c>
      <c r="K2983" t="s">
        <v>734</v>
      </c>
      <c r="L2983" t="s">
        <v>1387</v>
      </c>
      <c r="M2983" s="4" t="str" cm="1">
        <f t="array" ref="M2983">_xlfn._xlws.FILTER(AnalysisGroupings!$G$2:$G$36,(AnalysisGroupings!$F$2:$F$36=AnalysisResults!L2983)*LEN(L2983)&gt;0,"")</f>
        <v>Week 24</v>
      </c>
      <c r="O2983" t="s">
        <v>295</v>
      </c>
      <c r="P2983" t="s">
        <v>642</v>
      </c>
      <c r="Q2983" s="4" t="str" cm="1">
        <f t="array" ref="Q2983">_xlfn._xlws.FILTER(AnalysisMethods!$G$2:$G$31,AnalysisMethods!$E$2:$E$31=AnalysisResults!P2983,"")</f>
        <v>SD</v>
      </c>
      <c r="R2983" s="4" t="str" cm="1">
        <f t="array" ref="R2983">_xlfn._xlws.FILTER(AnalysisMethods!$H$2:$H$31,AnalysisMethods!$E$2:$E$31=AnalysisResults!P2983,"")</f>
        <v>(XX.XX)</v>
      </c>
      <c r="S2983">
        <v>10.351847827</v>
      </c>
      <c r="T2983" s="7" t="s">
        <v>1231</v>
      </c>
      <c r="U2983" t="s">
        <v>1378</v>
      </c>
    </row>
    <row r="2984" spans="1:21" x14ac:dyDescent="0.45">
      <c r="A2984" t="s">
        <v>671</v>
      </c>
      <c r="B2984" s="4" t="str" cm="1">
        <f t="array" ref="B2984">_xlfn._xlws.FILTER(AnalysisSets!B:B,AnalysisSets!A:A=_xlfn._xlws.FILTER(Analyses!E:E,Analyses!A:A=AnalysisResults!A2984,""),"")</f>
        <v>Safety Population</v>
      </c>
      <c r="C2984" t="s">
        <v>33</v>
      </c>
      <c r="D2984" t="s">
        <v>36</v>
      </c>
      <c r="E2984" s="4" t="str" cm="1">
        <f t="array" ref="E2984">_xlfn._xlws.FILTER(AnalysisGroupings!$G$2:$G$20,AnalysisGroupings!$F$2:$F$20=AnalysisResults!D2984,"")</f>
        <v>Placebo</v>
      </c>
      <c r="G2984" t="s">
        <v>733</v>
      </c>
      <c r="H2984" t="s">
        <v>773</v>
      </c>
      <c r="I2984" s="4" t="str" cm="1">
        <f t="array" ref="I2984">_xlfn._xlws.FILTER(AnalysisGroupings!$G$2:$G$36,(AnalysisGroupings!$F$2:$F$36=AnalysisResults!H2984)*LEN(H2984)&gt;0,"")</f>
        <v>Pulse Rate (beats/min)</v>
      </c>
      <c r="K2984" t="s">
        <v>734</v>
      </c>
      <c r="L2984" t="s">
        <v>1387</v>
      </c>
      <c r="M2984" s="4" t="str" cm="1">
        <f t="array" ref="M2984">_xlfn._xlws.FILTER(AnalysisGroupings!$G$2:$G$36,(AnalysisGroupings!$F$2:$F$36=AnalysisResults!L2984)*LEN(L2984)&gt;0,"")</f>
        <v>Week 24</v>
      </c>
      <c r="O2984" t="s">
        <v>295</v>
      </c>
      <c r="P2984" t="s">
        <v>643</v>
      </c>
      <c r="Q2984" s="4" t="str" cm="1">
        <f t="array" ref="Q2984">_xlfn._xlws.FILTER(AnalysisMethods!$G$2:$G$31,AnalysisMethods!$E$2:$E$31=AnalysisResults!P2984,"")</f>
        <v>Median</v>
      </c>
      <c r="R2984" s="4" t="str" cm="1">
        <f t="array" ref="R2984">_xlfn._xlws.FILTER(AnalysisMethods!$H$2:$H$31,AnalysisMethods!$E$2:$E$31=AnalysisResults!P2984,"")</f>
        <v>XX.X</v>
      </c>
      <c r="S2984">
        <v>0</v>
      </c>
      <c r="T2984" s="7" t="s">
        <v>1158</v>
      </c>
      <c r="U2984" t="s">
        <v>1378</v>
      </c>
    </row>
    <row r="2985" spans="1:21" x14ac:dyDescent="0.45">
      <c r="A2985" t="s">
        <v>671</v>
      </c>
      <c r="B2985" s="4" t="str" cm="1">
        <f t="array" ref="B2985">_xlfn._xlws.FILTER(AnalysisSets!B:B,AnalysisSets!A:A=_xlfn._xlws.FILTER(Analyses!E:E,Analyses!A:A=AnalysisResults!A2985,""),"")</f>
        <v>Safety Population</v>
      </c>
      <c r="C2985" t="s">
        <v>33</v>
      </c>
      <c r="D2985" t="s">
        <v>36</v>
      </c>
      <c r="E2985" s="4" t="str" cm="1">
        <f t="array" ref="E2985">_xlfn._xlws.FILTER(AnalysisGroupings!$G$2:$G$20,AnalysisGroupings!$F$2:$F$20=AnalysisResults!D2985,"")</f>
        <v>Placebo</v>
      </c>
      <c r="G2985" t="s">
        <v>733</v>
      </c>
      <c r="H2985" t="s">
        <v>773</v>
      </c>
      <c r="I2985" s="4" t="str" cm="1">
        <f t="array" ref="I2985">_xlfn._xlws.FILTER(AnalysisGroupings!$G$2:$G$36,(AnalysisGroupings!$F$2:$F$36=AnalysisResults!H2985)*LEN(H2985)&gt;0,"")</f>
        <v>Pulse Rate (beats/min)</v>
      </c>
      <c r="K2985" t="s">
        <v>734</v>
      </c>
      <c r="L2985" t="s">
        <v>1387</v>
      </c>
      <c r="M2985" s="4" t="str" cm="1">
        <f t="array" ref="M2985">_xlfn._xlws.FILTER(AnalysisGroupings!$G$2:$G$36,(AnalysisGroupings!$F$2:$F$36=AnalysisResults!L2985)*LEN(L2985)&gt;0,"")</f>
        <v>Week 24</v>
      </c>
      <c r="O2985" t="s">
        <v>295</v>
      </c>
      <c r="P2985" t="s">
        <v>644</v>
      </c>
      <c r="Q2985" s="4" t="str" cm="1">
        <f t="array" ref="Q2985">_xlfn._xlws.FILTER(AnalysisMethods!$G$2:$G$31,AnalysisMethods!$E$2:$E$31=AnalysisResults!P2985,"")</f>
        <v>Q1</v>
      </c>
      <c r="R2985" s="4" t="str" cm="1">
        <f t="array" ref="R2985">_xlfn._xlws.FILTER(AnalysisMethods!$H$2:$H$31,AnalysisMethods!$E$2:$E$31=AnalysisResults!P2985,"")</f>
        <v>XX.X</v>
      </c>
      <c r="S2985">
        <v>-6</v>
      </c>
      <c r="T2985" s="7" t="s">
        <v>1180</v>
      </c>
      <c r="U2985" t="s">
        <v>1378</v>
      </c>
    </row>
    <row r="2986" spans="1:21" x14ac:dyDescent="0.45">
      <c r="A2986" t="s">
        <v>671</v>
      </c>
      <c r="B2986" s="4" t="str" cm="1">
        <f t="array" ref="B2986">_xlfn._xlws.FILTER(AnalysisSets!B:B,AnalysisSets!A:A=_xlfn._xlws.FILTER(Analyses!E:E,Analyses!A:A=AnalysisResults!A2986,""),"")</f>
        <v>Safety Population</v>
      </c>
      <c r="C2986" t="s">
        <v>33</v>
      </c>
      <c r="D2986" t="s">
        <v>36</v>
      </c>
      <c r="E2986" s="4" t="str" cm="1">
        <f t="array" ref="E2986">_xlfn._xlws.FILTER(AnalysisGroupings!$G$2:$G$20,AnalysisGroupings!$F$2:$F$20=AnalysisResults!D2986,"")</f>
        <v>Placebo</v>
      </c>
      <c r="G2986" t="s">
        <v>733</v>
      </c>
      <c r="H2986" t="s">
        <v>773</v>
      </c>
      <c r="I2986" s="4" t="str" cm="1">
        <f t="array" ref="I2986">_xlfn._xlws.FILTER(AnalysisGroupings!$G$2:$G$36,(AnalysisGroupings!$F$2:$F$36=AnalysisResults!H2986)*LEN(H2986)&gt;0,"")</f>
        <v>Pulse Rate (beats/min)</v>
      </c>
      <c r="K2986" t="s">
        <v>734</v>
      </c>
      <c r="L2986" t="s">
        <v>1387</v>
      </c>
      <c r="M2986" s="4" t="str" cm="1">
        <f t="array" ref="M2986">_xlfn._xlws.FILTER(AnalysisGroupings!$G$2:$G$36,(AnalysisGroupings!$F$2:$F$36=AnalysisResults!L2986)*LEN(L2986)&gt;0,"")</f>
        <v>Week 24</v>
      </c>
      <c r="O2986" t="s">
        <v>295</v>
      </c>
      <c r="P2986" t="s">
        <v>645</v>
      </c>
      <c r="Q2986" s="4" t="str" cm="1">
        <f t="array" ref="Q2986">_xlfn._xlws.FILTER(AnalysisMethods!$G$2:$G$31,AnalysisMethods!$E$2:$E$31=AnalysisResults!P2986,"")</f>
        <v>Q3</v>
      </c>
      <c r="R2986" s="4" t="str" cm="1">
        <f t="array" ref="R2986">_xlfn._xlws.FILTER(AnalysisMethods!$H$2:$H$31,AnalysisMethods!$E$2:$E$31=AnalysisResults!P2986,"")</f>
        <v>XX.X</v>
      </c>
      <c r="S2986">
        <v>6</v>
      </c>
      <c r="T2986" s="7" t="s">
        <v>1149</v>
      </c>
      <c r="U2986" t="s">
        <v>1378</v>
      </c>
    </row>
    <row r="2987" spans="1:21" x14ac:dyDescent="0.45">
      <c r="A2987" t="s">
        <v>671</v>
      </c>
      <c r="B2987" s="4" t="str" cm="1">
        <f t="array" ref="B2987">_xlfn._xlws.FILTER(AnalysisSets!B:B,AnalysisSets!A:A=_xlfn._xlws.FILTER(Analyses!E:E,Analyses!A:A=AnalysisResults!A2987,""),"")</f>
        <v>Safety Population</v>
      </c>
      <c r="C2987" t="s">
        <v>33</v>
      </c>
      <c r="D2987" t="s">
        <v>36</v>
      </c>
      <c r="E2987" s="4" t="str" cm="1">
        <f t="array" ref="E2987">_xlfn._xlws.FILTER(AnalysisGroupings!$G$2:$G$20,AnalysisGroupings!$F$2:$F$20=AnalysisResults!D2987,"")</f>
        <v>Placebo</v>
      </c>
      <c r="G2987" t="s">
        <v>733</v>
      </c>
      <c r="H2987" t="s">
        <v>773</v>
      </c>
      <c r="I2987" s="4" t="str" cm="1">
        <f t="array" ref="I2987">_xlfn._xlws.FILTER(AnalysisGroupings!$G$2:$G$36,(AnalysisGroupings!$F$2:$F$36=AnalysisResults!H2987)*LEN(H2987)&gt;0,"")</f>
        <v>Pulse Rate (beats/min)</v>
      </c>
      <c r="K2987" t="s">
        <v>734</v>
      </c>
      <c r="L2987" t="s">
        <v>1387</v>
      </c>
      <c r="M2987" s="4" t="str" cm="1">
        <f t="array" ref="M2987">_xlfn._xlws.FILTER(AnalysisGroupings!$G$2:$G$36,(AnalysisGroupings!$F$2:$F$36=AnalysisResults!L2987)*LEN(L2987)&gt;0,"")</f>
        <v>Week 24</v>
      </c>
      <c r="O2987" t="s">
        <v>295</v>
      </c>
      <c r="P2987" t="s">
        <v>646</v>
      </c>
      <c r="Q2987" s="4" t="str" cm="1">
        <f t="array" ref="Q2987">_xlfn._xlws.FILTER(AnalysisMethods!$G$2:$G$31,AnalysisMethods!$E$2:$E$31=AnalysisResults!P2987,"")</f>
        <v>Min</v>
      </c>
      <c r="R2987" s="4" t="str" cm="1">
        <f t="array" ref="R2987">_xlfn._xlws.FILTER(AnalysisMethods!$H$2:$H$31,AnalysisMethods!$E$2:$E$31=AnalysisResults!P2987,"")</f>
        <v>XX</v>
      </c>
      <c r="S2987">
        <v>-53</v>
      </c>
      <c r="T2987" s="7" t="s">
        <v>1214</v>
      </c>
      <c r="U2987" t="s">
        <v>1378</v>
      </c>
    </row>
    <row r="2988" spans="1:21" x14ac:dyDescent="0.45">
      <c r="A2988" t="s">
        <v>671</v>
      </c>
      <c r="B2988" s="4" t="str" cm="1">
        <f t="array" ref="B2988">_xlfn._xlws.FILTER(AnalysisSets!B:B,AnalysisSets!A:A=_xlfn._xlws.FILTER(Analyses!E:E,Analyses!A:A=AnalysisResults!A2988,""),"")</f>
        <v>Safety Population</v>
      </c>
      <c r="C2988" t="s">
        <v>33</v>
      </c>
      <c r="D2988" t="s">
        <v>36</v>
      </c>
      <c r="E2988" s="4" t="str" cm="1">
        <f t="array" ref="E2988">_xlfn._xlws.FILTER(AnalysisGroupings!$G$2:$G$20,AnalysisGroupings!$F$2:$F$20=AnalysisResults!D2988,"")</f>
        <v>Placebo</v>
      </c>
      <c r="G2988" t="s">
        <v>733</v>
      </c>
      <c r="H2988" t="s">
        <v>773</v>
      </c>
      <c r="I2988" s="4" t="str" cm="1">
        <f t="array" ref="I2988">_xlfn._xlws.FILTER(AnalysisGroupings!$G$2:$G$36,(AnalysisGroupings!$F$2:$F$36=AnalysisResults!H2988)*LEN(H2988)&gt;0,"")</f>
        <v>Pulse Rate (beats/min)</v>
      </c>
      <c r="K2988" t="s">
        <v>734</v>
      </c>
      <c r="L2988" t="s">
        <v>1387</v>
      </c>
      <c r="M2988" s="4" t="str" cm="1">
        <f t="array" ref="M2988">_xlfn._xlws.FILTER(AnalysisGroupings!$G$2:$G$36,(AnalysisGroupings!$F$2:$F$36=AnalysisResults!L2988)*LEN(L2988)&gt;0,"")</f>
        <v>Week 24</v>
      </c>
      <c r="O2988" t="s">
        <v>295</v>
      </c>
      <c r="P2988" t="s">
        <v>647</v>
      </c>
      <c r="Q2988" s="4" t="str" cm="1">
        <f t="array" ref="Q2988">_xlfn._xlws.FILTER(AnalysisMethods!$G$2:$G$31,AnalysisMethods!$E$2:$E$31=AnalysisResults!P2988,"")</f>
        <v>Max</v>
      </c>
      <c r="R2988" s="4" t="str" cm="1">
        <f t="array" ref="R2988">_xlfn._xlws.FILTER(AnalysisMethods!$H$2:$H$31,AnalysisMethods!$E$2:$E$31=AnalysisResults!P2988,"")</f>
        <v>XX</v>
      </c>
      <c r="S2988">
        <v>24</v>
      </c>
      <c r="T2988" s="7" t="s">
        <v>1047</v>
      </c>
      <c r="U2988" t="s">
        <v>1378</v>
      </c>
    </row>
    <row r="2989" spans="1:21" x14ac:dyDescent="0.45">
      <c r="A2989" t="s">
        <v>671</v>
      </c>
      <c r="B2989" s="4" t="str" cm="1">
        <f t="array" ref="B2989">_xlfn._xlws.FILTER(AnalysisSets!B:B,AnalysisSets!A:A=_xlfn._xlws.FILTER(Analyses!E:E,Analyses!A:A=AnalysisResults!A2989,""),"")</f>
        <v>Safety Population</v>
      </c>
      <c r="C2989" t="s">
        <v>33</v>
      </c>
      <c r="D2989" t="s">
        <v>36</v>
      </c>
      <c r="E2989" s="4" t="str" cm="1">
        <f t="array" ref="E2989">_xlfn._xlws.FILTER(AnalysisGroupings!$G$2:$G$20,AnalysisGroupings!$F$2:$F$20=AnalysisResults!D2989,"")</f>
        <v>Placebo</v>
      </c>
      <c r="G2989" t="s">
        <v>733</v>
      </c>
      <c r="H2989" t="s">
        <v>773</v>
      </c>
      <c r="I2989" s="4" t="str" cm="1">
        <f t="array" ref="I2989">_xlfn._xlws.FILTER(AnalysisGroupings!$G$2:$G$36,(AnalysisGroupings!$F$2:$F$36=AnalysisResults!H2989)*LEN(H2989)&gt;0,"")</f>
        <v>Pulse Rate (beats/min)</v>
      </c>
      <c r="K2989" t="s">
        <v>734</v>
      </c>
      <c r="L2989" t="s">
        <v>787</v>
      </c>
      <c r="M2989" s="4" t="str" cm="1">
        <f t="array" ref="M2989">_xlfn._xlws.FILTER(AnalysisGroupings!$G$2:$G$36,(AnalysisGroupings!$F$2:$F$36=AnalysisResults!L2989)*LEN(L2989)&gt;0,"")</f>
        <v>Week 26</v>
      </c>
      <c r="O2989" t="s">
        <v>295</v>
      </c>
      <c r="P2989" t="s">
        <v>640</v>
      </c>
      <c r="Q2989" s="4" t="str" cm="1">
        <f t="array" ref="Q2989">_xlfn._xlws.FILTER(AnalysisMethods!$G$2:$G$31,AnalysisMethods!$E$2:$E$31=AnalysisResults!P2989,"")</f>
        <v>n</v>
      </c>
      <c r="R2989" s="4" t="str" cm="1">
        <f t="array" ref="R2989">_xlfn._xlws.FILTER(AnalysisMethods!$H$2:$H$31,AnalysisMethods!$E$2:$E$31=AnalysisResults!P2989,"")</f>
        <v>XX</v>
      </c>
      <c r="S2989">
        <v>171</v>
      </c>
      <c r="T2989" s="7" t="s">
        <v>1178</v>
      </c>
      <c r="U2989" t="s">
        <v>1378</v>
      </c>
    </row>
    <row r="2990" spans="1:21" x14ac:dyDescent="0.45">
      <c r="A2990" t="s">
        <v>671</v>
      </c>
      <c r="B2990" s="4" t="str" cm="1">
        <f t="array" ref="B2990">_xlfn._xlws.FILTER(AnalysisSets!B:B,AnalysisSets!A:A=_xlfn._xlws.FILTER(Analyses!E:E,Analyses!A:A=AnalysisResults!A2990,""),"")</f>
        <v>Safety Population</v>
      </c>
      <c r="C2990" t="s">
        <v>33</v>
      </c>
      <c r="D2990" t="s">
        <v>36</v>
      </c>
      <c r="E2990" s="4" t="str" cm="1">
        <f t="array" ref="E2990">_xlfn._xlws.FILTER(AnalysisGroupings!$G$2:$G$20,AnalysisGroupings!$F$2:$F$20=AnalysisResults!D2990,"")</f>
        <v>Placebo</v>
      </c>
      <c r="G2990" t="s">
        <v>733</v>
      </c>
      <c r="H2990" t="s">
        <v>773</v>
      </c>
      <c r="I2990" s="4" t="str" cm="1">
        <f t="array" ref="I2990">_xlfn._xlws.FILTER(AnalysisGroupings!$G$2:$G$36,(AnalysisGroupings!$F$2:$F$36=AnalysisResults!H2990)*LEN(H2990)&gt;0,"")</f>
        <v>Pulse Rate (beats/min)</v>
      </c>
      <c r="K2990" t="s">
        <v>734</v>
      </c>
      <c r="L2990" t="s">
        <v>787</v>
      </c>
      <c r="M2990" s="4" t="str" cm="1">
        <f t="array" ref="M2990">_xlfn._xlws.FILTER(AnalysisGroupings!$G$2:$G$36,(AnalysisGroupings!$F$2:$F$36=AnalysisResults!L2990)*LEN(L2990)&gt;0,"")</f>
        <v>Week 26</v>
      </c>
      <c r="O2990" t="s">
        <v>295</v>
      </c>
      <c r="P2990" t="s">
        <v>641</v>
      </c>
      <c r="Q2990" s="4" t="str" cm="1">
        <f t="array" ref="Q2990">_xlfn._xlws.FILTER(AnalysisMethods!$G$2:$G$31,AnalysisMethods!$E$2:$E$31=AnalysisResults!P2990,"")</f>
        <v>Mean</v>
      </c>
      <c r="R2990" s="4" t="str" cm="1">
        <f t="array" ref="R2990">_xlfn._xlws.FILTER(AnalysisMethods!$H$2:$H$31,AnalysisMethods!$E$2:$E$31=AnalysisResults!P2990,"")</f>
        <v>XX.X</v>
      </c>
      <c r="S2990">
        <v>0.30994152050000001</v>
      </c>
      <c r="T2990" s="7" t="s">
        <v>1156</v>
      </c>
      <c r="U2990" t="s">
        <v>1378</v>
      </c>
    </row>
    <row r="2991" spans="1:21" x14ac:dyDescent="0.45">
      <c r="A2991" t="s">
        <v>671</v>
      </c>
      <c r="B2991" s="4" t="str" cm="1">
        <f t="array" ref="B2991">_xlfn._xlws.FILTER(AnalysisSets!B:B,AnalysisSets!A:A=_xlfn._xlws.FILTER(Analyses!E:E,Analyses!A:A=AnalysisResults!A2991,""),"")</f>
        <v>Safety Population</v>
      </c>
      <c r="C2991" t="s">
        <v>33</v>
      </c>
      <c r="D2991" t="s">
        <v>36</v>
      </c>
      <c r="E2991" s="4" t="str" cm="1">
        <f t="array" ref="E2991">_xlfn._xlws.FILTER(AnalysisGroupings!$G$2:$G$20,AnalysisGroupings!$F$2:$F$20=AnalysisResults!D2991,"")</f>
        <v>Placebo</v>
      </c>
      <c r="G2991" t="s">
        <v>733</v>
      </c>
      <c r="H2991" t="s">
        <v>773</v>
      </c>
      <c r="I2991" s="4" t="str" cm="1">
        <f t="array" ref="I2991">_xlfn._xlws.FILTER(AnalysisGroupings!$G$2:$G$36,(AnalysisGroupings!$F$2:$F$36=AnalysisResults!H2991)*LEN(H2991)&gt;0,"")</f>
        <v>Pulse Rate (beats/min)</v>
      </c>
      <c r="K2991" t="s">
        <v>734</v>
      </c>
      <c r="L2991" t="s">
        <v>787</v>
      </c>
      <c r="M2991" s="4" t="str" cm="1">
        <f t="array" ref="M2991">_xlfn._xlws.FILTER(AnalysisGroupings!$G$2:$G$36,(AnalysisGroupings!$F$2:$F$36=AnalysisResults!L2991)*LEN(L2991)&gt;0,"")</f>
        <v>Week 26</v>
      </c>
      <c r="O2991" t="s">
        <v>295</v>
      </c>
      <c r="P2991" t="s">
        <v>642</v>
      </c>
      <c r="Q2991" s="4" t="str" cm="1">
        <f t="array" ref="Q2991">_xlfn._xlws.FILTER(AnalysisMethods!$G$2:$G$31,AnalysisMethods!$E$2:$E$31=AnalysisResults!P2991,"")</f>
        <v>SD</v>
      </c>
      <c r="R2991" s="4" t="str" cm="1">
        <f t="array" ref="R2991">_xlfn._xlws.FILTER(AnalysisMethods!$H$2:$H$31,AnalysisMethods!$E$2:$E$31=AnalysisResults!P2991,"")</f>
        <v>(XX.XX)</v>
      </c>
      <c r="S2991">
        <v>11.801937303000001</v>
      </c>
      <c r="T2991" s="7" t="s">
        <v>1232</v>
      </c>
      <c r="U2991" t="s">
        <v>1378</v>
      </c>
    </row>
    <row r="2992" spans="1:21" x14ac:dyDescent="0.45">
      <c r="A2992" t="s">
        <v>671</v>
      </c>
      <c r="B2992" s="4" t="str" cm="1">
        <f t="array" ref="B2992">_xlfn._xlws.FILTER(AnalysisSets!B:B,AnalysisSets!A:A=_xlfn._xlws.FILTER(Analyses!E:E,Analyses!A:A=AnalysisResults!A2992,""),"")</f>
        <v>Safety Population</v>
      </c>
      <c r="C2992" t="s">
        <v>33</v>
      </c>
      <c r="D2992" t="s">
        <v>36</v>
      </c>
      <c r="E2992" s="4" t="str" cm="1">
        <f t="array" ref="E2992">_xlfn._xlws.FILTER(AnalysisGroupings!$G$2:$G$20,AnalysisGroupings!$F$2:$F$20=AnalysisResults!D2992,"")</f>
        <v>Placebo</v>
      </c>
      <c r="G2992" t="s">
        <v>733</v>
      </c>
      <c r="H2992" t="s">
        <v>773</v>
      </c>
      <c r="I2992" s="4" t="str" cm="1">
        <f t="array" ref="I2992">_xlfn._xlws.FILTER(AnalysisGroupings!$G$2:$G$36,(AnalysisGroupings!$F$2:$F$36=AnalysisResults!H2992)*LEN(H2992)&gt;0,"")</f>
        <v>Pulse Rate (beats/min)</v>
      </c>
      <c r="K2992" t="s">
        <v>734</v>
      </c>
      <c r="L2992" t="s">
        <v>787</v>
      </c>
      <c r="M2992" s="4" t="str" cm="1">
        <f t="array" ref="M2992">_xlfn._xlws.FILTER(AnalysisGroupings!$G$2:$G$36,(AnalysisGroupings!$F$2:$F$36=AnalysisResults!L2992)*LEN(L2992)&gt;0,"")</f>
        <v>Week 26</v>
      </c>
      <c r="O2992" t="s">
        <v>295</v>
      </c>
      <c r="P2992" t="s">
        <v>643</v>
      </c>
      <c r="Q2992" s="4" t="str" cm="1">
        <f t="array" ref="Q2992">_xlfn._xlws.FILTER(AnalysisMethods!$G$2:$G$31,AnalysisMethods!$E$2:$E$31=AnalysisResults!P2992,"")</f>
        <v>Median</v>
      </c>
      <c r="R2992" s="4" t="str" cm="1">
        <f t="array" ref="R2992">_xlfn._xlws.FILTER(AnalysisMethods!$H$2:$H$31,AnalysisMethods!$E$2:$E$31=AnalysisResults!P2992,"")</f>
        <v>XX.X</v>
      </c>
      <c r="S2992">
        <v>0</v>
      </c>
      <c r="T2992" s="7" t="s">
        <v>1158</v>
      </c>
      <c r="U2992" t="s">
        <v>1378</v>
      </c>
    </row>
    <row r="2993" spans="1:21" x14ac:dyDescent="0.45">
      <c r="A2993" t="s">
        <v>671</v>
      </c>
      <c r="B2993" s="4" t="str" cm="1">
        <f t="array" ref="B2993">_xlfn._xlws.FILTER(AnalysisSets!B:B,AnalysisSets!A:A=_xlfn._xlws.FILTER(Analyses!E:E,Analyses!A:A=AnalysisResults!A2993,""),"")</f>
        <v>Safety Population</v>
      </c>
      <c r="C2993" t="s">
        <v>33</v>
      </c>
      <c r="D2993" t="s">
        <v>36</v>
      </c>
      <c r="E2993" s="4" t="str" cm="1">
        <f t="array" ref="E2993">_xlfn._xlws.FILTER(AnalysisGroupings!$G$2:$G$20,AnalysisGroupings!$F$2:$F$20=AnalysisResults!D2993,"")</f>
        <v>Placebo</v>
      </c>
      <c r="G2993" t="s">
        <v>733</v>
      </c>
      <c r="H2993" t="s">
        <v>773</v>
      </c>
      <c r="I2993" s="4" t="str" cm="1">
        <f t="array" ref="I2993">_xlfn._xlws.FILTER(AnalysisGroupings!$G$2:$G$36,(AnalysisGroupings!$F$2:$F$36=AnalysisResults!H2993)*LEN(H2993)&gt;0,"")</f>
        <v>Pulse Rate (beats/min)</v>
      </c>
      <c r="K2993" t="s">
        <v>734</v>
      </c>
      <c r="L2993" t="s">
        <v>787</v>
      </c>
      <c r="M2993" s="4" t="str" cm="1">
        <f t="array" ref="M2993">_xlfn._xlws.FILTER(AnalysisGroupings!$G$2:$G$36,(AnalysisGroupings!$F$2:$F$36=AnalysisResults!L2993)*LEN(L2993)&gt;0,"")</f>
        <v>Week 26</v>
      </c>
      <c r="O2993" t="s">
        <v>295</v>
      </c>
      <c r="P2993" t="s">
        <v>644</v>
      </c>
      <c r="Q2993" s="4" t="str" cm="1">
        <f t="array" ref="Q2993">_xlfn._xlws.FILTER(AnalysisMethods!$G$2:$G$31,AnalysisMethods!$E$2:$E$31=AnalysisResults!P2993,"")</f>
        <v>Q1</v>
      </c>
      <c r="R2993" s="4" t="str" cm="1">
        <f t="array" ref="R2993">_xlfn._xlws.FILTER(AnalysisMethods!$H$2:$H$31,AnalysisMethods!$E$2:$E$31=AnalysisResults!P2993,"")</f>
        <v>XX.X</v>
      </c>
      <c r="S2993">
        <v>-6</v>
      </c>
      <c r="T2993" s="7" t="s">
        <v>1180</v>
      </c>
      <c r="U2993" t="s">
        <v>1378</v>
      </c>
    </row>
    <row r="2994" spans="1:21" x14ac:dyDescent="0.45">
      <c r="A2994" t="s">
        <v>671</v>
      </c>
      <c r="B2994" s="4" t="str" cm="1">
        <f t="array" ref="B2994">_xlfn._xlws.FILTER(AnalysisSets!B:B,AnalysisSets!A:A=_xlfn._xlws.FILTER(Analyses!E:E,Analyses!A:A=AnalysisResults!A2994,""),"")</f>
        <v>Safety Population</v>
      </c>
      <c r="C2994" t="s">
        <v>33</v>
      </c>
      <c r="D2994" t="s">
        <v>36</v>
      </c>
      <c r="E2994" s="4" t="str" cm="1">
        <f t="array" ref="E2994">_xlfn._xlws.FILTER(AnalysisGroupings!$G$2:$G$20,AnalysisGroupings!$F$2:$F$20=AnalysisResults!D2994,"")</f>
        <v>Placebo</v>
      </c>
      <c r="G2994" t="s">
        <v>733</v>
      </c>
      <c r="H2994" t="s">
        <v>773</v>
      </c>
      <c r="I2994" s="4" t="str" cm="1">
        <f t="array" ref="I2994">_xlfn._xlws.FILTER(AnalysisGroupings!$G$2:$G$36,(AnalysisGroupings!$F$2:$F$36=AnalysisResults!H2994)*LEN(H2994)&gt;0,"")</f>
        <v>Pulse Rate (beats/min)</v>
      </c>
      <c r="K2994" t="s">
        <v>734</v>
      </c>
      <c r="L2994" t="s">
        <v>787</v>
      </c>
      <c r="M2994" s="4" t="str" cm="1">
        <f t="array" ref="M2994">_xlfn._xlws.FILTER(AnalysisGroupings!$G$2:$G$36,(AnalysisGroupings!$F$2:$F$36=AnalysisResults!L2994)*LEN(L2994)&gt;0,"")</f>
        <v>Week 26</v>
      </c>
      <c r="O2994" t="s">
        <v>295</v>
      </c>
      <c r="P2994" t="s">
        <v>645</v>
      </c>
      <c r="Q2994" s="4" t="str" cm="1">
        <f t="array" ref="Q2994">_xlfn._xlws.FILTER(AnalysisMethods!$G$2:$G$31,AnalysisMethods!$E$2:$E$31=AnalysisResults!P2994,"")</f>
        <v>Q3</v>
      </c>
      <c r="R2994" s="4" t="str" cm="1">
        <f t="array" ref="R2994">_xlfn._xlws.FILTER(AnalysisMethods!$H$2:$H$31,AnalysisMethods!$E$2:$E$31=AnalysisResults!P2994,"")</f>
        <v>XX.X</v>
      </c>
      <c r="S2994">
        <v>6</v>
      </c>
      <c r="T2994" s="7" t="s">
        <v>1149</v>
      </c>
      <c r="U2994" t="s">
        <v>1378</v>
      </c>
    </row>
    <row r="2995" spans="1:21" x14ac:dyDescent="0.45">
      <c r="A2995" t="s">
        <v>671</v>
      </c>
      <c r="B2995" s="4" t="str" cm="1">
        <f t="array" ref="B2995">_xlfn._xlws.FILTER(AnalysisSets!B:B,AnalysisSets!A:A=_xlfn._xlws.FILTER(Analyses!E:E,Analyses!A:A=AnalysisResults!A2995,""),"")</f>
        <v>Safety Population</v>
      </c>
      <c r="C2995" t="s">
        <v>33</v>
      </c>
      <c r="D2995" t="s">
        <v>36</v>
      </c>
      <c r="E2995" s="4" t="str" cm="1">
        <f t="array" ref="E2995">_xlfn._xlws.FILTER(AnalysisGroupings!$G$2:$G$20,AnalysisGroupings!$F$2:$F$20=AnalysisResults!D2995,"")</f>
        <v>Placebo</v>
      </c>
      <c r="G2995" t="s">
        <v>733</v>
      </c>
      <c r="H2995" t="s">
        <v>773</v>
      </c>
      <c r="I2995" s="4" t="str" cm="1">
        <f t="array" ref="I2995">_xlfn._xlws.FILTER(AnalysisGroupings!$G$2:$G$36,(AnalysisGroupings!$F$2:$F$36=AnalysisResults!H2995)*LEN(H2995)&gt;0,"")</f>
        <v>Pulse Rate (beats/min)</v>
      </c>
      <c r="K2995" t="s">
        <v>734</v>
      </c>
      <c r="L2995" t="s">
        <v>787</v>
      </c>
      <c r="M2995" s="4" t="str" cm="1">
        <f t="array" ref="M2995">_xlfn._xlws.FILTER(AnalysisGroupings!$G$2:$G$36,(AnalysisGroupings!$F$2:$F$36=AnalysisResults!L2995)*LEN(L2995)&gt;0,"")</f>
        <v>Week 26</v>
      </c>
      <c r="O2995" t="s">
        <v>295</v>
      </c>
      <c r="P2995" t="s">
        <v>646</v>
      </c>
      <c r="Q2995" s="4" t="str" cm="1">
        <f t="array" ref="Q2995">_xlfn._xlws.FILTER(AnalysisMethods!$G$2:$G$31,AnalysisMethods!$E$2:$E$31=AnalysisResults!P2995,"")</f>
        <v>Min</v>
      </c>
      <c r="R2995" s="4" t="str" cm="1">
        <f t="array" ref="R2995">_xlfn._xlws.FILTER(AnalysisMethods!$H$2:$H$31,AnalysisMethods!$E$2:$E$31=AnalysisResults!P2995,"")</f>
        <v>XX</v>
      </c>
      <c r="S2995">
        <v>-46</v>
      </c>
      <c r="T2995" s="7" t="s">
        <v>1155</v>
      </c>
      <c r="U2995" t="s">
        <v>1378</v>
      </c>
    </row>
    <row r="2996" spans="1:21" x14ac:dyDescent="0.45">
      <c r="A2996" t="s">
        <v>671</v>
      </c>
      <c r="B2996" s="4" t="str" cm="1">
        <f t="array" ref="B2996">_xlfn._xlws.FILTER(AnalysisSets!B:B,AnalysisSets!A:A=_xlfn._xlws.FILTER(Analyses!E:E,Analyses!A:A=AnalysisResults!A2996,""),"")</f>
        <v>Safety Population</v>
      </c>
      <c r="C2996" t="s">
        <v>33</v>
      </c>
      <c r="D2996" t="s">
        <v>36</v>
      </c>
      <c r="E2996" s="4" t="str" cm="1">
        <f t="array" ref="E2996">_xlfn._xlws.FILTER(AnalysisGroupings!$G$2:$G$20,AnalysisGroupings!$F$2:$F$20=AnalysisResults!D2996,"")</f>
        <v>Placebo</v>
      </c>
      <c r="G2996" t="s">
        <v>733</v>
      </c>
      <c r="H2996" t="s">
        <v>773</v>
      </c>
      <c r="I2996" s="4" t="str" cm="1">
        <f t="array" ref="I2996">_xlfn._xlws.FILTER(AnalysisGroupings!$G$2:$G$36,(AnalysisGroupings!$F$2:$F$36=AnalysisResults!H2996)*LEN(H2996)&gt;0,"")</f>
        <v>Pulse Rate (beats/min)</v>
      </c>
      <c r="K2996" t="s">
        <v>734</v>
      </c>
      <c r="L2996" t="s">
        <v>787</v>
      </c>
      <c r="M2996" s="4" t="str" cm="1">
        <f t="array" ref="M2996">_xlfn._xlws.FILTER(AnalysisGroupings!$G$2:$G$36,(AnalysisGroupings!$F$2:$F$36=AnalysisResults!L2996)*LEN(L2996)&gt;0,"")</f>
        <v>Week 26</v>
      </c>
      <c r="O2996" t="s">
        <v>295</v>
      </c>
      <c r="P2996" t="s">
        <v>647</v>
      </c>
      <c r="Q2996" s="4" t="str" cm="1">
        <f t="array" ref="Q2996">_xlfn._xlws.FILTER(AnalysisMethods!$G$2:$G$31,AnalysisMethods!$E$2:$E$31=AnalysisResults!P2996,"")</f>
        <v>Max</v>
      </c>
      <c r="R2996" s="4" t="str" cm="1">
        <f t="array" ref="R2996">_xlfn._xlws.FILTER(AnalysisMethods!$H$2:$H$31,AnalysisMethods!$E$2:$E$31=AnalysisResults!P2996,"")</f>
        <v>XX</v>
      </c>
      <c r="S2996">
        <v>44</v>
      </c>
      <c r="T2996" s="7" t="s">
        <v>247</v>
      </c>
      <c r="U2996" t="s">
        <v>1378</v>
      </c>
    </row>
    <row r="2997" spans="1:21" x14ac:dyDescent="0.45">
      <c r="A2997" t="s">
        <v>671</v>
      </c>
      <c r="B2997" s="4" t="str" cm="1">
        <f t="array" ref="B2997">_xlfn._xlws.FILTER(AnalysisSets!B:B,AnalysisSets!A:A=_xlfn._xlws.FILTER(Analyses!E:E,Analyses!A:A=AnalysisResults!A2997,""),"")</f>
        <v>Safety Population</v>
      </c>
      <c r="C2997" t="s">
        <v>33</v>
      </c>
      <c r="D2997" t="s">
        <v>36</v>
      </c>
      <c r="E2997" s="4" t="str" cm="1">
        <f t="array" ref="E2997">_xlfn._xlws.FILTER(AnalysisGroupings!$G$2:$G$20,AnalysisGroupings!$F$2:$F$20=AnalysisResults!D2997,"")</f>
        <v>Placebo</v>
      </c>
      <c r="G2997" t="s">
        <v>733</v>
      </c>
      <c r="H2997" t="s">
        <v>773</v>
      </c>
      <c r="I2997" s="4" t="str" cm="1">
        <f t="array" ref="I2997">_xlfn._xlws.FILTER(AnalysisGroupings!$G$2:$G$36,(AnalysisGroupings!$F$2:$F$36=AnalysisResults!H2997)*LEN(H2997)&gt;0,"")</f>
        <v>Pulse Rate (beats/min)</v>
      </c>
      <c r="K2997" t="s">
        <v>734</v>
      </c>
      <c r="L2997" t="s">
        <v>789</v>
      </c>
      <c r="M2997" s="4" t="str" cm="1">
        <f t="array" ref="M2997">_xlfn._xlws.FILTER(AnalysisGroupings!$G$2:$G$36,(AnalysisGroupings!$F$2:$F$36=AnalysisResults!L2997)*LEN(L2997)&gt;0,"")</f>
        <v>End of Treatment</v>
      </c>
      <c r="O2997" t="s">
        <v>295</v>
      </c>
      <c r="P2997" t="s">
        <v>640</v>
      </c>
      <c r="Q2997" s="4" t="str" cm="1">
        <f t="array" ref="Q2997">_xlfn._xlws.FILTER(AnalysisMethods!$G$2:$G$31,AnalysisMethods!$E$2:$E$31=AnalysisResults!P2997,"")</f>
        <v>n</v>
      </c>
      <c r="R2997" s="4" t="str" cm="1">
        <f t="array" ref="R2997">_xlfn._xlws.FILTER(AnalysisMethods!$H$2:$H$31,AnalysisMethods!$E$2:$E$31=AnalysisResults!P2997,"")</f>
        <v>XX</v>
      </c>
      <c r="S2997">
        <v>243</v>
      </c>
      <c r="T2997" s="7" t="s">
        <v>1053</v>
      </c>
      <c r="U2997" t="s">
        <v>1378</v>
      </c>
    </row>
    <row r="2998" spans="1:21" x14ac:dyDescent="0.45">
      <c r="A2998" t="s">
        <v>671</v>
      </c>
      <c r="B2998" s="4" t="str" cm="1">
        <f t="array" ref="B2998">_xlfn._xlws.FILTER(AnalysisSets!B:B,AnalysisSets!A:A=_xlfn._xlws.FILTER(Analyses!E:E,Analyses!A:A=AnalysisResults!A2998,""),"")</f>
        <v>Safety Population</v>
      </c>
      <c r="C2998" t="s">
        <v>33</v>
      </c>
      <c r="D2998" t="s">
        <v>36</v>
      </c>
      <c r="E2998" s="4" t="str" cm="1">
        <f t="array" ref="E2998">_xlfn._xlws.FILTER(AnalysisGroupings!$G$2:$G$20,AnalysisGroupings!$F$2:$F$20=AnalysisResults!D2998,"")</f>
        <v>Placebo</v>
      </c>
      <c r="G2998" t="s">
        <v>733</v>
      </c>
      <c r="H2998" t="s">
        <v>773</v>
      </c>
      <c r="I2998" s="4" t="str" cm="1">
        <f t="array" ref="I2998">_xlfn._xlws.FILTER(AnalysisGroupings!$G$2:$G$36,(AnalysisGroupings!$F$2:$F$36=AnalysisResults!H2998)*LEN(H2998)&gt;0,"")</f>
        <v>Pulse Rate (beats/min)</v>
      </c>
      <c r="K2998" t="s">
        <v>734</v>
      </c>
      <c r="L2998" t="s">
        <v>789</v>
      </c>
      <c r="M2998" s="4" t="str" cm="1">
        <f t="array" ref="M2998">_xlfn._xlws.FILTER(AnalysisGroupings!$G$2:$G$36,(AnalysisGroupings!$F$2:$F$36=AnalysisResults!L2998)*LEN(L2998)&gt;0,"")</f>
        <v>End of Treatment</v>
      </c>
      <c r="O2998" t="s">
        <v>295</v>
      </c>
      <c r="P2998" t="s">
        <v>641</v>
      </c>
      <c r="Q2998" s="4" t="str" cm="1">
        <f t="array" ref="Q2998">_xlfn._xlws.FILTER(AnalysisMethods!$G$2:$G$31,AnalysisMethods!$E$2:$E$31=AnalysisResults!P2998,"")</f>
        <v>Mean</v>
      </c>
      <c r="R2998" s="4" t="str" cm="1">
        <f t="array" ref="R2998">_xlfn._xlws.FILTER(AnalysisMethods!$H$2:$H$31,AnalysisMethods!$E$2:$E$31=AnalysisResults!P2998,"")</f>
        <v>XX.X</v>
      </c>
      <c r="S2998">
        <v>-0.222222222</v>
      </c>
      <c r="T2998" s="7" t="s">
        <v>1233</v>
      </c>
      <c r="U2998" t="s">
        <v>1378</v>
      </c>
    </row>
    <row r="2999" spans="1:21" x14ac:dyDescent="0.45">
      <c r="A2999" t="s">
        <v>671</v>
      </c>
      <c r="B2999" s="4" t="str" cm="1">
        <f t="array" ref="B2999">_xlfn._xlws.FILTER(AnalysisSets!B:B,AnalysisSets!A:A=_xlfn._xlws.FILTER(Analyses!E:E,Analyses!A:A=AnalysisResults!A2999,""),"")</f>
        <v>Safety Population</v>
      </c>
      <c r="C2999" t="s">
        <v>33</v>
      </c>
      <c r="D2999" t="s">
        <v>36</v>
      </c>
      <c r="E2999" s="4" t="str" cm="1">
        <f t="array" ref="E2999">_xlfn._xlws.FILTER(AnalysisGroupings!$G$2:$G$20,AnalysisGroupings!$F$2:$F$20=AnalysisResults!D2999,"")</f>
        <v>Placebo</v>
      </c>
      <c r="G2999" t="s">
        <v>733</v>
      </c>
      <c r="H2999" t="s">
        <v>773</v>
      </c>
      <c r="I2999" s="4" t="str" cm="1">
        <f t="array" ref="I2999">_xlfn._xlws.FILTER(AnalysisGroupings!$G$2:$G$36,(AnalysisGroupings!$F$2:$F$36=AnalysisResults!H2999)*LEN(H2999)&gt;0,"")</f>
        <v>Pulse Rate (beats/min)</v>
      </c>
      <c r="K2999" t="s">
        <v>734</v>
      </c>
      <c r="L2999" t="s">
        <v>789</v>
      </c>
      <c r="M2999" s="4" t="str" cm="1">
        <f t="array" ref="M2999">_xlfn._xlws.FILTER(AnalysisGroupings!$G$2:$G$36,(AnalysisGroupings!$F$2:$F$36=AnalysisResults!L2999)*LEN(L2999)&gt;0,"")</f>
        <v>End of Treatment</v>
      </c>
      <c r="O2999" t="s">
        <v>295</v>
      </c>
      <c r="P2999" t="s">
        <v>642</v>
      </c>
      <c r="Q2999" s="4" t="str" cm="1">
        <f t="array" ref="Q2999">_xlfn._xlws.FILTER(AnalysisMethods!$G$2:$G$31,AnalysisMethods!$E$2:$E$31=AnalysisResults!P2999,"")</f>
        <v>SD</v>
      </c>
      <c r="R2999" s="4" t="str" cm="1">
        <f t="array" ref="R2999">_xlfn._xlws.FILTER(AnalysisMethods!$H$2:$H$31,AnalysisMethods!$E$2:$E$31=AnalysisResults!P2999,"")</f>
        <v>(XX.XX)</v>
      </c>
      <c r="S2999">
        <v>11.06927846</v>
      </c>
      <c r="T2999" s="7" t="s">
        <v>1234</v>
      </c>
      <c r="U2999" t="s">
        <v>1378</v>
      </c>
    </row>
    <row r="3000" spans="1:21" x14ac:dyDescent="0.45">
      <c r="A3000" t="s">
        <v>671</v>
      </c>
      <c r="B3000" s="4" t="str" cm="1">
        <f t="array" ref="B3000">_xlfn._xlws.FILTER(AnalysisSets!B:B,AnalysisSets!A:A=_xlfn._xlws.FILTER(Analyses!E:E,Analyses!A:A=AnalysisResults!A3000,""),"")</f>
        <v>Safety Population</v>
      </c>
      <c r="C3000" t="s">
        <v>33</v>
      </c>
      <c r="D3000" t="s">
        <v>36</v>
      </c>
      <c r="E3000" s="4" t="str" cm="1">
        <f t="array" ref="E3000">_xlfn._xlws.FILTER(AnalysisGroupings!$G$2:$G$20,AnalysisGroupings!$F$2:$F$20=AnalysisResults!D3000,"")</f>
        <v>Placebo</v>
      </c>
      <c r="G3000" t="s">
        <v>733</v>
      </c>
      <c r="H3000" t="s">
        <v>773</v>
      </c>
      <c r="I3000" s="4" t="str" cm="1">
        <f t="array" ref="I3000">_xlfn._xlws.FILTER(AnalysisGroupings!$G$2:$G$36,(AnalysisGroupings!$F$2:$F$36=AnalysisResults!H3000)*LEN(H3000)&gt;0,"")</f>
        <v>Pulse Rate (beats/min)</v>
      </c>
      <c r="K3000" t="s">
        <v>734</v>
      </c>
      <c r="L3000" t="s">
        <v>789</v>
      </c>
      <c r="M3000" s="4" t="str" cm="1">
        <f t="array" ref="M3000">_xlfn._xlws.FILTER(AnalysisGroupings!$G$2:$G$36,(AnalysisGroupings!$F$2:$F$36=AnalysisResults!L3000)*LEN(L3000)&gt;0,"")</f>
        <v>End of Treatment</v>
      </c>
      <c r="O3000" t="s">
        <v>295</v>
      </c>
      <c r="P3000" t="s">
        <v>643</v>
      </c>
      <c r="Q3000" s="4" t="str" cm="1">
        <f t="array" ref="Q3000">_xlfn._xlws.FILTER(AnalysisMethods!$G$2:$G$31,AnalysisMethods!$E$2:$E$31=AnalysisResults!P3000,"")</f>
        <v>Median</v>
      </c>
      <c r="R3000" s="4" t="str" cm="1">
        <f t="array" ref="R3000">_xlfn._xlws.FILTER(AnalysisMethods!$H$2:$H$31,AnalysisMethods!$E$2:$E$31=AnalysisResults!P3000,"")</f>
        <v>XX.X</v>
      </c>
      <c r="S3000">
        <v>0</v>
      </c>
      <c r="T3000" s="7" t="s">
        <v>1158</v>
      </c>
      <c r="U3000" t="s">
        <v>1378</v>
      </c>
    </row>
    <row r="3001" spans="1:21" x14ac:dyDescent="0.45">
      <c r="A3001" t="s">
        <v>671</v>
      </c>
      <c r="B3001" s="4" t="str" cm="1">
        <f t="array" ref="B3001">_xlfn._xlws.FILTER(AnalysisSets!B:B,AnalysisSets!A:A=_xlfn._xlws.FILTER(Analyses!E:E,Analyses!A:A=AnalysisResults!A3001,""),"")</f>
        <v>Safety Population</v>
      </c>
      <c r="C3001" t="s">
        <v>33</v>
      </c>
      <c r="D3001" t="s">
        <v>36</v>
      </c>
      <c r="E3001" s="4" t="str" cm="1">
        <f t="array" ref="E3001">_xlfn._xlws.FILTER(AnalysisGroupings!$G$2:$G$20,AnalysisGroupings!$F$2:$F$20=AnalysisResults!D3001,"")</f>
        <v>Placebo</v>
      </c>
      <c r="G3001" t="s">
        <v>733</v>
      </c>
      <c r="H3001" t="s">
        <v>773</v>
      </c>
      <c r="I3001" s="4" t="str" cm="1">
        <f t="array" ref="I3001">_xlfn._xlws.FILTER(AnalysisGroupings!$G$2:$G$36,(AnalysisGroupings!$F$2:$F$36=AnalysisResults!H3001)*LEN(H3001)&gt;0,"")</f>
        <v>Pulse Rate (beats/min)</v>
      </c>
      <c r="K3001" t="s">
        <v>734</v>
      </c>
      <c r="L3001" t="s">
        <v>789</v>
      </c>
      <c r="M3001" s="4" t="str" cm="1">
        <f t="array" ref="M3001">_xlfn._xlws.FILTER(AnalysisGroupings!$G$2:$G$36,(AnalysisGroupings!$F$2:$F$36=AnalysisResults!L3001)*LEN(L3001)&gt;0,"")</f>
        <v>End of Treatment</v>
      </c>
      <c r="O3001" t="s">
        <v>295</v>
      </c>
      <c r="P3001" t="s">
        <v>644</v>
      </c>
      <c r="Q3001" s="4" t="str" cm="1">
        <f t="array" ref="Q3001">_xlfn._xlws.FILTER(AnalysisMethods!$G$2:$G$31,AnalysisMethods!$E$2:$E$31=AnalysisResults!P3001,"")</f>
        <v>Q1</v>
      </c>
      <c r="R3001" s="4" t="str" cm="1">
        <f t="array" ref="R3001">_xlfn._xlws.FILTER(AnalysisMethods!$H$2:$H$31,AnalysisMethods!$E$2:$E$31=AnalysisResults!P3001,"")</f>
        <v>XX.X</v>
      </c>
      <c r="S3001">
        <v>-8</v>
      </c>
      <c r="T3001" s="7" t="s">
        <v>1192</v>
      </c>
      <c r="U3001" t="s">
        <v>1378</v>
      </c>
    </row>
    <row r="3002" spans="1:21" x14ac:dyDescent="0.45">
      <c r="A3002" t="s">
        <v>671</v>
      </c>
      <c r="B3002" s="4" t="str" cm="1">
        <f t="array" ref="B3002">_xlfn._xlws.FILTER(AnalysisSets!B:B,AnalysisSets!A:A=_xlfn._xlws.FILTER(Analyses!E:E,Analyses!A:A=AnalysisResults!A3002,""),"")</f>
        <v>Safety Population</v>
      </c>
      <c r="C3002" t="s">
        <v>33</v>
      </c>
      <c r="D3002" t="s">
        <v>36</v>
      </c>
      <c r="E3002" s="4" t="str" cm="1">
        <f t="array" ref="E3002">_xlfn._xlws.FILTER(AnalysisGroupings!$G$2:$G$20,AnalysisGroupings!$F$2:$F$20=AnalysisResults!D3002,"")</f>
        <v>Placebo</v>
      </c>
      <c r="G3002" t="s">
        <v>733</v>
      </c>
      <c r="H3002" t="s">
        <v>773</v>
      </c>
      <c r="I3002" s="4" t="str" cm="1">
        <f t="array" ref="I3002">_xlfn._xlws.FILTER(AnalysisGroupings!$G$2:$G$36,(AnalysisGroupings!$F$2:$F$36=AnalysisResults!H3002)*LEN(H3002)&gt;0,"")</f>
        <v>Pulse Rate (beats/min)</v>
      </c>
      <c r="K3002" t="s">
        <v>734</v>
      </c>
      <c r="L3002" t="s">
        <v>789</v>
      </c>
      <c r="M3002" s="4" t="str" cm="1">
        <f t="array" ref="M3002">_xlfn._xlws.FILTER(AnalysisGroupings!$G$2:$G$36,(AnalysisGroupings!$F$2:$F$36=AnalysisResults!L3002)*LEN(L3002)&gt;0,"")</f>
        <v>End of Treatment</v>
      </c>
      <c r="O3002" t="s">
        <v>295</v>
      </c>
      <c r="P3002" t="s">
        <v>645</v>
      </c>
      <c r="Q3002" s="4" t="str" cm="1">
        <f t="array" ref="Q3002">_xlfn._xlws.FILTER(AnalysisMethods!$G$2:$G$31,AnalysisMethods!$E$2:$E$31=AnalysisResults!P3002,"")</f>
        <v>Q3</v>
      </c>
      <c r="R3002" s="4" t="str" cm="1">
        <f t="array" ref="R3002">_xlfn._xlws.FILTER(AnalysisMethods!$H$2:$H$31,AnalysisMethods!$E$2:$E$31=AnalysisResults!P3002,"")</f>
        <v>XX.X</v>
      </c>
      <c r="S3002">
        <v>6</v>
      </c>
      <c r="T3002" s="7" t="s">
        <v>1149</v>
      </c>
      <c r="U3002" t="s">
        <v>1378</v>
      </c>
    </row>
    <row r="3003" spans="1:21" x14ac:dyDescent="0.45">
      <c r="A3003" t="s">
        <v>671</v>
      </c>
      <c r="B3003" s="4" t="str" cm="1">
        <f t="array" ref="B3003">_xlfn._xlws.FILTER(AnalysisSets!B:B,AnalysisSets!A:A=_xlfn._xlws.FILTER(Analyses!E:E,Analyses!A:A=AnalysisResults!A3003,""),"")</f>
        <v>Safety Population</v>
      </c>
      <c r="C3003" t="s">
        <v>33</v>
      </c>
      <c r="D3003" t="s">
        <v>36</v>
      </c>
      <c r="E3003" s="4" t="str" cm="1">
        <f t="array" ref="E3003">_xlfn._xlws.FILTER(AnalysisGroupings!$G$2:$G$20,AnalysisGroupings!$F$2:$F$20=AnalysisResults!D3003,"")</f>
        <v>Placebo</v>
      </c>
      <c r="G3003" t="s">
        <v>733</v>
      </c>
      <c r="H3003" t="s">
        <v>773</v>
      </c>
      <c r="I3003" s="4" t="str" cm="1">
        <f t="array" ref="I3003">_xlfn._xlws.FILTER(AnalysisGroupings!$G$2:$G$36,(AnalysisGroupings!$F$2:$F$36=AnalysisResults!H3003)*LEN(H3003)&gt;0,"")</f>
        <v>Pulse Rate (beats/min)</v>
      </c>
      <c r="K3003" t="s">
        <v>734</v>
      </c>
      <c r="L3003" t="s">
        <v>789</v>
      </c>
      <c r="M3003" s="4" t="str" cm="1">
        <f t="array" ref="M3003">_xlfn._xlws.FILTER(AnalysisGroupings!$G$2:$G$36,(AnalysisGroupings!$F$2:$F$36=AnalysisResults!L3003)*LEN(L3003)&gt;0,"")</f>
        <v>End of Treatment</v>
      </c>
      <c r="O3003" t="s">
        <v>295</v>
      </c>
      <c r="P3003" t="s">
        <v>646</v>
      </c>
      <c r="Q3003" s="4" t="str" cm="1">
        <f t="array" ref="Q3003">_xlfn._xlws.FILTER(AnalysisMethods!$G$2:$G$31,AnalysisMethods!$E$2:$E$31=AnalysisResults!P3003,"")</f>
        <v>Min</v>
      </c>
      <c r="R3003" s="4" t="str" cm="1">
        <f t="array" ref="R3003">_xlfn._xlws.FILTER(AnalysisMethods!$H$2:$H$31,AnalysisMethods!$E$2:$E$31=AnalysisResults!P3003,"")</f>
        <v>XX</v>
      </c>
      <c r="S3003">
        <v>-46</v>
      </c>
      <c r="T3003" s="7" t="s">
        <v>1155</v>
      </c>
      <c r="U3003" t="s">
        <v>1378</v>
      </c>
    </row>
    <row r="3004" spans="1:21" x14ac:dyDescent="0.45">
      <c r="A3004" t="s">
        <v>671</v>
      </c>
      <c r="B3004" s="4" t="str" cm="1">
        <f t="array" ref="B3004">_xlfn._xlws.FILTER(AnalysisSets!B:B,AnalysisSets!A:A=_xlfn._xlws.FILTER(Analyses!E:E,Analyses!A:A=AnalysisResults!A3004,""),"")</f>
        <v>Safety Population</v>
      </c>
      <c r="C3004" t="s">
        <v>33</v>
      </c>
      <c r="D3004" t="s">
        <v>36</v>
      </c>
      <c r="E3004" s="4" t="str" cm="1">
        <f t="array" ref="E3004">_xlfn._xlws.FILTER(AnalysisGroupings!$G$2:$G$20,AnalysisGroupings!$F$2:$F$20=AnalysisResults!D3004,"")</f>
        <v>Placebo</v>
      </c>
      <c r="G3004" t="s">
        <v>733</v>
      </c>
      <c r="H3004" t="s">
        <v>773</v>
      </c>
      <c r="I3004" s="4" t="str" cm="1">
        <f t="array" ref="I3004">_xlfn._xlws.FILTER(AnalysisGroupings!$G$2:$G$36,(AnalysisGroupings!$F$2:$F$36=AnalysisResults!H3004)*LEN(H3004)&gt;0,"")</f>
        <v>Pulse Rate (beats/min)</v>
      </c>
      <c r="K3004" t="s">
        <v>734</v>
      </c>
      <c r="L3004" t="s">
        <v>789</v>
      </c>
      <c r="M3004" s="4" t="str" cm="1">
        <f t="array" ref="M3004">_xlfn._xlws.FILTER(AnalysisGroupings!$G$2:$G$36,(AnalysisGroupings!$F$2:$F$36=AnalysisResults!L3004)*LEN(L3004)&gt;0,"")</f>
        <v>End of Treatment</v>
      </c>
      <c r="O3004" t="s">
        <v>295</v>
      </c>
      <c r="P3004" t="s">
        <v>647</v>
      </c>
      <c r="Q3004" s="4" t="str" cm="1">
        <f t="array" ref="Q3004">_xlfn._xlws.FILTER(AnalysisMethods!$G$2:$G$31,AnalysisMethods!$E$2:$E$31=AnalysisResults!P3004,"")</f>
        <v>Max</v>
      </c>
      <c r="R3004" s="4" t="str" cm="1">
        <f t="array" ref="R3004">_xlfn._xlws.FILTER(AnalysisMethods!$H$2:$H$31,AnalysisMethods!$E$2:$E$31=AnalysisResults!P3004,"")</f>
        <v>XX</v>
      </c>
      <c r="S3004">
        <v>44</v>
      </c>
      <c r="T3004" s="7" t="s">
        <v>247</v>
      </c>
      <c r="U3004" t="s">
        <v>1378</v>
      </c>
    </row>
    <row r="3005" spans="1:21" x14ac:dyDescent="0.45">
      <c r="A3005" t="s">
        <v>671</v>
      </c>
      <c r="B3005" s="4" t="str" cm="1">
        <f t="array" ref="B3005">_xlfn._xlws.FILTER(AnalysisSets!B:B,AnalysisSets!A:A=_xlfn._xlws.FILTER(Analyses!E:E,Analyses!A:A=AnalysisResults!A3005,""),"")</f>
        <v>Safety Population</v>
      </c>
      <c r="C3005" t="s">
        <v>33</v>
      </c>
      <c r="D3005" t="s">
        <v>36</v>
      </c>
      <c r="E3005" s="4" t="str" cm="1">
        <f t="array" ref="E3005">_xlfn._xlws.FILTER(AnalysisGroupings!$G$2:$G$20,AnalysisGroupings!$F$2:$F$20=AnalysisResults!D3005,"")</f>
        <v>Placebo</v>
      </c>
      <c r="G3005" t="s">
        <v>733</v>
      </c>
      <c r="H3005" t="s">
        <v>776</v>
      </c>
      <c r="I3005" s="4" t="str" cm="1">
        <f t="array" ref="I3005">_xlfn._xlws.FILTER(AnalysisGroupings!$G$2:$G$36,(AnalysisGroupings!$F$2:$F$36=AnalysisResults!H3005)*LEN(H3005)&gt;0,"")</f>
        <v>Temperature (C)</v>
      </c>
      <c r="K3005" t="s">
        <v>734</v>
      </c>
      <c r="L3005" t="s">
        <v>1380</v>
      </c>
      <c r="M3005" s="4" t="str" cm="1">
        <f t="array" ref="M3005">_xlfn._xlws.FILTER(AnalysisGroupings!$G$2:$G$36,(AnalysisGroupings!$F$2:$F$36=AnalysisResults!L3005)*LEN(L3005)&gt;0,"")</f>
        <v>Week 2</v>
      </c>
      <c r="O3005" t="s">
        <v>295</v>
      </c>
      <c r="P3005" t="s">
        <v>640</v>
      </c>
      <c r="Q3005" s="4" t="str" cm="1">
        <f t="array" ref="Q3005">_xlfn._xlws.FILTER(AnalysisMethods!$G$2:$G$31,AnalysisMethods!$E$2:$E$31=AnalysisResults!P3005,"")</f>
        <v>n</v>
      </c>
      <c r="R3005" s="4" t="str" cm="1">
        <f t="array" ref="R3005">_xlfn._xlws.FILTER(AnalysisMethods!$H$2:$H$31,AnalysisMethods!$E$2:$E$31=AnalysisResults!P3005,"")</f>
        <v>XX</v>
      </c>
      <c r="S3005">
        <v>83</v>
      </c>
      <c r="T3005" s="7" t="s">
        <v>256</v>
      </c>
      <c r="U3005" t="s">
        <v>1378</v>
      </c>
    </row>
    <row r="3006" spans="1:21" x14ac:dyDescent="0.45">
      <c r="A3006" t="s">
        <v>671</v>
      </c>
      <c r="B3006" s="4" t="str" cm="1">
        <f t="array" ref="B3006">_xlfn._xlws.FILTER(AnalysisSets!B:B,AnalysisSets!A:A=_xlfn._xlws.FILTER(Analyses!E:E,Analyses!A:A=AnalysisResults!A3006,""),"")</f>
        <v>Safety Population</v>
      </c>
      <c r="C3006" t="s">
        <v>33</v>
      </c>
      <c r="D3006" t="s">
        <v>36</v>
      </c>
      <c r="E3006" s="4" t="str" cm="1">
        <f t="array" ref="E3006">_xlfn._xlws.FILTER(AnalysisGroupings!$G$2:$G$20,AnalysisGroupings!$F$2:$F$20=AnalysisResults!D3006,"")</f>
        <v>Placebo</v>
      </c>
      <c r="G3006" t="s">
        <v>733</v>
      </c>
      <c r="H3006" t="s">
        <v>776</v>
      </c>
      <c r="I3006" s="4" t="str" cm="1">
        <f t="array" ref="I3006">_xlfn._xlws.FILTER(AnalysisGroupings!$G$2:$G$36,(AnalysisGroupings!$F$2:$F$36=AnalysisResults!H3006)*LEN(H3006)&gt;0,"")</f>
        <v>Temperature (C)</v>
      </c>
      <c r="K3006" t="s">
        <v>734</v>
      </c>
      <c r="L3006" t="s">
        <v>1380</v>
      </c>
      <c r="M3006" s="4" t="str" cm="1">
        <f t="array" ref="M3006">_xlfn._xlws.FILTER(AnalysisGroupings!$G$2:$G$36,(AnalysisGroupings!$F$2:$F$36=AnalysisResults!L3006)*LEN(L3006)&gt;0,"")</f>
        <v>Week 2</v>
      </c>
      <c r="O3006" t="s">
        <v>295</v>
      </c>
      <c r="P3006" t="s">
        <v>641</v>
      </c>
      <c r="Q3006" s="4" t="str" cm="1">
        <f t="array" ref="Q3006">_xlfn._xlws.FILTER(AnalysisMethods!$G$2:$G$31,AnalysisMethods!$E$2:$E$31=AnalysisResults!P3006,"")</f>
        <v>Mean</v>
      </c>
      <c r="R3006" s="4" t="str" cm="1">
        <f t="array" ref="R3006">_xlfn._xlws.FILTER(AnalysisMethods!$H$2:$H$31,AnalysisMethods!$E$2:$E$31=AnalysisResults!P3006,"")</f>
        <v>XX.X</v>
      </c>
      <c r="S3006">
        <v>-2.5542169E-2</v>
      </c>
      <c r="T3006" s="7" t="s">
        <v>1158</v>
      </c>
      <c r="U3006" t="s">
        <v>1378</v>
      </c>
    </row>
    <row r="3007" spans="1:21" x14ac:dyDescent="0.45">
      <c r="A3007" t="s">
        <v>671</v>
      </c>
      <c r="B3007" s="4" t="str" cm="1">
        <f t="array" ref="B3007">_xlfn._xlws.FILTER(AnalysisSets!B:B,AnalysisSets!A:A=_xlfn._xlws.FILTER(Analyses!E:E,Analyses!A:A=AnalysisResults!A3007,""),"")</f>
        <v>Safety Population</v>
      </c>
      <c r="C3007" t="s">
        <v>33</v>
      </c>
      <c r="D3007" t="s">
        <v>36</v>
      </c>
      <c r="E3007" s="4" t="str" cm="1">
        <f t="array" ref="E3007">_xlfn._xlws.FILTER(AnalysisGroupings!$G$2:$G$20,AnalysisGroupings!$F$2:$F$20=AnalysisResults!D3007,"")</f>
        <v>Placebo</v>
      </c>
      <c r="G3007" t="s">
        <v>733</v>
      </c>
      <c r="H3007" t="s">
        <v>776</v>
      </c>
      <c r="I3007" s="4" t="str" cm="1">
        <f t="array" ref="I3007">_xlfn._xlws.FILTER(AnalysisGroupings!$G$2:$G$36,(AnalysisGroupings!$F$2:$F$36=AnalysisResults!H3007)*LEN(H3007)&gt;0,"")</f>
        <v>Temperature (C)</v>
      </c>
      <c r="K3007" t="s">
        <v>734</v>
      </c>
      <c r="L3007" t="s">
        <v>1380</v>
      </c>
      <c r="M3007" s="4" t="str" cm="1">
        <f t="array" ref="M3007">_xlfn._xlws.FILTER(AnalysisGroupings!$G$2:$G$36,(AnalysisGroupings!$F$2:$F$36=AnalysisResults!L3007)*LEN(L3007)&gt;0,"")</f>
        <v>Week 2</v>
      </c>
      <c r="O3007" t="s">
        <v>295</v>
      </c>
      <c r="P3007" t="s">
        <v>642</v>
      </c>
      <c r="Q3007" s="4" t="str" cm="1">
        <f t="array" ref="Q3007">_xlfn._xlws.FILTER(AnalysisMethods!$G$2:$G$31,AnalysisMethods!$E$2:$E$31=AnalysisResults!P3007,"")</f>
        <v>SD</v>
      </c>
      <c r="R3007" s="4" t="str" cm="1">
        <f t="array" ref="R3007">_xlfn._xlws.FILTER(AnalysisMethods!$H$2:$H$31,AnalysisMethods!$E$2:$E$31=AnalysisResults!P3007,"")</f>
        <v>(XX.XX)</v>
      </c>
      <c r="S3007">
        <v>0.416126895</v>
      </c>
      <c r="T3007" s="7" t="s">
        <v>1125</v>
      </c>
      <c r="U3007" t="s">
        <v>1378</v>
      </c>
    </row>
    <row r="3008" spans="1:21" x14ac:dyDescent="0.45">
      <c r="A3008" t="s">
        <v>671</v>
      </c>
      <c r="B3008" s="4" t="str" cm="1">
        <f t="array" ref="B3008">_xlfn._xlws.FILTER(AnalysisSets!B:B,AnalysisSets!A:A=_xlfn._xlws.FILTER(Analyses!E:E,Analyses!A:A=AnalysisResults!A3008,""),"")</f>
        <v>Safety Population</v>
      </c>
      <c r="C3008" t="s">
        <v>33</v>
      </c>
      <c r="D3008" t="s">
        <v>36</v>
      </c>
      <c r="E3008" s="4" t="str" cm="1">
        <f t="array" ref="E3008">_xlfn._xlws.FILTER(AnalysisGroupings!$G$2:$G$20,AnalysisGroupings!$F$2:$F$20=AnalysisResults!D3008,"")</f>
        <v>Placebo</v>
      </c>
      <c r="G3008" t="s">
        <v>733</v>
      </c>
      <c r="H3008" t="s">
        <v>776</v>
      </c>
      <c r="I3008" s="4" t="str" cm="1">
        <f t="array" ref="I3008">_xlfn._xlws.FILTER(AnalysisGroupings!$G$2:$G$36,(AnalysisGroupings!$F$2:$F$36=AnalysisResults!H3008)*LEN(H3008)&gt;0,"")</f>
        <v>Temperature (C)</v>
      </c>
      <c r="K3008" t="s">
        <v>734</v>
      </c>
      <c r="L3008" t="s">
        <v>1380</v>
      </c>
      <c r="M3008" s="4" t="str" cm="1">
        <f t="array" ref="M3008">_xlfn._xlws.FILTER(AnalysisGroupings!$G$2:$G$36,(AnalysisGroupings!$F$2:$F$36=AnalysisResults!L3008)*LEN(L3008)&gt;0,"")</f>
        <v>Week 2</v>
      </c>
      <c r="O3008" t="s">
        <v>295</v>
      </c>
      <c r="P3008" t="s">
        <v>643</v>
      </c>
      <c r="Q3008" s="4" t="str" cm="1">
        <f t="array" ref="Q3008">_xlfn._xlws.FILTER(AnalysisMethods!$G$2:$G$31,AnalysisMethods!$E$2:$E$31=AnalysisResults!P3008,"")</f>
        <v>Median</v>
      </c>
      <c r="R3008" s="4" t="str" cm="1">
        <f t="array" ref="R3008">_xlfn._xlws.FILTER(AnalysisMethods!$H$2:$H$31,AnalysisMethods!$E$2:$E$31=AnalysisResults!P3008,"")</f>
        <v>XX.X</v>
      </c>
      <c r="S3008">
        <v>0</v>
      </c>
      <c r="T3008" s="7" t="s">
        <v>1158</v>
      </c>
      <c r="U3008" t="s">
        <v>1378</v>
      </c>
    </row>
    <row r="3009" spans="1:21" x14ac:dyDescent="0.45">
      <c r="A3009" t="s">
        <v>671</v>
      </c>
      <c r="B3009" s="4" t="str" cm="1">
        <f t="array" ref="B3009">_xlfn._xlws.FILTER(AnalysisSets!B:B,AnalysisSets!A:A=_xlfn._xlws.FILTER(Analyses!E:E,Analyses!A:A=AnalysisResults!A3009,""),"")</f>
        <v>Safety Population</v>
      </c>
      <c r="C3009" t="s">
        <v>33</v>
      </c>
      <c r="D3009" t="s">
        <v>36</v>
      </c>
      <c r="E3009" s="4" t="str" cm="1">
        <f t="array" ref="E3009">_xlfn._xlws.FILTER(AnalysisGroupings!$G$2:$G$20,AnalysisGroupings!$F$2:$F$20=AnalysisResults!D3009,"")</f>
        <v>Placebo</v>
      </c>
      <c r="G3009" t="s">
        <v>733</v>
      </c>
      <c r="H3009" t="s">
        <v>776</v>
      </c>
      <c r="I3009" s="4" t="str" cm="1">
        <f t="array" ref="I3009">_xlfn._xlws.FILTER(AnalysisGroupings!$G$2:$G$36,(AnalysisGroupings!$F$2:$F$36=AnalysisResults!H3009)*LEN(H3009)&gt;0,"")</f>
        <v>Temperature (C)</v>
      </c>
      <c r="K3009" t="s">
        <v>734</v>
      </c>
      <c r="L3009" t="s">
        <v>1380</v>
      </c>
      <c r="M3009" s="4" t="str" cm="1">
        <f t="array" ref="M3009">_xlfn._xlws.FILTER(AnalysisGroupings!$G$2:$G$36,(AnalysisGroupings!$F$2:$F$36=AnalysisResults!L3009)*LEN(L3009)&gt;0,"")</f>
        <v>Week 2</v>
      </c>
      <c r="O3009" t="s">
        <v>295</v>
      </c>
      <c r="P3009" t="s">
        <v>644</v>
      </c>
      <c r="Q3009" s="4" t="str" cm="1">
        <f t="array" ref="Q3009">_xlfn._xlws.FILTER(AnalysisMethods!$G$2:$G$31,AnalysisMethods!$E$2:$E$31=AnalysisResults!P3009,"")</f>
        <v>Q1</v>
      </c>
      <c r="R3009" s="4" t="str" cm="1">
        <f t="array" ref="R3009">_xlfn._xlws.FILTER(AnalysisMethods!$H$2:$H$31,AnalysisMethods!$E$2:$E$31=AnalysisResults!P3009,"")</f>
        <v>XX.X</v>
      </c>
      <c r="S3009">
        <v>-0.28000000000000003</v>
      </c>
      <c r="T3009" s="7" t="s">
        <v>1235</v>
      </c>
      <c r="U3009" t="s">
        <v>1378</v>
      </c>
    </row>
    <row r="3010" spans="1:21" x14ac:dyDescent="0.45">
      <c r="A3010" t="s">
        <v>671</v>
      </c>
      <c r="B3010" s="4" t="str" cm="1">
        <f t="array" ref="B3010">_xlfn._xlws.FILTER(AnalysisSets!B:B,AnalysisSets!A:A=_xlfn._xlws.FILTER(Analyses!E:E,Analyses!A:A=AnalysisResults!A3010,""),"")</f>
        <v>Safety Population</v>
      </c>
      <c r="C3010" t="s">
        <v>33</v>
      </c>
      <c r="D3010" t="s">
        <v>36</v>
      </c>
      <c r="E3010" s="4" t="str" cm="1">
        <f t="array" ref="E3010">_xlfn._xlws.FILTER(AnalysisGroupings!$G$2:$G$20,AnalysisGroupings!$F$2:$F$20=AnalysisResults!D3010,"")</f>
        <v>Placebo</v>
      </c>
      <c r="G3010" t="s">
        <v>733</v>
      </c>
      <c r="H3010" t="s">
        <v>776</v>
      </c>
      <c r="I3010" s="4" t="str" cm="1">
        <f t="array" ref="I3010">_xlfn._xlws.FILTER(AnalysisGroupings!$G$2:$G$36,(AnalysisGroupings!$F$2:$F$36=AnalysisResults!H3010)*LEN(H3010)&gt;0,"")</f>
        <v>Temperature (C)</v>
      </c>
      <c r="K3010" t="s">
        <v>734</v>
      </c>
      <c r="L3010" t="s">
        <v>1380</v>
      </c>
      <c r="M3010" s="4" t="str" cm="1">
        <f t="array" ref="M3010">_xlfn._xlws.FILTER(AnalysisGroupings!$G$2:$G$36,(AnalysisGroupings!$F$2:$F$36=AnalysisResults!L3010)*LEN(L3010)&gt;0,"")</f>
        <v>Week 2</v>
      </c>
      <c r="O3010" t="s">
        <v>295</v>
      </c>
      <c r="P3010" t="s">
        <v>645</v>
      </c>
      <c r="Q3010" s="4" t="str" cm="1">
        <f t="array" ref="Q3010">_xlfn._xlws.FILTER(AnalysisMethods!$G$2:$G$31,AnalysisMethods!$E$2:$E$31=AnalysisResults!P3010,"")</f>
        <v>Q3</v>
      </c>
      <c r="R3010" s="4" t="str" cm="1">
        <f t="array" ref="R3010">_xlfn._xlws.FILTER(AnalysisMethods!$H$2:$H$31,AnalysisMethods!$E$2:$E$31=AnalysisResults!P3010,"")</f>
        <v>XX.X</v>
      </c>
      <c r="S3010">
        <v>0.28000000000000003</v>
      </c>
      <c r="T3010" s="7" t="s">
        <v>1156</v>
      </c>
      <c r="U3010" t="s">
        <v>1378</v>
      </c>
    </row>
    <row r="3011" spans="1:21" x14ac:dyDescent="0.45">
      <c r="A3011" t="s">
        <v>671</v>
      </c>
      <c r="B3011" s="4" t="str" cm="1">
        <f t="array" ref="B3011">_xlfn._xlws.FILTER(AnalysisSets!B:B,AnalysisSets!A:A=_xlfn._xlws.FILTER(Analyses!E:E,Analyses!A:A=AnalysisResults!A3011,""),"")</f>
        <v>Safety Population</v>
      </c>
      <c r="C3011" t="s">
        <v>33</v>
      </c>
      <c r="D3011" t="s">
        <v>36</v>
      </c>
      <c r="E3011" s="4" t="str" cm="1">
        <f t="array" ref="E3011">_xlfn._xlws.FILTER(AnalysisGroupings!$G$2:$G$20,AnalysisGroupings!$F$2:$F$20=AnalysisResults!D3011,"")</f>
        <v>Placebo</v>
      </c>
      <c r="G3011" t="s">
        <v>733</v>
      </c>
      <c r="H3011" t="s">
        <v>776</v>
      </c>
      <c r="I3011" s="4" t="str" cm="1">
        <f t="array" ref="I3011">_xlfn._xlws.FILTER(AnalysisGroupings!$G$2:$G$36,(AnalysisGroupings!$F$2:$F$36=AnalysisResults!H3011)*LEN(H3011)&gt;0,"")</f>
        <v>Temperature (C)</v>
      </c>
      <c r="K3011" t="s">
        <v>734</v>
      </c>
      <c r="L3011" t="s">
        <v>1380</v>
      </c>
      <c r="M3011" s="4" t="str" cm="1">
        <f t="array" ref="M3011">_xlfn._xlws.FILTER(AnalysisGroupings!$G$2:$G$36,(AnalysisGroupings!$F$2:$F$36=AnalysisResults!L3011)*LEN(L3011)&gt;0,"")</f>
        <v>Week 2</v>
      </c>
      <c r="O3011" t="s">
        <v>295</v>
      </c>
      <c r="P3011" t="s">
        <v>646</v>
      </c>
      <c r="Q3011" s="4" t="str" cm="1">
        <f t="array" ref="Q3011">_xlfn._xlws.FILTER(AnalysisMethods!$G$2:$G$31,AnalysisMethods!$E$2:$E$31=AnalysisResults!P3011,"")</f>
        <v>Min</v>
      </c>
      <c r="R3011" s="4" t="str" cm="1">
        <f t="array" ref="R3011">_xlfn._xlws.FILTER(AnalysisMethods!$H$2:$H$31,AnalysisMethods!$E$2:$E$31=AnalysisResults!P3011,"")</f>
        <v>XX</v>
      </c>
      <c r="S3011">
        <v>-0.78</v>
      </c>
      <c r="T3011" s="7" t="s">
        <v>1236</v>
      </c>
      <c r="U3011" t="s">
        <v>1378</v>
      </c>
    </row>
    <row r="3012" spans="1:21" x14ac:dyDescent="0.45">
      <c r="A3012" t="s">
        <v>671</v>
      </c>
      <c r="B3012" s="4" t="str" cm="1">
        <f t="array" ref="B3012">_xlfn._xlws.FILTER(AnalysisSets!B:B,AnalysisSets!A:A=_xlfn._xlws.FILTER(Analyses!E:E,Analyses!A:A=AnalysisResults!A3012,""),"")</f>
        <v>Safety Population</v>
      </c>
      <c r="C3012" t="s">
        <v>33</v>
      </c>
      <c r="D3012" t="s">
        <v>36</v>
      </c>
      <c r="E3012" s="4" t="str" cm="1">
        <f t="array" ref="E3012">_xlfn._xlws.FILTER(AnalysisGroupings!$G$2:$G$20,AnalysisGroupings!$F$2:$F$20=AnalysisResults!D3012,"")</f>
        <v>Placebo</v>
      </c>
      <c r="G3012" t="s">
        <v>733</v>
      </c>
      <c r="H3012" t="s">
        <v>776</v>
      </c>
      <c r="I3012" s="4" t="str" cm="1">
        <f t="array" ref="I3012">_xlfn._xlws.FILTER(AnalysisGroupings!$G$2:$G$36,(AnalysisGroupings!$F$2:$F$36=AnalysisResults!H3012)*LEN(H3012)&gt;0,"")</f>
        <v>Temperature (C)</v>
      </c>
      <c r="K3012" t="s">
        <v>734</v>
      </c>
      <c r="L3012" t="s">
        <v>1380</v>
      </c>
      <c r="M3012" s="4" t="str" cm="1">
        <f t="array" ref="M3012">_xlfn._xlws.FILTER(AnalysisGroupings!$G$2:$G$36,(AnalysisGroupings!$F$2:$F$36=AnalysisResults!L3012)*LEN(L3012)&gt;0,"")</f>
        <v>Week 2</v>
      </c>
      <c r="O3012" t="s">
        <v>295</v>
      </c>
      <c r="P3012" t="s">
        <v>647</v>
      </c>
      <c r="Q3012" s="4" t="str" cm="1">
        <f t="array" ref="Q3012">_xlfn._xlws.FILTER(AnalysisMethods!$G$2:$G$31,AnalysisMethods!$E$2:$E$31=AnalysisResults!P3012,"")</f>
        <v>Max</v>
      </c>
      <c r="R3012" s="4" t="str" cm="1">
        <f t="array" ref="R3012">_xlfn._xlws.FILTER(AnalysisMethods!$H$2:$H$31,AnalysisMethods!$E$2:$E$31=AnalysisResults!P3012,"")</f>
        <v>XX</v>
      </c>
      <c r="S3012">
        <v>1.1100000000000001</v>
      </c>
      <c r="T3012" s="7" t="s">
        <v>1237</v>
      </c>
      <c r="U3012" t="s">
        <v>1378</v>
      </c>
    </row>
    <row r="3013" spans="1:21" x14ac:dyDescent="0.45">
      <c r="A3013" t="s">
        <v>671</v>
      </c>
      <c r="B3013" s="4" t="str" cm="1">
        <f t="array" ref="B3013">_xlfn._xlws.FILTER(AnalysisSets!B:B,AnalysisSets!A:A=_xlfn._xlws.FILTER(Analyses!E:E,Analyses!A:A=AnalysisResults!A3013,""),"")</f>
        <v>Safety Population</v>
      </c>
      <c r="C3013" t="s">
        <v>33</v>
      </c>
      <c r="D3013" t="s">
        <v>36</v>
      </c>
      <c r="E3013" s="4" t="str" cm="1">
        <f t="array" ref="E3013">_xlfn._xlws.FILTER(AnalysisGroupings!$G$2:$G$20,AnalysisGroupings!$F$2:$F$20=AnalysisResults!D3013,"")</f>
        <v>Placebo</v>
      </c>
      <c r="G3013" t="s">
        <v>733</v>
      </c>
      <c r="H3013" t="s">
        <v>776</v>
      </c>
      <c r="I3013" s="4" t="str" cm="1">
        <f t="array" ref="I3013">_xlfn._xlws.FILTER(AnalysisGroupings!$G$2:$G$36,(AnalysisGroupings!$F$2:$F$36=AnalysisResults!H3013)*LEN(H3013)&gt;0,"")</f>
        <v>Temperature (C)</v>
      </c>
      <c r="K3013" t="s">
        <v>734</v>
      </c>
      <c r="L3013" t="s">
        <v>1381</v>
      </c>
      <c r="M3013" s="4" t="str" cm="1">
        <f t="array" ref="M3013">_xlfn._xlws.FILTER(AnalysisGroupings!$G$2:$G$36,(AnalysisGroupings!$F$2:$F$36=AnalysisResults!L3013)*LEN(L3013)&gt;0,"")</f>
        <v>Week 4</v>
      </c>
      <c r="O3013" t="s">
        <v>295</v>
      </c>
      <c r="P3013" t="s">
        <v>640</v>
      </c>
      <c r="Q3013" s="4" t="str" cm="1">
        <f t="array" ref="Q3013">_xlfn._xlws.FILTER(AnalysisMethods!$G$2:$G$31,AnalysisMethods!$E$2:$E$31=AnalysisResults!P3013,"")</f>
        <v>n</v>
      </c>
      <c r="R3013" s="4" t="str" cm="1">
        <f t="array" ref="R3013">_xlfn._xlws.FILTER(AnalysisMethods!$H$2:$H$31,AnalysisMethods!$E$2:$E$31=AnalysisResults!P3013,"")</f>
        <v>XX</v>
      </c>
      <c r="S3013">
        <v>81</v>
      </c>
      <c r="T3013" s="7" t="s">
        <v>257</v>
      </c>
      <c r="U3013" t="s">
        <v>1378</v>
      </c>
    </row>
    <row r="3014" spans="1:21" x14ac:dyDescent="0.45">
      <c r="A3014" t="s">
        <v>671</v>
      </c>
      <c r="B3014" s="4" t="str" cm="1">
        <f t="array" ref="B3014">_xlfn._xlws.FILTER(AnalysisSets!B:B,AnalysisSets!A:A=_xlfn._xlws.FILTER(Analyses!E:E,Analyses!A:A=AnalysisResults!A3014,""),"")</f>
        <v>Safety Population</v>
      </c>
      <c r="C3014" t="s">
        <v>33</v>
      </c>
      <c r="D3014" t="s">
        <v>36</v>
      </c>
      <c r="E3014" s="4" t="str" cm="1">
        <f t="array" ref="E3014">_xlfn._xlws.FILTER(AnalysisGroupings!$G$2:$G$20,AnalysisGroupings!$F$2:$F$20=AnalysisResults!D3014,"")</f>
        <v>Placebo</v>
      </c>
      <c r="G3014" t="s">
        <v>733</v>
      </c>
      <c r="H3014" t="s">
        <v>776</v>
      </c>
      <c r="I3014" s="4" t="str" cm="1">
        <f t="array" ref="I3014">_xlfn._xlws.FILTER(AnalysisGroupings!$G$2:$G$36,(AnalysisGroupings!$F$2:$F$36=AnalysisResults!H3014)*LEN(H3014)&gt;0,"")</f>
        <v>Temperature (C)</v>
      </c>
      <c r="K3014" t="s">
        <v>734</v>
      </c>
      <c r="L3014" t="s">
        <v>1381</v>
      </c>
      <c r="M3014" s="4" t="str" cm="1">
        <f t="array" ref="M3014">_xlfn._xlws.FILTER(AnalysisGroupings!$G$2:$G$36,(AnalysisGroupings!$F$2:$F$36=AnalysisResults!L3014)*LEN(L3014)&gt;0,"")</f>
        <v>Week 4</v>
      </c>
      <c r="O3014" t="s">
        <v>295</v>
      </c>
      <c r="P3014" t="s">
        <v>641</v>
      </c>
      <c r="Q3014" s="4" t="str" cm="1">
        <f t="array" ref="Q3014">_xlfn._xlws.FILTER(AnalysisMethods!$G$2:$G$31,AnalysisMethods!$E$2:$E$31=AnalysisResults!P3014,"")</f>
        <v>Mean</v>
      </c>
      <c r="R3014" s="4" t="str" cm="1">
        <f t="array" ref="R3014">_xlfn._xlws.FILTER(AnalysisMethods!$H$2:$H$31,AnalysisMethods!$E$2:$E$31=AnalysisResults!P3014,"")</f>
        <v>XX.X</v>
      </c>
      <c r="S3014">
        <v>1.3580246900000001E-2</v>
      </c>
      <c r="T3014" s="7" t="s">
        <v>1158</v>
      </c>
      <c r="U3014" t="s">
        <v>1378</v>
      </c>
    </row>
    <row r="3015" spans="1:21" x14ac:dyDescent="0.45">
      <c r="A3015" t="s">
        <v>671</v>
      </c>
      <c r="B3015" s="4" t="str" cm="1">
        <f t="array" ref="B3015">_xlfn._xlws.FILTER(AnalysisSets!B:B,AnalysisSets!A:A=_xlfn._xlws.FILTER(Analyses!E:E,Analyses!A:A=AnalysisResults!A3015,""),"")</f>
        <v>Safety Population</v>
      </c>
      <c r="C3015" t="s">
        <v>33</v>
      </c>
      <c r="D3015" t="s">
        <v>36</v>
      </c>
      <c r="E3015" s="4" t="str" cm="1">
        <f t="array" ref="E3015">_xlfn._xlws.FILTER(AnalysisGroupings!$G$2:$G$20,AnalysisGroupings!$F$2:$F$20=AnalysisResults!D3015,"")</f>
        <v>Placebo</v>
      </c>
      <c r="G3015" t="s">
        <v>733</v>
      </c>
      <c r="H3015" t="s">
        <v>776</v>
      </c>
      <c r="I3015" s="4" t="str" cm="1">
        <f t="array" ref="I3015">_xlfn._xlws.FILTER(AnalysisGroupings!$G$2:$G$36,(AnalysisGroupings!$F$2:$F$36=AnalysisResults!H3015)*LEN(H3015)&gt;0,"")</f>
        <v>Temperature (C)</v>
      </c>
      <c r="K3015" t="s">
        <v>734</v>
      </c>
      <c r="L3015" t="s">
        <v>1381</v>
      </c>
      <c r="M3015" s="4" t="str" cm="1">
        <f t="array" ref="M3015">_xlfn._xlws.FILTER(AnalysisGroupings!$G$2:$G$36,(AnalysisGroupings!$F$2:$F$36=AnalysisResults!L3015)*LEN(L3015)&gt;0,"")</f>
        <v>Week 4</v>
      </c>
      <c r="O3015" t="s">
        <v>295</v>
      </c>
      <c r="P3015" t="s">
        <v>642</v>
      </c>
      <c r="Q3015" s="4" t="str" cm="1">
        <f t="array" ref="Q3015">_xlfn._xlws.FILTER(AnalysisMethods!$G$2:$G$31,AnalysisMethods!$E$2:$E$31=AnalysisResults!P3015,"")</f>
        <v>SD</v>
      </c>
      <c r="R3015" s="4" t="str" cm="1">
        <f t="array" ref="R3015">_xlfn._xlws.FILTER(AnalysisMethods!$H$2:$H$31,AnalysisMethods!$E$2:$E$31=AnalysisResults!P3015,"")</f>
        <v>(XX.XX)</v>
      </c>
      <c r="S3015">
        <v>0.43592805779999999</v>
      </c>
      <c r="T3015" s="7" t="s">
        <v>932</v>
      </c>
      <c r="U3015" t="s">
        <v>1378</v>
      </c>
    </row>
    <row r="3016" spans="1:21" x14ac:dyDescent="0.45">
      <c r="A3016" t="s">
        <v>671</v>
      </c>
      <c r="B3016" s="4" t="str" cm="1">
        <f t="array" ref="B3016">_xlfn._xlws.FILTER(AnalysisSets!B:B,AnalysisSets!A:A=_xlfn._xlws.FILTER(Analyses!E:E,Analyses!A:A=AnalysisResults!A3016,""),"")</f>
        <v>Safety Population</v>
      </c>
      <c r="C3016" t="s">
        <v>33</v>
      </c>
      <c r="D3016" t="s">
        <v>36</v>
      </c>
      <c r="E3016" s="4" t="str" cm="1">
        <f t="array" ref="E3016">_xlfn._xlws.FILTER(AnalysisGroupings!$G$2:$G$20,AnalysisGroupings!$F$2:$F$20=AnalysisResults!D3016,"")</f>
        <v>Placebo</v>
      </c>
      <c r="G3016" t="s">
        <v>733</v>
      </c>
      <c r="H3016" t="s">
        <v>776</v>
      </c>
      <c r="I3016" s="4" t="str" cm="1">
        <f t="array" ref="I3016">_xlfn._xlws.FILTER(AnalysisGroupings!$G$2:$G$36,(AnalysisGroupings!$F$2:$F$36=AnalysisResults!H3016)*LEN(H3016)&gt;0,"")</f>
        <v>Temperature (C)</v>
      </c>
      <c r="K3016" t="s">
        <v>734</v>
      </c>
      <c r="L3016" t="s">
        <v>1381</v>
      </c>
      <c r="M3016" s="4" t="str" cm="1">
        <f t="array" ref="M3016">_xlfn._xlws.FILTER(AnalysisGroupings!$G$2:$G$36,(AnalysisGroupings!$F$2:$F$36=AnalysisResults!L3016)*LEN(L3016)&gt;0,"")</f>
        <v>Week 4</v>
      </c>
      <c r="O3016" t="s">
        <v>295</v>
      </c>
      <c r="P3016" t="s">
        <v>643</v>
      </c>
      <c r="Q3016" s="4" t="str" cm="1">
        <f t="array" ref="Q3016">_xlfn._xlws.FILTER(AnalysisMethods!$G$2:$G$31,AnalysisMethods!$E$2:$E$31=AnalysisResults!P3016,"")</f>
        <v>Median</v>
      </c>
      <c r="R3016" s="4" t="str" cm="1">
        <f t="array" ref="R3016">_xlfn._xlws.FILTER(AnalysisMethods!$H$2:$H$31,AnalysisMethods!$E$2:$E$31=AnalysisResults!P3016,"")</f>
        <v>XX.X</v>
      </c>
      <c r="S3016">
        <v>0</v>
      </c>
      <c r="T3016" s="7" t="s">
        <v>1158</v>
      </c>
      <c r="U3016" t="s">
        <v>1378</v>
      </c>
    </row>
    <row r="3017" spans="1:21" x14ac:dyDescent="0.45">
      <c r="A3017" t="s">
        <v>671</v>
      </c>
      <c r="B3017" s="4" t="str" cm="1">
        <f t="array" ref="B3017">_xlfn._xlws.FILTER(AnalysisSets!B:B,AnalysisSets!A:A=_xlfn._xlws.FILTER(Analyses!E:E,Analyses!A:A=AnalysisResults!A3017,""),"")</f>
        <v>Safety Population</v>
      </c>
      <c r="C3017" t="s">
        <v>33</v>
      </c>
      <c r="D3017" t="s">
        <v>36</v>
      </c>
      <c r="E3017" s="4" t="str" cm="1">
        <f t="array" ref="E3017">_xlfn._xlws.FILTER(AnalysisGroupings!$G$2:$G$20,AnalysisGroupings!$F$2:$F$20=AnalysisResults!D3017,"")</f>
        <v>Placebo</v>
      </c>
      <c r="G3017" t="s">
        <v>733</v>
      </c>
      <c r="H3017" t="s">
        <v>776</v>
      </c>
      <c r="I3017" s="4" t="str" cm="1">
        <f t="array" ref="I3017">_xlfn._xlws.FILTER(AnalysisGroupings!$G$2:$G$36,(AnalysisGroupings!$F$2:$F$36=AnalysisResults!H3017)*LEN(H3017)&gt;0,"")</f>
        <v>Temperature (C)</v>
      </c>
      <c r="K3017" t="s">
        <v>734</v>
      </c>
      <c r="L3017" t="s">
        <v>1381</v>
      </c>
      <c r="M3017" s="4" t="str" cm="1">
        <f t="array" ref="M3017">_xlfn._xlws.FILTER(AnalysisGroupings!$G$2:$G$36,(AnalysisGroupings!$F$2:$F$36=AnalysisResults!L3017)*LEN(L3017)&gt;0,"")</f>
        <v>Week 4</v>
      </c>
      <c r="O3017" t="s">
        <v>295</v>
      </c>
      <c r="P3017" t="s">
        <v>644</v>
      </c>
      <c r="Q3017" s="4" t="str" cm="1">
        <f t="array" ref="Q3017">_xlfn._xlws.FILTER(AnalysisMethods!$G$2:$G$31,AnalysisMethods!$E$2:$E$31=AnalysisResults!P3017,"")</f>
        <v>Q1</v>
      </c>
      <c r="R3017" s="4" t="str" cm="1">
        <f t="array" ref="R3017">_xlfn._xlws.FILTER(AnalysisMethods!$H$2:$H$31,AnalysisMethods!$E$2:$E$31=AnalysisResults!P3017,"")</f>
        <v>XX.X</v>
      </c>
      <c r="S3017">
        <v>-0.17</v>
      </c>
      <c r="T3017" s="7" t="s">
        <v>1233</v>
      </c>
      <c r="U3017" t="s">
        <v>1378</v>
      </c>
    </row>
    <row r="3018" spans="1:21" x14ac:dyDescent="0.45">
      <c r="A3018" t="s">
        <v>671</v>
      </c>
      <c r="B3018" s="4" t="str" cm="1">
        <f t="array" ref="B3018">_xlfn._xlws.FILTER(AnalysisSets!B:B,AnalysisSets!A:A=_xlfn._xlws.FILTER(Analyses!E:E,Analyses!A:A=AnalysisResults!A3018,""),"")</f>
        <v>Safety Population</v>
      </c>
      <c r="C3018" t="s">
        <v>33</v>
      </c>
      <c r="D3018" t="s">
        <v>36</v>
      </c>
      <c r="E3018" s="4" t="str" cm="1">
        <f t="array" ref="E3018">_xlfn._xlws.FILTER(AnalysisGroupings!$G$2:$G$20,AnalysisGroupings!$F$2:$F$20=AnalysisResults!D3018,"")</f>
        <v>Placebo</v>
      </c>
      <c r="G3018" t="s">
        <v>733</v>
      </c>
      <c r="H3018" t="s">
        <v>776</v>
      </c>
      <c r="I3018" s="4" t="str" cm="1">
        <f t="array" ref="I3018">_xlfn._xlws.FILTER(AnalysisGroupings!$G$2:$G$36,(AnalysisGroupings!$F$2:$F$36=AnalysisResults!H3018)*LEN(H3018)&gt;0,"")</f>
        <v>Temperature (C)</v>
      </c>
      <c r="K3018" t="s">
        <v>734</v>
      </c>
      <c r="L3018" t="s">
        <v>1381</v>
      </c>
      <c r="M3018" s="4" t="str" cm="1">
        <f t="array" ref="M3018">_xlfn._xlws.FILTER(AnalysisGroupings!$G$2:$G$36,(AnalysisGroupings!$F$2:$F$36=AnalysisResults!L3018)*LEN(L3018)&gt;0,"")</f>
        <v>Week 4</v>
      </c>
      <c r="O3018" t="s">
        <v>295</v>
      </c>
      <c r="P3018" t="s">
        <v>645</v>
      </c>
      <c r="Q3018" s="4" t="str" cm="1">
        <f t="array" ref="Q3018">_xlfn._xlws.FILTER(AnalysisMethods!$G$2:$G$31,AnalysisMethods!$E$2:$E$31=AnalysisResults!P3018,"")</f>
        <v>Q3</v>
      </c>
      <c r="R3018" s="4" t="str" cm="1">
        <f t="array" ref="R3018">_xlfn._xlws.FILTER(AnalysisMethods!$H$2:$H$31,AnalysisMethods!$E$2:$E$31=AnalysisResults!P3018,"")</f>
        <v>XX.X</v>
      </c>
      <c r="S3018">
        <v>0.22</v>
      </c>
      <c r="T3018" s="7" t="s">
        <v>1238</v>
      </c>
      <c r="U3018" t="s">
        <v>1378</v>
      </c>
    </row>
    <row r="3019" spans="1:21" x14ac:dyDescent="0.45">
      <c r="A3019" t="s">
        <v>671</v>
      </c>
      <c r="B3019" s="4" t="str" cm="1">
        <f t="array" ref="B3019">_xlfn._xlws.FILTER(AnalysisSets!B:B,AnalysisSets!A:A=_xlfn._xlws.FILTER(Analyses!E:E,Analyses!A:A=AnalysisResults!A3019,""),"")</f>
        <v>Safety Population</v>
      </c>
      <c r="C3019" t="s">
        <v>33</v>
      </c>
      <c r="D3019" t="s">
        <v>36</v>
      </c>
      <c r="E3019" s="4" t="str" cm="1">
        <f t="array" ref="E3019">_xlfn._xlws.FILTER(AnalysisGroupings!$G$2:$G$20,AnalysisGroupings!$F$2:$F$20=AnalysisResults!D3019,"")</f>
        <v>Placebo</v>
      </c>
      <c r="G3019" t="s">
        <v>733</v>
      </c>
      <c r="H3019" t="s">
        <v>776</v>
      </c>
      <c r="I3019" s="4" t="str" cm="1">
        <f t="array" ref="I3019">_xlfn._xlws.FILTER(AnalysisGroupings!$G$2:$G$36,(AnalysisGroupings!$F$2:$F$36=AnalysisResults!H3019)*LEN(H3019)&gt;0,"")</f>
        <v>Temperature (C)</v>
      </c>
      <c r="K3019" t="s">
        <v>734</v>
      </c>
      <c r="L3019" t="s">
        <v>1381</v>
      </c>
      <c r="M3019" s="4" t="str" cm="1">
        <f t="array" ref="M3019">_xlfn._xlws.FILTER(AnalysisGroupings!$G$2:$G$36,(AnalysisGroupings!$F$2:$F$36=AnalysisResults!L3019)*LEN(L3019)&gt;0,"")</f>
        <v>Week 4</v>
      </c>
      <c r="O3019" t="s">
        <v>295</v>
      </c>
      <c r="P3019" t="s">
        <v>646</v>
      </c>
      <c r="Q3019" s="4" t="str" cm="1">
        <f t="array" ref="Q3019">_xlfn._xlws.FILTER(AnalysisMethods!$G$2:$G$31,AnalysisMethods!$E$2:$E$31=AnalysisResults!P3019,"")</f>
        <v>Min</v>
      </c>
      <c r="R3019" s="4" t="str" cm="1">
        <f t="array" ref="R3019">_xlfn._xlws.FILTER(AnalysisMethods!$H$2:$H$31,AnalysisMethods!$E$2:$E$31=AnalysisResults!P3019,"")</f>
        <v>XX</v>
      </c>
      <c r="S3019">
        <v>-1.94</v>
      </c>
      <c r="T3019" s="7" t="s">
        <v>1239</v>
      </c>
      <c r="U3019" t="s">
        <v>1378</v>
      </c>
    </row>
    <row r="3020" spans="1:21" x14ac:dyDescent="0.45">
      <c r="A3020" t="s">
        <v>671</v>
      </c>
      <c r="B3020" s="4" t="str" cm="1">
        <f t="array" ref="B3020">_xlfn._xlws.FILTER(AnalysisSets!B:B,AnalysisSets!A:A=_xlfn._xlws.FILTER(Analyses!E:E,Analyses!A:A=AnalysisResults!A3020,""),"")</f>
        <v>Safety Population</v>
      </c>
      <c r="C3020" t="s">
        <v>33</v>
      </c>
      <c r="D3020" t="s">
        <v>36</v>
      </c>
      <c r="E3020" s="4" t="str" cm="1">
        <f t="array" ref="E3020">_xlfn._xlws.FILTER(AnalysisGroupings!$G$2:$G$20,AnalysisGroupings!$F$2:$F$20=AnalysisResults!D3020,"")</f>
        <v>Placebo</v>
      </c>
      <c r="G3020" t="s">
        <v>733</v>
      </c>
      <c r="H3020" t="s">
        <v>776</v>
      </c>
      <c r="I3020" s="4" t="str" cm="1">
        <f t="array" ref="I3020">_xlfn._xlws.FILTER(AnalysisGroupings!$G$2:$G$36,(AnalysisGroupings!$F$2:$F$36=AnalysisResults!H3020)*LEN(H3020)&gt;0,"")</f>
        <v>Temperature (C)</v>
      </c>
      <c r="K3020" t="s">
        <v>734</v>
      </c>
      <c r="L3020" t="s">
        <v>1381</v>
      </c>
      <c r="M3020" s="4" t="str" cm="1">
        <f t="array" ref="M3020">_xlfn._xlws.FILTER(AnalysisGroupings!$G$2:$G$36,(AnalysisGroupings!$F$2:$F$36=AnalysisResults!L3020)*LEN(L3020)&gt;0,"")</f>
        <v>Week 4</v>
      </c>
      <c r="O3020" t="s">
        <v>295</v>
      </c>
      <c r="P3020" t="s">
        <v>647</v>
      </c>
      <c r="Q3020" s="4" t="str" cm="1">
        <f t="array" ref="Q3020">_xlfn._xlws.FILTER(AnalysisMethods!$G$2:$G$31,AnalysisMethods!$E$2:$E$31=AnalysisResults!P3020,"")</f>
        <v>Max</v>
      </c>
      <c r="R3020" s="4" t="str" cm="1">
        <f t="array" ref="R3020">_xlfn._xlws.FILTER(AnalysisMethods!$H$2:$H$31,AnalysisMethods!$E$2:$E$31=AnalysisResults!P3020,"")</f>
        <v>XX</v>
      </c>
      <c r="S3020">
        <v>0.89</v>
      </c>
      <c r="T3020" s="7" t="s">
        <v>1240</v>
      </c>
      <c r="U3020" t="s">
        <v>1378</v>
      </c>
    </row>
    <row r="3021" spans="1:21" x14ac:dyDescent="0.45">
      <c r="A3021" t="s">
        <v>671</v>
      </c>
      <c r="B3021" s="4" t="str" cm="1">
        <f t="array" ref="B3021">_xlfn._xlws.FILTER(AnalysisSets!B:B,AnalysisSets!A:A=_xlfn._xlws.FILTER(Analyses!E:E,Analyses!A:A=AnalysisResults!A3021,""),"")</f>
        <v>Safety Population</v>
      </c>
      <c r="C3021" t="s">
        <v>33</v>
      </c>
      <c r="D3021" t="s">
        <v>36</v>
      </c>
      <c r="E3021" s="4" t="str" cm="1">
        <f t="array" ref="E3021">_xlfn._xlws.FILTER(AnalysisGroupings!$G$2:$G$20,AnalysisGroupings!$F$2:$F$20=AnalysisResults!D3021,"")</f>
        <v>Placebo</v>
      </c>
      <c r="G3021" t="s">
        <v>733</v>
      </c>
      <c r="H3021" t="s">
        <v>776</v>
      </c>
      <c r="I3021" s="4" t="str" cm="1">
        <f t="array" ref="I3021">_xlfn._xlws.FILTER(AnalysisGroupings!$G$2:$G$36,(AnalysisGroupings!$F$2:$F$36=AnalysisResults!H3021)*LEN(H3021)&gt;0,"")</f>
        <v>Temperature (C)</v>
      </c>
      <c r="K3021" t="s">
        <v>734</v>
      </c>
      <c r="L3021" t="s">
        <v>1382</v>
      </c>
      <c r="M3021" s="4" t="str" cm="1">
        <f t="array" ref="M3021">_xlfn._xlws.FILTER(AnalysisGroupings!$G$2:$G$36,(AnalysisGroupings!$F$2:$F$36=AnalysisResults!L3021)*LEN(L3021)&gt;0,"")</f>
        <v>Week 6</v>
      </c>
      <c r="O3021" t="s">
        <v>295</v>
      </c>
      <c r="P3021" t="s">
        <v>640</v>
      </c>
      <c r="Q3021" s="4" t="str" cm="1">
        <f t="array" ref="Q3021">_xlfn._xlws.FILTER(AnalysisMethods!$G$2:$G$31,AnalysisMethods!$E$2:$E$31=AnalysisResults!P3021,"")</f>
        <v>n</v>
      </c>
      <c r="R3021" s="4" t="str" cm="1">
        <f t="array" ref="R3021">_xlfn._xlws.FILTER(AnalysisMethods!$H$2:$H$31,AnalysisMethods!$E$2:$E$31=AnalysisResults!P3021,"")</f>
        <v>XX</v>
      </c>
      <c r="S3021">
        <v>76</v>
      </c>
      <c r="T3021" s="7" t="s">
        <v>234</v>
      </c>
      <c r="U3021" t="s">
        <v>1378</v>
      </c>
    </row>
    <row r="3022" spans="1:21" x14ac:dyDescent="0.45">
      <c r="A3022" t="s">
        <v>671</v>
      </c>
      <c r="B3022" s="4" t="str" cm="1">
        <f t="array" ref="B3022">_xlfn._xlws.FILTER(AnalysisSets!B:B,AnalysisSets!A:A=_xlfn._xlws.FILTER(Analyses!E:E,Analyses!A:A=AnalysisResults!A3022,""),"")</f>
        <v>Safety Population</v>
      </c>
      <c r="C3022" t="s">
        <v>33</v>
      </c>
      <c r="D3022" t="s">
        <v>36</v>
      </c>
      <c r="E3022" s="4" t="str" cm="1">
        <f t="array" ref="E3022">_xlfn._xlws.FILTER(AnalysisGroupings!$G$2:$G$20,AnalysisGroupings!$F$2:$F$20=AnalysisResults!D3022,"")</f>
        <v>Placebo</v>
      </c>
      <c r="G3022" t="s">
        <v>733</v>
      </c>
      <c r="H3022" t="s">
        <v>776</v>
      </c>
      <c r="I3022" s="4" t="str" cm="1">
        <f t="array" ref="I3022">_xlfn._xlws.FILTER(AnalysisGroupings!$G$2:$G$36,(AnalysisGroupings!$F$2:$F$36=AnalysisResults!H3022)*LEN(H3022)&gt;0,"")</f>
        <v>Temperature (C)</v>
      </c>
      <c r="K3022" t="s">
        <v>734</v>
      </c>
      <c r="L3022" t="s">
        <v>1382</v>
      </c>
      <c r="M3022" s="4" t="str" cm="1">
        <f t="array" ref="M3022">_xlfn._xlws.FILTER(AnalysisGroupings!$G$2:$G$36,(AnalysisGroupings!$F$2:$F$36=AnalysisResults!L3022)*LEN(L3022)&gt;0,"")</f>
        <v>Week 6</v>
      </c>
      <c r="O3022" t="s">
        <v>295</v>
      </c>
      <c r="P3022" t="s">
        <v>641</v>
      </c>
      <c r="Q3022" s="4" t="str" cm="1">
        <f t="array" ref="Q3022">_xlfn._xlws.FILTER(AnalysisMethods!$G$2:$G$31,AnalysisMethods!$E$2:$E$31=AnalysisResults!P3022,"")</f>
        <v>Mean</v>
      </c>
      <c r="R3022" s="4" t="str" cm="1">
        <f t="array" ref="R3022">_xlfn._xlws.FILTER(AnalysisMethods!$H$2:$H$31,AnalysisMethods!$E$2:$E$31=AnalysisResults!P3022,"")</f>
        <v>XX.X</v>
      </c>
      <c r="S3022">
        <v>3.7499999999999999E-2</v>
      </c>
      <c r="T3022" s="7" t="s">
        <v>1158</v>
      </c>
      <c r="U3022" t="s">
        <v>1378</v>
      </c>
    </row>
    <row r="3023" spans="1:21" x14ac:dyDescent="0.45">
      <c r="A3023" t="s">
        <v>671</v>
      </c>
      <c r="B3023" s="4" t="str" cm="1">
        <f t="array" ref="B3023">_xlfn._xlws.FILTER(AnalysisSets!B:B,AnalysisSets!A:A=_xlfn._xlws.FILTER(Analyses!E:E,Analyses!A:A=AnalysisResults!A3023,""),"")</f>
        <v>Safety Population</v>
      </c>
      <c r="C3023" t="s">
        <v>33</v>
      </c>
      <c r="D3023" t="s">
        <v>36</v>
      </c>
      <c r="E3023" s="4" t="str" cm="1">
        <f t="array" ref="E3023">_xlfn._xlws.FILTER(AnalysisGroupings!$G$2:$G$20,AnalysisGroupings!$F$2:$F$20=AnalysisResults!D3023,"")</f>
        <v>Placebo</v>
      </c>
      <c r="G3023" t="s">
        <v>733</v>
      </c>
      <c r="H3023" t="s">
        <v>776</v>
      </c>
      <c r="I3023" s="4" t="str" cm="1">
        <f t="array" ref="I3023">_xlfn._xlws.FILTER(AnalysisGroupings!$G$2:$G$36,(AnalysisGroupings!$F$2:$F$36=AnalysisResults!H3023)*LEN(H3023)&gt;0,"")</f>
        <v>Temperature (C)</v>
      </c>
      <c r="K3023" t="s">
        <v>734</v>
      </c>
      <c r="L3023" t="s">
        <v>1382</v>
      </c>
      <c r="M3023" s="4" t="str" cm="1">
        <f t="array" ref="M3023">_xlfn._xlws.FILTER(AnalysisGroupings!$G$2:$G$36,(AnalysisGroupings!$F$2:$F$36=AnalysisResults!L3023)*LEN(L3023)&gt;0,"")</f>
        <v>Week 6</v>
      </c>
      <c r="O3023" t="s">
        <v>295</v>
      </c>
      <c r="P3023" t="s">
        <v>642</v>
      </c>
      <c r="Q3023" s="4" t="str" cm="1">
        <f t="array" ref="Q3023">_xlfn._xlws.FILTER(AnalysisMethods!$G$2:$G$31,AnalysisMethods!$E$2:$E$31=AnalysisResults!P3023,"")</f>
        <v>SD</v>
      </c>
      <c r="R3023" s="4" t="str" cm="1">
        <f t="array" ref="R3023">_xlfn._xlws.FILTER(AnalysisMethods!$H$2:$H$31,AnalysisMethods!$E$2:$E$31=AnalysisResults!P3023,"")</f>
        <v>(XX.XX)</v>
      </c>
      <c r="S3023">
        <v>0.40279399199999999</v>
      </c>
      <c r="T3023" s="7" t="s">
        <v>943</v>
      </c>
      <c r="U3023" t="s">
        <v>1378</v>
      </c>
    </row>
    <row r="3024" spans="1:21" x14ac:dyDescent="0.45">
      <c r="A3024" t="s">
        <v>671</v>
      </c>
      <c r="B3024" s="4" t="str" cm="1">
        <f t="array" ref="B3024">_xlfn._xlws.FILTER(AnalysisSets!B:B,AnalysisSets!A:A=_xlfn._xlws.FILTER(Analyses!E:E,Analyses!A:A=AnalysisResults!A3024,""),"")</f>
        <v>Safety Population</v>
      </c>
      <c r="C3024" t="s">
        <v>33</v>
      </c>
      <c r="D3024" t="s">
        <v>36</v>
      </c>
      <c r="E3024" s="4" t="str" cm="1">
        <f t="array" ref="E3024">_xlfn._xlws.FILTER(AnalysisGroupings!$G$2:$G$20,AnalysisGroupings!$F$2:$F$20=AnalysisResults!D3024,"")</f>
        <v>Placebo</v>
      </c>
      <c r="G3024" t="s">
        <v>733</v>
      </c>
      <c r="H3024" t="s">
        <v>776</v>
      </c>
      <c r="I3024" s="4" t="str" cm="1">
        <f t="array" ref="I3024">_xlfn._xlws.FILTER(AnalysisGroupings!$G$2:$G$36,(AnalysisGroupings!$F$2:$F$36=AnalysisResults!H3024)*LEN(H3024)&gt;0,"")</f>
        <v>Temperature (C)</v>
      </c>
      <c r="K3024" t="s">
        <v>734</v>
      </c>
      <c r="L3024" t="s">
        <v>1382</v>
      </c>
      <c r="M3024" s="4" t="str" cm="1">
        <f t="array" ref="M3024">_xlfn._xlws.FILTER(AnalysisGroupings!$G$2:$G$36,(AnalysisGroupings!$F$2:$F$36=AnalysisResults!L3024)*LEN(L3024)&gt;0,"")</f>
        <v>Week 6</v>
      </c>
      <c r="O3024" t="s">
        <v>295</v>
      </c>
      <c r="P3024" t="s">
        <v>643</v>
      </c>
      <c r="Q3024" s="4" t="str" cm="1">
        <f t="array" ref="Q3024">_xlfn._xlws.FILTER(AnalysisMethods!$G$2:$G$31,AnalysisMethods!$E$2:$E$31=AnalysisResults!P3024,"")</f>
        <v>Median</v>
      </c>
      <c r="R3024" s="4" t="str" cm="1">
        <f t="array" ref="R3024">_xlfn._xlws.FILTER(AnalysisMethods!$H$2:$H$31,AnalysisMethods!$E$2:$E$31=AnalysisResults!P3024,"")</f>
        <v>XX.X</v>
      </c>
      <c r="S3024">
        <v>0</v>
      </c>
      <c r="T3024" s="7" t="s">
        <v>1158</v>
      </c>
      <c r="U3024" t="s">
        <v>1378</v>
      </c>
    </row>
    <row r="3025" spans="1:21" x14ac:dyDescent="0.45">
      <c r="A3025" t="s">
        <v>671</v>
      </c>
      <c r="B3025" s="4" t="str" cm="1">
        <f t="array" ref="B3025">_xlfn._xlws.FILTER(AnalysisSets!B:B,AnalysisSets!A:A=_xlfn._xlws.FILTER(Analyses!E:E,Analyses!A:A=AnalysisResults!A3025,""),"")</f>
        <v>Safety Population</v>
      </c>
      <c r="C3025" t="s">
        <v>33</v>
      </c>
      <c r="D3025" t="s">
        <v>36</v>
      </c>
      <c r="E3025" s="4" t="str" cm="1">
        <f t="array" ref="E3025">_xlfn._xlws.FILTER(AnalysisGroupings!$G$2:$G$20,AnalysisGroupings!$F$2:$F$20=AnalysisResults!D3025,"")</f>
        <v>Placebo</v>
      </c>
      <c r="G3025" t="s">
        <v>733</v>
      </c>
      <c r="H3025" t="s">
        <v>776</v>
      </c>
      <c r="I3025" s="4" t="str" cm="1">
        <f t="array" ref="I3025">_xlfn._xlws.FILTER(AnalysisGroupings!$G$2:$G$36,(AnalysisGroupings!$F$2:$F$36=AnalysisResults!H3025)*LEN(H3025)&gt;0,"")</f>
        <v>Temperature (C)</v>
      </c>
      <c r="K3025" t="s">
        <v>734</v>
      </c>
      <c r="L3025" t="s">
        <v>1382</v>
      </c>
      <c r="M3025" s="4" t="str" cm="1">
        <f t="array" ref="M3025">_xlfn._xlws.FILTER(AnalysisGroupings!$G$2:$G$36,(AnalysisGroupings!$F$2:$F$36=AnalysisResults!L3025)*LEN(L3025)&gt;0,"")</f>
        <v>Week 6</v>
      </c>
      <c r="O3025" t="s">
        <v>295</v>
      </c>
      <c r="P3025" t="s">
        <v>644</v>
      </c>
      <c r="Q3025" s="4" t="str" cm="1">
        <f t="array" ref="Q3025">_xlfn._xlws.FILTER(AnalysisMethods!$G$2:$G$31,AnalysisMethods!$E$2:$E$31=AnalysisResults!P3025,"")</f>
        <v>Q1</v>
      </c>
      <c r="R3025" s="4" t="str" cm="1">
        <f t="array" ref="R3025">_xlfn._xlws.FILTER(AnalysisMethods!$H$2:$H$31,AnalysisMethods!$E$2:$E$31=AnalysisResults!P3025,"")</f>
        <v>XX.X</v>
      </c>
      <c r="S3025">
        <v>-0.22</v>
      </c>
      <c r="T3025" s="7" t="s">
        <v>1233</v>
      </c>
      <c r="U3025" t="s">
        <v>1378</v>
      </c>
    </row>
    <row r="3026" spans="1:21" x14ac:dyDescent="0.45">
      <c r="A3026" t="s">
        <v>671</v>
      </c>
      <c r="B3026" s="4" t="str" cm="1">
        <f t="array" ref="B3026">_xlfn._xlws.FILTER(AnalysisSets!B:B,AnalysisSets!A:A=_xlfn._xlws.FILTER(Analyses!E:E,Analyses!A:A=AnalysisResults!A3026,""),"")</f>
        <v>Safety Population</v>
      </c>
      <c r="C3026" t="s">
        <v>33</v>
      </c>
      <c r="D3026" t="s">
        <v>36</v>
      </c>
      <c r="E3026" s="4" t="str" cm="1">
        <f t="array" ref="E3026">_xlfn._xlws.FILTER(AnalysisGroupings!$G$2:$G$20,AnalysisGroupings!$F$2:$F$20=AnalysisResults!D3026,"")</f>
        <v>Placebo</v>
      </c>
      <c r="G3026" t="s">
        <v>733</v>
      </c>
      <c r="H3026" t="s">
        <v>776</v>
      </c>
      <c r="I3026" s="4" t="str" cm="1">
        <f t="array" ref="I3026">_xlfn._xlws.FILTER(AnalysisGroupings!$G$2:$G$36,(AnalysisGroupings!$F$2:$F$36=AnalysisResults!H3026)*LEN(H3026)&gt;0,"")</f>
        <v>Temperature (C)</v>
      </c>
      <c r="K3026" t="s">
        <v>734</v>
      </c>
      <c r="L3026" t="s">
        <v>1382</v>
      </c>
      <c r="M3026" s="4" t="str" cm="1">
        <f t="array" ref="M3026">_xlfn._xlws.FILTER(AnalysisGroupings!$G$2:$G$36,(AnalysisGroupings!$F$2:$F$36=AnalysisResults!L3026)*LEN(L3026)&gt;0,"")</f>
        <v>Week 6</v>
      </c>
      <c r="O3026" t="s">
        <v>295</v>
      </c>
      <c r="P3026" t="s">
        <v>645</v>
      </c>
      <c r="Q3026" s="4" t="str" cm="1">
        <f t="array" ref="Q3026">_xlfn._xlws.FILTER(AnalysisMethods!$G$2:$G$31,AnalysisMethods!$E$2:$E$31=AnalysisResults!P3026,"")</f>
        <v>Q3</v>
      </c>
      <c r="R3026" s="4" t="str" cm="1">
        <f t="array" ref="R3026">_xlfn._xlws.FILTER(AnalysisMethods!$H$2:$H$31,AnalysisMethods!$E$2:$E$31=AnalysisResults!P3026,"")</f>
        <v>XX.X</v>
      </c>
      <c r="S3026">
        <v>0.30499999999999999</v>
      </c>
      <c r="T3026" s="7" t="s">
        <v>1156</v>
      </c>
      <c r="U3026" t="s">
        <v>1378</v>
      </c>
    </row>
    <row r="3027" spans="1:21" x14ac:dyDescent="0.45">
      <c r="A3027" t="s">
        <v>671</v>
      </c>
      <c r="B3027" s="4" t="str" cm="1">
        <f t="array" ref="B3027">_xlfn._xlws.FILTER(AnalysisSets!B:B,AnalysisSets!A:A=_xlfn._xlws.FILTER(Analyses!E:E,Analyses!A:A=AnalysisResults!A3027,""),"")</f>
        <v>Safety Population</v>
      </c>
      <c r="C3027" t="s">
        <v>33</v>
      </c>
      <c r="D3027" t="s">
        <v>36</v>
      </c>
      <c r="E3027" s="4" t="str" cm="1">
        <f t="array" ref="E3027">_xlfn._xlws.FILTER(AnalysisGroupings!$G$2:$G$20,AnalysisGroupings!$F$2:$F$20=AnalysisResults!D3027,"")</f>
        <v>Placebo</v>
      </c>
      <c r="G3027" t="s">
        <v>733</v>
      </c>
      <c r="H3027" t="s">
        <v>776</v>
      </c>
      <c r="I3027" s="4" t="str" cm="1">
        <f t="array" ref="I3027">_xlfn._xlws.FILTER(AnalysisGroupings!$G$2:$G$36,(AnalysisGroupings!$F$2:$F$36=AnalysisResults!H3027)*LEN(H3027)&gt;0,"")</f>
        <v>Temperature (C)</v>
      </c>
      <c r="K3027" t="s">
        <v>734</v>
      </c>
      <c r="L3027" t="s">
        <v>1382</v>
      </c>
      <c r="M3027" s="4" t="str" cm="1">
        <f t="array" ref="M3027">_xlfn._xlws.FILTER(AnalysisGroupings!$G$2:$G$36,(AnalysisGroupings!$F$2:$F$36=AnalysisResults!L3027)*LEN(L3027)&gt;0,"")</f>
        <v>Week 6</v>
      </c>
      <c r="O3027" t="s">
        <v>295</v>
      </c>
      <c r="P3027" t="s">
        <v>646</v>
      </c>
      <c r="Q3027" s="4" t="str" cm="1">
        <f t="array" ref="Q3027">_xlfn._xlws.FILTER(AnalysisMethods!$G$2:$G$31,AnalysisMethods!$E$2:$E$31=AnalysisResults!P3027,"")</f>
        <v>Min</v>
      </c>
      <c r="R3027" s="4" t="str" cm="1">
        <f t="array" ref="R3027">_xlfn._xlws.FILTER(AnalysisMethods!$H$2:$H$31,AnalysisMethods!$E$2:$E$31=AnalysisResults!P3027,"")</f>
        <v>XX</v>
      </c>
      <c r="S3027">
        <v>-0.73</v>
      </c>
      <c r="T3027" s="7" t="s">
        <v>1241</v>
      </c>
      <c r="U3027" t="s">
        <v>1378</v>
      </c>
    </row>
    <row r="3028" spans="1:21" x14ac:dyDescent="0.45">
      <c r="A3028" t="s">
        <v>671</v>
      </c>
      <c r="B3028" s="4" t="str" cm="1">
        <f t="array" ref="B3028">_xlfn._xlws.FILTER(AnalysisSets!B:B,AnalysisSets!A:A=_xlfn._xlws.FILTER(Analyses!E:E,Analyses!A:A=AnalysisResults!A3028,""),"")</f>
        <v>Safety Population</v>
      </c>
      <c r="C3028" t="s">
        <v>33</v>
      </c>
      <c r="D3028" t="s">
        <v>36</v>
      </c>
      <c r="E3028" s="4" t="str" cm="1">
        <f t="array" ref="E3028">_xlfn._xlws.FILTER(AnalysisGroupings!$G$2:$G$20,AnalysisGroupings!$F$2:$F$20=AnalysisResults!D3028,"")</f>
        <v>Placebo</v>
      </c>
      <c r="G3028" t="s">
        <v>733</v>
      </c>
      <c r="H3028" t="s">
        <v>776</v>
      </c>
      <c r="I3028" s="4" t="str" cm="1">
        <f t="array" ref="I3028">_xlfn._xlws.FILTER(AnalysisGroupings!$G$2:$G$36,(AnalysisGroupings!$F$2:$F$36=AnalysisResults!H3028)*LEN(H3028)&gt;0,"")</f>
        <v>Temperature (C)</v>
      </c>
      <c r="K3028" t="s">
        <v>734</v>
      </c>
      <c r="L3028" t="s">
        <v>1382</v>
      </c>
      <c r="M3028" s="4" t="str" cm="1">
        <f t="array" ref="M3028">_xlfn._xlws.FILTER(AnalysisGroupings!$G$2:$G$36,(AnalysisGroupings!$F$2:$F$36=AnalysisResults!L3028)*LEN(L3028)&gt;0,"")</f>
        <v>Week 6</v>
      </c>
      <c r="O3028" t="s">
        <v>295</v>
      </c>
      <c r="P3028" t="s">
        <v>647</v>
      </c>
      <c r="Q3028" s="4" t="str" cm="1">
        <f t="array" ref="Q3028">_xlfn._xlws.FILTER(AnalysisMethods!$G$2:$G$31,AnalysisMethods!$E$2:$E$31=AnalysisResults!P3028,"")</f>
        <v>Max</v>
      </c>
      <c r="R3028" s="4" t="str" cm="1">
        <f t="array" ref="R3028">_xlfn._xlws.FILTER(AnalysisMethods!$H$2:$H$31,AnalysisMethods!$E$2:$E$31=AnalysisResults!P3028,"")</f>
        <v>XX</v>
      </c>
      <c r="S3028">
        <v>1.06</v>
      </c>
      <c r="T3028" s="7" t="s">
        <v>1242</v>
      </c>
      <c r="U3028" t="s">
        <v>1378</v>
      </c>
    </row>
    <row r="3029" spans="1:21" x14ac:dyDescent="0.45">
      <c r="A3029" t="s">
        <v>671</v>
      </c>
      <c r="B3029" s="4" t="str" cm="1">
        <f t="array" ref="B3029">_xlfn._xlws.FILTER(AnalysisSets!B:B,AnalysisSets!A:A=_xlfn._xlws.FILTER(Analyses!E:E,Analyses!A:A=AnalysisResults!A3029,""),"")</f>
        <v>Safety Population</v>
      </c>
      <c r="C3029" t="s">
        <v>33</v>
      </c>
      <c r="D3029" t="s">
        <v>36</v>
      </c>
      <c r="E3029" s="4" t="str" cm="1">
        <f t="array" ref="E3029">_xlfn._xlws.FILTER(AnalysisGroupings!$G$2:$G$20,AnalysisGroupings!$F$2:$F$20=AnalysisResults!D3029,"")</f>
        <v>Placebo</v>
      </c>
      <c r="G3029" t="s">
        <v>733</v>
      </c>
      <c r="H3029" t="s">
        <v>776</v>
      </c>
      <c r="I3029" s="4" t="str" cm="1">
        <f t="array" ref="I3029">_xlfn._xlws.FILTER(AnalysisGroupings!$G$2:$G$36,(AnalysisGroupings!$F$2:$F$36=AnalysisResults!H3029)*LEN(H3029)&gt;0,"")</f>
        <v>Temperature (C)</v>
      </c>
      <c r="K3029" t="s">
        <v>734</v>
      </c>
      <c r="L3029" t="s">
        <v>1383</v>
      </c>
      <c r="M3029" s="4" t="str" cm="1">
        <f t="array" ref="M3029">_xlfn._xlws.FILTER(AnalysisGroupings!$G$2:$G$36,(AnalysisGroupings!$F$2:$F$36=AnalysisResults!L3029)*LEN(L3029)&gt;0,"")</f>
        <v>Week 8</v>
      </c>
      <c r="O3029" t="s">
        <v>295</v>
      </c>
      <c r="P3029" t="s">
        <v>640</v>
      </c>
      <c r="Q3029" s="4" t="str" cm="1">
        <f t="array" ref="Q3029">_xlfn._xlws.FILTER(AnalysisMethods!$G$2:$G$31,AnalysisMethods!$E$2:$E$31=AnalysisResults!P3029,"")</f>
        <v>n</v>
      </c>
      <c r="R3029" s="4" t="str" cm="1">
        <f t="array" ref="R3029">_xlfn._xlws.FILTER(AnalysisMethods!$H$2:$H$31,AnalysisMethods!$E$2:$E$31=AnalysisResults!P3029,"")</f>
        <v>XX</v>
      </c>
      <c r="S3029">
        <v>73</v>
      </c>
      <c r="T3029" s="7" t="s">
        <v>236</v>
      </c>
      <c r="U3029" t="s">
        <v>1378</v>
      </c>
    </row>
    <row r="3030" spans="1:21" x14ac:dyDescent="0.45">
      <c r="A3030" t="s">
        <v>671</v>
      </c>
      <c r="B3030" s="4" t="str" cm="1">
        <f t="array" ref="B3030">_xlfn._xlws.FILTER(AnalysisSets!B:B,AnalysisSets!A:A=_xlfn._xlws.FILTER(Analyses!E:E,Analyses!A:A=AnalysisResults!A3030,""),"")</f>
        <v>Safety Population</v>
      </c>
      <c r="C3030" t="s">
        <v>33</v>
      </c>
      <c r="D3030" t="s">
        <v>36</v>
      </c>
      <c r="E3030" s="4" t="str" cm="1">
        <f t="array" ref="E3030">_xlfn._xlws.FILTER(AnalysisGroupings!$G$2:$G$20,AnalysisGroupings!$F$2:$F$20=AnalysisResults!D3030,"")</f>
        <v>Placebo</v>
      </c>
      <c r="G3030" t="s">
        <v>733</v>
      </c>
      <c r="H3030" t="s">
        <v>776</v>
      </c>
      <c r="I3030" s="4" t="str" cm="1">
        <f t="array" ref="I3030">_xlfn._xlws.FILTER(AnalysisGroupings!$G$2:$G$36,(AnalysisGroupings!$F$2:$F$36=AnalysisResults!H3030)*LEN(H3030)&gt;0,"")</f>
        <v>Temperature (C)</v>
      </c>
      <c r="K3030" t="s">
        <v>734</v>
      </c>
      <c r="L3030" t="s">
        <v>1383</v>
      </c>
      <c r="M3030" s="4" t="str" cm="1">
        <f t="array" ref="M3030">_xlfn._xlws.FILTER(AnalysisGroupings!$G$2:$G$36,(AnalysisGroupings!$F$2:$F$36=AnalysisResults!L3030)*LEN(L3030)&gt;0,"")</f>
        <v>Week 8</v>
      </c>
      <c r="O3030" t="s">
        <v>295</v>
      </c>
      <c r="P3030" t="s">
        <v>641</v>
      </c>
      <c r="Q3030" s="4" t="str" cm="1">
        <f t="array" ref="Q3030">_xlfn._xlws.FILTER(AnalysisMethods!$G$2:$G$31,AnalysisMethods!$E$2:$E$31=AnalysisResults!P3030,"")</f>
        <v>Mean</v>
      </c>
      <c r="R3030" s="4" t="str" cm="1">
        <f t="array" ref="R3030">_xlfn._xlws.FILTER(AnalysisMethods!$H$2:$H$31,AnalysisMethods!$E$2:$E$31=AnalysisResults!P3030,"")</f>
        <v>XX.X</v>
      </c>
      <c r="S3030">
        <v>3.3424657500000003E-2</v>
      </c>
      <c r="T3030" s="7" t="s">
        <v>1158</v>
      </c>
      <c r="U3030" t="s">
        <v>1378</v>
      </c>
    </row>
    <row r="3031" spans="1:21" x14ac:dyDescent="0.45">
      <c r="A3031" t="s">
        <v>671</v>
      </c>
      <c r="B3031" s="4" t="str" cm="1">
        <f t="array" ref="B3031">_xlfn._xlws.FILTER(AnalysisSets!B:B,AnalysisSets!A:A=_xlfn._xlws.FILTER(Analyses!E:E,Analyses!A:A=AnalysisResults!A3031,""),"")</f>
        <v>Safety Population</v>
      </c>
      <c r="C3031" t="s">
        <v>33</v>
      </c>
      <c r="D3031" t="s">
        <v>36</v>
      </c>
      <c r="E3031" s="4" t="str" cm="1">
        <f t="array" ref="E3031">_xlfn._xlws.FILTER(AnalysisGroupings!$G$2:$G$20,AnalysisGroupings!$F$2:$F$20=AnalysisResults!D3031,"")</f>
        <v>Placebo</v>
      </c>
      <c r="G3031" t="s">
        <v>733</v>
      </c>
      <c r="H3031" t="s">
        <v>776</v>
      </c>
      <c r="I3031" s="4" t="str" cm="1">
        <f t="array" ref="I3031">_xlfn._xlws.FILTER(AnalysisGroupings!$G$2:$G$36,(AnalysisGroupings!$F$2:$F$36=AnalysisResults!H3031)*LEN(H3031)&gt;0,"")</f>
        <v>Temperature (C)</v>
      </c>
      <c r="K3031" t="s">
        <v>734</v>
      </c>
      <c r="L3031" t="s">
        <v>1383</v>
      </c>
      <c r="M3031" s="4" t="str" cm="1">
        <f t="array" ref="M3031">_xlfn._xlws.FILTER(AnalysisGroupings!$G$2:$G$36,(AnalysisGroupings!$F$2:$F$36=AnalysisResults!L3031)*LEN(L3031)&gt;0,"")</f>
        <v>Week 8</v>
      </c>
      <c r="O3031" t="s">
        <v>295</v>
      </c>
      <c r="P3031" t="s">
        <v>642</v>
      </c>
      <c r="Q3031" s="4" t="str" cm="1">
        <f t="array" ref="Q3031">_xlfn._xlws.FILTER(AnalysisMethods!$G$2:$G$31,AnalysisMethods!$E$2:$E$31=AnalysisResults!P3031,"")</f>
        <v>SD</v>
      </c>
      <c r="R3031" s="4" t="str" cm="1">
        <f t="array" ref="R3031">_xlfn._xlws.FILTER(AnalysisMethods!$H$2:$H$31,AnalysisMethods!$E$2:$E$31=AnalysisResults!P3031,"")</f>
        <v>(XX.XX)</v>
      </c>
      <c r="S3031">
        <v>0.36196692289999999</v>
      </c>
      <c r="T3031" s="7" t="s">
        <v>1044</v>
      </c>
      <c r="U3031" t="s">
        <v>1378</v>
      </c>
    </row>
    <row r="3032" spans="1:21" x14ac:dyDescent="0.45">
      <c r="A3032" t="s">
        <v>671</v>
      </c>
      <c r="B3032" s="4" t="str" cm="1">
        <f t="array" ref="B3032">_xlfn._xlws.FILTER(AnalysisSets!B:B,AnalysisSets!A:A=_xlfn._xlws.FILTER(Analyses!E:E,Analyses!A:A=AnalysisResults!A3032,""),"")</f>
        <v>Safety Population</v>
      </c>
      <c r="C3032" t="s">
        <v>33</v>
      </c>
      <c r="D3032" t="s">
        <v>36</v>
      </c>
      <c r="E3032" s="4" t="str" cm="1">
        <f t="array" ref="E3032">_xlfn._xlws.FILTER(AnalysisGroupings!$G$2:$G$20,AnalysisGroupings!$F$2:$F$20=AnalysisResults!D3032,"")</f>
        <v>Placebo</v>
      </c>
      <c r="G3032" t="s">
        <v>733</v>
      </c>
      <c r="H3032" t="s">
        <v>776</v>
      </c>
      <c r="I3032" s="4" t="str" cm="1">
        <f t="array" ref="I3032">_xlfn._xlws.FILTER(AnalysisGroupings!$G$2:$G$36,(AnalysisGroupings!$F$2:$F$36=AnalysisResults!H3032)*LEN(H3032)&gt;0,"")</f>
        <v>Temperature (C)</v>
      </c>
      <c r="K3032" t="s">
        <v>734</v>
      </c>
      <c r="L3032" t="s">
        <v>1383</v>
      </c>
      <c r="M3032" s="4" t="str" cm="1">
        <f t="array" ref="M3032">_xlfn._xlws.FILTER(AnalysisGroupings!$G$2:$G$36,(AnalysisGroupings!$F$2:$F$36=AnalysisResults!L3032)*LEN(L3032)&gt;0,"")</f>
        <v>Week 8</v>
      </c>
      <c r="O3032" t="s">
        <v>295</v>
      </c>
      <c r="P3032" t="s">
        <v>643</v>
      </c>
      <c r="Q3032" s="4" t="str" cm="1">
        <f t="array" ref="Q3032">_xlfn._xlws.FILTER(AnalysisMethods!$G$2:$G$31,AnalysisMethods!$E$2:$E$31=AnalysisResults!P3032,"")</f>
        <v>Median</v>
      </c>
      <c r="R3032" s="4" t="str" cm="1">
        <f t="array" ref="R3032">_xlfn._xlws.FILTER(AnalysisMethods!$H$2:$H$31,AnalysisMethods!$E$2:$E$31=AnalysisResults!P3032,"")</f>
        <v>XX.X</v>
      </c>
      <c r="S3032">
        <v>0</v>
      </c>
      <c r="T3032" s="7" t="s">
        <v>1158</v>
      </c>
      <c r="U3032" t="s">
        <v>1378</v>
      </c>
    </row>
    <row r="3033" spans="1:21" x14ac:dyDescent="0.45">
      <c r="A3033" t="s">
        <v>671</v>
      </c>
      <c r="B3033" s="4" t="str" cm="1">
        <f t="array" ref="B3033">_xlfn._xlws.FILTER(AnalysisSets!B:B,AnalysisSets!A:A=_xlfn._xlws.FILTER(Analyses!E:E,Analyses!A:A=AnalysisResults!A3033,""),"")</f>
        <v>Safety Population</v>
      </c>
      <c r="C3033" t="s">
        <v>33</v>
      </c>
      <c r="D3033" t="s">
        <v>36</v>
      </c>
      <c r="E3033" s="4" t="str" cm="1">
        <f t="array" ref="E3033">_xlfn._xlws.FILTER(AnalysisGroupings!$G$2:$G$20,AnalysisGroupings!$F$2:$F$20=AnalysisResults!D3033,"")</f>
        <v>Placebo</v>
      </c>
      <c r="G3033" t="s">
        <v>733</v>
      </c>
      <c r="H3033" t="s">
        <v>776</v>
      </c>
      <c r="I3033" s="4" t="str" cm="1">
        <f t="array" ref="I3033">_xlfn._xlws.FILTER(AnalysisGroupings!$G$2:$G$36,(AnalysisGroupings!$F$2:$F$36=AnalysisResults!H3033)*LEN(H3033)&gt;0,"")</f>
        <v>Temperature (C)</v>
      </c>
      <c r="K3033" t="s">
        <v>734</v>
      </c>
      <c r="L3033" t="s">
        <v>1383</v>
      </c>
      <c r="M3033" s="4" t="str" cm="1">
        <f t="array" ref="M3033">_xlfn._xlws.FILTER(AnalysisGroupings!$G$2:$G$36,(AnalysisGroupings!$F$2:$F$36=AnalysisResults!L3033)*LEN(L3033)&gt;0,"")</f>
        <v>Week 8</v>
      </c>
      <c r="O3033" t="s">
        <v>295</v>
      </c>
      <c r="P3033" t="s">
        <v>644</v>
      </c>
      <c r="Q3033" s="4" t="str" cm="1">
        <f t="array" ref="Q3033">_xlfn._xlws.FILTER(AnalysisMethods!$G$2:$G$31,AnalysisMethods!$E$2:$E$31=AnalysisResults!P3033,"")</f>
        <v>Q1</v>
      </c>
      <c r="R3033" s="4" t="str" cm="1">
        <f t="array" ref="R3033">_xlfn._xlws.FILTER(AnalysisMethods!$H$2:$H$31,AnalysisMethods!$E$2:$E$31=AnalysisResults!P3033,"")</f>
        <v>XX.X</v>
      </c>
      <c r="S3033">
        <v>-0.17</v>
      </c>
      <c r="T3033" s="7" t="s">
        <v>1233</v>
      </c>
      <c r="U3033" t="s">
        <v>1378</v>
      </c>
    </row>
    <row r="3034" spans="1:21" x14ac:dyDescent="0.45">
      <c r="A3034" t="s">
        <v>671</v>
      </c>
      <c r="B3034" s="4" t="str" cm="1">
        <f t="array" ref="B3034">_xlfn._xlws.FILTER(AnalysisSets!B:B,AnalysisSets!A:A=_xlfn._xlws.FILTER(Analyses!E:E,Analyses!A:A=AnalysisResults!A3034,""),"")</f>
        <v>Safety Population</v>
      </c>
      <c r="C3034" t="s">
        <v>33</v>
      </c>
      <c r="D3034" t="s">
        <v>36</v>
      </c>
      <c r="E3034" s="4" t="str" cm="1">
        <f t="array" ref="E3034">_xlfn._xlws.FILTER(AnalysisGroupings!$G$2:$G$20,AnalysisGroupings!$F$2:$F$20=AnalysisResults!D3034,"")</f>
        <v>Placebo</v>
      </c>
      <c r="G3034" t="s">
        <v>733</v>
      </c>
      <c r="H3034" t="s">
        <v>776</v>
      </c>
      <c r="I3034" s="4" t="str" cm="1">
        <f t="array" ref="I3034">_xlfn._xlws.FILTER(AnalysisGroupings!$G$2:$G$36,(AnalysisGroupings!$F$2:$F$36=AnalysisResults!H3034)*LEN(H3034)&gt;0,"")</f>
        <v>Temperature (C)</v>
      </c>
      <c r="K3034" t="s">
        <v>734</v>
      </c>
      <c r="L3034" t="s">
        <v>1383</v>
      </c>
      <c r="M3034" s="4" t="str" cm="1">
        <f t="array" ref="M3034">_xlfn._xlws.FILTER(AnalysisGroupings!$G$2:$G$36,(AnalysisGroupings!$F$2:$F$36=AnalysisResults!L3034)*LEN(L3034)&gt;0,"")</f>
        <v>Week 8</v>
      </c>
      <c r="O3034" t="s">
        <v>295</v>
      </c>
      <c r="P3034" t="s">
        <v>645</v>
      </c>
      <c r="Q3034" s="4" t="str" cm="1">
        <f t="array" ref="Q3034">_xlfn._xlws.FILTER(AnalysisMethods!$G$2:$G$31,AnalysisMethods!$E$2:$E$31=AnalysisResults!P3034,"")</f>
        <v>Q3</v>
      </c>
      <c r="R3034" s="4" t="str" cm="1">
        <f t="array" ref="R3034">_xlfn._xlws.FILTER(AnalysisMethods!$H$2:$H$31,AnalysisMethods!$E$2:$E$31=AnalysisResults!P3034,"")</f>
        <v>XX.X</v>
      </c>
      <c r="S3034">
        <v>0.22</v>
      </c>
      <c r="T3034" s="7" t="s">
        <v>1238</v>
      </c>
      <c r="U3034" t="s">
        <v>1378</v>
      </c>
    </row>
    <row r="3035" spans="1:21" x14ac:dyDescent="0.45">
      <c r="A3035" t="s">
        <v>671</v>
      </c>
      <c r="B3035" s="4" t="str" cm="1">
        <f t="array" ref="B3035">_xlfn._xlws.FILTER(AnalysisSets!B:B,AnalysisSets!A:A=_xlfn._xlws.FILTER(Analyses!E:E,Analyses!A:A=AnalysisResults!A3035,""),"")</f>
        <v>Safety Population</v>
      </c>
      <c r="C3035" t="s">
        <v>33</v>
      </c>
      <c r="D3035" t="s">
        <v>36</v>
      </c>
      <c r="E3035" s="4" t="str" cm="1">
        <f t="array" ref="E3035">_xlfn._xlws.FILTER(AnalysisGroupings!$G$2:$G$20,AnalysisGroupings!$F$2:$F$20=AnalysisResults!D3035,"")</f>
        <v>Placebo</v>
      </c>
      <c r="G3035" t="s">
        <v>733</v>
      </c>
      <c r="H3035" t="s">
        <v>776</v>
      </c>
      <c r="I3035" s="4" t="str" cm="1">
        <f t="array" ref="I3035">_xlfn._xlws.FILTER(AnalysisGroupings!$G$2:$G$36,(AnalysisGroupings!$F$2:$F$36=AnalysisResults!H3035)*LEN(H3035)&gt;0,"")</f>
        <v>Temperature (C)</v>
      </c>
      <c r="K3035" t="s">
        <v>734</v>
      </c>
      <c r="L3035" t="s">
        <v>1383</v>
      </c>
      <c r="M3035" s="4" t="str" cm="1">
        <f t="array" ref="M3035">_xlfn._xlws.FILTER(AnalysisGroupings!$G$2:$G$36,(AnalysisGroupings!$F$2:$F$36=AnalysisResults!L3035)*LEN(L3035)&gt;0,"")</f>
        <v>Week 8</v>
      </c>
      <c r="O3035" t="s">
        <v>295</v>
      </c>
      <c r="P3035" t="s">
        <v>646</v>
      </c>
      <c r="Q3035" s="4" t="str" cm="1">
        <f t="array" ref="Q3035">_xlfn._xlws.FILTER(AnalysisMethods!$G$2:$G$31,AnalysisMethods!$E$2:$E$31=AnalysisResults!P3035,"")</f>
        <v>Min</v>
      </c>
      <c r="R3035" s="4" t="str" cm="1">
        <f t="array" ref="R3035">_xlfn._xlws.FILTER(AnalysisMethods!$H$2:$H$31,AnalysisMethods!$E$2:$E$31=AnalysisResults!P3035,"")</f>
        <v>XX</v>
      </c>
      <c r="S3035">
        <v>-0.78</v>
      </c>
      <c r="T3035" s="7" t="s">
        <v>1236</v>
      </c>
      <c r="U3035" t="s">
        <v>1378</v>
      </c>
    </row>
    <row r="3036" spans="1:21" x14ac:dyDescent="0.45">
      <c r="A3036" t="s">
        <v>671</v>
      </c>
      <c r="B3036" s="4" t="str" cm="1">
        <f t="array" ref="B3036">_xlfn._xlws.FILTER(AnalysisSets!B:B,AnalysisSets!A:A=_xlfn._xlws.FILTER(Analyses!E:E,Analyses!A:A=AnalysisResults!A3036,""),"")</f>
        <v>Safety Population</v>
      </c>
      <c r="C3036" t="s">
        <v>33</v>
      </c>
      <c r="D3036" t="s">
        <v>36</v>
      </c>
      <c r="E3036" s="4" t="str" cm="1">
        <f t="array" ref="E3036">_xlfn._xlws.FILTER(AnalysisGroupings!$G$2:$G$20,AnalysisGroupings!$F$2:$F$20=AnalysisResults!D3036,"")</f>
        <v>Placebo</v>
      </c>
      <c r="G3036" t="s">
        <v>733</v>
      </c>
      <c r="H3036" t="s">
        <v>776</v>
      </c>
      <c r="I3036" s="4" t="str" cm="1">
        <f t="array" ref="I3036">_xlfn._xlws.FILTER(AnalysisGroupings!$G$2:$G$36,(AnalysisGroupings!$F$2:$F$36=AnalysisResults!H3036)*LEN(H3036)&gt;0,"")</f>
        <v>Temperature (C)</v>
      </c>
      <c r="K3036" t="s">
        <v>734</v>
      </c>
      <c r="L3036" t="s">
        <v>1383</v>
      </c>
      <c r="M3036" s="4" t="str" cm="1">
        <f t="array" ref="M3036">_xlfn._xlws.FILTER(AnalysisGroupings!$G$2:$G$36,(AnalysisGroupings!$F$2:$F$36=AnalysisResults!L3036)*LEN(L3036)&gt;0,"")</f>
        <v>Week 8</v>
      </c>
      <c r="O3036" t="s">
        <v>295</v>
      </c>
      <c r="P3036" t="s">
        <v>647</v>
      </c>
      <c r="Q3036" s="4" t="str" cm="1">
        <f t="array" ref="Q3036">_xlfn._xlws.FILTER(AnalysisMethods!$G$2:$G$31,AnalysisMethods!$E$2:$E$31=AnalysisResults!P3036,"")</f>
        <v>Max</v>
      </c>
      <c r="R3036" s="4" t="str" cm="1">
        <f t="array" ref="R3036">_xlfn._xlws.FILTER(AnalysisMethods!$H$2:$H$31,AnalysisMethods!$E$2:$E$31=AnalysisResults!P3036,"")</f>
        <v>XX</v>
      </c>
      <c r="S3036">
        <v>1</v>
      </c>
      <c r="T3036" s="7" t="s">
        <v>267</v>
      </c>
      <c r="U3036" t="s">
        <v>1378</v>
      </c>
    </row>
    <row r="3037" spans="1:21" x14ac:dyDescent="0.45">
      <c r="A3037" t="s">
        <v>671</v>
      </c>
      <c r="B3037" s="4" t="str" cm="1">
        <f t="array" ref="B3037">_xlfn._xlws.FILTER(AnalysisSets!B:B,AnalysisSets!A:A=_xlfn._xlws.FILTER(Analyses!E:E,Analyses!A:A=AnalysisResults!A3037,""),"")</f>
        <v>Safety Population</v>
      </c>
      <c r="C3037" t="s">
        <v>33</v>
      </c>
      <c r="D3037" t="s">
        <v>36</v>
      </c>
      <c r="E3037" s="4" t="str" cm="1">
        <f t="array" ref="E3037">_xlfn._xlws.FILTER(AnalysisGroupings!$G$2:$G$20,AnalysisGroupings!$F$2:$F$20=AnalysisResults!D3037,"")</f>
        <v>Placebo</v>
      </c>
      <c r="G3037" t="s">
        <v>733</v>
      </c>
      <c r="H3037" t="s">
        <v>776</v>
      </c>
      <c r="I3037" s="4" t="str" cm="1">
        <f t="array" ref="I3037">_xlfn._xlws.FILTER(AnalysisGroupings!$G$2:$G$36,(AnalysisGroupings!$F$2:$F$36=AnalysisResults!H3037)*LEN(H3037)&gt;0,"")</f>
        <v>Temperature (C)</v>
      </c>
      <c r="K3037" t="s">
        <v>734</v>
      </c>
      <c r="L3037" t="s">
        <v>1384</v>
      </c>
      <c r="M3037" s="4" t="str" cm="1">
        <f t="array" ref="M3037">_xlfn._xlws.FILTER(AnalysisGroupings!$G$2:$G$36,(AnalysisGroupings!$F$2:$F$36=AnalysisResults!L3037)*LEN(L3037)&gt;0,"")</f>
        <v>Week 12</v>
      </c>
      <c r="O3037" t="s">
        <v>295</v>
      </c>
      <c r="P3037" t="s">
        <v>640</v>
      </c>
      <c r="Q3037" s="4" t="str" cm="1">
        <f t="array" ref="Q3037">_xlfn._xlws.FILTER(AnalysisMethods!$G$2:$G$31,AnalysisMethods!$E$2:$E$31=AnalysisResults!P3037,"")</f>
        <v>n</v>
      </c>
      <c r="R3037" s="4" t="str" cm="1">
        <f t="array" ref="R3037">_xlfn._xlws.FILTER(AnalysisMethods!$H$2:$H$31,AnalysisMethods!$E$2:$E$31=AnalysisResults!P3037,"")</f>
        <v>XX</v>
      </c>
      <c r="S3037">
        <v>69</v>
      </c>
      <c r="T3037" s="7" t="s">
        <v>942</v>
      </c>
      <c r="U3037" t="s">
        <v>1378</v>
      </c>
    </row>
    <row r="3038" spans="1:21" x14ac:dyDescent="0.45">
      <c r="A3038" t="s">
        <v>671</v>
      </c>
      <c r="B3038" s="4" t="str" cm="1">
        <f t="array" ref="B3038">_xlfn._xlws.FILTER(AnalysisSets!B:B,AnalysisSets!A:A=_xlfn._xlws.FILTER(Analyses!E:E,Analyses!A:A=AnalysisResults!A3038,""),"")</f>
        <v>Safety Population</v>
      </c>
      <c r="C3038" t="s">
        <v>33</v>
      </c>
      <c r="D3038" t="s">
        <v>36</v>
      </c>
      <c r="E3038" s="4" t="str" cm="1">
        <f t="array" ref="E3038">_xlfn._xlws.FILTER(AnalysisGroupings!$G$2:$G$20,AnalysisGroupings!$F$2:$F$20=AnalysisResults!D3038,"")</f>
        <v>Placebo</v>
      </c>
      <c r="G3038" t="s">
        <v>733</v>
      </c>
      <c r="H3038" t="s">
        <v>776</v>
      </c>
      <c r="I3038" s="4" t="str" cm="1">
        <f t="array" ref="I3038">_xlfn._xlws.FILTER(AnalysisGroupings!$G$2:$G$36,(AnalysisGroupings!$F$2:$F$36=AnalysisResults!H3038)*LEN(H3038)&gt;0,"")</f>
        <v>Temperature (C)</v>
      </c>
      <c r="K3038" t="s">
        <v>734</v>
      </c>
      <c r="L3038" t="s">
        <v>1384</v>
      </c>
      <c r="M3038" s="4" t="str" cm="1">
        <f t="array" ref="M3038">_xlfn._xlws.FILTER(AnalysisGroupings!$G$2:$G$36,(AnalysisGroupings!$F$2:$F$36=AnalysisResults!L3038)*LEN(L3038)&gt;0,"")</f>
        <v>Week 12</v>
      </c>
      <c r="O3038" t="s">
        <v>295</v>
      </c>
      <c r="P3038" t="s">
        <v>641</v>
      </c>
      <c r="Q3038" s="4" t="str" cm="1">
        <f t="array" ref="Q3038">_xlfn._xlws.FILTER(AnalysisMethods!$G$2:$G$31,AnalysisMethods!$E$2:$E$31=AnalysisResults!P3038,"")</f>
        <v>Mean</v>
      </c>
      <c r="R3038" s="4" t="str" cm="1">
        <f t="array" ref="R3038">_xlfn._xlws.FILTER(AnalysisMethods!$H$2:$H$31,AnalysisMethods!$E$2:$E$31=AnalysisResults!P3038,"")</f>
        <v>XX.X</v>
      </c>
      <c r="S3038">
        <v>9.8115941999999998E-2</v>
      </c>
      <c r="T3038" s="7" t="s">
        <v>1243</v>
      </c>
      <c r="U3038" t="s">
        <v>1378</v>
      </c>
    </row>
    <row r="3039" spans="1:21" x14ac:dyDescent="0.45">
      <c r="A3039" t="s">
        <v>671</v>
      </c>
      <c r="B3039" s="4" t="str" cm="1">
        <f t="array" ref="B3039">_xlfn._xlws.FILTER(AnalysisSets!B:B,AnalysisSets!A:A=_xlfn._xlws.FILTER(Analyses!E:E,Analyses!A:A=AnalysisResults!A3039,""),"")</f>
        <v>Safety Population</v>
      </c>
      <c r="C3039" t="s">
        <v>33</v>
      </c>
      <c r="D3039" t="s">
        <v>36</v>
      </c>
      <c r="E3039" s="4" t="str" cm="1">
        <f t="array" ref="E3039">_xlfn._xlws.FILTER(AnalysisGroupings!$G$2:$G$20,AnalysisGroupings!$F$2:$F$20=AnalysisResults!D3039,"")</f>
        <v>Placebo</v>
      </c>
      <c r="G3039" t="s">
        <v>733</v>
      </c>
      <c r="H3039" t="s">
        <v>776</v>
      </c>
      <c r="I3039" s="4" t="str" cm="1">
        <f t="array" ref="I3039">_xlfn._xlws.FILTER(AnalysisGroupings!$G$2:$G$36,(AnalysisGroupings!$F$2:$F$36=AnalysisResults!H3039)*LEN(H3039)&gt;0,"")</f>
        <v>Temperature (C)</v>
      </c>
      <c r="K3039" t="s">
        <v>734</v>
      </c>
      <c r="L3039" t="s">
        <v>1384</v>
      </c>
      <c r="M3039" s="4" t="str" cm="1">
        <f t="array" ref="M3039">_xlfn._xlws.FILTER(AnalysisGroupings!$G$2:$G$36,(AnalysisGroupings!$F$2:$F$36=AnalysisResults!L3039)*LEN(L3039)&gt;0,"")</f>
        <v>Week 12</v>
      </c>
      <c r="O3039" t="s">
        <v>295</v>
      </c>
      <c r="P3039" t="s">
        <v>642</v>
      </c>
      <c r="Q3039" s="4" t="str" cm="1">
        <f t="array" ref="Q3039">_xlfn._xlws.FILTER(AnalysisMethods!$G$2:$G$31,AnalysisMethods!$E$2:$E$31=AnalysisResults!P3039,"")</f>
        <v>SD</v>
      </c>
      <c r="R3039" s="4" t="str" cm="1">
        <f t="array" ref="R3039">_xlfn._xlws.FILTER(AnalysisMethods!$H$2:$H$31,AnalysisMethods!$E$2:$E$31=AnalysisResults!P3039,"")</f>
        <v>(XX.XX)</v>
      </c>
      <c r="S3039">
        <v>0.37170622240000001</v>
      </c>
      <c r="T3039" s="7" t="s">
        <v>1129</v>
      </c>
      <c r="U3039" t="s">
        <v>1378</v>
      </c>
    </row>
    <row r="3040" spans="1:21" x14ac:dyDescent="0.45">
      <c r="A3040" t="s">
        <v>671</v>
      </c>
      <c r="B3040" s="4" t="str" cm="1">
        <f t="array" ref="B3040">_xlfn._xlws.FILTER(AnalysisSets!B:B,AnalysisSets!A:A=_xlfn._xlws.FILTER(Analyses!E:E,Analyses!A:A=AnalysisResults!A3040,""),"")</f>
        <v>Safety Population</v>
      </c>
      <c r="C3040" t="s">
        <v>33</v>
      </c>
      <c r="D3040" t="s">
        <v>36</v>
      </c>
      <c r="E3040" s="4" t="str" cm="1">
        <f t="array" ref="E3040">_xlfn._xlws.FILTER(AnalysisGroupings!$G$2:$G$20,AnalysisGroupings!$F$2:$F$20=AnalysisResults!D3040,"")</f>
        <v>Placebo</v>
      </c>
      <c r="G3040" t="s">
        <v>733</v>
      </c>
      <c r="H3040" t="s">
        <v>776</v>
      </c>
      <c r="I3040" s="4" t="str" cm="1">
        <f t="array" ref="I3040">_xlfn._xlws.FILTER(AnalysisGroupings!$G$2:$G$36,(AnalysisGroupings!$F$2:$F$36=AnalysisResults!H3040)*LEN(H3040)&gt;0,"")</f>
        <v>Temperature (C)</v>
      </c>
      <c r="K3040" t="s">
        <v>734</v>
      </c>
      <c r="L3040" t="s">
        <v>1384</v>
      </c>
      <c r="M3040" s="4" t="str" cm="1">
        <f t="array" ref="M3040">_xlfn._xlws.FILTER(AnalysisGroupings!$G$2:$G$36,(AnalysisGroupings!$F$2:$F$36=AnalysisResults!L3040)*LEN(L3040)&gt;0,"")</f>
        <v>Week 12</v>
      </c>
      <c r="O3040" t="s">
        <v>295</v>
      </c>
      <c r="P3040" t="s">
        <v>643</v>
      </c>
      <c r="Q3040" s="4" t="str" cm="1">
        <f t="array" ref="Q3040">_xlfn._xlws.FILTER(AnalysisMethods!$G$2:$G$31,AnalysisMethods!$E$2:$E$31=AnalysisResults!P3040,"")</f>
        <v>Median</v>
      </c>
      <c r="R3040" s="4" t="str" cm="1">
        <f t="array" ref="R3040">_xlfn._xlws.FILTER(AnalysisMethods!$H$2:$H$31,AnalysisMethods!$E$2:$E$31=AnalysisResults!P3040,"")</f>
        <v>XX.X</v>
      </c>
      <c r="S3040">
        <v>0.05</v>
      </c>
      <c r="T3040" s="7" t="s">
        <v>1243</v>
      </c>
      <c r="U3040" t="s">
        <v>1378</v>
      </c>
    </row>
    <row r="3041" spans="1:21" x14ac:dyDescent="0.45">
      <c r="A3041" t="s">
        <v>671</v>
      </c>
      <c r="B3041" s="4" t="str" cm="1">
        <f t="array" ref="B3041">_xlfn._xlws.FILTER(AnalysisSets!B:B,AnalysisSets!A:A=_xlfn._xlws.FILTER(Analyses!E:E,Analyses!A:A=AnalysisResults!A3041,""),"")</f>
        <v>Safety Population</v>
      </c>
      <c r="C3041" t="s">
        <v>33</v>
      </c>
      <c r="D3041" t="s">
        <v>36</v>
      </c>
      <c r="E3041" s="4" t="str" cm="1">
        <f t="array" ref="E3041">_xlfn._xlws.FILTER(AnalysisGroupings!$G$2:$G$20,AnalysisGroupings!$F$2:$F$20=AnalysisResults!D3041,"")</f>
        <v>Placebo</v>
      </c>
      <c r="G3041" t="s">
        <v>733</v>
      </c>
      <c r="H3041" t="s">
        <v>776</v>
      </c>
      <c r="I3041" s="4" t="str" cm="1">
        <f t="array" ref="I3041">_xlfn._xlws.FILTER(AnalysisGroupings!$G$2:$G$36,(AnalysisGroupings!$F$2:$F$36=AnalysisResults!H3041)*LEN(H3041)&gt;0,"")</f>
        <v>Temperature (C)</v>
      </c>
      <c r="K3041" t="s">
        <v>734</v>
      </c>
      <c r="L3041" t="s">
        <v>1384</v>
      </c>
      <c r="M3041" s="4" t="str" cm="1">
        <f t="array" ref="M3041">_xlfn._xlws.FILTER(AnalysisGroupings!$G$2:$G$36,(AnalysisGroupings!$F$2:$F$36=AnalysisResults!L3041)*LEN(L3041)&gt;0,"")</f>
        <v>Week 12</v>
      </c>
      <c r="O3041" t="s">
        <v>295</v>
      </c>
      <c r="P3041" t="s">
        <v>644</v>
      </c>
      <c r="Q3041" s="4" t="str" cm="1">
        <f t="array" ref="Q3041">_xlfn._xlws.FILTER(AnalysisMethods!$G$2:$G$31,AnalysisMethods!$E$2:$E$31=AnalysisResults!P3041,"")</f>
        <v>Q1</v>
      </c>
      <c r="R3041" s="4" t="str" cm="1">
        <f t="array" ref="R3041">_xlfn._xlws.FILTER(AnalysisMethods!$H$2:$H$31,AnalysisMethods!$E$2:$E$31=AnalysisResults!P3041,"")</f>
        <v>XX.X</v>
      </c>
      <c r="S3041">
        <v>-0.11</v>
      </c>
      <c r="T3041" s="7" t="s">
        <v>1212</v>
      </c>
      <c r="U3041" t="s">
        <v>1378</v>
      </c>
    </row>
    <row r="3042" spans="1:21" x14ac:dyDescent="0.45">
      <c r="A3042" t="s">
        <v>671</v>
      </c>
      <c r="B3042" s="4" t="str" cm="1">
        <f t="array" ref="B3042">_xlfn._xlws.FILTER(AnalysisSets!B:B,AnalysisSets!A:A=_xlfn._xlws.FILTER(Analyses!E:E,Analyses!A:A=AnalysisResults!A3042,""),"")</f>
        <v>Safety Population</v>
      </c>
      <c r="C3042" t="s">
        <v>33</v>
      </c>
      <c r="D3042" t="s">
        <v>36</v>
      </c>
      <c r="E3042" s="4" t="str" cm="1">
        <f t="array" ref="E3042">_xlfn._xlws.FILTER(AnalysisGroupings!$G$2:$G$20,AnalysisGroupings!$F$2:$F$20=AnalysisResults!D3042,"")</f>
        <v>Placebo</v>
      </c>
      <c r="G3042" t="s">
        <v>733</v>
      </c>
      <c r="H3042" t="s">
        <v>776</v>
      </c>
      <c r="I3042" s="4" t="str" cm="1">
        <f t="array" ref="I3042">_xlfn._xlws.FILTER(AnalysisGroupings!$G$2:$G$36,(AnalysisGroupings!$F$2:$F$36=AnalysisResults!H3042)*LEN(H3042)&gt;0,"")</f>
        <v>Temperature (C)</v>
      </c>
      <c r="K3042" t="s">
        <v>734</v>
      </c>
      <c r="L3042" t="s">
        <v>1384</v>
      </c>
      <c r="M3042" s="4" t="str" cm="1">
        <f t="array" ref="M3042">_xlfn._xlws.FILTER(AnalysisGroupings!$G$2:$G$36,(AnalysisGroupings!$F$2:$F$36=AnalysisResults!L3042)*LEN(L3042)&gt;0,"")</f>
        <v>Week 12</v>
      </c>
      <c r="O3042" t="s">
        <v>295</v>
      </c>
      <c r="P3042" t="s">
        <v>645</v>
      </c>
      <c r="Q3042" s="4" t="str" cm="1">
        <f t="array" ref="Q3042">_xlfn._xlws.FILTER(AnalysisMethods!$G$2:$G$31,AnalysisMethods!$E$2:$E$31=AnalysisResults!P3042,"")</f>
        <v>Q3</v>
      </c>
      <c r="R3042" s="4" t="str" cm="1">
        <f t="array" ref="R3042">_xlfn._xlws.FILTER(AnalysisMethods!$H$2:$H$31,AnalysisMethods!$E$2:$E$31=AnalysisResults!P3042,"")</f>
        <v>XX.X</v>
      </c>
      <c r="S3042">
        <v>0.23</v>
      </c>
      <c r="T3042" s="7" t="s">
        <v>1238</v>
      </c>
      <c r="U3042" t="s">
        <v>1378</v>
      </c>
    </row>
    <row r="3043" spans="1:21" x14ac:dyDescent="0.45">
      <c r="A3043" t="s">
        <v>671</v>
      </c>
      <c r="B3043" s="4" t="str" cm="1">
        <f t="array" ref="B3043">_xlfn._xlws.FILTER(AnalysisSets!B:B,AnalysisSets!A:A=_xlfn._xlws.FILTER(Analyses!E:E,Analyses!A:A=AnalysisResults!A3043,""),"")</f>
        <v>Safety Population</v>
      </c>
      <c r="C3043" t="s">
        <v>33</v>
      </c>
      <c r="D3043" t="s">
        <v>36</v>
      </c>
      <c r="E3043" s="4" t="str" cm="1">
        <f t="array" ref="E3043">_xlfn._xlws.FILTER(AnalysisGroupings!$G$2:$G$20,AnalysisGroupings!$F$2:$F$20=AnalysisResults!D3043,"")</f>
        <v>Placebo</v>
      </c>
      <c r="G3043" t="s">
        <v>733</v>
      </c>
      <c r="H3043" t="s">
        <v>776</v>
      </c>
      <c r="I3043" s="4" t="str" cm="1">
        <f t="array" ref="I3043">_xlfn._xlws.FILTER(AnalysisGroupings!$G$2:$G$36,(AnalysisGroupings!$F$2:$F$36=AnalysisResults!H3043)*LEN(H3043)&gt;0,"")</f>
        <v>Temperature (C)</v>
      </c>
      <c r="K3043" t="s">
        <v>734</v>
      </c>
      <c r="L3043" t="s">
        <v>1384</v>
      </c>
      <c r="M3043" s="4" t="str" cm="1">
        <f t="array" ref="M3043">_xlfn._xlws.FILTER(AnalysisGroupings!$G$2:$G$36,(AnalysisGroupings!$F$2:$F$36=AnalysisResults!L3043)*LEN(L3043)&gt;0,"")</f>
        <v>Week 12</v>
      </c>
      <c r="O3043" t="s">
        <v>295</v>
      </c>
      <c r="P3043" t="s">
        <v>646</v>
      </c>
      <c r="Q3043" s="4" t="str" cm="1">
        <f t="array" ref="Q3043">_xlfn._xlws.FILTER(AnalysisMethods!$G$2:$G$31,AnalysisMethods!$E$2:$E$31=AnalysisResults!P3043,"")</f>
        <v>Min</v>
      </c>
      <c r="R3043" s="4" t="str" cm="1">
        <f t="array" ref="R3043">_xlfn._xlws.FILTER(AnalysisMethods!$H$2:$H$31,AnalysisMethods!$E$2:$E$31=AnalysisResults!P3043,"")</f>
        <v>XX</v>
      </c>
      <c r="S3043">
        <v>-0.62</v>
      </c>
      <c r="T3043" s="7" t="s">
        <v>1244</v>
      </c>
      <c r="U3043" t="s">
        <v>1378</v>
      </c>
    </row>
    <row r="3044" spans="1:21" x14ac:dyDescent="0.45">
      <c r="A3044" t="s">
        <v>671</v>
      </c>
      <c r="B3044" s="4" t="str" cm="1">
        <f t="array" ref="B3044">_xlfn._xlws.FILTER(AnalysisSets!B:B,AnalysisSets!A:A=_xlfn._xlws.FILTER(Analyses!E:E,Analyses!A:A=AnalysisResults!A3044,""),"")</f>
        <v>Safety Population</v>
      </c>
      <c r="C3044" t="s">
        <v>33</v>
      </c>
      <c r="D3044" t="s">
        <v>36</v>
      </c>
      <c r="E3044" s="4" t="str" cm="1">
        <f t="array" ref="E3044">_xlfn._xlws.FILTER(AnalysisGroupings!$G$2:$G$20,AnalysisGroupings!$F$2:$F$20=AnalysisResults!D3044,"")</f>
        <v>Placebo</v>
      </c>
      <c r="G3044" t="s">
        <v>733</v>
      </c>
      <c r="H3044" t="s">
        <v>776</v>
      </c>
      <c r="I3044" s="4" t="str" cm="1">
        <f t="array" ref="I3044">_xlfn._xlws.FILTER(AnalysisGroupings!$G$2:$G$36,(AnalysisGroupings!$F$2:$F$36=AnalysisResults!H3044)*LEN(H3044)&gt;0,"")</f>
        <v>Temperature (C)</v>
      </c>
      <c r="K3044" t="s">
        <v>734</v>
      </c>
      <c r="L3044" t="s">
        <v>1384</v>
      </c>
      <c r="M3044" s="4" t="str" cm="1">
        <f t="array" ref="M3044">_xlfn._xlws.FILTER(AnalysisGroupings!$G$2:$G$36,(AnalysisGroupings!$F$2:$F$36=AnalysisResults!L3044)*LEN(L3044)&gt;0,"")</f>
        <v>Week 12</v>
      </c>
      <c r="O3044" t="s">
        <v>295</v>
      </c>
      <c r="P3044" t="s">
        <v>647</v>
      </c>
      <c r="Q3044" s="4" t="str" cm="1">
        <f t="array" ref="Q3044">_xlfn._xlws.FILTER(AnalysisMethods!$G$2:$G$31,AnalysisMethods!$E$2:$E$31=AnalysisResults!P3044,"")</f>
        <v>Max</v>
      </c>
      <c r="R3044" s="4" t="str" cm="1">
        <f t="array" ref="R3044">_xlfn._xlws.FILTER(AnalysisMethods!$H$2:$H$31,AnalysisMethods!$E$2:$E$31=AnalysisResults!P3044,"")</f>
        <v>XX</v>
      </c>
      <c r="S3044">
        <v>1.22</v>
      </c>
      <c r="T3044" s="7" t="s">
        <v>1245</v>
      </c>
      <c r="U3044" t="s">
        <v>1378</v>
      </c>
    </row>
    <row r="3045" spans="1:21" x14ac:dyDescent="0.45">
      <c r="A3045" t="s">
        <v>671</v>
      </c>
      <c r="B3045" s="4" t="str" cm="1">
        <f t="array" ref="B3045">_xlfn._xlws.FILTER(AnalysisSets!B:B,AnalysisSets!A:A=_xlfn._xlws.FILTER(Analyses!E:E,Analyses!A:A=AnalysisResults!A3045,""),"")</f>
        <v>Safety Population</v>
      </c>
      <c r="C3045" t="s">
        <v>33</v>
      </c>
      <c r="D3045" t="s">
        <v>36</v>
      </c>
      <c r="E3045" s="4" t="str" cm="1">
        <f t="array" ref="E3045">_xlfn._xlws.FILTER(AnalysisGroupings!$G$2:$G$20,AnalysisGroupings!$F$2:$F$20=AnalysisResults!D3045,"")</f>
        <v>Placebo</v>
      </c>
      <c r="G3045" t="s">
        <v>733</v>
      </c>
      <c r="H3045" t="s">
        <v>776</v>
      </c>
      <c r="I3045" s="4" t="str" cm="1">
        <f t="array" ref="I3045">_xlfn._xlws.FILTER(AnalysisGroupings!$G$2:$G$36,(AnalysisGroupings!$F$2:$F$36=AnalysisResults!H3045)*LEN(H3045)&gt;0,"")</f>
        <v>Temperature (C)</v>
      </c>
      <c r="K3045" t="s">
        <v>734</v>
      </c>
      <c r="L3045" t="s">
        <v>1385</v>
      </c>
      <c r="M3045" s="4" t="str" cm="1">
        <f t="array" ref="M3045">_xlfn._xlws.FILTER(AnalysisGroupings!$G$2:$G$36,(AnalysisGroupings!$F$2:$F$36=AnalysisResults!L3045)*LEN(L3045)&gt;0,"")</f>
        <v>Week 16</v>
      </c>
      <c r="O3045" t="s">
        <v>295</v>
      </c>
      <c r="P3045" t="s">
        <v>640</v>
      </c>
      <c r="Q3045" s="4" t="str" cm="1">
        <f t="array" ref="Q3045">_xlfn._xlws.FILTER(AnalysisMethods!$G$2:$G$31,AnalysisMethods!$E$2:$E$31=AnalysisResults!P3045,"")</f>
        <v>n</v>
      </c>
      <c r="R3045" s="4" t="str" cm="1">
        <f t="array" ref="R3045">_xlfn._xlws.FILTER(AnalysisMethods!$H$2:$H$31,AnalysisMethods!$E$2:$E$31=AnalysisResults!P3045,"")</f>
        <v>XX</v>
      </c>
      <c r="S3045">
        <v>68</v>
      </c>
      <c r="T3045" s="7" t="s">
        <v>946</v>
      </c>
      <c r="U3045" t="s">
        <v>1378</v>
      </c>
    </row>
    <row r="3046" spans="1:21" x14ac:dyDescent="0.45">
      <c r="A3046" t="s">
        <v>671</v>
      </c>
      <c r="B3046" s="4" t="str" cm="1">
        <f t="array" ref="B3046">_xlfn._xlws.FILTER(AnalysisSets!B:B,AnalysisSets!A:A=_xlfn._xlws.FILTER(Analyses!E:E,Analyses!A:A=AnalysisResults!A3046,""),"")</f>
        <v>Safety Population</v>
      </c>
      <c r="C3046" t="s">
        <v>33</v>
      </c>
      <c r="D3046" t="s">
        <v>36</v>
      </c>
      <c r="E3046" s="4" t="str" cm="1">
        <f t="array" ref="E3046">_xlfn._xlws.FILTER(AnalysisGroupings!$G$2:$G$20,AnalysisGroupings!$F$2:$F$20=AnalysisResults!D3046,"")</f>
        <v>Placebo</v>
      </c>
      <c r="G3046" t="s">
        <v>733</v>
      </c>
      <c r="H3046" t="s">
        <v>776</v>
      </c>
      <c r="I3046" s="4" t="str" cm="1">
        <f t="array" ref="I3046">_xlfn._xlws.FILTER(AnalysisGroupings!$G$2:$G$36,(AnalysisGroupings!$F$2:$F$36=AnalysisResults!H3046)*LEN(H3046)&gt;0,"")</f>
        <v>Temperature (C)</v>
      </c>
      <c r="K3046" t="s">
        <v>734</v>
      </c>
      <c r="L3046" t="s">
        <v>1385</v>
      </c>
      <c r="M3046" s="4" t="str" cm="1">
        <f t="array" ref="M3046">_xlfn._xlws.FILTER(AnalysisGroupings!$G$2:$G$36,(AnalysisGroupings!$F$2:$F$36=AnalysisResults!L3046)*LEN(L3046)&gt;0,"")</f>
        <v>Week 16</v>
      </c>
      <c r="O3046" t="s">
        <v>295</v>
      </c>
      <c r="P3046" t="s">
        <v>641</v>
      </c>
      <c r="Q3046" s="4" t="str" cm="1">
        <f t="array" ref="Q3046">_xlfn._xlws.FILTER(AnalysisMethods!$G$2:$G$31,AnalysisMethods!$E$2:$E$31=AnalysisResults!P3046,"")</f>
        <v>Mean</v>
      </c>
      <c r="R3046" s="4" t="str" cm="1">
        <f t="array" ref="R3046">_xlfn._xlws.FILTER(AnalysisMethods!$H$2:$H$31,AnalysisMethods!$E$2:$E$31=AnalysisResults!P3046,"")</f>
        <v>XX.X</v>
      </c>
      <c r="S3046">
        <v>0.1180882353</v>
      </c>
      <c r="T3046" s="7" t="s">
        <v>1243</v>
      </c>
      <c r="U3046" t="s">
        <v>1378</v>
      </c>
    </row>
    <row r="3047" spans="1:21" x14ac:dyDescent="0.45">
      <c r="A3047" t="s">
        <v>671</v>
      </c>
      <c r="B3047" s="4" t="str" cm="1">
        <f t="array" ref="B3047">_xlfn._xlws.FILTER(AnalysisSets!B:B,AnalysisSets!A:A=_xlfn._xlws.FILTER(Analyses!E:E,Analyses!A:A=AnalysisResults!A3047,""),"")</f>
        <v>Safety Population</v>
      </c>
      <c r="C3047" t="s">
        <v>33</v>
      </c>
      <c r="D3047" t="s">
        <v>36</v>
      </c>
      <c r="E3047" s="4" t="str" cm="1">
        <f t="array" ref="E3047">_xlfn._xlws.FILTER(AnalysisGroupings!$G$2:$G$20,AnalysisGroupings!$F$2:$F$20=AnalysisResults!D3047,"")</f>
        <v>Placebo</v>
      </c>
      <c r="G3047" t="s">
        <v>733</v>
      </c>
      <c r="H3047" t="s">
        <v>776</v>
      </c>
      <c r="I3047" s="4" t="str" cm="1">
        <f t="array" ref="I3047">_xlfn._xlws.FILTER(AnalysisGroupings!$G$2:$G$36,(AnalysisGroupings!$F$2:$F$36=AnalysisResults!H3047)*LEN(H3047)&gt;0,"")</f>
        <v>Temperature (C)</v>
      </c>
      <c r="K3047" t="s">
        <v>734</v>
      </c>
      <c r="L3047" t="s">
        <v>1385</v>
      </c>
      <c r="M3047" s="4" t="str" cm="1">
        <f t="array" ref="M3047">_xlfn._xlws.FILTER(AnalysisGroupings!$G$2:$G$36,(AnalysisGroupings!$F$2:$F$36=AnalysisResults!L3047)*LEN(L3047)&gt;0,"")</f>
        <v>Week 16</v>
      </c>
      <c r="O3047" t="s">
        <v>295</v>
      </c>
      <c r="P3047" t="s">
        <v>642</v>
      </c>
      <c r="Q3047" s="4" t="str" cm="1">
        <f t="array" ref="Q3047">_xlfn._xlws.FILTER(AnalysisMethods!$G$2:$G$31,AnalysisMethods!$E$2:$E$31=AnalysisResults!P3047,"")</f>
        <v>SD</v>
      </c>
      <c r="R3047" s="4" t="str" cm="1">
        <f t="array" ref="R3047">_xlfn._xlws.FILTER(AnalysisMethods!$H$2:$H$31,AnalysisMethods!$E$2:$E$31=AnalysisResults!P3047,"")</f>
        <v>(XX.XX)</v>
      </c>
      <c r="S3047">
        <v>0.46604482949999998</v>
      </c>
      <c r="T3047" s="7" t="s">
        <v>1126</v>
      </c>
      <c r="U3047" t="s">
        <v>1378</v>
      </c>
    </row>
    <row r="3048" spans="1:21" x14ac:dyDescent="0.45">
      <c r="A3048" t="s">
        <v>671</v>
      </c>
      <c r="B3048" s="4" t="str" cm="1">
        <f t="array" ref="B3048">_xlfn._xlws.FILTER(AnalysisSets!B:B,AnalysisSets!A:A=_xlfn._xlws.FILTER(Analyses!E:E,Analyses!A:A=AnalysisResults!A3048,""),"")</f>
        <v>Safety Population</v>
      </c>
      <c r="C3048" t="s">
        <v>33</v>
      </c>
      <c r="D3048" t="s">
        <v>36</v>
      </c>
      <c r="E3048" s="4" t="str" cm="1">
        <f t="array" ref="E3048">_xlfn._xlws.FILTER(AnalysisGroupings!$G$2:$G$20,AnalysisGroupings!$F$2:$F$20=AnalysisResults!D3048,"")</f>
        <v>Placebo</v>
      </c>
      <c r="G3048" t="s">
        <v>733</v>
      </c>
      <c r="H3048" t="s">
        <v>776</v>
      </c>
      <c r="I3048" s="4" t="str" cm="1">
        <f t="array" ref="I3048">_xlfn._xlws.FILTER(AnalysisGroupings!$G$2:$G$36,(AnalysisGroupings!$F$2:$F$36=AnalysisResults!H3048)*LEN(H3048)&gt;0,"")</f>
        <v>Temperature (C)</v>
      </c>
      <c r="K3048" t="s">
        <v>734</v>
      </c>
      <c r="L3048" t="s">
        <v>1385</v>
      </c>
      <c r="M3048" s="4" t="str" cm="1">
        <f t="array" ref="M3048">_xlfn._xlws.FILTER(AnalysisGroupings!$G$2:$G$36,(AnalysisGroupings!$F$2:$F$36=AnalysisResults!L3048)*LEN(L3048)&gt;0,"")</f>
        <v>Week 16</v>
      </c>
      <c r="O3048" t="s">
        <v>295</v>
      </c>
      <c r="P3048" t="s">
        <v>643</v>
      </c>
      <c r="Q3048" s="4" t="str" cm="1">
        <f t="array" ref="Q3048">_xlfn._xlws.FILTER(AnalysisMethods!$G$2:$G$31,AnalysisMethods!$E$2:$E$31=AnalysisResults!P3048,"")</f>
        <v>Median</v>
      </c>
      <c r="R3048" s="4" t="str" cm="1">
        <f t="array" ref="R3048">_xlfn._xlws.FILTER(AnalysisMethods!$H$2:$H$31,AnalysisMethods!$E$2:$E$31=AnalysisResults!P3048,"")</f>
        <v>XX.X</v>
      </c>
      <c r="S3048">
        <v>0.05</v>
      </c>
      <c r="T3048" s="7" t="s">
        <v>1243</v>
      </c>
      <c r="U3048" t="s">
        <v>1378</v>
      </c>
    </row>
    <row r="3049" spans="1:21" x14ac:dyDescent="0.45">
      <c r="A3049" t="s">
        <v>671</v>
      </c>
      <c r="B3049" s="4" t="str" cm="1">
        <f t="array" ref="B3049">_xlfn._xlws.FILTER(AnalysisSets!B:B,AnalysisSets!A:A=_xlfn._xlws.FILTER(Analyses!E:E,Analyses!A:A=AnalysisResults!A3049,""),"")</f>
        <v>Safety Population</v>
      </c>
      <c r="C3049" t="s">
        <v>33</v>
      </c>
      <c r="D3049" t="s">
        <v>36</v>
      </c>
      <c r="E3049" s="4" t="str" cm="1">
        <f t="array" ref="E3049">_xlfn._xlws.FILTER(AnalysisGroupings!$G$2:$G$20,AnalysisGroupings!$F$2:$F$20=AnalysisResults!D3049,"")</f>
        <v>Placebo</v>
      </c>
      <c r="G3049" t="s">
        <v>733</v>
      </c>
      <c r="H3049" t="s">
        <v>776</v>
      </c>
      <c r="I3049" s="4" t="str" cm="1">
        <f t="array" ref="I3049">_xlfn._xlws.FILTER(AnalysisGroupings!$G$2:$G$36,(AnalysisGroupings!$F$2:$F$36=AnalysisResults!H3049)*LEN(H3049)&gt;0,"")</f>
        <v>Temperature (C)</v>
      </c>
      <c r="K3049" t="s">
        <v>734</v>
      </c>
      <c r="L3049" t="s">
        <v>1385</v>
      </c>
      <c r="M3049" s="4" t="str" cm="1">
        <f t="array" ref="M3049">_xlfn._xlws.FILTER(AnalysisGroupings!$G$2:$G$36,(AnalysisGroupings!$F$2:$F$36=AnalysisResults!L3049)*LEN(L3049)&gt;0,"")</f>
        <v>Week 16</v>
      </c>
      <c r="O3049" t="s">
        <v>295</v>
      </c>
      <c r="P3049" t="s">
        <v>644</v>
      </c>
      <c r="Q3049" s="4" t="str" cm="1">
        <f t="array" ref="Q3049">_xlfn._xlws.FILTER(AnalysisMethods!$G$2:$G$31,AnalysisMethods!$E$2:$E$31=AnalysisResults!P3049,"")</f>
        <v>Q1</v>
      </c>
      <c r="R3049" s="4" t="str" cm="1">
        <f t="array" ref="R3049">_xlfn._xlws.FILTER(AnalysisMethods!$H$2:$H$31,AnalysisMethods!$E$2:$E$31=AnalysisResults!P3049,"")</f>
        <v>XX.X</v>
      </c>
      <c r="S3049">
        <v>-0.11</v>
      </c>
      <c r="T3049" s="7" t="s">
        <v>1212</v>
      </c>
      <c r="U3049" t="s">
        <v>1378</v>
      </c>
    </row>
    <row r="3050" spans="1:21" x14ac:dyDescent="0.45">
      <c r="A3050" t="s">
        <v>671</v>
      </c>
      <c r="B3050" s="4" t="str" cm="1">
        <f t="array" ref="B3050">_xlfn._xlws.FILTER(AnalysisSets!B:B,AnalysisSets!A:A=_xlfn._xlws.FILTER(Analyses!E:E,Analyses!A:A=AnalysisResults!A3050,""),"")</f>
        <v>Safety Population</v>
      </c>
      <c r="C3050" t="s">
        <v>33</v>
      </c>
      <c r="D3050" t="s">
        <v>36</v>
      </c>
      <c r="E3050" s="4" t="str" cm="1">
        <f t="array" ref="E3050">_xlfn._xlws.FILTER(AnalysisGroupings!$G$2:$G$20,AnalysisGroupings!$F$2:$F$20=AnalysisResults!D3050,"")</f>
        <v>Placebo</v>
      </c>
      <c r="G3050" t="s">
        <v>733</v>
      </c>
      <c r="H3050" t="s">
        <v>776</v>
      </c>
      <c r="I3050" s="4" t="str" cm="1">
        <f t="array" ref="I3050">_xlfn._xlws.FILTER(AnalysisGroupings!$G$2:$G$36,(AnalysisGroupings!$F$2:$F$36=AnalysisResults!H3050)*LEN(H3050)&gt;0,"")</f>
        <v>Temperature (C)</v>
      </c>
      <c r="K3050" t="s">
        <v>734</v>
      </c>
      <c r="L3050" t="s">
        <v>1385</v>
      </c>
      <c r="M3050" s="4" t="str" cm="1">
        <f t="array" ref="M3050">_xlfn._xlws.FILTER(AnalysisGroupings!$G$2:$G$36,(AnalysisGroupings!$F$2:$F$36=AnalysisResults!L3050)*LEN(L3050)&gt;0,"")</f>
        <v>Week 16</v>
      </c>
      <c r="O3050" t="s">
        <v>295</v>
      </c>
      <c r="P3050" t="s">
        <v>645</v>
      </c>
      <c r="Q3050" s="4" t="str" cm="1">
        <f t="array" ref="Q3050">_xlfn._xlws.FILTER(AnalysisMethods!$G$2:$G$31,AnalysisMethods!$E$2:$E$31=AnalysisResults!P3050,"")</f>
        <v>Q3</v>
      </c>
      <c r="R3050" s="4" t="str" cm="1">
        <f t="array" ref="R3050">_xlfn._xlws.FILTER(AnalysisMethods!$H$2:$H$31,AnalysisMethods!$E$2:$E$31=AnalysisResults!P3050,"")</f>
        <v>XX.X</v>
      </c>
      <c r="S3050">
        <v>0.39</v>
      </c>
      <c r="T3050" s="7" t="s">
        <v>1246</v>
      </c>
      <c r="U3050" t="s">
        <v>1378</v>
      </c>
    </row>
    <row r="3051" spans="1:21" x14ac:dyDescent="0.45">
      <c r="A3051" t="s">
        <v>671</v>
      </c>
      <c r="B3051" s="4" t="str" cm="1">
        <f t="array" ref="B3051">_xlfn._xlws.FILTER(AnalysisSets!B:B,AnalysisSets!A:A=_xlfn._xlws.FILTER(Analyses!E:E,Analyses!A:A=AnalysisResults!A3051,""),"")</f>
        <v>Safety Population</v>
      </c>
      <c r="C3051" t="s">
        <v>33</v>
      </c>
      <c r="D3051" t="s">
        <v>36</v>
      </c>
      <c r="E3051" s="4" t="str" cm="1">
        <f t="array" ref="E3051">_xlfn._xlws.FILTER(AnalysisGroupings!$G$2:$G$20,AnalysisGroupings!$F$2:$F$20=AnalysisResults!D3051,"")</f>
        <v>Placebo</v>
      </c>
      <c r="G3051" t="s">
        <v>733</v>
      </c>
      <c r="H3051" t="s">
        <v>776</v>
      </c>
      <c r="I3051" s="4" t="str" cm="1">
        <f t="array" ref="I3051">_xlfn._xlws.FILTER(AnalysisGroupings!$G$2:$G$36,(AnalysisGroupings!$F$2:$F$36=AnalysisResults!H3051)*LEN(H3051)&gt;0,"")</f>
        <v>Temperature (C)</v>
      </c>
      <c r="K3051" t="s">
        <v>734</v>
      </c>
      <c r="L3051" t="s">
        <v>1385</v>
      </c>
      <c r="M3051" s="4" t="str" cm="1">
        <f t="array" ref="M3051">_xlfn._xlws.FILTER(AnalysisGroupings!$G$2:$G$36,(AnalysisGroupings!$F$2:$F$36=AnalysisResults!L3051)*LEN(L3051)&gt;0,"")</f>
        <v>Week 16</v>
      </c>
      <c r="O3051" t="s">
        <v>295</v>
      </c>
      <c r="P3051" t="s">
        <v>646</v>
      </c>
      <c r="Q3051" s="4" t="str" cm="1">
        <f t="array" ref="Q3051">_xlfn._xlws.FILTER(AnalysisMethods!$G$2:$G$31,AnalysisMethods!$E$2:$E$31=AnalysisResults!P3051,"")</f>
        <v>Min</v>
      </c>
      <c r="R3051" s="4" t="str" cm="1">
        <f t="array" ref="R3051">_xlfn._xlws.FILTER(AnalysisMethods!$H$2:$H$31,AnalysisMethods!$E$2:$E$31=AnalysisResults!P3051,"")</f>
        <v>XX</v>
      </c>
      <c r="S3051">
        <v>-0.89</v>
      </c>
      <c r="T3051" s="7" t="s">
        <v>1247</v>
      </c>
      <c r="U3051" t="s">
        <v>1378</v>
      </c>
    </row>
    <row r="3052" spans="1:21" x14ac:dyDescent="0.45">
      <c r="A3052" t="s">
        <v>671</v>
      </c>
      <c r="B3052" s="4" t="str" cm="1">
        <f t="array" ref="B3052">_xlfn._xlws.FILTER(AnalysisSets!B:B,AnalysisSets!A:A=_xlfn._xlws.FILTER(Analyses!E:E,Analyses!A:A=AnalysisResults!A3052,""),"")</f>
        <v>Safety Population</v>
      </c>
      <c r="C3052" t="s">
        <v>33</v>
      </c>
      <c r="D3052" t="s">
        <v>36</v>
      </c>
      <c r="E3052" s="4" t="str" cm="1">
        <f t="array" ref="E3052">_xlfn._xlws.FILTER(AnalysisGroupings!$G$2:$G$20,AnalysisGroupings!$F$2:$F$20=AnalysisResults!D3052,"")</f>
        <v>Placebo</v>
      </c>
      <c r="G3052" t="s">
        <v>733</v>
      </c>
      <c r="H3052" t="s">
        <v>776</v>
      </c>
      <c r="I3052" s="4" t="str" cm="1">
        <f t="array" ref="I3052">_xlfn._xlws.FILTER(AnalysisGroupings!$G$2:$G$36,(AnalysisGroupings!$F$2:$F$36=AnalysisResults!H3052)*LEN(H3052)&gt;0,"")</f>
        <v>Temperature (C)</v>
      </c>
      <c r="K3052" t="s">
        <v>734</v>
      </c>
      <c r="L3052" t="s">
        <v>1385</v>
      </c>
      <c r="M3052" s="4" t="str" cm="1">
        <f t="array" ref="M3052">_xlfn._xlws.FILTER(AnalysisGroupings!$G$2:$G$36,(AnalysisGroupings!$F$2:$F$36=AnalysisResults!L3052)*LEN(L3052)&gt;0,"")</f>
        <v>Week 16</v>
      </c>
      <c r="O3052" t="s">
        <v>295</v>
      </c>
      <c r="P3052" t="s">
        <v>647</v>
      </c>
      <c r="Q3052" s="4" t="str" cm="1">
        <f t="array" ref="Q3052">_xlfn._xlws.FILTER(AnalysisMethods!$G$2:$G$31,AnalysisMethods!$E$2:$E$31=AnalysisResults!P3052,"")</f>
        <v>Max</v>
      </c>
      <c r="R3052" s="4" t="str" cm="1">
        <f t="array" ref="R3052">_xlfn._xlws.FILTER(AnalysisMethods!$H$2:$H$31,AnalysisMethods!$E$2:$E$31=AnalysisResults!P3052,"")</f>
        <v>XX</v>
      </c>
      <c r="S3052">
        <v>1.33</v>
      </c>
      <c r="T3052" s="7" t="s">
        <v>1248</v>
      </c>
      <c r="U3052" t="s">
        <v>1378</v>
      </c>
    </row>
    <row r="3053" spans="1:21" x14ac:dyDescent="0.45">
      <c r="A3053" t="s">
        <v>671</v>
      </c>
      <c r="B3053" s="4" t="str" cm="1">
        <f t="array" ref="B3053">_xlfn._xlws.FILTER(AnalysisSets!B:B,AnalysisSets!A:A=_xlfn._xlws.FILTER(Analyses!E:E,Analyses!A:A=AnalysisResults!A3053,""),"")</f>
        <v>Safety Population</v>
      </c>
      <c r="C3053" t="s">
        <v>33</v>
      </c>
      <c r="D3053" t="s">
        <v>36</v>
      </c>
      <c r="E3053" s="4" t="str" cm="1">
        <f t="array" ref="E3053">_xlfn._xlws.FILTER(AnalysisGroupings!$G$2:$G$20,AnalysisGroupings!$F$2:$F$20=AnalysisResults!D3053,"")</f>
        <v>Placebo</v>
      </c>
      <c r="G3053" t="s">
        <v>733</v>
      </c>
      <c r="H3053" t="s">
        <v>776</v>
      </c>
      <c r="I3053" s="4" t="str" cm="1">
        <f t="array" ref="I3053">_xlfn._xlws.FILTER(AnalysisGroupings!$G$2:$G$36,(AnalysisGroupings!$F$2:$F$36=AnalysisResults!H3053)*LEN(H3053)&gt;0,"")</f>
        <v>Temperature (C)</v>
      </c>
      <c r="K3053" t="s">
        <v>734</v>
      </c>
      <c r="L3053" t="s">
        <v>1386</v>
      </c>
      <c r="M3053" s="4" t="str" cm="1">
        <f t="array" ref="M3053">_xlfn._xlws.FILTER(AnalysisGroupings!$G$2:$G$36,(AnalysisGroupings!$F$2:$F$36=AnalysisResults!L3053)*LEN(L3053)&gt;0,"")</f>
        <v>Week 20</v>
      </c>
      <c r="O3053" t="s">
        <v>295</v>
      </c>
      <c r="P3053" t="s">
        <v>640</v>
      </c>
      <c r="Q3053" s="4" t="str" cm="1">
        <f t="array" ref="Q3053">_xlfn._xlws.FILTER(AnalysisMethods!$G$2:$G$31,AnalysisMethods!$E$2:$E$31=AnalysisResults!P3053,"")</f>
        <v>n</v>
      </c>
      <c r="R3053" s="4" t="str" cm="1">
        <f t="array" ref="R3053">_xlfn._xlws.FILTER(AnalysisMethods!$H$2:$H$31,AnalysisMethods!$E$2:$E$31=AnalysisResults!P3053,"")</f>
        <v>XX</v>
      </c>
      <c r="S3053">
        <v>64</v>
      </c>
      <c r="T3053" s="7" t="s">
        <v>950</v>
      </c>
      <c r="U3053" t="s">
        <v>1378</v>
      </c>
    </row>
    <row r="3054" spans="1:21" x14ac:dyDescent="0.45">
      <c r="A3054" t="s">
        <v>671</v>
      </c>
      <c r="B3054" s="4" t="str" cm="1">
        <f t="array" ref="B3054">_xlfn._xlws.FILTER(AnalysisSets!B:B,AnalysisSets!A:A=_xlfn._xlws.FILTER(Analyses!E:E,Analyses!A:A=AnalysisResults!A3054,""),"")</f>
        <v>Safety Population</v>
      </c>
      <c r="C3054" t="s">
        <v>33</v>
      </c>
      <c r="D3054" t="s">
        <v>36</v>
      </c>
      <c r="E3054" s="4" t="str" cm="1">
        <f t="array" ref="E3054">_xlfn._xlws.FILTER(AnalysisGroupings!$G$2:$G$20,AnalysisGroupings!$F$2:$F$20=AnalysisResults!D3054,"")</f>
        <v>Placebo</v>
      </c>
      <c r="G3054" t="s">
        <v>733</v>
      </c>
      <c r="H3054" t="s">
        <v>776</v>
      </c>
      <c r="I3054" s="4" t="str" cm="1">
        <f t="array" ref="I3054">_xlfn._xlws.FILTER(AnalysisGroupings!$G$2:$G$36,(AnalysisGroupings!$F$2:$F$36=AnalysisResults!H3054)*LEN(H3054)&gt;0,"")</f>
        <v>Temperature (C)</v>
      </c>
      <c r="K3054" t="s">
        <v>734</v>
      </c>
      <c r="L3054" t="s">
        <v>1386</v>
      </c>
      <c r="M3054" s="4" t="str" cm="1">
        <f t="array" ref="M3054">_xlfn._xlws.FILTER(AnalysisGroupings!$G$2:$G$36,(AnalysisGroupings!$F$2:$F$36=AnalysisResults!L3054)*LEN(L3054)&gt;0,"")</f>
        <v>Week 20</v>
      </c>
      <c r="O3054" t="s">
        <v>295</v>
      </c>
      <c r="P3054" t="s">
        <v>641</v>
      </c>
      <c r="Q3054" s="4" t="str" cm="1">
        <f t="array" ref="Q3054">_xlfn._xlws.FILTER(AnalysisMethods!$G$2:$G$31,AnalysisMethods!$E$2:$E$31=AnalysisResults!P3054,"")</f>
        <v>Mean</v>
      </c>
      <c r="R3054" s="4" t="str" cm="1">
        <f t="array" ref="R3054">_xlfn._xlws.FILTER(AnalysisMethods!$H$2:$H$31,AnalysisMethods!$E$2:$E$31=AnalysisResults!P3054,"")</f>
        <v>XX.X</v>
      </c>
      <c r="S3054">
        <v>6.3906249999999998E-2</v>
      </c>
      <c r="T3054" s="7" t="s">
        <v>1243</v>
      </c>
      <c r="U3054" t="s">
        <v>1378</v>
      </c>
    </row>
    <row r="3055" spans="1:21" x14ac:dyDescent="0.45">
      <c r="A3055" t="s">
        <v>671</v>
      </c>
      <c r="B3055" s="4" t="str" cm="1">
        <f t="array" ref="B3055">_xlfn._xlws.FILTER(AnalysisSets!B:B,AnalysisSets!A:A=_xlfn._xlws.FILTER(Analyses!E:E,Analyses!A:A=AnalysisResults!A3055,""),"")</f>
        <v>Safety Population</v>
      </c>
      <c r="C3055" t="s">
        <v>33</v>
      </c>
      <c r="D3055" t="s">
        <v>36</v>
      </c>
      <c r="E3055" s="4" t="str" cm="1">
        <f t="array" ref="E3055">_xlfn._xlws.FILTER(AnalysisGroupings!$G$2:$G$20,AnalysisGroupings!$F$2:$F$20=AnalysisResults!D3055,"")</f>
        <v>Placebo</v>
      </c>
      <c r="G3055" t="s">
        <v>733</v>
      </c>
      <c r="H3055" t="s">
        <v>776</v>
      </c>
      <c r="I3055" s="4" t="str" cm="1">
        <f t="array" ref="I3055">_xlfn._xlws.FILTER(AnalysisGroupings!$G$2:$G$36,(AnalysisGroupings!$F$2:$F$36=AnalysisResults!H3055)*LEN(H3055)&gt;0,"")</f>
        <v>Temperature (C)</v>
      </c>
      <c r="K3055" t="s">
        <v>734</v>
      </c>
      <c r="L3055" t="s">
        <v>1386</v>
      </c>
      <c r="M3055" s="4" t="str" cm="1">
        <f t="array" ref="M3055">_xlfn._xlws.FILTER(AnalysisGroupings!$G$2:$G$36,(AnalysisGroupings!$F$2:$F$36=AnalysisResults!L3055)*LEN(L3055)&gt;0,"")</f>
        <v>Week 20</v>
      </c>
      <c r="O3055" t="s">
        <v>295</v>
      </c>
      <c r="P3055" t="s">
        <v>642</v>
      </c>
      <c r="Q3055" s="4" t="str" cm="1">
        <f t="array" ref="Q3055">_xlfn._xlws.FILTER(AnalysisMethods!$G$2:$G$31,AnalysisMethods!$E$2:$E$31=AnalysisResults!P3055,"")</f>
        <v>SD</v>
      </c>
      <c r="R3055" s="4" t="str" cm="1">
        <f t="array" ref="R3055">_xlfn._xlws.FILTER(AnalysisMethods!$H$2:$H$31,AnalysisMethods!$E$2:$E$31=AnalysisResults!P3055,"")</f>
        <v>(XX.XX)</v>
      </c>
      <c r="S3055">
        <v>0.466124233</v>
      </c>
      <c r="T3055" s="7" t="s">
        <v>1126</v>
      </c>
      <c r="U3055" t="s">
        <v>1378</v>
      </c>
    </row>
    <row r="3056" spans="1:21" x14ac:dyDescent="0.45">
      <c r="A3056" t="s">
        <v>671</v>
      </c>
      <c r="B3056" s="4" t="str" cm="1">
        <f t="array" ref="B3056">_xlfn._xlws.FILTER(AnalysisSets!B:B,AnalysisSets!A:A=_xlfn._xlws.FILTER(Analyses!E:E,Analyses!A:A=AnalysisResults!A3056,""),"")</f>
        <v>Safety Population</v>
      </c>
      <c r="C3056" t="s">
        <v>33</v>
      </c>
      <c r="D3056" t="s">
        <v>36</v>
      </c>
      <c r="E3056" s="4" t="str" cm="1">
        <f t="array" ref="E3056">_xlfn._xlws.FILTER(AnalysisGroupings!$G$2:$G$20,AnalysisGroupings!$F$2:$F$20=AnalysisResults!D3056,"")</f>
        <v>Placebo</v>
      </c>
      <c r="G3056" t="s">
        <v>733</v>
      </c>
      <c r="H3056" t="s">
        <v>776</v>
      </c>
      <c r="I3056" s="4" t="str" cm="1">
        <f t="array" ref="I3056">_xlfn._xlws.FILTER(AnalysisGroupings!$G$2:$G$36,(AnalysisGroupings!$F$2:$F$36=AnalysisResults!H3056)*LEN(H3056)&gt;0,"")</f>
        <v>Temperature (C)</v>
      </c>
      <c r="K3056" t="s">
        <v>734</v>
      </c>
      <c r="L3056" t="s">
        <v>1386</v>
      </c>
      <c r="M3056" s="4" t="str" cm="1">
        <f t="array" ref="M3056">_xlfn._xlws.FILTER(AnalysisGroupings!$G$2:$G$36,(AnalysisGroupings!$F$2:$F$36=AnalysisResults!L3056)*LEN(L3056)&gt;0,"")</f>
        <v>Week 20</v>
      </c>
      <c r="O3056" t="s">
        <v>295</v>
      </c>
      <c r="P3056" t="s">
        <v>643</v>
      </c>
      <c r="Q3056" s="4" t="str" cm="1">
        <f t="array" ref="Q3056">_xlfn._xlws.FILTER(AnalysisMethods!$G$2:$G$31,AnalysisMethods!$E$2:$E$31=AnalysisResults!P3056,"")</f>
        <v>Median</v>
      </c>
      <c r="R3056" s="4" t="str" cm="1">
        <f t="array" ref="R3056">_xlfn._xlws.FILTER(AnalysisMethods!$H$2:$H$31,AnalysisMethods!$E$2:$E$31=AnalysisResults!P3056,"")</f>
        <v>XX.X</v>
      </c>
      <c r="S3056">
        <v>0</v>
      </c>
      <c r="T3056" s="7" t="s">
        <v>1158</v>
      </c>
      <c r="U3056" t="s">
        <v>1378</v>
      </c>
    </row>
    <row r="3057" spans="1:21" x14ac:dyDescent="0.45">
      <c r="A3057" t="s">
        <v>671</v>
      </c>
      <c r="B3057" s="4" t="str" cm="1">
        <f t="array" ref="B3057">_xlfn._xlws.FILTER(AnalysisSets!B:B,AnalysisSets!A:A=_xlfn._xlws.FILTER(Analyses!E:E,Analyses!A:A=AnalysisResults!A3057,""),"")</f>
        <v>Safety Population</v>
      </c>
      <c r="C3057" t="s">
        <v>33</v>
      </c>
      <c r="D3057" t="s">
        <v>36</v>
      </c>
      <c r="E3057" s="4" t="str" cm="1">
        <f t="array" ref="E3057">_xlfn._xlws.FILTER(AnalysisGroupings!$G$2:$G$20,AnalysisGroupings!$F$2:$F$20=AnalysisResults!D3057,"")</f>
        <v>Placebo</v>
      </c>
      <c r="G3057" t="s">
        <v>733</v>
      </c>
      <c r="H3057" t="s">
        <v>776</v>
      </c>
      <c r="I3057" s="4" t="str" cm="1">
        <f t="array" ref="I3057">_xlfn._xlws.FILTER(AnalysisGroupings!$G$2:$G$36,(AnalysisGroupings!$F$2:$F$36=AnalysisResults!H3057)*LEN(H3057)&gt;0,"")</f>
        <v>Temperature (C)</v>
      </c>
      <c r="K3057" t="s">
        <v>734</v>
      </c>
      <c r="L3057" t="s">
        <v>1386</v>
      </c>
      <c r="M3057" s="4" t="str" cm="1">
        <f t="array" ref="M3057">_xlfn._xlws.FILTER(AnalysisGroupings!$G$2:$G$36,(AnalysisGroupings!$F$2:$F$36=AnalysisResults!L3057)*LEN(L3057)&gt;0,"")</f>
        <v>Week 20</v>
      </c>
      <c r="O3057" t="s">
        <v>295</v>
      </c>
      <c r="P3057" t="s">
        <v>644</v>
      </c>
      <c r="Q3057" s="4" t="str" cm="1">
        <f t="array" ref="Q3057">_xlfn._xlws.FILTER(AnalysisMethods!$G$2:$G$31,AnalysisMethods!$E$2:$E$31=AnalysisResults!P3057,"")</f>
        <v>Q1</v>
      </c>
      <c r="R3057" s="4" t="str" cm="1">
        <f t="array" ref="R3057">_xlfn._xlws.FILTER(AnalysisMethods!$H$2:$H$31,AnalysisMethods!$E$2:$E$31=AnalysisResults!P3057,"")</f>
        <v>XX.X</v>
      </c>
      <c r="S3057">
        <v>-0.22500000000000001</v>
      </c>
      <c r="T3057" s="7" t="s">
        <v>1233</v>
      </c>
      <c r="U3057" t="s">
        <v>1378</v>
      </c>
    </row>
    <row r="3058" spans="1:21" x14ac:dyDescent="0.45">
      <c r="A3058" t="s">
        <v>671</v>
      </c>
      <c r="B3058" s="4" t="str" cm="1">
        <f t="array" ref="B3058">_xlfn._xlws.FILTER(AnalysisSets!B:B,AnalysisSets!A:A=_xlfn._xlws.FILTER(Analyses!E:E,Analyses!A:A=AnalysisResults!A3058,""),"")</f>
        <v>Safety Population</v>
      </c>
      <c r="C3058" t="s">
        <v>33</v>
      </c>
      <c r="D3058" t="s">
        <v>36</v>
      </c>
      <c r="E3058" s="4" t="str" cm="1">
        <f t="array" ref="E3058">_xlfn._xlws.FILTER(AnalysisGroupings!$G$2:$G$20,AnalysisGroupings!$F$2:$F$20=AnalysisResults!D3058,"")</f>
        <v>Placebo</v>
      </c>
      <c r="G3058" t="s">
        <v>733</v>
      </c>
      <c r="H3058" t="s">
        <v>776</v>
      </c>
      <c r="I3058" s="4" t="str" cm="1">
        <f t="array" ref="I3058">_xlfn._xlws.FILTER(AnalysisGroupings!$G$2:$G$36,(AnalysisGroupings!$F$2:$F$36=AnalysisResults!H3058)*LEN(H3058)&gt;0,"")</f>
        <v>Temperature (C)</v>
      </c>
      <c r="K3058" t="s">
        <v>734</v>
      </c>
      <c r="L3058" t="s">
        <v>1386</v>
      </c>
      <c r="M3058" s="4" t="str" cm="1">
        <f t="array" ref="M3058">_xlfn._xlws.FILTER(AnalysisGroupings!$G$2:$G$36,(AnalysisGroupings!$F$2:$F$36=AnalysisResults!L3058)*LEN(L3058)&gt;0,"")</f>
        <v>Week 20</v>
      </c>
      <c r="O3058" t="s">
        <v>295</v>
      </c>
      <c r="P3058" t="s">
        <v>645</v>
      </c>
      <c r="Q3058" s="4" t="str" cm="1">
        <f t="array" ref="Q3058">_xlfn._xlws.FILTER(AnalysisMethods!$G$2:$G$31,AnalysisMethods!$E$2:$E$31=AnalysisResults!P3058,"")</f>
        <v>Q3</v>
      </c>
      <c r="R3058" s="4" t="str" cm="1">
        <f t="array" ref="R3058">_xlfn._xlws.FILTER(AnalysisMethods!$H$2:$H$31,AnalysisMethods!$E$2:$E$31=AnalysisResults!P3058,"")</f>
        <v>XX.X</v>
      </c>
      <c r="S3058">
        <v>0.33</v>
      </c>
      <c r="T3058" s="7" t="s">
        <v>1156</v>
      </c>
      <c r="U3058" t="s">
        <v>1378</v>
      </c>
    </row>
    <row r="3059" spans="1:21" x14ac:dyDescent="0.45">
      <c r="A3059" t="s">
        <v>671</v>
      </c>
      <c r="B3059" s="4" t="str" cm="1">
        <f t="array" ref="B3059">_xlfn._xlws.FILTER(AnalysisSets!B:B,AnalysisSets!A:A=_xlfn._xlws.FILTER(Analyses!E:E,Analyses!A:A=AnalysisResults!A3059,""),"")</f>
        <v>Safety Population</v>
      </c>
      <c r="C3059" t="s">
        <v>33</v>
      </c>
      <c r="D3059" t="s">
        <v>36</v>
      </c>
      <c r="E3059" s="4" t="str" cm="1">
        <f t="array" ref="E3059">_xlfn._xlws.FILTER(AnalysisGroupings!$G$2:$G$20,AnalysisGroupings!$F$2:$F$20=AnalysisResults!D3059,"")</f>
        <v>Placebo</v>
      </c>
      <c r="G3059" t="s">
        <v>733</v>
      </c>
      <c r="H3059" t="s">
        <v>776</v>
      </c>
      <c r="I3059" s="4" t="str" cm="1">
        <f t="array" ref="I3059">_xlfn._xlws.FILTER(AnalysisGroupings!$G$2:$G$36,(AnalysisGroupings!$F$2:$F$36=AnalysisResults!H3059)*LEN(H3059)&gt;0,"")</f>
        <v>Temperature (C)</v>
      </c>
      <c r="K3059" t="s">
        <v>734</v>
      </c>
      <c r="L3059" t="s">
        <v>1386</v>
      </c>
      <c r="M3059" s="4" t="str" cm="1">
        <f t="array" ref="M3059">_xlfn._xlws.FILTER(AnalysisGroupings!$G$2:$G$36,(AnalysisGroupings!$F$2:$F$36=AnalysisResults!L3059)*LEN(L3059)&gt;0,"")</f>
        <v>Week 20</v>
      </c>
      <c r="O3059" t="s">
        <v>295</v>
      </c>
      <c r="P3059" t="s">
        <v>646</v>
      </c>
      <c r="Q3059" s="4" t="str" cm="1">
        <f t="array" ref="Q3059">_xlfn._xlws.FILTER(AnalysisMethods!$G$2:$G$31,AnalysisMethods!$E$2:$E$31=AnalysisResults!P3059,"")</f>
        <v>Min</v>
      </c>
      <c r="R3059" s="4" t="str" cm="1">
        <f t="array" ref="R3059">_xlfn._xlws.FILTER(AnalysisMethods!$H$2:$H$31,AnalysisMethods!$E$2:$E$31=AnalysisResults!P3059,"")</f>
        <v>XX</v>
      </c>
      <c r="S3059">
        <v>-1</v>
      </c>
      <c r="T3059" s="7" t="s">
        <v>1249</v>
      </c>
      <c r="U3059" t="s">
        <v>1378</v>
      </c>
    </row>
    <row r="3060" spans="1:21" x14ac:dyDescent="0.45">
      <c r="A3060" t="s">
        <v>671</v>
      </c>
      <c r="B3060" s="4" t="str" cm="1">
        <f t="array" ref="B3060">_xlfn._xlws.FILTER(AnalysisSets!B:B,AnalysisSets!A:A=_xlfn._xlws.FILTER(Analyses!E:E,Analyses!A:A=AnalysisResults!A3060,""),"")</f>
        <v>Safety Population</v>
      </c>
      <c r="C3060" t="s">
        <v>33</v>
      </c>
      <c r="D3060" t="s">
        <v>36</v>
      </c>
      <c r="E3060" s="4" t="str" cm="1">
        <f t="array" ref="E3060">_xlfn._xlws.FILTER(AnalysisGroupings!$G$2:$G$20,AnalysisGroupings!$F$2:$F$20=AnalysisResults!D3060,"")</f>
        <v>Placebo</v>
      </c>
      <c r="G3060" t="s">
        <v>733</v>
      </c>
      <c r="H3060" t="s">
        <v>776</v>
      </c>
      <c r="I3060" s="4" t="str" cm="1">
        <f t="array" ref="I3060">_xlfn._xlws.FILTER(AnalysisGroupings!$G$2:$G$36,(AnalysisGroupings!$F$2:$F$36=AnalysisResults!H3060)*LEN(H3060)&gt;0,"")</f>
        <v>Temperature (C)</v>
      </c>
      <c r="K3060" t="s">
        <v>734</v>
      </c>
      <c r="L3060" t="s">
        <v>1386</v>
      </c>
      <c r="M3060" s="4" t="str" cm="1">
        <f t="array" ref="M3060">_xlfn._xlws.FILTER(AnalysisGroupings!$G$2:$G$36,(AnalysisGroupings!$F$2:$F$36=AnalysisResults!L3060)*LEN(L3060)&gt;0,"")</f>
        <v>Week 20</v>
      </c>
      <c r="O3060" t="s">
        <v>295</v>
      </c>
      <c r="P3060" t="s">
        <v>647</v>
      </c>
      <c r="Q3060" s="4" t="str" cm="1">
        <f t="array" ref="Q3060">_xlfn._xlws.FILTER(AnalysisMethods!$G$2:$G$31,AnalysisMethods!$E$2:$E$31=AnalysisResults!P3060,"")</f>
        <v>Max</v>
      </c>
      <c r="R3060" s="4" t="str" cm="1">
        <f t="array" ref="R3060">_xlfn._xlws.FILTER(AnalysisMethods!$H$2:$H$31,AnalysisMethods!$E$2:$E$31=AnalysisResults!P3060,"")</f>
        <v>XX</v>
      </c>
      <c r="S3060">
        <v>1.28</v>
      </c>
      <c r="T3060" s="7" t="s">
        <v>1250</v>
      </c>
      <c r="U3060" t="s">
        <v>1378</v>
      </c>
    </row>
    <row r="3061" spans="1:21" x14ac:dyDescent="0.45">
      <c r="A3061" t="s">
        <v>671</v>
      </c>
      <c r="B3061" s="4" t="str" cm="1">
        <f t="array" ref="B3061">_xlfn._xlws.FILTER(AnalysisSets!B:B,AnalysisSets!A:A=_xlfn._xlws.FILTER(Analyses!E:E,Analyses!A:A=AnalysisResults!A3061,""),"")</f>
        <v>Safety Population</v>
      </c>
      <c r="C3061" t="s">
        <v>33</v>
      </c>
      <c r="D3061" t="s">
        <v>36</v>
      </c>
      <c r="E3061" s="4" t="str" cm="1">
        <f t="array" ref="E3061">_xlfn._xlws.FILTER(AnalysisGroupings!$G$2:$G$20,AnalysisGroupings!$F$2:$F$20=AnalysisResults!D3061,"")</f>
        <v>Placebo</v>
      </c>
      <c r="G3061" t="s">
        <v>733</v>
      </c>
      <c r="H3061" t="s">
        <v>776</v>
      </c>
      <c r="I3061" s="4" t="str" cm="1">
        <f t="array" ref="I3061">_xlfn._xlws.FILTER(AnalysisGroupings!$G$2:$G$36,(AnalysisGroupings!$F$2:$F$36=AnalysisResults!H3061)*LEN(H3061)&gt;0,"")</f>
        <v>Temperature (C)</v>
      </c>
      <c r="K3061" t="s">
        <v>734</v>
      </c>
      <c r="L3061" t="s">
        <v>1387</v>
      </c>
      <c r="M3061" s="4" t="str" cm="1">
        <f t="array" ref="M3061">_xlfn._xlws.FILTER(AnalysisGroupings!$G$2:$G$36,(AnalysisGroupings!$F$2:$F$36=AnalysisResults!L3061)*LEN(L3061)&gt;0,"")</f>
        <v>Week 24</v>
      </c>
      <c r="O3061" t="s">
        <v>295</v>
      </c>
      <c r="P3061" t="s">
        <v>640</v>
      </c>
      <c r="Q3061" s="4" t="str" cm="1">
        <f t="array" ref="Q3061">_xlfn._xlws.FILTER(AnalysisMethods!$G$2:$G$31,AnalysisMethods!$E$2:$E$31=AnalysisResults!P3061,"")</f>
        <v>n</v>
      </c>
      <c r="R3061" s="4" t="str" cm="1">
        <f t="array" ref="R3061">_xlfn._xlws.FILTER(AnalysisMethods!$H$2:$H$31,AnalysisMethods!$E$2:$E$31=AnalysisResults!P3061,"")</f>
        <v>XX</v>
      </c>
      <c r="S3061">
        <v>57</v>
      </c>
      <c r="T3061" s="7" t="s">
        <v>953</v>
      </c>
      <c r="U3061" t="s">
        <v>1378</v>
      </c>
    </row>
    <row r="3062" spans="1:21" x14ac:dyDescent="0.45">
      <c r="A3062" t="s">
        <v>671</v>
      </c>
      <c r="B3062" s="4" t="str" cm="1">
        <f t="array" ref="B3062">_xlfn._xlws.FILTER(AnalysisSets!B:B,AnalysisSets!A:A=_xlfn._xlws.FILTER(Analyses!E:E,Analyses!A:A=AnalysisResults!A3062,""),"")</f>
        <v>Safety Population</v>
      </c>
      <c r="C3062" t="s">
        <v>33</v>
      </c>
      <c r="D3062" t="s">
        <v>36</v>
      </c>
      <c r="E3062" s="4" t="str" cm="1">
        <f t="array" ref="E3062">_xlfn._xlws.FILTER(AnalysisGroupings!$G$2:$G$20,AnalysisGroupings!$F$2:$F$20=AnalysisResults!D3062,"")</f>
        <v>Placebo</v>
      </c>
      <c r="G3062" t="s">
        <v>733</v>
      </c>
      <c r="H3062" t="s">
        <v>776</v>
      </c>
      <c r="I3062" s="4" t="str" cm="1">
        <f t="array" ref="I3062">_xlfn._xlws.FILTER(AnalysisGroupings!$G$2:$G$36,(AnalysisGroupings!$F$2:$F$36=AnalysisResults!H3062)*LEN(H3062)&gt;0,"")</f>
        <v>Temperature (C)</v>
      </c>
      <c r="K3062" t="s">
        <v>734</v>
      </c>
      <c r="L3062" t="s">
        <v>1387</v>
      </c>
      <c r="M3062" s="4" t="str" cm="1">
        <f t="array" ref="M3062">_xlfn._xlws.FILTER(AnalysisGroupings!$G$2:$G$36,(AnalysisGroupings!$F$2:$F$36=AnalysisResults!L3062)*LEN(L3062)&gt;0,"")</f>
        <v>Week 24</v>
      </c>
      <c r="O3062" t="s">
        <v>295</v>
      </c>
      <c r="P3062" t="s">
        <v>641</v>
      </c>
      <c r="Q3062" s="4" t="str" cm="1">
        <f t="array" ref="Q3062">_xlfn._xlws.FILTER(AnalysisMethods!$G$2:$G$31,AnalysisMethods!$E$2:$E$31=AnalysisResults!P3062,"")</f>
        <v>Mean</v>
      </c>
      <c r="R3062" s="4" t="str" cm="1">
        <f t="array" ref="R3062">_xlfn._xlws.FILTER(AnalysisMethods!$H$2:$H$31,AnalysisMethods!$E$2:$E$31=AnalysisResults!P3062,"")</f>
        <v>XX.X</v>
      </c>
      <c r="S3062">
        <v>7.7192982500000007E-2</v>
      </c>
      <c r="T3062" s="7" t="s">
        <v>1243</v>
      </c>
      <c r="U3062" t="s">
        <v>1378</v>
      </c>
    </row>
    <row r="3063" spans="1:21" x14ac:dyDescent="0.45">
      <c r="A3063" t="s">
        <v>671</v>
      </c>
      <c r="B3063" s="4" t="str" cm="1">
        <f t="array" ref="B3063">_xlfn._xlws.FILTER(AnalysisSets!B:B,AnalysisSets!A:A=_xlfn._xlws.FILTER(Analyses!E:E,Analyses!A:A=AnalysisResults!A3063,""),"")</f>
        <v>Safety Population</v>
      </c>
      <c r="C3063" t="s">
        <v>33</v>
      </c>
      <c r="D3063" t="s">
        <v>36</v>
      </c>
      <c r="E3063" s="4" t="str" cm="1">
        <f t="array" ref="E3063">_xlfn._xlws.FILTER(AnalysisGroupings!$G$2:$G$20,AnalysisGroupings!$F$2:$F$20=AnalysisResults!D3063,"")</f>
        <v>Placebo</v>
      </c>
      <c r="G3063" t="s">
        <v>733</v>
      </c>
      <c r="H3063" t="s">
        <v>776</v>
      </c>
      <c r="I3063" s="4" t="str" cm="1">
        <f t="array" ref="I3063">_xlfn._xlws.FILTER(AnalysisGroupings!$G$2:$G$36,(AnalysisGroupings!$F$2:$F$36=AnalysisResults!H3063)*LEN(H3063)&gt;0,"")</f>
        <v>Temperature (C)</v>
      </c>
      <c r="K3063" t="s">
        <v>734</v>
      </c>
      <c r="L3063" t="s">
        <v>1387</v>
      </c>
      <c r="M3063" s="4" t="str" cm="1">
        <f t="array" ref="M3063">_xlfn._xlws.FILTER(AnalysisGroupings!$G$2:$G$36,(AnalysisGroupings!$F$2:$F$36=AnalysisResults!L3063)*LEN(L3063)&gt;0,"")</f>
        <v>Week 24</v>
      </c>
      <c r="O3063" t="s">
        <v>295</v>
      </c>
      <c r="P3063" t="s">
        <v>642</v>
      </c>
      <c r="Q3063" s="4" t="str" cm="1">
        <f t="array" ref="Q3063">_xlfn._xlws.FILTER(AnalysisMethods!$G$2:$G$31,AnalysisMethods!$E$2:$E$31=AnalysisResults!P3063,"")</f>
        <v>SD</v>
      </c>
      <c r="R3063" s="4" t="str" cm="1">
        <f t="array" ref="R3063">_xlfn._xlws.FILTER(AnalysisMethods!$H$2:$H$31,AnalysisMethods!$E$2:$E$31=AnalysisResults!P3063,"")</f>
        <v>(XX.XX)</v>
      </c>
      <c r="S3063">
        <v>0.54833759930000003</v>
      </c>
      <c r="T3063" s="7" t="s">
        <v>1251</v>
      </c>
      <c r="U3063" t="s">
        <v>1378</v>
      </c>
    </row>
    <row r="3064" spans="1:21" x14ac:dyDescent="0.45">
      <c r="A3064" t="s">
        <v>671</v>
      </c>
      <c r="B3064" s="4" t="str" cm="1">
        <f t="array" ref="B3064">_xlfn._xlws.FILTER(AnalysisSets!B:B,AnalysisSets!A:A=_xlfn._xlws.FILTER(Analyses!E:E,Analyses!A:A=AnalysisResults!A3064,""),"")</f>
        <v>Safety Population</v>
      </c>
      <c r="C3064" t="s">
        <v>33</v>
      </c>
      <c r="D3064" t="s">
        <v>36</v>
      </c>
      <c r="E3064" s="4" t="str" cm="1">
        <f t="array" ref="E3064">_xlfn._xlws.FILTER(AnalysisGroupings!$G$2:$G$20,AnalysisGroupings!$F$2:$F$20=AnalysisResults!D3064,"")</f>
        <v>Placebo</v>
      </c>
      <c r="G3064" t="s">
        <v>733</v>
      </c>
      <c r="H3064" t="s">
        <v>776</v>
      </c>
      <c r="I3064" s="4" t="str" cm="1">
        <f t="array" ref="I3064">_xlfn._xlws.FILTER(AnalysisGroupings!$G$2:$G$36,(AnalysisGroupings!$F$2:$F$36=AnalysisResults!H3064)*LEN(H3064)&gt;0,"")</f>
        <v>Temperature (C)</v>
      </c>
      <c r="K3064" t="s">
        <v>734</v>
      </c>
      <c r="L3064" t="s">
        <v>1387</v>
      </c>
      <c r="M3064" s="4" t="str" cm="1">
        <f t="array" ref="M3064">_xlfn._xlws.FILTER(AnalysisGroupings!$G$2:$G$36,(AnalysisGroupings!$F$2:$F$36=AnalysisResults!L3064)*LEN(L3064)&gt;0,"")</f>
        <v>Week 24</v>
      </c>
      <c r="O3064" t="s">
        <v>295</v>
      </c>
      <c r="P3064" t="s">
        <v>643</v>
      </c>
      <c r="Q3064" s="4" t="str" cm="1">
        <f t="array" ref="Q3064">_xlfn._xlws.FILTER(AnalysisMethods!$G$2:$G$31,AnalysisMethods!$E$2:$E$31=AnalysisResults!P3064,"")</f>
        <v>Median</v>
      </c>
      <c r="R3064" s="4" t="str" cm="1">
        <f t="array" ref="R3064">_xlfn._xlws.FILTER(AnalysisMethods!$H$2:$H$31,AnalysisMethods!$E$2:$E$31=AnalysisResults!P3064,"")</f>
        <v>XX.X</v>
      </c>
      <c r="S3064">
        <v>0.11</v>
      </c>
      <c r="T3064" s="7" t="s">
        <v>1243</v>
      </c>
      <c r="U3064" t="s">
        <v>1378</v>
      </c>
    </row>
    <row r="3065" spans="1:21" x14ac:dyDescent="0.45">
      <c r="A3065" t="s">
        <v>671</v>
      </c>
      <c r="B3065" s="4" t="str" cm="1">
        <f t="array" ref="B3065">_xlfn._xlws.FILTER(AnalysisSets!B:B,AnalysisSets!A:A=_xlfn._xlws.FILTER(Analyses!E:E,Analyses!A:A=AnalysisResults!A3065,""),"")</f>
        <v>Safety Population</v>
      </c>
      <c r="C3065" t="s">
        <v>33</v>
      </c>
      <c r="D3065" t="s">
        <v>36</v>
      </c>
      <c r="E3065" s="4" t="str" cm="1">
        <f t="array" ref="E3065">_xlfn._xlws.FILTER(AnalysisGroupings!$G$2:$G$20,AnalysisGroupings!$F$2:$F$20=AnalysisResults!D3065,"")</f>
        <v>Placebo</v>
      </c>
      <c r="G3065" t="s">
        <v>733</v>
      </c>
      <c r="H3065" t="s">
        <v>776</v>
      </c>
      <c r="I3065" s="4" t="str" cm="1">
        <f t="array" ref="I3065">_xlfn._xlws.FILTER(AnalysisGroupings!$G$2:$G$36,(AnalysisGroupings!$F$2:$F$36=AnalysisResults!H3065)*LEN(H3065)&gt;0,"")</f>
        <v>Temperature (C)</v>
      </c>
      <c r="K3065" t="s">
        <v>734</v>
      </c>
      <c r="L3065" t="s">
        <v>1387</v>
      </c>
      <c r="M3065" s="4" t="str" cm="1">
        <f t="array" ref="M3065">_xlfn._xlws.FILTER(AnalysisGroupings!$G$2:$G$36,(AnalysisGroupings!$F$2:$F$36=AnalysisResults!L3065)*LEN(L3065)&gt;0,"")</f>
        <v>Week 24</v>
      </c>
      <c r="O3065" t="s">
        <v>295</v>
      </c>
      <c r="P3065" t="s">
        <v>644</v>
      </c>
      <c r="Q3065" s="4" t="str" cm="1">
        <f t="array" ref="Q3065">_xlfn._xlws.FILTER(AnalysisMethods!$G$2:$G$31,AnalysisMethods!$E$2:$E$31=AnalysisResults!P3065,"")</f>
        <v>Q1</v>
      </c>
      <c r="R3065" s="4" t="str" cm="1">
        <f t="array" ref="R3065">_xlfn._xlws.FILTER(AnalysisMethods!$H$2:$H$31,AnalysisMethods!$E$2:$E$31=AnalysisResults!P3065,"")</f>
        <v>XX.X</v>
      </c>
      <c r="S3065">
        <v>-0.22</v>
      </c>
      <c r="T3065" s="7" t="s">
        <v>1233</v>
      </c>
      <c r="U3065" t="s">
        <v>1378</v>
      </c>
    </row>
    <row r="3066" spans="1:21" x14ac:dyDescent="0.45">
      <c r="A3066" t="s">
        <v>671</v>
      </c>
      <c r="B3066" s="4" t="str" cm="1">
        <f t="array" ref="B3066">_xlfn._xlws.FILTER(AnalysisSets!B:B,AnalysisSets!A:A=_xlfn._xlws.FILTER(Analyses!E:E,Analyses!A:A=AnalysisResults!A3066,""),"")</f>
        <v>Safety Population</v>
      </c>
      <c r="C3066" t="s">
        <v>33</v>
      </c>
      <c r="D3066" t="s">
        <v>36</v>
      </c>
      <c r="E3066" s="4" t="str" cm="1">
        <f t="array" ref="E3066">_xlfn._xlws.FILTER(AnalysisGroupings!$G$2:$G$20,AnalysisGroupings!$F$2:$F$20=AnalysisResults!D3066,"")</f>
        <v>Placebo</v>
      </c>
      <c r="G3066" t="s">
        <v>733</v>
      </c>
      <c r="H3066" t="s">
        <v>776</v>
      </c>
      <c r="I3066" s="4" t="str" cm="1">
        <f t="array" ref="I3066">_xlfn._xlws.FILTER(AnalysisGroupings!$G$2:$G$36,(AnalysisGroupings!$F$2:$F$36=AnalysisResults!H3066)*LEN(H3066)&gt;0,"")</f>
        <v>Temperature (C)</v>
      </c>
      <c r="K3066" t="s">
        <v>734</v>
      </c>
      <c r="L3066" t="s">
        <v>1387</v>
      </c>
      <c r="M3066" s="4" t="str" cm="1">
        <f t="array" ref="M3066">_xlfn._xlws.FILTER(AnalysisGroupings!$G$2:$G$36,(AnalysisGroupings!$F$2:$F$36=AnalysisResults!L3066)*LEN(L3066)&gt;0,"")</f>
        <v>Week 24</v>
      </c>
      <c r="O3066" t="s">
        <v>295</v>
      </c>
      <c r="P3066" t="s">
        <v>645</v>
      </c>
      <c r="Q3066" s="4" t="str" cm="1">
        <f t="array" ref="Q3066">_xlfn._xlws.FILTER(AnalysisMethods!$G$2:$G$31,AnalysisMethods!$E$2:$E$31=AnalysisResults!P3066,"")</f>
        <v>Q3</v>
      </c>
      <c r="R3066" s="4" t="str" cm="1">
        <f t="array" ref="R3066">_xlfn._xlws.FILTER(AnalysisMethods!$H$2:$H$31,AnalysisMethods!$E$2:$E$31=AnalysisResults!P3066,"")</f>
        <v>XX.X</v>
      </c>
      <c r="S3066">
        <v>0.34</v>
      </c>
      <c r="T3066" s="7" t="s">
        <v>1156</v>
      </c>
      <c r="U3066" t="s">
        <v>1378</v>
      </c>
    </row>
    <row r="3067" spans="1:21" x14ac:dyDescent="0.45">
      <c r="A3067" t="s">
        <v>671</v>
      </c>
      <c r="B3067" s="4" t="str" cm="1">
        <f t="array" ref="B3067">_xlfn._xlws.FILTER(AnalysisSets!B:B,AnalysisSets!A:A=_xlfn._xlws.FILTER(Analyses!E:E,Analyses!A:A=AnalysisResults!A3067,""),"")</f>
        <v>Safety Population</v>
      </c>
      <c r="C3067" t="s">
        <v>33</v>
      </c>
      <c r="D3067" t="s">
        <v>36</v>
      </c>
      <c r="E3067" s="4" t="str" cm="1">
        <f t="array" ref="E3067">_xlfn._xlws.FILTER(AnalysisGroupings!$G$2:$G$20,AnalysisGroupings!$F$2:$F$20=AnalysisResults!D3067,"")</f>
        <v>Placebo</v>
      </c>
      <c r="G3067" t="s">
        <v>733</v>
      </c>
      <c r="H3067" t="s">
        <v>776</v>
      </c>
      <c r="I3067" s="4" t="str" cm="1">
        <f t="array" ref="I3067">_xlfn._xlws.FILTER(AnalysisGroupings!$G$2:$G$36,(AnalysisGroupings!$F$2:$F$36=AnalysisResults!H3067)*LEN(H3067)&gt;0,"")</f>
        <v>Temperature (C)</v>
      </c>
      <c r="K3067" t="s">
        <v>734</v>
      </c>
      <c r="L3067" t="s">
        <v>1387</v>
      </c>
      <c r="M3067" s="4" t="str" cm="1">
        <f t="array" ref="M3067">_xlfn._xlws.FILTER(AnalysisGroupings!$G$2:$G$36,(AnalysisGroupings!$F$2:$F$36=AnalysisResults!L3067)*LEN(L3067)&gt;0,"")</f>
        <v>Week 24</v>
      </c>
      <c r="O3067" t="s">
        <v>295</v>
      </c>
      <c r="P3067" t="s">
        <v>646</v>
      </c>
      <c r="Q3067" s="4" t="str" cm="1">
        <f t="array" ref="Q3067">_xlfn._xlws.FILTER(AnalysisMethods!$G$2:$G$31,AnalysisMethods!$E$2:$E$31=AnalysisResults!P3067,"")</f>
        <v>Min</v>
      </c>
      <c r="R3067" s="4" t="str" cm="1">
        <f t="array" ref="R3067">_xlfn._xlws.FILTER(AnalysisMethods!$H$2:$H$31,AnalysisMethods!$E$2:$E$31=AnalysisResults!P3067,"")</f>
        <v>XX</v>
      </c>
      <c r="S3067">
        <v>-1.95</v>
      </c>
      <c r="T3067" s="7" t="s">
        <v>1252</v>
      </c>
      <c r="U3067" t="s">
        <v>1378</v>
      </c>
    </row>
    <row r="3068" spans="1:21" x14ac:dyDescent="0.45">
      <c r="A3068" t="s">
        <v>671</v>
      </c>
      <c r="B3068" s="4" t="str" cm="1">
        <f t="array" ref="B3068">_xlfn._xlws.FILTER(AnalysisSets!B:B,AnalysisSets!A:A=_xlfn._xlws.FILTER(Analyses!E:E,Analyses!A:A=AnalysisResults!A3068,""),"")</f>
        <v>Safety Population</v>
      </c>
      <c r="C3068" t="s">
        <v>33</v>
      </c>
      <c r="D3068" t="s">
        <v>36</v>
      </c>
      <c r="E3068" s="4" t="str" cm="1">
        <f t="array" ref="E3068">_xlfn._xlws.FILTER(AnalysisGroupings!$G$2:$G$20,AnalysisGroupings!$F$2:$F$20=AnalysisResults!D3068,"")</f>
        <v>Placebo</v>
      </c>
      <c r="G3068" t="s">
        <v>733</v>
      </c>
      <c r="H3068" t="s">
        <v>776</v>
      </c>
      <c r="I3068" s="4" t="str" cm="1">
        <f t="array" ref="I3068">_xlfn._xlws.FILTER(AnalysisGroupings!$G$2:$G$36,(AnalysisGroupings!$F$2:$F$36=AnalysisResults!H3068)*LEN(H3068)&gt;0,"")</f>
        <v>Temperature (C)</v>
      </c>
      <c r="K3068" t="s">
        <v>734</v>
      </c>
      <c r="L3068" t="s">
        <v>1387</v>
      </c>
      <c r="M3068" s="4" t="str" cm="1">
        <f t="array" ref="M3068">_xlfn._xlws.FILTER(AnalysisGroupings!$G$2:$G$36,(AnalysisGroupings!$F$2:$F$36=AnalysisResults!L3068)*LEN(L3068)&gt;0,"")</f>
        <v>Week 24</v>
      </c>
      <c r="O3068" t="s">
        <v>295</v>
      </c>
      <c r="P3068" t="s">
        <v>647</v>
      </c>
      <c r="Q3068" s="4" t="str" cm="1">
        <f t="array" ref="Q3068">_xlfn._xlws.FILTER(AnalysisMethods!$G$2:$G$31,AnalysisMethods!$E$2:$E$31=AnalysisResults!P3068,"")</f>
        <v>Max</v>
      </c>
      <c r="R3068" s="4" t="str" cm="1">
        <f t="array" ref="R3068">_xlfn._xlws.FILTER(AnalysisMethods!$H$2:$H$31,AnalysisMethods!$E$2:$E$31=AnalysisResults!P3068,"")</f>
        <v>XX</v>
      </c>
      <c r="S3068">
        <v>1.22</v>
      </c>
      <c r="T3068" s="7" t="s">
        <v>1245</v>
      </c>
      <c r="U3068" t="s">
        <v>1378</v>
      </c>
    </row>
    <row r="3069" spans="1:21" x14ac:dyDescent="0.45">
      <c r="A3069" t="s">
        <v>671</v>
      </c>
      <c r="B3069" s="4" t="str" cm="1">
        <f t="array" ref="B3069">_xlfn._xlws.FILTER(AnalysisSets!B:B,AnalysisSets!A:A=_xlfn._xlws.FILTER(Analyses!E:E,Analyses!A:A=AnalysisResults!A3069,""),"")</f>
        <v>Safety Population</v>
      </c>
      <c r="C3069" t="s">
        <v>33</v>
      </c>
      <c r="D3069" t="s">
        <v>36</v>
      </c>
      <c r="E3069" s="4" t="str" cm="1">
        <f t="array" ref="E3069">_xlfn._xlws.FILTER(AnalysisGroupings!$G$2:$G$20,AnalysisGroupings!$F$2:$F$20=AnalysisResults!D3069,"")</f>
        <v>Placebo</v>
      </c>
      <c r="G3069" t="s">
        <v>733</v>
      </c>
      <c r="H3069" t="s">
        <v>776</v>
      </c>
      <c r="I3069" s="4" t="str" cm="1">
        <f t="array" ref="I3069">_xlfn._xlws.FILTER(AnalysisGroupings!$G$2:$G$36,(AnalysisGroupings!$F$2:$F$36=AnalysisResults!H3069)*LEN(H3069)&gt;0,"")</f>
        <v>Temperature (C)</v>
      </c>
      <c r="K3069" t="s">
        <v>734</v>
      </c>
      <c r="L3069" t="s">
        <v>787</v>
      </c>
      <c r="M3069" s="4" t="str" cm="1">
        <f t="array" ref="M3069">_xlfn._xlws.FILTER(AnalysisGroupings!$G$2:$G$36,(AnalysisGroupings!$F$2:$F$36=AnalysisResults!L3069)*LEN(L3069)&gt;0,"")</f>
        <v>Week 26</v>
      </c>
      <c r="O3069" t="s">
        <v>295</v>
      </c>
      <c r="P3069" t="s">
        <v>640</v>
      </c>
      <c r="Q3069" s="4" t="str" cm="1">
        <f t="array" ref="Q3069">_xlfn._xlws.FILTER(AnalysisMethods!$G$2:$G$31,AnalysisMethods!$E$2:$E$31=AnalysisResults!P3069,"")</f>
        <v>n</v>
      </c>
      <c r="R3069" s="4" t="str" cm="1">
        <f t="array" ref="R3069">_xlfn._xlws.FILTER(AnalysisMethods!$H$2:$H$31,AnalysisMethods!$E$2:$E$31=AnalysisResults!P3069,"")</f>
        <v>XX</v>
      </c>
      <c r="S3069">
        <v>58</v>
      </c>
      <c r="T3069" s="7" t="s">
        <v>956</v>
      </c>
      <c r="U3069" t="s">
        <v>1378</v>
      </c>
    </row>
    <row r="3070" spans="1:21" x14ac:dyDescent="0.45">
      <c r="A3070" t="s">
        <v>671</v>
      </c>
      <c r="B3070" s="4" t="str" cm="1">
        <f t="array" ref="B3070">_xlfn._xlws.FILTER(AnalysisSets!B:B,AnalysisSets!A:A=_xlfn._xlws.FILTER(Analyses!E:E,Analyses!A:A=AnalysisResults!A3070,""),"")</f>
        <v>Safety Population</v>
      </c>
      <c r="C3070" t="s">
        <v>33</v>
      </c>
      <c r="D3070" t="s">
        <v>36</v>
      </c>
      <c r="E3070" s="4" t="str" cm="1">
        <f t="array" ref="E3070">_xlfn._xlws.FILTER(AnalysisGroupings!$G$2:$G$20,AnalysisGroupings!$F$2:$F$20=AnalysisResults!D3070,"")</f>
        <v>Placebo</v>
      </c>
      <c r="G3070" t="s">
        <v>733</v>
      </c>
      <c r="H3070" t="s">
        <v>776</v>
      </c>
      <c r="I3070" s="4" t="str" cm="1">
        <f t="array" ref="I3070">_xlfn._xlws.FILTER(AnalysisGroupings!$G$2:$G$36,(AnalysisGroupings!$F$2:$F$36=AnalysisResults!H3070)*LEN(H3070)&gt;0,"")</f>
        <v>Temperature (C)</v>
      </c>
      <c r="K3070" t="s">
        <v>734</v>
      </c>
      <c r="L3070" t="s">
        <v>787</v>
      </c>
      <c r="M3070" s="4" t="str" cm="1">
        <f t="array" ref="M3070">_xlfn._xlws.FILTER(AnalysisGroupings!$G$2:$G$36,(AnalysisGroupings!$F$2:$F$36=AnalysisResults!L3070)*LEN(L3070)&gt;0,"")</f>
        <v>Week 26</v>
      </c>
      <c r="O3070" t="s">
        <v>295</v>
      </c>
      <c r="P3070" t="s">
        <v>641</v>
      </c>
      <c r="Q3070" s="4" t="str" cm="1">
        <f t="array" ref="Q3070">_xlfn._xlws.FILTER(AnalysisMethods!$G$2:$G$31,AnalysisMethods!$E$2:$E$31=AnalysisResults!P3070,"")</f>
        <v>Mean</v>
      </c>
      <c r="R3070" s="4" t="str" cm="1">
        <f t="array" ref="R3070">_xlfn._xlws.FILTER(AnalysisMethods!$H$2:$H$31,AnalysisMethods!$E$2:$E$31=AnalysisResults!P3070,"")</f>
        <v>XX.X</v>
      </c>
      <c r="S3070">
        <v>0.13293103449999999</v>
      </c>
      <c r="T3070" s="7" t="s">
        <v>1243</v>
      </c>
      <c r="U3070" t="s">
        <v>1378</v>
      </c>
    </row>
    <row r="3071" spans="1:21" x14ac:dyDescent="0.45">
      <c r="A3071" t="s">
        <v>671</v>
      </c>
      <c r="B3071" s="4" t="str" cm="1">
        <f t="array" ref="B3071">_xlfn._xlws.FILTER(AnalysisSets!B:B,AnalysisSets!A:A=_xlfn._xlws.FILTER(Analyses!E:E,Analyses!A:A=AnalysisResults!A3071,""),"")</f>
        <v>Safety Population</v>
      </c>
      <c r="C3071" t="s">
        <v>33</v>
      </c>
      <c r="D3071" t="s">
        <v>36</v>
      </c>
      <c r="E3071" s="4" t="str" cm="1">
        <f t="array" ref="E3071">_xlfn._xlws.FILTER(AnalysisGroupings!$G$2:$G$20,AnalysisGroupings!$F$2:$F$20=AnalysisResults!D3071,"")</f>
        <v>Placebo</v>
      </c>
      <c r="G3071" t="s">
        <v>733</v>
      </c>
      <c r="H3071" t="s">
        <v>776</v>
      </c>
      <c r="I3071" s="4" t="str" cm="1">
        <f t="array" ref="I3071">_xlfn._xlws.FILTER(AnalysisGroupings!$G$2:$G$36,(AnalysisGroupings!$F$2:$F$36=AnalysisResults!H3071)*LEN(H3071)&gt;0,"")</f>
        <v>Temperature (C)</v>
      </c>
      <c r="K3071" t="s">
        <v>734</v>
      </c>
      <c r="L3071" t="s">
        <v>787</v>
      </c>
      <c r="M3071" s="4" t="str" cm="1">
        <f t="array" ref="M3071">_xlfn._xlws.FILTER(AnalysisGroupings!$G$2:$G$36,(AnalysisGroupings!$F$2:$F$36=AnalysisResults!L3071)*LEN(L3071)&gt;0,"")</f>
        <v>Week 26</v>
      </c>
      <c r="O3071" t="s">
        <v>295</v>
      </c>
      <c r="P3071" t="s">
        <v>642</v>
      </c>
      <c r="Q3071" s="4" t="str" cm="1">
        <f t="array" ref="Q3071">_xlfn._xlws.FILTER(AnalysisMethods!$G$2:$G$31,AnalysisMethods!$E$2:$E$31=AnalysisResults!P3071,"")</f>
        <v>SD</v>
      </c>
      <c r="R3071" s="4" t="str" cm="1">
        <f t="array" ref="R3071">_xlfn._xlws.FILTER(AnalysisMethods!$H$2:$H$31,AnalysisMethods!$E$2:$E$31=AnalysisResults!P3071,"")</f>
        <v>(XX.XX)</v>
      </c>
      <c r="S3071">
        <v>0.37900612700000003</v>
      </c>
      <c r="T3071" s="7" t="s">
        <v>939</v>
      </c>
      <c r="U3071" t="s">
        <v>1378</v>
      </c>
    </row>
    <row r="3072" spans="1:21" x14ac:dyDescent="0.45">
      <c r="A3072" t="s">
        <v>671</v>
      </c>
      <c r="B3072" s="4" t="str" cm="1">
        <f t="array" ref="B3072">_xlfn._xlws.FILTER(AnalysisSets!B:B,AnalysisSets!A:A=_xlfn._xlws.FILTER(Analyses!E:E,Analyses!A:A=AnalysisResults!A3072,""),"")</f>
        <v>Safety Population</v>
      </c>
      <c r="C3072" t="s">
        <v>33</v>
      </c>
      <c r="D3072" t="s">
        <v>36</v>
      </c>
      <c r="E3072" s="4" t="str" cm="1">
        <f t="array" ref="E3072">_xlfn._xlws.FILTER(AnalysisGroupings!$G$2:$G$20,AnalysisGroupings!$F$2:$F$20=AnalysisResults!D3072,"")</f>
        <v>Placebo</v>
      </c>
      <c r="G3072" t="s">
        <v>733</v>
      </c>
      <c r="H3072" t="s">
        <v>776</v>
      </c>
      <c r="I3072" s="4" t="str" cm="1">
        <f t="array" ref="I3072">_xlfn._xlws.FILTER(AnalysisGroupings!$G$2:$G$36,(AnalysisGroupings!$F$2:$F$36=AnalysisResults!H3072)*LEN(H3072)&gt;0,"")</f>
        <v>Temperature (C)</v>
      </c>
      <c r="K3072" t="s">
        <v>734</v>
      </c>
      <c r="L3072" t="s">
        <v>787</v>
      </c>
      <c r="M3072" s="4" t="str" cm="1">
        <f t="array" ref="M3072">_xlfn._xlws.FILTER(AnalysisGroupings!$G$2:$G$36,(AnalysisGroupings!$F$2:$F$36=AnalysisResults!L3072)*LEN(L3072)&gt;0,"")</f>
        <v>Week 26</v>
      </c>
      <c r="O3072" t="s">
        <v>295</v>
      </c>
      <c r="P3072" t="s">
        <v>643</v>
      </c>
      <c r="Q3072" s="4" t="str" cm="1">
        <f t="array" ref="Q3072">_xlfn._xlws.FILTER(AnalysisMethods!$G$2:$G$31,AnalysisMethods!$E$2:$E$31=AnalysisResults!P3072,"")</f>
        <v>Median</v>
      </c>
      <c r="R3072" s="4" t="str" cm="1">
        <f t="array" ref="R3072">_xlfn._xlws.FILTER(AnalysisMethods!$H$2:$H$31,AnalysisMethods!$E$2:$E$31=AnalysisResults!P3072,"")</f>
        <v>XX.X</v>
      </c>
      <c r="S3072">
        <v>0.11</v>
      </c>
      <c r="T3072" s="7" t="s">
        <v>1243</v>
      </c>
      <c r="U3072" t="s">
        <v>1378</v>
      </c>
    </row>
    <row r="3073" spans="1:21" x14ac:dyDescent="0.45">
      <c r="A3073" t="s">
        <v>671</v>
      </c>
      <c r="B3073" s="4" t="str" cm="1">
        <f t="array" ref="B3073">_xlfn._xlws.FILTER(AnalysisSets!B:B,AnalysisSets!A:A=_xlfn._xlws.FILTER(Analyses!E:E,Analyses!A:A=AnalysisResults!A3073,""),"")</f>
        <v>Safety Population</v>
      </c>
      <c r="C3073" t="s">
        <v>33</v>
      </c>
      <c r="D3073" t="s">
        <v>36</v>
      </c>
      <c r="E3073" s="4" t="str" cm="1">
        <f t="array" ref="E3073">_xlfn._xlws.FILTER(AnalysisGroupings!$G$2:$G$20,AnalysisGroupings!$F$2:$F$20=AnalysisResults!D3073,"")</f>
        <v>Placebo</v>
      </c>
      <c r="G3073" t="s">
        <v>733</v>
      </c>
      <c r="H3073" t="s">
        <v>776</v>
      </c>
      <c r="I3073" s="4" t="str" cm="1">
        <f t="array" ref="I3073">_xlfn._xlws.FILTER(AnalysisGroupings!$G$2:$G$36,(AnalysisGroupings!$F$2:$F$36=AnalysisResults!H3073)*LEN(H3073)&gt;0,"")</f>
        <v>Temperature (C)</v>
      </c>
      <c r="K3073" t="s">
        <v>734</v>
      </c>
      <c r="L3073" t="s">
        <v>787</v>
      </c>
      <c r="M3073" s="4" t="str" cm="1">
        <f t="array" ref="M3073">_xlfn._xlws.FILTER(AnalysisGroupings!$G$2:$G$36,(AnalysisGroupings!$F$2:$F$36=AnalysisResults!L3073)*LEN(L3073)&gt;0,"")</f>
        <v>Week 26</v>
      </c>
      <c r="O3073" t="s">
        <v>295</v>
      </c>
      <c r="P3073" t="s">
        <v>644</v>
      </c>
      <c r="Q3073" s="4" t="str" cm="1">
        <f t="array" ref="Q3073">_xlfn._xlws.FILTER(AnalysisMethods!$G$2:$G$31,AnalysisMethods!$E$2:$E$31=AnalysisResults!P3073,"")</f>
        <v>Q1</v>
      </c>
      <c r="R3073" s="4" t="str" cm="1">
        <f t="array" ref="R3073">_xlfn._xlws.FILTER(AnalysisMethods!$H$2:$H$31,AnalysisMethods!$E$2:$E$31=AnalysisResults!P3073,"")</f>
        <v>XX.X</v>
      </c>
      <c r="S3073">
        <v>-0.12</v>
      </c>
      <c r="T3073" s="7" t="s">
        <v>1212</v>
      </c>
      <c r="U3073" t="s">
        <v>1378</v>
      </c>
    </row>
    <row r="3074" spans="1:21" x14ac:dyDescent="0.45">
      <c r="A3074" t="s">
        <v>671</v>
      </c>
      <c r="B3074" s="4" t="str" cm="1">
        <f t="array" ref="B3074">_xlfn._xlws.FILTER(AnalysisSets!B:B,AnalysisSets!A:A=_xlfn._xlws.FILTER(Analyses!E:E,Analyses!A:A=AnalysisResults!A3074,""),"")</f>
        <v>Safety Population</v>
      </c>
      <c r="C3074" t="s">
        <v>33</v>
      </c>
      <c r="D3074" t="s">
        <v>36</v>
      </c>
      <c r="E3074" s="4" t="str" cm="1">
        <f t="array" ref="E3074">_xlfn._xlws.FILTER(AnalysisGroupings!$G$2:$G$20,AnalysisGroupings!$F$2:$F$20=AnalysisResults!D3074,"")</f>
        <v>Placebo</v>
      </c>
      <c r="G3074" t="s">
        <v>733</v>
      </c>
      <c r="H3074" t="s">
        <v>776</v>
      </c>
      <c r="I3074" s="4" t="str" cm="1">
        <f t="array" ref="I3074">_xlfn._xlws.FILTER(AnalysisGroupings!$G$2:$G$36,(AnalysisGroupings!$F$2:$F$36=AnalysisResults!H3074)*LEN(H3074)&gt;0,"")</f>
        <v>Temperature (C)</v>
      </c>
      <c r="K3074" t="s">
        <v>734</v>
      </c>
      <c r="L3074" t="s">
        <v>787</v>
      </c>
      <c r="M3074" s="4" t="str" cm="1">
        <f t="array" ref="M3074">_xlfn._xlws.FILTER(AnalysisGroupings!$G$2:$G$36,(AnalysisGroupings!$F$2:$F$36=AnalysisResults!L3074)*LEN(L3074)&gt;0,"")</f>
        <v>Week 26</v>
      </c>
      <c r="O3074" t="s">
        <v>295</v>
      </c>
      <c r="P3074" t="s">
        <v>645</v>
      </c>
      <c r="Q3074" s="4" t="str" cm="1">
        <f t="array" ref="Q3074">_xlfn._xlws.FILTER(AnalysisMethods!$G$2:$G$31,AnalysisMethods!$E$2:$E$31=AnalysisResults!P3074,"")</f>
        <v>Q3</v>
      </c>
      <c r="R3074" s="4" t="str" cm="1">
        <f t="array" ref="R3074">_xlfn._xlws.FILTER(AnalysisMethods!$H$2:$H$31,AnalysisMethods!$E$2:$E$31=AnalysisResults!P3074,"")</f>
        <v>XX.X</v>
      </c>
      <c r="S3074">
        <v>0.33</v>
      </c>
      <c r="T3074" s="7" t="s">
        <v>1156</v>
      </c>
      <c r="U3074" t="s">
        <v>1378</v>
      </c>
    </row>
    <row r="3075" spans="1:21" x14ac:dyDescent="0.45">
      <c r="A3075" t="s">
        <v>671</v>
      </c>
      <c r="B3075" s="4" t="str" cm="1">
        <f t="array" ref="B3075">_xlfn._xlws.FILTER(AnalysisSets!B:B,AnalysisSets!A:A=_xlfn._xlws.FILTER(Analyses!E:E,Analyses!A:A=AnalysisResults!A3075,""),"")</f>
        <v>Safety Population</v>
      </c>
      <c r="C3075" t="s">
        <v>33</v>
      </c>
      <c r="D3075" t="s">
        <v>36</v>
      </c>
      <c r="E3075" s="4" t="str" cm="1">
        <f t="array" ref="E3075">_xlfn._xlws.FILTER(AnalysisGroupings!$G$2:$G$20,AnalysisGroupings!$F$2:$F$20=AnalysisResults!D3075,"")</f>
        <v>Placebo</v>
      </c>
      <c r="G3075" t="s">
        <v>733</v>
      </c>
      <c r="H3075" t="s">
        <v>776</v>
      </c>
      <c r="I3075" s="4" t="str" cm="1">
        <f t="array" ref="I3075">_xlfn._xlws.FILTER(AnalysisGroupings!$G$2:$G$36,(AnalysisGroupings!$F$2:$F$36=AnalysisResults!H3075)*LEN(H3075)&gt;0,"")</f>
        <v>Temperature (C)</v>
      </c>
      <c r="K3075" t="s">
        <v>734</v>
      </c>
      <c r="L3075" t="s">
        <v>787</v>
      </c>
      <c r="M3075" s="4" t="str" cm="1">
        <f t="array" ref="M3075">_xlfn._xlws.FILTER(AnalysisGroupings!$G$2:$G$36,(AnalysisGroupings!$F$2:$F$36=AnalysisResults!L3075)*LEN(L3075)&gt;0,"")</f>
        <v>Week 26</v>
      </c>
      <c r="O3075" t="s">
        <v>295</v>
      </c>
      <c r="P3075" t="s">
        <v>646</v>
      </c>
      <c r="Q3075" s="4" t="str" cm="1">
        <f t="array" ref="Q3075">_xlfn._xlws.FILTER(AnalysisMethods!$G$2:$G$31,AnalysisMethods!$E$2:$E$31=AnalysisResults!P3075,"")</f>
        <v>Min</v>
      </c>
      <c r="R3075" s="4" t="str" cm="1">
        <f t="array" ref="R3075">_xlfn._xlws.FILTER(AnalysisMethods!$H$2:$H$31,AnalysisMethods!$E$2:$E$31=AnalysisResults!P3075,"")</f>
        <v>XX</v>
      </c>
      <c r="S3075">
        <v>-0.62</v>
      </c>
      <c r="T3075" s="7" t="s">
        <v>1244</v>
      </c>
      <c r="U3075" t="s">
        <v>1378</v>
      </c>
    </row>
    <row r="3076" spans="1:21" x14ac:dyDescent="0.45">
      <c r="A3076" t="s">
        <v>671</v>
      </c>
      <c r="B3076" s="4" t="str" cm="1">
        <f t="array" ref="B3076">_xlfn._xlws.FILTER(AnalysisSets!B:B,AnalysisSets!A:A=_xlfn._xlws.FILTER(Analyses!E:E,Analyses!A:A=AnalysisResults!A3076,""),"")</f>
        <v>Safety Population</v>
      </c>
      <c r="C3076" t="s">
        <v>33</v>
      </c>
      <c r="D3076" t="s">
        <v>36</v>
      </c>
      <c r="E3076" s="4" t="str" cm="1">
        <f t="array" ref="E3076">_xlfn._xlws.FILTER(AnalysisGroupings!$G$2:$G$20,AnalysisGroupings!$F$2:$F$20=AnalysisResults!D3076,"")</f>
        <v>Placebo</v>
      </c>
      <c r="G3076" t="s">
        <v>733</v>
      </c>
      <c r="H3076" t="s">
        <v>776</v>
      </c>
      <c r="I3076" s="4" t="str" cm="1">
        <f t="array" ref="I3076">_xlfn._xlws.FILTER(AnalysisGroupings!$G$2:$G$36,(AnalysisGroupings!$F$2:$F$36=AnalysisResults!H3076)*LEN(H3076)&gt;0,"")</f>
        <v>Temperature (C)</v>
      </c>
      <c r="K3076" t="s">
        <v>734</v>
      </c>
      <c r="L3076" t="s">
        <v>787</v>
      </c>
      <c r="M3076" s="4" t="str" cm="1">
        <f t="array" ref="M3076">_xlfn._xlws.FILTER(AnalysisGroupings!$G$2:$G$36,(AnalysisGroupings!$F$2:$F$36=AnalysisResults!L3076)*LEN(L3076)&gt;0,"")</f>
        <v>Week 26</v>
      </c>
      <c r="O3076" t="s">
        <v>295</v>
      </c>
      <c r="P3076" t="s">
        <v>647</v>
      </c>
      <c r="Q3076" s="4" t="str" cm="1">
        <f t="array" ref="Q3076">_xlfn._xlws.FILTER(AnalysisMethods!$G$2:$G$31,AnalysisMethods!$E$2:$E$31=AnalysisResults!P3076,"")</f>
        <v>Max</v>
      </c>
      <c r="R3076" s="4" t="str" cm="1">
        <f t="array" ref="R3076">_xlfn._xlws.FILTER(AnalysisMethods!$H$2:$H$31,AnalysisMethods!$E$2:$E$31=AnalysisResults!P3076,"")</f>
        <v>XX</v>
      </c>
      <c r="S3076">
        <v>1.34</v>
      </c>
      <c r="T3076" s="7" t="s">
        <v>1253</v>
      </c>
      <c r="U3076" t="s">
        <v>1378</v>
      </c>
    </row>
    <row r="3077" spans="1:21" x14ac:dyDescent="0.45">
      <c r="A3077" t="s">
        <v>671</v>
      </c>
      <c r="B3077" s="4" t="str" cm="1">
        <f t="array" ref="B3077">_xlfn._xlws.FILTER(AnalysisSets!B:B,AnalysisSets!A:A=_xlfn._xlws.FILTER(Analyses!E:E,Analyses!A:A=AnalysisResults!A3077,""),"")</f>
        <v>Safety Population</v>
      </c>
      <c r="C3077" t="s">
        <v>33</v>
      </c>
      <c r="D3077" t="s">
        <v>36</v>
      </c>
      <c r="E3077" s="4" t="str" cm="1">
        <f t="array" ref="E3077">_xlfn._xlws.FILTER(AnalysisGroupings!$G$2:$G$20,AnalysisGroupings!$F$2:$F$20=AnalysisResults!D3077,"")</f>
        <v>Placebo</v>
      </c>
      <c r="G3077" t="s">
        <v>733</v>
      </c>
      <c r="H3077" t="s">
        <v>776</v>
      </c>
      <c r="I3077" s="4" t="str" cm="1">
        <f t="array" ref="I3077">_xlfn._xlws.FILTER(AnalysisGroupings!$G$2:$G$36,(AnalysisGroupings!$F$2:$F$36=AnalysisResults!H3077)*LEN(H3077)&gt;0,"")</f>
        <v>Temperature (C)</v>
      </c>
      <c r="K3077" t="s">
        <v>734</v>
      </c>
      <c r="L3077" t="s">
        <v>789</v>
      </c>
      <c r="M3077" s="4" t="str" cm="1">
        <f t="array" ref="M3077">_xlfn._xlws.FILTER(AnalysisGroupings!$G$2:$G$36,(AnalysisGroupings!$F$2:$F$36=AnalysisResults!L3077)*LEN(L3077)&gt;0,"")</f>
        <v>End of Treatment</v>
      </c>
      <c r="O3077" t="s">
        <v>295</v>
      </c>
      <c r="P3077" t="s">
        <v>640</v>
      </c>
      <c r="Q3077" s="4" t="str" cm="1">
        <f t="array" ref="Q3077">_xlfn._xlws.FILTER(AnalysisMethods!$G$2:$G$31,AnalysisMethods!$E$2:$E$31=AnalysisResults!P3077,"")</f>
        <v>n</v>
      </c>
      <c r="R3077" s="4" t="str" cm="1">
        <f t="array" ref="R3077">_xlfn._xlws.FILTER(AnalysisMethods!$H$2:$H$31,AnalysisMethods!$E$2:$E$31=AnalysisResults!P3077,"")</f>
        <v>XX</v>
      </c>
      <c r="S3077">
        <v>82</v>
      </c>
      <c r="T3077" s="7" t="s">
        <v>960</v>
      </c>
      <c r="U3077" t="s">
        <v>1378</v>
      </c>
    </row>
    <row r="3078" spans="1:21" x14ac:dyDescent="0.45">
      <c r="A3078" t="s">
        <v>671</v>
      </c>
      <c r="B3078" s="4" t="str" cm="1">
        <f t="array" ref="B3078">_xlfn._xlws.FILTER(AnalysisSets!B:B,AnalysisSets!A:A=_xlfn._xlws.FILTER(Analyses!E:E,Analyses!A:A=AnalysisResults!A3078,""),"")</f>
        <v>Safety Population</v>
      </c>
      <c r="C3078" t="s">
        <v>33</v>
      </c>
      <c r="D3078" t="s">
        <v>36</v>
      </c>
      <c r="E3078" s="4" t="str" cm="1">
        <f t="array" ref="E3078">_xlfn._xlws.FILTER(AnalysisGroupings!$G$2:$G$20,AnalysisGroupings!$F$2:$F$20=AnalysisResults!D3078,"")</f>
        <v>Placebo</v>
      </c>
      <c r="G3078" t="s">
        <v>733</v>
      </c>
      <c r="H3078" t="s">
        <v>776</v>
      </c>
      <c r="I3078" s="4" t="str" cm="1">
        <f t="array" ref="I3078">_xlfn._xlws.FILTER(AnalysisGroupings!$G$2:$G$36,(AnalysisGroupings!$F$2:$F$36=AnalysisResults!H3078)*LEN(H3078)&gt;0,"")</f>
        <v>Temperature (C)</v>
      </c>
      <c r="K3078" t="s">
        <v>734</v>
      </c>
      <c r="L3078" t="s">
        <v>789</v>
      </c>
      <c r="M3078" s="4" t="str" cm="1">
        <f t="array" ref="M3078">_xlfn._xlws.FILTER(AnalysisGroupings!$G$2:$G$36,(AnalysisGroupings!$F$2:$F$36=AnalysisResults!L3078)*LEN(L3078)&gt;0,"")</f>
        <v>End of Treatment</v>
      </c>
      <c r="O3078" t="s">
        <v>295</v>
      </c>
      <c r="P3078" t="s">
        <v>641</v>
      </c>
      <c r="Q3078" s="4" t="str" cm="1">
        <f t="array" ref="Q3078">_xlfn._xlws.FILTER(AnalysisMethods!$G$2:$G$31,AnalysisMethods!$E$2:$E$31=AnalysisResults!P3078,"")</f>
        <v>Mean</v>
      </c>
      <c r="R3078" s="4" t="str" cm="1">
        <f t="array" ref="R3078">_xlfn._xlws.FILTER(AnalysisMethods!$H$2:$H$31,AnalysisMethods!$E$2:$E$31=AnalysisResults!P3078,"")</f>
        <v>XX.X</v>
      </c>
      <c r="S3078">
        <v>8.2317073199999993E-2</v>
      </c>
      <c r="T3078" s="7" t="s">
        <v>1243</v>
      </c>
      <c r="U3078" t="s">
        <v>1378</v>
      </c>
    </row>
    <row r="3079" spans="1:21" x14ac:dyDescent="0.45">
      <c r="A3079" t="s">
        <v>671</v>
      </c>
      <c r="B3079" s="4" t="str" cm="1">
        <f t="array" ref="B3079">_xlfn._xlws.FILTER(AnalysisSets!B:B,AnalysisSets!A:A=_xlfn._xlws.FILTER(Analyses!E:E,Analyses!A:A=AnalysisResults!A3079,""),"")</f>
        <v>Safety Population</v>
      </c>
      <c r="C3079" t="s">
        <v>33</v>
      </c>
      <c r="D3079" t="s">
        <v>36</v>
      </c>
      <c r="E3079" s="4" t="str" cm="1">
        <f t="array" ref="E3079">_xlfn._xlws.FILTER(AnalysisGroupings!$G$2:$G$20,AnalysisGroupings!$F$2:$F$20=AnalysisResults!D3079,"")</f>
        <v>Placebo</v>
      </c>
      <c r="G3079" t="s">
        <v>733</v>
      </c>
      <c r="H3079" t="s">
        <v>776</v>
      </c>
      <c r="I3079" s="4" t="str" cm="1">
        <f t="array" ref="I3079">_xlfn._xlws.FILTER(AnalysisGroupings!$G$2:$G$36,(AnalysisGroupings!$F$2:$F$36=AnalysisResults!H3079)*LEN(H3079)&gt;0,"")</f>
        <v>Temperature (C)</v>
      </c>
      <c r="K3079" t="s">
        <v>734</v>
      </c>
      <c r="L3079" t="s">
        <v>789</v>
      </c>
      <c r="M3079" s="4" t="str" cm="1">
        <f t="array" ref="M3079">_xlfn._xlws.FILTER(AnalysisGroupings!$G$2:$G$36,(AnalysisGroupings!$F$2:$F$36=AnalysisResults!L3079)*LEN(L3079)&gt;0,"")</f>
        <v>End of Treatment</v>
      </c>
      <c r="O3079" t="s">
        <v>295</v>
      </c>
      <c r="P3079" t="s">
        <v>642</v>
      </c>
      <c r="Q3079" s="4" t="str" cm="1">
        <f t="array" ref="Q3079">_xlfn._xlws.FILTER(AnalysisMethods!$G$2:$G$31,AnalysisMethods!$E$2:$E$31=AnalysisResults!P3079,"")</f>
        <v>SD</v>
      </c>
      <c r="R3079" s="4" t="str" cm="1">
        <f t="array" ref="R3079">_xlfn._xlws.FILTER(AnalysisMethods!$H$2:$H$31,AnalysisMethods!$E$2:$E$31=AnalysisResults!P3079,"")</f>
        <v>(XX.XX)</v>
      </c>
      <c r="S3079">
        <v>0.36398785350000001</v>
      </c>
      <c r="T3079" s="7" t="s">
        <v>1044</v>
      </c>
      <c r="U3079" t="s">
        <v>1378</v>
      </c>
    </row>
    <row r="3080" spans="1:21" x14ac:dyDescent="0.45">
      <c r="A3080" t="s">
        <v>671</v>
      </c>
      <c r="B3080" s="4" t="str" cm="1">
        <f t="array" ref="B3080">_xlfn._xlws.FILTER(AnalysisSets!B:B,AnalysisSets!A:A=_xlfn._xlws.FILTER(Analyses!E:E,Analyses!A:A=AnalysisResults!A3080,""),"")</f>
        <v>Safety Population</v>
      </c>
      <c r="C3080" t="s">
        <v>33</v>
      </c>
      <c r="D3080" t="s">
        <v>36</v>
      </c>
      <c r="E3080" s="4" t="str" cm="1">
        <f t="array" ref="E3080">_xlfn._xlws.FILTER(AnalysisGroupings!$G$2:$G$20,AnalysisGroupings!$F$2:$F$20=AnalysisResults!D3080,"")</f>
        <v>Placebo</v>
      </c>
      <c r="G3080" t="s">
        <v>733</v>
      </c>
      <c r="H3080" t="s">
        <v>776</v>
      </c>
      <c r="I3080" s="4" t="str" cm="1">
        <f t="array" ref="I3080">_xlfn._xlws.FILTER(AnalysisGroupings!$G$2:$G$36,(AnalysisGroupings!$F$2:$F$36=AnalysisResults!H3080)*LEN(H3080)&gt;0,"")</f>
        <v>Temperature (C)</v>
      </c>
      <c r="K3080" t="s">
        <v>734</v>
      </c>
      <c r="L3080" t="s">
        <v>789</v>
      </c>
      <c r="M3080" s="4" t="str" cm="1">
        <f t="array" ref="M3080">_xlfn._xlws.FILTER(AnalysisGroupings!$G$2:$G$36,(AnalysisGroupings!$F$2:$F$36=AnalysisResults!L3080)*LEN(L3080)&gt;0,"")</f>
        <v>End of Treatment</v>
      </c>
      <c r="O3080" t="s">
        <v>295</v>
      </c>
      <c r="P3080" t="s">
        <v>643</v>
      </c>
      <c r="Q3080" s="4" t="str" cm="1">
        <f t="array" ref="Q3080">_xlfn._xlws.FILTER(AnalysisMethods!$G$2:$G$31,AnalysisMethods!$E$2:$E$31=AnalysisResults!P3080,"")</f>
        <v>Median</v>
      </c>
      <c r="R3080" s="4" t="str" cm="1">
        <f t="array" ref="R3080">_xlfn._xlws.FILTER(AnalysisMethods!$H$2:$H$31,AnalysisMethods!$E$2:$E$31=AnalysisResults!P3080,"")</f>
        <v>XX.X</v>
      </c>
      <c r="S3080">
        <v>0</v>
      </c>
      <c r="T3080" s="7" t="s">
        <v>1158</v>
      </c>
      <c r="U3080" t="s">
        <v>1378</v>
      </c>
    </row>
    <row r="3081" spans="1:21" x14ac:dyDescent="0.45">
      <c r="A3081" t="s">
        <v>671</v>
      </c>
      <c r="B3081" s="4" t="str" cm="1">
        <f t="array" ref="B3081">_xlfn._xlws.FILTER(AnalysisSets!B:B,AnalysisSets!A:A=_xlfn._xlws.FILTER(Analyses!E:E,Analyses!A:A=AnalysisResults!A3081,""),"")</f>
        <v>Safety Population</v>
      </c>
      <c r="C3081" t="s">
        <v>33</v>
      </c>
      <c r="D3081" t="s">
        <v>36</v>
      </c>
      <c r="E3081" s="4" t="str" cm="1">
        <f t="array" ref="E3081">_xlfn._xlws.FILTER(AnalysisGroupings!$G$2:$G$20,AnalysisGroupings!$F$2:$F$20=AnalysisResults!D3081,"")</f>
        <v>Placebo</v>
      </c>
      <c r="G3081" t="s">
        <v>733</v>
      </c>
      <c r="H3081" t="s">
        <v>776</v>
      </c>
      <c r="I3081" s="4" t="str" cm="1">
        <f t="array" ref="I3081">_xlfn._xlws.FILTER(AnalysisGroupings!$G$2:$G$36,(AnalysisGroupings!$F$2:$F$36=AnalysisResults!H3081)*LEN(H3081)&gt;0,"")</f>
        <v>Temperature (C)</v>
      </c>
      <c r="K3081" t="s">
        <v>734</v>
      </c>
      <c r="L3081" t="s">
        <v>789</v>
      </c>
      <c r="M3081" s="4" t="str" cm="1">
        <f t="array" ref="M3081">_xlfn._xlws.FILTER(AnalysisGroupings!$G$2:$G$36,(AnalysisGroupings!$F$2:$F$36=AnalysisResults!L3081)*LEN(L3081)&gt;0,"")</f>
        <v>End of Treatment</v>
      </c>
      <c r="O3081" t="s">
        <v>295</v>
      </c>
      <c r="P3081" t="s">
        <v>644</v>
      </c>
      <c r="Q3081" s="4" t="str" cm="1">
        <f t="array" ref="Q3081">_xlfn._xlws.FILTER(AnalysisMethods!$G$2:$G$31,AnalysisMethods!$E$2:$E$31=AnalysisResults!P3081,"")</f>
        <v>Q1</v>
      </c>
      <c r="R3081" s="4" t="str" cm="1">
        <f t="array" ref="R3081">_xlfn._xlws.FILTER(AnalysisMethods!$H$2:$H$31,AnalysisMethods!$E$2:$E$31=AnalysisResults!P3081,"")</f>
        <v>XX.X</v>
      </c>
      <c r="S3081">
        <v>-0.12</v>
      </c>
      <c r="T3081" s="7" t="s">
        <v>1212</v>
      </c>
      <c r="U3081" t="s">
        <v>1378</v>
      </c>
    </row>
    <row r="3082" spans="1:21" x14ac:dyDescent="0.45">
      <c r="A3082" t="s">
        <v>671</v>
      </c>
      <c r="B3082" s="4" t="str" cm="1">
        <f t="array" ref="B3082">_xlfn._xlws.FILTER(AnalysisSets!B:B,AnalysisSets!A:A=_xlfn._xlws.FILTER(Analyses!E:E,Analyses!A:A=AnalysisResults!A3082,""),"")</f>
        <v>Safety Population</v>
      </c>
      <c r="C3082" t="s">
        <v>33</v>
      </c>
      <c r="D3082" t="s">
        <v>36</v>
      </c>
      <c r="E3082" s="4" t="str" cm="1">
        <f t="array" ref="E3082">_xlfn._xlws.FILTER(AnalysisGroupings!$G$2:$G$20,AnalysisGroupings!$F$2:$F$20=AnalysisResults!D3082,"")</f>
        <v>Placebo</v>
      </c>
      <c r="G3082" t="s">
        <v>733</v>
      </c>
      <c r="H3082" t="s">
        <v>776</v>
      </c>
      <c r="I3082" s="4" t="str" cm="1">
        <f t="array" ref="I3082">_xlfn._xlws.FILTER(AnalysisGroupings!$G$2:$G$36,(AnalysisGroupings!$F$2:$F$36=AnalysisResults!H3082)*LEN(H3082)&gt;0,"")</f>
        <v>Temperature (C)</v>
      </c>
      <c r="K3082" t="s">
        <v>734</v>
      </c>
      <c r="L3082" t="s">
        <v>789</v>
      </c>
      <c r="M3082" s="4" t="str" cm="1">
        <f t="array" ref="M3082">_xlfn._xlws.FILTER(AnalysisGroupings!$G$2:$G$36,(AnalysisGroupings!$F$2:$F$36=AnalysisResults!L3082)*LEN(L3082)&gt;0,"")</f>
        <v>End of Treatment</v>
      </c>
      <c r="O3082" t="s">
        <v>295</v>
      </c>
      <c r="P3082" t="s">
        <v>645</v>
      </c>
      <c r="Q3082" s="4" t="str" cm="1">
        <f t="array" ref="Q3082">_xlfn._xlws.FILTER(AnalysisMethods!$G$2:$G$31,AnalysisMethods!$E$2:$E$31=AnalysisResults!P3082,"")</f>
        <v>Q3</v>
      </c>
      <c r="R3082" s="4" t="str" cm="1">
        <f t="array" ref="R3082">_xlfn._xlws.FILTER(AnalysisMethods!$H$2:$H$31,AnalysisMethods!$E$2:$E$31=AnalysisResults!P3082,"")</f>
        <v>XX.X</v>
      </c>
      <c r="S3082">
        <v>0.28000000000000003</v>
      </c>
      <c r="T3082" s="7" t="s">
        <v>1156</v>
      </c>
      <c r="U3082" t="s">
        <v>1378</v>
      </c>
    </row>
    <row r="3083" spans="1:21" x14ac:dyDescent="0.45">
      <c r="A3083" t="s">
        <v>671</v>
      </c>
      <c r="B3083" s="4" t="str" cm="1">
        <f t="array" ref="B3083">_xlfn._xlws.FILTER(AnalysisSets!B:B,AnalysisSets!A:A=_xlfn._xlws.FILTER(Analyses!E:E,Analyses!A:A=AnalysisResults!A3083,""),"")</f>
        <v>Safety Population</v>
      </c>
      <c r="C3083" t="s">
        <v>33</v>
      </c>
      <c r="D3083" t="s">
        <v>36</v>
      </c>
      <c r="E3083" s="4" t="str" cm="1">
        <f t="array" ref="E3083">_xlfn._xlws.FILTER(AnalysisGroupings!$G$2:$G$20,AnalysisGroupings!$F$2:$F$20=AnalysisResults!D3083,"")</f>
        <v>Placebo</v>
      </c>
      <c r="G3083" t="s">
        <v>733</v>
      </c>
      <c r="H3083" t="s">
        <v>776</v>
      </c>
      <c r="I3083" s="4" t="str" cm="1">
        <f t="array" ref="I3083">_xlfn._xlws.FILTER(AnalysisGroupings!$G$2:$G$36,(AnalysisGroupings!$F$2:$F$36=AnalysisResults!H3083)*LEN(H3083)&gt;0,"")</f>
        <v>Temperature (C)</v>
      </c>
      <c r="K3083" t="s">
        <v>734</v>
      </c>
      <c r="L3083" t="s">
        <v>789</v>
      </c>
      <c r="M3083" s="4" t="str" cm="1">
        <f t="array" ref="M3083">_xlfn._xlws.FILTER(AnalysisGroupings!$G$2:$G$36,(AnalysisGroupings!$F$2:$F$36=AnalysisResults!L3083)*LEN(L3083)&gt;0,"")</f>
        <v>End of Treatment</v>
      </c>
      <c r="O3083" t="s">
        <v>295</v>
      </c>
      <c r="P3083" t="s">
        <v>646</v>
      </c>
      <c r="Q3083" s="4" t="str" cm="1">
        <f t="array" ref="Q3083">_xlfn._xlws.FILTER(AnalysisMethods!$G$2:$G$31,AnalysisMethods!$E$2:$E$31=AnalysisResults!P3083,"")</f>
        <v>Min</v>
      </c>
      <c r="R3083" s="4" t="str" cm="1">
        <f t="array" ref="R3083">_xlfn._xlws.FILTER(AnalysisMethods!$H$2:$H$31,AnalysisMethods!$E$2:$E$31=AnalysisResults!P3083,"")</f>
        <v>XX</v>
      </c>
      <c r="S3083">
        <v>-0.72</v>
      </c>
      <c r="T3083" s="7" t="s">
        <v>1254</v>
      </c>
      <c r="U3083" t="s">
        <v>1378</v>
      </c>
    </row>
    <row r="3084" spans="1:21" x14ac:dyDescent="0.45">
      <c r="A3084" t="s">
        <v>671</v>
      </c>
      <c r="B3084" s="4" t="str" cm="1">
        <f t="array" ref="B3084">_xlfn._xlws.FILTER(AnalysisSets!B:B,AnalysisSets!A:A=_xlfn._xlws.FILTER(Analyses!E:E,Analyses!A:A=AnalysisResults!A3084,""),"")</f>
        <v>Safety Population</v>
      </c>
      <c r="C3084" t="s">
        <v>33</v>
      </c>
      <c r="D3084" t="s">
        <v>36</v>
      </c>
      <c r="E3084" s="4" t="str" cm="1">
        <f t="array" ref="E3084">_xlfn._xlws.FILTER(AnalysisGroupings!$G$2:$G$20,AnalysisGroupings!$F$2:$F$20=AnalysisResults!D3084,"")</f>
        <v>Placebo</v>
      </c>
      <c r="G3084" t="s">
        <v>733</v>
      </c>
      <c r="H3084" t="s">
        <v>776</v>
      </c>
      <c r="I3084" s="4" t="str" cm="1">
        <f t="array" ref="I3084">_xlfn._xlws.FILTER(AnalysisGroupings!$G$2:$G$36,(AnalysisGroupings!$F$2:$F$36=AnalysisResults!H3084)*LEN(H3084)&gt;0,"")</f>
        <v>Temperature (C)</v>
      </c>
      <c r="K3084" t="s">
        <v>734</v>
      </c>
      <c r="L3084" t="s">
        <v>789</v>
      </c>
      <c r="M3084" s="4" t="str" cm="1">
        <f t="array" ref="M3084">_xlfn._xlws.FILTER(AnalysisGroupings!$G$2:$G$36,(AnalysisGroupings!$F$2:$F$36=AnalysisResults!L3084)*LEN(L3084)&gt;0,"")</f>
        <v>End of Treatment</v>
      </c>
      <c r="O3084" t="s">
        <v>295</v>
      </c>
      <c r="P3084" t="s">
        <v>647</v>
      </c>
      <c r="Q3084" s="4" t="str" cm="1">
        <f t="array" ref="Q3084">_xlfn._xlws.FILTER(AnalysisMethods!$G$2:$G$31,AnalysisMethods!$E$2:$E$31=AnalysisResults!P3084,"")</f>
        <v>Max</v>
      </c>
      <c r="R3084" s="4" t="str" cm="1">
        <f t="array" ref="R3084">_xlfn._xlws.FILTER(AnalysisMethods!$H$2:$H$31,AnalysisMethods!$E$2:$E$31=AnalysisResults!P3084,"")</f>
        <v>XX</v>
      </c>
      <c r="S3084">
        <v>1.34</v>
      </c>
      <c r="T3084" s="7" t="s">
        <v>1253</v>
      </c>
      <c r="U3084" t="s">
        <v>1378</v>
      </c>
    </row>
    <row r="3085" spans="1:21" x14ac:dyDescent="0.45">
      <c r="A3085" t="s">
        <v>671</v>
      </c>
      <c r="B3085" s="4" t="str" cm="1">
        <f t="array" ref="B3085">_xlfn._xlws.FILTER(AnalysisSets!B:B,AnalysisSets!A:A=_xlfn._xlws.FILTER(Analyses!E:E,Analyses!A:A=AnalysisResults!A3085,""),"")</f>
        <v>Safety Population</v>
      </c>
      <c r="C3085" t="s">
        <v>33</v>
      </c>
      <c r="D3085" t="s">
        <v>40</v>
      </c>
      <c r="E3085" s="4" t="str" cm="1">
        <f t="array" ref="E3085">_xlfn._xlws.FILTER(AnalysisGroupings!$G$2:$G$20,AnalysisGroupings!$F$2:$F$20=AnalysisResults!D3085,"")</f>
        <v>Xanomeline Low Dose</v>
      </c>
      <c r="G3085" t="s">
        <v>733</v>
      </c>
      <c r="H3085" t="s">
        <v>767</v>
      </c>
      <c r="I3085" s="4" t="str" cm="1">
        <f t="array" ref="I3085">_xlfn._xlws.FILTER(AnalysisGroupings!$G$2:$G$36,(AnalysisGroupings!$F$2:$F$36=AnalysisResults!H3085)*LEN(H3085)&gt;0,"")</f>
        <v>Systolic Blood Pressure (mmHg)</v>
      </c>
      <c r="K3085" t="s">
        <v>734</v>
      </c>
      <c r="L3085" t="s">
        <v>1380</v>
      </c>
      <c r="M3085" s="4" t="str" cm="1">
        <f t="array" ref="M3085">_xlfn._xlws.FILTER(AnalysisGroupings!$G$2:$G$36,(AnalysisGroupings!$F$2:$F$36=AnalysisResults!L3085)*LEN(L3085)&gt;0,"")</f>
        <v>Week 2</v>
      </c>
      <c r="O3085" t="s">
        <v>295</v>
      </c>
      <c r="P3085" t="s">
        <v>640</v>
      </c>
      <c r="Q3085" s="4" t="str" cm="1">
        <f t="array" ref="Q3085">_xlfn._xlws.FILTER(AnalysisMethods!$G$2:$G$31,AnalysisMethods!$E$2:$E$31=AnalysisResults!P3085,"")</f>
        <v>n</v>
      </c>
      <c r="R3085" s="4" t="str" cm="1">
        <f t="array" ref="R3085">_xlfn._xlws.FILTER(AnalysisMethods!$H$2:$H$31,AnalysisMethods!$E$2:$E$31=AnalysisResults!P3085,"")</f>
        <v>XX</v>
      </c>
      <c r="S3085">
        <v>251</v>
      </c>
      <c r="T3085" s="7" t="s">
        <v>964</v>
      </c>
      <c r="U3085" t="s">
        <v>1378</v>
      </c>
    </row>
    <row r="3086" spans="1:21" x14ac:dyDescent="0.45">
      <c r="A3086" t="s">
        <v>671</v>
      </c>
      <c r="B3086" s="4" t="str" cm="1">
        <f t="array" ref="B3086">_xlfn._xlws.FILTER(AnalysisSets!B:B,AnalysisSets!A:A=_xlfn._xlws.FILTER(Analyses!E:E,Analyses!A:A=AnalysisResults!A3086,""),"")</f>
        <v>Safety Population</v>
      </c>
      <c r="C3086" t="s">
        <v>33</v>
      </c>
      <c r="D3086" t="s">
        <v>40</v>
      </c>
      <c r="E3086" s="4" t="str" cm="1">
        <f t="array" ref="E3086">_xlfn._xlws.FILTER(AnalysisGroupings!$G$2:$G$20,AnalysisGroupings!$F$2:$F$20=AnalysisResults!D3086,"")</f>
        <v>Xanomeline Low Dose</v>
      </c>
      <c r="G3086" t="s">
        <v>733</v>
      </c>
      <c r="H3086" t="s">
        <v>767</v>
      </c>
      <c r="I3086" s="4" t="str" cm="1">
        <f t="array" ref="I3086">_xlfn._xlws.FILTER(AnalysisGroupings!$G$2:$G$36,(AnalysisGroupings!$F$2:$F$36=AnalysisResults!H3086)*LEN(H3086)&gt;0,"")</f>
        <v>Systolic Blood Pressure (mmHg)</v>
      </c>
      <c r="K3086" t="s">
        <v>734</v>
      </c>
      <c r="L3086" t="s">
        <v>1380</v>
      </c>
      <c r="M3086" s="4" t="str" cm="1">
        <f t="array" ref="M3086">_xlfn._xlws.FILTER(AnalysisGroupings!$G$2:$G$36,(AnalysisGroupings!$F$2:$F$36=AnalysisResults!L3086)*LEN(L3086)&gt;0,"")</f>
        <v>Week 2</v>
      </c>
      <c r="O3086" t="s">
        <v>295</v>
      </c>
      <c r="P3086" t="s">
        <v>641</v>
      </c>
      <c r="Q3086" s="4" t="str" cm="1">
        <f t="array" ref="Q3086">_xlfn._xlws.FILTER(AnalysisMethods!$G$2:$G$31,AnalysisMethods!$E$2:$E$31=AnalysisResults!P3086,"")</f>
        <v>Mean</v>
      </c>
      <c r="R3086" s="4" t="str" cm="1">
        <f t="array" ref="R3086">_xlfn._xlws.FILTER(AnalysisMethods!$H$2:$H$31,AnalysisMethods!$E$2:$E$31=AnalysisResults!P3086,"")</f>
        <v>XX.X</v>
      </c>
      <c r="S3086">
        <v>-1.8047808759999999</v>
      </c>
      <c r="T3086" s="7" t="s">
        <v>1206</v>
      </c>
      <c r="U3086" t="s">
        <v>1378</v>
      </c>
    </row>
    <row r="3087" spans="1:21" x14ac:dyDescent="0.45">
      <c r="A3087" t="s">
        <v>671</v>
      </c>
      <c r="B3087" s="4" t="str" cm="1">
        <f t="array" ref="B3087">_xlfn._xlws.FILTER(AnalysisSets!B:B,AnalysisSets!A:A=_xlfn._xlws.FILTER(Analyses!E:E,Analyses!A:A=AnalysisResults!A3087,""),"")</f>
        <v>Safety Population</v>
      </c>
      <c r="C3087" t="s">
        <v>33</v>
      </c>
      <c r="D3087" t="s">
        <v>40</v>
      </c>
      <c r="E3087" s="4" t="str" cm="1">
        <f t="array" ref="E3087">_xlfn._xlws.FILTER(AnalysisGroupings!$G$2:$G$20,AnalysisGroupings!$F$2:$F$20=AnalysisResults!D3087,"")</f>
        <v>Xanomeline Low Dose</v>
      </c>
      <c r="G3087" t="s">
        <v>733</v>
      </c>
      <c r="H3087" t="s">
        <v>767</v>
      </c>
      <c r="I3087" s="4" t="str" cm="1">
        <f t="array" ref="I3087">_xlfn._xlws.FILTER(AnalysisGroupings!$G$2:$G$36,(AnalysisGroupings!$F$2:$F$36=AnalysisResults!H3087)*LEN(H3087)&gt;0,"")</f>
        <v>Systolic Blood Pressure (mmHg)</v>
      </c>
      <c r="K3087" t="s">
        <v>734</v>
      </c>
      <c r="L3087" t="s">
        <v>1380</v>
      </c>
      <c r="M3087" s="4" t="str" cm="1">
        <f t="array" ref="M3087">_xlfn._xlws.FILTER(AnalysisGroupings!$G$2:$G$36,(AnalysisGroupings!$F$2:$F$36=AnalysisResults!L3087)*LEN(L3087)&gt;0,"")</f>
        <v>Week 2</v>
      </c>
      <c r="O3087" t="s">
        <v>295</v>
      </c>
      <c r="P3087" t="s">
        <v>642</v>
      </c>
      <c r="Q3087" s="4" t="str" cm="1">
        <f t="array" ref="Q3087">_xlfn._xlws.FILTER(AnalysisMethods!$G$2:$G$31,AnalysisMethods!$E$2:$E$31=AnalysisResults!P3087,"")</f>
        <v>SD</v>
      </c>
      <c r="R3087" s="4" t="str" cm="1">
        <f t="array" ref="R3087">_xlfn._xlws.FILTER(AnalysisMethods!$H$2:$H$31,AnalysisMethods!$E$2:$E$31=AnalysisResults!P3087,"")</f>
        <v>(XX.XX)</v>
      </c>
      <c r="S3087">
        <v>15.316322569</v>
      </c>
      <c r="T3087" s="7" t="s">
        <v>1255</v>
      </c>
      <c r="U3087" t="s">
        <v>1378</v>
      </c>
    </row>
    <row r="3088" spans="1:21" x14ac:dyDescent="0.45">
      <c r="A3088" t="s">
        <v>671</v>
      </c>
      <c r="B3088" s="4" t="str" cm="1">
        <f t="array" ref="B3088">_xlfn._xlws.FILTER(AnalysisSets!B:B,AnalysisSets!A:A=_xlfn._xlws.FILTER(Analyses!E:E,Analyses!A:A=AnalysisResults!A3088,""),"")</f>
        <v>Safety Population</v>
      </c>
      <c r="C3088" t="s">
        <v>33</v>
      </c>
      <c r="D3088" t="s">
        <v>40</v>
      </c>
      <c r="E3088" s="4" t="str" cm="1">
        <f t="array" ref="E3088">_xlfn._xlws.FILTER(AnalysisGroupings!$G$2:$G$20,AnalysisGroupings!$F$2:$F$20=AnalysisResults!D3088,"")</f>
        <v>Xanomeline Low Dose</v>
      </c>
      <c r="G3088" t="s">
        <v>733</v>
      </c>
      <c r="H3088" t="s">
        <v>767</v>
      </c>
      <c r="I3088" s="4" t="str" cm="1">
        <f t="array" ref="I3088">_xlfn._xlws.FILTER(AnalysisGroupings!$G$2:$G$36,(AnalysisGroupings!$F$2:$F$36=AnalysisResults!H3088)*LEN(H3088)&gt;0,"")</f>
        <v>Systolic Blood Pressure (mmHg)</v>
      </c>
      <c r="K3088" t="s">
        <v>734</v>
      </c>
      <c r="L3088" t="s">
        <v>1380</v>
      </c>
      <c r="M3088" s="4" t="str" cm="1">
        <f t="array" ref="M3088">_xlfn._xlws.FILTER(AnalysisGroupings!$G$2:$G$36,(AnalysisGroupings!$F$2:$F$36=AnalysisResults!L3088)*LEN(L3088)&gt;0,"")</f>
        <v>Week 2</v>
      </c>
      <c r="O3088" t="s">
        <v>295</v>
      </c>
      <c r="P3088" t="s">
        <v>643</v>
      </c>
      <c r="Q3088" s="4" t="str" cm="1">
        <f t="array" ref="Q3088">_xlfn._xlws.FILTER(AnalysisMethods!$G$2:$G$31,AnalysisMethods!$E$2:$E$31=AnalysisResults!P3088,"")</f>
        <v>Median</v>
      </c>
      <c r="R3088" s="4" t="str" cm="1">
        <f t="array" ref="R3088">_xlfn._xlws.FILTER(AnalysisMethods!$H$2:$H$31,AnalysisMethods!$E$2:$E$31=AnalysisResults!P3088,"")</f>
        <v>XX.X</v>
      </c>
      <c r="S3088">
        <v>-2</v>
      </c>
      <c r="T3088" s="7" t="s">
        <v>1143</v>
      </c>
      <c r="U3088" t="s">
        <v>1378</v>
      </c>
    </row>
    <row r="3089" spans="1:21" x14ac:dyDescent="0.45">
      <c r="A3089" t="s">
        <v>671</v>
      </c>
      <c r="B3089" s="4" t="str" cm="1">
        <f t="array" ref="B3089">_xlfn._xlws.FILTER(AnalysisSets!B:B,AnalysisSets!A:A=_xlfn._xlws.FILTER(Analyses!E:E,Analyses!A:A=AnalysisResults!A3089,""),"")</f>
        <v>Safety Population</v>
      </c>
      <c r="C3089" t="s">
        <v>33</v>
      </c>
      <c r="D3089" t="s">
        <v>40</v>
      </c>
      <c r="E3089" s="4" t="str" cm="1">
        <f t="array" ref="E3089">_xlfn._xlws.FILTER(AnalysisGroupings!$G$2:$G$20,AnalysisGroupings!$F$2:$F$20=AnalysisResults!D3089,"")</f>
        <v>Xanomeline Low Dose</v>
      </c>
      <c r="G3089" t="s">
        <v>733</v>
      </c>
      <c r="H3089" t="s">
        <v>767</v>
      </c>
      <c r="I3089" s="4" t="str" cm="1">
        <f t="array" ref="I3089">_xlfn._xlws.FILTER(AnalysisGroupings!$G$2:$G$36,(AnalysisGroupings!$F$2:$F$36=AnalysisResults!H3089)*LEN(H3089)&gt;0,"")</f>
        <v>Systolic Blood Pressure (mmHg)</v>
      </c>
      <c r="K3089" t="s">
        <v>734</v>
      </c>
      <c r="L3089" t="s">
        <v>1380</v>
      </c>
      <c r="M3089" s="4" t="str" cm="1">
        <f t="array" ref="M3089">_xlfn._xlws.FILTER(AnalysisGroupings!$G$2:$G$36,(AnalysisGroupings!$F$2:$F$36=AnalysisResults!L3089)*LEN(L3089)&gt;0,"")</f>
        <v>Week 2</v>
      </c>
      <c r="O3089" t="s">
        <v>295</v>
      </c>
      <c r="P3089" t="s">
        <v>644</v>
      </c>
      <c r="Q3089" s="4" t="str" cm="1">
        <f t="array" ref="Q3089">_xlfn._xlws.FILTER(AnalysisMethods!$G$2:$G$31,AnalysisMethods!$E$2:$E$31=AnalysisResults!P3089,"")</f>
        <v>Q1</v>
      </c>
      <c r="R3089" s="4" t="str" cm="1">
        <f t="array" ref="R3089">_xlfn._xlws.FILTER(AnalysisMethods!$H$2:$H$31,AnalysisMethods!$E$2:$E$31=AnalysisResults!P3089,"")</f>
        <v>XX.X</v>
      </c>
      <c r="S3089">
        <v>-10</v>
      </c>
      <c r="T3089" s="7" t="s">
        <v>1159</v>
      </c>
      <c r="U3089" t="s">
        <v>1378</v>
      </c>
    </row>
    <row r="3090" spans="1:21" x14ac:dyDescent="0.45">
      <c r="A3090" t="s">
        <v>671</v>
      </c>
      <c r="B3090" s="4" t="str" cm="1">
        <f t="array" ref="B3090">_xlfn._xlws.FILTER(AnalysisSets!B:B,AnalysisSets!A:A=_xlfn._xlws.FILTER(Analyses!E:E,Analyses!A:A=AnalysisResults!A3090,""),"")</f>
        <v>Safety Population</v>
      </c>
      <c r="C3090" t="s">
        <v>33</v>
      </c>
      <c r="D3090" t="s">
        <v>40</v>
      </c>
      <c r="E3090" s="4" t="str" cm="1">
        <f t="array" ref="E3090">_xlfn._xlws.FILTER(AnalysisGroupings!$G$2:$G$20,AnalysisGroupings!$F$2:$F$20=AnalysisResults!D3090,"")</f>
        <v>Xanomeline Low Dose</v>
      </c>
      <c r="G3090" t="s">
        <v>733</v>
      </c>
      <c r="H3090" t="s">
        <v>767</v>
      </c>
      <c r="I3090" s="4" t="str" cm="1">
        <f t="array" ref="I3090">_xlfn._xlws.FILTER(AnalysisGroupings!$G$2:$G$36,(AnalysisGroupings!$F$2:$F$36=AnalysisResults!H3090)*LEN(H3090)&gt;0,"")</f>
        <v>Systolic Blood Pressure (mmHg)</v>
      </c>
      <c r="K3090" t="s">
        <v>734</v>
      </c>
      <c r="L3090" t="s">
        <v>1380</v>
      </c>
      <c r="M3090" s="4" t="str" cm="1">
        <f t="array" ref="M3090">_xlfn._xlws.FILTER(AnalysisGroupings!$G$2:$G$36,(AnalysisGroupings!$F$2:$F$36=AnalysisResults!L3090)*LEN(L3090)&gt;0,"")</f>
        <v>Week 2</v>
      </c>
      <c r="O3090" t="s">
        <v>295</v>
      </c>
      <c r="P3090" t="s">
        <v>645</v>
      </c>
      <c r="Q3090" s="4" t="str" cm="1">
        <f t="array" ref="Q3090">_xlfn._xlws.FILTER(AnalysisMethods!$G$2:$G$31,AnalysisMethods!$E$2:$E$31=AnalysisResults!P3090,"")</f>
        <v>Q3</v>
      </c>
      <c r="R3090" s="4" t="str" cm="1">
        <f t="array" ref="R3090">_xlfn._xlws.FILTER(AnalysisMethods!$H$2:$H$31,AnalysisMethods!$E$2:$E$31=AnalysisResults!P3090,"")</f>
        <v>XX.X</v>
      </c>
      <c r="S3090">
        <v>8</v>
      </c>
      <c r="T3090" s="7" t="s">
        <v>1160</v>
      </c>
      <c r="U3090" t="s">
        <v>1378</v>
      </c>
    </row>
    <row r="3091" spans="1:21" x14ac:dyDescent="0.45">
      <c r="A3091" t="s">
        <v>671</v>
      </c>
      <c r="B3091" s="4" t="str" cm="1">
        <f t="array" ref="B3091">_xlfn._xlws.FILTER(AnalysisSets!B:B,AnalysisSets!A:A=_xlfn._xlws.FILTER(Analyses!E:E,Analyses!A:A=AnalysisResults!A3091,""),"")</f>
        <v>Safety Population</v>
      </c>
      <c r="C3091" t="s">
        <v>33</v>
      </c>
      <c r="D3091" t="s">
        <v>40</v>
      </c>
      <c r="E3091" s="4" t="str" cm="1">
        <f t="array" ref="E3091">_xlfn._xlws.FILTER(AnalysisGroupings!$G$2:$G$20,AnalysisGroupings!$F$2:$F$20=AnalysisResults!D3091,"")</f>
        <v>Xanomeline Low Dose</v>
      </c>
      <c r="G3091" t="s">
        <v>733</v>
      </c>
      <c r="H3091" t="s">
        <v>767</v>
      </c>
      <c r="I3091" s="4" t="str" cm="1">
        <f t="array" ref="I3091">_xlfn._xlws.FILTER(AnalysisGroupings!$G$2:$G$36,(AnalysisGroupings!$F$2:$F$36=AnalysisResults!H3091)*LEN(H3091)&gt;0,"")</f>
        <v>Systolic Blood Pressure (mmHg)</v>
      </c>
      <c r="K3091" t="s">
        <v>734</v>
      </c>
      <c r="L3091" t="s">
        <v>1380</v>
      </c>
      <c r="M3091" s="4" t="str" cm="1">
        <f t="array" ref="M3091">_xlfn._xlws.FILTER(AnalysisGroupings!$G$2:$G$36,(AnalysisGroupings!$F$2:$F$36=AnalysisResults!L3091)*LEN(L3091)&gt;0,"")</f>
        <v>Week 2</v>
      </c>
      <c r="O3091" t="s">
        <v>295</v>
      </c>
      <c r="P3091" t="s">
        <v>646</v>
      </c>
      <c r="Q3091" s="4" t="str" cm="1">
        <f t="array" ref="Q3091">_xlfn._xlws.FILTER(AnalysisMethods!$G$2:$G$31,AnalysisMethods!$E$2:$E$31=AnalysisResults!P3091,"")</f>
        <v>Min</v>
      </c>
      <c r="R3091" s="4" t="str" cm="1">
        <f t="array" ref="R3091">_xlfn._xlws.FILTER(AnalysisMethods!$H$2:$H$31,AnalysisMethods!$E$2:$E$31=AnalysisResults!P3091,"")</f>
        <v>XX</v>
      </c>
      <c r="S3091">
        <v>-48</v>
      </c>
      <c r="T3091" s="7" t="s">
        <v>1150</v>
      </c>
      <c r="U3091" t="s">
        <v>1378</v>
      </c>
    </row>
    <row r="3092" spans="1:21" x14ac:dyDescent="0.45">
      <c r="A3092" t="s">
        <v>671</v>
      </c>
      <c r="B3092" s="4" t="str" cm="1">
        <f t="array" ref="B3092">_xlfn._xlws.FILTER(AnalysisSets!B:B,AnalysisSets!A:A=_xlfn._xlws.FILTER(Analyses!E:E,Analyses!A:A=AnalysisResults!A3092,""),"")</f>
        <v>Safety Population</v>
      </c>
      <c r="C3092" t="s">
        <v>33</v>
      </c>
      <c r="D3092" t="s">
        <v>40</v>
      </c>
      <c r="E3092" s="4" t="str" cm="1">
        <f t="array" ref="E3092">_xlfn._xlws.FILTER(AnalysisGroupings!$G$2:$G$20,AnalysisGroupings!$F$2:$F$20=AnalysisResults!D3092,"")</f>
        <v>Xanomeline Low Dose</v>
      </c>
      <c r="G3092" t="s">
        <v>733</v>
      </c>
      <c r="H3092" t="s">
        <v>767</v>
      </c>
      <c r="I3092" s="4" t="str" cm="1">
        <f t="array" ref="I3092">_xlfn._xlws.FILTER(AnalysisGroupings!$G$2:$G$36,(AnalysisGroupings!$F$2:$F$36=AnalysisResults!H3092)*LEN(H3092)&gt;0,"")</f>
        <v>Systolic Blood Pressure (mmHg)</v>
      </c>
      <c r="K3092" t="s">
        <v>734</v>
      </c>
      <c r="L3092" t="s">
        <v>1380</v>
      </c>
      <c r="M3092" s="4" t="str" cm="1">
        <f t="array" ref="M3092">_xlfn._xlws.FILTER(AnalysisGroupings!$G$2:$G$36,(AnalysisGroupings!$F$2:$F$36=AnalysisResults!L3092)*LEN(L3092)&gt;0,"")</f>
        <v>Week 2</v>
      </c>
      <c r="O3092" t="s">
        <v>295</v>
      </c>
      <c r="P3092" t="s">
        <v>647</v>
      </c>
      <c r="Q3092" s="4" t="str" cm="1">
        <f t="array" ref="Q3092">_xlfn._xlws.FILTER(AnalysisMethods!$G$2:$G$31,AnalysisMethods!$E$2:$E$31=AnalysisResults!P3092,"")</f>
        <v>Max</v>
      </c>
      <c r="R3092" s="4" t="str" cm="1">
        <f t="array" ref="R3092">_xlfn._xlws.FILTER(AnalysisMethods!$H$2:$H$31,AnalysisMethods!$E$2:$E$31=AnalysisResults!P3092,"")</f>
        <v>XX</v>
      </c>
      <c r="S3092">
        <v>40</v>
      </c>
      <c r="T3092" s="7" t="s">
        <v>248</v>
      </c>
      <c r="U3092" t="s">
        <v>1378</v>
      </c>
    </row>
    <row r="3093" spans="1:21" x14ac:dyDescent="0.45">
      <c r="A3093" t="s">
        <v>671</v>
      </c>
      <c r="B3093" s="4" t="str" cm="1">
        <f t="array" ref="B3093">_xlfn._xlws.FILTER(AnalysisSets!B:B,AnalysisSets!A:A=_xlfn._xlws.FILTER(Analyses!E:E,Analyses!A:A=AnalysisResults!A3093,""),"")</f>
        <v>Safety Population</v>
      </c>
      <c r="C3093" t="s">
        <v>33</v>
      </c>
      <c r="D3093" t="s">
        <v>40</v>
      </c>
      <c r="E3093" s="4" t="str" cm="1">
        <f t="array" ref="E3093">_xlfn._xlws.FILTER(AnalysisGroupings!$G$2:$G$20,AnalysisGroupings!$F$2:$F$20=AnalysisResults!D3093,"")</f>
        <v>Xanomeline Low Dose</v>
      </c>
      <c r="G3093" t="s">
        <v>733</v>
      </c>
      <c r="H3093" t="s">
        <v>767</v>
      </c>
      <c r="I3093" s="4" t="str" cm="1">
        <f t="array" ref="I3093">_xlfn._xlws.FILTER(AnalysisGroupings!$G$2:$G$36,(AnalysisGroupings!$F$2:$F$36=AnalysisResults!H3093)*LEN(H3093)&gt;0,"")</f>
        <v>Systolic Blood Pressure (mmHg)</v>
      </c>
      <c r="K3093" t="s">
        <v>734</v>
      </c>
      <c r="L3093" t="s">
        <v>1381</v>
      </c>
      <c r="M3093" s="4" t="str" cm="1">
        <f t="array" ref="M3093">_xlfn._xlws.FILTER(AnalysisGroupings!$G$2:$G$36,(AnalysisGroupings!$F$2:$F$36=AnalysisResults!L3093)*LEN(L3093)&gt;0,"")</f>
        <v>Week 4</v>
      </c>
      <c r="O3093" t="s">
        <v>295</v>
      </c>
      <c r="P3093" t="s">
        <v>640</v>
      </c>
      <c r="Q3093" s="4" t="str" cm="1">
        <f t="array" ref="Q3093">_xlfn._xlws.FILTER(AnalysisMethods!$G$2:$G$31,AnalysisMethods!$E$2:$E$31=AnalysisResults!P3093,"")</f>
        <v>n</v>
      </c>
      <c r="R3093" s="4" t="str" cm="1">
        <f t="array" ref="R3093">_xlfn._xlws.FILTER(AnalysisMethods!$H$2:$H$31,AnalysisMethods!$E$2:$E$31=AnalysisResults!P3093,"")</f>
        <v>XX</v>
      </c>
      <c r="S3093">
        <v>216</v>
      </c>
      <c r="T3093" s="7" t="s">
        <v>967</v>
      </c>
      <c r="U3093" t="s">
        <v>1378</v>
      </c>
    </row>
    <row r="3094" spans="1:21" x14ac:dyDescent="0.45">
      <c r="A3094" t="s">
        <v>671</v>
      </c>
      <c r="B3094" s="4" t="str" cm="1">
        <f t="array" ref="B3094">_xlfn._xlws.FILTER(AnalysisSets!B:B,AnalysisSets!A:A=_xlfn._xlws.FILTER(Analyses!E:E,Analyses!A:A=AnalysisResults!A3094,""),"")</f>
        <v>Safety Population</v>
      </c>
      <c r="C3094" t="s">
        <v>33</v>
      </c>
      <c r="D3094" t="s">
        <v>40</v>
      </c>
      <c r="E3094" s="4" t="str" cm="1">
        <f t="array" ref="E3094">_xlfn._xlws.FILTER(AnalysisGroupings!$G$2:$G$20,AnalysisGroupings!$F$2:$F$20=AnalysisResults!D3094,"")</f>
        <v>Xanomeline Low Dose</v>
      </c>
      <c r="G3094" t="s">
        <v>733</v>
      </c>
      <c r="H3094" t="s">
        <v>767</v>
      </c>
      <c r="I3094" s="4" t="str" cm="1">
        <f t="array" ref="I3094">_xlfn._xlws.FILTER(AnalysisGroupings!$G$2:$G$36,(AnalysisGroupings!$F$2:$F$36=AnalysisResults!H3094)*LEN(H3094)&gt;0,"")</f>
        <v>Systolic Blood Pressure (mmHg)</v>
      </c>
      <c r="K3094" t="s">
        <v>734</v>
      </c>
      <c r="L3094" t="s">
        <v>1381</v>
      </c>
      <c r="M3094" s="4" t="str" cm="1">
        <f t="array" ref="M3094">_xlfn._xlws.FILTER(AnalysisGroupings!$G$2:$G$36,(AnalysisGroupings!$F$2:$F$36=AnalysisResults!L3094)*LEN(L3094)&gt;0,"")</f>
        <v>Week 4</v>
      </c>
      <c r="O3094" t="s">
        <v>295</v>
      </c>
      <c r="P3094" t="s">
        <v>641</v>
      </c>
      <c r="Q3094" s="4" t="str" cm="1">
        <f t="array" ref="Q3094">_xlfn._xlws.FILTER(AnalysisMethods!$G$2:$G$31,AnalysisMethods!$E$2:$E$31=AnalysisResults!P3094,"")</f>
        <v>Mean</v>
      </c>
      <c r="R3094" s="4" t="str" cm="1">
        <f t="array" ref="R3094">_xlfn._xlws.FILTER(AnalysisMethods!$H$2:$H$31,AnalysisMethods!$E$2:$E$31=AnalysisResults!P3094,"")</f>
        <v>XX.X</v>
      </c>
      <c r="S3094">
        <v>-1.421296296</v>
      </c>
      <c r="T3094" s="7" t="s">
        <v>1256</v>
      </c>
      <c r="U3094" t="s">
        <v>1378</v>
      </c>
    </row>
    <row r="3095" spans="1:21" x14ac:dyDescent="0.45">
      <c r="A3095" t="s">
        <v>671</v>
      </c>
      <c r="B3095" s="4" t="str" cm="1">
        <f t="array" ref="B3095">_xlfn._xlws.FILTER(AnalysisSets!B:B,AnalysisSets!A:A=_xlfn._xlws.FILTER(Analyses!E:E,Analyses!A:A=AnalysisResults!A3095,""),"")</f>
        <v>Safety Population</v>
      </c>
      <c r="C3095" t="s">
        <v>33</v>
      </c>
      <c r="D3095" t="s">
        <v>40</v>
      </c>
      <c r="E3095" s="4" t="str" cm="1">
        <f t="array" ref="E3095">_xlfn._xlws.FILTER(AnalysisGroupings!$G$2:$G$20,AnalysisGroupings!$F$2:$F$20=AnalysisResults!D3095,"")</f>
        <v>Xanomeline Low Dose</v>
      </c>
      <c r="G3095" t="s">
        <v>733</v>
      </c>
      <c r="H3095" t="s">
        <v>767</v>
      </c>
      <c r="I3095" s="4" t="str" cm="1">
        <f t="array" ref="I3095">_xlfn._xlws.FILTER(AnalysisGroupings!$G$2:$G$36,(AnalysisGroupings!$F$2:$F$36=AnalysisResults!H3095)*LEN(H3095)&gt;0,"")</f>
        <v>Systolic Blood Pressure (mmHg)</v>
      </c>
      <c r="K3095" t="s">
        <v>734</v>
      </c>
      <c r="L3095" t="s">
        <v>1381</v>
      </c>
      <c r="M3095" s="4" t="str" cm="1">
        <f t="array" ref="M3095">_xlfn._xlws.FILTER(AnalysisGroupings!$G$2:$G$36,(AnalysisGroupings!$F$2:$F$36=AnalysisResults!L3095)*LEN(L3095)&gt;0,"")</f>
        <v>Week 4</v>
      </c>
      <c r="O3095" t="s">
        <v>295</v>
      </c>
      <c r="P3095" t="s">
        <v>642</v>
      </c>
      <c r="Q3095" s="4" t="str" cm="1">
        <f t="array" ref="Q3095">_xlfn._xlws.FILTER(AnalysisMethods!$G$2:$G$31,AnalysisMethods!$E$2:$E$31=AnalysisResults!P3095,"")</f>
        <v>SD</v>
      </c>
      <c r="R3095" s="4" t="str" cm="1">
        <f t="array" ref="R3095">_xlfn._xlws.FILTER(AnalysisMethods!$H$2:$H$31,AnalysisMethods!$E$2:$E$31=AnalysisResults!P3095,"")</f>
        <v>(XX.XX)</v>
      </c>
      <c r="S3095">
        <v>16.688481201999998</v>
      </c>
      <c r="T3095" s="7" t="s">
        <v>1257</v>
      </c>
      <c r="U3095" t="s">
        <v>1378</v>
      </c>
    </row>
    <row r="3096" spans="1:21" x14ac:dyDescent="0.45">
      <c r="A3096" t="s">
        <v>671</v>
      </c>
      <c r="B3096" s="4" t="str" cm="1">
        <f t="array" ref="B3096">_xlfn._xlws.FILTER(AnalysisSets!B:B,AnalysisSets!A:A=_xlfn._xlws.FILTER(Analyses!E:E,Analyses!A:A=AnalysisResults!A3096,""),"")</f>
        <v>Safety Population</v>
      </c>
      <c r="C3096" t="s">
        <v>33</v>
      </c>
      <c r="D3096" t="s">
        <v>40</v>
      </c>
      <c r="E3096" s="4" t="str" cm="1">
        <f t="array" ref="E3096">_xlfn._xlws.FILTER(AnalysisGroupings!$G$2:$G$20,AnalysisGroupings!$F$2:$F$20=AnalysisResults!D3096,"")</f>
        <v>Xanomeline Low Dose</v>
      </c>
      <c r="G3096" t="s">
        <v>733</v>
      </c>
      <c r="H3096" t="s">
        <v>767</v>
      </c>
      <c r="I3096" s="4" t="str" cm="1">
        <f t="array" ref="I3096">_xlfn._xlws.FILTER(AnalysisGroupings!$G$2:$G$36,(AnalysisGroupings!$F$2:$F$36=AnalysisResults!H3096)*LEN(H3096)&gt;0,"")</f>
        <v>Systolic Blood Pressure (mmHg)</v>
      </c>
      <c r="K3096" t="s">
        <v>734</v>
      </c>
      <c r="L3096" t="s">
        <v>1381</v>
      </c>
      <c r="M3096" s="4" t="str" cm="1">
        <f t="array" ref="M3096">_xlfn._xlws.FILTER(AnalysisGroupings!$G$2:$G$36,(AnalysisGroupings!$F$2:$F$36=AnalysisResults!L3096)*LEN(L3096)&gt;0,"")</f>
        <v>Week 4</v>
      </c>
      <c r="O3096" t="s">
        <v>295</v>
      </c>
      <c r="P3096" t="s">
        <v>643</v>
      </c>
      <c r="Q3096" s="4" t="str" cm="1">
        <f t="array" ref="Q3096">_xlfn._xlws.FILTER(AnalysisMethods!$G$2:$G$31,AnalysisMethods!$E$2:$E$31=AnalysisResults!P3096,"")</f>
        <v>Median</v>
      </c>
      <c r="R3096" s="4" t="str" cm="1">
        <f t="array" ref="R3096">_xlfn._xlws.FILTER(AnalysisMethods!$H$2:$H$31,AnalysisMethods!$E$2:$E$31=AnalysisResults!P3096,"")</f>
        <v>XX.X</v>
      </c>
      <c r="S3096">
        <v>0</v>
      </c>
      <c r="T3096" s="7" t="s">
        <v>1158</v>
      </c>
      <c r="U3096" t="s">
        <v>1378</v>
      </c>
    </row>
    <row r="3097" spans="1:21" x14ac:dyDescent="0.45">
      <c r="A3097" t="s">
        <v>671</v>
      </c>
      <c r="B3097" s="4" t="str" cm="1">
        <f t="array" ref="B3097">_xlfn._xlws.FILTER(AnalysisSets!B:B,AnalysisSets!A:A=_xlfn._xlws.FILTER(Analyses!E:E,Analyses!A:A=AnalysisResults!A3097,""),"")</f>
        <v>Safety Population</v>
      </c>
      <c r="C3097" t="s">
        <v>33</v>
      </c>
      <c r="D3097" t="s">
        <v>40</v>
      </c>
      <c r="E3097" s="4" t="str" cm="1">
        <f t="array" ref="E3097">_xlfn._xlws.FILTER(AnalysisGroupings!$G$2:$G$20,AnalysisGroupings!$F$2:$F$20=AnalysisResults!D3097,"")</f>
        <v>Xanomeline Low Dose</v>
      </c>
      <c r="G3097" t="s">
        <v>733</v>
      </c>
      <c r="H3097" t="s">
        <v>767</v>
      </c>
      <c r="I3097" s="4" t="str" cm="1">
        <f t="array" ref="I3097">_xlfn._xlws.FILTER(AnalysisGroupings!$G$2:$G$36,(AnalysisGroupings!$F$2:$F$36=AnalysisResults!H3097)*LEN(H3097)&gt;0,"")</f>
        <v>Systolic Blood Pressure (mmHg)</v>
      </c>
      <c r="K3097" t="s">
        <v>734</v>
      </c>
      <c r="L3097" t="s">
        <v>1381</v>
      </c>
      <c r="M3097" s="4" t="str" cm="1">
        <f t="array" ref="M3097">_xlfn._xlws.FILTER(AnalysisGroupings!$G$2:$G$36,(AnalysisGroupings!$F$2:$F$36=AnalysisResults!L3097)*LEN(L3097)&gt;0,"")</f>
        <v>Week 4</v>
      </c>
      <c r="O3097" t="s">
        <v>295</v>
      </c>
      <c r="P3097" t="s">
        <v>644</v>
      </c>
      <c r="Q3097" s="4" t="str" cm="1">
        <f t="array" ref="Q3097">_xlfn._xlws.FILTER(AnalysisMethods!$G$2:$G$31,AnalysisMethods!$E$2:$E$31=AnalysisResults!P3097,"")</f>
        <v>Q1</v>
      </c>
      <c r="R3097" s="4" t="str" cm="1">
        <f t="array" ref="R3097">_xlfn._xlws.FILTER(AnalysisMethods!$H$2:$H$31,AnalysisMethods!$E$2:$E$31=AnalysisResults!P3097,"")</f>
        <v>XX.X</v>
      </c>
      <c r="S3097">
        <v>-14</v>
      </c>
      <c r="T3097" s="7" t="s">
        <v>1170</v>
      </c>
      <c r="U3097" t="s">
        <v>1378</v>
      </c>
    </row>
    <row r="3098" spans="1:21" x14ac:dyDescent="0.45">
      <c r="A3098" t="s">
        <v>671</v>
      </c>
      <c r="B3098" s="4" t="str" cm="1">
        <f t="array" ref="B3098">_xlfn._xlws.FILTER(AnalysisSets!B:B,AnalysisSets!A:A=_xlfn._xlws.FILTER(Analyses!E:E,Analyses!A:A=AnalysisResults!A3098,""),"")</f>
        <v>Safety Population</v>
      </c>
      <c r="C3098" t="s">
        <v>33</v>
      </c>
      <c r="D3098" t="s">
        <v>40</v>
      </c>
      <c r="E3098" s="4" t="str" cm="1">
        <f t="array" ref="E3098">_xlfn._xlws.FILTER(AnalysisGroupings!$G$2:$G$20,AnalysisGroupings!$F$2:$F$20=AnalysisResults!D3098,"")</f>
        <v>Xanomeline Low Dose</v>
      </c>
      <c r="G3098" t="s">
        <v>733</v>
      </c>
      <c r="H3098" t="s">
        <v>767</v>
      </c>
      <c r="I3098" s="4" t="str" cm="1">
        <f t="array" ref="I3098">_xlfn._xlws.FILTER(AnalysisGroupings!$G$2:$G$36,(AnalysisGroupings!$F$2:$F$36=AnalysisResults!H3098)*LEN(H3098)&gt;0,"")</f>
        <v>Systolic Blood Pressure (mmHg)</v>
      </c>
      <c r="K3098" t="s">
        <v>734</v>
      </c>
      <c r="L3098" t="s">
        <v>1381</v>
      </c>
      <c r="M3098" s="4" t="str" cm="1">
        <f t="array" ref="M3098">_xlfn._xlws.FILTER(AnalysisGroupings!$G$2:$G$36,(AnalysisGroupings!$F$2:$F$36=AnalysisResults!L3098)*LEN(L3098)&gt;0,"")</f>
        <v>Week 4</v>
      </c>
      <c r="O3098" t="s">
        <v>295</v>
      </c>
      <c r="P3098" t="s">
        <v>645</v>
      </c>
      <c r="Q3098" s="4" t="str" cm="1">
        <f t="array" ref="Q3098">_xlfn._xlws.FILTER(AnalysisMethods!$G$2:$G$31,AnalysisMethods!$E$2:$E$31=AnalysisResults!P3098,"")</f>
        <v>Q3</v>
      </c>
      <c r="R3098" s="4" t="str" cm="1">
        <f t="array" ref="R3098">_xlfn._xlws.FILTER(AnalysisMethods!$H$2:$H$31,AnalysisMethods!$E$2:$E$31=AnalysisResults!P3098,"")</f>
        <v>XX.X</v>
      </c>
      <c r="S3098">
        <v>10</v>
      </c>
      <c r="T3098" s="7" t="s">
        <v>1171</v>
      </c>
      <c r="U3098" t="s">
        <v>1378</v>
      </c>
    </row>
    <row r="3099" spans="1:21" x14ac:dyDescent="0.45">
      <c r="A3099" t="s">
        <v>671</v>
      </c>
      <c r="B3099" s="4" t="str" cm="1">
        <f t="array" ref="B3099">_xlfn._xlws.FILTER(AnalysisSets!B:B,AnalysisSets!A:A=_xlfn._xlws.FILTER(Analyses!E:E,Analyses!A:A=AnalysisResults!A3099,""),"")</f>
        <v>Safety Population</v>
      </c>
      <c r="C3099" t="s">
        <v>33</v>
      </c>
      <c r="D3099" t="s">
        <v>40</v>
      </c>
      <c r="E3099" s="4" t="str" cm="1">
        <f t="array" ref="E3099">_xlfn._xlws.FILTER(AnalysisGroupings!$G$2:$G$20,AnalysisGroupings!$F$2:$F$20=AnalysisResults!D3099,"")</f>
        <v>Xanomeline Low Dose</v>
      </c>
      <c r="G3099" t="s">
        <v>733</v>
      </c>
      <c r="H3099" t="s">
        <v>767</v>
      </c>
      <c r="I3099" s="4" t="str" cm="1">
        <f t="array" ref="I3099">_xlfn._xlws.FILTER(AnalysisGroupings!$G$2:$G$36,(AnalysisGroupings!$F$2:$F$36=AnalysisResults!H3099)*LEN(H3099)&gt;0,"")</f>
        <v>Systolic Blood Pressure (mmHg)</v>
      </c>
      <c r="K3099" t="s">
        <v>734</v>
      </c>
      <c r="L3099" t="s">
        <v>1381</v>
      </c>
      <c r="M3099" s="4" t="str" cm="1">
        <f t="array" ref="M3099">_xlfn._xlws.FILTER(AnalysisGroupings!$G$2:$G$36,(AnalysisGroupings!$F$2:$F$36=AnalysisResults!L3099)*LEN(L3099)&gt;0,"")</f>
        <v>Week 4</v>
      </c>
      <c r="O3099" t="s">
        <v>295</v>
      </c>
      <c r="P3099" t="s">
        <v>646</v>
      </c>
      <c r="Q3099" s="4" t="str" cm="1">
        <f t="array" ref="Q3099">_xlfn._xlws.FILTER(AnalysisMethods!$G$2:$G$31,AnalysisMethods!$E$2:$E$31=AnalysisResults!P3099,"")</f>
        <v>Min</v>
      </c>
      <c r="R3099" s="4" t="str" cm="1">
        <f t="array" ref="R3099">_xlfn._xlws.FILTER(AnalysisMethods!$H$2:$H$31,AnalysisMethods!$E$2:$E$31=AnalysisResults!P3099,"")</f>
        <v>XX</v>
      </c>
      <c r="S3099">
        <v>-43</v>
      </c>
      <c r="T3099" s="7" t="s">
        <v>1258</v>
      </c>
      <c r="U3099" t="s">
        <v>1378</v>
      </c>
    </row>
    <row r="3100" spans="1:21" x14ac:dyDescent="0.45">
      <c r="A3100" t="s">
        <v>671</v>
      </c>
      <c r="B3100" s="4" t="str" cm="1">
        <f t="array" ref="B3100">_xlfn._xlws.FILTER(AnalysisSets!B:B,AnalysisSets!A:A=_xlfn._xlws.FILTER(Analyses!E:E,Analyses!A:A=AnalysisResults!A3100,""),"")</f>
        <v>Safety Population</v>
      </c>
      <c r="C3100" t="s">
        <v>33</v>
      </c>
      <c r="D3100" t="s">
        <v>40</v>
      </c>
      <c r="E3100" s="4" t="str" cm="1">
        <f t="array" ref="E3100">_xlfn._xlws.FILTER(AnalysisGroupings!$G$2:$G$20,AnalysisGroupings!$F$2:$F$20=AnalysisResults!D3100,"")</f>
        <v>Xanomeline Low Dose</v>
      </c>
      <c r="G3100" t="s">
        <v>733</v>
      </c>
      <c r="H3100" t="s">
        <v>767</v>
      </c>
      <c r="I3100" s="4" t="str" cm="1">
        <f t="array" ref="I3100">_xlfn._xlws.FILTER(AnalysisGroupings!$G$2:$G$36,(AnalysisGroupings!$F$2:$F$36=AnalysisResults!H3100)*LEN(H3100)&gt;0,"")</f>
        <v>Systolic Blood Pressure (mmHg)</v>
      </c>
      <c r="K3100" t="s">
        <v>734</v>
      </c>
      <c r="L3100" t="s">
        <v>1381</v>
      </c>
      <c r="M3100" s="4" t="str" cm="1">
        <f t="array" ref="M3100">_xlfn._xlws.FILTER(AnalysisGroupings!$G$2:$G$36,(AnalysisGroupings!$F$2:$F$36=AnalysisResults!L3100)*LEN(L3100)&gt;0,"")</f>
        <v>Week 4</v>
      </c>
      <c r="O3100" t="s">
        <v>295</v>
      </c>
      <c r="P3100" t="s">
        <v>647</v>
      </c>
      <c r="Q3100" s="4" t="str" cm="1">
        <f t="array" ref="Q3100">_xlfn._xlws.FILTER(AnalysisMethods!$G$2:$G$31,AnalysisMethods!$E$2:$E$31=AnalysisResults!P3100,"")</f>
        <v>Max</v>
      </c>
      <c r="R3100" s="4" t="str" cm="1">
        <f t="array" ref="R3100">_xlfn._xlws.FILTER(AnalysisMethods!$H$2:$H$31,AnalysisMethods!$E$2:$E$31=AnalysisResults!P3100,"")</f>
        <v>XX</v>
      </c>
      <c r="S3100">
        <v>80</v>
      </c>
      <c r="T3100" s="7" t="s">
        <v>800</v>
      </c>
      <c r="U3100" t="s">
        <v>1378</v>
      </c>
    </row>
    <row r="3101" spans="1:21" x14ac:dyDescent="0.45">
      <c r="A3101" t="s">
        <v>671</v>
      </c>
      <c r="B3101" s="4" t="str" cm="1">
        <f t="array" ref="B3101">_xlfn._xlws.FILTER(AnalysisSets!B:B,AnalysisSets!A:A=_xlfn._xlws.FILTER(Analyses!E:E,Analyses!A:A=AnalysisResults!A3101,""),"")</f>
        <v>Safety Population</v>
      </c>
      <c r="C3101" t="s">
        <v>33</v>
      </c>
      <c r="D3101" t="s">
        <v>40</v>
      </c>
      <c r="E3101" s="4" t="str" cm="1">
        <f t="array" ref="E3101">_xlfn._xlws.FILTER(AnalysisGroupings!$G$2:$G$20,AnalysisGroupings!$F$2:$F$20=AnalysisResults!D3101,"")</f>
        <v>Xanomeline Low Dose</v>
      </c>
      <c r="G3101" t="s">
        <v>733</v>
      </c>
      <c r="H3101" t="s">
        <v>767</v>
      </c>
      <c r="I3101" s="4" t="str" cm="1">
        <f t="array" ref="I3101">_xlfn._xlws.FILTER(AnalysisGroupings!$G$2:$G$36,(AnalysisGroupings!$F$2:$F$36=AnalysisResults!H3101)*LEN(H3101)&gt;0,"")</f>
        <v>Systolic Blood Pressure (mmHg)</v>
      </c>
      <c r="K3101" t="s">
        <v>734</v>
      </c>
      <c r="L3101" t="s">
        <v>1382</v>
      </c>
      <c r="M3101" s="4" t="str" cm="1">
        <f t="array" ref="M3101">_xlfn._xlws.FILTER(AnalysisGroupings!$G$2:$G$36,(AnalysisGroupings!$F$2:$F$36=AnalysisResults!L3101)*LEN(L3101)&gt;0,"")</f>
        <v>Week 6</v>
      </c>
      <c r="O3101" t="s">
        <v>295</v>
      </c>
      <c r="P3101" t="s">
        <v>640</v>
      </c>
      <c r="Q3101" s="4" t="str" cm="1">
        <f t="array" ref="Q3101">_xlfn._xlws.FILTER(AnalysisMethods!$G$2:$G$31,AnalysisMethods!$E$2:$E$31=AnalysisResults!P3101,"")</f>
        <v>n</v>
      </c>
      <c r="R3101" s="4" t="str" cm="1">
        <f t="array" ref="R3101">_xlfn._xlws.FILTER(AnalysisMethods!$H$2:$H$31,AnalysisMethods!$E$2:$E$31=AnalysisResults!P3101,"")</f>
        <v>XX</v>
      </c>
      <c r="S3101">
        <v>195</v>
      </c>
      <c r="T3101" s="7" t="s">
        <v>972</v>
      </c>
      <c r="U3101" t="s">
        <v>1378</v>
      </c>
    </row>
    <row r="3102" spans="1:21" x14ac:dyDescent="0.45">
      <c r="A3102" t="s">
        <v>671</v>
      </c>
      <c r="B3102" s="4" t="str" cm="1">
        <f t="array" ref="B3102">_xlfn._xlws.FILTER(AnalysisSets!B:B,AnalysisSets!A:A=_xlfn._xlws.FILTER(Analyses!E:E,Analyses!A:A=AnalysisResults!A3102,""),"")</f>
        <v>Safety Population</v>
      </c>
      <c r="C3102" t="s">
        <v>33</v>
      </c>
      <c r="D3102" t="s">
        <v>40</v>
      </c>
      <c r="E3102" s="4" t="str" cm="1">
        <f t="array" ref="E3102">_xlfn._xlws.FILTER(AnalysisGroupings!$G$2:$G$20,AnalysisGroupings!$F$2:$F$20=AnalysisResults!D3102,"")</f>
        <v>Xanomeline Low Dose</v>
      </c>
      <c r="G3102" t="s">
        <v>733</v>
      </c>
      <c r="H3102" t="s">
        <v>767</v>
      </c>
      <c r="I3102" s="4" t="str" cm="1">
        <f t="array" ref="I3102">_xlfn._xlws.FILTER(AnalysisGroupings!$G$2:$G$36,(AnalysisGroupings!$F$2:$F$36=AnalysisResults!H3102)*LEN(H3102)&gt;0,"")</f>
        <v>Systolic Blood Pressure (mmHg)</v>
      </c>
      <c r="K3102" t="s">
        <v>734</v>
      </c>
      <c r="L3102" t="s">
        <v>1382</v>
      </c>
      <c r="M3102" s="4" t="str" cm="1">
        <f t="array" ref="M3102">_xlfn._xlws.FILTER(AnalysisGroupings!$G$2:$G$36,(AnalysisGroupings!$F$2:$F$36=AnalysisResults!L3102)*LEN(L3102)&gt;0,"")</f>
        <v>Week 6</v>
      </c>
      <c r="O3102" t="s">
        <v>295</v>
      </c>
      <c r="P3102" t="s">
        <v>641</v>
      </c>
      <c r="Q3102" s="4" t="str" cm="1">
        <f t="array" ref="Q3102">_xlfn._xlws.FILTER(AnalysisMethods!$G$2:$G$31,AnalysisMethods!$E$2:$E$31=AnalysisResults!P3102,"")</f>
        <v>Mean</v>
      </c>
      <c r="R3102" s="4" t="str" cm="1">
        <f t="array" ref="R3102">_xlfn._xlws.FILTER(AnalysisMethods!$H$2:$H$31,AnalysisMethods!$E$2:$E$31=AnalysisResults!P3102,"")</f>
        <v>XX.X</v>
      </c>
      <c r="S3102">
        <v>-1.8307692310000001</v>
      </c>
      <c r="T3102" s="7" t="s">
        <v>1206</v>
      </c>
      <c r="U3102" t="s">
        <v>1378</v>
      </c>
    </row>
    <row r="3103" spans="1:21" x14ac:dyDescent="0.45">
      <c r="A3103" t="s">
        <v>671</v>
      </c>
      <c r="B3103" s="4" t="str" cm="1">
        <f t="array" ref="B3103">_xlfn._xlws.FILTER(AnalysisSets!B:B,AnalysisSets!A:A=_xlfn._xlws.FILTER(Analyses!E:E,Analyses!A:A=AnalysisResults!A3103,""),"")</f>
        <v>Safety Population</v>
      </c>
      <c r="C3103" t="s">
        <v>33</v>
      </c>
      <c r="D3103" t="s">
        <v>40</v>
      </c>
      <c r="E3103" s="4" t="str" cm="1">
        <f t="array" ref="E3103">_xlfn._xlws.FILTER(AnalysisGroupings!$G$2:$G$20,AnalysisGroupings!$F$2:$F$20=AnalysisResults!D3103,"")</f>
        <v>Xanomeline Low Dose</v>
      </c>
      <c r="G3103" t="s">
        <v>733</v>
      </c>
      <c r="H3103" t="s">
        <v>767</v>
      </c>
      <c r="I3103" s="4" t="str" cm="1">
        <f t="array" ref="I3103">_xlfn._xlws.FILTER(AnalysisGroupings!$G$2:$G$36,(AnalysisGroupings!$F$2:$F$36=AnalysisResults!H3103)*LEN(H3103)&gt;0,"")</f>
        <v>Systolic Blood Pressure (mmHg)</v>
      </c>
      <c r="K3103" t="s">
        <v>734</v>
      </c>
      <c r="L3103" t="s">
        <v>1382</v>
      </c>
      <c r="M3103" s="4" t="str" cm="1">
        <f t="array" ref="M3103">_xlfn._xlws.FILTER(AnalysisGroupings!$G$2:$G$36,(AnalysisGroupings!$F$2:$F$36=AnalysisResults!L3103)*LEN(L3103)&gt;0,"")</f>
        <v>Week 6</v>
      </c>
      <c r="O3103" t="s">
        <v>295</v>
      </c>
      <c r="P3103" t="s">
        <v>642</v>
      </c>
      <c r="Q3103" s="4" t="str" cm="1">
        <f t="array" ref="Q3103">_xlfn._xlws.FILTER(AnalysisMethods!$G$2:$G$31,AnalysisMethods!$E$2:$E$31=AnalysisResults!P3103,"")</f>
        <v>SD</v>
      </c>
      <c r="R3103" s="4" t="str" cm="1">
        <f t="array" ref="R3103">_xlfn._xlws.FILTER(AnalysisMethods!$H$2:$H$31,AnalysisMethods!$E$2:$E$31=AnalysisResults!P3103,"")</f>
        <v>(XX.XX)</v>
      </c>
      <c r="S3103">
        <v>14.953435523</v>
      </c>
      <c r="T3103" s="7" t="s">
        <v>1259</v>
      </c>
      <c r="U3103" t="s">
        <v>1378</v>
      </c>
    </row>
    <row r="3104" spans="1:21" x14ac:dyDescent="0.45">
      <c r="A3104" t="s">
        <v>671</v>
      </c>
      <c r="B3104" s="4" t="str" cm="1">
        <f t="array" ref="B3104">_xlfn._xlws.FILTER(AnalysisSets!B:B,AnalysisSets!A:A=_xlfn._xlws.FILTER(Analyses!E:E,Analyses!A:A=AnalysisResults!A3104,""),"")</f>
        <v>Safety Population</v>
      </c>
      <c r="C3104" t="s">
        <v>33</v>
      </c>
      <c r="D3104" t="s">
        <v>40</v>
      </c>
      <c r="E3104" s="4" t="str" cm="1">
        <f t="array" ref="E3104">_xlfn._xlws.FILTER(AnalysisGroupings!$G$2:$G$20,AnalysisGroupings!$F$2:$F$20=AnalysisResults!D3104,"")</f>
        <v>Xanomeline Low Dose</v>
      </c>
      <c r="G3104" t="s">
        <v>733</v>
      </c>
      <c r="H3104" t="s">
        <v>767</v>
      </c>
      <c r="I3104" s="4" t="str" cm="1">
        <f t="array" ref="I3104">_xlfn._xlws.FILTER(AnalysisGroupings!$G$2:$G$36,(AnalysisGroupings!$F$2:$F$36=AnalysisResults!H3104)*LEN(H3104)&gt;0,"")</f>
        <v>Systolic Blood Pressure (mmHg)</v>
      </c>
      <c r="K3104" t="s">
        <v>734</v>
      </c>
      <c r="L3104" t="s">
        <v>1382</v>
      </c>
      <c r="M3104" s="4" t="str" cm="1">
        <f t="array" ref="M3104">_xlfn._xlws.FILTER(AnalysisGroupings!$G$2:$G$36,(AnalysisGroupings!$F$2:$F$36=AnalysisResults!L3104)*LEN(L3104)&gt;0,"")</f>
        <v>Week 6</v>
      </c>
      <c r="O3104" t="s">
        <v>295</v>
      </c>
      <c r="P3104" t="s">
        <v>643</v>
      </c>
      <c r="Q3104" s="4" t="str" cm="1">
        <f t="array" ref="Q3104">_xlfn._xlws.FILTER(AnalysisMethods!$G$2:$G$31,AnalysisMethods!$E$2:$E$31=AnalysisResults!P3104,"")</f>
        <v>Median</v>
      </c>
      <c r="R3104" s="4" t="str" cm="1">
        <f t="array" ref="R3104">_xlfn._xlws.FILTER(AnalysisMethods!$H$2:$H$31,AnalysisMethods!$E$2:$E$31=AnalysisResults!P3104,"")</f>
        <v>XX.X</v>
      </c>
      <c r="S3104">
        <v>-2</v>
      </c>
      <c r="T3104" s="7" t="s">
        <v>1143</v>
      </c>
      <c r="U3104" t="s">
        <v>1378</v>
      </c>
    </row>
    <row r="3105" spans="1:21" x14ac:dyDescent="0.45">
      <c r="A3105" t="s">
        <v>671</v>
      </c>
      <c r="B3105" s="4" t="str" cm="1">
        <f t="array" ref="B3105">_xlfn._xlws.FILTER(AnalysisSets!B:B,AnalysisSets!A:A=_xlfn._xlws.FILTER(Analyses!E:E,Analyses!A:A=AnalysisResults!A3105,""),"")</f>
        <v>Safety Population</v>
      </c>
      <c r="C3105" t="s">
        <v>33</v>
      </c>
      <c r="D3105" t="s">
        <v>40</v>
      </c>
      <c r="E3105" s="4" t="str" cm="1">
        <f t="array" ref="E3105">_xlfn._xlws.FILTER(AnalysisGroupings!$G$2:$G$20,AnalysisGroupings!$F$2:$F$20=AnalysisResults!D3105,"")</f>
        <v>Xanomeline Low Dose</v>
      </c>
      <c r="G3105" t="s">
        <v>733</v>
      </c>
      <c r="H3105" t="s">
        <v>767</v>
      </c>
      <c r="I3105" s="4" t="str" cm="1">
        <f t="array" ref="I3105">_xlfn._xlws.FILTER(AnalysisGroupings!$G$2:$G$36,(AnalysisGroupings!$F$2:$F$36=AnalysisResults!H3105)*LEN(H3105)&gt;0,"")</f>
        <v>Systolic Blood Pressure (mmHg)</v>
      </c>
      <c r="K3105" t="s">
        <v>734</v>
      </c>
      <c r="L3105" t="s">
        <v>1382</v>
      </c>
      <c r="M3105" s="4" t="str" cm="1">
        <f t="array" ref="M3105">_xlfn._xlws.FILTER(AnalysisGroupings!$G$2:$G$36,(AnalysisGroupings!$F$2:$F$36=AnalysisResults!L3105)*LEN(L3105)&gt;0,"")</f>
        <v>Week 6</v>
      </c>
      <c r="O3105" t="s">
        <v>295</v>
      </c>
      <c r="P3105" t="s">
        <v>644</v>
      </c>
      <c r="Q3105" s="4" t="str" cm="1">
        <f t="array" ref="Q3105">_xlfn._xlws.FILTER(AnalysisMethods!$G$2:$G$31,AnalysisMethods!$E$2:$E$31=AnalysisResults!P3105,"")</f>
        <v>Q1</v>
      </c>
      <c r="R3105" s="4" t="str" cm="1">
        <f t="array" ref="R3105">_xlfn._xlws.FILTER(AnalysisMethods!$H$2:$H$31,AnalysisMethods!$E$2:$E$31=AnalysisResults!P3105,"")</f>
        <v>XX.X</v>
      </c>
      <c r="S3105">
        <v>-11</v>
      </c>
      <c r="T3105" s="7" t="s">
        <v>1154</v>
      </c>
      <c r="U3105" t="s">
        <v>1378</v>
      </c>
    </row>
    <row r="3106" spans="1:21" x14ac:dyDescent="0.45">
      <c r="A3106" t="s">
        <v>671</v>
      </c>
      <c r="B3106" s="4" t="str" cm="1">
        <f t="array" ref="B3106">_xlfn._xlws.FILTER(AnalysisSets!B:B,AnalysisSets!A:A=_xlfn._xlws.FILTER(Analyses!E:E,Analyses!A:A=AnalysisResults!A3106,""),"")</f>
        <v>Safety Population</v>
      </c>
      <c r="C3106" t="s">
        <v>33</v>
      </c>
      <c r="D3106" t="s">
        <v>40</v>
      </c>
      <c r="E3106" s="4" t="str" cm="1">
        <f t="array" ref="E3106">_xlfn._xlws.FILTER(AnalysisGroupings!$G$2:$G$20,AnalysisGroupings!$F$2:$F$20=AnalysisResults!D3106,"")</f>
        <v>Xanomeline Low Dose</v>
      </c>
      <c r="G3106" t="s">
        <v>733</v>
      </c>
      <c r="H3106" t="s">
        <v>767</v>
      </c>
      <c r="I3106" s="4" t="str" cm="1">
        <f t="array" ref="I3106">_xlfn._xlws.FILTER(AnalysisGroupings!$G$2:$G$36,(AnalysisGroupings!$F$2:$F$36=AnalysisResults!H3106)*LEN(H3106)&gt;0,"")</f>
        <v>Systolic Blood Pressure (mmHg)</v>
      </c>
      <c r="K3106" t="s">
        <v>734</v>
      </c>
      <c r="L3106" t="s">
        <v>1382</v>
      </c>
      <c r="M3106" s="4" t="str" cm="1">
        <f t="array" ref="M3106">_xlfn._xlws.FILTER(AnalysisGroupings!$G$2:$G$36,(AnalysisGroupings!$F$2:$F$36=AnalysisResults!L3106)*LEN(L3106)&gt;0,"")</f>
        <v>Week 6</v>
      </c>
      <c r="O3106" t="s">
        <v>295</v>
      </c>
      <c r="P3106" t="s">
        <v>645</v>
      </c>
      <c r="Q3106" s="4" t="str" cm="1">
        <f t="array" ref="Q3106">_xlfn._xlws.FILTER(AnalysisMethods!$G$2:$G$31,AnalysisMethods!$E$2:$E$31=AnalysisResults!P3106,"")</f>
        <v>Q3</v>
      </c>
      <c r="R3106" s="4" t="str" cm="1">
        <f t="array" ref="R3106">_xlfn._xlws.FILTER(AnalysisMethods!$H$2:$H$31,AnalysisMethods!$E$2:$E$31=AnalysisResults!P3106,"")</f>
        <v>XX.X</v>
      </c>
      <c r="S3106">
        <v>7</v>
      </c>
      <c r="T3106" s="7" t="s">
        <v>1187</v>
      </c>
      <c r="U3106" t="s">
        <v>1378</v>
      </c>
    </row>
    <row r="3107" spans="1:21" x14ac:dyDescent="0.45">
      <c r="A3107" t="s">
        <v>671</v>
      </c>
      <c r="B3107" s="4" t="str" cm="1">
        <f t="array" ref="B3107">_xlfn._xlws.FILTER(AnalysisSets!B:B,AnalysisSets!A:A=_xlfn._xlws.FILTER(Analyses!E:E,Analyses!A:A=AnalysisResults!A3107,""),"")</f>
        <v>Safety Population</v>
      </c>
      <c r="C3107" t="s">
        <v>33</v>
      </c>
      <c r="D3107" t="s">
        <v>40</v>
      </c>
      <c r="E3107" s="4" t="str" cm="1">
        <f t="array" ref="E3107">_xlfn._xlws.FILTER(AnalysisGroupings!$G$2:$G$20,AnalysisGroupings!$F$2:$F$20=AnalysisResults!D3107,"")</f>
        <v>Xanomeline Low Dose</v>
      </c>
      <c r="G3107" t="s">
        <v>733</v>
      </c>
      <c r="H3107" t="s">
        <v>767</v>
      </c>
      <c r="I3107" s="4" t="str" cm="1">
        <f t="array" ref="I3107">_xlfn._xlws.FILTER(AnalysisGroupings!$G$2:$G$36,(AnalysisGroupings!$F$2:$F$36=AnalysisResults!H3107)*LEN(H3107)&gt;0,"")</f>
        <v>Systolic Blood Pressure (mmHg)</v>
      </c>
      <c r="K3107" t="s">
        <v>734</v>
      </c>
      <c r="L3107" t="s">
        <v>1382</v>
      </c>
      <c r="M3107" s="4" t="str" cm="1">
        <f t="array" ref="M3107">_xlfn._xlws.FILTER(AnalysisGroupings!$G$2:$G$36,(AnalysisGroupings!$F$2:$F$36=AnalysisResults!L3107)*LEN(L3107)&gt;0,"")</f>
        <v>Week 6</v>
      </c>
      <c r="O3107" t="s">
        <v>295</v>
      </c>
      <c r="P3107" t="s">
        <v>646</v>
      </c>
      <c r="Q3107" s="4" t="str" cm="1">
        <f t="array" ref="Q3107">_xlfn._xlws.FILTER(AnalysisMethods!$G$2:$G$31,AnalysisMethods!$E$2:$E$31=AnalysisResults!P3107,"")</f>
        <v>Min</v>
      </c>
      <c r="R3107" s="4" t="str" cm="1">
        <f t="array" ref="R3107">_xlfn._xlws.FILTER(AnalysisMethods!$H$2:$H$31,AnalysisMethods!$E$2:$E$31=AnalysisResults!P3107,"")</f>
        <v>XX</v>
      </c>
      <c r="S3107">
        <v>-55</v>
      </c>
      <c r="T3107" s="7" t="s">
        <v>1260</v>
      </c>
      <c r="U3107" t="s">
        <v>1378</v>
      </c>
    </row>
    <row r="3108" spans="1:21" x14ac:dyDescent="0.45">
      <c r="A3108" t="s">
        <v>671</v>
      </c>
      <c r="B3108" s="4" t="str" cm="1">
        <f t="array" ref="B3108">_xlfn._xlws.FILTER(AnalysisSets!B:B,AnalysisSets!A:A=_xlfn._xlws.FILTER(Analyses!E:E,Analyses!A:A=AnalysisResults!A3108,""),"")</f>
        <v>Safety Population</v>
      </c>
      <c r="C3108" t="s">
        <v>33</v>
      </c>
      <c r="D3108" t="s">
        <v>40</v>
      </c>
      <c r="E3108" s="4" t="str" cm="1">
        <f t="array" ref="E3108">_xlfn._xlws.FILTER(AnalysisGroupings!$G$2:$G$20,AnalysisGroupings!$F$2:$F$20=AnalysisResults!D3108,"")</f>
        <v>Xanomeline Low Dose</v>
      </c>
      <c r="G3108" t="s">
        <v>733</v>
      </c>
      <c r="H3108" t="s">
        <v>767</v>
      </c>
      <c r="I3108" s="4" t="str" cm="1">
        <f t="array" ref="I3108">_xlfn._xlws.FILTER(AnalysisGroupings!$G$2:$G$36,(AnalysisGroupings!$F$2:$F$36=AnalysisResults!H3108)*LEN(H3108)&gt;0,"")</f>
        <v>Systolic Blood Pressure (mmHg)</v>
      </c>
      <c r="K3108" t="s">
        <v>734</v>
      </c>
      <c r="L3108" t="s">
        <v>1382</v>
      </c>
      <c r="M3108" s="4" t="str" cm="1">
        <f t="array" ref="M3108">_xlfn._xlws.FILTER(AnalysisGroupings!$G$2:$G$36,(AnalysisGroupings!$F$2:$F$36=AnalysisResults!L3108)*LEN(L3108)&gt;0,"")</f>
        <v>Week 6</v>
      </c>
      <c r="O3108" t="s">
        <v>295</v>
      </c>
      <c r="P3108" t="s">
        <v>647</v>
      </c>
      <c r="Q3108" s="4" t="str" cm="1">
        <f t="array" ref="Q3108">_xlfn._xlws.FILTER(AnalysisMethods!$G$2:$G$31,AnalysisMethods!$E$2:$E$31=AnalysisResults!P3108,"")</f>
        <v>Max</v>
      </c>
      <c r="R3108" s="4" t="str" cm="1">
        <f t="array" ref="R3108">_xlfn._xlws.FILTER(AnalysisMethods!$H$2:$H$31,AnalysisMethods!$E$2:$E$31=AnalysisResults!P3108,"")</f>
        <v>XX</v>
      </c>
      <c r="S3108">
        <v>60</v>
      </c>
      <c r="T3108" s="7" t="s">
        <v>1261</v>
      </c>
      <c r="U3108" t="s">
        <v>1378</v>
      </c>
    </row>
    <row r="3109" spans="1:21" x14ac:dyDescent="0.45">
      <c r="A3109" t="s">
        <v>671</v>
      </c>
      <c r="B3109" s="4" t="str" cm="1">
        <f t="array" ref="B3109">_xlfn._xlws.FILTER(AnalysisSets!B:B,AnalysisSets!A:A=_xlfn._xlws.FILTER(Analyses!E:E,Analyses!A:A=AnalysisResults!A3109,""),"")</f>
        <v>Safety Population</v>
      </c>
      <c r="C3109" t="s">
        <v>33</v>
      </c>
      <c r="D3109" t="s">
        <v>40</v>
      </c>
      <c r="E3109" s="4" t="str" cm="1">
        <f t="array" ref="E3109">_xlfn._xlws.FILTER(AnalysisGroupings!$G$2:$G$20,AnalysisGroupings!$F$2:$F$20=AnalysisResults!D3109,"")</f>
        <v>Xanomeline Low Dose</v>
      </c>
      <c r="G3109" t="s">
        <v>733</v>
      </c>
      <c r="H3109" t="s">
        <v>767</v>
      </c>
      <c r="I3109" s="4" t="str" cm="1">
        <f t="array" ref="I3109">_xlfn._xlws.FILTER(AnalysisGroupings!$G$2:$G$36,(AnalysisGroupings!$F$2:$F$36=AnalysisResults!H3109)*LEN(H3109)&gt;0,"")</f>
        <v>Systolic Blood Pressure (mmHg)</v>
      </c>
      <c r="K3109" t="s">
        <v>734</v>
      </c>
      <c r="L3109" t="s">
        <v>1383</v>
      </c>
      <c r="M3109" s="4" t="str" cm="1">
        <f t="array" ref="M3109">_xlfn._xlws.FILTER(AnalysisGroupings!$G$2:$G$36,(AnalysisGroupings!$F$2:$F$36=AnalysisResults!L3109)*LEN(L3109)&gt;0,"")</f>
        <v>Week 8</v>
      </c>
      <c r="O3109" t="s">
        <v>295</v>
      </c>
      <c r="P3109" t="s">
        <v>640</v>
      </c>
      <c r="Q3109" s="4" t="str" cm="1">
        <f t="array" ref="Q3109">_xlfn._xlws.FILTER(AnalysisMethods!$G$2:$G$31,AnalysisMethods!$E$2:$E$31=AnalysisResults!P3109,"")</f>
        <v>n</v>
      </c>
      <c r="R3109" s="4" t="str" cm="1">
        <f t="array" ref="R3109">_xlfn._xlws.FILTER(AnalysisMethods!$H$2:$H$31,AnalysisMethods!$E$2:$E$31=AnalysisResults!P3109,"")</f>
        <v>XX</v>
      </c>
      <c r="S3109">
        <v>180</v>
      </c>
      <c r="T3109" s="7" t="s">
        <v>857</v>
      </c>
      <c r="U3109" t="s">
        <v>1378</v>
      </c>
    </row>
    <row r="3110" spans="1:21" x14ac:dyDescent="0.45">
      <c r="A3110" t="s">
        <v>671</v>
      </c>
      <c r="B3110" s="4" t="str" cm="1">
        <f t="array" ref="B3110">_xlfn._xlws.FILTER(AnalysisSets!B:B,AnalysisSets!A:A=_xlfn._xlws.FILTER(Analyses!E:E,Analyses!A:A=AnalysisResults!A3110,""),"")</f>
        <v>Safety Population</v>
      </c>
      <c r="C3110" t="s">
        <v>33</v>
      </c>
      <c r="D3110" t="s">
        <v>40</v>
      </c>
      <c r="E3110" s="4" t="str" cm="1">
        <f t="array" ref="E3110">_xlfn._xlws.FILTER(AnalysisGroupings!$G$2:$G$20,AnalysisGroupings!$F$2:$F$20=AnalysisResults!D3110,"")</f>
        <v>Xanomeline Low Dose</v>
      </c>
      <c r="G3110" t="s">
        <v>733</v>
      </c>
      <c r="H3110" t="s">
        <v>767</v>
      </c>
      <c r="I3110" s="4" t="str" cm="1">
        <f t="array" ref="I3110">_xlfn._xlws.FILTER(AnalysisGroupings!$G$2:$G$36,(AnalysisGroupings!$F$2:$F$36=AnalysisResults!H3110)*LEN(H3110)&gt;0,"")</f>
        <v>Systolic Blood Pressure (mmHg)</v>
      </c>
      <c r="K3110" t="s">
        <v>734</v>
      </c>
      <c r="L3110" t="s">
        <v>1383</v>
      </c>
      <c r="M3110" s="4" t="str" cm="1">
        <f t="array" ref="M3110">_xlfn._xlws.FILTER(AnalysisGroupings!$G$2:$G$36,(AnalysisGroupings!$F$2:$F$36=AnalysisResults!L3110)*LEN(L3110)&gt;0,"")</f>
        <v>Week 8</v>
      </c>
      <c r="O3110" t="s">
        <v>295</v>
      </c>
      <c r="P3110" t="s">
        <v>641</v>
      </c>
      <c r="Q3110" s="4" t="str" cm="1">
        <f t="array" ref="Q3110">_xlfn._xlws.FILTER(AnalysisMethods!$G$2:$G$31,AnalysisMethods!$E$2:$E$31=AnalysisResults!P3110,"")</f>
        <v>Mean</v>
      </c>
      <c r="R3110" s="4" t="str" cm="1">
        <f t="array" ref="R3110">_xlfn._xlws.FILTER(AnalysisMethods!$H$2:$H$31,AnalysisMethods!$E$2:$E$31=AnalysisResults!P3110,"")</f>
        <v>XX.X</v>
      </c>
      <c r="S3110">
        <v>-1.172222222</v>
      </c>
      <c r="T3110" s="7" t="s">
        <v>1230</v>
      </c>
      <c r="U3110" t="s">
        <v>1378</v>
      </c>
    </row>
    <row r="3111" spans="1:21" x14ac:dyDescent="0.45">
      <c r="A3111" t="s">
        <v>671</v>
      </c>
      <c r="B3111" s="4" t="str" cm="1">
        <f t="array" ref="B3111">_xlfn._xlws.FILTER(AnalysisSets!B:B,AnalysisSets!A:A=_xlfn._xlws.FILTER(Analyses!E:E,Analyses!A:A=AnalysisResults!A3111,""),"")</f>
        <v>Safety Population</v>
      </c>
      <c r="C3111" t="s">
        <v>33</v>
      </c>
      <c r="D3111" t="s">
        <v>40</v>
      </c>
      <c r="E3111" s="4" t="str" cm="1">
        <f t="array" ref="E3111">_xlfn._xlws.FILTER(AnalysisGroupings!$G$2:$G$20,AnalysisGroupings!$F$2:$F$20=AnalysisResults!D3111,"")</f>
        <v>Xanomeline Low Dose</v>
      </c>
      <c r="G3111" t="s">
        <v>733</v>
      </c>
      <c r="H3111" t="s">
        <v>767</v>
      </c>
      <c r="I3111" s="4" t="str" cm="1">
        <f t="array" ref="I3111">_xlfn._xlws.FILTER(AnalysisGroupings!$G$2:$G$36,(AnalysisGroupings!$F$2:$F$36=AnalysisResults!H3111)*LEN(H3111)&gt;0,"")</f>
        <v>Systolic Blood Pressure (mmHg)</v>
      </c>
      <c r="K3111" t="s">
        <v>734</v>
      </c>
      <c r="L3111" t="s">
        <v>1383</v>
      </c>
      <c r="M3111" s="4" t="str" cm="1">
        <f t="array" ref="M3111">_xlfn._xlws.FILTER(AnalysisGroupings!$G$2:$G$36,(AnalysisGroupings!$F$2:$F$36=AnalysisResults!L3111)*LEN(L3111)&gt;0,"")</f>
        <v>Week 8</v>
      </c>
      <c r="O3111" t="s">
        <v>295</v>
      </c>
      <c r="P3111" t="s">
        <v>642</v>
      </c>
      <c r="Q3111" s="4" t="str" cm="1">
        <f t="array" ref="Q3111">_xlfn._xlws.FILTER(AnalysisMethods!$G$2:$G$31,AnalysisMethods!$E$2:$E$31=AnalysisResults!P3111,"")</f>
        <v>SD</v>
      </c>
      <c r="R3111" s="4" t="str" cm="1">
        <f t="array" ref="R3111">_xlfn._xlws.FILTER(AnalysisMethods!$H$2:$H$31,AnalysisMethods!$E$2:$E$31=AnalysisResults!P3111,"")</f>
        <v>(XX.XX)</v>
      </c>
      <c r="S3111">
        <v>17.249024118000001</v>
      </c>
      <c r="T3111" s="7" t="s">
        <v>1262</v>
      </c>
      <c r="U3111" t="s">
        <v>1378</v>
      </c>
    </row>
    <row r="3112" spans="1:21" x14ac:dyDescent="0.45">
      <c r="A3112" t="s">
        <v>671</v>
      </c>
      <c r="B3112" s="4" t="str" cm="1">
        <f t="array" ref="B3112">_xlfn._xlws.FILTER(AnalysisSets!B:B,AnalysisSets!A:A=_xlfn._xlws.FILTER(Analyses!E:E,Analyses!A:A=AnalysisResults!A3112,""),"")</f>
        <v>Safety Population</v>
      </c>
      <c r="C3112" t="s">
        <v>33</v>
      </c>
      <c r="D3112" t="s">
        <v>40</v>
      </c>
      <c r="E3112" s="4" t="str" cm="1">
        <f t="array" ref="E3112">_xlfn._xlws.FILTER(AnalysisGroupings!$G$2:$G$20,AnalysisGroupings!$F$2:$F$20=AnalysisResults!D3112,"")</f>
        <v>Xanomeline Low Dose</v>
      </c>
      <c r="G3112" t="s">
        <v>733</v>
      </c>
      <c r="H3112" t="s">
        <v>767</v>
      </c>
      <c r="I3112" s="4" t="str" cm="1">
        <f t="array" ref="I3112">_xlfn._xlws.FILTER(AnalysisGroupings!$G$2:$G$36,(AnalysisGroupings!$F$2:$F$36=AnalysisResults!H3112)*LEN(H3112)&gt;0,"")</f>
        <v>Systolic Blood Pressure (mmHg)</v>
      </c>
      <c r="K3112" t="s">
        <v>734</v>
      </c>
      <c r="L3112" t="s">
        <v>1383</v>
      </c>
      <c r="M3112" s="4" t="str" cm="1">
        <f t="array" ref="M3112">_xlfn._xlws.FILTER(AnalysisGroupings!$G$2:$G$36,(AnalysisGroupings!$F$2:$F$36=AnalysisResults!L3112)*LEN(L3112)&gt;0,"")</f>
        <v>Week 8</v>
      </c>
      <c r="O3112" t="s">
        <v>295</v>
      </c>
      <c r="P3112" t="s">
        <v>643</v>
      </c>
      <c r="Q3112" s="4" t="str" cm="1">
        <f t="array" ref="Q3112">_xlfn._xlws.FILTER(AnalysisMethods!$G$2:$G$31,AnalysisMethods!$E$2:$E$31=AnalysisResults!P3112,"")</f>
        <v>Median</v>
      </c>
      <c r="R3112" s="4" t="str" cm="1">
        <f t="array" ref="R3112">_xlfn._xlws.FILTER(AnalysisMethods!$H$2:$H$31,AnalysisMethods!$E$2:$E$31=AnalysisResults!P3112,"")</f>
        <v>XX.X</v>
      </c>
      <c r="S3112">
        <v>0</v>
      </c>
      <c r="T3112" s="7" t="s">
        <v>1158</v>
      </c>
      <c r="U3112" t="s">
        <v>1378</v>
      </c>
    </row>
    <row r="3113" spans="1:21" x14ac:dyDescent="0.45">
      <c r="A3113" t="s">
        <v>671</v>
      </c>
      <c r="B3113" s="4" t="str" cm="1">
        <f t="array" ref="B3113">_xlfn._xlws.FILTER(AnalysisSets!B:B,AnalysisSets!A:A=_xlfn._xlws.FILTER(Analyses!E:E,Analyses!A:A=AnalysisResults!A3113,""),"")</f>
        <v>Safety Population</v>
      </c>
      <c r="C3113" t="s">
        <v>33</v>
      </c>
      <c r="D3113" t="s">
        <v>40</v>
      </c>
      <c r="E3113" s="4" t="str" cm="1">
        <f t="array" ref="E3113">_xlfn._xlws.FILTER(AnalysisGroupings!$G$2:$G$20,AnalysisGroupings!$F$2:$F$20=AnalysisResults!D3113,"")</f>
        <v>Xanomeline Low Dose</v>
      </c>
      <c r="G3113" t="s">
        <v>733</v>
      </c>
      <c r="H3113" t="s">
        <v>767</v>
      </c>
      <c r="I3113" s="4" t="str" cm="1">
        <f t="array" ref="I3113">_xlfn._xlws.FILTER(AnalysisGroupings!$G$2:$G$36,(AnalysisGroupings!$F$2:$F$36=AnalysisResults!H3113)*LEN(H3113)&gt;0,"")</f>
        <v>Systolic Blood Pressure (mmHg)</v>
      </c>
      <c r="K3113" t="s">
        <v>734</v>
      </c>
      <c r="L3113" t="s">
        <v>1383</v>
      </c>
      <c r="M3113" s="4" t="str" cm="1">
        <f t="array" ref="M3113">_xlfn._xlws.FILTER(AnalysisGroupings!$G$2:$G$36,(AnalysisGroupings!$F$2:$F$36=AnalysisResults!L3113)*LEN(L3113)&gt;0,"")</f>
        <v>Week 8</v>
      </c>
      <c r="O3113" t="s">
        <v>295</v>
      </c>
      <c r="P3113" t="s">
        <v>644</v>
      </c>
      <c r="Q3113" s="4" t="str" cm="1">
        <f t="array" ref="Q3113">_xlfn._xlws.FILTER(AnalysisMethods!$G$2:$G$31,AnalysisMethods!$E$2:$E$31=AnalysisResults!P3113,"")</f>
        <v>Q1</v>
      </c>
      <c r="R3113" s="4" t="str" cm="1">
        <f t="array" ref="R3113">_xlfn._xlws.FILTER(AnalysisMethods!$H$2:$H$31,AnalysisMethods!$E$2:$E$31=AnalysisResults!P3113,"")</f>
        <v>XX.X</v>
      </c>
      <c r="S3113">
        <v>-10</v>
      </c>
      <c r="T3113" s="7" t="s">
        <v>1159</v>
      </c>
      <c r="U3113" t="s">
        <v>1378</v>
      </c>
    </row>
    <row r="3114" spans="1:21" x14ac:dyDescent="0.45">
      <c r="A3114" t="s">
        <v>671</v>
      </c>
      <c r="B3114" s="4" t="str" cm="1">
        <f t="array" ref="B3114">_xlfn._xlws.FILTER(AnalysisSets!B:B,AnalysisSets!A:A=_xlfn._xlws.FILTER(Analyses!E:E,Analyses!A:A=AnalysisResults!A3114,""),"")</f>
        <v>Safety Population</v>
      </c>
      <c r="C3114" t="s">
        <v>33</v>
      </c>
      <c r="D3114" t="s">
        <v>40</v>
      </c>
      <c r="E3114" s="4" t="str" cm="1">
        <f t="array" ref="E3114">_xlfn._xlws.FILTER(AnalysisGroupings!$G$2:$G$20,AnalysisGroupings!$F$2:$F$20=AnalysisResults!D3114,"")</f>
        <v>Xanomeline Low Dose</v>
      </c>
      <c r="G3114" t="s">
        <v>733</v>
      </c>
      <c r="H3114" t="s">
        <v>767</v>
      </c>
      <c r="I3114" s="4" t="str" cm="1">
        <f t="array" ref="I3114">_xlfn._xlws.FILTER(AnalysisGroupings!$G$2:$G$36,(AnalysisGroupings!$F$2:$F$36=AnalysisResults!H3114)*LEN(H3114)&gt;0,"")</f>
        <v>Systolic Blood Pressure (mmHg)</v>
      </c>
      <c r="K3114" t="s">
        <v>734</v>
      </c>
      <c r="L3114" t="s">
        <v>1383</v>
      </c>
      <c r="M3114" s="4" t="str" cm="1">
        <f t="array" ref="M3114">_xlfn._xlws.FILTER(AnalysisGroupings!$G$2:$G$36,(AnalysisGroupings!$F$2:$F$36=AnalysisResults!L3114)*LEN(L3114)&gt;0,"")</f>
        <v>Week 8</v>
      </c>
      <c r="O3114" t="s">
        <v>295</v>
      </c>
      <c r="P3114" t="s">
        <v>645</v>
      </c>
      <c r="Q3114" s="4" t="str" cm="1">
        <f t="array" ref="Q3114">_xlfn._xlws.FILTER(AnalysisMethods!$G$2:$G$31,AnalysisMethods!$E$2:$E$31=AnalysisResults!P3114,"")</f>
        <v>Q3</v>
      </c>
      <c r="R3114" s="4" t="str" cm="1">
        <f t="array" ref="R3114">_xlfn._xlws.FILTER(AnalysisMethods!$H$2:$H$31,AnalysisMethods!$E$2:$E$31=AnalysisResults!P3114,"")</f>
        <v>XX.X</v>
      </c>
      <c r="S3114">
        <v>8</v>
      </c>
      <c r="T3114" s="7" t="s">
        <v>1160</v>
      </c>
      <c r="U3114" t="s">
        <v>1378</v>
      </c>
    </row>
    <row r="3115" spans="1:21" x14ac:dyDescent="0.45">
      <c r="A3115" t="s">
        <v>671</v>
      </c>
      <c r="B3115" s="4" t="str" cm="1">
        <f t="array" ref="B3115">_xlfn._xlws.FILTER(AnalysisSets!B:B,AnalysisSets!A:A=_xlfn._xlws.FILTER(Analyses!E:E,Analyses!A:A=AnalysisResults!A3115,""),"")</f>
        <v>Safety Population</v>
      </c>
      <c r="C3115" t="s">
        <v>33</v>
      </c>
      <c r="D3115" t="s">
        <v>40</v>
      </c>
      <c r="E3115" s="4" t="str" cm="1">
        <f t="array" ref="E3115">_xlfn._xlws.FILTER(AnalysisGroupings!$G$2:$G$20,AnalysisGroupings!$F$2:$F$20=AnalysisResults!D3115,"")</f>
        <v>Xanomeline Low Dose</v>
      </c>
      <c r="G3115" t="s">
        <v>733</v>
      </c>
      <c r="H3115" t="s">
        <v>767</v>
      </c>
      <c r="I3115" s="4" t="str" cm="1">
        <f t="array" ref="I3115">_xlfn._xlws.FILTER(AnalysisGroupings!$G$2:$G$36,(AnalysisGroupings!$F$2:$F$36=AnalysisResults!H3115)*LEN(H3115)&gt;0,"")</f>
        <v>Systolic Blood Pressure (mmHg)</v>
      </c>
      <c r="K3115" t="s">
        <v>734</v>
      </c>
      <c r="L3115" t="s">
        <v>1383</v>
      </c>
      <c r="M3115" s="4" t="str" cm="1">
        <f t="array" ref="M3115">_xlfn._xlws.FILTER(AnalysisGroupings!$G$2:$G$36,(AnalysisGroupings!$F$2:$F$36=AnalysisResults!L3115)*LEN(L3115)&gt;0,"")</f>
        <v>Week 8</v>
      </c>
      <c r="O3115" t="s">
        <v>295</v>
      </c>
      <c r="P3115" t="s">
        <v>646</v>
      </c>
      <c r="Q3115" s="4" t="str" cm="1">
        <f t="array" ref="Q3115">_xlfn._xlws.FILTER(AnalysisMethods!$G$2:$G$31,AnalysisMethods!$E$2:$E$31=AnalysisResults!P3115,"")</f>
        <v>Min</v>
      </c>
      <c r="R3115" s="4" t="str" cm="1">
        <f t="array" ref="R3115">_xlfn._xlws.FILTER(AnalysisMethods!$H$2:$H$31,AnalysisMethods!$E$2:$E$31=AnalysisResults!P3115,"")</f>
        <v>XX</v>
      </c>
      <c r="S3115">
        <v>-52</v>
      </c>
      <c r="T3115" s="7" t="s">
        <v>1263</v>
      </c>
      <c r="U3115" t="s">
        <v>1378</v>
      </c>
    </row>
    <row r="3116" spans="1:21" x14ac:dyDescent="0.45">
      <c r="A3116" t="s">
        <v>671</v>
      </c>
      <c r="B3116" s="4" t="str" cm="1">
        <f t="array" ref="B3116">_xlfn._xlws.FILTER(AnalysisSets!B:B,AnalysisSets!A:A=_xlfn._xlws.FILTER(Analyses!E:E,Analyses!A:A=AnalysisResults!A3116,""),"")</f>
        <v>Safety Population</v>
      </c>
      <c r="C3116" t="s">
        <v>33</v>
      </c>
      <c r="D3116" t="s">
        <v>40</v>
      </c>
      <c r="E3116" s="4" t="str" cm="1">
        <f t="array" ref="E3116">_xlfn._xlws.FILTER(AnalysisGroupings!$G$2:$G$20,AnalysisGroupings!$F$2:$F$20=AnalysisResults!D3116,"")</f>
        <v>Xanomeline Low Dose</v>
      </c>
      <c r="G3116" t="s">
        <v>733</v>
      </c>
      <c r="H3116" t="s">
        <v>767</v>
      </c>
      <c r="I3116" s="4" t="str" cm="1">
        <f t="array" ref="I3116">_xlfn._xlws.FILTER(AnalysisGroupings!$G$2:$G$36,(AnalysisGroupings!$F$2:$F$36=AnalysisResults!H3116)*LEN(H3116)&gt;0,"")</f>
        <v>Systolic Blood Pressure (mmHg)</v>
      </c>
      <c r="K3116" t="s">
        <v>734</v>
      </c>
      <c r="L3116" t="s">
        <v>1383</v>
      </c>
      <c r="M3116" s="4" t="str" cm="1">
        <f t="array" ref="M3116">_xlfn._xlws.FILTER(AnalysisGroupings!$G$2:$G$36,(AnalysisGroupings!$F$2:$F$36=AnalysisResults!L3116)*LEN(L3116)&gt;0,"")</f>
        <v>Week 8</v>
      </c>
      <c r="O3116" t="s">
        <v>295</v>
      </c>
      <c r="P3116" t="s">
        <v>647</v>
      </c>
      <c r="Q3116" s="4" t="str" cm="1">
        <f t="array" ref="Q3116">_xlfn._xlws.FILTER(AnalysisMethods!$G$2:$G$31,AnalysisMethods!$E$2:$E$31=AnalysisResults!P3116,"")</f>
        <v>Max</v>
      </c>
      <c r="R3116" s="4" t="str" cm="1">
        <f t="array" ref="R3116">_xlfn._xlws.FILTER(AnalysisMethods!$H$2:$H$31,AnalysisMethods!$E$2:$E$31=AnalysisResults!P3116,"")</f>
        <v>XX</v>
      </c>
      <c r="S3116">
        <v>60</v>
      </c>
      <c r="T3116" s="7" t="s">
        <v>1261</v>
      </c>
      <c r="U3116" t="s">
        <v>1378</v>
      </c>
    </row>
    <row r="3117" spans="1:21" x14ac:dyDescent="0.45">
      <c r="A3117" t="s">
        <v>671</v>
      </c>
      <c r="B3117" s="4" t="str" cm="1">
        <f t="array" ref="B3117">_xlfn._xlws.FILTER(AnalysisSets!B:B,AnalysisSets!A:A=_xlfn._xlws.FILTER(Analyses!E:E,Analyses!A:A=AnalysisResults!A3117,""),"")</f>
        <v>Safety Population</v>
      </c>
      <c r="C3117" t="s">
        <v>33</v>
      </c>
      <c r="D3117" t="s">
        <v>40</v>
      </c>
      <c r="E3117" s="4" t="str" cm="1">
        <f t="array" ref="E3117">_xlfn._xlws.FILTER(AnalysisGroupings!$G$2:$G$20,AnalysisGroupings!$F$2:$F$20=AnalysisResults!D3117,"")</f>
        <v>Xanomeline Low Dose</v>
      </c>
      <c r="G3117" t="s">
        <v>733</v>
      </c>
      <c r="H3117" t="s">
        <v>767</v>
      </c>
      <c r="I3117" s="4" t="str" cm="1">
        <f t="array" ref="I3117">_xlfn._xlws.FILTER(AnalysisGroupings!$G$2:$G$36,(AnalysisGroupings!$F$2:$F$36=AnalysisResults!H3117)*LEN(H3117)&gt;0,"")</f>
        <v>Systolic Blood Pressure (mmHg)</v>
      </c>
      <c r="K3117" t="s">
        <v>734</v>
      </c>
      <c r="L3117" t="s">
        <v>1384</v>
      </c>
      <c r="M3117" s="4" t="str" cm="1">
        <f t="array" ref="M3117">_xlfn._xlws.FILTER(AnalysisGroupings!$G$2:$G$36,(AnalysisGroupings!$F$2:$F$36=AnalysisResults!L3117)*LEN(L3117)&gt;0,"")</f>
        <v>Week 12</v>
      </c>
      <c r="O3117" t="s">
        <v>295</v>
      </c>
      <c r="P3117" t="s">
        <v>640</v>
      </c>
      <c r="Q3117" s="4" t="str" cm="1">
        <f t="array" ref="Q3117">_xlfn._xlws.FILTER(AnalysisMethods!$G$2:$G$31,AnalysisMethods!$E$2:$E$31=AnalysisResults!P3117,"")</f>
        <v>n</v>
      </c>
      <c r="R3117" s="4" t="str" cm="1">
        <f t="array" ref="R3117">_xlfn._xlws.FILTER(AnalysisMethods!$H$2:$H$31,AnalysisMethods!$E$2:$E$31=AnalysisResults!P3117,"")</f>
        <v>XX</v>
      </c>
      <c r="S3117">
        <v>156</v>
      </c>
      <c r="T3117" s="7" t="s">
        <v>978</v>
      </c>
      <c r="U3117" t="s">
        <v>1378</v>
      </c>
    </row>
    <row r="3118" spans="1:21" x14ac:dyDescent="0.45">
      <c r="A3118" t="s">
        <v>671</v>
      </c>
      <c r="B3118" s="4" t="str" cm="1">
        <f t="array" ref="B3118">_xlfn._xlws.FILTER(AnalysisSets!B:B,AnalysisSets!A:A=_xlfn._xlws.FILTER(Analyses!E:E,Analyses!A:A=AnalysisResults!A3118,""),"")</f>
        <v>Safety Population</v>
      </c>
      <c r="C3118" t="s">
        <v>33</v>
      </c>
      <c r="D3118" t="s">
        <v>40</v>
      </c>
      <c r="E3118" s="4" t="str" cm="1">
        <f t="array" ref="E3118">_xlfn._xlws.FILTER(AnalysisGroupings!$G$2:$G$20,AnalysisGroupings!$F$2:$F$20=AnalysisResults!D3118,"")</f>
        <v>Xanomeline Low Dose</v>
      </c>
      <c r="G3118" t="s">
        <v>733</v>
      </c>
      <c r="H3118" t="s">
        <v>767</v>
      </c>
      <c r="I3118" s="4" t="str" cm="1">
        <f t="array" ref="I3118">_xlfn._xlws.FILTER(AnalysisGroupings!$G$2:$G$36,(AnalysisGroupings!$F$2:$F$36=AnalysisResults!H3118)*LEN(H3118)&gt;0,"")</f>
        <v>Systolic Blood Pressure (mmHg)</v>
      </c>
      <c r="K3118" t="s">
        <v>734</v>
      </c>
      <c r="L3118" t="s">
        <v>1384</v>
      </c>
      <c r="M3118" s="4" t="str" cm="1">
        <f t="array" ref="M3118">_xlfn._xlws.FILTER(AnalysisGroupings!$G$2:$G$36,(AnalysisGroupings!$F$2:$F$36=AnalysisResults!L3118)*LEN(L3118)&gt;0,"")</f>
        <v>Week 12</v>
      </c>
      <c r="O3118" t="s">
        <v>295</v>
      </c>
      <c r="P3118" t="s">
        <v>641</v>
      </c>
      <c r="Q3118" s="4" t="str" cm="1">
        <f t="array" ref="Q3118">_xlfn._xlws.FILTER(AnalysisMethods!$G$2:$G$31,AnalysisMethods!$E$2:$E$31=AnalysisResults!P3118,"")</f>
        <v>Mean</v>
      </c>
      <c r="R3118" s="4" t="str" cm="1">
        <f t="array" ref="R3118">_xlfn._xlws.FILTER(AnalysisMethods!$H$2:$H$31,AnalysisMethods!$E$2:$E$31=AnalysisResults!P3118,"")</f>
        <v>XX.X</v>
      </c>
      <c r="S3118">
        <v>-3.0512820509999998</v>
      </c>
      <c r="T3118" s="7" t="s">
        <v>1202</v>
      </c>
      <c r="U3118" t="s">
        <v>1378</v>
      </c>
    </row>
    <row r="3119" spans="1:21" x14ac:dyDescent="0.45">
      <c r="A3119" t="s">
        <v>671</v>
      </c>
      <c r="B3119" s="4" t="str" cm="1">
        <f t="array" ref="B3119">_xlfn._xlws.FILTER(AnalysisSets!B:B,AnalysisSets!A:A=_xlfn._xlws.FILTER(Analyses!E:E,Analyses!A:A=AnalysisResults!A3119,""),"")</f>
        <v>Safety Population</v>
      </c>
      <c r="C3119" t="s">
        <v>33</v>
      </c>
      <c r="D3119" t="s">
        <v>40</v>
      </c>
      <c r="E3119" s="4" t="str" cm="1">
        <f t="array" ref="E3119">_xlfn._xlws.FILTER(AnalysisGroupings!$G$2:$G$20,AnalysisGroupings!$F$2:$F$20=AnalysisResults!D3119,"")</f>
        <v>Xanomeline Low Dose</v>
      </c>
      <c r="G3119" t="s">
        <v>733</v>
      </c>
      <c r="H3119" t="s">
        <v>767</v>
      </c>
      <c r="I3119" s="4" t="str" cm="1">
        <f t="array" ref="I3119">_xlfn._xlws.FILTER(AnalysisGroupings!$G$2:$G$36,(AnalysisGroupings!$F$2:$F$36=AnalysisResults!H3119)*LEN(H3119)&gt;0,"")</f>
        <v>Systolic Blood Pressure (mmHg)</v>
      </c>
      <c r="K3119" t="s">
        <v>734</v>
      </c>
      <c r="L3119" t="s">
        <v>1384</v>
      </c>
      <c r="M3119" s="4" t="str" cm="1">
        <f t="array" ref="M3119">_xlfn._xlws.FILTER(AnalysisGroupings!$G$2:$G$36,(AnalysisGroupings!$F$2:$F$36=AnalysisResults!L3119)*LEN(L3119)&gt;0,"")</f>
        <v>Week 12</v>
      </c>
      <c r="O3119" t="s">
        <v>295</v>
      </c>
      <c r="P3119" t="s">
        <v>642</v>
      </c>
      <c r="Q3119" s="4" t="str" cm="1">
        <f t="array" ref="Q3119">_xlfn._xlws.FILTER(AnalysisMethods!$G$2:$G$31,AnalysisMethods!$E$2:$E$31=AnalysisResults!P3119,"")</f>
        <v>SD</v>
      </c>
      <c r="R3119" s="4" t="str" cm="1">
        <f t="array" ref="R3119">_xlfn._xlws.FILTER(AnalysisMethods!$H$2:$H$31,AnalysisMethods!$E$2:$E$31=AnalysisResults!P3119,"")</f>
        <v>(XX.XX)</v>
      </c>
      <c r="S3119">
        <v>14.490394982</v>
      </c>
      <c r="T3119" s="7" t="s">
        <v>1264</v>
      </c>
      <c r="U3119" t="s">
        <v>1378</v>
      </c>
    </row>
    <row r="3120" spans="1:21" x14ac:dyDescent="0.45">
      <c r="A3120" t="s">
        <v>671</v>
      </c>
      <c r="B3120" s="4" t="str" cm="1">
        <f t="array" ref="B3120">_xlfn._xlws.FILTER(AnalysisSets!B:B,AnalysisSets!A:A=_xlfn._xlws.FILTER(Analyses!E:E,Analyses!A:A=AnalysisResults!A3120,""),"")</f>
        <v>Safety Population</v>
      </c>
      <c r="C3120" t="s">
        <v>33</v>
      </c>
      <c r="D3120" t="s">
        <v>40</v>
      </c>
      <c r="E3120" s="4" t="str" cm="1">
        <f t="array" ref="E3120">_xlfn._xlws.FILTER(AnalysisGroupings!$G$2:$G$20,AnalysisGroupings!$F$2:$F$20=AnalysisResults!D3120,"")</f>
        <v>Xanomeline Low Dose</v>
      </c>
      <c r="G3120" t="s">
        <v>733</v>
      </c>
      <c r="H3120" t="s">
        <v>767</v>
      </c>
      <c r="I3120" s="4" t="str" cm="1">
        <f t="array" ref="I3120">_xlfn._xlws.FILTER(AnalysisGroupings!$G$2:$G$36,(AnalysisGroupings!$F$2:$F$36=AnalysisResults!H3120)*LEN(H3120)&gt;0,"")</f>
        <v>Systolic Blood Pressure (mmHg)</v>
      </c>
      <c r="K3120" t="s">
        <v>734</v>
      </c>
      <c r="L3120" t="s">
        <v>1384</v>
      </c>
      <c r="M3120" s="4" t="str" cm="1">
        <f t="array" ref="M3120">_xlfn._xlws.FILTER(AnalysisGroupings!$G$2:$G$36,(AnalysisGroupings!$F$2:$F$36=AnalysisResults!L3120)*LEN(L3120)&gt;0,"")</f>
        <v>Week 12</v>
      </c>
      <c r="O3120" t="s">
        <v>295</v>
      </c>
      <c r="P3120" t="s">
        <v>643</v>
      </c>
      <c r="Q3120" s="4" t="str" cm="1">
        <f t="array" ref="Q3120">_xlfn._xlws.FILTER(AnalysisMethods!$G$2:$G$31,AnalysisMethods!$E$2:$E$31=AnalysisResults!P3120,"")</f>
        <v>Median</v>
      </c>
      <c r="R3120" s="4" t="str" cm="1">
        <f t="array" ref="R3120">_xlfn._xlws.FILTER(AnalysisMethods!$H$2:$H$31,AnalysisMethods!$E$2:$E$31=AnalysisResults!P3120,"")</f>
        <v>XX.X</v>
      </c>
      <c r="S3120">
        <v>-4</v>
      </c>
      <c r="T3120" s="7" t="s">
        <v>1164</v>
      </c>
      <c r="U3120" t="s">
        <v>1378</v>
      </c>
    </row>
    <row r="3121" spans="1:21" x14ac:dyDescent="0.45">
      <c r="A3121" t="s">
        <v>671</v>
      </c>
      <c r="B3121" s="4" t="str" cm="1">
        <f t="array" ref="B3121">_xlfn._xlws.FILTER(AnalysisSets!B:B,AnalysisSets!A:A=_xlfn._xlws.FILTER(Analyses!E:E,Analyses!A:A=AnalysisResults!A3121,""),"")</f>
        <v>Safety Population</v>
      </c>
      <c r="C3121" t="s">
        <v>33</v>
      </c>
      <c r="D3121" t="s">
        <v>40</v>
      </c>
      <c r="E3121" s="4" t="str" cm="1">
        <f t="array" ref="E3121">_xlfn._xlws.FILTER(AnalysisGroupings!$G$2:$G$20,AnalysisGroupings!$F$2:$F$20=AnalysisResults!D3121,"")</f>
        <v>Xanomeline Low Dose</v>
      </c>
      <c r="G3121" t="s">
        <v>733</v>
      </c>
      <c r="H3121" t="s">
        <v>767</v>
      </c>
      <c r="I3121" s="4" t="str" cm="1">
        <f t="array" ref="I3121">_xlfn._xlws.FILTER(AnalysisGroupings!$G$2:$G$36,(AnalysisGroupings!$F$2:$F$36=AnalysisResults!H3121)*LEN(H3121)&gt;0,"")</f>
        <v>Systolic Blood Pressure (mmHg)</v>
      </c>
      <c r="K3121" t="s">
        <v>734</v>
      </c>
      <c r="L3121" t="s">
        <v>1384</v>
      </c>
      <c r="M3121" s="4" t="str" cm="1">
        <f t="array" ref="M3121">_xlfn._xlws.FILTER(AnalysisGroupings!$G$2:$G$36,(AnalysisGroupings!$F$2:$F$36=AnalysisResults!L3121)*LEN(L3121)&gt;0,"")</f>
        <v>Week 12</v>
      </c>
      <c r="O3121" t="s">
        <v>295</v>
      </c>
      <c r="P3121" t="s">
        <v>644</v>
      </c>
      <c r="Q3121" s="4" t="str" cm="1">
        <f t="array" ref="Q3121">_xlfn._xlws.FILTER(AnalysisMethods!$G$2:$G$31,AnalysisMethods!$E$2:$E$31=AnalysisResults!P3121,"")</f>
        <v>Q1</v>
      </c>
      <c r="R3121" s="4" t="str" cm="1">
        <f t="array" ref="R3121">_xlfn._xlws.FILTER(AnalysisMethods!$H$2:$H$31,AnalysisMethods!$E$2:$E$31=AnalysisResults!P3121,"")</f>
        <v>XX.X</v>
      </c>
      <c r="S3121">
        <v>-10</v>
      </c>
      <c r="T3121" s="7" t="s">
        <v>1159</v>
      </c>
      <c r="U3121" t="s">
        <v>1378</v>
      </c>
    </row>
    <row r="3122" spans="1:21" x14ac:dyDescent="0.45">
      <c r="A3122" t="s">
        <v>671</v>
      </c>
      <c r="B3122" s="4" t="str" cm="1">
        <f t="array" ref="B3122">_xlfn._xlws.FILTER(AnalysisSets!B:B,AnalysisSets!A:A=_xlfn._xlws.FILTER(Analyses!E:E,Analyses!A:A=AnalysisResults!A3122,""),"")</f>
        <v>Safety Population</v>
      </c>
      <c r="C3122" t="s">
        <v>33</v>
      </c>
      <c r="D3122" t="s">
        <v>40</v>
      </c>
      <c r="E3122" s="4" t="str" cm="1">
        <f t="array" ref="E3122">_xlfn._xlws.FILTER(AnalysisGroupings!$G$2:$G$20,AnalysisGroupings!$F$2:$F$20=AnalysisResults!D3122,"")</f>
        <v>Xanomeline Low Dose</v>
      </c>
      <c r="G3122" t="s">
        <v>733</v>
      </c>
      <c r="H3122" t="s">
        <v>767</v>
      </c>
      <c r="I3122" s="4" t="str" cm="1">
        <f t="array" ref="I3122">_xlfn._xlws.FILTER(AnalysisGroupings!$G$2:$G$36,(AnalysisGroupings!$F$2:$F$36=AnalysisResults!H3122)*LEN(H3122)&gt;0,"")</f>
        <v>Systolic Blood Pressure (mmHg)</v>
      </c>
      <c r="K3122" t="s">
        <v>734</v>
      </c>
      <c r="L3122" t="s">
        <v>1384</v>
      </c>
      <c r="M3122" s="4" t="str" cm="1">
        <f t="array" ref="M3122">_xlfn._xlws.FILTER(AnalysisGroupings!$G$2:$G$36,(AnalysisGroupings!$F$2:$F$36=AnalysisResults!L3122)*LEN(L3122)&gt;0,"")</f>
        <v>Week 12</v>
      </c>
      <c r="O3122" t="s">
        <v>295</v>
      </c>
      <c r="P3122" t="s">
        <v>645</v>
      </c>
      <c r="Q3122" s="4" t="str" cm="1">
        <f t="array" ref="Q3122">_xlfn._xlws.FILTER(AnalysisMethods!$G$2:$G$31,AnalysisMethods!$E$2:$E$31=AnalysisResults!P3122,"")</f>
        <v>Q3</v>
      </c>
      <c r="R3122" s="4" t="str" cm="1">
        <f t="array" ref="R3122">_xlfn._xlws.FILTER(AnalysisMethods!$H$2:$H$31,AnalysisMethods!$E$2:$E$31=AnalysisResults!P3122,"")</f>
        <v>XX.X</v>
      </c>
      <c r="S3122">
        <v>9</v>
      </c>
      <c r="T3122" s="7" t="s">
        <v>1265</v>
      </c>
      <c r="U3122" t="s">
        <v>1378</v>
      </c>
    </row>
    <row r="3123" spans="1:21" x14ac:dyDescent="0.45">
      <c r="A3123" t="s">
        <v>671</v>
      </c>
      <c r="B3123" s="4" t="str" cm="1">
        <f t="array" ref="B3123">_xlfn._xlws.FILTER(AnalysisSets!B:B,AnalysisSets!A:A=_xlfn._xlws.FILTER(Analyses!E:E,Analyses!A:A=AnalysisResults!A3123,""),"")</f>
        <v>Safety Population</v>
      </c>
      <c r="C3123" t="s">
        <v>33</v>
      </c>
      <c r="D3123" t="s">
        <v>40</v>
      </c>
      <c r="E3123" s="4" t="str" cm="1">
        <f t="array" ref="E3123">_xlfn._xlws.FILTER(AnalysisGroupings!$G$2:$G$20,AnalysisGroupings!$F$2:$F$20=AnalysisResults!D3123,"")</f>
        <v>Xanomeline Low Dose</v>
      </c>
      <c r="G3123" t="s">
        <v>733</v>
      </c>
      <c r="H3123" t="s">
        <v>767</v>
      </c>
      <c r="I3123" s="4" t="str" cm="1">
        <f t="array" ref="I3123">_xlfn._xlws.FILTER(AnalysisGroupings!$G$2:$G$36,(AnalysisGroupings!$F$2:$F$36=AnalysisResults!H3123)*LEN(H3123)&gt;0,"")</f>
        <v>Systolic Blood Pressure (mmHg)</v>
      </c>
      <c r="K3123" t="s">
        <v>734</v>
      </c>
      <c r="L3123" t="s">
        <v>1384</v>
      </c>
      <c r="M3123" s="4" t="str" cm="1">
        <f t="array" ref="M3123">_xlfn._xlws.FILTER(AnalysisGroupings!$G$2:$G$36,(AnalysisGroupings!$F$2:$F$36=AnalysisResults!L3123)*LEN(L3123)&gt;0,"")</f>
        <v>Week 12</v>
      </c>
      <c r="O3123" t="s">
        <v>295</v>
      </c>
      <c r="P3123" t="s">
        <v>646</v>
      </c>
      <c r="Q3123" s="4" t="str" cm="1">
        <f t="array" ref="Q3123">_xlfn._xlws.FILTER(AnalysisMethods!$G$2:$G$31,AnalysisMethods!$E$2:$E$31=AnalysisResults!P3123,"")</f>
        <v>Min</v>
      </c>
      <c r="R3123" s="4" t="str" cm="1">
        <f t="array" ref="R3123">_xlfn._xlws.FILTER(AnalysisMethods!$H$2:$H$31,AnalysisMethods!$E$2:$E$31=AnalysisResults!P3123,"")</f>
        <v>XX</v>
      </c>
      <c r="S3123">
        <v>-43</v>
      </c>
      <c r="T3123" s="7" t="s">
        <v>1258</v>
      </c>
      <c r="U3123" t="s">
        <v>1378</v>
      </c>
    </row>
    <row r="3124" spans="1:21" x14ac:dyDescent="0.45">
      <c r="A3124" t="s">
        <v>671</v>
      </c>
      <c r="B3124" s="4" t="str" cm="1">
        <f t="array" ref="B3124">_xlfn._xlws.FILTER(AnalysisSets!B:B,AnalysisSets!A:A=_xlfn._xlws.FILTER(Analyses!E:E,Analyses!A:A=AnalysisResults!A3124,""),"")</f>
        <v>Safety Population</v>
      </c>
      <c r="C3124" t="s">
        <v>33</v>
      </c>
      <c r="D3124" t="s">
        <v>40</v>
      </c>
      <c r="E3124" s="4" t="str" cm="1">
        <f t="array" ref="E3124">_xlfn._xlws.FILTER(AnalysisGroupings!$G$2:$G$20,AnalysisGroupings!$F$2:$F$20=AnalysisResults!D3124,"")</f>
        <v>Xanomeline Low Dose</v>
      </c>
      <c r="G3124" t="s">
        <v>733</v>
      </c>
      <c r="H3124" t="s">
        <v>767</v>
      </c>
      <c r="I3124" s="4" t="str" cm="1">
        <f t="array" ref="I3124">_xlfn._xlws.FILTER(AnalysisGroupings!$G$2:$G$36,(AnalysisGroupings!$F$2:$F$36=AnalysisResults!H3124)*LEN(H3124)&gt;0,"")</f>
        <v>Systolic Blood Pressure (mmHg)</v>
      </c>
      <c r="K3124" t="s">
        <v>734</v>
      </c>
      <c r="L3124" t="s">
        <v>1384</v>
      </c>
      <c r="M3124" s="4" t="str" cm="1">
        <f t="array" ref="M3124">_xlfn._xlws.FILTER(AnalysisGroupings!$G$2:$G$36,(AnalysisGroupings!$F$2:$F$36=AnalysisResults!L3124)*LEN(L3124)&gt;0,"")</f>
        <v>Week 12</v>
      </c>
      <c r="O3124" t="s">
        <v>295</v>
      </c>
      <c r="P3124" t="s">
        <v>647</v>
      </c>
      <c r="Q3124" s="4" t="str" cm="1">
        <f t="array" ref="Q3124">_xlfn._xlws.FILTER(AnalysisMethods!$G$2:$G$31,AnalysisMethods!$E$2:$E$31=AnalysisResults!P3124,"")</f>
        <v>Max</v>
      </c>
      <c r="R3124" s="4" t="str" cm="1">
        <f t="array" ref="R3124">_xlfn._xlws.FILTER(AnalysisMethods!$H$2:$H$31,AnalysisMethods!$E$2:$E$31=AnalysisResults!P3124,"")</f>
        <v>XX</v>
      </c>
      <c r="S3124">
        <v>32</v>
      </c>
      <c r="T3124" s="7" t="s">
        <v>1133</v>
      </c>
      <c r="U3124" t="s">
        <v>1378</v>
      </c>
    </row>
    <row r="3125" spans="1:21" x14ac:dyDescent="0.45">
      <c r="A3125" t="s">
        <v>671</v>
      </c>
      <c r="B3125" s="4" t="str" cm="1">
        <f t="array" ref="B3125">_xlfn._xlws.FILTER(AnalysisSets!B:B,AnalysisSets!A:A=_xlfn._xlws.FILTER(Analyses!E:E,Analyses!A:A=AnalysisResults!A3125,""),"")</f>
        <v>Safety Population</v>
      </c>
      <c r="C3125" t="s">
        <v>33</v>
      </c>
      <c r="D3125" t="s">
        <v>40</v>
      </c>
      <c r="E3125" s="4" t="str" cm="1">
        <f t="array" ref="E3125">_xlfn._xlws.FILTER(AnalysisGroupings!$G$2:$G$20,AnalysisGroupings!$F$2:$F$20=AnalysisResults!D3125,"")</f>
        <v>Xanomeline Low Dose</v>
      </c>
      <c r="G3125" t="s">
        <v>733</v>
      </c>
      <c r="H3125" t="s">
        <v>767</v>
      </c>
      <c r="I3125" s="4" t="str" cm="1">
        <f t="array" ref="I3125">_xlfn._xlws.FILTER(AnalysisGroupings!$G$2:$G$36,(AnalysisGroupings!$F$2:$F$36=AnalysisResults!H3125)*LEN(H3125)&gt;0,"")</f>
        <v>Systolic Blood Pressure (mmHg)</v>
      </c>
      <c r="K3125" t="s">
        <v>734</v>
      </c>
      <c r="L3125" t="s">
        <v>1385</v>
      </c>
      <c r="M3125" s="4" t="str" cm="1">
        <f t="array" ref="M3125">_xlfn._xlws.FILTER(AnalysisGroupings!$G$2:$G$36,(AnalysisGroupings!$F$2:$F$36=AnalysisResults!L3125)*LEN(L3125)&gt;0,"")</f>
        <v>Week 16</v>
      </c>
      <c r="O3125" t="s">
        <v>295</v>
      </c>
      <c r="P3125" t="s">
        <v>640</v>
      </c>
      <c r="Q3125" s="4" t="str" cm="1">
        <f t="array" ref="Q3125">_xlfn._xlws.FILTER(AnalysisMethods!$G$2:$G$31,AnalysisMethods!$E$2:$E$31=AnalysisResults!P3125,"")</f>
        <v>n</v>
      </c>
      <c r="R3125" s="4" t="str" cm="1">
        <f t="array" ref="R3125">_xlfn._xlws.FILTER(AnalysisMethods!$H$2:$H$31,AnalysisMethods!$E$2:$E$31=AnalysisResults!P3125,"")</f>
        <v>XX</v>
      </c>
      <c r="S3125">
        <v>126</v>
      </c>
      <c r="T3125" s="7" t="s">
        <v>983</v>
      </c>
      <c r="U3125" t="s">
        <v>1378</v>
      </c>
    </row>
    <row r="3126" spans="1:21" x14ac:dyDescent="0.45">
      <c r="A3126" t="s">
        <v>671</v>
      </c>
      <c r="B3126" s="4" t="str" cm="1">
        <f t="array" ref="B3126">_xlfn._xlws.FILTER(AnalysisSets!B:B,AnalysisSets!A:A=_xlfn._xlws.FILTER(Analyses!E:E,Analyses!A:A=AnalysisResults!A3126,""),"")</f>
        <v>Safety Population</v>
      </c>
      <c r="C3126" t="s">
        <v>33</v>
      </c>
      <c r="D3126" t="s">
        <v>40</v>
      </c>
      <c r="E3126" s="4" t="str" cm="1">
        <f t="array" ref="E3126">_xlfn._xlws.FILTER(AnalysisGroupings!$G$2:$G$20,AnalysisGroupings!$F$2:$F$20=AnalysisResults!D3126,"")</f>
        <v>Xanomeline Low Dose</v>
      </c>
      <c r="G3126" t="s">
        <v>733</v>
      </c>
      <c r="H3126" t="s">
        <v>767</v>
      </c>
      <c r="I3126" s="4" t="str" cm="1">
        <f t="array" ref="I3126">_xlfn._xlws.FILTER(AnalysisGroupings!$G$2:$G$36,(AnalysisGroupings!$F$2:$F$36=AnalysisResults!H3126)*LEN(H3126)&gt;0,"")</f>
        <v>Systolic Blood Pressure (mmHg)</v>
      </c>
      <c r="K3126" t="s">
        <v>734</v>
      </c>
      <c r="L3126" t="s">
        <v>1385</v>
      </c>
      <c r="M3126" s="4" t="str" cm="1">
        <f t="array" ref="M3126">_xlfn._xlws.FILTER(AnalysisGroupings!$G$2:$G$36,(AnalysisGroupings!$F$2:$F$36=AnalysisResults!L3126)*LEN(L3126)&gt;0,"")</f>
        <v>Week 16</v>
      </c>
      <c r="O3126" t="s">
        <v>295</v>
      </c>
      <c r="P3126" t="s">
        <v>641</v>
      </c>
      <c r="Q3126" s="4" t="str" cm="1">
        <f t="array" ref="Q3126">_xlfn._xlws.FILTER(AnalysisMethods!$G$2:$G$31,AnalysisMethods!$E$2:$E$31=AnalysisResults!P3126,"")</f>
        <v>Mean</v>
      </c>
      <c r="R3126" s="4" t="str" cm="1">
        <f t="array" ref="R3126">_xlfn._xlws.FILTER(AnalysisMethods!$H$2:$H$31,AnalysisMethods!$E$2:$E$31=AnalysisResults!P3126,"")</f>
        <v>XX.X</v>
      </c>
      <c r="S3126">
        <v>-1.6666666670000001</v>
      </c>
      <c r="T3126" s="7" t="s">
        <v>1266</v>
      </c>
      <c r="U3126" t="s">
        <v>1378</v>
      </c>
    </row>
    <row r="3127" spans="1:21" x14ac:dyDescent="0.45">
      <c r="A3127" t="s">
        <v>671</v>
      </c>
      <c r="B3127" s="4" t="str" cm="1">
        <f t="array" ref="B3127">_xlfn._xlws.FILTER(AnalysisSets!B:B,AnalysisSets!A:A=_xlfn._xlws.FILTER(Analyses!E:E,Analyses!A:A=AnalysisResults!A3127,""),"")</f>
        <v>Safety Population</v>
      </c>
      <c r="C3127" t="s">
        <v>33</v>
      </c>
      <c r="D3127" t="s">
        <v>40</v>
      </c>
      <c r="E3127" s="4" t="str" cm="1">
        <f t="array" ref="E3127">_xlfn._xlws.FILTER(AnalysisGroupings!$G$2:$G$20,AnalysisGroupings!$F$2:$F$20=AnalysisResults!D3127,"")</f>
        <v>Xanomeline Low Dose</v>
      </c>
      <c r="G3127" t="s">
        <v>733</v>
      </c>
      <c r="H3127" t="s">
        <v>767</v>
      </c>
      <c r="I3127" s="4" t="str" cm="1">
        <f t="array" ref="I3127">_xlfn._xlws.FILTER(AnalysisGroupings!$G$2:$G$36,(AnalysisGroupings!$F$2:$F$36=AnalysisResults!H3127)*LEN(H3127)&gt;0,"")</f>
        <v>Systolic Blood Pressure (mmHg)</v>
      </c>
      <c r="K3127" t="s">
        <v>734</v>
      </c>
      <c r="L3127" t="s">
        <v>1385</v>
      </c>
      <c r="M3127" s="4" t="str" cm="1">
        <f t="array" ref="M3127">_xlfn._xlws.FILTER(AnalysisGroupings!$G$2:$G$36,(AnalysisGroupings!$F$2:$F$36=AnalysisResults!L3127)*LEN(L3127)&gt;0,"")</f>
        <v>Week 16</v>
      </c>
      <c r="O3127" t="s">
        <v>295</v>
      </c>
      <c r="P3127" t="s">
        <v>642</v>
      </c>
      <c r="Q3127" s="4" t="str" cm="1">
        <f t="array" ref="Q3127">_xlfn._xlws.FILTER(AnalysisMethods!$G$2:$G$31,AnalysisMethods!$E$2:$E$31=AnalysisResults!P3127,"")</f>
        <v>SD</v>
      </c>
      <c r="R3127" s="4" t="str" cm="1">
        <f t="array" ref="R3127">_xlfn._xlws.FILTER(AnalysisMethods!$H$2:$H$31,AnalysisMethods!$E$2:$E$31=AnalysisResults!P3127,"")</f>
        <v>(XX.XX)</v>
      </c>
      <c r="S3127">
        <v>15.233646970000001</v>
      </c>
      <c r="T3127" s="7" t="s">
        <v>1267</v>
      </c>
      <c r="U3127" t="s">
        <v>1378</v>
      </c>
    </row>
    <row r="3128" spans="1:21" x14ac:dyDescent="0.45">
      <c r="A3128" t="s">
        <v>671</v>
      </c>
      <c r="B3128" s="4" t="str" cm="1">
        <f t="array" ref="B3128">_xlfn._xlws.FILTER(AnalysisSets!B:B,AnalysisSets!A:A=_xlfn._xlws.FILTER(Analyses!E:E,Analyses!A:A=AnalysisResults!A3128,""),"")</f>
        <v>Safety Population</v>
      </c>
      <c r="C3128" t="s">
        <v>33</v>
      </c>
      <c r="D3128" t="s">
        <v>40</v>
      </c>
      <c r="E3128" s="4" t="str" cm="1">
        <f t="array" ref="E3128">_xlfn._xlws.FILTER(AnalysisGroupings!$G$2:$G$20,AnalysisGroupings!$F$2:$F$20=AnalysisResults!D3128,"")</f>
        <v>Xanomeline Low Dose</v>
      </c>
      <c r="G3128" t="s">
        <v>733</v>
      </c>
      <c r="H3128" t="s">
        <v>767</v>
      </c>
      <c r="I3128" s="4" t="str" cm="1">
        <f t="array" ref="I3128">_xlfn._xlws.FILTER(AnalysisGroupings!$G$2:$G$36,(AnalysisGroupings!$F$2:$F$36=AnalysisResults!H3128)*LEN(H3128)&gt;0,"")</f>
        <v>Systolic Blood Pressure (mmHg)</v>
      </c>
      <c r="K3128" t="s">
        <v>734</v>
      </c>
      <c r="L3128" t="s">
        <v>1385</v>
      </c>
      <c r="M3128" s="4" t="str" cm="1">
        <f t="array" ref="M3128">_xlfn._xlws.FILTER(AnalysisGroupings!$G$2:$G$36,(AnalysisGroupings!$F$2:$F$36=AnalysisResults!L3128)*LEN(L3128)&gt;0,"")</f>
        <v>Week 16</v>
      </c>
      <c r="O3128" t="s">
        <v>295</v>
      </c>
      <c r="P3128" t="s">
        <v>643</v>
      </c>
      <c r="Q3128" s="4" t="str" cm="1">
        <f t="array" ref="Q3128">_xlfn._xlws.FILTER(AnalysisMethods!$G$2:$G$31,AnalysisMethods!$E$2:$E$31=AnalysisResults!P3128,"")</f>
        <v>Median</v>
      </c>
      <c r="R3128" s="4" t="str" cm="1">
        <f t="array" ref="R3128">_xlfn._xlws.FILTER(AnalysisMethods!$H$2:$H$31,AnalysisMethods!$E$2:$E$31=AnalysisResults!P3128,"")</f>
        <v>XX.X</v>
      </c>
      <c r="S3128">
        <v>0</v>
      </c>
      <c r="T3128" s="7" t="s">
        <v>1158</v>
      </c>
      <c r="U3128" t="s">
        <v>1378</v>
      </c>
    </row>
    <row r="3129" spans="1:21" x14ac:dyDescent="0.45">
      <c r="A3129" t="s">
        <v>671</v>
      </c>
      <c r="B3129" s="4" t="str" cm="1">
        <f t="array" ref="B3129">_xlfn._xlws.FILTER(AnalysisSets!B:B,AnalysisSets!A:A=_xlfn._xlws.FILTER(Analyses!E:E,Analyses!A:A=AnalysisResults!A3129,""),"")</f>
        <v>Safety Population</v>
      </c>
      <c r="C3129" t="s">
        <v>33</v>
      </c>
      <c r="D3129" t="s">
        <v>40</v>
      </c>
      <c r="E3129" s="4" t="str" cm="1">
        <f t="array" ref="E3129">_xlfn._xlws.FILTER(AnalysisGroupings!$G$2:$G$20,AnalysisGroupings!$F$2:$F$20=AnalysisResults!D3129,"")</f>
        <v>Xanomeline Low Dose</v>
      </c>
      <c r="G3129" t="s">
        <v>733</v>
      </c>
      <c r="H3129" t="s">
        <v>767</v>
      </c>
      <c r="I3129" s="4" t="str" cm="1">
        <f t="array" ref="I3129">_xlfn._xlws.FILTER(AnalysisGroupings!$G$2:$G$36,(AnalysisGroupings!$F$2:$F$36=AnalysisResults!H3129)*LEN(H3129)&gt;0,"")</f>
        <v>Systolic Blood Pressure (mmHg)</v>
      </c>
      <c r="K3129" t="s">
        <v>734</v>
      </c>
      <c r="L3129" t="s">
        <v>1385</v>
      </c>
      <c r="M3129" s="4" t="str" cm="1">
        <f t="array" ref="M3129">_xlfn._xlws.FILTER(AnalysisGroupings!$G$2:$G$36,(AnalysisGroupings!$F$2:$F$36=AnalysisResults!L3129)*LEN(L3129)&gt;0,"")</f>
        <v>Week 16</v>
      </c>
      <c r="O3129" t="s">
        <v>295</v>
      </c>
      <c r="P3129" t="s">
        <v>644</v>
      </c>
      <c r="Q3129" s="4" t="str" cm="1">
        <f t="array" ref="Q3129">_xlfn._xlws.FILTER(AnalysisMethods!$G$2:$G$31,AnalysisMethods!$E$2:$E$31=AnalysisResults!P3129,"")</f>
        <v>Q1</v>
      </c>
      <c r="R3129" s="4" t="str" cm="1">
        <f t="array" ref="R3129">_xlfn._xlws.FILTER(AnalysisMethods!$H$2:$H$31,AnalysisMethods!$E$2:$E$31=AnalysisResults!P3129,"")</f>
        <v>XX.X</v>
      </c>
      <c r="S3129">
        <v>-10</v>
      </c>
      <c r="T3129" s="7" t="s">
        <v>1159</v>
      </c>
      <c r="U3129" t="s">
        <v>1378</v>
      </c>
    </row>
    <row r="3130" spans="1:21" x14ac:dyDescent="0.45">
      <c r="A3130" t="s">
        <v>671</v>
      </c>
      <c r="B3130" s="4" t="str" cm="1">
        <f t="array" ref="B3130">_xlfn._xlws.FILTER(AnalysisSets!B:B,AnalysisSets!A:A=_xlfn._xlws.FILTER(Analyses!E:E,Analyses!A:A=AnalysisResults!A3130,""),"")</f>
        <v>Safety Population</v>
      </c>
      <c r="C3130" t="s">
        <v>33</v>
      </c>
      <c r="D3130" t="s">
        <v>40</v>
      </c>
      <c r="E3130" s="4" t="str" cm="1">
        <f t="array" ref="E3130">_xlfn._xlws.FILTER(AnalysisGroupings!$G$2:$G$20,AnalysisGroupings!$F$2:$F$20=AnalysisResults!D3130,"")</f>
        <v>Xanomeline Low Dose</v>
      </c>
      <c r="G3130" t="s">
        <v>733</v>
      </c>
      <c r="H3130" t="s">
        <v>767</v>
      </c>
      <c r="I3130" s="4" t="str" cm="1">
        <f t="array" ref="I3130">_xlfn._xlws.FILTER(AnalysisGroupings!$G$2:$G$36,(AnalysisGroupings!$F$2:$F$36=AnalysisResults!H3130)*LEN(H3130)&gt;0,"")</f>
        <v>Systolic Blood Pressure (mmHg)</v>
      </c>
      <c r="K3130" t="s">
        <v>734</v>
      </c>
      <c r="L3130" t="s">
        <v>1385</v>
      </c>
      <c r="M3130" s="4" t="str" cm="1">
        <f t="array" ref="M3130">_xlfn._xlws.FILTER(AnalysisGroupings!$G$2:$G$36,(AnalysisGroupings!$F$2:$F$36=AnalysisResults!L3130)*LEN(L3130)&gt;0,"")</f>
        <v>Week 16</v>
      </c>
      <c r="O3130" t="s">
        <v>295</v>
      </c>
      <c r="P3130" t="s">
        <v>645</v>
      </c>
      <c r="Q3130" s="4" t="str" cm="1">
        <f t="array" ref="Q3130">_xlfn._xlws.FILTER(AnalysisMethods!$G$2:$G$31,AnalysisMethods!$E$2:$E$31=AnalysisResults!P3130,"")</f>
        <v>Q3</v>
      </c>
      <c r="R3130" s="4" t="str" cm="1">
        <f t="array" ref="R3130">_xlfn._xlws.FILTER(AnalysisMethods!$H$2:$H$31,AnalysisMethods!$E$2:$E$31=AnalysisResults!P3130,"")</f>
        <v>XX.X</v>
      </c>
      <c r="S3130">
        <v>8</v>
      </c>
      <c r="T3130" s="7" t="s">
        <v>1160</v>
      </c>
      <c r="U3130" t="s">
        <v>1378</v>
      </c>
    </row>
    <row r="3131" spans="1:21" x14ac:dyDescent="0.45">
      <c r="A3131" t="s">
        <v>671</v>
      </c>
      <c r="B3131" s="4" t="str" cm="1">
        <f t="array" ref="B3131">_xlfn._xlws.FILTER(AnalysisSets!B:B,AnalysisSets!A:A=_xlfn._xlws.FILTER(Analyses!E:E,Analyses!A:A=AnalysisResults!A3131,""),"")</f>
        <v>Safety Population</v>
      </c>
      <c r="C3131" t="s">
        <v>33</v>
      </c>
      <c r="D3131" t="s">
        <v>40</v>
      </c>
      <c r="E3131" s="4" t="str" cm="1">
        <f t="array" ref="E3131">_xlfn._xlws.FILTER(AnalysisGroupings!$G$2:$G$20,AnalysisGroupings!$F$2:$F$20=AnalysisResults!D3131,"")</f>
        <v>Xanomeline Low Dose</v>
      </c>
      <c r="G3131" t="s">
        <v>733</v>
      </c>
      <c r="H3131" t="s">
        <v>767</v>
      </c>
      <c r="I3131" s="4" t="str" cm="1">
        <f t="array" ref="I3131">_xlfn._xlws.FILTER(AnalysisGroupings!$G$2:$G$36,(AnalysisGroupings!$F$2:$F$36=AnalysisResults!H3131)*LEN(H3131)&gt;0,"")</f>
        <v>Systolic Blood Pressure (mmHg)</v>
      </c>
      <c r="K3131" t="s">
        <v>734</v>
      </c>
      <c r="L3131" t="s">
        <v>1385</v>
      </c>
      <c r="M3131" s="4" t="str" cm="1">
        <f t="array" ref="M3131">_xlfn._xlws.FILTER(AnalysisGroupings!$G$2:$G$36,(AnalysisGroupings!$F$2:$F$36=AnalysisResults!L3131)*LEN(L3131)&gt;0,"")</f>
        <v>Week 16</v>
      </c>
      <c r="O3131" t="s">
        <v>295</v>
      </c>
      <c r="P3131" t="s">
        <v>646</v>
      </c>
      <c r="Q3131" s="4" t="str" cm="1">
        <f t="array" ref="Q3131">_xlfn._xlws.FILTER(AnalysisMethods!$G$2:$G$31,AnalysisMethods!$E$2:$E$31=AnalysisResults!P3131,"")</f>
        <v>Min</v>
      </c>
      <c r="R3131" s="4" t="str" cm="1">
        <f t="array" ref="R3131">_xlfn._xlws.FILTER(AnalysisMethods!$H$2:$H$31,AnalysisMethods!$E$2:$E$31=AnalysisResults!P3131,"")</f>
        <v>XX</v>
      </c>
      <c r="S3131">
        <v>-46</v>
      </c>
      <c r="T3131" s="7" t="s">
        <v>1155</v>
      </c>
      <c r="U3131" t="s">
        <v>1378</v>
      </c>
    </row>
    <row r="3132" spans="1:21" x14ac:dyDescent="0.45">
      <c r="A3132" t="s">
        <v>671</v>
      </c>
      <c r="B3132" s="4" t="str" cm="1">
        <f t="array" ref="B3132">_xlfn._xlws.FILTER(AnalysisSets!B:B,AnalysisSets!A:A=_xlfn._xlws.FILTER(Analyses!E:E,Analyses!A:A=AnalysisResults!A3132,""),"")</f>
        <v>Safety Population</v>
      </c>
      <c r="C3132" t="s">
        <v>33</v>
      </c>
      <c r="D3132" t="s">
        <v>40</v>
      </c>
      <c r="E3132" s="4" t="str" cm="1">
        <f t="array" ref="E3132">_xlfn._xlws.FILTER(AnalysisGroupings!$G$2:$G$20,AnalysisGroupings!$F$2:$F$20=AnalysisResults!D3132,"")</f>
        <v>Xanomeline Low Dose</v>
      </c>
      <c r="G3132" t="s">
        <v>733</v>
      </c>
      <c r="H3132" t="s">
        <v>767</v>
      </c>
      <c r="I3132" s="4" t="str" cm="1">
        <f t="array" ref="I3132">_xlfn._xlws.FILTER(AnalysisGroupings!$G$2:$G$36,(AnalysisGroupings!$F$2:$F$36=AnalysisResults!H3132)*LEN(H3132)&gt;0,"")</f>
        <v>Systolic Blood Pressure (mmHg)</v>
      </c>
      <c r="K3132" t="s">
        <v>734</v>
      </c>
      <c r="L3132" t="s">
        <v>1385</v>
      </c>
      <c r="M3132" s="4" t="str" cm="1">
        <f t="array" ref="M3132">_xlfn._xlws.FILTER(AnalysisGroupings!$G$2:$G$36,(AnalysisGroupings!$F$2:$F$36=AnalysisResults!L3132)*LEN(L3132)&gt;0,"")</f>
        <v>Week 16</v>
      </c>
      <c r="O3132" t="s">
        <v>295</v>
      </c>
      <c r="P3132" t="s">
        <v>647</v>
      </c>
      <c r="Q3132" s="4" t="str" cm="1">
        <f t="array" ref="Q3132">_xlfn._xlws.FILTER(AnalysisMethods!$G$2:$G$31,AnalysisMethods!$E$2:$E$31=AnalysisResults!P3132,"")</f>
        <v>Max</v>
      </c>
      <c r="R3132" s="4" t="str" cm="1">
        <f t="array" ref="R3132">_xlfn._xlws.FILTER(AnalysisMethods!$H$2:$H$31,AnalysisMethods!$E$2:$E$31=AnalysisResults!P3132,"")</f>
        <v>XX</v>
      </c>
      <c r="S3132">
        <v>30</v>
      </c>
      <c r="T3132" s="7" t="s">
        <v>1042</v>
      </c>
      <c r="U3132" t="s">
        <v>1378</v>
      </c>
    </row>
    <row r="3133" spans="1:21" x14ac:dyDescent="0.45">
      <c r="A3133" t="s">
        <v>671</v>
      </c>
      <c r="B3133" s="4" t="str" cm="1">
        <f t="array" ref="B3133">_xlfn._xlws.FILTER(AnalysisSets!B:B,AnalysisSets!A:A=_xlfn._xlws.FILTER(Analyses!E:E,Analyses!A:A=AnalysisResults!A3133,""),"")</f>
        <v>Safety Population</v>
      </c>
      <c r="C3133" t="s">
        <v>33</v>
      </c>
      <c r="D3133" t="s">
        <v>40</v>
      </c>
      <c r="E3133" s="4" t="str" cm="1">
        <f t="array" ref="E3133">_xlfn._xlws.FILTER(AnalysisGroupings!$G$2:$G$20,AnalysisGroupings!$F$2:$F$20=AnalysisResults!D3133,"")</f>
        <v>Xanomeline Low Dose</v>
      </c>
      <c r="G3133" t="s">
        <v>733</v>
      </c>
      <c r="H3133" t="s">
        <v>767</v>
      </c>
      <c r="I3133" s="4" t="str" cm="1">
        <f t="array" ref="I3133">_xlfn._xlws.FILTER(AnalysisGroupings!$G$2:$G$36,(AnalysisGroupings!$F$2:$F$36=AnalysisResults!H3133)*LEN(H3133)&gt;0,"")</f>
        <v>Systolic Blood Pressure (mmHg)</v>
      </c>
      <c r="K3133" t="s">
        <v>734</v>
      </c>
      <c r="L3133" t="s">
        <v>1386</v>
      </c>
      <c r="M3133" s="4" t="str" cm="1">
        <f t="array" ref="M3133">_xlfn._xlws.FILTER(AnalysisGroupings!$G$2:$G$36,(AnalysisGroupings!$F$2:$F$36=AnalysisResults!L3133)*LEN(L3133)&gt;0,"")</f>
        <v>Week 20</v>
      </c>
      <c r="O3133" t="s">
        <v>295</v>
      </c>
      <c r="P3133" t="s">
        <v>640</v>
      </c>
      <c r="Q3133" s="4" t="str" cm="1">
        <f t="array" ref="Q3133">_xlfn._xlws.FILTER(AnalysisMethods!$G$2:$G$31,AnalysisMethods!$E$2:$E$31=AnalysisResults!P3133,"")</f>
        <v>n</v>
      </c>
      <c r="R3133" s="4" t="str" cm="1">
        <f t="array" ref="R3133">_xlfn._xlws.FILTER(AnalysisMethods!$H$2:$H$31,AnalysisMethods!$E$2:$E$31=AnalysisResults!P3133,"")</f>
        <v>XX</v>
      </c>
      <c r="S3133">
        <v>90</v>
      </c>
      <c r="T3133" s="7" t="s">
        <v>808</v>
      </c>
      <c r="U3133" t="s">
        <v>1378</v>
      </c>
    </row>
    <row r="3134" spans="1:21" x14ac:dyDescent="0.45">
      <c r="A3134" t="s">
        <v>671</v>
      </c>
      <c r="B3134" s="4" t="str" cm="1">
        <f t="array" ref="B3134">_xlfn._xlws.FILTER(AnalysisSets!B:B,AnalysisSets!A:A=_xlfn._xlws.FILTER(Analyses!E:E,Analyses!A:A=AnalysisResults!A3134,""),"")</f>
        <v>Safety Population</v>
      </c>
      <c r="C3134" t="s">
        <v>33</v>
      </c>
      <c r="D3134" t="s">
        <v>40</v>
      </c>
      <c r="E3134" s="4" t="str" cm="1">
        <f t="array" ref="E3134">_xlfn._xlws.FILTER(AnalysisGroupings!$G$2:$G$20,AnalysisGroupings!$F$2:$F$20=AnalysisResults!D3134,"")</f>
        <v>Xanomeline Low Dose</v>
      </c>
      <c r="G3134" t="s">
        <v>733</v>
      </c>
      <c r="H3134" t="s">
        <v>767</v>
      </c>
      <c r="I3134" s="4" t="str" cm="1">
        <f t="array" ref="I3134">_xlfn._xlws.FILTER(AnalysisGroupings!$G$2:$G$36,(AnalysisGroupings!$F$2:$F$36=AnalysisResults!H3134)*LEN(H3134)&gt;0,"")</f>
        <v>Systolic Blood Pressure (mmHg)</v>
      </c>
      <c r="K3134" t="s">
        <v>734</v>
      </c>
      <c r="L3134" t="s">
        <v>1386</v>
      </c>
      <c r="M3134" s="4" t="str" cm="1">
        <f t="array" ref="M3134">_xlfn._xlws.FILTER(AnalysisGroupings!$G$2:$G$36,(AnalysisGroupings!$F$2:$F$36=AnalysisResults!L3134)*LEN(L3134)&gt;0,"")</f>
        <v>Week 20</v>
      </c>
      <c r="O3134" t="s">
        <v>295</v>
      </c>
      <c r="P3134" t="s">
        <v>641</v>
      </c>
      <c r="Q3134" s="4" t="str" cm="1">
        <f t="array" ref="Q3134">_xlfn._xlws.FILTER(AnalysisMethods!$G$2:$G$31,AnalysisMethods!$E$2:$E$31=AnalysisResults!P3134,"")</f>
        <v>Mean</v>
      </c>
      <c r="R3134" s="4" t="str" cm="1">
        <f t="array" ref="R3134">_xlfn._xlws.FILTER(AnalysisMethods!$H$2:$H$31,AnalysisMethods!$E$2:$E$31=AnalysisResults!P3134,"")</f>
        <v>XX.X</v>
      </c>
      <c r="S3134">
        <v>-4.3222222219999997</v>
      </c>
      <c r="T3134" s="7" t="s">
        <v>1268</v>
      </c>
      <c r="U3134" t="s">
        <v>1378</v>
      </c>
    </row>
    <row r="3135" spans="1:21" x14ac:dyDescent="0.45">
      <c r="A3135" t="s">
        <v>671</v>
      </c>
      <c r="B3135" s="4" t="str" cm="1">
        <f t="array" ref="B3135">_xlfn._xlws.FILTER(AnalysisSets!B:B,AnalysisSets!A:A=_xlfn._xlws.FILTER(Analyses!E:E,Analyses!A:A=AnalysisResults!A3135,""),"")</f>
        <v>Safety Population</v>
      </c>
      <c r="C3135" t="s">
        <v>33</v>
      </c>
      <c r="D3135" t="s">
        <v>40</v>
      </c>
      <c r="E3135" s="4" t="str" cm="1">
        <f t="array" ref="E3135">_xlfn._xlws.FILTER(AnalysisGroupings!$G$2:$G$20,AnalysisGroupings!$F$2:$F$20=AnalysisResults!D3135,"")</f>
        <v>Xanomeline Low Dose</v>
      </c>
      <c r="G3135" t="s">
        <v>733</v>
      </c>
      <c r="H3135" t="s">
        <v>767</v>
      </c>
      <c r="I3135" s="4" t="str" cm="1">
        <f t="array" ref="I3135">_xlfn._xlws.FILTER(AnalysisGroupings!$G$2:$G$36,(AnalysisGroupings!$F$2:$F$36=AnalysisResults!H3135)*LEN(H3135)&gt;0,"")</f>
        <v>Systolic Blood Pressure (mmHg)</v>
      </c>
      <c r="K3135" t="s">
        <v>734</v>
      </c>
      <c r="L3135" t="s">
        <v>1386</v>
      </c>
      <c r="M3135" s="4" t="str" cm="1">
        <f t="array" ref="M3135">_xlfn._xlws.FILTER(AnalysisGroupings!$G$2:$G$36,(AnalysisGroupings!$F$2:$F$36=AnalysisResults!L3135)*LEN(L3135)&gt;0,"")</f>
        <v>Week 20</v>
      </c>
      <c r="O3135" t="s">
        <v>295</v>
      </c>
      <c r="P3135" t="s">
        <v>642</v>
      </c>
      <c r="Q3135" s="4" t="str" cm="1">
        <f t="array" ref="Q3135">_xlfn._xlws.FILTER(AnalysisMethods!$G$2:$G$31,AnalysisMethods!$E$2:$E$31=AnalysisResults!P3135,"")</f>
        <v>SD</v>
      </c>
      <c r="R3135" s="4" t="str" cm="1">
        <f t="array" ref="R3135">_xlfn._xlws.FILTER(AnalysisMethods!$H$2:$H$31,AnalysisMethods!$E$2:$E$31=AnalysisResults!P3135,"")</f>
        <v>(XX.XX)</v>
      </c>
      <c r="S3135">
        <v>14.633982138</v>
      </c>
      <c r="T3135" s="7" t="s">
        <v>1269</v>
      </c>
      <c r="U3135" t="s">
        <v>1378</v>
      </c>
    </row>
    <row r="3136" spans="1:21" x14ac:dyDescent="0.45">
      <c r="A3136" t="s">
        <v>671</v>
      </c>
      <c r="B3136" s="4" t="str" cm="1">
        <f t="array" ref="B3136">_xlfn._xlws.FILTER(AnalysisSets!B:B,AnalysisSets!A:A=_xlfn._xlws.FILTER(Analyses!E:E,Analyses!A:A=AnalysisResults!A3136,""),"")</f>
        <v>Safety Population</v>
      </c>
      <c r="C3136" t="s">
        <v>33</v>
      </c>
      <c r="D3136" t="s">
        <v>40</v>
      </c>
      <c r="E3136" s="4" t="str" cm="1">
        <f t="array" ref="E3136">_xlfn._xlws.FILTER(AnalysisGroupings!$G$2:$G$20,AnalysisGroupings!$F$2:$F$20=AnalysisResults!D3136,"")</f>
        <v>Xanomeline Low Dose</v>
      </c>
      <c r="G3136" t="s">
        <v>733</v>
      </c>
      <c r="H3136" t="s">
        <v>767</v>
      </c>
      <c r="I3136" s="4" t="str" cm="1">
        <f t="array" ref="I3136">_xlfn._xlws.FILTER(AnalysisGroupings!$G$2:$G$36,(AnalysisGroupings!$F$2:$F$36=AnalysisResults!H3136)*LEN(H3136)&gt;0,"")</f>
        <v>Systolic Blood Pressure (mmHg)</v>
      </c>
      <c r="K3136" t="s">
        <v>734</v>
      </c>
      <c r="L3136" t="s">
        <v>1386</v>
      </c>
      <c r="M3136" s="4" t="str" cm="1">
        <f t="array" ref="M3136">_xlfn._xlws.FILTER(AnalysisGroupings!$G$2:$G$36,(AnalysisGroupings!$F$2:$F$36=AnalysisResults!L3136)*LEN(L3136)&gt;0,"")</f>
        <v>Week 20</v>
      </c>
      <c r="O3136" t="s">
        <v>295</v>
      </c>
      <c r="P3136" t="s">
        <v>643</v>
      </c>
      <c r="Q3136" s="4" t="str" cm="1">
        <f t="array" ref="Q3136">_xlfn._xlws.FILTER(AnalysisMethods!$G$2:$G$31,AnalysisMethods!$E$2:$E$31=AnalysisResults!P3136,"")</f>
        <v>Median</v>
      </c>
      <c r="R3136" s="4" t="str" cm="1">
        <f t="array" ref="R3136">_xlfn._xlws.FILTER(AnalysisMethods!$H$2:$H$31,AnalysisMethods!$E$2:$E$31=AnalysisResults!P3136,"")</f>
        <v>XX.X</v>
      </c>
      <c r="S3136">
        <v>-6</v>
      </c>
      <c r="T3136" s="7" t="s">
        <v>1180</v>
      </c>
      <c r="U3136" t="s">
        <v>1378</v>
      </c>
    </row>
    <row r="3137" spans="1:21" x14ac:dyDescent="0.45">
      <c r="A3137" t="s">
        <v>671</v>
      </c>
      <c r="B3137" s="4" t="str" cm="1">
        <f t="array" ref="B3137">_xlfn._xlws.FILTER(AnalysisSets!B:B,AnalysisSets!A:A=_xlfn._xlws.FILTER(Analyses!E:E,Analyses!A:A=AnalysisResults!A3137,""),"")</f>
        <v>Safety Population</v>
      </c>
      <c r="C3137" t="s">
        <v>33</v>
      </c>
      <c r="D3137" t="s">
        <v>40</v>
      </c>
      <c r="E3137" s="4" t="str" cm="1">
        <f t="array" ref="E3137">_xlfn._xlws.FILTER(AnalysisGroupings!$G$2:$G$20,AnalysisGroupings!$F$2:$F$20=AnalysisResults!D3137,"")</f>
        <v>Xanomeline Low Dose</v>
      </c>
      <c r="G3137" t="s">
        <v>733</v>
      </c>
      <c r="H3137" t="s">
        <v>767</v>
      </c>
      <c r="I3137" s="4" t="str" cm="1">
        <f t="array" ref="I3137">_xlfn._xlws.FILTER(AnalysisGroupings!$G$2:$G$36,(AnalysisGroupings!$F$2:$F$36=AnalysisResults!H3137)*LEN(H3137)&gt;0,"")</f>
        <v>Systolic Blood Pressure (mmHg)</v>
      </c>
      <c r="K3137" t="s">
        <v>734</v>
      </c>
      <c r="L3137" t="s">
        <v>1386</v>
      </c>
      <c r="M3137" s="4" t="str" cm="1">
        <f t="array" ref="M3137">_xlfn._xlws.FILTER(AnalysisGroupings!$G$2:$G$36,(AnalysisGroupings!$F$2:$F$36=AnalysisResults!L3137)*LEN(L3137)&gt;0,"")</f>
        <v>Week 20</v>
      </c>
      <c r="O3137" t="s">
        <v>295</v>
      </c>
      <c r="P3137" t="s">
        <v>644</v>
      </c>
      <c r="Q3137" s="4" t="str" cm="1">
        <f t="array" ref="Q3137">_xlfn._xlws.FILTER(AnalysisMethods!$G$2:$G$31,AnalysisMethods!$E$2:$E$31=AnalysisResults!P3137,"")</f>
        <v>Q1</v>
      </c>
      <c r="R3137" s="4" t="str" cm="1">
        <f t="array" ref="R3137">_xlfn._xlws.FILTER(AnalysisMethods!$H$2:$H$31,AnalysisMethods!$E$2:$E$31=AnalysisResults!P3137,"")</f>
        <v>XX.X</v>
      </c>
      <c r="S3137">
        <v>-15</v>
      </c>
      <c r="T3137" s="7" t="s">
        <v>1175</v>
      </c>
      <c r="U3137" t="s">
        <v>1378</v>
      </c>
    </row>
    <row r="3138" spans="1:21" x14ac:dyDescent="0.45">
      <c r="A3138" t="s">
        <v>671</v>
      </c>
      <c r="B3138" s="4" t="str" cm="1">
        <f t="array" ref="B3138">_xlfn._xlws.FILTER(AnalysisSets!B:B,AnalysisSets!A:A=_xlfn._xlws.FILTER(Analyses!E:E,Analyses!A:A=AnalysisResults!A3138,""),"")</f>
        <v>Safety Population</v>
      </c>
      <c r="C3138" t="s">
        <v>33</v>
      </c>
      <c r="D3138" t="s">
        <v>40</v>
      </c>
      <c r="E3138" s="4" t="str" cm="1">
        <f t="array" ref="E3138">_xlfn._xlws.FILTER(AnalysisGroupings!$G$2:$G$20,AnalysisGroupings!$F$2:$F$20=AnalysisResults!D3138,"")</f>
        <v>Xanomeline Low Dose</v>
      </c>
      <c r="G3138" t="s">
        <v>733</v>
      </c>
      <c r="H3138" t="s">
        <v>767</v>
      </c>
      <c r="I3138" s="4" t="str" cm="1">
        <f t="array" ref="I3138">_xlfn._xlws.FILTER(AnalysisGroupings!$G$2:$G$36,(AnalysisGroupings!$F$2:$F$36=AnalysisResults!H3138)*LEN(H3138)&gt;0,"")</f>
        <v>Systolic Blood Pressure (mmHg)</v>
      </c>
      <c r="K3138" t="s">
        <v>734</v>
      </c>
      <c r="L3138" t="s">
        <v>1386</v>
      </c>
      <c r="M3138" s="4" t="str" cm="1">
        <f t="array" ref="M3138">_xlfn._xlws.FILTER(AnalysisGroupings!$G$2:$G$36,(AnalysisGroupings!$F$2:$F$36=AnalysisResults!L3138)*LEN(L3138)&gt;0,"")</f>
        <v>Week 20</v>
      </c>
      <c r="O3138" t="s">
        <v>295</v>
      </c>
      <c r="P3138" t="s">
        <v>645</v>
      </c>
      <c r="Q3138" s="4" t="str" cm="1">
        <f t="array" ref="Q3138">_xlfn._xlws.FILTER(AnalysisMethods!$G$2:$G$31,AnalysisMethods!$E$2:$E$31=AnalysisResults!P3138,"")</f>
        <v>Q3</v>
      </c>
      <c r="R3138" s="4" t="str" cm="1">
        <f t="array" ref="R3138">_xlfn._xlws.FILTER(AnalysisMethods!$H$2:$H$31,AnalysisMethods!$E$2:$E$31=AnalysisResults!P3138,"")</f>
        <v>XX.X</v>
      </c>
      <c r="S3138">
        <v>6</v>
      </c>
      <c r="T3138" s="7" t="s">
        <v>1149</v>
      </c>
      <c r="U3138" t="s">
        <v>1378</v>
      </c>
    </row>
    <row r="3139" spans="1:21" x14ac:dyDescent="0.45">
      <c r="A3139" t="s">
        <v>671</v>
      </c>
      <c r="B3139" s="4" t="str" cm="1">
        <f t="array" ref="B3139">_xlfn._xlws.FILTER(AnalysisSets!B:B,AnalysisSets!A:A=_xlfn._xlws.FILTER(Analyses!E:E,Analyses!A:A=AnalysisResults!A3139,""),"")</f>
        <v>Safety Population</v>
      </c>
      <c r="C3139" t="s">
        <v>33</v>
      </c>
      <c r="D3139" t="s">
        <v>40</v>
      </c>
      <c r="E3139" s="4" t="str" cm="1">
        <f t="array" ref="E3139">_xlfn._xlws.FILTER(AnalysisGroupings!$G$2:$G$20,AnalysisGroupings!$F$2:$F$20=AnalysisResults!D3139,"")</f>
        <v>Xanomeline Low Dose</v>
      </c>
      <c r="G3139" t="s">
        <v>733</v>
      </c>
      <c r="H3139" t="s">
        <v>767</v>
      </c>
      <c r="I3139" s="4" t="str" cm="1">
        <f t="array" ref="I3139">_xlfn._xlws.FILTER(AnalysisGroupings!$G$2:$G$36,(AnalysisGroupings!$F$2:$F$36=AnalysisResults!H3139)*LEN(H3139)&gt;0,"")</f>
        <v>Systolic Blood Pressure (mmHg)</v>
      </c>
      <c r="K3139" t="s">
        <v>734</v>
      </c>
      <c r="L3139" t="s">
        <v>1386</v>
      </c>
      <c r="M3139" s="4" t="str" cm="1">
        <f t="array" ref="M3139">_xlfn._xlws.FILTER(AnalysisGroupings!$G$2:$G$36,(AnalysisGroupings!$F$2:$F$36=AnalysisResults!L3139)*LEN(L3139)&gt;0,"")</f>
        <v>Week 20</v>
      </c>
      <c r="O3139" t="s">
        <v>295</v>
      </c>
      <c r="P3139" t="s">
        <v>646</v>
      </c>
      <c r="Q3139" s="4" t="str" cm="1">
        <f t="array" ref="Q3139">_xlfn._xlws.FILTER(AnalysisMethods!$G$2:$G$31,AnalysisMethods!$E$2:$E$31=AnalysisResults!P3139,"")</f>
        <v>Min</v>
      </c>
      <c r="R3139" s="4" t="str" cm="1">
        <f t="array" ref="R3139">_xlfn._xlws.FILTER(AnalysisMethods!$H$2:$H$31,AnalysisMethods!$E$2:$E$31=AnalysisResults!P3139,"")</f>
        <v>XX</v>
      </c>
      <c r="S3139">
        <v>-39</v>
      </c>
      <c r="T3139" s="7" t="s">
        <v>1270</v>
      </c>
      <c r="U3139" t="s">
        <v>1378</v>
      </c>
    </row>
    <row r="3140" spans="1:21" x14ac:dyDescent="0.45">
      <c r="A3140" t="s">
        <v>671</v>
      </c>
      <c r="B3140" s="4" t="str" cm="1">
        <f t="array" ref="B3140">_xlfn._xlws.FILTER(AnalysisSets!B:B,AnalysisSets!A:A=_xlfn._xlws.FILTER(Analyses!E:E,Analyses!A:A=AnalysisResults!A3140,""),"")</f>
        <v>Safety Population</v>
      </c>
      <c r="C3140" t="s">
        <v>33</v>
      </c>
      <c r="D3140" t="s">
        <v>40</v>
      </c>
      <c r="E3140" s="4" t="str" cm="1">
        <f t="array" ref="E3140">_xlfn._xlws.FILTER(AnalysisGroupings!$G$2:$G$20,AnalysisGroupings!$F$2:$F$20=AnalysisResults!D3140,"")</f>
        <v>Xanomeline Low Dose</v>
      </c>
      <c r="G3140" t="s">
        <v>733</v>
      </c>
      <c r="H3140" t="s">
        <v>767</v>
      </c>
      <c r="I3140" s="4" t="str" cm="1">
        <f t="array" ref="I3140">_xlfn._xlws.FILTER(AnalysisGroupings!$G$2:$G$36,(AnalysisGroupings!$F$2:$F$36=AnalysisResults!H3140)*LEN(H3140)&gt;0,"")</f>
        <v>Systolic Blood Pressure (mmHg)</v>
      </c>
      <c r="K3140" t="s">
        <v>734</v>
      </c>
      <c r="L3140" t="s">
        <v>1386</v>
      </c>
      <c r="M3140" s="4" t="str" cm="1">
        <f t="array" ref="M3140">_xlfn._xlws.FILTER(AnalysisGroupings!$G$2:$G$36,(AnalysisGroupings!$F$2:$F$36=AnalysisResults!L3140)*LEN(L3140)&gt;0,"")</f>
        <v>Week 20</v>
      </c>
      <c r="O3140" t="s">
        <v>295</v>
      </c>
      <c r="P3140" t="s">
        <v>647</v>
      </c>
      <c r="Q3140" s="4" t="str" cm="1">
        <f t="array" ref="Q3140">_xlfn._xlws.FILTER(AnalysisMethods!$G$2:$G$31,AnalysisMethods!$E$2:$E$31=AnalysisResults!P3140,"")</f>
        <v>Max</v>
      </c>
      <c r="R3140" s="4" t="str" cm="1">
        <f t="array" ref="R3140">_xlfn._xlws.FILTER(AnalysisMethods!$H$2:$H$31,AnalysisMethods!$E$2:$E$31=AnalysisResults!P3140,"")</f>
        <v>XX</v>
      </c>
      <c r="S3140">
        <v>30</v>
      </c>
      <c r="T3140" s="7" t="s">
        <v>1042</v>
      </c>
      <c r="U3140" t="s">
        <v>1378</v>
      </c>
    </row>
    <row r="3141" spans="1:21" x14ac:dyDescent="0.45">
      <c r="A3141" t="s">
        <v>671</v>
      </c>
      <c r="B3141" s="4" t="str" cm="1">
        <f t="array" ref="B3141">_xlfn._xlws.FILTER(AnalysisSets!B:B,AnalysisSets!A:A=_xlfn._xlws.FILTER(Analyses!E:E,Analyses!A:A=AnalysisResults!A3141,""),"")</f>
        <v>Safety Population</v>
      </c>
      <c r="C3141" t="s">
        <v>33</v>
      </c>
      <c r="D3141" t="s">
        <v>40</v>
      </c>
      <c r="E3141" s="4" t="str" cm="1">
        <f t="array" ref="E3141">_xlfn._xlws.FILTER(AnalysisGroupings!$G$2:$G$20,AnalysisGroupings!$F$2:$F$20=AnalysisResults!D3141,"")</f>
        <v>Xanomeline Low Dose</v>
      </c>
      <c r="G3141" t="s">
        <v>733</v>
      </c>
      <c r="H3141" t="s">
        <v>767</v>
      </c>
      <c r="I3141" s="4" t="str" cm="1">
        <f t="array" ref="I3141">_xlfn._xlws.FILTER(AnalysisGroupings!$G$2:$G$36,(AnalysisGroupings!$F$2:$F$36=AnalysisResults!H3141)*LEN(H3141)&gt;0,"")</f>
        <v>Systolic Blood Pressure (mmHg)</v>
      </c>
      <c r="K3141" t="s">
        <v>734</v>
      </c>
      <c r="L3141" t="s">
        <v>1387</v>
      </c>
      <c r="M3141" s="4" t="str" cm="1">
        <f t="array" ref="M3141">_xlfn._xlws.FILTER(AnalysisGroupings!$G$2:$G$36,(AnalysisGroupings!$F$2:$F$36=AnalysisResults!L3141)*LEN(L3141)&gt;0,"")</f>
        <v>Week 24</v>
      </c>
      <c r="O3141" t="s">
        <v>295</v>
      </c>
      <c r="P3141" t="s">
        <v>640</v>
      </c>
      <c r="Q3141" s="4" t="str" cm="1">
        <f t="array" ref="Q3141">_xlfn._xlws.FILTER(AnalysisMethods!$G$2:$G$31,AnalysisMethods!$E$2:$E$31=AnalysisResults!P3141,"")</f>
        <v>n</v>
      </c>
      <c r="R3141" s="4" t="str" cm="1">
        <f t="array" ref="R3141">_xlfn._xlws.FILTER(AnalysisMethods!$H$2:$H$31,AnalysisMethods!$E$2:$E$31=AnalysisResults!P3141,"")</f>
        <v>XX</v>
      </c>
      <c r="S3141">
        <v>81</v>
      </c>
      <c r="T3141" s="7" t="s">
        <v>257</v>
      </c>
      <c r="U3141" t="s">
        <v>1378</v>
      </c>
    </row>
    <row r="3142" spans="1:21" x14ac:dyDescent="0.45">
      <c r="A3142" t="s">
        <v>671</v>
      </c>
      <c r="B3142" s="4" t="str" cm="1">
        <f t="array" ref="B3142">_xlfn._xlws.FILTER(AnalysisSets!B:B,AnalysisSets!A:A=_xlfn._xlws.FILTER(Analyses!E:E,Analyses!A:A=AnalysisResults!A3142,""),"")</f>
        <v>Safety Population</v>
      </c>
      <c r="C3142" t="s">
        <v>33</v>
      </c>
      <c r="D3142" t="s">
        <v>40</v>
      </c>
      <c r="E3142" s="4" t="str" cm="1">
        <f t="array" ref="E3142">_xlfn._xlws.FILTER(AnalysisGroupings!$G$2:$G$20,AnalysisGroupings!$F$2:$F$20=AnalysisResults!D3142,"")</f>
        <v>Xanomeline Low Dose</v>
      </c>
      <c r="G3142" t="s">
        <v>733</v>
      </c>
      <c r="H3142" t="s">
        <v>767</v>
      </c>
      <c r="I3142" s="4" t="str" cm="1">
        <f t="array" ref="I3142">_xlfn._xlws.FILTER(AnalysisGroupings!$G$2:$G$36,(AnalysisGroupings!$F$2:$F$36=AnalysisResults!H3142)*LEN(H3142)&gt;0,"")</f>
        <v>Systolic Blood Pressure (mmHg)</v>
      </c>
      <c r="K3142" t="s">
        <v>734</v>
      </c>
      <c r="L3142" t="s">
        <v>1387</v>
      </c>
      <c r="M3142" s="4" t="str" cm="1">
        <f t="array" ref="M3142">_xlfn._xlws.FILTER(AnalysisGroupings!$G$2:$G$36,(AnalysisGroupings!$F$2:$F$36=AnalysisResults!L3142)*LEN(L3142)&gt;0,"")</f>
        <v>Week 24</v>
      </c>
      <c r="O3142" t="s">
        <v>295</v>
      </c>
      <c r="P3142" t="s">
        <v>641</v>
      </c>
      <c r="Q3142" s="4" t="str" cm="1">
        <f t="array" ref="Q3142">_xlfn._xlws.FILTER(AnalysisMethods!$G$2:$G$31,AnalysisMethods!$E$2:$E$31=AnalysisResults!P3142,"")</f>
        <v>Mean</v>
      </c>
      <c r="R3142" s="4" t="str" cm="1">
        <f t="array" ref="R3142">_xlfn._xlws.FILTER(AnalysisMethods!$H$2:$H$31,AnalysisMethods!$E$2:$E$31=AnalysisResults!P3142,"")</f>
        <v>XX.X</v>
      </c>
      <c r="S3142">
        <v>-0.185185185</v>
      </c>
      <c r="T3142" s="7" t="s">
        <v>1233</v>
      </c>
      <c r="U3142" t="s">
        <v>1378</v>
      </c>
    </row>
    <row r="3143" spans="1:21" x14ac:dyDescent="0.45">
      <c r="A3143" t="s">
        <v>671</v>
      </c>
      <c r="B3143" s="4" t="str" cm="1">
        <f t="array" ref="B3143">_xlfn._xlws.FILTER(AnalysisSets!B:B,AnalysisSets!A:A=_xlfn._xlws.FILTER(Analyses!E:E,Analyses!A:A=AnalysisResults!A3143,""),"")</f>
        <v>Safety Population</v>
      </c>
      <c r="C3143" t="s">
        <v>33</v>
      </c>
      <c r="D3143" t="s">
        <v>40</v>
      </c>
      <c r="E3143" s="4" t="str" cm="1">
        <f t="array" ref="E3143">_xlfn._xlws.FILTER(AnalysisGroupings!$G$2:$G$20,AnalysisGroupings!$F$2:$F$20=AnalysisResults!D3143,"")</f>
        <v>Xanomeline Low Dose</v>
      </c>
      <c r="G3143" t="s">
        <v>733</v>
      </c>
      <c r="H3143" t="s">
        <v>767</v>
      </c>
      <c r="I3143" s="4" t="str" cm="1">
        <f t="array" ref="I3143">_xlfn._xlws.FILTER(AnalysisGroupings!$G$2:$G$36,(AnalysisGroupings!$F$2:$F$36=AnalysisResults!H3143)*LEN(H3143)&gt;0,"")</f>
        <v>Systolic Blood Pressure (mmHg)</v>
      </c>
      <c r="K3143" t="s">
        <v>734</v>
      </c>
      <c r="L3143" t="s">
        <v>1387</v>
      </c>
      <c r="M3143" s="4" t="str" cm="1">
        <f t="array" ref="M3143">_xlfn._xlws.FILTER(AnalysisGroupings!$G$2:$G$36,(AnalysisGroupings!$F$2:$F$36=AnalysisResults!L3143)*LEN(L3143)&gt;0,"")</f>
        <v>Week 24</v>
      </c>
      <c r="O3143" t="s">
        <v>295</v>
      </c>
      <c r="P3143" t="s">
        <v>642</v>
      </c>
      <c r="Q3143" s="4" t="str" cm="1">
        <f t="array" ref="Q3143">_xlfn._xlws.FILTER(AnalysisMethods!$G$2:$G$31,AnalysisMethods!$E$2:$E$31=AnalysisResults!P3143,"")</f>
        <v>SD</v>
      </c>
      <c r="R3143" s="4" t="str" cm="1">
        <f t="array" ref="R3143">_xlfn._xlws.FILTER(AnalysisMethods!$H$2:$H$31,AnalysisMethods!$E$2:$E$31=AnalysisResults!P3143,"")</f>
        <v>(XX.XX)</v>
      </c>
      <c r="S3143">
        <v>16.838283100999998</v>
      </c>
      <c r="T3143" s="7" t="s">
        <v>1271</v>
      </c>
      <c r="U3143" t="s">
        <v>1378</v>
      </c>
    </row>
    <row r="3144" spans="1:21" x14ac:dyDescent="0.45">
      <c r="A3144" t="s">
        <v>671</v>
      </c>
      <c r="B3144" s="4" t="str" cm="1">
        <f t="array" ref="B3144">_xlfn._xlws.FILTER(AnalysisSets!B:B,AnalysisSets!A:A=_xlfn._xlws.FILTER(Analyses!E:E,Analyses!A:A=AnalysisResults!A3144,""),"")</f>
        <v>Safety Population</v>
      </c>
      <c r="C3144" t="s">
        <v>33</v>
      </c>
      <c r="D3144" t="s">
        <v>40</v>
      </c>
      <c r="E3144" s="4" t="str" cm="1">
        <f t="array" ref="E3144">_xlfn._xlws.FILTER(AnalysisGroupings!$G$2:$G$20,AnalysisGroupings!$F$2:$F$20=AnalysisResults!D3144,"")</f>
        <v>Xanomeline Low Dose</v>
      </c>
      <c r="G3144" t="s">
        <v>733</v>
      </c>
      <c r="H3144" t="s">
        <v>767</v>
      </c>
      <c r="I3144" s="4" t="str" cm="1">
        <f t="array" ref="I3144">_xlfn._xlws.FILTER(AnalysisGroupings!$G$2:$G$36,(AnalysisGroupings!$F$2:$F$36=AnalysisResults!H3144)*LEN(H3144)&gt;0,"")</f>
        <v>Systolic Blood Pressure (mmHg)</v>
      </c>
      <c r="K3144" t="s">
        <v>734</v>
      </c>
      <c r="L3144" t="s">
        <v>1387</v>
      </c>
      <c r="M3144" s="4" t="str" cm="1">
        <f t="array" ref="M3144">_xlfn._xlws.FILTER(AnalysisGroupings!$G$2:$G$36,(AnalysisGroupings!$F$2:$F$36=AnalysisResults!L3144)*LEN(L3144)&gt;0,"")</f>
        <v>Week 24</v>
      </c>
      <c r="O3144" t="s">
        <v>295</v>
      </c>
      <c r="P3144" t="s">
        <v>643</v>
      </c>
      <c r="Q3144" s="4" t="str" cm="1">
        <f t="array" ref="Q3144">_xlfn._xlws.FILTER(AnalysisMethods!$G$2:$G$31,AnalysisMethods!$E$2:$E$31=AnalysisResults!P3144,"")</f>
        <v>Median</v>
      </c>
      <c r="R3144" s="4" t="str" cm="1">
        <f t="array" ref="R3144">_xlfn._xlws.FILTER(AnalysisMethods!$H$2:$H$31,AnalysisMethods!$E$2:$E$31=AnalysisResults!P3144,"")</f>
        <v>XX.X</v>
      </c>
      <c r="S3144">
        <v>0</v>
      </c>
      <c r="T3144" s="7" t="s">
        <v>1158</v>
      </c>
      <c r="U3144" t="s">
        <v>1378</v>
      </c>
    </row>
    <row r="3145" spans="1:21" x14ac:dyDescent="0.45">
      <c r="A3145" t="s">
        <v>671</v>
      </c>
      <c r="B3145" s="4" t="str" cm="1">
        <f t="array" ref="B3145">_xlfn._xlws.FILTER(AnalysisSets!B:B,AnalysisSets!A:A=_xlfn._xlws.FILTER(Analyses!E:E,Analyses!A:A=AnalysisResults!A3145,""),"")</f>
        <v>Safety Population</v>
      </c>
      <c r="C3145" t="s">
        <v>33</v>
      </c>
      <c r="D3145" t="s">
        <v>40</v>
      </c>
      <c r="E3145" s="4" t="str" cm="1">
        <f t="array" ref="E3145">_xlfn._xlws.FILTER(AnalysisGroupings!$G$2:$G$20,AnalysisGroupings!$F$2:$F$20=AnalysisResults!D3145,"")</f>
        <v>Xanomeline Low Dose</v>
      </c>
      <c r="G3145" t="s">
        <v>733</v>
      </c>
      <c r="H3145" t="s">
        <v>767</v>
      </c>
      <c r="I3145" s="4" t="str" cm="1">
        <f t="array" ref="I3145">_xlfn._xlws.FILTER(AnalysisGroupings!$G$2:$G$36,(AnalysisGroupings!$F$2:$F$36=AnalysisResults!H3145)*LEN(H3145)&gt;0,"")</f>
        <v>Systolic Blood Pressure (mmHg)</v>
      </c>
      <c r="K3145" t="s">
        <v>734</v>
      </c>
      <c r="L3145" t="s">
        <v>1387</v>
      </c>
      <c r="M3145" s="4" t="str" cm="1">
        <f t="array" ref="M3145">_xlfn._xlws.FILTER(AnalysisGroupings!$G$2:$G$36,(AnalysisGroupings!$F$2:$F$36=AnalysisResults!L3145)*LEN(L3145)&gt;0,"")</f>
        <v>Week 24</v>
      </c>
      <c r="O3145" t="s">
        <v>295</v>
      </c>
      <c r="P3145" t="s">
        <v>644</v>
      </c>
      <c r="Q3145" s="4" t="str" cm="1">
        <f t="array" ref="Q3145">_xlfn._xlws.FILTER(AnalysisMethods!$G$2:$G$31,AnalysisMethods!$E$2:$E$31=AnalysisResults!P3145,"")</f>
        <v>Q1</v>
      </c>
      <c r="R3145" s="4" t="str" cm="1">
        <f t="array" ref="R3145">_xlfn._xlws.FILTER(AnalysisMethods!$H$2:$H$31,AnalysisMethods!$E$2:$E$31=AnalysisResults!P3145,"")</f>
        <v>XX.X</v>
      </c>
      <c r="S3145">
        <v>-10</v>
      </c>
      <c r="T3145" s="7" t="s">
        <v>1159</v>
      </c>
      <c r="U3145" t="s">
        <v>1378</v>
      </c>
    </row>
    <row r="3146" spans="1:21" x14ac:dyDescent="0.45">
      <c r="A3146" t="s">
        <v>671</v>
      </c>
      <c r="B3146" s="4" t="str" cm="1">
        <f t="array" ref="B3146">_xlfn._xlws.FILTER(AnalysisSets!B:B,AnalysisSets!A:A=_xlfn._xlws.FILTER(Analyses!E:E,Analyses!A:A=AnalysisResults!A3146,""),"")</f>
        <v>Safety Population</v>
      </c>
      <c r="C3146" t="s">
        <v>33</v>
      </c>
      <c r="D3146" t="s">
        <v>40</v>
      </c>
      <c r="E3146" s="4" t="str" cm="1">
        <f t="array" ref="E3146">_xlfn._xlws.FILTER(AnalysisGroupings!$G$2:$G$20,AnalysisGroupings!$F$2:$F$20=AnalysisResults!D3146,"")</f>
        <v>Xanomeline Low Dose</v>
      </c>
      <c r="G3146" t="s">
        <v>733</v>
      </c>
      <c r="H3146" t="s">
        <v>767</v>
      </c>
      <c r="I3146" s="4" t="str" cm="1">
        <f t="array" ref="I3146">_xlfn._xlws.FILTER(AnalysisGroupings!$G$2:$G$36,(AnalysisGroupings!$F$2:$F$36=AnalysisResults!H3146)*LEN(H3146)&gt;0,"")</f>
        <v>Systolic Blood Pressure (mmHg)</v>
      </c>
      <c r="K3146" t="s">
        <v>734</v>
      </c>
      <c r="L3146" t="s">
        <v>1387</v>
      </c>
      <c r="M3146" s="4" t="str" cm="1">
        <f t="array" ref="M3146">_xlfn._xlws.FILTER(AnalysisGroupings!$G$2:$G$36,(AnalysisGroupings!$F$2:$F$36=AnalysisResults!L3146)*LEN(L3146)&gt;0,"")</f>
        <v>Week 24</v>
      </c>
      <c r="O3146" t="s">
        <v>295</v>
      </c>
      <c r="P3146" t="s">
        <v>645</v>
      </c>
      <c r="Q3146" s="4" t="str" cm="1">
        <f t="array" ref="Q3146">_xlfn._xlws.FILTER(AnalysisMethods!$G$2:$G$31,AnalysisMethods!$E$2:$E$31=AnalysisResults!P3146,"")</f>
        <v>Q3</v>
      </c>
      <c r="R3146" s="4" t="str" cm="1">
        <f t="array" ref="R3146">_xlfn._xlws.FILTER(AnalysisMethods!$H$2:$H$31,AnalysisMethods!$E$2:$E$31=AnalysisResults!P3146,"")</f>
        <v>XX.X</v>
      </c>
      <c r="S3146">
        <v>10</v>
      </c>
      <c r="T3146" s="7" t="s">
        <v>1171</v>
      </c>
      <c r="U3146" t="s">
        <v>1378</v>
      </c>
    </row>
    <row r="3147" spans="1:21" x14ac:dyDescent="0.45">
      <c r="A3147" t="s">
        <v>671</v>
      </c>
      <c r="B3147" s="4" t="str" cm="1">
        <f t="array" ref="B3147">_xlfn._xlws.FILTER(AnalysisSets!B:B,AnalysisSets!A:A=_xlfn._xlws.FILTER(Analyses!E:E,Analyses!A:A=AnalysisResults!A3147,""),"")</f>
        <v>Safety Population</v>
      </c>
      <c r="C3147" t="s">
        <v>33</v>
      </c>
      <c r="D3147" t="s">
        <v>40</v>
      </c>
      <c r="E3147" s="4" t="str" cm="1">
        <f t="array" ref="E3147">_xlfn._xlws.FILTER(AnalysisGroupings!$G$2:$G$20,AnalysisGroupings!$F$2:$F$20=AnalysisResults!D3147,"")</f>
        <v>Xanomeline Low Dose</v>
      </c>
      <c r="G3147" t="s">
        <v>733</v>
      </c>
      <c r="H3147" t="s">
        <v>767</v>
      </c>
      <c r="I3147" s="4" t="str" cm="1">
        <f t="array" ref="I3147">_xlfn._xlws.FILTER(AnalysisGroupings!$G$2:$G$36,(AnalysisGroupings!$F$2:$F$36=AnalysisResults!H3147)*LEN(H3147)&gt;0,"")</f>
        <v>Systolic Blood Pressure (mmHg)</v>
      </c>
      <c r="K3147" t="s">
        <v>734</v>
      </c>
      <c r="L3147" t="s">
        <v>1387</v>
      </c>
      <c r="M3147" s="4" t="str" cm="1">
        <f t="array" ref="M3147">_xlfn._xlws.FILTER(AnalysisGroupings!$G$2:$G$36,(AnalysisGroupings!$F$2:$F$36=AnalysisResults!L3147)*LEN(L3147)&gt;0,"")</f>
        <v>Week 24</v>
      </c>
      <c r="O3147" t="s">
        <v>295</v>
      </c>
      <c r="P3147" t="s">
        <v>646</v>
      </c>
      <c r="Q3147" s="4" t="str" cm="1">
        <f t="array" ref="Q3147">_xlfn._xlws.FILTER(AnalysisMethods!$G$2:$G$31,AnalysisMethods!$E$2:$E$31=AnalysisResults!P3147,"")</f>
        <v>Min</v>
      </c>
      <c r="R3147" s="4" t="str" cm="1">
        <f t="array" ref="R3147">_xlfn._xlws.FILTER(AnalysisMethods!$H$2:$H$31,AnalysisMethods!$E$2:$E$31=AnalysisResults!P3147,"")</f>
        <v>XX</v>
      </c>
      <c r="S3147">
        <v>-48</v>
      </c>
      <c r="T3147" s="7" t="s">
        <v>1150</v>
      </c>
      <c r="U3147" t="s">
        <v>1378</v>
      </c>
    </row>
    <row r="3148" spans="1:21" x14ac:dyDescent="0.45">
      <c r="A3148" t="s">
        <v>671</v>
      </c>
      <c r="B3148" s="4" t="str" cm="1">
        <f t="array" ref="B3148">_xlfn._xlws.FILTER(AnalysisSets!B:B,AnalysisSets!A:A=_xlfn._xlws.FILTER(Analyses!E:E,Analyses!A:A=AnalysisResults!A3148,""),"")</f>
        <v>Safety Population</v>
      </c>
      <c r="C3148" t="s">
        <v>33</v>
      </c>
      <c r="D3148" t="s">
        <v>40</v>
      </c>
      <c r="E3148" s="4" t="str" cm="1">
        <f t="array" ref="E3148">_xlfn._xlws.FILTER(AnalysisGroupings!$G$2:$G$20,AnalysisGroupings!$F$2:$F$20=AnalysisResults!D3148,"")</f>
        <v>Xanomeline Low Dose</v>
      </c>
      <c r="G3148" t="s">
        <v>733</v>
      </c>
      <c r="H3148" t="s">
        <v>767</v>
      </c>
      <c r="I3148" s="4" t="str" cm="1">
        <f t="array" ref="I3148">_xlfn._xlws.FILTER(AnalysisGroupings!$G$2:$G$36,(AnalysisGroupings!$F$2:$F$36=AnalysisResults!H3148)*LEN(H3148)&gt;0,"")</f>
        <v>Systolic Blood Pressure (mmHg)</v>
      </c>
      <c r="K3148" t="s">
        <v>734</v>
      </c>
      <c r="L3148" t="s">
        <v>1387</v>
      </c>
      <c r="M3148" s="4" t="str" cm="1">
        <f t="array" ref="M3148">_xlfn._xlws.FILTER(AnalysisGroupings!$G$2:$G$36,(AnalysisGroupings!$F$2:$F$36=AnalysisResults!L3148)*LEN(L3148)&gt;0,"")</f>
        <v>Week 24</v>
      </c>
      <c r="O3148" t="s">
        <v>295</v>
      </c>
      <c r="P3148" t="s">
        <v>647</v>
      </c>
      <c r="Q3148" s="4" t="str" cm="1">
        <f t="array" ref="Q3148">_xlfn._xlws.FILTER(AnalysisMethods!$G$2:$G$31,AnalysisMethods!$E$2:$E$31=AnalysisResults!P3148,"")</f>
        <v>Max</v>
      </c>
      <c r="R3148" s="4" t="str" cm="1">
        <f t="array" ref="R3148">_xlfn._xlws.FILTER(AnalysisMethods!$H$2:$H$31,AnalysisMethods!$E$2:$E$31=AnalysisResults!P3148,"")</f>
        <v>XX</v>
      </c>
      <c r="S3148">
        <v>48</v>
      </c>
      <c r="T3148" s="7" t="s">
        <v>871</v>
      </c>
      <c r="U3148" t="s">
        <v>1378</v>
      </c>
    </row>
    <row r="3149" spans="1:21" x14ac:dyDescent="0.45">
      <c r="A3149" t="s">
        <v>671</v>
      </c>
      <c r="B3149" s="4" t="str" cm="1">
        <f t="array" ref="B3149">_xlfn._xlws.FILTER(AnalysisSets!B:B,AnalysisSets!A:A=_xlfn._xlws.FILTER(Analyses!E:E,Analyses!A:A=AnalysisResults!A3149,""),"")</f>
        <v>Safety Population</v>
      </c>
      <c r="C3149" t="s">
        <v>33</v>
      </c>
      <c r="D3149" t="s">
        <v>40</v>
      </c>
      <c r="E3149" s="4" t="str" cm="1">
        <f t="array" ref="E3149">_xlfn._xlws.FILTER(AnalysisGroupings!$G$2:$G$20,AnalysisGroupings!$F$2:$F$20=AnalysisResults!D3149,"")</f>
        <v>Xanomeline Low Dose</v>
      </c>
      <c r="G3149" t="s">
        <v>733</v>
      </c>
      <c r="H3149" t="s">
        <v>767</v>
      </c>
      <c r="I3149" s="4" t="str" cm="1">
        <f t="array" ref="I3149">_xlfn._xlws.FILTER(AnalysisGroupings!$G$2:$G$36,(AnalysisGroupings!$F$2:$F$36=AnalysisResults!H3149)*LEN(H3149)&gt;0,"")</f>
        <v>Systolic Blood Pressure (mmHg)</v>
      </c>
      <c r="K3149" t="s">
        <v>734</v>
      </c>
      <c r="L3149" t="s">
        <v>787</v>
      </c>
      <c r="M3149" s="4" t="str" cm="1">
        <f t="array" ref="M3149">_xlfn._xlws.FILTER(AnalysisGroupings!$G$2:$G$36,(AnalysisGroupings!$F$2:$F$36=AnalysisResults!L3149)*LEN(L3149)&gt;0,"")</f>
        <v>Week 26</v>
      </c>
      <c r="O3149" t="s">
        <v>295</v>
      </c>
      <c r="P3149" t="s">
        <v>640</v>
      </c>
      <c r="Q3149" s="4" t="str" cm="1">
        <f t="array" ref="Q3149">_xlfn._xlws.FILTER(AnalysisMethods!$G$2:$G$31,AnalysisMethods!$E$2:$E$31=AnalysisResults!P3149,"")</f>
        <v>n</v>
      </c>
      <c r="R3149" s="4" t="str" cm="1">
        <f t="array" ref="R3149">_xlfn._xlws.FILTER(AnalysisMethods!$H$2:$H$31,AnalysisMethods!$E$2:$E$31=AnalysisResults!P3149,"")</f>
        <v>XX</v>
      </c>
      <c r="S3149">
        <v>75</v>
      </c>
      <c r="T3149" s="7" t="s">
        <v>991</v>
      </c>
      <c r="U3149" t="s">
        <v>1378</v>
      </c>
    </row>
    <row r="3150" spans="1:21" x14ac:dyDescent="0.45">
      <c r="A3150" t="s">
        <v>671</v>
      </c>
      <c r="B3150" s="4" t="str" cm="1">
        <f t="array" ref="B3150">_xlfn._xlws.FILTER(AnalysisSets!B:B,AnalysisSets!A:A=_xlfn._xlws.FILTER(Analyses!E:E,Analyses!A:A=AnalysisResults!A3150,""),"")</f>
        <v>Safety Population</v>
      </c>
      <c r="C3150" t="s">
        <v>33</v>
      </c>
      <c r="D3150" t="s">
        <v>40</v>
      </c>
      <c r="E3150" s="4" t="str" cm="1">
        <f t="array" ref="E3150">_xlfn._xlws.FILTER(AnalysisGroupings!$G$2:$G$20,AnalysisGroupings!$F$2:$F$20=AnalysisResults!D3150,"")</f>
        <v>Xanomeline Low Dose</v>
      </c>
      <c r="G3150" t="s">
        <v>733</v>
      </c>
      <c r="H3150" t="s">
        <v>767</v>
      </c>
      <c r="I3150" s="4" t="str" cm="1">
        <f t="array" ref="I3150">_xlfn._xlws.FILTER(AnalysisGroupings!$G$2:$G$36,(AnalysisGroupings!$F$2:$F$36=AnalysisResults!H3150)*LEN(H3150)&gt;0,"")</f>
        <v>Systolic Blood Pressure (mmHg)</v>
      </c>
      <c r="K3150" t="s">
        <v>734</v>
      </c>
      <c r="L3150" t="s">
        <v>787</v>
      </c>
      <c r="M3150" s="4" t="str" cm="1">
        <f t="array" ref="M3150">_xlfn._xlws.FILTER(AnalysisGroupings!$G$2:$G$36,(AnalysisGroupings!$F$2:$F$36=AnalysisResults!L3150)*LEN(L3150)&gt;0,"")</f>
        <v>Week 26</v>
      </c>
      <c r="O3150" t="s">
        <v>295</v>
      </c>
      <c r="P3150" t="s">
        <v>641</v>
      </c>
      <c r="Q3150" s="4" t="str" cm="1">
        <f t="array" ref="Q3150">_xlfn._xlws.FILTER(AnalysisMethods!$G$2:$G$31,AnalysisMethods!$E$2:$E$31=AnalysisResults!P3150,"")</f>
        <v>Mean</v>
      </c>
      <c r="R3150" s="4" t="str" cm="1">
        <f t="array" ref="R3150">_xlfn._xlws.FILTER(AnalysisMethods!$H$2:$H$31,AnalysisMethods!$E$2:$E$31=AnalysisResults!P3150,"")</f>
        <v>XX.X</v>
      </c>
      <c r="S3150">
        <v>-2.5733333329999999</v>
      </c>
      <c r="T3150" s="7" t="s">
        <v>1188</v>
      </c>
      <c r="U3150" t="s">
        <v>1378</v>
      </c>
    </row>
    <row r="3151" spans="1:21" x14ac:dyDescent="0.45">
      <c r="A3151" t="s">
        <v>671</v>
      </c>
      <c r="B3151" s="4" t="str" cm="1">
        <f t="array" ref="B3151">_xlfn._xlws.FILTER(AnalysisSets!B:B,AnalysisSets!A:A=_xlfn._xlws.FILTER(Analyses!E:E,Analyses!A:A=AnalysisResults!A3151,""),"")</f>
        <v>Safety Population</v>
      </c>
      <c r="C3151" t="s">
        <v>33</v>
      </c>
      <c r="D3151" t="s">
        <v>40</v>
      </c>
      <c r="E3151" s="4" t="str" cm="1">
        <f t="array" ref="E3151">_xlfn._xlws.FILTER(AnalysisGroupings!$G$2:$G$20,AnalysisGroupings!$F$2:$F$20=AnalysisResults!D3151,"")</f>
        <v>Xanomeline Low Dose</v>
      </c>
      <c r="G3151" t="s">
        <v>733</v>
      </c>
      <c r="H3151" t="s">
        <v>767</v>
      </c>
      <c r="I3151" s="4" t="str" cm="1">
        <f t="array" ref="I3151">_xlfn._xlws.FILTER(AnalysisGroupings!$G$2:$G$36,(AnalysisGroupings!$F$2:$F$36=AnalysisResults!H3151)*LEN(H3151)&gt;0,"")</f>
        <v>Systolic Blood Pressure (mmHg)</v>
      </c>
      <c r="K3151" t="s">
        <v>734</v>
      </c>
      <c r="L3151" t="s">
        <v>787</v>
      </c>
      <c r="M3151" s="4" t="str" cm="1">
        <f t="array" ref="M3151">_xlfn._xlws.FILTER(AnalysisGroupings!$G$2:$G$36,(AnalysisGroupings!$F$2:$F$36=AnalysisResults!L3151)*LEN(L3151)&gt;0,"")</f>
        <v>Week 26</v>
      </c>
      <c r="O3151" t="s">
        <v>295</v>
      </c>
      <c r="P3151" t="s">
        <v>642</v>
      </c>
      <c r="Q3151" s="4" t="str" cm="1">
        <f t="array" ref="Q3151">_xlfn._xlws.FILTER(AnalysisMethods!$G$2:$G$31,AnalysisMethods!$E$2:$E$31=AnalysisResults!P3151,"")</f>
        <v>SD</v>
      </c>
      <c r="R3151" s="4" t="str" cm="1">
        <f t="array" ref="R3151">_xlfn._xlws.FILTER(AnalysisMethods!$H$2:$H$31,AnalysisMethods!$E$2:$E$31=AnalysisResults!P3151,"")</f>
        <v>(XX.XX)</v>
      </c>
      <c r="S3151">
        <v>15.407240605</v>
      </c>
      <c r="T3151" s="7" t="s">
        <v>1272</v>
      </c>
      <c r="U3151" t="s">
        <v>1378</v>
      </c>
    </row>
    <row r="3152" spans="1:21" x14ac:dyDescent="0.45">
      <c r="A3152" t="s">
        <v>671</v>
      </c>
      <c r="B3152" s="4" t="str" cm="1">
        <f t="array" ref="B3152">_xlfn._xlws.FILTER(AnalysisSets!B:B,AnalysisSets!A:A=_xlfn._xlws.FILTER(Analyses!E:E,Analyses!A:A=AnalysisResults!A3152,""),"")</f>
        <v>Safety Population</v>
      </c>
      <c r="C3152" t="s">
        <v>33</v>
      </c>
      <c r="D3152" t="s">
        <v>40</v>
      </c>
      <c r="E3152" s="4" t="str" cm="1">
        <f t="array" ref="E3152">_xlfn._xlws.FILTER(AnalysisGroupings!$G$2:$G$20,AnalysisGroupings!$F$2:$F$20=AnalysisResults!D3152,"")</f>
        <v>Xanomeline Low Dose</v>
      </c>
      <c r="G3152" t="s">
        <v>733</v>
      </c>
      <c r="H3152" t="s">
        <v>767</v>
      </c>
      <c r="I3152" s="4" t="str" cm="1">
        <f t="array" ref="I3152">_xlfn._xlws.FILTER(AnalysisGroupings!$G$2:$G$36,(AnalysisGroupings!$F$2:$F$36=AnalysisResults!H3152)*LEN(H3152)&gt;0,"")</f>
        <v>Systolic Blood Pressure (mmHg)</v>
      </c>
      <c r="K3152" t="s">
        <v>734</v>
      </c>
      <c r="L3152" t="s">
        <v>787</v>
      </c>
      <c r="M3152" s="4" t="str" cm="1">
        <f t="array" ref="M3152">_xlfn._xlws.FILTER(AnalysisGroupings!$G$2:$G$36,(AnalysisGroupings!$F$2:$F$36=AnalysisResults!L3152)*LEN(L3152)&gt;0,"")</f>
        <v>Week 26</v>
      </c>
      <c r="O3152" t="s">
        <v>295</v>
      </c>
      <c r="P3152" t="s">
        <v>643</v>
      </c>
      <c r="Q3152" s="4" t="str" cm="1">
        <f t="array" ref="Q3152">_xlfn._xlws.FILTER(AnalysisMethods!$G$2:$G$31,AnalysisMethods!$E$2:$E$31=AnalysisResults!P3152,"")</f>
        <v>Median</v>
      </c>
      <c r="R3152" s="4" t="str" cm="1">
        <f t="array" ref="R3152">_xlfn._xlws.FILTER(AnalysisMethods!$H$2:$H$31,AnalysisMethods!$E$2:$E$31=AnalysisResults!P3152,"")</f>
        <v>XX.X</v>
      </c>
      <c r="S3152">
        <v>0</v>
      </c>
      <c r="T3152" s="7" t="s">
        <v>1158</v>
      </c>
      <c r="U3152" t="s">
        <v>1378</v>
      </c>
    </row>
    <row r="3153" spans="1:21" x14ac:dyDescent="0.45">
      <c r="A3153" t="s">
        <v>671</v>
      </c>
      <c r="B3153" s="4" t="str" cm="1">
        <f t="array" ref="B3153">_xlfn._xlws.FILTER(AnalysisSets!B:B,AnalysisSets!A:A=_xlfn._xlws.FILTER(Analyses!E:E,Analyses!A:A=AnalysisResults!A3153,""),"")</f>
        <v>Safety Population</v>
      </c>
      <c r="C3153" t="s">
        <v>33</v>
      </c>
      <c r="D3153" t="s">
        <v>40</v>
      </c>
      <c r="E3153" s="4" t="str" cm="1">
        <f t="array" ref="E3153">_xlfn._xlws.FILTER(AnalysisGroupings!$G$2:$G$20,AnalysisGroupings!$F$2:$F$20=AnalysisResults!D3153,"")</f>
        <v>Xanomeline Low Dose</v>
      </c>
      <c r="G3153" t="s">
        <v>733</v>
      </c>
      <c r="H3153" t="s">
        <v>767</v>
      </c>
      <c r="I3153" s="4" t="str" cm="1">
        <f t="array" ref="I3153">_xlfn._xlws.FILTER(AnalysisGroupings!$G$2:$G$36,(AnalysisGroupings!$F$2:$F$36=AnalysisResults!H3153)*LEN(H3153)&gt;0,"")</f>
        <v>Systolic Blood Pressure (mmHg)</v>
      </c>
      <c r="K3153" t="s">
        <v>734</v>
      </c>
      <c r="L3153" t="s">
        <v>787</v>
      </c>
      <c r="M3153" s="4" t="str" cm="1">
        <f t="array" ref="M3153">_xlfn._xlws.FILTER(AnalysisGroupings!$G$2:$G$36,(AnalysisGroupings!$F$2:$F$36=AnalysisResults!L3153)*LEN(L3153)&gt;0,"")</f>
        <v>Week 26</v>
      </c>
      <c r="O3153" t="s">
        <v>295</v>
      </c>
      <c r="P3153" t="s">
        <v>644</v>
      </c>
      <c r="Q3153" s="4" t="str" cm="1">
        <f t="array" ref="Q3153">_xlfn._xlws.FILTER(AnalysisMethods!$G$2:$G$31,AnalysisMethods!$E$2:$E$31=AnalysisResults!P3153,"")</f>
        <v>Q1</v>
      </c>
      <c r="R3153" s="4" t="str" cm="1">
        <f t="array" ref="R3153">_xlfn._xlws.FILTER(AnalysisMethods!$H$2:$H$31,AnalysisMethods!$E$2:$E$31=AnalysisResults!P3153,"")</f>
        <v>XX.X</v>
      </c>
      <c r="S3153">
        <v>-12</v>
      </c>
      <c r="T3153" s="7" t="s">
        <v>1144</v>
      </c>
      <c r="U3153" t="s">
        <v>1378</v>
      </c>
    </row>
    <row r="3154" spans="1:21" x14ac:dyDescent="0.45">
      <c r="A3154" t="s">
        <v>671</v>
      </c>
      <c r="B3154" s="4" t="str" cm="1">
        <f t="array" ref="B3154">_xlfn._xlws.FILTER(AnalysisSets!B:B,AnalysisSets!A:A=_xlfn._xlws.FILTER(Analyses!E:E,Analyses!A:A=AnalysisResults!A3154,""),"")</f>
        <v>Safety Population</v>
      </c>
      <c r="C3154" t="s">
        <v>33</v>
      </c>
      <c r="D3154" t="s">
        <v>40</v>
      </c>
      <c r="E3154" s="4" t="str" cm="1">
        <f t="array" ref="E3154">_xlfn._xlws.FILTER(AnalysisGroupings!$G$2:$G$20,AnalysisGroupings!$F$2:$F$20=AnalysisResults!D3154,"")</f>
        <v>Xanomeline Low Dose</v>
      </c>
      <c r="G3154" t="s">
        <v>733</v>
      </c>
      <c r="H3154" t="s">
        <v>767</v>
      </c>
      <c r="I3154" s="4" t="str" cm="1">
        <f t="array" ref="I3154">_xlfn._xlws.FILTER(AnalysisGroupings!$G$2:$G$36,(AnalysisGroupings!$F$2:$F$36=AnalysisResults!H3154)*LEN(H3154)&gt;0,"")</f>
        <v>Systolic Blood Pressure (mmHg)</v>
      </c>
      <c r="K3154" t="s">
        <v>734</v>
      </c>
      <c r="L3154" t="s">
        <v>787</v>
      </c>
      <c r="M3154" s="4" t="str" cm="1">
        <f t="array" ref="M3154">_xlfn._xlws.FILTER(AnalysisGroupings!$G$2:$G$36,(AnalysisGroupings!$F$2:$F$36=AnalysisResults!L3154)*LEN(L3154)&gt;0,"")</f>
        <v>Week 26</v>
      </c>
      <c r="O3154" t="s">
        <v>295</v>
      </c>
      <c r="P3154" t="s">
        <v>645</v>
      </c>
      <c r="Q3154" s="4" t="str" cm="1">
        <f t="array" ref="Q3154">_xlfn._xlws.FILTER(AnalysisMethods!$G$2:$G$31,AnalysisMethods!$E$2:$E$31=AnalysisResults!P3154,"")</f>
        <v>Q3</v>
      </c>
      <c r="R3154" s="4" t="str" cm="1">
        <f t="array" ref="R3154">_xlfn._xlws.FILTER(AnalysisMethods!$H$2:$H$31,AnalysisMethods!$E$2:$E$31=AnalysisResults!P3154,"")</f>
        <v>XX.X</v>
      </c>
      <c r="S3154">
        <v>8</v>
      </c>
      <c r="T3154" s="7" t="s">
        <v>1160</v>
      </c>
      <c r="U3154" t="s">
        <v>1378</v>
      </c>
    </row>
    <row r="3155" spans="1:21" x14ac:dyDescent="0.45">
      <c r="A3155" t="s">
        <v>671</v>
      </c>
      <c r="B3155" s="4" t="str" cm="1">
        <f t="array" ref="B3155">_xlfn._xlws.FILTER(AnalysisSets!B:B,AnalysisSets!A:A=_xlfn._xlws.FILTER(Analyses!E:E,Analyses!A:A=AnalysisResults!A3155,""),"")</f>
        <v>Safety Population</v>
      </c>
      <c r="C3155" t="s">
        <v>33</v>
      </c>
      <c r="D3155" t="s">
        <v>40</v>
      </c>
      <c r="E3155" s="4" t="str" cm="1">
        <f t="array" ref="E3155">_xlfn._xlws.FILTER(AnalysisGroupings!$G$2:$G$20,AnalysisGroupings!$F$2:$F$20=AnalysisResults!D3155,"")</f>
        <v>Xanomeline Low Dose</v>
      </c>
      <c r="G3155" t="s">
        <v>733</v>
      </c>
      <c r="H3155" t="s">
        <v>767</v>
      </c>
      <c r="I3155" s="4" t="str" cm="1">
        <f t="array" ref="I3155">_xlfn._xlws.FILTER(AnalysisGroupings!$G$2:$G$36,(AnalysisGroupings!$F$2:$F$36=AnalysisResults!H3155)*LEN(H3155)&gt;0,"")</f>
        <v>Systolic Blood Pressure (mmHg)</v>
      </c>
      <c r="K3155" t="s">
        <v>734</v>
      </c>
      <c r="L3155" t="s">
        <v>787</v>
      </c>
      <c r="M3155" s="4" t="str" cm="1">
        <f t="array" ref="M3155">_xlfn._xlws.FILTER(AnalysisGroupings!$G$2:$G$36,(AnalysisGroupings!$F$2:$F$36=AnalysisResults!L3155)*LEN(L3155)&gt;0,"")</f>
        <v>Week 26</v>
      </c>
      <c r="O3155" t="s">
        <v>295</v>
      </c>
      <c r="P3155" t="s">
        <v>646</v>
      </c>
      <c r="Q3155" s="4" t="str" cm="1">
        <f t="array" ref="Q3155">_xlfn._xlws.FILTER(AnalysisMethods!$G$2:$G$31,AnalysisMethods!$E$2:$E$31=AnalysisResults!P3155,"")</f>
        <v>Min</v>
      </c>
      <c r="R3155" s="4" t="str" cm="1">
        <f t="array" ref="R3155">_xlfn._xlws.FILTER(AnalysisMethods!$H$2:$H$31,AnalysisMethods!$E$2:$E$31=AnalysisResults!P3155,"")</f>
        <v>XX</v>
      </c>
      <c r="S3155">
        <v>-39</v>
      </c>
      <c r="T3155" s="7" t="s">
        <v>1270</v>
      </c>
      <c r="U3155" t="s">
        <v>1378</v>
      </c>
    </row>
    <row r="3156" spans="1:21" x14ac:dyDescent="0.45">
      <c r="A3156" t="s">
        <v>671</v>
      </c>
      <c r="B3156" s="4" t="str" cm="1">
        <f t="array" ref="B3156">_xlfn._xlws.FILTER(AnalysisSets!B:B,AnalysisSets!A:A=_xlfn._xlws.FILTER(Analyses!E:E,Analyses!A:A=AnalysisResults!A3156,""),"")</f>
        <v>Safety Population</v>
      </c>
      <c r="C3156" t="s">
        <v>33</v>
      </c>
      <c r="D3156" t="s">
        <v>40</v>
      </c>
      <c r="E3156" s="4" t="str" cm="1">
        <f t="array" ref="E3156">_xlfn._xlws.FILTER(AnalysisGroupings!$G$2:$G$20,AnalysisGroupings!$F$2:$F$20=AnalysisResults!D3156,"")</f>
        <v>Xanomeline Low Dose</v>
      </c>
      <c r="G3156" t="s">
        <v>733</v>
      </c>
      <c r="H3156" t="s">
        <v>767</v>
      </c>
      <c r="I3156" s="4" t="str" cm="1">
        <f t="array" ref="I3156">_xlfn._xlws.FILTER(AnalysisGroupings!$G$2:$G$36,(AnalysisGroupings!$F$2:$F$36=AnalysisResults!H3156)*LEN(H3156)&gt;0,"")</f>
        <v>Systolic Blood Pressure (mmHg)</v>
      </c>
      <c r="K3156" t="s">
        <v>734</v>
      </c>
      <c r="L3156" t="s">
        <v>787</v>
      </c>
      <c r="M3156" s="4" t="str" cm="1">
        <f t="array" ref="M3156">_xlfn._xlws.FILTER(AnalysisGroupings!$G$2:$G$36,(AnalysisGroupings!$F$2:$F$36=AnalysisResults!L3156)*LEN(L3156)&gt;0,"")</f>
        <v>Week 26</v>
      </c>
      <c r="O3156" t="s">
        <v>295</v>
      </c>
      <c r="P3156" t="s">
        <v>647</v>
      </c>
      <c r="Q3156" s="4" t="str" cm="1">
        <f t="array" ref="Q3156">_xlfn._xlws.FILTER(AnalysisMethods!$G$2:$G$31,AnalysisMethods!$E$2:$E$31=AnalysisResults!P3156,"")</f>
        <v>Max</v>
      </c>
      <c r="R3156" s="4" t="str" cm="1">
        <f t="array" ref="R3156">_xlfn._xlws.FILTER(AnalysisMethods!$H$2:$H$31,AnalysisMethods!$E$2:$E$31=AnalysisResults!P3156,"")</f>
        <v>XX</v>
      </c>
      <c r="S3156">
        <v>32</v>
      </c>
      <c r="T3156" s="7" t="s">
        <v>1133</v>
      </c>
      <c r="U3156" t="s">
        <v>1378</v>
      </c>
    </row>
    <row r="3157" spans="1:21" x14ac:dyDescent="0.45">
      <c r="A3157" t="s">
        <v>671</v>
      </c>
      <c r="B3157" s="4" t="str" cm="1">
        <f t="array" ref="B3157">_xlfn._xlws.FILTER(AnalysisSets!B:B,AnalysisSets!A:A=_xlfn._xlws.FILTER(Analyses!E:E,Analyses!A:A=AnalysisResults!A3157,""),"")</f>
        <v>Safety Population</v>
      </c>
      <c r="C3157" t="s">
        <v>33</v>
      </c>
      <c r="D3157" t="s">
        <v>40</v>
      </c>
      <c r="E3157" s="4" t="str" cm="1">
        <f t="array" ref="E3157">_xlfn._xlws.FILTER(AnalysisGroupings!$G$2:$G$20,AnalysisGroupings!$F$2:$F$20=AnalysisResults!D3157,"")</f>
        <v>Xanomeline Low Dose</v>
      </c>
      <c r="G3157" t="s">
        <v>733</v>
      </c>
      <c r="H3157" t="s">
        <v>767</v>
      </c>
      <c r="I3157" s="4" t="str" cm="1">
        <f t="array" ref="I3157">_xlfn._xlws.FILTER(AnalysisGroupings!$G$2:$G$36,(AnalysisGroupings!$F$2:$F$36=AnalysisResults!H3157)*LEN(H3157)&gt;0,"")</f>
        <v>Systolic Blood Pressure (mmHg)</v>
      </c>
      <c r="K3157" t="s">
        <v>734</v>
      </c>
      <c r="L3157" t="s">
        <v>789</v>
      </c>
      <c r="M3157" s="4" t="str" cm="1">
        <f t="array" ref="M3157">_xlfn._xlws.FILTER(AnalysisGroupings!$G$2:$G$36,(AnalysisGroupings!$F$2:$F$36=AnalysisResults!L3157)*LEN(L3157)&gt;0,"")</f>
        <v>End of Treatment</v>
      </c>
      <c r="O3157" t="s">
        <v>295</v>
      </c>
      <c r="P3157" t="s">
        <v>640</v>
      </c>
      <c r="Q3157" s="4" t="str" cm="1">
        <f t="array" ref="Q3157">_xlfn._xlws.FILTER(AnalysisMethods!$G$2:$G$31,AnalysisMethods!$E$2:$E$31=AnalysisResults!P3157,"")</f>
        <v>n</v>
      </c>
      <c r="R3157" s="4" t="str" cm="1">
        <f t="array" ref="R3157">_xlfn._xlws.FILTER(AnalysisMethods!$H$2:$H$31,AnalysisMethods!$E$2:$E$31=AnalysisResults!P3157,"")</f>
        <v>XX</v>
      </c>
      <c r="S3157">
        <v>216</v>
      </c>
      <c r="T3157" s="7" t="s">
        <v>967</v>
      </c>
      <c r="U3157" t="s">
        <v>1378</v>
      </c>
    </row>
    <row r="3158" spans="1:21" x14ac:dyDescent="0.45">
      <c r="A3158" t="s">
        <v>671</v>
      </c>
      <c r="B3158" s="4" t="str" cm="1">
        <f t="array" ref="B3158">_xlfn._xlws.FILTER(AnalysisSets!B:B,AnalysisSets!A:A=_xlfn._xlws.FILTER(Analyses!E:E,Analyses!A:A=AnalysisResults!A3158,""),"")</f>
        <v>Safety Population</v>
      </c>
      <c r="C3158" t="s">
        <v>33</v>
      </c>
      <c r="D3158" t="s">
        <v>40</v>
      </c>
      <c r="E3158" s="4" t="str" cm="1">
        <f t="array" ref="E3158">_xlfn._xlws.FILTER(AnalysisGroupings!$G$2:$G$20,AnalysisGroupings!$F$2:$F$20=AnalysisResults!D3158,"")</f>
        <v>Xanomeline Low Dose</v>
      </c>
      <c r="G3158" t="s">
        <v>733</v>
      </c>
      <c r="H3158" t="s">
        <v>767</v>
      </c>
      <c r="I3158" s="4" t="str" cm="1">
        <f t="array" ref="I3158">_xlfn._xlws.FILTER(AnalysisGroupings!$G$2:$G$36,(AnalysisGroupings!$F$2:$F$36=AnalysisResults!H3158)*LEN(H3158)&gt;0,"")</f>
        <v>Systolic Blood Pressure (mmHg)</v>
      </c>
      <c r="K3158" t="s">
        <v>734</v>
      </c>
      <c r="L3158" t="s">
        <v>789</v>
      </c>
      <c r="M3158" s="4" t="str" cm="1">
        <f t="array" ref="M3158">_xlfn._xlws.FILTER(AnalysisGroupings!$G$2:$G$36,(AnalysisGroupings!$F$2:$F$36=AnalysisResults!L3158)*LEN(L3158)&gt;0,"")</f>
        <v>End of Treatment</v>
      </c>
      <c r="O3158" t="s">
        <v>295</v>
      </c>
      <c r="P3158" t="s">
        <v>641</v>
      </c>
      <c r="Q3158" s="4" t="str" cm="1">
        <f t="array" ref="Q3158">_xlfn._xlws.FILTER(AnalysisMethods!$G$2:$G$31,AnalysisMethods!$E$2:$E$31=AnalysisResults!P3158,"")</f>
        <v>Mean</v>
      </c>
      <c r="R3158" s="4" t="str" cm="1">
        <f t="array" ref="R3158">_xlfn._xlws.FILTER(AnalysisMethods!$H$2:$H$31,AnalysisMethods!$E$2:$E$31=AnalysisResults!P3158,"")</f>
        <v>XX.X</v>
      </c>
      <c r="S3158">
        <v>-3.8935185190000001</v>
      </c>
      <c r="T3158" s="7" t="s">
        <v>1273</v>
      </c>
      <c r="U3158" t="s">
        <v>1378</v>
      </c>
    </row>
    <row r="3159" spans="1:21" x14ac:dyDescent="0.45">
      <c r="A3159" t="s">
        <v>671</v>
      </c>
      <c r="B3159" s="4" t="str" cm="1">
        <f t="array" ref="B3159">_xlfn._xlws.FILTER(AnalysisSets!B:B,AnalysisSets!A:A=_xlfn._xlws.FILTER(Analyses!E:E,Analyses!A:A=AnalysisResults!A3159,""),"")</f>
        <v>Safety Population</v>
      </c>
      <c r="C3159" t="s">
        <v>33</v>
      </c>
      <c r="D3159" t="s">
        <v>40</v>
      </c>
      <c r="E3159" s="4" t="str" cm="1">
        <f t="array" ref="E3159">_xlfn._xlws.FILTER(AnalysisGroupings!$G$2:$G$20,AnalysisGroupings!$F$2:$F$20=AnalysisResults!D3159,"")</f>
        <v>Xanomeline Low Dose</v>
      </c>
      <c r="G3159" t="s">
        <v>733</v>
      </c>
      <c r="H3159" t="s">
        <v>767</v>
      </c>
      <c r="I3159" s="4" t="str" cm="1">
        <f t="array" ref="I3159">_xlfn._xlws.FILTER(AnalysisGroupings!$G$2:$G$36,(AnalysisGroupings!$F$2:$F$36=AnalysisResults!H3159)*LEN(H3159)&gt;0,"")</f>
        <v>Systolic Blood Pressure (mmHg)</v>
      </c>
      <c r="K3159" t="s">
        <v>734</v>
      </c>
      <c r="L3159" t="s">
        <v>789</v>
      </c>
      <c r="M3159" s="4" t="str" cm="1">
        <f t="array" ref="M3159">_xlfn._xlws.FILTER(AnalysisGroupings!$G$2:$G$36,(AnalysisGroupings!$F$2:$F$36=AnalysisResults!L3159)*LEN(L3159)&gt;0,"")</f>
        <v>End of Treatment</v>
      </c>
      <c r="O3159" t="s">
        <v>295</v>
      </c>
      <c r="P3159" t="s">
        <v>642</v>
      </c>
      <c r="Q3159" s="4" t="str" cm="1">
        <f t="array" ref="Q3159">_xlfn._xlws.FILTER(AnalysisMethods!$G$2:$G$31,AnalysisMethods!$E$2:$E$31=AnalysisResults!P3159,"")</f>
        <v>SD</v>
      </c>
      <c r="R3159" s="4" t="str" cm="1">
        <f t="array" ref="R3159">_xlfn._xlws.FILTER(AnalysisMethods!$H$2:$H$31,AnalysisMethods!$E$2:$E$31=AnalysisResults!P3159,"")</f>
        <v>(XX.XX)</v>
      </c>
      <c r="S3159">
        <v>16.634588639</v>
      </c>
      <c r="T3159" s="7" t="s">
        <v>1274</v>
      </c>
      <c r="U3159" t="s">
        <v>1378</v>
      </c>
    </row>
    <row r="3160" spans="1:21" x14ac:dyDescent="0.45">
      <c r="A3160" t="s">
        <v>671</v>
      </c>
      <c r="B3160" s="4" t="str" cm="1">
        <f t="array" ref="B3160">_xlfn._xlws.FILTER(AnalysisSets!B:B,AnalysisSets!A:A=_xlfn._xlws.FILTER(Analyses!E:E,Analyses!A:A=AnalysisResults!A3160,""),"")</f>
        <v>Safety Population</v>
      </c>
      <c r="C3160" t="s">
        <v>33</v>
      </c>
      <c r="D3160" t="s">
        <v>40</v>
      </c>
      <c r="E3160" s="4" t="str" cm="1">
        <f t="array" ref="E3160">_xlfn._xlws.FILTER(AnalysisGroupings!$G$2:$G$20,AnalysisGroupings!$F$2:$F$20=AnalysisResults!D3160,"")</f>
        <v>Xanomeline Low Dose</v>
      </c>
      <c r="G3160" t="s">
        <v>733</v>
      </c>
      <c r="H3160" t="s">
        <v>767</v>
      </c>
      <c r="I3160" s="4" t="str" cm="1">
        <f t="array" ref="I3160">_xlfn._xlws.FILTER(AnalysisGroupings!$G$2:$G$36,(AnalysisGroupings!$F$2:$F$36=AnalysisResults!H3160)*LEN(H3160)&gt;0,"")</f>
        <v>Systolic Blood Pressure (mmHg)</v>
      </c>
      <c r="K3160" t="s">
        <v>734</v>
      </c>
      <c r="L3160" t="s">
        <v>789</v>
      </c>
      <c r="M3160" s="4" t="str" cm="1">
        <f t="array" ref="M3160">_xlfn._xlws.FILTER(AnalysisGroupings!$G$2:$G$36,(AnalysisGroupings!$F$2:$F$36=AnalysisResults!L3160)*LEN(L3160)&gt;0,"")</f>
        <v>End of Treatment</v>
      </c>
      <c r="O3160" t="s">
        <v>295</v>
      </c>
      <c r="P3160" t="s">
        <v>643</v>
      </c>
      <c r="Q3160" s="4" t="str" cm="1">
        <f t="array" ref="Q3160">_xlfn._xlws.FILTER(AnalysisMethods!$G$2:$G$31,AnalysisMethods!$E$2:$E$31=AnalysisResults!P3160,"")</f>
        <v>Median</v>
      </c>
      <c r="R3160" s="4" t="str" cm="1">
        <f t="array" ref="R3160">_xlfn._xlws.FILTER(AnalysisMethods!$H$2:$H$31,AnalysisMethods!$E$2:$E$31=AnalysisResults!P3160,"")</f>
        <v>XX.X</v>
      </c>
      <c r="S3160">
        <v>-4</v>
      </c>
      <c r="T3160" s="7" t="s">
        <v>1164</v>
      </c>
      <c r="U3160" t="s">
        <v>1378</v>
      </c>
    </row>
    <row r="3161" spans="1:21" x14ac:dyDescent="0.45">
      <c r="A3161" t="s">
        <v>671</v>
      </c>
      <c r="B3161" s="4" t="str" cm="1">
        <f t="array" ref="B3161">_xlfn._xlws.FILTER(AnalysisSets!B:B,AnalysisSets!A:A=_xlfn._xlws.FILTER(Analyses!E:E,Analyses!A:A=AnalysisResults!A3161,""),"")</f>
        <v>Safety Population</v>
      </c>
      <c r="C3161" t="s">
        <v>33</v>
      </c>
      <c r="D3161" t="s">
        <v>40</v>
      </c>
      <c r="E3161" s="4" t="str" cm="1">
        <f t="array" ref="E3161">_xlfn._xlws.FILTER(AnalysisGroupings!$G$2:$G$20,AnalysisGroupings!$F$2:$F$20=AnalysisResults!D3161,"")</f>
        <v>Xanomeline Low Dose</v>
      </c>
      <c r="G3161" t="s">
        <v>733</v>
      </c>
      <c r="H3161" t="s">
        <v>767</v>
      </c>
      <c r="I3161" s="4" t="str" cm="1">
        <f t="array" ref="I3161">_xlfn._xlws.FILTER(AnalysisGroupings!$G$2:$G$36,(AnalysisGroupings!$F$2:$F$36=AnalysisResults!H3161)*LEN(H3161)&gt;0,"")</f>
        <v>Systolic Blood Pressure (mmHg)</v>
      </c>
      <c r="K3161" t="s">
        <v>734</v>
      </c>
      <c r="L3161" t="s">
        <v>789</v>
      </c>
      <c r="M3161" s="4" t="str" cm="1">
        <f t="array" ref="M3161">_xlfn._xlws.FILTER(AnalysisGroupings!$G$2:$G$36,(AnalysisGroupings!$F$2:$F$36=AnalysisResults!L3161)*LEN(L3161)&gt;0,"")</f>
        <v>End of Treatment</v>
      </c>
      <c r="O3161" t="s">
        <v>295</v>
      </c>
      <c r="P3161" t="s">
        <v>644</v>
      </c>
      <c r="Q3161" s="4" t="str" cm="1">
        <f t="array" ref="Q3161">_xlfn._xlws.FILTER(AnalysisMethods!$G$2:$G$31,AnalysisMethods!$E$2:$E$31=AnalysisResults!P3161,"")</f>
        <v>Q1</v>
      </c>
      <c r="R3161" s="4" t="str" cm="1">
        <f t="array" ref="R3161">_xlfn._xlws.FILTER(AnalysisMethods!$H$2:$H$31,AnalysisMethods!$E$2:$E$31=AnalysisResults!P3161,"")</f>
        <v>XX.X</v>
      </c>
      <c r="S3161">
        <v>-12</v>
      </c>
      <c r="T3161" s="7" t="s">
        <v>1144</v>
      </c>
      <c r="U3161" t="s">
        <v>1378</v>
      </c>
    </row>
    <row r="3162" spans="1:21" x14ac:dyDescent="0.45">
      <c r="A3162" t="s">
        <v>671</v>
      </c>
      <c r="B3162" s="4" t="str" cm="1">
        <f t="array" ref="B3162">_xlfn._xlws.FILTER(AnalysisSets!B:B,AnalysisSets!A:A=_xlfn._xlws.FILTER(Analyses!E:E,Analyses!A:A=AnalysisResults!A3162,""),"")</f>
        <v>Safety Population</v>
      </c>
      <c r="C3162" t="s">
        <v>33</v>
      </c>
      <c r="D3162" t="s">
        <v>40</v>
      </c>
      <c r="E3162" s="4" t="str" cm="1">
        <f t="array" ref="E3162">_xlfn._xlws.FILTER(AnalysisGroupings!$G$2:$G$20,AnalysisGroupings!$F$2:$F$20=AnalysisResults!D3162,"")</f>
        <v>Xanomeline Low Dose</v>
      </c>
      <c r="G3162" t="s">
        <v>733</v>
      </c>
      <c r="H3162" t="s">
        <v>767</v>
      </c>
      <c r="I3162" s="4" t="str" cm="1">
        <f t="array" ref="I3162">_xlfn._xlws.FILTER(AnalysisGroupings!$G$2:$G$36,(AnalysisGroupings!$F$2:$F$36=AnalysisResults!H3162)*LEN(H3162)&gt;0,"")</f>
        <v>Systolic Blood Pressure (mmHg)</v>
      </c>
      <c r="K3162" t="s">
        <v>734</v>
      </c>
      <c r="L3162" t="s">
        <v>789</v>
      </c>
      <c r="M3162" s="4" t="str" cm="1">
        <f t="array" ref="M3162">_xlfn._xlws.FILTER(AnalysisGroupings!$G$2:$G$36,(AnalysisGroupings!$F$2:$F$36=AnalysisResults!L3162)*LEN(L3162)&gt;0,"")</f>
        <v>End of Treatment</v>
      </c>
      <c r="O3162" t="s">
        <v>295</v>
      </c>
      <c r="P3162" t="s">
        <v>645</v>
      </c>
      <c r="Q3162" s="4" t="str" cm="1">
        <f t="array" ref="Q3162">_xlfn._xlws.FILTER(AnalysisMethods!$G$2:$G$31,AnalysisMethods!$E$2:$E$31=AnalysisResults!P3162,"")</f>
        <v>Q3</v>
      </c>
      <c r="R3162" s="4" t="str" cm="1">
        <f t="array" ref="R3162">_xlfn._xlws.FILTER(AnalysisMethods!$H$2:$H$31,AnalysisMethods!$E$2:$E$31=AnalysisResults!P3162,"")</f>
        <v>XX.X</v>
      </c>
      <c r="S3162">
        <v>7</v>
      </c>
      <c r="T3162" s="7" t="s">
        <v>1187</v>
      </c>
      <c r="U3162" t="s">
        <v>1378</v>
      </c>
    </row>
    <row r="3163" spans="1:21" x14ac:dyDescent="0.45">
      <c r="A3163" t="s">
        <v>671</v>
      </c>
      <c r="B3163" s="4" t="str" cm="1">
        <f t="array" ref="B3163">_xlfn._xlws.FILTER(AnalysisSets!B:B,AnalysisSets!A:A=_xlfn._xlws.FILTER(Analyses!E:E,Analyses!A:A=AnalysisResults!A3163,""),"")</f>
        <v>Safety Population</v>
      </c>
      <c r="C3163" t="s">
        <v>33</v>
      </c>
      <c r="D3163" t="s">
        <v>40</v>
      </c>
      <c r="E3163" s="4" t="str" cm="1">
        <f t="array" ref="E3163">_xlfn._xlws.FILTER(AnalysisGroupings!$G$2:$G$20,AnalysisGroupings!$F$2:$F$20=AnalysisResults!D3163,"")</f>
        <v>Xanomeline Low Dose</v>
      </c>
      <c r="G3163" t="s">
        <v>733</v>
      </c>
      <c r="H3163" t="s">
        <v>767</v>
      </c>
      <c r="I3163" s="4" t="str" cm="1">
        <f t="array" ref="I3163">_xlfn._xlws.FILTER(AnalysisGroupings!$G$2:$G$36,(AnalysisGroupings!$F$2:$F$36=AnalysisResults!H3163)*LEN(H3163)&gt;0,"")</f>
        <v>Systolic Blood Pressure (mmHg)</v>
      </c>
      <c r="K3163" t="s">
        <v>734</v>
      </c>
      <c r="L3163" t="s">
        <v>789</v>
      </c>
      <c r="M3163" s="4" t="str" cm="1">
        <f t="array" ref="M3163">_xlfn._xlws.FILTER(AnalysisGroupings!$G$2:$G$36,(AnalysisGroupings!$F$2:$F$36=AnalysisResults!L3163)*LEN(L3163)&gt;0,"")</f>
        <v>End of Treatment</v>
      </c>
      <c r="O3163" t="s">
        <v>295</v>
      </c>
      <c r="P3163" t="s">
        <v>646</v>
      </c>
      <c r="Q3163" s="4" t="str" cm="1">
        <f t="array" ref="Q3163">_xlfn._xlws.FILTER(AnalysisMethods!$G$2:$G$31,AnalysisMethods!$E$2:$E$31=AnalysisResults!P3163,"")</f>
        <v>Min</v>
      </c>
      <c r="R3163" s="4" t="str" cm="1">
        <f t="array" ref="R3163">_xlfn._xlws.FILTER(AnalysisMethods!$H$2:$H$31,AnalysisMethods!$E$2:$E$31=AnalysisResults!P3163,"")</f>
        <v>XX</v>
      </c>
      <c r="S3163">
        <v>-52</v>
      </c>
      <c r="T3163" s="7" t="s">
        <v>1263</v>
      </c>
      <c r="U3163" t="s">
        <v>1378</v>
      </c>
    </row>
    <row r="3164" spans="1:21" x14ac:dyDescent="0.45">
      <c r="A3164" t="s">
        <v>671</v>
      </c>
      <c r="B3164" s="4" t="str" cm="1">
        <f t="array" ref="B3164">_xlfn._xlws.FILTER(AnalysisSets!B:B,AnalysisSets!A:A=_xlfn._xlws.FILTER(Analyses!E:E,Analyses!A:A=AnalysisResults!A3164,""),"")</f>
        <v>Safety Population</v>
      </c>
      <c r="C3164" t="s">
        <v>33</v>
      </c>
      <c r="D3164" t="s">
        <v>40</v>
      </c>
      <c r="E3164" s="4" t="str" cm="1">
        <f t="array" ref="E3164">_xlfn._xlws.FILTER(AnalysisGroupings!$G$2:$G$20,AnalysisGroupings!$F$2:$F$20=AnalysisResults!D3164,"")</f>
        <v>Xanomeline Low Dose</v>
      </c>
      <c r="G3164" t="s">
        <v>733</v>
      </c>
      <c r="H3164" t="s">
        <v>767</v>
      </c>
      <c r="I3164" s="4" t="str" cm="1">
        <f t="array" ref="I3164">_xlfn._xlws.FILTER(AnalysisGroupings!$G$2:$G$36,(AnalysisGroupings!$F$2:$F$36=AnalysisResults!H3164)*LEN(H3164)&gt;0,"")</f>
        <v>Systolic Blood Pressure (mmHg)</v>
      </c>
      <c r="K3164" t="s">
        <v>734</v>
      </c>
      <c r="L3164" t="s">
        <v>789</v>
      </c>
      <c r="M3164" s="4" t="str" cm="1">
        <f t="array" ref="M3164">_xlfn._xlws.FILTER(AnalysisGroupings!$G$2:$G$36,(AnalysisGroupings!$F$2:$F$36=AnalysisResults!L3164)*LEN(L3164)&gt;0,"")</f>
        <v>End of Treatment</v>
      </c>
      <c r="O3164" t="s">
        <v>295</v>
      </c>
      <c r="P3164" t="s">
        <v>647</v>
      </c>
      <c r="Q3164" s="4" t="str" cm="1">
        <f t="array" ref="Q3164">_xlfn._xlws.FILTER(AnalysisMethods!$G$2:$G$31,AnalysisMethods!$E$2:$E$31=AnalysisResults!P3164,"")</f>
        <v>Max</v>
      </c>
      <c r="R3164" s="4" t="str" cm="1">
        <f t="array" ref="R3164">_xlfn._xlws.FILTER(AnalysisMethods!$H$2:$H$31,AnalysisMethods!$E$2:$E$31=AnalysisResults!P3164,"")</f>
        <v>XX</v>
      </c>
      <c r="S3164">
        <v>60</v>
      </c>
      <c r="T3164" s="7" t="s">
        <v>1261</v>
      </c>
      <c r="U3164" t="s">
        <v>1378</v>
      </c>
    </row>
    <row r="3165" spans="1:21" x14ac:dyDescent="0.45">
      <c r="A3165" t="s">
        <v>671</v>
      </c>
      <c r="B3165" s="4" t="str" cm="1">
        <f t="array" ref="B3165">_xlfn._xlws.FILTER(AnalysisSets!B:B,AnalysisSets!A:A=_xlfn._xlws.FILTER(Analyses!E:E,Analyses!A:A=AnalysisResults!A3165,""),"")</f>
        <v>Safety Population</v>
      </c>
      <c r="C3165" t="s">
        <v>33</v>
      </c>
      <c r="D3165" t="s">
        <v>40</v>
      </c>
      <c r="E3165" s="4" t="str" cm="1">
        <f t="array" ref="E3165">_xlfn._xlws.FILTER(AnalysisGroupings!$G$2:$G$20,AnalysisGroupings!$F$2:$F$20=AnalysisResults!D3165,"")</f>
        <v>Xanomeline Low Dose</v>
      </c>
      <c r="G3165" t="s">
        <v>733</v>
      </c>
      <c r="H3165" t="s">
        <v>770</v>
      </c>
      <c r="I3165" s="4" t="str" cm="1">
        <f t="array" ref="I3165">_xlfn._xlws.FILTER(AnalysisGroupings!$G$2:$G$36,(AnalysisGroupings!$F$2:$F$36=AnalysisResults!H3165)*LEN(H3165)&gt;0,"")</f>
        <v>Diastolic Blood Pressure (mmHg)</v>
      </c>
      <c r="K3165" t="s">
        <v>734</v>
      </c>
      <c r="L3165" t="s">
        <v>1380</v>
      </c>
      <c r="M3165" s="4" t="str" cm="1">
        <f t="array" ref="M3165">_xlfn._xlws.FILTER(AnalysisGroupings!$G$2:$G$36,(AnalysisGroupings!$F$2:$F$36=AnalysisResults!L3165)*LEN(L3165)&gt;0,"")</f>
        <v>Week 2</v>
      </c>
      <c r="O3165" t="s">
        <v>295</v>
      </c>
      <c r="P3165" t="s">
        <v>640</v>
      </c>
      <c r="Q3165" s="4" t="str" cm="1">
        <f t="array" ref="Q3165">_xlfn._xlws.FILTER(AnalysisMethods!$G$2:$G$31,AnalysisMethods!$E$2:$E$31=AnalysisResults!P3165,"")</f>
        <v>n</v>
      </c>
      <c r="R3165" s="4" t="str" cm="1">
        <f t="array" ref="R3165">_xlfn._xlws.FILTER(AnalysisMethods!$H$2:$H$31,AnalysisMethods!$E$2:$E$31=AnalysisResults!P3165,"")</f>
        <v>XX</v>
      </c>
      <c r="S3165">
        <v>251</v>
      </c>
      <c r="T3165" s="7" t="s">
        <v>964</v>
      </c>
      <c r="U3165" t="s">
        <v>1378</v>
      </c>
    </row>
    <row r="3166" spans="1:21" x14ac:dyDescent="0.45">
      <c r="A3166" t="s">
        <v>671</v>
      </c>
      <c r="B3166" s="4" t="str" cm="1">
        <f t="array" ref="B3166">_xlfn._xlws.FILTER(AnalysisSets!B:B,AnalysisSets!A:A=_xlfn._xlws.FILTER(Analyses!E:E,Analyses!A:A=AnalysisResults!A3166,""),"")</f>
        <v>Safety Population</v>
      </c>
      <c r="C3166" t="s">
        <v>33</v>
      </c>
      <c r="D3166" t="s">
        <v>40</v>
      </c>
      <c r="E3166" s="4" t="str" cm="1">
        <f t="array" ref="E3166">_xlfn._xlws.FILTER(AnalysisGroupings!$G$2:$G$20,AnalysisGroupings!$F$2:$F$20=AnalysisResults!D3166,"")</f>
        <v>Xanomeline Low Dose</v>
      </c>
      <c r="G3166" t="s">
        <v>733</v>
      </c>
      <c r="H3166" t="s">
        <v>770</v>
      </c>
      <c r="I3166" s="4" t="str" cm="1">
        <f t="array" ref="I3166">_xlfn._xlws.FILTER(AnalysisGroupings!$G$2:$G$36,(AnalysisGroupings!$F$2:$F$36=AnalysisResults!H3166)*LEN(H3166)&gt;0,"")</f>
        <v>Diastolic Blood Pressure (mmHg)</v>
      </c>
      <c r="K3166" t="s">
        <v>734</v>
      </c>
      <c r="L3166" t="s">
        <v>1380</v>
      </c>
      <c r="M3166" s="4" t="str" cm="1">
        <f t="array" ref="M3166">_xlfn._xlws.FILTER(AnalysisGroupings!$G$2:$G$36,(AnalysisGroupings!$F$2:$F$36=AnalysisResults!L3166)*LEN(L3166)&gt;0,"")</f>
        <v>Week 2</v>
      </c>
      <c r="O3166" t="s">
        <v>295</v>
      </c>
      <c r="P3166" t="s">
        <v>641</v>
      </c>
      <c r="Q3166" s="4" t="str" cm="1">
        <f t="array" ref="Q3166">_xlfn._xlws.FILTER(AnalysisMethods!$G$2:$G$31,AnalysisMethods!$E$2:$E$31=AnalysisResults!P3166,"")</f>
        <v>Mean</v>
      </c>
      <c r="R3166" s="4" t="str" cm="1">
        <f t="array" ref="R3166">_xlfn._xlws.FILTER(AnalysisMethods!$H$2:$H$31,AnalysisMethods!$E$2:$E$31=AnalysisResults!P3166,"")</f>
        <v>XX.X</v>
      </c>
      <c r="S3166">
        <v>-0.163346614</v>
      </c>
      <c r="T3166" s="7" t="s">
        <v>1233</v>
      </c>
      <c r="U3166" t="s">
        <v>1378</v>
      </c>
    </row>
    <row r="3167" spans="1:21" x14ac:dyDescent="0.45">
      <c r="A3167" t="s">
        <v>671</v>
      </c>
      <c r="B3167" s="4" t="str" cm="1">
        <f t="array" ref="B3167">_xlfn._xlws.FILTER(AnalysisSets!B:B,AnalysisSets!A:A=_xlfn._xlws.FILTER(Analyses!E:E,Analyses!A:A=AnalysisResults!A3167,""),"")</f>
        <v>Safety Population</v>
      </c>
      <c r="C3167" t="s">
        <v>33</v>
      </c>
      <c r="D3167" t="s">
        <v>40</v>
      </c>
      <c r="E3167" s="4" t="str" cm="1">
        <f t="array" ref="E3167">_xlfn._xlws.FILTER(AnalysisGroupings!$G$2:$G$20,AnalysisGroupings!$F$2:$F$20=AnalysisResults!D3167,"")</f>
        <v>Xanomeline Low Dose</v>
      </c>
      <c r="G3167" t="s">
        <v>733</v>
      </c>
      <c r="H3167" t="s">
        <v>770</v>
      </c>
      <c r="I3167" s="4" t="str" cm="1">
        <f t="array" ref="I3167">_xlfn._xlws.FILTER(AnalysisGroupings!$G$2:$G$36,(AnalysisGroupings!$F$2:$F$36=AnalysisResults!H3167)*LEN(H3167)&gt;0,"")</f>
        <v>Diastolic Blood Pressure (mmHg)</v>
      </c>
      <c r="K3167" t="s">
        <v>734</v>
      </c>
      <c r="L3167" t="s">
        <v>1380</v>
      </c>
      <c r="M3167" s="4" t="str" cm="1">
        <f t="array" ref="M3167">_xlfn._xlws.FILTER(AnalysisGroupings!$G$2:$G$36,(AnalysisGroupings!$F$2:$F$36=AnalysisResults!L3167)*LEN(L3167)&gt;0,"")</f>
        <v>Week 2</v>
      </c>
      <c r="O3167" t="s">
        <v>295</v>
      </c>
      <c r="P3167" t="s">
        <v>642</v>
      </c>
      <c r="Q3167" s="4" t="str" cm="1">
        <f t="array" ref="Q3167">_xlfn._xlws.FILTER(AnalysisMethods!$G$2:$G$31,AnalysisMethods!$E$2:$E$31=AnalysisResults!P3167,"")</f>
        <v>SD</v>
      </c>
      <c r="R3167" s="4" t="str" cm="1">
        <f t="array" ref="R3167">_xlfn._xlws.FILTER(AnalysisMethods!$H$2:$H$31,AnalysisMethods!$E$2:$E$31=AnalysisResults!P3167,"")</f>
        <v>(XX.XX)</v>
      </c>
      <c r="S3167">
        <v>8.7540397049000003</v>
      </c>
      <c r="T3167" s="7" t="s">
        <v>1275</v>
      </c>
      <c r="U3167" t="s">
        <v>1378</v>
      </c>
    </row>
    <row r="3168" spans="1:21" x14ac:dyDescent="0.45">
      <c r="A3168" t="s">
        <v>671</v>
      </c>
      <c r="B3168" s="4" t="str" cm="1">
        <f t="array" ref="B3168">_xlfn._xlws.FILTER(AnalysisSets!B:B,AnalysisSets!A:A=_xlfn._xlws.FILTER(Analyses!E:E,Analyses!A:A=AnalysisResults!A3168,""),"")</f>
        <v>Safety Population</v>
      </c>
      <c r="C3168" t="s">
        <v>33</v>
      </c>
      <c r="D3168" t="s">
        <v>40</v>
      </c>
      <c r="E3168" s="4" t="str" cm="1">
        <f t="array" ref="E3168">_xlfn._xlws.FILTER(AnalysisGroupings!$G$2:$G$20,AnalysisGroupings!$F$2:$F$20=AnalysisResults!D3168,"")</f>
        <v>Xanomeline Low Dose</v>
      </c>
      <c r="G3168" t="s">
        <v>733</v>
      </c>
      <c r="H3168" t="s">
        <v>770</v>
      </c>
      <c r="I3168" s="4" t="str" cm="1">
        <f t="array" ref="I3168">_xlfn._xlws.FILTER(AnalysisGroupings!$G$2:$G$36,(AnalysisGroupings!$F$2:$F$36=AnalysisResults!H3168)*LEN(H3168)&gt;0,"")</f>
        <v>Diastolic Blood Pressure (mmHg)</v>
      </c>
      <c r="K3168" t="s">
        <v>734</v>
      </c>
      <c r="L3168" t="s">
        <v>1380</v>
      </c>
      <c r="M3168" s="4" t="str" cm="1">
        <f t="array" ref="M3168">_xlfn._xlws.FILTER(AnalysisGroupings!$G$2:$G$36,(AnalysisGroupings!$F$2:$F$36=AnalysisResults!L3168)*LEN(L3168)&gt;0,"")</f>
        <v>Week 2</v>
      </c>
      <c r="O3168" t="s">
        <v>295</v>
      </c>
      <c r="P3168" t="s">
        <v>643</v>
      </c>
      <c r="Q3168" s="4" t="str" cm="1">
        <f t="array" ref="Q3168">_xlfn._xlws.FILTER(AnalysisMethods!$G$2:$G$31,AnalysisMethods!$E$2:$E$31=AnalysisResults!P3168,"")</f>
        <v>Median</v>
      </c>
      <c r="R3168" s="4" t="str" cm="1">
        <f t="array" ref="R3168">_xlfn._xlws.FILTER(AnalysisMethods!$H$2:$H$31,AnalysisMethods!$E$2:$E$31=AnalysisResults!P3168,"")</f>
        <v>XX.X</v>
      </c>
      <c r="S3168">
        <v>0</v>
      </c>
      <c r="T3168" s="7" t="s">
        <v>1158</v>
      </c>
      <c r="U3168" t="s">
        <v>1378</v>
      </c>
    </row>
    <row r="3169" spans="1:21" x14ac:dyDescent="0.45">
      <c r="A3169" t="s">
        <v>671</v>
      </c>
      <c r="B3169" s="4" t="str" cm="1">
        <f t="array" ref="B3169">_xlfn._xlws.FILTER(AnalysisSets!B:B,AnalysisSets!A:A=_xlfn._xlws.FILTER(Analyses!E:E,Analyses!A:A=AnalysisResults!A3169,""),"")</f>
        <v>Safety Population</v>
      </c>
      <c r="C3169" t="s">
        <v>33</v>
      </c>
      <c r="D3169" t="s">
        <v>40</v>
      </c>
      <c r="E3169" s="4" t="str" cm="1">
        <f t="array" ref="E3169">_xlfn._xlws.FILTER(AnalysisGroupings!$G$2:$G$20,AnalysisGroupings!$F$2:$F$20=AnalysisResults!D3169,"")</f>
        <v>Xanomeline Low Dose</v>
      </c>
      <c r="G3169" t="s">
        <v>733</v>
      </c>
      <c r="H3169" t="s">
        <v>770</v>
      </c>
      <c r="I3169" s="4" t="str" cm="1">
        <f t="array" ref="I3169">_xlfn._xlws.FILTER(AnalysisGroupings!$G$2:$G$36,(AnalysisGroupings!$F$2:$F$36=AnalysisResults!H3169)*LEN(H3169)&gt;0,"")</f>
        <v>Diastolic Blood Pressure (mmHg)</v>
      </c>
      <c r="K3169" t="s">
        <v>734</v>
      </c>
      <c r="L3169" t="s">
        <v>1380</v>
      </c>
      <c r="M3169" s="4" t="str" cm="1">
        <f t="array" ref="M3169">_xlfn._xlws.FILTER(AnalysisGroupings!$G$2:$G$36,(AnalysisGroupings!$F$2:$F$36=AnalysisResults!L3169)*LEN(L3169)&gt;0,"")</f>
        <v>Week 2</v>
      </c>
      <c r="O3169" t="s">
        <v>295</v>
      </c>
      <c r="P3169" t="s">
        <v>644</v>
      </c>
      <c r="Q3169" s="4" t="str" cm="1">
        <f t="array" ref="Q3169">_xlfn._xlws.FILTER(AnalysisMethods!$G$2:$G$31,AnalysisMethods!$E$2:$E$31=AnalysisResults!P3169,"")</f>
        <v>Q1</v>
      </c>
      <c r="R3169" s="4" t="str" cm="1">
        <f t="array" ref="R3169">_xlfn._xlws.FILTER(AnalysisMethods!$H$2:$H$31,AnalysisMethods!$E$2:$E$31=AnalysisResults!P3169,"")</f>
        <v>XX.X</v>
      </c>
      <c r="S3169">
        <v>-6</v>
      </c>
      <c r="T3169" s="7" t="s">
        <v>1180</v>
      </c>
      <c r="U3169" t="s">
        <v>1378</v>
      </c>
    </row>
    <row r="3170" spans="1:21" x14ac:dyDescent="0.45">
      <c r="A3170" t="s">
        <v>671</v>
      </c>
      <c r="B3170" s="4" t="str" cm="1">
        <f t="array" ref="B3170">_xlfn._xlws.FILTER(AnalysisSets!B:B,AnalysisSets!A:A=_xlfn._xlws.FILTER(Analyses!E:E,Analyses!A:A=AnalysisResults!A3170,""),"")</f>
        <v>Safety Population</v>
      </c>
      <c r="C3170" t="s">
        <v>33</v>
      </c>
      <c r="D3170" t="s">
        <v>40</v>
      </c>
      <c r="E3170" s="4" t="str" cm="1">
        <f t="array" ref="E3170">_xlfn._xlws.FILTER(AnalysisGroupings!$G$2:$G$20,AnalysisGroupings!$F$2:$F$20=AnalysisResults!D3170,"")</f>
        <v>Xanomeline Low Dose</v>
      </c>
      <c r="G3170" t="s">
        <v>733</v>
      </c>
      <c r="H3170" t="s">
        <v>770</v>
      </c>
      <c r="I3170" s="4" t="str" cm="1">
        <f t="array" ref="I3170">_xlfn._xlws.FILTER(AnalysisGroupings!$G$2:$G$36,(AnalysisGroupings!$F$2:$F$36=AnalysisResults!H3170)*LEN(H3170)&gt;0,"")</f>
        <v>Diastolic Blood Pressure (mmHg)</v>
      </c>
      <c r="K3170" t="s">
        <v>734</v>
      </c>
      <c r="L3170" t="s">
        <v>1380</v>
      </c>
      <c r="M3170" s="4" t="str" cm="1">
        <f t="array" ref="M3170">_xlfn._xlws.FILTER(AnalysisGroupings!$G$2:$G$36,(AnalysisGroupings!$F$2:$F$36=AnalysisResults!L3170)*LEN(L3170)&gt;0,"")</f>
        <v>Week 2</v>
      </c>
      <c r="O3170" t="s">
        <v>295</v>
      </c>
      <c r="P3170" t="s">
        <v>645</v>
      </c>
      <c r="Q3170" s="4" t="str" cm="1">
        <f t="array" ref="Q3170">_xlfn._xlws.FILTER(AnalysisMethods!$G$2:$G$31,AnalysisMethods!$E$2:$E$31=AnalysisResults!P3170,"")</f>
        <v>Q3</v>
      </c>
      <c r="R3170" s="4" t="str" cm="1">
        <f t="array" ref="R3170">_xlfn._xlws.FILTER(AnalysisMethods!$H$2:$H$31,AnalysisMethods!$E$2:$E$31=AnalysisResults!P3170,"")</f>
        <v>XX.X</v>
      </c>
      <c r="S3170">
        <v>6</v>
      </c>
      <c r="T3170" s="7" t="s">
        <v>1149</v>
      </c>
      <c r="U3170" t="s">
        <v>1378</v>
      </c>
    </row>
    <row r="3171" spans="1:21" x14ac:dyDescent="0.45">
      <c r="A3171" t="s">
        <v>671</v>
      </c>
      <c r="B3171" s="4" t="str" cm="1">
        <f t="array" ref="B3171">_xlfn._xlws.FILTER(AnalysisSets!B:B,AnalysisSets!A:A=_xlfn._xlws.FILTER(Analyses!E:E,Analyses!A:A=AnalysisResults!A3171,""),"")</f>
        <v>Safety Population</v>
      </c>
      <c r="C3171" t="s">
        <v>33</v>
      </c>
      <c r="D3171" t="s">
        <v>40</v>
      </c>
      <c r="E3171" s="4" t="str" cm="1">
        <f t="array" ref="E3171">_xlfn._xlws.FILTER(AnalysisGroupings!$G$2:$G$20,AnalysisGroupings!$F$2:$F$20=AnalysisResults!D3171,"")</f>
        <v>Xanomeline Low Dose</v>
      </c>
      <c r="G3171" t="s">
        <v>733</v>
      </c>
      <c r="H3171" t="s">
        <v>770</v>
      </c>
      <c r="I3171" s="4" t="str" cm="1">
        <f t="array" ref="I3171">_xlfn._xlws.FILTER(AnalysisGroupings!$G$2:$G$36,(AnalysisGroupings!$F$2:$F$36=AnalysisResults!H3171)*LEN(H3171)&gt;0,"")</f>
        <v>Diastolic Blood Pressure (mmHg)</v>
      </c>
      <c r="K3171" t="s">
        <v>734</v>
      </c>
      <c r="L3171" t="s">
        <v>1380</v>
      </c>
      <c r="M3171" s="4" t="str" cm="1">
        <f t="array" ref="M3171">_xlfn._xlws.FILTER(AnalysisGroupings!$G$2:$G$36,(AnalysisGroupings!$F$2:$F$36=AnalysisResults!L3171)*LEN(L3171)&gt;0,"")</f>
        <v>Week 2</v>
      </c>
      <c r="O3171" t="s">
        <v>295</v>
      </c>
      <c r="P3171" t="s">
        <v>646</v>
      </c>
      <c r="Q3171" s="4" t="str" cm="1">
        <f t="array" ref="Q3171">_xlfn._xlws.FILTER(AnalysisMethods!$G$2:$G$31,AnalysisMethods!$E$2:$E$31=AnalysisResults!P3171,"")</f>
        <v>Min</v>
      </c>
      <c r="R3171" s="4" t="str" cm="1">
        <f t="array" ref="R3171">_xlfn._xlws.FILTER(AnalysisMethods!$H$2:$H$31,AnalysisMethods!$E$2:$E$31=AnalysisResults!P3171,"")</f>
        <v>XX</v>
      </c>
      <c r="S3171">
        <v>-28</v>
      </c>
      <c r="T3171" s="7" t="s">
        <v>1194</v>
      </c>
      <c r="U3171" t="s">
        <v>1378</v>
      </c>
    </row>
    <row r="3172" spans="1:21" x14ac:dyDescent="0.45">
      <c r="A3172" t="s">
        <v>671</v>
      </c>
      <c r="B3172" s="4" t="str" cm="1">
        <f t="array" ref="B3172">_xlfn._xlws.FILTER(AnalysisSets!B:B,AnalysisSets!A:A=_xlfn._xlws.FILTER(Analyses!E:E,Analyses!A:A=AnalysisResults!A3172,""),"")</f>
        <v>Safety Population</v>
      </c>
      <c r="C3172" t="s">
        <v>33</v>
      </c>
      <c r="D3172" t="s">
        <v>40</v>
      </c>
      <c r="E3172" s="4" t="str" cm="1">
        <f t="array" ref="E3172">_xlfn._xlws.FILTER(AnalysisGroupings!$G$2:$G$20,AnalysisGroupings!$F$2:$F$20=AnalysisResults!D3172,"")</f>
        <v>Xanomeline Low Dose</v>
      </c>
      <c r="G3172" t="s">
        <v>733</v>
      </c>
      <c r="H3172" t="s">
        <v>770</v>
      </c>
      <c r="I3172" s="4" t="str" cm="1">
        <f t="array" ref="I3172">_xlfn._xlws.FILTER(AnalysisGroupings!$G$2:$G$36,(AnalysisGroupings!$F$2:$F$36=AnalysisResults!H3172)*LEN(H3172)&gt;0,"")</f>
        <v>Diastolic Blood Pressure (mmHg)</v>
      </c>
      <c r="K3172" t="s">
        <v>734</v>
      </c>
      <c r="L3172" t="s">
        <v>1380</v>
      </c>
      <c r="M3172" s="4" t="str" cm="1">
        <f t="array" ref="M3172">_xlfn._xlws.FILTER(AnalysisGroupings!$G$2:$G$36,(AnalysisGroupings!$F$2:$F$36=AnalysisResults!L3172)*LEN(L3172)&gt;0,"")</f>
        <v>Week 2</v>
      </c>
      <c r="O3172" t="s">
        <v>295</v>
      </c>
      <c r="P3172" t="s">
        <v>647</v>
      </c>
      <c r="Q3172" s="4" t="str" cm="1">
        <f t="array" ref="Q3172">_xlfn._xlws.FILTER(AnalysisMethods!$G$2:$G$31,AnalysisMethods!$E$2:$E$31=AnalysisResults!P3172,"")</f>
        <v>Max</v>
      </c>
      <c r="R3172" s="4" t="str" cm="1">
        <f t="array" ref="R3172">_xlfn._xlws.FILTER(AnalysisMethods!$H$2:$H$31,AnalysisMethods!$E$2:$E$31=AnalysisResults!P3172,"")</f>
        <v>XX</v>
      </c>
      <c r="S3172">
        <v>32</v>
      </c>
      <c r="T3172" s="7" t="s">
        <v>1133</v>
      </c>
      <c r="U3172" t="s">
        <v>1378</v>
      </c>
    </row>
    <row r="3173" spans="1:21" x14ac:dyDescent="0.45">
      <c r="A3173" t="s">
        <v>671</v>
      </c>
      <c r="B3173" s="4" t="str" cm="1">
        <f t="array" ref="B3173">_xlfn._xlws.FILTER(AnalysisSets!B:B,AnalysisSets!A:A=_xlfn._xlws.FILTER(Analyses!E:E,Analyses!A:A=AnalysisResults!A3173,""),"")</f>
        <v>Safety Population</v>
      </c>
      <c r="C3173" t="s">
        <v>33</v>
      </c>
      <c r="D3173" t="s">
        <v>40</v>
      </c>
      <c r="E3173" s="4" t="str" cm="1">
        <f t="array" ref="E3173">_xlfn._xlws.FILTER(AnalysisGroupings!$G$2:$G$20,AnalysisGroupings!$F$2:$F$20=AnalysisResults!D3173,"")</f>
        <v>Xanomeline Low Dose</v>
      </c>
      <c r="G3173" t="s">
        <v>733</v>
      </c>
      <c r="H3173" t="s">
        <v>770</v>
      </c>
      <c r="I3173" s="4" t="str" cm="1">
        <f t="array" ref="I3173">_xlfn._xlws.FILTER(AnalysisGroupings!$G$2:$G$36,(AnalysisGroupings!$F$2:$F$36=AnalysisResults!H3173)*LEN(H3173)&gt;0,"")</f>
        <v>Diastolic Blood Pressure (mmHg)</v>
      </c>
      <c r="K3173" t="s">
        <v>734</v>
      </c>
      <c r="L3173" t="s">
        <v>1381</v>
      </c>
      <c r="M3173" s="4" t="str" cm="1">
        <f t="array" ref="M3173">_xlfn._xlws.FILTER(AnalysisGroupings!$G$2:$G$36,(AnalysisGroupings!$F$2:$F$36=AnalysisResults!L3173)*LEN(L3173)&gt;0,"")</f>
        <v>Week 4</v>
      </c>
      <c r="O3173" t="s">
        <v>295</v>
      </c>
      <c r="P3173" t="s">
        <v>640</v>
      </c>
      <c r="Q3173" s="4" t="str" cm="1">
        <f t="array" ref="Q3173">_xlfn._xlws.FILTER(AnalysisMethods!$G$2:$G$31,AnalysisMethods!$E$2:$E$31=AnalysisResults!P3173,"")</f>
        <v>n</v>
      </c>
      <c r="R3173" s="4" t="str" cm="1">
        <f t="array" ref="R3173">_xlfn._xlws.FILTER(AnalysisMethods!$H$2:$H$31,AnalysisMethods!$E$2:$E$31=AnalysisResults!P3173,"")</f>
        <v>XX</v>
      </c>
      <c r="S3173">
        <v>216</v>
      </c>
      <c r="T3173" s="7" t="s">
        <v>967</v>
      </c>
      <c r="U3173" t="s">
        <v>1378</v>
      </c>
    </row>
    <row r="3174" spans="1:21" x14ac:dyDescent="0.45">
      <c r="A3174" t="s">
        <v>671</v>
      </c>
      <c r="B3174" s="4" t="str" cm="1">
        <f t="array" ref="B3174">_xlfn._xlws.FILTER(AnalysisSets!B:B,AnalysisSets!A:A=_xlfn._xlws.FILTER(Analyses!E:E,Analyses!A:A=AnalysisResults!A3174,""),"")</f>
        <v>Safety Population</v>
      </c>
      <c r="C3174" t="s">
        <v>33</v>
      </c>
      <c r="D3174" t="s">
        <v>40</v>
      </c>
      <c r="E3174" s="4" t="str" cm="1">
        <f t="array" ref="E3174">_xlfn._xlws.FILTER(AnalysisGroupings!$G$2:$G$20,AnalysisGroupings!$F$2:$F$20=AnalysisResults!D3174,"")</f>
        <v>Xanomeline Low Dose</v>
      </c>
      <c r="G3174" t="s">
        <v>733</v>
      </c>
      <c r="H3174" t="s">
        <v>770</v>
      </c>
      <c r="I3174" s="4" t="str" cm="1">
        <f t="array" ref="I3174">_xlfn._xlws.FILTER(AnalysisGroupings!$G$2:$G$36,(AnalysisGroupings!$F$2:$F$36=AnalysisResults!H3174)*LEN(H3174)&gt;0,"")</f>
        <v>Diastolic Blood Pressure (mmHg)</v>
      </c>
      <c r="K3174" t="s">
        <v>734</v>
      </c>
      <c r="L3174" t="s">
        <v>1381</v>
      </c>
      <c r="M3174" s="4" t="str" cm="1">
        <f t="array" ref="M3174">_xlfn._xlws.FILTER(AnalysisGroupings!$G$2:$G$36,(AnalysisGroupings!$F$2:$F$36=AnalysisResults!L3174)*LEN(L3174)&gt;0,"")</f>
        <v>Week 4</v>
      </c>
      <c r="O3174" t="s">
        <v>295</v>
      </c>
      <c r="P3174" t="s">
        <v>641</v>
      </c>
      <c r="Q3174" s="4" t="str" cm="1">
        <f t="array" ref="Q3174">_xlfn._xlws.FILTER(AnalysisMethods!$G$2:$G$31,AnalysisMethods!$E$2:$E$31=AnalysisResults!P3174,"")</f>
        <v>Mean</v>
      </c>
      <c r="R3174" s="4" t="str" cm="1">
        <f t="array" ref="R3174">_xlfn._xlws.FILTER(AnalysisMethods!$H$2:$H$31,AnalysisMethods!$E$2:$E$31=AnalysisResults!P3174,"")</f>
        <v>XX.X</v>
      </c>
      <c r="S3174">
        <v>-0.72222222199999997</v>
      </c>
      <c r="T3174" s="7" t="s">
        <v>1276</v>
      </c>
      <c r="U3174" t="s">
        <v>1378</v>
      </c>
    </row>
    <row r="3175" spans="1:21" x14ac:dyDescent="0.45">
      <c r="A3175" t="s">
        <v>671</v>
      </c>
      <c r="B3175" s="4" t="str" cm="1">
        <f t="array" ref="B3175">_xlfn._xlws.FILTER(AnalysisSets!B:B,AnalysisSets!A:A=_xlfn._xlws.FILTER(Analyses!E:E,Analyses!A:A=AnalysisResults!A3175,""),"")</f>
        <v>Safety Population</v>
      </c>
      <c r="C3175" t="s">
        <v>33</v>
      </c>
      <c r="D3175" t="s">
        <v>40</v>
      </c>
      <c r="E3175" s="4" t="str" cm="1">
        <f t="array" ref="E3175">_xlfn._xlws.FILTER(AnalysisGroupings!$G$2:$G$20,AnalysisGroupings!$F$2:$F$20=AnalysisResults!D3175,"")</f>
        <v>Xanomeline Low Dose</v>
      </c>
      <c r="G3175" t="s">
        <v>733</v>
      </c>
      <c r="H3175" t="s">
        <v>770</v>
      </c>
      <c r="I3175" s="4" t="str" cm="1">
        <f t="array" ref="I3175">_xlfn._xlws.FILTER(AnalysisGroupings!$G$2:$G$36,(AnalysisGroupings!$F$2:$F$36=AnalysisResults!H3175)*LEN(H3175)&gt;0,"")</f>
        <v>Diastolic Blood Pressure (mmHg)</v>
      </c>
      <c r="K3175" t="s">
        <v>734</v>
      </c>
      <c r="L3175" t="s">
        <v>1381</v>
      </c>
      <c r="M3175" s="4" t="str" cm="1">
        <f t="array" ref="M3175">_xlfn._xlws.FILTER(AnalysisGroupings!$G$2:$G$36,(AnalysisGroupings!$F$2:$F$36=AnalysisResults!L3175)*LEN(L3175)&gt;0,"")</f>
        <v>Week 4</v>
      </c>
      <c r="O3175" t="s">
        <v>295</v>
      </c>
      <c r="P3175" t="s">
        <v>642</v>
      </c>
      <c r="Q3175" s="4" t="str" cm="1">
        <f t="array" ref="Q3175">_xlfn._xlws.FILTER(AnalysisMethods!$G$2:$G$31,AnalysisMethods!$E$2:$E$31=AnalysisResults!P3175,"")</f>
        <v>SD</v>
      </c>
      <c r="R3175" s="4" t="str" cm="1">
        <f t="array" ref="R3175">_xlfn._xlws.FILTER(AnalysisMethods!$H$2:$H$31,AnalysisMethods!$E$2:$E$31=AnalysisResults!P3175,"")</f>
        <v>(XX.XX)</v>
      </c>
      <c r="S3175">
        <v>9.2999958323000005</v>
      </c>
      <c r="T3175" s="7" t="s">
        <v>1277</v>
      </c>
      <c r="U3175" t="s">
        <v>1378</v>
      </c>
    </row>
    <row r="3176" spans="1:21" x14ac:dyDescent="0.45">
      <c r="A3176" t="s">
        <v>671</v>
      </c>
      <c r="B3176" s="4" t="str" cm="1">
        <f t="array" ref="B3176">_xlfn._xlws.FILTER(AnalysisSets!B:B,AnalysisSets!A:A=_xlfn._xlws.FILTER(Analyses!E:E,Analyses!A:A=AnalysisResults!A3176,""),"")</f>
        <v>Safety Population</v>
      </c>
      <c r="C3176" t="s">
        <v>33</v>
      </c>
      <c r="D3176" t="s">
        <v>40</v>
      </c>
      <c r="E3176" s="4" t="str" cm="1">
        <f t="array" ref="E3176">_xlfn._xlws.FILTER(AnalysisGroupings!$G$2:$G$20,AnalysisGroupings!$F$2:$F$20=AnalysisResults!D3176,"")</f>
        <v>Xanomeline Low Dose</v>
      </c>
      <c r="G3176" t="s">
        <v>733</v>
      </c>
      <c r="H3176" t="s">
        <v>770</v>
      </c>
      <c r="I3176" s="4" t="str" cm="1">
        <f t="array" ref="I3176">_xlfn._xlws.FILTER(AnalysisGroupings!$G$2:$G$36,(AnalysisGroupings!$F$2:$F$36=AnalysisResults!H3176)*LEN(H3176)&gt;0,"")</f>
        <v>Diastolic Blood Pressure (mmHg)</v>
      </c>
      <c r="K3176" t="s">
        <v>734</v>
      </c>
      <c r="L3176" t="s">
        <v>1381</v>
      </c>
      <c r="M3176" s="4" t="str" cm="1">
        <f t="array" ref="M3176">_xlfn._xlws.FILTER(AnalysisGroupings!$G$2:$G$36,(AnalysisGroupings!$F$2:$F$36=AnalysisResults!L3176)*LEN(L3176)&gt;0,"")</f>
        <v>Week 4</v>
      </c>
      <c r="O3176" t="s">
        <v>295</v>
      </c>
      <c r="P3176" t="s">
        <v>643</v>
      </c>
      <c r="Q3176" s="4" t="str" cm="1">
        <f t="array" ref="Q3176">_xlfn._xlws.FILTER(AnalysisMethods!$G$2:$G$31,AnalysisMethods!$E$2:$E$31=AnalysisResults!P3176,"")</f>
        <v>Median</v>
      </c>
      <c r="R3176" s="4" t="str" cm="1">
        <f t="array" ref="R3176">_xlfn._xlws.FILTER(AnalysisMethods!$H$2:$H$31,AnalysisMethods!$E$2:$E$31=AnalysisResults!P3176,"")</f>
        <v>XX.X</v>
      </c>
      <c r="S3176">
        <v>0</v>
      </c>
      <c r="T3176" s="7" t="s">
        <v>1158</v>
      </c>
      <c r="U3176" t="s">
        <v>1378</v>
      </c>
    </row>
    <row r="3177" spans="1:21" x14ac:dyDescent="0.45">
      <c r="A3177" t="s">
        <v>671</v>
      </c>
      <c r="B3177" s="4" t="str" cm="1">
        <f t="array" ref="B3177">_xlfn._xlws.FILTER(AnalysisSets!B:B,AnalysisSets!A:A=_xlfn._xlws.FILTER(Analyses!E:E,Analyses!A:A=AnalysisResults!A3177,""),"")</f>
        <v>Safety Population</v>
      </c>
      <c r="C3177" t="s">
        <v>33</v>
      </c>
      <c r="D3177" t="s">
        <v>40</v>
      </c>
      <c r="E3177" s="4" t="str" cm="1">
        <f t="array" ref="E3177">_xlfn._xlws.FILTER(AnalysisGroupings!$G$2:$G$20,AnalysisGroupings!$F$2:$F$20=AnalysisResults!D3177,"")</f>
        <v>Xanomeline Low Dose</v>
      </c>
      <c r="G3177" t="s">
        <v>733</v>
      </c>
      <c r="H3177" t="s">
        <v>770</v>
      </c>
      <c r="I3177" s="4" t="str" cm="1">
        <f t="array" ref="I3177">_xlfn._xlws.FILTER(AnalysisGroupings!$G$2:$G$36,(AnalysisGroupings!$F$2:$F$36=AnalysisResults!H3177)*LEN(H3177)&gt;0,"")</f>
        <v>Diastolic Blood Pressure (mmHg)</v>
      </c>
      <c r="K3177" t="s">
        <v>734</v>
      </c>
      <c r="L3177" t="s">
        <v>1381</v>
      </c>
      <c r="M3177" s="4" t="str" cm="1">
        <f t="array" ref="M3177">_xlfn._xlws.FILTER(AnalysisGroupings!$G$2:$G$36,(AnalysisGroupings!$F$2:$F$36=AnalysisResults!L3177)*LEN(L3177)&gt;0,"")</f>
        <v>Week 4</v>
      </c>
      <c r="O3177" t="s">
        <v>295</v>
      </c>
      <c r="P3177" t="s">
        <v>644</v>
      </c>
      <c r="Q3177" s="4" t="str" cm="1">
        <f t="array" ref="Q3177">_xlfn._xlws.FILTER(AnalysisMethods!$G$2:$G$31,AnalysisMethods!$E$2:$E$31=AnalysisResults!P3177,"")</f>
        <v>Q1</v>
      </c>
      <c r="R3177" s="4" t="str" cm="1">
        <f t="array" ref="R3177">_xlfn._xlws.FILTER(AnalysisMethods!$H$2:$H$31,AnalysisMethods!$E$2:$E$31=AnalysisResults!P3177,"")</f>
        <v>XX.X</v>
      </c>
      <c r="S3177">
        <v>-7.5</v>
      </c>
      <c r="T3177" s="7" t="s">
        <v>1278</v>
      </c>
      <c r="U3177" t="s">
        <v>1378</v>
      </c>
    </row>
    <row r="3178" spans="1:21" x14ac:dyDescent="0.45">
      <c r="A3178" t="s">
        <v>671</v>
      </c>
      <c r="B3178" s="4" t="str" cm="1">
        <f t="array" ref="B3178">_xlfn._xlws.FILTER(AnalysisSets!B:B,AnalysisSets!A:A=_xlfn._xlws.FILTER(Analyses!E:E,Analyses!A:A=AnalysisResults!A3178,""),"")</f>
        <v>Safety Population</v>
      </c>
      <c r="C3178" t="s">
        <v>33</v>
      </c>
      <c r="D3178" t="s">
        <v>40</v>
      </c>
      <c r="E3178" s="4" t="str" cm="1">
        <f t="array" ref="E3178">_xlfn._xlws.FILTER(AnalysisGroupings!$G$2:$G$20,AnalysisGroupings!$F$2:$F$20=AnalysisResults!D3178,"")</f>
        <v>Xanomeline Low Dose</v>
      </c>
      <c r="G3178" t="s">
        <v>733</v>
      </c>
      <c r="H3178" t="s">
        <v>770</v>
      </c>
      <c r="I3178" s="4" t="str" cm="1">
        <f t="array" ref="I3178">_xlfn._xlws.FILTER(AnalysisGroupings!$G$2:$G$36,(AnalysisGroupings!$F$2:$F$36=AnalysisResults!H3178)*LEN(H3178)&gt;0,"")</f>
        <v>Diastolic Blood Pressure (mmHg)</v>
      </c>
      <c r="K3178" t="s">
        <v>734</v>
      </c>
      <c r="L3178" t="s">
        <v>1381</v>
      </c>
      <c r="M3178" s="4" t="str" cm="1">
        <f t="array" ref="M3178">_xlfn._xlws.FILTER(AnalysisGroupings!$G$2:$G$36,(AnalysisGroupings!$F$2:$F$36=AnalysisResults!L3178)*LEN(L3178)&gt;0,"")</f>
        <v>Week 4</v>
      </c>
      <c r="O3178" t="s">
        <v>295</v>
      </c>
      <c r="P3178" t="s">
        <v>645</v>
      </c>
      <c r="Q3178" s="4" t="str" cm="1">
        <f t="array" ref="Q3178">_xlfn._xlws.FILTER(AnalysisMethods!$G$2:$G$31,AnalysisMethods!$E$2:$E$31=AnalysisResults!P3178,"")</f>
        <v>Q3</v>
      </c>
      <c r="R3178" s="4" t="str" cm="1">
        <f t="array" ref="R3178">_xlfn._xlws.FILTER(AnalysisMethods!$H$2:$H$31,AnalysisMethods!$E$2:$E$31=AnalysisResults!P3178,"")</f>
        <v>XX.X</v>
      </c>
      <c r="S3178">
        <v>5</v>
      </c>
      <c r="T3178" s="7" t="s">
        <v>1193</v>
      </c>
      <c r="U3178" t="s">
        <v>1378</v>
      </c>
    </row>
    <row r="3179" spans="1:21" x14ac:dyDescent="0.45">
      <c r="A3179" t="s">
        <v>671</v>
      </c>
      <c r="B3179" s="4" t="str" cm="1">
        <f t="array" ref="B3179">_xlfn._xlws.FILTER(AnalysisSets!B:B,AnalysisSets!A:A=_xlfn._xlws.FILTER(Analyses!E:E,Analyses!A:A=AnalysisResults!A3179,""),"")</f>
        <v>Safety Population</v>
      </c>
      <c r="C3179" t="s">
        <v>33</v>
      </c>
      <c r="D3179" t="s">
        <v>40</v>
      </c>
      <c r="E3179" s="4" t="str" cm="1">
        <f t="array" ref="E3179">_xlfn._xlws.FILTER(AnalysisGroupings!$G$2:$G$20,AnalysisGroupings!$F$2:$F$20=AnalysisResults!D3179,"")</f>
        <v>Xanomeline Low Dose</v>
      </c>
      <c r="G3179" t="s">
        <v>733</v>
      </c>
      <c r="H3179" t="s">
        <v>770</v>
      </c>
      <c r="I3179" s="4" t="str" cm="1">
        <f t="array" ref="I3179">_xlfn._xlws.FILTER(AnalysisGroupings!$G$2:$G$36,(AnalysisGroupings!$F$2:$F$36=AnalysisResults!H3179)*LEN(H3179)&gt;0,"")</f>
        <v>Diastolic Blood Pressure (mmHg)</v>
      </c>
      <c r="K3179" t="s">
        <v>734</v>
      </c>
      <c r="L3179" t="s">
        <v>1381</v>
      </c>
      <c r="M3179" s="4" t="str" cm="1">
        <f t="array" ref="M3179">_xlfn._xlws.FILTER(AnalysisGroupings!$G$2:$G$36,(AnalysisGroupings!$F$2:$F$36=AnalysisResults!L3179)*LEN(L3179)&gt;0,"")</f>
        <v>Week 4</v>
      </c>
      <c r="O3179" t="s">
        <v>295</v>
      </c>
      <c r="P3179" t="s">
        <v>646</v>
      </c>
      <c r="Q3179" s="4" t="str" cm="1">
        <f t="array" ref="Q3179">_xlfn._xlws.FILTER(AnalysisMethods!$G$2:$G$31,AnalysisMethods!$E$2:$E$31=AnalysisResults!P3179,"")</f>
        <v>Min</v>
      </c>
      <c r="R3179" s="4" t="str" cm="1">
        <f t="array" ref="R3179">_xlfn._xlws.FILTER(AnalysisMethods!$H$2:$H$31,AnalysisMethods!$E$2:$E$31=AnalysisResults!P3179,"")</f>
        <v>XX</v>
      </c>
      <c r="S3179">
        <v>-30</v>
      </c>
      <c r="T3179" s="7" t="s">
        <v>1199</v>
      </c>
      <c r="U3179" t="s">
        <v>1378</v>
      </c>
    </row>
    <row r="3180" spans="1:21" x14ac:dyDescent="0.45">
      <c r="A3180" t="s">
        <v>671</v>
      </c>
      <c r="B3180" s="4" t="str" cm="1">
        <f t="array" ref="B3180">_xlfn._xlws.FILTER(AnalysisSets!B:B,AnalysisSets!A:A=_xlfn._xlws.FILTER(Analyses!E:E,Analyses!A:A=AnalysisResults!A3180,""),"")</f>
        <v>Safety Population</v>
      </c>
      <c r="C3180" t="s">
        <v>33</v>
      </c>
      <c r="D3180" t="s">
        <v>40</v>
      </c>
      <c r="E3180" s="4" t="str" cm="1">
        <f t="array" ref="E3180">_xlfn._xlws.FILTER(AnalysisGroupings!$G$2:$G$20,AnalysisGroupings!$F$2:$F$20=AnalysisResults!D3180,"")</f>
        <v>Xanomeline Low Dose</v>
      </c>
      <c r="G3180" t="s">
        <v>733</v>
      </c>
      <c r="H3180" t="s">
        <v>770</v>
      </c>
      <c r="I3180" s="4" t="str" cm="1">
        <f t="array" ref="I3180">_xlfn._xlws.FILTER(AnalysisGroupings!$G$2:$G$36,(AnalysisGroupings!$F$2:$F$36=AnalysisResults!H3180)*LEN(H3180)&gt;0,"")</f>
        <v>Diastolic Blood Pressure (mmHg)</v>
      </c>
      <c r="K3180" t="s">
        <v>734</v>
      </c>
      <c r="L3180" t="s">
        <v>1381</v>
      </c>
      <c r="M3180" s="4" t="str" cm="1">
        <f t="array" ref="M3180">_xlfn._xlws.FILTER(AnalysisGroupings!$G$2:$G$36,(AnalysisGroupings!$F$2:$F$36=AnalysisResults!L3180)*LEN(L3180)&gt;0,"")</f>
        <v>Week 4</v>
      </c>
      <c r="O3180" t="s">
        <v>295</v>
      </c>
      <c r="P3180" t="s">
        <v>647</v>
      </c>
      <c r="Q3180" s="4" t="str" cm="1">
        <f t="array" ref="Q3180">_xlfn._xlws.FILTER(AnalysisMethods!$G$2:$G$31,AnalysisMethods!$E$2:$E$31=AnalysisResults!P3180,"")</f>
        <v>Max</v>
      </c>
      <c r="R3180" s="4" t="str" cm="1">
        <f t="array" ref="R3180">_xlfn._xlws.FILTER(AnalysisMethods!$H$2:$H$31,AnalysisMethods!$E$2:$E$31=AnalysisResults!P3180,"")</f>
        <v>XX</v>
      </c>
      <c r="S3180">
        <v>28</v>
      </c>
      <c r="T3180" s="7" t="s">
        <v>1137</v>
      </c>
      <c r="U3180" t="s">
        <v>1378</v>
      </c>
    </row>
    <row r="3181" spans="1:21" x14ac:dyDescent="0.45">
      <c r="A3181" t="s">
        <v>671</v>
      </c>
      <c r="B3181" s="4" t="str" cm="1">
        <f t="array" ref="B3181">_xlfn._xlws.FILTER(AnalysisSets!B:B,AnalysisSets!A:A=_xlfn._xlws.FILTER(Analyses!E:E,Analyses!A:A=AnalysisResults!A3181,""),"")</f>
        <v>Safety Population</v>
      </c>
      <c r="C3181" t="s">
        <v>33</v>
      </c>
      <c r="D3181" t="s">
        <v>40</v>
      </c>
      <c r="E3181" s="4" t="str" cm="1">
        <f t="array" ref="E3181">_xlfn._xlws.FILTER(AnalysisGroupings!$G$2:$G$20,AnalysisGroupings!$F$2:$F$20=AnalysisResults!D3181,"")</f>
        <v>Xanomeline Low Dose</v>
      </c>
      <c r="G3181" t="s">
        <v>733</v>
      </c>
      <c r="H3181" t="s">
        <v>770</v>
      </c>
      <c r="I3181" s="4" t="str" cm="1">
        <f t="array" ref="I3181">_xlfn._xlws.FILTER(AnalysisGroupings!$G$2:$G$36,(AnalysisGroupings!$F$2:$F$36=AnalysisResults!H3181)*LEN(H3181)&gt;0,"")</f>
        <v>Diastolic Blood Pressure (mmHg)</v>
      </c>
      <c r="K3181" t="s">
        <v>734</v>
      </c>
      <c r="L3181" t="s">
        <v>1382</v>
      </c>
      <c r="M3181" s="4" t="str" cm="1">
        <f t="array" ref="M3181">_xlfn._xlws.FILTER(AnalysisGroupings!$G$2:$G$36,(AnalysisGroupings!$F$2:$F$36=AnalysisResults!L3181)*LEN(L3181)&gt;0,"")</f>
        <v>Week 6</v>
      </c>
      <c r="O3181" t="s">
        <v>295</v>
      </c>
      <c r="P3181" t="s">
        <v>640</v>
      </c>
      <c r="Q3181" s="4" t="str" cm="1">
        <f t="array" ref="Q3181">_xlfn._xlws.FILTER(AnalysisMethods!$G$2:$G$31,AnalysisMethods!$E$2:$E$31=AnalysisResults!P3181,"")</f>
        <v>n</v>
      </c>
      <c r="R3181" s="4" t="str" cm="1">
        <f t="array" ref="R3181">_xlfn._xlws.FILTER(AnalysisMethods!$H$2:$H$31,AnalysisMethods!$E$2:$E$31=AnalysisResults!P3181,"")</f>
        <v>XX</v>
      </c>
      <c r="S3181">
        <v>195</v>
      </c>
      <c r="T3181" s="7" t="s">
        <v>972</v>
      </c>
      <c r="U3181" t="s">
        <v>1378</v>
      </c>
    </row>
    <row r="3182" spans="1:21" x14ac:dyDescent="0.45">
      <c r="A3182" t="s">
        <v>671</v>
      </c>
      <c r="B3182" s="4" t="str" cm="1">
        <f t="array" ref="B3182">_xlfn._xlws.FILTER(AnalysisSets!B:B,AnalysisSets!A:A=_xlfn._xlws.FILTER(Analyses!E:E,Analyses!A:A=AnalysisResults!A3182,""),"")</f>
        <v>Safety Population</v>
      </c>
      <c r="C3182" t="s">
        <v>33</v>
      </c>
      <c r="D3182" t="s">
        <v>40</v>
      </c>
      <c r="E3182" s="4" t="str" cm="1">
        <f t="array" ref="E3182">_xlfn._xlws.FILTER(AnalysisGroupings!$G$2:$G$20,AnalysisGroupings!$F$2:$F$20=AnalysisResults!D3182,"")</f>
        <v>Xanomeline Low Dose</v>
      </c>
      <c r="G3182" t="s">
        <v>733</v>
      </c>
      <c r="H3182" t="s">
        <v>770</v>
      </c>
      <c r="I3182" s="4" t="str" cm="1">
        <f t="array" ref="I3182">_xlfn._xlws.FILTER(AnalysisGroupings!$G$2:$G$36,(AnalysisGroupings!$F$2:$F$36=AnalysisResults!H3182)*LEN(H3182)&gt;0,"")</f>
        <v>Diastolic Blood Pressure (mmHg)</v>
      </c>
      <c r="K3182" t="s">
        <v>734</v>
      </c>
      <c r="L3182" t="s">
        <v>1382</v>
      </c>
      <c r="M3182" s="4" t="str" cm="1">
        <f t="array" ref="M3182">_xlfn._xlws.FILTER(AnalysisGroupings!$G$2:$G$36,(AnalysisGroupings!$F$2:$F$36=AnalysisResults!L3182)*LEN(L3182)&gt;0,"")</f>
        <v>Week 6</v>
      </c>
      <c r="O3182" t="s">
        <v>295</v>
      </c>
      <c r="P3182" t="s">
        <v>641</v>
      </c>
      <c r="Q3182" s="4" t="str" cm="1">
        <f t="array" ref="Q3182">_xlfn._xlws.FILTER(AnalysisMethods!$G$2:$G$31,AnalysisMethods!$E$2:$E$31=AnalysisResults!P3182,"")</f>
        <v>Mean</v>
      </c>
      <c r="R3182" s="4" t="str" cm="1">
        <f t="array" ref="R3182">_xlfn._xlws.FILTER(AnalysisMethods!$H$2:$H$31,AnalysisMethods!$E$2:$E$31=AnalysisResults!P3182,"")</f>
        <v>XX.X</v>
      </c>
      <c r="S3182">
        <v>-1.1230769229999999</v>
      </c>
      <c r="T3182" s="7" t="s">
        <v>1279</v>
      </c>
      <c r="U3182" t="s">
        <v>1378</v>
      </c>
    </row>
    <row r="3183" spans="1:21" x14ac:dyDescent="0.45">
      <c r="A3183" t="s">
        <v>671</v>
      </c>
      <c r="B3183" s="4" t="str" cm="1">
        <f t="array" ref="B3183">_xlfn._xlws.FILTER(AnalysisSets!B:B,AnalysisSets!A:A=_xlfn._xlws.FILTER(Analyses!E:E,Analyses!A:A=AnalysisResults!A3183,""),"")</f>
        <v>Safety Population</v>
      </c>
      <c r="C3183" t="s">
        <v>33</v>
      </c>
      <c r="D3183" t="s">
        <v>40</v>
      </c>
      <c r="E3183" s="4" t="str" cm="1">
        <f t="array" ref="E3183">_xlfn._xlws.FILTER(AnalysisGroupings!$G$2:$G$20,AnalysisGroupings!$F$2:$F$20=AnalysisResults!D3183,"")</f>
        <v>Xanomeline Low Dose</v>
      </c>
      <c r="G3183" t="s">
        <v>733</v>
      </c>
      <c r="H3183" t="s">
        <v>770</v>
      </c>
      <c r="I3183" s="4" t="str" cm="1">
        <f t="array" ref="I3183">_xlfn._xlws.FILTER(AnalysisGroupings!$G$2:$G$36,(AnalysisGroupings!$F$2:$F$36=AnalysisResults!H3183)*LEN(H3183)&gt;0,"")</f>
        <v>Diastolic Blood Pressure (mmHg)</v>
      </c>
      <c r="K3183" t="s">
        <v>734</v>
      </c>
      <c r="L3183" t="s">
        <v>1382</v>
      </c>
      <c r="M3183" s="4" t="str" cm="1">
        <f t="array" ref="M3183">_xlfn._xlws.FILTER(AnalysisGroupings!$G$2:$G$36,(AnalysisGroupings!$F$2:$F$36=AnalysisResults!L3183)*LEN(L3183)&gt;0,"")</f>
        <v>Week 6</v>
      </c>
      <c r="O3183" t="s">
        <v>295</v>
      </c>
      <c r="P3183" t="s">
        <v>642</v>
      </c>
      <c r="Q3183" s="4" t="str" cm="1">
        <f t="array" ref="Q3183">_xlfn._xlws.FILTER(AnalysisMethods!$G$2:$G$31,AnalysisMethods!$E$2:$E$31=AnalysisResults!P3183,"")</f>
        <v>SD</v>
      </c>
      <c r="R3183" s="4" t="str" cm="1">
        <f t="array" ref="R3183">_xlfn._xlws.FILTER(AnalysisMethods!$H$2:$H$31,AnalysisMethods!$E$2:$E$31=AnalysisResults!P3183,"")</f>
        <v>(XX.XX)</v>
      </c>
      <c r="S3183">
        <v>8.6098260079000006</v>
      </c>
      <c r="T3183" s="7" t="s">
        <v>1280</v>
      </c>
      <c r="U3183" t="s">
        <v>1378</v>
      </c>
    </row>
    <row r="3184" spans="1:21" x14ac:dyDescent="0.45">
      <c r="A3184" t="s">
        <v>671</v>
      </c>
      <c r="B3184" s="4" t="str" cm="1">
        <f t="array" ref="B3184">_xlfn._xlws.FILTER(AnalysisSets!B:B,AnalysisSets!A:A=_xlfn._xlws.FILTER(Analyses!E:E,Analyses!A:A=AnalysisResults!A3184,""),"")</f>
        <v>Safety Population</v>
      </c>
      <c r="C3184" t="s">
        <v>33</v>
      </c>
      <c r="D3184" t="s">
        <v>40</v>
      </c>
      <c r="E3184" s="4" t="str" cm="1">
        <f t="array" ref="E3184">_xlfn._xlws.FILTER(AnalysisGroupings!$G$2:$G$20,AnalysisGroupings!$F$2:$F$20=AnalysisResults!D3184,"")</f>
        <v>Xanomeline Low Dose</v>
      </c>
      <c r="G3184" t="s">
        <v>733</v>
      </c>
      <c r="H3184" t="s">
        <v>770</v>
      </c>
      <c r="I3184" s="4" t="str" cm="1">
        <f t="array" ref="I3184">_xlfn._xlws.FILTER(AnalysisGroupings!$G$2:$G$36,(AnalysisGroupings!$F$2:$F$36=AnalysisResults!H3184)*LEN(H3184)&gt;0,"")</f>
        <v>Diastolic Blood Pressure (mmHg)</v>
      </c>
      <c r="K3184" t="s">
        <v>734</v>
      </c>
      <c r="L3184" t="s">
        <v>1382</v>
      </c>
      <c r="M3184" s="4" t="str" cm="1">
        <f t="array" ref="M3184">_xlfn._xlws.FILTER(AnalysisGroupings!$G$2:$G$36,(AnalysisGroupings!$F$2:$F$36=AnalysisResults!L3184)*LEN(L3184)&gt;0,"")</f>
        <v>Week 6</v>
      </c>
      <c r="O3184" t="s">
        <v>295</v>
      </c>
      <c r="P3184" t="s">
        <v>643</v>
      </c>
      <c r="Q3184" s="4" t="str" cm="1">
        <f t="array" ref="Q3184">_xlfn._xlws.FILTER(AnalysisMethods!$G$2:$G$31,AnalysisMethods!$E$2:$E$31=AnalysisResults!P3184,"")</f>
        <v>Median</v>
      </c>
      <c r="R3184" s="4" t="str" cm="1">
        <f t="array" ref="R3184">_xlfn._xlws.FILTER(AnalysisMethods!$H$2:$H$31,AnalysisMethods!$E$2:$E$31=AnalysisResults!P3184,"")</f>
        <v>XX.X</v>
      </c>
      <c r="S3184">
        <v>0</v>
      </c>
      <c r="T3184" s="7" t="s">
        <v>1158</v>
      </c>
      <c r="U3184" t="s">
        <v>1378</v>
      </c>
    </row>
    <row r="3185" spans="1:21" x14ac:dyDescent="0.45">
      <c r="A3185" t="s">
        <v>671</v>
      </c>
      <c r="B3185" s="4" t="str" cm="1">
        <f t="array" ref="B3185">_xlfn._xlws.FILTER(AnalysisSets!B:B,AnalysisSets!A:A=_xlfn._xlws.FILTER(Analyses!E:E,Analyses!A:A=AnalysisResults!A3185,""),"")</f>
        <v>Safety Population</v>
      </c>
      <c r="C3185" t="s">
        <v>33</v>
      </c>
      <c r="D3185" t="s">
        <v>40</v>
      </c>
      <c r="E3185" s="4" t="str" cm="1">
        <f t="array" ref="E3185">_xlfn._xlws.FILTER(AnalysisGroupings!$G$2:$G$20,AnalysisGroupings!$F$2:$F$20=AnalysisResults!D3185,"")</f>
        <v>Xanomeline Low Dose</v>
      </c>
      <c r="G3185" t="s">
        <v>733</v>
      </c>
      <c r="H3185" t="s">
        <v>770</v>
      </c>
      <c r="I3185" s="4" t="str" cm="1">
        <f t="array" ref="I3185">_xlfn._xlws.FILTER(AnalysisGroupings!$G$2:$G$36,(AnalysisGroupings!$F$2:$F$36=AnalysisResults!H3185)*LEN(H3185)&gt;0,"")</f>
        <v>Diastolic Blood Pressure (mmHg)</v>
      </c>
      <c r="K3185" t="s">
        <v>734</v>
      </c>
      <c r="L3185" t="s">
        <v>1382</v>
      </c>
      <c r="M3185" s="4" t="str" cm="1">
        <f t="array" ref="M3185">_xlfn._xlws.FILTER(AnalysisGroupings!$G$2:$G$36,(AnalysisGroupings!$F$2:$F$36=AnalysisResults!L3185)*LEN(L3185)&gt;0,"")</f>
        <v>Week 6</v>
      </c>
      <c r="O3185" t="s">
        <v>295</v>
      </c>
      <c r="P3185" t="s">
        <v>644</v>
      </c>
      <c r="Q3185" s="4" t="str" cm="1">
        <f t="array" ref="Q3185">_xlfn._xlws.FILTER(AnalysisMethods!$G$2:$G$31,AnalysisMethods!$E$2:$E$31=AnalysisResults!P3185,"")</f>
        <v>Q1</v>
      </c>
      <c r="R3185" s="4" t="str" cm="1">
        <f t="array" ref="R3185">_xlfn._xlws.FILTER(AnalysisMethods!$H$2:$H$31,AnalysisMethods!$E$2:$E$31=AnalysisResults!P3185,"")</f>
        <v>XX.X</v>
      </c>
      <c r="S3185">
        <v>-6</v>
      </c>
      <c r="T3185" s="7" t="s">
        <v>1180</v>
      </c>
      <c r="U3185" t="s">
        <v>1378</v>
      </c>
    </row>
    <row r="3186" spans="1:21" x14ac:dyDescent="0.45">
      <c r="A3186" t="s">
        <v>671</v>
      </c>
      <c r="B3186" s="4" t="str" cm="1">
        <f t="array" ref="B3186">_xlfn._xlws.FILTER(AnalysisSets!B:B,AnalysisSets!A:A=_xlfn._xlws.FILTER(Analyses!E:E,Analyses!A:A=AnalysisResults!A3186,""),"")</f>
        <v>Safety Population</v>
      </c>
      <c r="C3186" t="s">
        <v>33</v>
      </c>
      <c r="D3186" t="s">
        <v>40</v>
      </c>
      <c r="E3186" s="4" t="str" cm="1">
        <f t="array" ref="E3186">_xlfn._xlws.FILTER(AnalysisGroupings!$G$2:$G$20,AnalysisGroupings!$F$2:$F$20=AnalysisResults!D3186,"")</f>
        <v>Xanomeline Low Dose</v>
      </c>
      <c r="G3186" t="s">
        <v>733</v>
      </c>
      <c r="H3186" t="s">
        <v>770</v>
      </c>
      <c r="I3186" s="4" t="str" cm="1">
        <f t="array" ref="I3186">_xlfn._xlws.FILTER(AnalysisGroupings!$G$2:$G$36,(AnalysisGroupings!$F$2:$F$36=AnalysisResults!H3186)*LEN(H3186)&gt;0,"")</f>
        <v>Diastolic Blood Pressure (mmHg)</v>
      </c>
      <c r="K3186" t="s">
        <v>734</v>
      </c>
      <c r="L3186" t="s">
        <v>1382</v>
      </c>
      <c r="M3186" s="4" t="str" cm="1">
        <f t="array" ref="M3186">_xlfn._xlws.FILTER(AnalysisGroupings!$G$2:$G$36,(AnalysisGroupings!$F$2:$F$36=AnalysisResults!L3186)*LEN(L3186)&gt;0,"")</f>
        <v>Week 6</v>
      </c>
      <c r="O3186" t="s">
        <v>295</v>
      </c>
      <c r="P3186" t="s">
        <v>645</v>
      </c>
      <c r="Q3186" s="4" t="str" cm="1">
        <f t="array" ref="Q3186">_xlfn._xlws.FILTER(AnalysisMethods!$G$2:$G$31,AnalysisMethods!$E$2:$E$31=AnalysisResults!P3186,"")</f>
        <v>Q3</v>
      </c>
      <c r="R3186" s="4" t="str" cm="1">
        <f t="array" ref="R3186">_xlfn._xlws.FILTER(AnalysisMethods!$H$2:$H$31,AnalysisMethods!$E$2:$E$31=AnalysisResults!P3186,"")</f>
        <v>XX.X</v>
      </c>
      <c r="S3186">
        <v>4</v>
      </c>
      <c r="T3186" s="7" t="s">
        <v>1145</v>
      </c>
      <c r="U3186" t="s">
        <v>1378</v>
      </c>
    </row>
    <row r="3187" spans="1:21" x14ac:dyDescent="0.45">
      <c r="A3187" t="s">
        <v>671</v>
      </c>
      <c r="B3187" s="4" t="str" cm="1">
        <f t="array" ref="B3187">_xlfn._xlws.FILTER(AnalysisSets!B:B,AnalysisSets!A:A=_xlfn._xlws.FILTER(Analyses!E:E,Analyses!A:A=AnalysisResults!A3187,""),"")</f>
        <v>Safety Population</v>
      </c>
      <c r="C3187" t="s">
        <v>33</v>
      </c>
      <c r="D3187" t="s">
        <v>40</v>
      </c>
      <c r="E3187" s="4" t="str" cm="1">
        <f t="array" ref="E3187">_xlfn._xlws.FILTER(AnalysisGroupings!$G$2:$G$20,AnalysisGroupings!$F$2:$F$20=AnalysisResults!D3187,"")</f>
        <v>Xanomeline Low Dose</v>
      </c>
      <c r="G3187" t="s">
        <v>733</v>
      </c>
      <c r="H3187" t="s">
        <v>770</v>
      </c>
      <c r="I3187" s="4" t="str" cm="1">
        <f t="array" ref="I3187">_xlfn._xlws.FILTER(AnalysisGroupings!$G$2:$G$36,(AnalysisGroupings!$F$2:$F$36=AnalysisResults!H3187)*LEN(H3187)&gt;0,"")</f>
        <v>Diastolic Blood Pressure (mmHg)</v>
      </c>
      <c r="K3187" t="s">
        <v>734</v>
      </c>
      <c r="L3187" t="s">
        <v>1382</v>
      </c>
      <c r="M3187" s="4" t="str" cm="1">
        <f t="array" ref="M3187">_xlfn._xlws.FILTER(AnalysisGroupings!$G$2:$G$36,(AnalysisGroupings!$F$2:$F$36=AnalysisResults!L3187)*LEN(L3187)&gt;0,"")</f>
        <v>Week 6</v>
      </c>
      <c r="O3187" t="s">
        <v>295</v>
      </c>
      <c r="P3187" t="s">
        <v>646</v>
      </c>
      <c r="Q3187" s="4" t="str" cm="1">
        <f t="array" ref="Q3187">_xlfn._xlws.FILTER(AnalysisMethods!$G$2:$G$31,AnalysisMethods!$E$2:$E$31=AnalysisResults!P3187,"")</f>
        <v>Min</v>
      </c>
      <c r="R3187" s="4" t="str" cm="1">
        <f t="array" ref="R3187">_xlfn._xlws.FILTER(AnalysisMethods!$H$2:$H$31,AnalysisMethods!$E$2:$E$31=AnalysisResults!P3187,"")</f>
        <v>XX</v>
      </c>
      <c r="S3187">
        <v>-29</v>
      </c>
      <c r="T3187" s="7" t="s">
        <v>1281</v>
      </c>
      <c r="U3187" t="s">
        <v>1378</v>
      </c>
    </row>
    <row r="3188" spans="1:21" x14ac:dyDescent="0.45">
      <c r="A3188" t="s">
        <v>671</v>
      </c>
      <c r="B3188" s="4" t="str" cm="1">
        <f t="array" ref="B3188">_xlfn._xlws.FILTER(AnalysisSets!B:B,AnalysisSets!A:A=_xlfn._xlws.FILTER(Analyses!E:E,Analyses!A:A=AnalysisResults!A3188,""),"")</f>
        <v>Safety Population</v>
      </c>
      <c r="C3188" t="s">
        <v>33</v>
      </c>
      <c r="D3188" t="s">
        <v>40</v>
      </c>
      <c r="E3188" s="4" t="str" cm="1">
        <f t="array" ref="E3188">_xlfn._xlws.FILTER(AnalysisGroupings!$G$2:$G$20,AnalysisGroupings!$F$2:$F$20=AnalysisResults!D3188,"")</f>
        <v>Xanomeline Low Dose</v>
      </c>
      <c r="G3188" t="s">
        <v>733</v>
      </c>
      <c r="H3188" t="s">
        <v>770</v>
      </c>
      <c r="I3188" s="4" t="str" cm="1">
        <f t="array" ref="I3188">_xlfn._xlws.FILTER(AnalysisGroupings!$G$2:$G$36,(AnalysisGroupings!$F$2:$F$36=AnalysisResults!H3188)*LEN(H3188)&gt;0,"")</f>
        <v>Diastolic Blood Pressure (mmHg)</v>
      </c>
      <c r="K3188" t="s">
        <v>734</v>
      </c>
      <c r="L3188" t="s">
        <v>1382</v>
      </c>
      <c r="M3188" s="4" t="str" cm="1">
        <f t="array" ref="M3188">_xlfn._xlws.FILTER(AnalysisGroupings!$G$2:$G$36,(AnalysisGroupings!$F$2:$F$36=AnalysisResults!L3188)*LEN(L3188)&gt;0,"")</f>
        <v>Week 6</v>
      </c>
      <c r="O3188" t="s">
        <v>295</v>
      </c>
      <c r="P3188" t="s">
        <v>647</v>
      </c>
      <c r="Q3188" s="4" t="str" cm="1">
        <f t="array" ref="Q3188">_xlfn._xlws.FILTER(AnalysisMethods!$G$2:$G$31,AnalysisMethods!$E$2:$E$31=AnalysisResults!P3188,"")</f>
        <v>Max</v>
      </c>
      <c r="R3188" s="4" t="str" cm="1">
        <f t="array" ref="R3188">_xlfn._xlws.FILTER(AnalysisMethods!$H$2:$H$31,AnalysisMethods!$E$2:$E$31=AnalysisResults!P3188,"")</f>
        <v>XX</v>
      </c>
      <c r="S3188">
        <v>34</v>
      </c>
      <c r="T3188" s="7" t="s">
        <v>245</v>
      </c>
      <c r="U3188" t="s">
        <v>1378</v>
      </c>
    </row>
    <row r="3189" spans="1:21" x14ac:dyDescent="0.45">
      <c r="A3189" t="s">
        <v>671</v>
      </c>
      <c r="B3189" s="4" t="str" cm="1">
        <f t="array" ref="B3189">_xlfn._xlws.FILTER(AnalysisSets!B:B,AnalysisSets!A:A=_xlfn._xlws.FILTER(Analyses!E:E,Analyses!A:A=AnalysisResults!A3189,""),"")</f>
        <v>Safety Population</v>
      </c>
      <c r="C3189" t="s">
        <v>33</v>
      </c>
      <c r="D3189" t="s">
        <v>40</v>
      </c>
      <c r="E3189" s="4" t="str" cm="1">
        <f t="array" ref="E3189">_xlfn._xlws.FILTER(AnalysisGroupings!$G$2:$G$20,AnalysisGroupings!$F$2:$F$20=AnalysisResults!D3189,"")</f>
        <v>Xanomeline Low Dose</v>
      </c>
      <c r="G3189" t="s">
        <v>733</v>
      </c>
      <c r="H3189" t="s">
        <v>770</v>
      </c>
      <c r="I3189" s="4" t="str" cm="1">
        <f t="array" ref="I3189">_xlfn._xlws.FILTER(AnalysisGroupings!$G$2:$G$36,(AnalysisGroupings!$F$2:$F$36=AnalysisResults!H3189)*LEN(H3189)&gt;0,"")</f>
        <v>Diastolic Blood Pressure (mmHg)</v>
      </c>
      <c r="K3189" t="s">
        <v>734</v>
      </c>
      <c r="L3189" t="s">
        <v>1383</v>
      </c>
      <c r="M3189" s="4" t="str" cm="1">
        <f t="array" ref="M3189">_xlfn._xlws.FILTER(AnalysisGroupings!$G$2:$G$36,(AnalysisGroupings!$F$2:$F$36=AnalysisResults!L3189)*LEN(L3189)&gt;0,"")</f>
        <v>Week 8</v>
      </c>
      <c r="O3189" t="s">
        <v>295</v>
      </c>
      <c r="P3189" t="s">
        <v>640</v>
      </c>
      <c r="Q3189" s="4" t="str" cm="1">
        <f t="array" ref="Q3189">_xlfn._xlws.FILTER(AnalysisMethods!$G$2:$G$31,AnalysisMethods!$E$2:$E$31=AnalysisResults!P3189,"")</f>
        <v>n</v>
      </c>
      <c r="R3189" s="4" t="str" cm="1">
        <f t="array" ref="R3189">_xlfn._xlws.FILTER(AnalysisMethods!$H$2:$H$31,AnalysisMethods!$E$2:$E$31=AnalysisResults!P3189,"")</f>
        <v>XX</v>
      </c>
      <c r="S3189">
        <v>180</v>
      </c>
      <c r="T3189" s="7" t="s">
        <v>857</v>
      </c>
      <c r="U3189" t="s">
        <v>1378</v>
      </c>
    </row>
    <row r="3190" spans="1:21" x14ac:dyDescent="0.45">
      <c r="A3190" t="s">
        <v>671</v>
      </c>
      <c r="B3190" s="4" t="str" cm="1">
        <f t="array" ref="B3190">_xlfn._xlws.FILTER(AnalysisSets!B:B,AnalysisSets!A:A=_xlfn._xlws.FILTER(Analyses!E:E,Analyses!A:A=AnalysisResults!A3190,""),"")</f>
        <v>Safety Population</v>
      </c>
      <c r="C3190" t="s">
        <v>33</v>
      </c>
      <c r="D3190" t="s">
        <v>40</v>
      </c>
      <c r="E3190" s="4" t="str" cm="1">
        <f t="array" ref="E3190">_xlfn._xlws.FILTER(AnalysisGroupings!$G$2:$G$20,AnalysisGroupings!$F$2:$F$20=AnalysisResults!D3190,"")</f>
        <v>Xanomeline Low Dose</v>
      </c>
      <c r="G3190" t="s">
        <v>733</v>
      </c>
      <c r="H3190" t="s">
        <v>770</v>
      </c>
      <c r="I3190" s="4" t="str" cm="1">
        <f t="array" ref="I3190">_xlfn._xlws.FILTER(AnalysisGroupings!$G$2:$G$36,(AnalysisGroupings!$F$2:$F$36=AnalysisResults!H3190)*LEN(H3190)&gt;0,"")</f>
        <v>Diastolic Blood Pressure (mmHg)</v>
      </c>
      <c r="K3190" t="s">
        <v>734</v>
      </c>
      <c r="L3190" t="s">
        <v>1383</v>
      </c>
      <c r="M3190" s="4" t="str" cm="1">
        <f t="array" ref="M3190">_xlfn._xlws.FILTER(AnalysisGroupings!$G$2:$G$36,(AnalysisGroupings!$F$2:$F$36=AnalysisResults!L3190)*LEN(L3190)&gt;0,"")</f>
        <v>Week 8</v>
      </c>
      <c r="O3190" t="s">
        <v>295</v>
      </c>
      <c r="P3190" t="s">
        <v>641</v>
      </c>
      <c r="Q3190" s="4" t="str" cm="1">
        <f t="array" ref="Q3190">_xlfn._xlws.FILTER(AnalysisMethods!$G$2:$G$31,AnalysisMethods!$E$2:$E$31=AnalysisResults!P3190,"")</f>
        <v>Mean</v>
      </c>
      <c r="R3190" s="4" t="str" cm="1">
        <f t="array" ref="R3190">_xlfn._xlws.FILTER(AnalysisMethods!$H$2:$H$31,AnalysisMethods!$E$2:$E$31=AnalysisResults!P3190,"")</f>
        <v>XX.X</v>
      </c>
      <c r="S3190">
        <v>-0.68333333299999999</v>
      </c>
      <c r="T3190" s="7" t="s">
        <v>1276</v>
      </c>
      <c r="U3190" t="s">
        <v>1378</v>
      </c>
    </row>
    <row r="3191" spans="1:21" x14ac:dyDescent="0.45">
      <c r="A3191" t="s">
        <v>671</v>
      </c>
      <c r="B3191" s="4" t="str" cm="1">
        <f t="array" ref="B3191">_xlfn._xlws.FILTER(AnalysisSets!B:B,AnalysisSets!A:A=_xlfn._xlws.FILTER(Analyses!E:E,Analyses!A:A=AnalysisResults!A3191,""),"")</f>
        <v>Safety Population</v>
      </c>
      <c r="C3191" t="s">
        <v>33</v>
      </c>
      <c r="D3191" t="s">
        <v>40</v>
      </c>
      <c r="E3191" s="4" t="str" cm="1">
        <f t="array" ref="E3191">_xlfn._xlws.FILTER(AnalysisGroupings!$G$2:$G$20,AnalysisGroupings!$F$2:$F$20=AnalysisResults!D3191,"")</f>
        <v>Xanomeline Low Dose</v>
      </c>
      <c r="G3191" t="s">
        <v>733</v>
      </c>
      <c r="H3191" t="s">
        <v>770</v>
      </c>
      <c r="I3191" s="4" t="str" cm="1">
        <f t="array" ref="I3191">_xlfn._xlws.FILTER(AnalysisGroupings!$G$2:$G$36,(AnalysisGroupings!$F$2:$F$36=AnalysisResults!H3191)*LEN(H3191)&gt;0,"")</f>
        <v>Diastolic Blood Pressure (mmHg)</v>
      </c>
      <c r="K3191" t="s">
        <v>734</v>
      </c>
      <c r="L3191" t="s">
        <v>1383</v>
      </c>
      <c r="M3191" s="4" t="str" cm="1">
        <f t="array" ref="M3191">_xlfn._xlws.FILTER(AnalysisGroupings!$G$2:$G$36,(AnalysisGroupings!$F$2:$F$36=AnalysisResults!L3191)*LEN(L3191)&gt;0,"")</f>
        <v>Week 8</v>
      </c>
      <c r="O3191" t="s">
        <v>295</v>
      </c>
      <c r="P3191" t="s">
        <v>642</v>
      </c>
      <c r="Q3191" s="4" t="str" cm="1">
        <f t="array" ref="Q3191">_xlfn._xlws.FILTER(AnalysisMethods!$G$2:$G$31,AnalysisMethods!$E$2:$E$31=AnalysisResults!P3191,"")</f>
        <v>SD</v>
      </c>
      <c r="R3191" s="4" t="str" cm="1">
        <f t="array" ref="R3191">_xlfn._xlws.FILTER(AnalysisMethods!$H$2:$H$31,AnalysisMethods!$E$2:$E$31=AnalysisResults!P3191,"")</f>
        <v>(XX.XX)</v>
      </c>
      <c r="S3191">
        <v>10.700323704000001</v>
      </c>
      <c r="T3191" s="7" t="s">
        <v>1282</v>
      </c>
      <c r="U3191" t="s">
        <v>1378</v>
      </c>
    </row>
    <row r="3192" spans="1:21" x14ac:dyDescent="0.45">
      <c r="A3192" t="s">
        <v>671</v>
      </c>
      <c r="B3192" s="4" t="str" cm="1">
        <f t="array" ref="B3192">_xlfn._xlws.FILTER(AnalysisSets!B:B,AnalysisSets!A:A=_xlfn._xlws.FILTER(Analyses!E:E,Analyses!A:A=AnalysisResults!A3192,""),"")</f>
        <v>Safety Population</v>
      </c>
      <c r="C3192" t="s">
        <v>33</v>
      </c>
      <c r="D3192" t="s">
        <v>40</v>
      </c>
      <c r="E3192" s="4" t="str" cm="1">
        <f t="array" ref="E3192">_xlfn._xlws.FILTER(AnalysisGroupings!$G$2:$G$20,AnalysisGroupings!$F$2:$F$20=AnalysisResults!D3192,"")</f>
        <v>Xanomeline Low Dose</v>
      </c>
      <c r="G3192" t="s">
        <v>733</v>
      </c>
      <c r="H3192" t="s">
        <v>770</v>
      </c>
      <c r="I3192" s="4" t="str" cm="1">
        <f t="array" ref="I3192">_xlfn._xlws.FILTER(AnalysisGroupings!$G$2:$G$36,(AnalysisGroupings!$F$2:$F$36=AnalysisResults!H3192)*LEN(H3192)&gt;0,"")</f>
        <v>Diastolic Blood Pressure (mmHg)</v>
      </c>
      <c r="K3192" t="s">
        <v>734</v>
      </c>
      <c r="L3192" t="s">
        <v>1383</v>
      </c>
      <c r="M3192" s="4" t="str" cm="1">
        <f t="array" ref="M3192">_xlfn._xlws.FILTER(AnalysisGroupings!$G$2:$G$36,(AnalysisGroupings!$F$2:$F$36=AnalysisResults!L3192)*LEN(L3192)&gt;0,"")</f>
        <v>Week 8</v>
      </c>
      <c r="O3192" t="s">
        <v>295</v>
      </c>
      <c r="P3192" t="s">
        <v>643</v>
      </c>
      <c r="Q3192" s="4" t="str" cm="1">
        <f t="array" ref="Q3192">_xlfn._xlws.FILTER(AnalysisMethods!$G$2:$G$31,AnalysisMethods!$E$2:$E$31=AnalysisResults!P3192,"")</f>
        <v>Median</v>
      </c>
      <c r="R3192" s="4" t="str" cm="1">
        <f t="array" ref="R3192">_xlfn._xlws.FILTER(AnalysisMethods!$H$2:$H$31,AnalysisMethods!$E$2:$E$31=AnalysisResults!P3192,"")</f>
        <v>XX.X</v>
      </c>
      <c r="S3192">
        <v>0</v>
      </c>
      <c r="T3192" s="7" t="s">
        <v>1158</v>
      </c>
      <c r="U3192" t="s">
        <v>1378</v>
      </c>
    </row>
    <row r="3193" spans="1:21" x14ac:dyDescent="0.45">
      <c r="A3193" t="s">
        <v>671</v>
      </c>
      <c r="B3193" s="4" t="str" cm="1">
        <f t="array" ref="B3193">_xlfn._xlws.FILTER(AnalysisSets!B:B,AnalysisSets!A:A=_xlfn._xlws.FILTER(Analyses!E:E,Analyses!A:A=AnalysisResults!A3193,""),"")</f>
        <v>Safety Population</v>
      </c>
      <c r="C3193" t="s">
        <v>33</v>
      </c>
      <c r="D3193" t="s">
        <v>40</v>
      </c>
      <c r="E3193" s="4" t="str" cm="1">
        <f t="array" ref="E3193">_xlfn._xlws.FILTER(AnalysisGroupings!$G$2:$G$20,AnalysisGroupings!$F$2:$F$20=AnalysisResults!D3193,"")</f>
        <v>Xanomeline Low Dose</v>
      </c>
      <c r="G3193" t="s">
        <v>733</v>
      </c>
      <c r="H3193" t="s">
        <v>770</v>
      </c>
      <c r="I3193" s="4" t="str" cm="1">
        <f t="array" ref="I3193">_xlfn._xlws.FILTER(AnalysisGroupings!$G$2:$G$36,(AnalysisGroupings!$F$2:$F$36=AnalysisResults!H3193)*LEN(H3193)&gt;0,"")</f>
        <v>Diastolic Blood Pressure (mmHg)</v>
      </c>
      <c r="K3193" t="s">
        <v>734</v>
      </c>
      <c r="L3193" t="s">
        <v>1383</v>
      </c>
      <c r="M3193" s="4" t="str" cm="1">
        <f t="array" ref="M3193">_xlfn._xlws.FILTER(AnalysisGroupings!$G$2:$G$36,(AnalysisGroupings!$F$2:$F$36=AnalysisResults!L3193)*LEN(L3193)&gt;0,"")</f>
        <v>Week 8</v>
      </c>
      <c r="O3193" t="s">
        <v>295</v>
      </c>
      <c r="P3193" t="s">
        <v>644</v>
      </c>
      <c r="Q3193" s="4" t="str" cm="1">
        <f t="array" ref="Q3193">_xlfn._xlws.FILTER(AnalysisMethods!$G$2:$G$31,AnalysisMethods!$E$2:$E$31=AnalysisResults!P3193,"")</f>
        <v>Q1</v>
      </c>
      <c r="R3193" s="4" t="str" cm="1">
        <f t="array" ref="R3193">_xlfn._xlws.FILTER(AnalysisMethods!$H$2:$H$31,AnalysisMethods!$E$2:$E$31=AnalysisResults!P3193,"")</f>
        <v>XX.X</v>
      </c>
      <c r="S3193">
        <v>-6</v>
      </c>
      <c r="T3193" s="7" t="s">
        <v>1180</v>
      </c>
      <c r="U3193" t="s">
        <v>1378</v>
      </c>
    </row>
    <row r="3194" spans="1:21" x14ac:dyDescent="0.45">
      <c r="A3194" t="s">
        <v>671</v>
      </c>
      <c r="B3194" s="4" t="str" cm="1">
        <f t="array" ref="B3194">_xlfn._xlws.FILTER(AnalysisSets!B:B,AnalysisSets!A:A=_xlfn._xlws.FILTER(Analyses!E:E,Analyses!A:A=AnalysisResults!A3194,""),"")</f>
        <v>Safety Population</v>
      </c>
      <c r="C3194" t="s">
        <v>33</v>
      </c>
      <c r="D3194" t="s">
        <v>40</v>
      </c>
      <c r="E3194" s="4" t="str" cm="1">
        <f t="array" ref="E3194">_xlfn._xlws.FILTER(AnalysisGroupings!$G$2:$G$20,AnalysisGroupings!$F$2:$F$20=AnalysisResults!D3194,"")</f>
        <v>Xanomeline Low Dose</v>
      </c>
      <c r="G3194" t="s">
        <v>733</v>
      </c>
      <c r="H3194" t="s">
        <v>770</v>
      </c>
      <c r="I3194" s="4" t="str" cm="1">
        <f t="array" ref="I3194">_xlfn._xlws.FILTER(AnalysisGroupings!$G$2:$G$36,(AnalysisGroupings!$F$2:$F$36=AnalysisResults!H3194)*LEN(H3194)&gt;0,"")</f>
        <v>Diastolic Blood Pressure (mmHg)</v>
      </c>
      <c r="K3194" t="s">
        <v>734</v>
      </c>
      <c r="L3194" t="s">
        <v>1383</v>
      </c>
      <c r="M3194" s="4" t="str" cm="1">
        <f t="array" ref="M3194">_xlfn._xlws.FILTER(AnalysisGroupings!$G$2:$G$36,(AnalysisGroupings!$F$2:$F$36=AnalysisResults!L3194)*LEN(L3194)&gt;0,"")</f>
        <v>Week 8</v>
      </c>
      <c r="O3194" t="s">
        <v>295</v>
      </c>
      <c r="P3194" t="s">
        <v>645</v>
      </c>
      <c r="Q3194" s="4" t="str" cm="1">
        <f t="array" ref="Q3194">_xlfn._xlws.FILTER(AnalysisMethods!$G$2:$G$31,AnalysisMethods!$E$2:$E$31=AnalysisResults!P3194,"")</f>
        <v>Q3</v>
      </c>
      <c r="R3194" s="4" t="str" cm="1">
        <f t="array" ref="R3194">_xlfn._xlws.FILTER(AnalysisMethods!$H$2:$H$31,AnalysisMethods!$E$2:$E$31=AnalysisResults!P3194,"")</f>
        <v>XX.X</v>
      </c>
      <c r="S3194">
        <v>6</v>
      </c>
      <c r="T3194" s="7" t="s">
        <v>1149</v>
      </c>
      <c r="U3194" t="s">
        <v>1378</v>
      </c>
    </row>
    <row r="3195" spans="1:21" x14ac:dyDescent="0.45">
      <c r="A3195" t="s">
        <v>671</v>
      </c>
      <c r="B3195" s="4" t="str" cm="1">
        <f t="array" ref="B3195">_xlfn._xlws.FILTER(AnalysisSets!B:B,AnalysisSets!A:A=_xlfn._xlws.FILTER(Analyses!E:E,Analyses!A:A=AnalysisResults!A3195,""),"")</f>
        <v>Safety Population</v>
      </c>
      <c r="C3195" t="s">
        <v>33</v>
      </c>
      <c r="D3195" t="s">
        <v>40</v>
      </c>
      <c r="E3195" s="4" t="str" cm="1">
        <f t="array" ref="E3195">_xlfn._xlws.FILTER(AnalysisGroupings!$G$2:$G$20,AnalysisGroupings!$F$2:$F$20=AnalysisResults!D3195,"")</f>
        <v>Xanomeline Low Dose</v>
      </c>
      <c r="G3195" t="s">
        <v>733</v>
      </c>
      <c r="H3195" t="s">
        <v>770</v>
      </c>
      <c r="I3195" s="4" t="str" cm="1">
        <f t="array" ref="I3195">_xlfn._xlws.FILTER(AnalysisGroupings!$G$2:$G$36,(AnalysisGroupings!$F$2:$F$36=AnalysisResults!H3195)*LEN(H3195)&gt;0,"")</f>
        <v>Diastolic Blood Pressure (mmHg)</v>
      </c>
      <c r="K3195" t="s">
        <v>734</v>
      </c>
      <c r="L3195" t="s">
        <v>1383</v>
      </c>
      <c r="M3195" s="4" t="str" cm="1">
        <f t="array" ref="M3195">_xlfn._xlws.FILTER(AnalysisGroupings!$G$2:$G$36,(AnalysisGroupings!$F$2:$F$36=AnalysisResults!L3195)*LEN(L3195)&gt;0,"")</f>
        <v>Week 8</v>
      </c>
      <c r="O3195" t="s">
        <v>295</v>
      </c>
      <c r="P3195" t="s">
        <v>646</v>
      </c>
      <c r="Q3195" s="4" t="str" cm="1">
        <f t="array" ref="Q3195">_xlfn._xlws.FILTER(AnalysisMethods!$G$2:$G$31,AnalysisMethods!$E$2:$E$31=AnalysisResults!P3195,"")</f>
        <v>Min</v>
      </c>
      <c r="R3195" s="4" t="str" cm="1">
        <f t="array" ref="R3195">_xlfn._xlws.FILTER(AnalysisMethods!$H$2:$H$31,AnalysisMethods!$E$2:$E$31=AnalysisResults!P3195,"")</f>
        <v>XX</v>
      </c>
      <c r="S3195">
        <v>-30</v>
      </c>
      <c r="T3195" s="7" t="s">
        <v>1199</v>
      </c>
      <c r="U3195" t="s">
        <v>1378</v>
      </c>
    </row>
    <row r="3196" spans="1:21" x14ac:dyDescent="0.45">
      <c r="A3196" t="s">
        <v>671</v>
      </c>
      <c r="B3196" s="4" t="str" cm="1">
        <f t="array" ref="B3196">_xlfn._xlws.FILTER(AnalysisSets!B:B,AnalysisSets!A:A=_xlfn._xlws.FILTER(Analyses!E:E,Analyses!A:A=AnalysisResults!A3196,""),"")</f>
        <v>Safety Population</v>
      </c>
      <c r="C3196" t="s">
        <v>33</v>
      </c>
      <c r="D3196" t="s">
        <v>40</v>
      </c>
      <c r="E3196" s="4" t="str" cm="1">
        <f t="array" ref="E3196">_xlfn._xlws.FILTER(AnalysisGroupings!$G$2:$G$20,AnalysisGroupings!$F$2:$F$20=AnalysisResults!D3196,"")</f>
        <v>Xanomeline Low Dose</v>
      </c>
      <c r="G3196" t="s">
        <v>733</v>
      </c>
      <c r="H3196" t="s">
        <v>770</v>
      </c>
      <c r="I3196" s="4" t="str" cm="1">
        <f t="array" ref="I3196">_xlfn._xlws.FILTER(AnalysisGroupings!$G$2:$G$36,(AnalysisGroupings!$F$2:$F$36=AnalysisResults!H3196)*LEN(H3196)&gt;0,"")</f>
        <v>Diastolic Blood Pressure (mmHg)</v>
      </c>
      <c r="K3196" t="s">
        <v>734</v>
      </c>
      <c r="L3196" t="s">
        <v>1383</v>
      </c>
      <c r="M3196" s="4" t="str" cm="1">
        <f t="array" ref="M3196">_xlfn._xlws.FILTER(AnalysisGroupings!$G$2:$G$36,(AnalysisGroupings!$F$2:$F$36=AnalysisResults!L3196)*LEN(L3196)&gt;0,"")</f>
        <v>Week 8</v>
      </c>
      <c r="O3196" t="s">
        <v>295</v>
      </c>
      <c r="P3196" t="s">
        <v>647</v>
      </c>
      <c r="Q3196" s="4" t="str" cm="1">
        <f t="array" ref="Q3196">_xlfn._xlws.FILTER(AnalysisMethods!$G$2:$G$31,AnalysisMethods!$E$2:$E$31=AnalysisResults!P3196,"")</f>
        <v>Max</v>
      </c>
      <c r="R3196" s="4" t="str" cm="1">
        <f t="array" ref="R3196">_xlfn._xlws.FILTER(AnalysisMethods!$H$2:$H$31,AnalysisMethods!$E$2:$E$31=AnalysisResults!P3196,"")</f>
        <v>XX</v>
      </c>
      <c r="S3196">
        <v>34</v>
      </c>
      <c r="T3196" s="7" t="s">
        <v>245</v>
      </c>
      <c r="U3196" t="s">
        <v>1378</v>
      </c>
    </row>
    <row r="3197" spans="1:21" x14ac:dyDescent="0.45">
      <c r="A3197" t="s">
        <v>671</v>
      </c>
      <c r="B3197" s="4" t="str" cm="1">
        <f t="array" ref="B3197">_xlfn._xlws.FILTER(AnalysisSets!B:B,AnalysisSets!A:A=_xlfn._xlws.FILTER(Analyses!E:E,Analyses!A:A=AnalysisResults!A3197,""),"")</f>
        <v>Safety Population</v>
      </c>
      <c r="C3197" t="s">
        <v>33</v>
      </c>
      <c r="D3197" t="s">
        <v>40</v>
      </c>
      <c r="E3197" s="4" t="str" cm="1">
        <f t="array" ref="E3197">_xlfn._xlws.FILTER(AnalysisGroupings!$G$2:$G$20,AnalysisGroupings!$F$2:$F$20=AnalysisResults!D3197,"")</f>
        <v>Xanomeline Low Dose</v>
      </c>
      <c r="G3197" t="s">
        <v>733</v>
      </c>
      <c r="H3197" t="s">
        <v>770</v>
      </c>
      <c r="I3197" s="4" t="str" cm="1">
        <f t="array" ref="I3197">_xlfn._xlws.FILTER(AnalysisGroupings!$G$2:$G$36,(AnalysisGroupings!$F$2:$F$36=AnalysisResults!H3197)*LEN(H3197)&gt;0,"")</f>
        <v>Diastolic Blood Pressure (mmHg)</v>
      </c>
      <c r="K3197" t="s">
        <v>734</v>
      </c>
      <c r="L3197" t="s">
        <v>1384</v>
      </c>
      <c r="M3197" s="4" t="str" cm="1">
        <f t="array" ref="M3197">_xlfn._xlws.FILTER(AnalysisGroupings!$G$2:$G$36,(AnalysisGroupings!$F$2:$F$36=AnalysisResults!L3197)*LEN(L3197)&gt;0,"")</f>
        <v>Week 12</v>
      </c>
      <c r="O3197" t="s">
        <v>295</v>
      </c>
      <c r="P3197" t="s">
        <v>640</v>
      </c>
      <c r="Q3197" s="4" t="str" cm="1">
        <f t="array" ref="Q3197">_xlfn._xlws.FILTER(AnalysisMethods!$G$2:$G$31,AnalysisMethods!$E$2:$E$31=AnalysisResults!P3197,"")</f>
        <v>n</v>
      </c>
      <c r="R3197" s="4" t="str" cm="1">
        <f t="array" ref="R3197">_xlfn._xlws.FILTER(AnalysisMethods!$H$2:$H$31,AnalysisMethods!$E$2:$E$31=AnalysisResults!P3197,"")</f>
        <v>XX</v>
      </c>
      <c r="S3197">
        <v>156</v>
      </c>
      <c r="T3197" s="7" t="s">
        <v>978</v>
      </c>
      <c r="U3197" t="s">
        <v>1378</v>
      </c>
    </row>
    <row r="3198" spans="1:21" x14ac:dyDescent="0.45">
      <c r="A3198" t="s">
        <v>671</v>
      </c>
      <c r="B3198" s="4" t="str" cm="1">
        <f t="array" ref="B3198">_xlfn._xlws.FILTER(AnalysisSets!B:B,AnalysisSets!A:A=_xlfn._xlws.FILTER(Analyses!E:E,Analyses!A:A=AnalysisResults!A3198,""),"")</f>
        <v>Safety Population</v>
      </c>
      <c r="C3198" t="s">
        <v>33</v>
      </c>
      <c r="D3198" t="s">
        <v>40</v>
      </c>
      <c r="E3198" s="4" t="str" cm="1">
        <f t="array" ref="E3198">_xlfn._xlws.FILTER(AnalysisGroupings!$G$2:$G$20,AnalysisGroupings!$F$2:$F$20=AnalysisResults!D3198,"")</f>
        <v>Xanomeline Low Dose</v>
      </c>
      <c r="G3198" t="s">
        <v>733</v>
      </c>
      <c r="H3198" t="s">
        <v>770</v>
      </c>
      <c r="I3198" s="4" t="str" cm="1">
        <f t="array" ref="I3198">_xlfn._xlws.FILTER(AnalysisGroupings!$G$2:$G$36,(AnalysisGroupings!$F$2:$F$36=AnalysisResults!H3198)*LEN(H3198)&gt;0,"")</f>
        <v>Diastolic Blood Pressure (mmHg)</v>
      </c>
      <c r="K3198" t="s">
        <v>734</v>
      </c>
      <c r="L3198" t="s">
        <v>1384</v>
      </c>
      <c r="M3198" s="4" t="str" cm="1">
        <f t="array" ref="M3198">_xlfn._xlws.FILTER(AnalysisGroupings!$G$2:$G$36,(AnalysisGroupings!$F$2:$F$36=AnalysisResults!L3198)*LEN(L3198)&gt;0,"")</f>
        <v>Week 12</v>
      </c>
      <c r="O3198" t="s">
        <v>295</v>
      </c>
      <c r="P3198" t="s">
        <v>641</v>
      </c>
      <c r="Q3198" s="4" t="str" cm="1">
        <f t="array" ref="Q3198">_xlfn._xlws.FILTER(AnalysisMethods!$G$2:$G$31,AnalysisMethods!$E$2:$E$31=AnalysisResults!P3198,"")</f>
        <v>Mean</v>
      </c>
      <c r="R3198" s="4" t="str" cm="1">
        <f t="array" ref="R3198">_xlfn._xlws.FILTER(AnalysisMethods!$H$2:$H$31,AnalysisMethods!$E$2:$E$31=AnalysisResults!P3198,"")</f>
        <v>XX.X</v>
      </c>
      <c r="S3198">
        <v>-0.95512820499999995</v>
      </c>
      <c r="T3198" s="7" t="s">
        <v>1283</v>
      </c>
      <c r="U3198" t="s">
        <v>1378</v>
      </c>
    </row>
    <row r="3199" spans="1:21" x14ac:dyDescent="0.45">
      <c r="A3199" t="s">
        <v>671</v>
      </c>
      <c r="B3199" s="4" t="str" cm="1">
        <f t="array" ref="B3199">_xlfn._xlws.FILTER(AnalysisSets!B:B,AnalysisSets!A:A=_xlfn._xlws.FILTER(Analyses!E:E,Analyses!A:A=AnalysisResults!A3199,""),"")</f>
        <v>Safety Population</v>
      </c>
      <c r="C3199" t="s">
        <v>33</v>
      </c>
      <c r="D3199" t="s">
        <v>40</v>
      </c>
      <c r="E3199" s="4" t="str" cm="1">
        <f t="array" ref="E3199">_xlfn._xlws.FILTER(AnalysisGroupings!$G$2:$G$20,AnalysisGroupings!$F$2:$F$20=AnalysisResults!D3199,"")</f>
        <v>Xanomeline Low Dose</v>
      </c>
      <c r="G3199" t="s">
        <v>733</v>
      </c>
      <c r="H3199" t="s">
        <v>770</v>
      </c>
      <c r="I3199" s="4" t="str" cm="1">
        <f t="array" ref="I3199">_xlfn._xlws.FILTER(AnalysisGroupings!$G$2:$G$36,(AnalysisGroupings!$F$2:$F$36=AnalysisResults!H3199)*LEN(H3199)&gt;0,"")</f>
        <v>Diastolic Blood Pressure (mmHg)</v>
      </c>
      <c r="K3199" t="s">
        <v>734</v>
      </c>
      <c r="L3199" t="s">
        <v>1384</v>
      </c>
      <c r="M3199" s="4" t="str" cm="1">
        <f t="array" ref="M3199">_xlfn._xlws.FILTER(AnalysisGroupings!$G$2:$G$36,(AnalysisGroupings!$F$2:$F$36=AnalysisResults!L3199)*LEN(L3199)&gt;0,"")</f>
        <v>Week 12</v>
      </c>
      <c r="O3199" t="s">
        <v>295</v>
      </c>
      <c r="P3199" t="s">
        <v>642</v>
      </c>
      <c r="Q3199" s="4" t="str" cm="1">
        <f t="array" ref="Q3199">_xlfn._xlws.FILTER(AnalysisMethods!$G$2:$G$31,AnalysisMethods!$E$2:$E$31=AnalysisResults!P3199,"")</f>
        <v>SD</v>
      </c>
      <c r="R3199" s="4" t="str" cm="1">
        <f t="array" ref="R3199">_xlfn._xlws.FILTER(AnalysisMethods!$H$2:$H$31,AnalysisMethods!$E$2:$E$31=AnalysisResults!P3199,"")</f>
        <v>(XX.XX)</v>
      </c>
      <c r="S3199">
        <v>10.288949881000001</v>
      </c>
      <c r="T3199" s="7" t="s">
        <v>1284</v>
      </c>
      <c r="U3199" t="s">
        <v>1378</v>
      </c>
    </row>
    <row r="3200" spans="1:21" x14ac:dyDescent="0.45">
      <c r="A3200" t="s">
        <v>671</v>
      </c>
      <c r="B3200" s="4" t="str" cm="1">
        <f t="array" ref="B3200">_xlfn._xlws.FILTER(AnalysisSets!B:B,AnalysisSets!A:A=_xlfn._xlws.FILTER(Analyses!E:E,Analyses!A:A=AnalysisResults!A3200,""),"")</f>
        <v>Safety Population</v>
      </c>
      <c r="C3200" t="s">
        <v>33</v>
      </c>
      <c r="D3200" t="s">
        <v>40</v>
      </c>
      <c r="E3200" s="4" t="str" cm="1">
        <f t="array" ref="E3200">_xlfn._xlws.FILTER(AnalysisGroupings!$G$2:$G$20,AnalysisGroupings!$F$2:$F$20=AnalysisResults!D3200,"")</f>
        <v>Xanomeline Low Dose</v>
      </c>
      <c r="G3200" t="s">
        <v>733</v>
      </c>
      <c r="H3200" t="s">
        <v>770</v>
      </c>
      <c r="I3200" s="4" t="str" cm="1">
        <f t="array" ref="I3200">_xlfn._xlws.FILTER(AnalysisGroupings!$G$2:$G$36,(AnalysisGroupings!$F$2:$F$36=AnalysisResults!H3200)*LEN(H3200)&gt;0,"")</f>
        <v>Diastolic Blood Pressure (mmHg)</v>
      </c>
      <c r="K3200" t="s">
        <v>734</v>
      </c>
      <c r="L3200" t="s">
        <v>1384</v>
      </c>
      <c r="M3200" s="4" t="str" cm="1">
        <f t="array" ref="M3200">_xlfn._xlws.FILTER(AnalysisGroupings!$G$2:$G$36,(AnalysisGroupings!$F$2:$F$36=AnalysisResults!L3200)*LEN(L3200)&gt;0,"")</f>
        <v>Week 12</v>
      </c>
      <c r="O3200" t="s">
        <v>295</v>
      </c>
      <c r="P3200" t="s">
        <v>643</v>
      </c>
      <c r="Q3200" s="4" t="str" cm="1">
        <f t="array" ref="Q3200">_xlfn._xlws.FILTER(AnalysisMethods!$G$2:$G$31,AnalysisMethods!$E$2:$E$31=AnalysisResults!P3200,"")</f>
        <v>Median</v>
      </c>
      <c r="R3200" s="4" t="str" cm="1">
        <f t="array" ref="R3200">_xlfn._xlws.FILTER(AnalysisMethods!$H$2:$H$31,AnalysisMethods!$E$2:$E$31=AnalysisResults!P3200,"")</f>
        <v>XX.X</v>
      </c>
      <c r="S3200">
        <v>-2</v>
      </c>
      <c r="T3200" s="7" t="s">
        <v>1143</v>
      </c>
      <c r="U3200" t="s">
        <v>1378</v>
      </c>
    </row>
    <row r="3201" spans="1:21" x14ac:dyDescent="0.45">
      <c r="A3201" t="s">
        <v>671</v>
      </c>
      <c r="B3201" s="4" t="str" cm="1">
        <f t="array" ref="B3201">_xlfn._xlws.FILTER(AnalysisSets!B:B,AnalysisSets!A:A=_xlfn._xlws.FILTER(Analyses!E:E,Analyses!A:A=AnalysisResults!A3201,""),"")</f>
        <v>Safety Population</v>
      </c>
      <c r="C3201" t="s">
        <v>33</v>
      </c>
      <c r="D3201" t="s">
        <v>40</v>
      </c>
      <c r="E3201" s="4" t="str" cm="1">
        <f t="array" ref="E3201">_xlfn._xlws.FILTER(AnalysisGroupings!$G$2:$G$20,AnalysisGroupings!$F$2:$F$20=AnalysisResults!D3201,"")</f>
        <v>Xanomeline Low Dose</v>
      </c>
      <c r="G3201" t="s">
        <v>733</v>
      </c>
      <c r="H3201" t="s">
        <v>770</v>
      </c>
      <c r="I3201" s="4" t="str" cm="1">
        <f t="array" ref="I3201">_xlfn._xlws.FILTER(AnalysisGroupings!$G$2:$G$36,(AnalysisGroupings!$F$2:$F$36=AnalysisResults!H3201)*LEN(H3201)&gt;0,"")</f>
        <v>Diastolic Blood Pressure (mmHg)</v>
      </c>
      <c r="K3201" t="s">
        <v>734</v>
      </c>
      <c r="L3201" t="s">
        <v>1384</v>
      </c>
      <c r="M3201" s="4" t="str" cm="1">
        <f t="array" ref="M3201">_xlfn._xlws.FILTER(AnalysisGroupings!$G$2:$G$36,(AnalysisGroupings!$F$2:$F$36=AnalysisResults!L3201)*LEN(L3201)&gt;0,"")</f>
        <v>Week 12</v>
      </c>
      <c r="O3201" t="s">
        <v>295</v>
      </c>
      <c r="P3201" t="s">
        <v>644</v>
      </c>
      <c r="Q3201" s="4" t="str" cm="1">
        <f t="array" ref="Q3201">_xlfn._xlws.FILTER(AnalysisMethods!$G$2:$G$31,AnalysisMethods!$E$2:$E$31=AnalysisResults!P3201,"")</f>
        <v>Q1</v>
      </c>
      <c r="R3201" s="4" t="str" cm="1">
        <f t="array" ref="R3201">_xlfn._xlws.FILTER(AnalysisMethods!$H$2:$H$31,AnalysisMethods!$E$2:$E$31=AnalysisResults!P3201,"")</f>
        <v>XX.X</v>
      </c>
      <c r="S3201">
        <v>-8</v>
      </c>
      <c r="T3201" s="7" t="s">
        <v>1192</v>
      </c>
      <c r="U3201" t="s">
        <v>1378</v>
      </c>
    </row>
    <row r="3202" spans="1:21" x14ac:dyDescent="0.45">
      <c r="A3202" t="s">
        <v>671</v>
      </c>
      <c r="B3202" s="4" t="str" cm="1">
        <f t="array" ref="B3202">_xlfn._xlws.FILTER(AnalysisSets!B:B,AnalysisSets!A:A=_xlfn._xlws.FILTER(Analyses!E:E,Analyses!A:A=AnalysisResults!A3202,""),"")</f>
        <v>Safety Population</v>
      </c>
      <c r="C3202" t="s">
        <v>33</v>
      </c>
      <c r="D3202" t="s">
        <v>40</v>
      </c>
      <c r="E3202" s="4" t="str" cm="1">
        <f t="array" ref="E3202">_xlfn._xlws.FILTER(AnalysisGroupings!$G$2:$G$20,AnalysisGroupings!$F$2:$F$20=AnalysisResults!D3202,"")</f>
        <v>Xanomeline Low Dose</v>
      </c>
      <c r="G3202" t="s">
        <v>733</v>
      </c>
      <c r="H3202" t="s">
        <v>770</v>
      </c>
      <c r="I3202" s="4" t="str" cm="1">
        <f t="array" ref="I3202">_xlfn._xlws.FILTER(AnalysisGroupings!$G$2:$G$36,(AnalysisGroupings!$F$2:$F$36=AnalysisResults!H3202)*LEN(H3202)&gt;0,"")</f>
        <v>Diastolic Blood Pressure (mmHg)</v>
      </c>
      <c r="K3202" t="s">
        <v>734</v>
      </c>
      <c r="L3202" t="s">
        <v>1384</v>
      </c>
      <c r="M3202" s="4" t="str" cm="1">
        <f t="array" ref="M3202">_xlfn._xlws.FILTER(AnalysisGroupings!$G$2:$G$36,(AnalysisGroupings!$F$2:$F$36=AnalysisResults!L3202)*LEN(L3202)&gt;0,"")</f>
        <v>Week 12</v>
      </c>
      <c r="O3202" t="s">
        <v>295</v>
      </c>
      <c r="P3202" t="s">
        <v>645</v>
      </c>
      <c r="Q3202" s="4" t="str" cm="1">
        <f t="array" ref="Q3202">_xlfn._xlws.FILTER(AnalysisMethods!$G$2:$G$31,AnalysisMethods!$E$2:$E$31=AnalysisResults!P3202,"")</f>
        <v>Q3</v>
      </c>
      <c r="R3202" s="4" t="str" cm="1">
        <f t="array" ref="R3202">_xlfn._xlws.FILTER(AnalysisMethods!$H$2:$H$31,AnalysisMethods!$E$2:$E$31=AnalysisResults!P3202,"")</f>
        <v>XX.X</v>
      </c>
      <c r="S3202">
        <v>6</v>
      </c>
      <c r="T3202" s="7" t="s">
        <v>1149</v>
      </c>
      <c r="U3202" t="s">
        <v>1378</v>
      </c>
    </row>
    <row r="3203" spans="1:21" x14ac:dyDescent="0.45">
      <c r="A3203" t="s">
        <v>671</v>
      </c>
      <c r="B3203" s="4" t="str" cm="1">
        <f t="array" ref="B3203">_xlfn._xlws.FILTER(AnalysisSets!B:B,AnalysisSets!A:A=_xlfn._xlws.FILTER(Analyses!E:E,Analyses!A:A=AnalysisResults!A3203,""),"")</f>
        <v>Safety Population</v>
      </c>
      <c r="C3203" t="s">
        <v>33</v>
      </c>
      <c r="D3203" t="s">
        <v>40</v>
      </c>
      <c r="E3203" s="4" t="str" cm="1">
        <f t="array" ref="E3203">_xlfn._xlws.FILTER(AnalysisGroupings!$G$2:$G$20,AnalysisGroupings!$F$2:$F$20=AnalysisResults!D3203,"")</f>
        <v>Xanomeline Low Dose</v>
      </c>
      <c r="G3203" t="s">
        <v>733</v>
      </c>
      <c r="H3203" t="s">
        <v>770</v>
      </c>
      <c r="I3203" s="4" t="str" cm="1">
        <f t="array" ref="I3203">_xlfn._xlws.FILTER(AnalysisGroupings!$G$2:$G$36,(AnalysisGroupings!$F$2:$F$36=AnalysisResults!H3203)*LEN(H3203)&gt;0,"")</f>
        <v>Diastolic Blood Pressure (mmHg)</v>
      </c>
      <c r="K3203" t="s">
        <v>734</v>
      </c>
      <c r="L3203" t="s">
        <v>1384</v>
      </c>
      <c r="M3203" s="4" t="str" cm="1">
        <f t="array" ref="M3203">_xlfn._xlws.FILTER(AnalysisGroupings!$G$2:$G$36,(AnalysisGroupings!$F$2:$F$36=AnalysisResults!L3203)*LEN(L3203)&gt;0,"")</f>
        <v>Week 12</v>
      </c>
      <c r="O3203" t="s">
        <v>295</v>
      </c>
      <c r="P3203" t="s">
        <v>646</v>
      </c>
      <c r="Q3203" s="4" t="str" cm="1">
        <f t="array" ref="Q3203">_xlfn._xlws.FILTER(AnalysisMethods!$G$2:$G$31,AnalysisMethods!$E$2:$E$31=AnalysisResults!P3203,"")</f>
        <v>Min</v>
      </c>
      <c r="R3203" s="4" t="str" cm="1">
        <f t="array" ref="R3203">_xlfn._xlws.FILTER(AnalysisMethods!$H$2:$H$31,AnalysisMethods!$E$2:$E$31=AnalysisResults!P3203,"")</f>
        <v>XX</v>
      </c>
      <c r="S3203">
        <v>-25</v>
      </c>
      <c r="T3203" s="7" t="s">
        <v>1285</v>
      </c>
      <c r="U3203" t="s">
        <v>1378</v>
      </c>
    </row>
    <row r="3204" spans="1:21" x14ac:dyDescent="0.45">
      <c r="A3204" t="s">
        <v>671</v>
      </c>
      <c r="B3204" s="4" t="str" cm="1">
        <f t="array" ref="B3204">_xlfn._xlws.FILTER(AnalysisSets!B:B,AnalysisSets!A:A=_xlfn._xlws.FILTER(Analyses!E:E,Analyses!A:A=AnalysisResults!A3204,""),"")</f>
        <v>Safety Population</v>
      </c>
      <c r="C3204" t="s">
        <v>33</v>
      </c>
      <c r="D3204" t="s">
        <v>40</v>
      </c>
      <c r="E3204" s="4" t="str" cm="1">
        <f t="array" ref="E3204">_xlfn._xlws.FILTER(AnalysisGroupings!$G$2:$G$20,AnalysisGroupings!$F$2:$F$20=AnalysisResults!D3204,"")</f>
        <v>Xanomeline Low Dose</v>
      </c>
      <c r="G3204" t="s">
        <v>733</v>
      </c>
      <c r="H3204" t="s">
        <v>770</v>
      </c>
      <c r="I3204" s="4" t="str" cm="1">
        <f t="array" ref="I3204">_xlfn._xlws.FILTER(AnalysisGroupings!$G$2:$G$36,(AnalysisGroupings!$F$2:$F$36=AnalysisResults!H3204)*LEN(H3204)&gt;0,"")</f>
        <v>Diastolic Blood Pressure (mmHg)</v>
      </c>
      <c r="K3204" t="s">
        <v>734</v>
      </c>
      <c r="L3204" t="s">
        <v>1384</v>
      </c>
      <c r="M3204" s="4" t="str" cm="1">
        <f t="array" ref="M3204">_xlfn._xlws.FILTER(AnalysisGroupings!$G$2:$G$36,(AnalysisGroupings!$F$2:$F$36=AnalysisResults!L3204)*LEN(L3204)&gt;0,"")</f>
        <v>Week 12</v>
      </c>
      <c r="O3204" t="s">
        <v>295</v>
      </c>
      <c r="P3204" t="s">
        <v>647</v>
      </c>
      <c r="Q3204" s="4" t="str" cm="1">
        <f t="array" ref="Q3204">_xlfn._xlws.FILTER(AnalysisMethods!$G$2:$G$31,AnalysisMethods!$E$2:$E$31=AnalysisResults!P3204,"")</f>
        <v>Max</v>
      </c>
      <c r="R3204" s="4" t="str" cm="1">
        <f t="array" ref="R3204">_xlfn._xlws.FILTER(AnalysisMethods!$H$2:$H$31,AnalysisMethods!$E$2:$E$31=AnalysisResults!P3204,"")</f>
        <v>XX</v>
      </c>
      <c r="S3204">
        <v>34</v>
      </c>
      <c r="T3204" s="7" t="s">
        <v>245</v>
      </c>
      <c r="U3204" t="s">
        <v>1378</v>
      </c>
    </row>
    <row r="3205" spans="1:21" x14ac:dyDescent="0.45">
      <c r="A3205" t="s">
        <v>671</v>
      </c>
      <c r="B3205" s="4" t="str" cm="1">
        <f t="array" ref="B3205">_xlfn._xlws.FILTER(AnalysisSets!B:B,AnalysisSets!A:A=_xlfn._xlws.FILTER(Analyses!E:E,Analyses!A:A=AnalysisResults!A3205,""),"")</f>
        <v>Safety Population</v>
      </c>
      <c r="C3205" t="s">
        <v>33</v>
      </c>
      <c r="D3205" t="s">
        <v>40</v>
      </c>
      <c r="E3205" s="4" t="str" cm="1">
        <f t="array" ref="E3205">_xlfn._xlws.FILTER(AnalysisGroupings!$G$2:$G$20,AnalysisGroupings!$F$2:$F$20=AnalysisResults!D3205,"")</f>
        <v>Xanomeline Low Dose</v>
      </c>
      <c r="G3205" t="s">
        <v>733</v>
      </c>
      <c r="H3205" t="s">
        <v>770</v>
      </c>
      <c r="I3205" s="4" t="str" cm="1">
        <f t="array" ref="I3205">_xlfn._xlws.FILTER(AnalysisGroupings!$G$2:$G$36,(AnalysisGroupings!$F$2:$F$36=AnalysisResults!H3205)*LEN(H3205)&gt;0,"")</f>
        <v>Diastolic Blood Pressure (mmHg)</v>
      </c>
      <c r="K3205" t="s">
        <v>734</v>
      </c>
      <c r="L3205" t="s">
        <v>1385</v>
      </c>
      <c r="M3205" s="4" t="str" cm="1">
        <f t="array" ref="M3205">_xlfn._xlws.FILTER(AnalysisGroupings!$G$2:$G$36,(AnalysisGroupings!$F$2:$F$36=AnalysisResults!L3205)*LEN(L3205)&gt;0,"")</f>
        <v>Week 16</v>
      </c>
      <c r="O3205" t="s">
        <v>295</v>
      </c>
      <c r="P3205" t="s">
        <v>640</v>
      </c>
      <c r="Q3205" s="4" t="str" cm="1">
        <f t="array" ref="Q3205">_xlfn._xlws.FILTER(AnalysisMethods!$G$2:$G$31,AnalysisMethods!$E$2:$E$31=AnalysisResults!P3205,"")</f>
        <v>n</v>
      </c>
      <c r="R3205" s="4" t="str" cm="1">
        <f t="array" ref="R3205">_xlfn._xlws.FILTER(AnalysisMethods!$H$2:$H$31,AnalysisMethods!$E$2:$E$31=AnalysisResults!P3205,"")</f>
        <v>XX</v>
      </c>
      <c r="S3205">
        <v>126</v>
      </c>
      <c r="T3205" s="7" t="s">
        <v>983</v>
      </c>
      <c r="U3205" t="s">
        <v>1378</v>
      </c>
    </row>
    <row r="3206" spans="1:21" x14ac:dyDescent="0.45">
      <c r="A3206" t="s">
        <v>671</v>
      </c>
      <c r="B3206" s="4" t="str" cm="1">
        <f t="array" ref="B3206">_xlfn._xlws.FILTER(AnalysisSets!B:B,AnalysisSets!A:A=_xlfn._xlws.FILTER(Analyses!E:E,Analyses!A:A=AnalysisResults!A3206,""),"")</f>
        <v>Safety Population</v>
      </c>
      <c r="C3206" t="s">
        <v>33</v>
      </c>
      <c r="D3206" t="s">
        <v>40</v>
      </c>
      <c r="E3206" s="4" t="str" cm="1">
        <f t="array" ref="E3206">_xlfn._xlws.FILTER(AnalysisGroupings!$G$2:$G$20,AnalysisGroupings!$F$2:$F$20=AnalysisResults!D3206,"")</f>
        <v>Xanomeline Low Dose</v>
      </c>
      <c r="G3206" t="s">
        <v>733</v>
      </c>
      <c r="H3206" t="s">
        <v>770</v>
      </c>
      <c r="I3206" s="4" t="str" cm="1">
        <f t="array" ref="I3206">_xlfn._xlws.FILTER(AnalysisGroupings!$G$2:$G$36,(AnalysisGroupings!$F$2:$F$36=AnalysisResults!H3206)*LEN(H3206)&gt;0,"")</f>
        <v>Diastolic Blood Pressure (mmHg)</v>
      </c>
      <c r="K3206" t="s">
        <v>734</v>
      </c>
      <c r="L3206" t="s">
        <v>1385</v>
      </c>
      <c r="M3206" s="4" t="str" cm="1">
        <f t="array" ref="M3206">_xlfn._xlws.FILTER(AnalysisGroupings!$G$2:$G$36,(AnalysisGroupings!$F$2:$F$36=AnalysisResults!L3206)*LEN(L3206)&gt;0,"")</f>
        <v>Week 16</v>
      </c>
      <c r="O3206" t="s">
        <v>295</v>
      </c>
      <c r="P3206" t="s">
        <v>641</v>
      </c>
      <c r="Q3206" s="4" t="str" cm="1">
        <f t="array" ref="Q3206">_xlfn._xlws.FILTER(AnalysisMethods!$G$2:$G$31,AnalysisMethods!$E$2:$E$31=AnalysisResults!P3206,"")</f>
        <v>Mean</v>
      </c>
      <c r="R3206" s="4" t="str" cm="1">
        <f t="array" ref="R3206">_xlfn._xlws.FILTER(AnalysisMethods!$H$2:$H$31,AnalysisMethods!$E$2:$E$31=AnalysisResults!P3206,"")</f>
        <v>XX.X</v>
      </c>
      <c r="S3206">
        <v>-1.563492063</v>
      </c>
      <c r="T3206" s="7" t="s">
        <v>1168</v>
      </c>
      <c r="U3206" t="s">
        <v>1378</v>
      </c>
    </row>
    <row r="3207" spans="1:21" x14ac:dyDescent="0.45">
      <c r="A3207" t="s">
        <v>671</v>
      </c>
      <c r="B3207" s="4" t="str" cm="1">
        <f t="array" ref="B3207">_xlfn._xlws.FILTER(AnalysisSets!B:B,AnalysisSets!A:A=_xlfn._xlws.FILTER(Analyses!E:E,Analyses!A:A=AnalysisResults!A3207,""),"")</f>
        <v>Safety Population</v>
      </c>
      <c r="C3207" t="s">
        <v>33</v>
      </c>
      <c r="D3207" t="s">
        <v>40</v>
      </c>
      <c r="E3207" s="4" t="str" cm="1">
        <f t="array" ref="E3207">_xlfn._xlws.FILTER(AnalysisGroupings!$G$2:$G$20,AnalysisGroupings!$F$2:$F$20=AnalysisResults!D3207,"")</f>
        <v>Xanomeline Low Dose</v>
      </c>
      <c r="G3207" t="s">
        <v>733</v>
      </c>
      <c r="H3207" t="s">
        <v>770</v>
      </c>
      <c r="I3207" s="4" t="str" cm="1">
        <f t="array" ref="I3207">_xlfn._xlws.FILTER(AnalysisGroupings!$G$2:$G$36,(AnalysisGroupings!$F$2:$F$36=AnalysisResults!H3207)*LEN(H3207)&gt;0,"")</f>
        <v>Diastolic Blood Pressure (mmHg)</v>
      </c>
      <c r="K3207" t="s">
        <v>734</v>
      </c>
      <c r="L3207" t="s">
        <v>1385</v>
      </c>
      <c r="M3207" s="4" t="str" cm="1">
        <f t="array" ref="M3207">_xlfn._xlws.FILTER(AnalysisGroupings!$G$2:$G$36,(AnalysisGroupings!$F$2:$F$36=AnalysisResults!L3207)*LEN(L3207)&gt;0,"")</f>
        <v>Week 16</v>
      </c>
      <c r="O3207" t="s">
        <v>295</v>
      </c>
      <c r="P3207" t="s">
        <v>642</v>
      </c>
      <c r="Q3207" s="4" t="str" cm="1">
        <f t="array" ref="Q3207">_xlfn._xlws.FILTER(AnalysisMethods!$G$2:$G$31,AnalysisMethods!$E$2:$E$31=AnalysisResults!P3207,"")</f>
        <v>SD</v>
      </c>
      <c r="R3207" s="4" t="str" cm="1">
        <f t="array" ref="R3207">_xlfn._xlws.FILTER(AnalysisMethods!$H$2:$H$31,AnalysisMethods!$E$2:$E$31=AnalysisResults!P3207,"")</f>
        <v>(XX.XX)</v>
      </c>
      <c r="S3207">
        <v>10.235230164000001</v>
      </c>
      <c r="T3207" s="7" t="s">
        <v>1104</v>
      </c>
      <c r="U3207" t="s">
        <v>1378</v>
      </c>
    </row>
    <row r="3208" spans="1:21" x14ac:dyDescent="0.45">
      <c r="A3208" t="s">
        <v>671</v>
      </c>
      <c r="B3208" s="4" t="str" cm="1">
        <f t="array" ref="B3208">_xlfn._xlws.FILTER(AnalysisSets!B:B,AnalysisSets!A:A=_xlfn._xlws.FILTER(Analyses!E:E,Analyses!A:A=AnalysisResults!A3208,""),"")</f>
        <v>Safety Population</v>
      </c>
      <c r="C3208" t="s">
        <v>33</v>
      </c>
      <c r="D3208" t="s">
        <v>40</v>
      </c>
      <c r="E3208" s="4" t="str" cm="1">
        <f t="array" ref="E3208">_xlfn._xlws.FILTER(AnalysisGroupings!$G$2:$G$20,AnalysisGroupings!$F$2:$F$20=AnalysisResults!D3208,"")</f>
        <v>Xanomeline Low Dose</v>
      </c>
      <c r="G3208" t="s">
        <v>733</v>
      </c>
      <c r="H3208" t="s">
        <v>770</v>
      </c>
      <c r="I3208" s="4" t="str" cm="1">
        <f t="array" ref="I3208">_xlfn._xlws.FILTER(AnalysisGroupings!$G$2:$G$36,(AnalysisGroupings!$F$2:$F$36=AnalysisResults!H3208)*LEN(H3208)&gt;0,"")</f>
        <v>Diastolic Blood Pressure (mmHg)</v>
      </c>
      <c r="K3208" t="s">
        <v>734</v>
      </c>
      <c r="L3208" t="s">
        <v>1385</v>
      </c>
      <c r="M3208" s="4" t="str" cm="1">
        <f t="array" ref="M3208">_xlfn._xlws.FILTER(AnalysisGroupings!$G$2:$G$36,(AnalysisGroupings!$F$2:$F$36=AnalysisResults!L3208)*LEN(L3208)&gt;0,"")</f>
        <v>Week 16</v>
      </c>
      <c r="O3208" t="s">
        <v>295</v>
      </c>
      <c r="P3208" t="s">
        <v>643</v>
      </c>
      <c r="Q3208" s="4" t="str" cm="1">
        <f t="array" ref="Q3208">_xlfn._xlws.FILTER(AnalysisMethods!$G$2:$G$31,AnalysisMethods!$E$2:$E$31=AnalysisResults!P3208,"")</f>
        <v>Median</v>
      </c>
      <c r="R3208" s="4" t="str" cm="1">
        <f t="array" ref="R3208">_xlfn._xlws.FILTER(AnalysisMethods!$H$2:$H$31,AnalysisMethods!$E$2:$E$31=AnalysisResults!P3208,"")</f>
        <v>XX.X</v>
      </c>
      <c r="S3208">
        <v>-2</v>
      </c>
      <c r="T3208" s="7" t="s">
        <v>1143</v>
      </c>
      <c r="U3208" t="s">
        <v>1378</v>
      </c>
    </row>
    <row r="3209" spans="1:21" x14ac:dyDescent="0.45">
      <c r="A3209" t="s">
        <v>671</v>
      </c>
      <c r="B3209" s="4" t="str" cm="1">
        <f t="array" ref="B3209">_xlfn._xlws.FILTER(AnalysisSets!B:B,AnalysisSets!A:A=_xlfn._xlws.FILTER(Analyses!E:E,Analyses!A:A=AnalysisResults!A3209,""),"")</f>
        <v>Safety Population</v>
      </c>
      <c r="C3209" t="s">
        <v>33</v>
      </c>
      <c r="D3209" t="s">
        <v>40</v>
      </c>
      <c r="E3209" s="4" t="str" cm="1">
        <f t="array" ref="E3209">_xlfn._xlws.FILTER(AnalysisGroupings!$G$2:$G$20,AnalysisGroupings!$F$2:$F$20=AnalysisResults!D3209,"")</f>
        <v>Xanomeline Low Dose</v>
      </c>
      <c r="G3209" t="s">
        <v>733</v>
      </c>
      <c r="H3209" t="s">
        <v>770</v>
      </c>
      <c r="I3209" s="4" t="str" cm="1">
        <f t="array" ref="I3209">_xlfn._xlws.FILTER(AnalysisGroupings!$G$2:$G$36,(AnalysisGroupings!$F$2:$F$36=AnalysisResults!H3209)*LEN(H3209)&gt;0,"")</f>
        <v>Diastolic Blood Pressure (mmHg)</v>
      </c>
      <c r="K3209" t="s">
        <v>734</v>
      </c>
      <c r="L3209" t="s">
        <v>1385</v>
      </c>
      <c r="M3209" s="4" t="str" cm="1">
        <f t="array" ref="M3209">_xlfn._xlws.FILTER(AnalysisGroupings!$G$2:$G$36,(AnalysisGroupings!$F$2:$F$36=AnalysisResults!L3209)*LEN(L3209)&gt;0,"")</f>
        <v>Week 16</v>
      </c>
      <c r="O3209" t="s">
        <v>295</v>
      </c>
      <c r="P3209" t="s">
        <v>644</v>
      </c>
      <c r="Q3209" s="4" t="str" cm="1">
        <f t="array" ref="Q3209">_xlfn._xlws.FILTER(AnalysisMethods!$G$2:$G$31,AnalysisMethods!$E$2:$E$31=AnalysisResults!P3209,"")</f>
        <v>Q1</v>
      </c>
      <c r="R3209" s="4" t="str" cm="1">
        <f t="array" ref="R3209">_xlfn._xlws.FILTER(AnalysisMethods!$H$2:$H$31,AnalysisMethods!$E$2:$E$31=AnalysisResults!P3209,"")</f>
        <v>XX.X</v>
      </c>
      <c r="S3209">
        <v>-8</v>
      </c>
      <c r="T3209" s="7" t="s">
        <v>1192</v>
      </c>
      <c r="U3209" t="s">
        <v>1378</v>
      </c>
    </row>
    <row r="3210" spans="1:21" x14ac:dyDescent="0.45">
      <c r="A3210" t="s">
        <v>671</v>
      </c>
      <c r="B3210" s="4" t="str" cm="1">
        <f t="array" ref="B3210">_xlfn._xlws.FILTER(AnalysisSets!B:B,AnalysisSets!A:A=_xlfn._xlws.FILTER(Analyses!E:E,Analyses!A:A=AnalysisResults!A3210,""),"")</f>
        <v>Safety Population</v>
      </c>
      <c r="C3210" t="s">
        <v>33</v>
      </c>
      <c r="D3210" t="s">
        <v>40</v>
      </c>
      <c r="E3210" s="4" t="str" cm="1">
        <f t="array" ref="E3210">_xlfn._xlws.FILTER(AnalysisGroupings!$G$2:$G$20,AnalysisGroupings!$F$2:$F$20=AnalysisResults!D3210,"")</f>
        <v>Xanomeline Low Dose</v>
      </c>
      <c r="G3210" t="s">
        <v>733</v>
      </c>
      <c r="H3210" t="s">
        <v>770</v>
      </c>
      <c r="I3210" s="4" t="str" cm="1">
        <f t="array" ref="I3210">_xlfn._xlws.FILTER(AnalysisGroupings!$G$2:$G$36,(AnalysisGroupings!$F$2:$F$36=AnalysisResults!H3210)*LEN(H3210)&gt;0,"")</f>
        <v>Diastolic Blood Pressure (mmHg)</v>
      </c>
      <c r="K3210" t="s">
        <v>734</v>
      </c>
      <c r="L3210" t="s">
        <v>1385</v>
      </c>
      <c r="M3210" s="4" t="str" cm="1">
        <f t="array" ref="M3210">_xlfn._xlws.FILTER(AnalysisGroupings!$G$2:$G$36,(AnalysisGroupings!$F$2:$F$36=AnalysisResults!L3210)*LEN(L3210)&gt;0,"")</f>
        <v>Week 16</v>
      </c>
      <c r="O3210" t="s">
        <v>295</v>
      </c>
      <c r="P3210" t="s">
        <v>645</v>
      </c>
      <c r="Q3210" s="4" t="str" cm="1">
        <f t="array" ref="Q3210">_xlfn._xlws.FILTER(AnalysisMethods!$G$2:$G$31,AnalysisMethods!$E$2:$E$31=AnalysisResults!P3210,"")</f>
        <v>Q3</v>
      </c>
      <c r="R3210" s="4" t="str" cm="1">
        <f t="array" ref="R3210">_xlfn._xlws.FILTER(AnalysisMethods!$H$2:$H$31,AnalysisMethods!$E$2:$E$31=AnalysisResults!P3210,"")</f>
        <v>XX.X</v>
      </c>
      <c r="S3210">
        <v>4</v>
      </c>
      <c r="T3210" s="7" t="s">
        <v>1145</v>
      </c>
      <c r="U3210" t="s">
        <v>1378</v>
      </c>
    </row>
    <row r="3211" spans="1:21" x14ac:dyDescent="0.45">
      <c r="A3211" t="s">
        <v>671</v>
      </c>
      <c r="B3211" s="4" t="str" cm="1">
        <f t="array" ref="B3211">_xlfn._xlws.FILTER(AnalysisSets!B:B,AnalysisSets!A:A=_xlfn._xlws.FILTER(Analyses!E:E,Analyses!A:A=AnalysisResults!A3211,""),"")</f>
        <v>Safety Population</v>
      </c>
      <c r="C3211" t="s">
        <v>33</v>
      </c>
      <c r="D3211" t="s">
        <v>40</v>
      </c>
      <c r="E3211" s="4" t="str" cm="1">
        <f t="array" ref="E3211">_xlfn._xlws.FILTER(AnalysisGroupings!$G$2:$G$20,AnalysisGroupings!$F$2:$F$20=AnalysisResults!D3211,"")</f>
        <v>Xanomeline Low Dose</v>
      </c>
      <c r="G3211" t="s">
        <v>733</v>
      </c>
      <c r="H3211" t="s">
        <v>770</v>
      </c>
      <c r="I3211" s="4" t="str" cm="1">
        <f t="array" ref="I3211">_xlfn._xlws.FILTER(AnalysisGroupings!$G$2:$G$36,(AnalysisGroupings!$F$2:$F$36=AnalysisResults!H3211)*LEN(H3211)&gt;0,"")</f>
        <v>Diastolic Blood Pressure (mmHg)</v>
      </c>
      <c r="K3211" t="s">
        <v>734</v>
      </c>
      <c r="L3211" t="s">
        <v>1385</v>
      </c>
      <c r="M3211" s="4" t="str" cm="1">
        <f t="array" ref="M3211">_xlfn._xlws.FILTER(AnalysisGroupings!$G$2:$G$36,(AnalysisGroupings!$F$2:$F$36=AnalysisResults!L3211)*LEN(L3211)&gt;0,"")</f>
        <v>Week 16</v>
      </c>
      <c r="O3211" t="s">
        <v>295</v>
      </c>
      <c r="P3211" t="s">
        <v>646</v>
      </c>
      <c r="Q3211" s="4" t="str" cm="1">
        <f t="array" ref="Q3211">_xlfn._xlws.FILTER(AnalysisMethods!$G$2:$G$31,AnalysisMethods!$E$2:$E$31=AnalysisResults!P3211,"")</f>
        <v>Min</v>
      </c>
      <c r="R3211" s="4" t="str" cm="1">
        <f t="array" ref="R3211">_xlfn._xlws.FILTER(AnalysisMethods!$H$2:$H$31,AnalysisMethods!$E$2:$E$31=AnalysisResults!P3211,"")</f>
        <v>XX</v>
      </c>
      <c r="S3211">
        <v>-30</v>
      </c>
      <c r="T3211" s="7" t="s">
        <v>1199</v>
      </c>
      <c r="U3211" t="s">
        <v>1378</v>
      </c>
    </row>
    <row r="3212" spans="1:21" x14ac:dyDescent="0.45">
      <c r="A3212" t="s">
        <v>671</v>
      </c>
      <c r="B3212" s="4" t="str" cm="1">
        <f t="array" ref="B3212">_xlfn._xlws.FILTER(AnalysisSets!B:B,AnalysisSets!A:A=_xlfn._xlws.FILTER(Analyses!E:E,Analyses!A:A=AnalysisResults!A3212,""),"")</f>
        <v>Safety Population</v>
      </c>
      <c r="C3212" t="s">
        <v>33</v>
      </c>
      <c r="D3212" t="s">
        <v>40</v>
      </c>
      <c r="E3212" s="4" t="str" cm="1">
        <f t="array" ref="E3212">_xlfn._xlws.FILTER(AnalysisGroupings!$G$2:$G$20,AnalysisGroupings!$F$2:$F$20=AnalysisResults!D3212,"")</f>
        <v>Xanomeline Low Dose</v>
      </c>
      <c r="G3212" t="s">
        <v>733</v>
      </c>
      <c r="H3212" t="s">
        <v>770</v>
      </c>
      <c r="I3212" s="4" t="str" cm="1">
        <f t="array" ref="I3212">_xlfn._xlws.FILTER(AnalysisGroupings!$G$2:$G$36,(AnalysisGroupings!$F$2:$F$36=AnalysisResults!H3212)*LEN(H3212)&gt;0,"")</f>
        <v>Diastolic Blood Pressure (mmHg)</v>
      </c>
      <c r="K3212" t="s">
        <v>734</v>
      </c>
      <c r="L3212" t="s">
        <v>1385</v>
      </c>
      <c r="M3212" s="4" t="str" cm="1">
        <f t="array" ref="M3212">_xlfn._xlws.FILTER(AnalysisGroupings!$G$2:$G$36,(AnalysisGroupings!$F$2:$F$36=AnalysisResults!L3212)*LEN(L3212)&gt;0,"")</f>
        <v>Week 16</v>
      </c>
      <c r="O3212" t="s">
        <v>295</v>
      </c>
      <c r="P3212" t="s">
        <v>647</v>
      </c>
      <c r="Q3212" s="4" t="str" cm="1">
        <f t="array" ref="Q3212">_xlfn._xlws.FILTER(AnalysisMethods!$G$2:$G$31,AnalysisMethods!$E$2:$E$31=AnalysisResults!P3212,"")</f>
        <v>Max</v>
      </c>
      <c r="R3212" s="4" t="str" cm="1">
        <f t="array" ref="R3212">_xlfn._xlws.FILTER(AnalysisMethods!$H$2:$H$31,AnalysisMethods!$E$2:$E$31=AnalysisResults!P3212,"")</f>
        <v>XX</v>
      </c>
      <c r="S3212">
        <v>38</v>
      </c>
      <c r="T3212" s="7" t="s">
        <v>1286</v>
      </c>
      <c r="U3212" t="s">
        <v>1378</v>
      </c>
    </row>
    <row r="3213" spans="1:21" x14ac:dyDescent="0.45">
      <c r="A3213" t="s">
        <v>671</v>
      </c>
      <c r="B3213" s="4" t="str" cm="1">
        <f t="array" ref="B3213">_xlfn._xlws.FILTER(AnalysisSets!B:B,AnalysisSets!A:A=_xlfn._xlws.FILTER(Analyses!E:E,Analyses!A:A=AnalysisResults!A3213,""),"")</f>
        <v>Safety Population</v>
      </c>
      <c r="C3213" t="s">
        <v>33</v>
      </c>
      <c r="D3213" t="s">
        <v>40</v>
      </c>
      <c r="E3213" s="4" t="str" cm="1">
        <f t="array" ref="E3213">_xlfn._xlws.FILTER(AnalysisGroupings!$G$2:$G$20,AnalysisGroupings!$F$2:$F$20=AnalysisResults!D3213,"")</f>
        <v>Xanomeline Low Dose</v>
      </c>
      <c r="G3213" t="s">
        <v>733</v>
      </c>
      <c r="H3213" t="s">
        <v>770</v>
      </c>
      <c r="I3213" s="4" t="str" cm="1">
        <f t="array" ref="I3213">_xlfn._xlws.FILTER(AnalysisGroupings!$G$2:$G$36,(AnalysisGroupings!$F$2:$F$36=AnalysisResults!H3213)*LEN(H3213)&gt;0,"")</f>
        <v>Diastolic Blood Pressure (mmHg)</v>
      </c>
      <c r="K3213" t="s">
        <v>734</v>
      </c>
      <c r="L3213" t="s">
        <v>1386</v>
      </c>
      <c r="M3213" s="4" t="str" cm="1">
        <f t="array" ref="M3213">_xlfn._xlws.FILTER(AnalysisGroupings!$G$2:$G$36,(AnalysisGroupings!$F$2:$F$36=AnalysisResults!L3213)*LEN(L3213)&gt;0,"")</f>
        <v>Week 20</v>
      </c>
      <c r="O3213" t="s">
        <v>295</v>
      </c>
      <c r="P3213" t="s">
        <v>640</v>
      </c>
      <c r="Q3213" s="4" t="str" cm="1">
        <f t="array" ref="Q3213">_xlfn._xlws.FILTER(AnalysisMethods!$G$2:$G$31,AnalysisMethods!$E$2:$E$31=AnalysisResults!P3213,"")</f>
        <v>n</v>
      </c>
      <c r="R3213" s="4" t="str" cm="1">
        <f t="array" ref="R3213">_xlfn._xlws.FILTER(AnalysisMethods!$H$2:$H$31,AnalysisMethods!$E$2:$E$31=AnalysisResults!P3213,"")</f>
        <v>XX</v>
      </c>
      <c r="S3213">
        <v>90</v>
      </c>
      <c r="T3213" s="7" t="s">
        <v>808</v>
      </c>
      <c r="U3213" t="s">
        <v>1378</v>
      </c>
    </row>
    <row r="3214" spans="1:21" x14ac:dyDescent="0.45">
      <c r="A3214" t="s">
        <v>671</v>
      </c>
      <c r="B3214" s="4" t="str" cm="1">
        <f t="array" ref="B3214">_xlfn._xlws.FILTER(AnalysisSets!B:B,AnalysisSets!A:A=_xlfn._xlws.FILTER(Analyses!E:E,Analyses!A:A=AnalysisResults!A3214,""),"")</f>
        <v>Safety Population</v>
      </c>
      <c r="C3214" t="s">
        <v>33</v>
      </c>
      <c r="D3214" t="s">
        <v>40</v>
      </c>
      <c r="E3214" s="4" t="str" cm="1">
        <f t="array" ref="E3214">_xlfn._xlws.FILTER(AnalysisGroupings!$G$2:$G$20,AnalysisGroupings!$F$2:$F$20=AnalysisResults!D3214,"")</f>
        <v>Xanomeline Low Dose</v>
      </c>
      <c r="G3214" t="s">
        <v>733</v>
      </c>
      <c r="H3214" t="s">
        <v>770</v>
      </c>
      <c r="I3214" s="4" t="str" cm="1">
        <f t="array" ref="I3214">_xlfn._xlws.FILTER(AnalysisGroupings!$G$2:$G$36,(AnalysisGroupings!$F$2:$F$36=AnalysisResults!H3214)*LEN(H3214)&gt;0,"")</f>
        <v>Diastolic Blood Pressure (mmHg)</v>
      </c>
      <c r="K3214" t="s">
        <v>734</v>
      </c>
      <c r="L3214" t="s">
        <v>1386</v>
      </c>
      <c r="M3214" s="4" t="str" cm="1">
        <f t="array" ref="M3214">_xlfn._xlws.FILTER(AnalysisGroupings!$G$2:$G$36,(AnalysisGroupings!$F$2:$F$36=AnalysisResults!L3214)*LEN(L3214)&gt;0,"")</f>
        <v>Week 20</v>
      </c>
      <c r="O3214" t="s">
        <v>295</v>
      </c>
      <c r="P3214" t="s">
        <v>641</v>
      </c>
      <c r="Q3214" s="4" t="str" cm="1">
        <f t="array" ref="Q3214">_xlfn._xlws.FILTER(AnalysisMethods!$G$2:$G$31,AnalysisMethods!$E$2:$E$31=AnalysisResults!P3214,"")</f>
        <v>Mean</v>
      </c>
      <c r="R3214" s="4" t="str" cm="1">
        <f t="array" ref="R3214">_xlfn._xlws.FILTER(AnalysisMethods!$H$2:$H$31,AnalysisMethods!$E$2:$E$31=AnalysisResults!P3214,"")</f>
        <v>XX.X</v>
      </c>
      <c r="S3214">
        <v>-3.0444444439999998</v>
      </c>
      <c r="T3214" s="7" t="s">
        <v>1147</v>
      </c>
      <c r="U3214" t="s">
        <v>1378</v>
      </c>
    </row>
    <row r="3215" spans="1:21" x14ac:dyDescent="0.45">
      <c r="A3215" t="s">
        <v>671</v>
      </c>
      <c r="B3215" s="4" t="str" cm="1">
        <f t="array" ref="B3215">_xlfn._xlws.FILTER(AnalysisSets!B:B,AnalysisSets!A:A=_xlfn._xlws.FILTER(Analyses!E:E,Analyses!A:A=AnalysisResults!A3215,""),"")</f>
        <v>Safety Population</v>
      </c>
      <c r="C3215" t="s">
        <v>33</v>
      </c>
      <c r="D3215" t="s">
        <v>40</v>
      </c>
      <c r="E3215" s="4" t="str" cm="1">
        <f t="array" ref="E3215">_xlfn._xlws.FILTER(AnalysisGroupings!$G$2:$G$20,AnalysisGroupings!$F$2:$F$20=AnalysisResults!D3215,"")</f>
        <v>Xanomeline Low Dose</v>
      </c>
      <c r="G3215" t="s">
        <v>733</v>
      </c>
      <c r="H3215" t="s">
        <v>770</v>
      </c>
      <c r="I3215" s="4" t="str" cm="1">
        <f t="array" ref="I3215">_xlfn._xlws.FILTER(AnalysisGroupings!$G$2:$G$36,(AnalysisGroupings!$F$2:$F$36=AnalysisResults!H3215)*LEN(H3215)&gt;0,"")</f>
        <v>Diastolic Blood Pressure (mmHg)</v>
      </c>
      <c r="K3215" t="s">
        <v>734</v>
      </c>
      <c r="L3215" t="s">
        <v>1386</v>
      </c>
      <c r="M3215" s="4" t="str" cm="1">
        <f t="array" ref="M3215">_xlfn._xlws.FILTER(AnalysisGroupings!$G$2:$G$36,(AnalysisGroupings!$F$2:$F$36=AnalysisResults!L3215)*LEN(L3215)&gt;0,"")</f>
        <v>Week 20</v>
      </c>
      <c r="O3215" t="s">
        <v>295</v>
      </c>
      <c r="P3215" t="s">
        <v>642</v>
      </c>
      <c r="Q3215" s="4" t="str" cm="1">
        <f t="array" ref="Q3215">_xlfn._xlws.FILTER(AnalysisMethods!$G$2:$G$31,AnalysisMethods!$E$2:$E$31=AnalysisResults!P3215,"")</f>
        <v>SD</v>
      </c>
      <c r="R3215" s="4" t="str" cm="1">
        <f t="array" ref="R3215">_xlfn._xlws.FILTER(AnalysisMethods!$H$2:$H$31,AnalysisMethods!$E$2:$E$31=AnalysisResults!P3215,"")</f>
        <v>(XX.XX)</v>
      </c>
      <c r="S3215">
        <v>10.438596391999999</v>
      </c>
      <c r="T3215" s="7" t="s">
        <v>1287</v>
      </c>
      <c r="U3215" t="s">
        <v>1378</v>
      </c>
    </row>
    <row r="3216" spans="1:21" x14ac:dyDescent="0.45">
      <c r="A3216" t="s">
        <v>671</v>
      </c>
      <c r="B3216" s="4" t="str" cm="1">
        <f t="array" ref="B3216">_xlfn._xlws.FILTER(AnalysisSets!B:B,AnalysisSets!A:A=_xlfn._xlws.FILTER(Analyses!E:E,Analyses!A:A=AnalysisResults!A3216,""),"")</f>
        <v>Safety Population</v>
      </c>
      <c r="C3216" t="s">
        <v>33</v>
      </c>
      <c r="D3216" t="s">
        <v>40</v>
      </c>
      <c r="E3216" s="4" t="str" cm="1">
        <f t="array" ref="E3216">_xlfn._xlws.FILTER(AnalysisGroupings!$G$2:$G$20,AnalysisGroupings!$F$2:$F$20=AnalysisResults!D3216,"")</f>
        <v>Xanomeline Low Dose</v>
      </c>
      <c r="G3216" t="s">
        <v>733</v>
      </c>
      <c r="H3216" t="s">
        <v>770</v>
      </c>
      <c r="I3216" s="4" t="str" cm="1">
        <f t="array" ref="I3216">_xlfn._xlws.FILTER(AnalysisGroupings!$G$2:$G$36,(AnalysisGroupings!$F$2:$F$36=AnalysisResults!H3216)*LEN(H3216)&gt;0,"")</f>
        <v>Diastolic Blood Pressure (mmHg)</v>
      </c>
      <c r="K3216" t="s">
        <v>734</v>
      </c>
      <c r="L3216" t="s">
        <v>1386</v>
      </c>
      <c r="M3216" s="4" t="str" cm="1">
        <f t="array" ref="M3216">_xlfn._xlws.FILTER(AnalysisGroupings!$G$2:$G$36,(AnalysisGroupings!$F$2:$F$36=AnalysisResults!L3216)*LEN(L3216)&gt;0,"")</f>
        <v>Week 20</v>
      </c>
      <c r="O3216" t="s">
        <v>295</v>
      </c>
      <c r="P3216" t="s">
        <v>643</v>
      </c>
      <c r="Q3216" s="4" t="str" cm="1">
        <f t="array" ref="Q3216">_xlfn._xlws.FILTER(AnalysisMethods!$G$2:$G$31,AnalysisMethods!$E$2:$E$31=AnalysisResults!P3216,"")</f>
        <v>Median</v>
      </c>
      <c r="R3216" s="4" t="str" cm="1">
        <f t="array" ref="R3216">_xlfn._xlws.FILTER(AnalysisMethods!$H$2:$H$31,AnalysisMethods!$E$2:$E$31=AnalysisResults!P3216,"")</f>
        <v>XX.X</v>
      </c>
      <c r="S3216">
        <v>-2</v>
      </c>
      <c r="T3216" s="7" t="s">
        <v>1143</v>
      </c>
      <c r="U3216" t="s">
        <v>1378</v>
      </c>
    </row>
    <row r="3217" spans="1:21" x14ac:dyDescent="0.45">
      <c r="A3217" t="s">
        <v>671</v>
      </c>
      <c r="B3217" s="4" t="str" cm="1">
        <f t="array" ref="B3217">_xlfn._xlws.FILTER(AnalysisSets!B:B,AnalysisSets!A:A=_xlfn._xlws.FILTER(Analyses!E:E,Analyses!A:A=AnalysisResults!A3217,""),"")</f>
        <v>Safety Population</v>
      </c>
      <c r="C3217" t="s">
        <v>33</v>
      </c>
      <c r="D3217" t="s">
        <v>40</v>
      </c>
      <c r="E3217" s="4" t="str" cm="1">
        <f t="array" ref="E3217">_xlfn._xlws.FILTER(AnalysisGroupings!$G$2:$G$20,AnalysisGroupings!$F$2:$F$20=AnalysisResults!D3217,"")</f>
        <v>Xanomeline Low Dose</v>
      </c>
      <c r="G3217" t="s">
        <v>733</v>
      </c>
      <c r="H3217" t="s">
        <v>770</v>
      </c>
      <c r="I3217" s="4" t="str" cm="1">
        <f t="array" ref="I3217">_xlfn._xlws.FILTER(AnalysisGroupings!$G$2:$G$36,(AnalysisGroupings!$F$2:$F$36=AnalysisResults!H3217)*LEN(H3217)&gt;0,"")</f>
        <v>Diastolic Blood Pressure (mmHg)</v>
      </c>
      <c r="K3217" t="s">
        <v>734</v>
      </c>
      <c r="L3217" t="s">
        <v>1386</v>
      </c>
      <c r="M3217" s="4" t="str" cm="1">
        <f t="array" ref="M3217">_xlfn._xlws.FILTER(AnalysisGroupings!$G$2:$G$36,(AnalysisGroupings!$F$2:$F$36=AnalysisResults!L3217)*LEN(L3217)&gt;0,"")</f>
        <v>Week 20</v>
      </c>
      <c r="O3217" t="s">
        <v>295</v>
      </c>
      <c r="P3217" t="s">
        <v>644</v>
      </c>
      <c r="Q3217" s="4" t="str" cm="1">
        <f t="array" ref="Q3217">_xlfn._xlws.FILTER(AnalysisMethods!$G$2:$G$31,AnalysisMethods!$E$2:$E$31=AnalysisResults!P3217,"")</f>
        <v>Q1</v>
      </c>
      <c r="R3217" s="4" t="str" cm="1">
        <f t="array" ref="R3217">_xlfn._xlws.FILTER(AnalysisMethods!$H$2:$H$31,AnalysisMethods!$E$2:$E$31=AnalysisResults!P3217,"")</f>
        <v>XX.X</v>
      </c>
      <c r="S3217">
        <v>-12</v>
      </c>
      <c r="T3217" s="7" t="s">
        <v>1144</v>
      </c>
      <c r="U3217" t="s">
        <v>1378</v>
      </c>
    </row>
    <row r="3218" spans="1:21" x14ac:dyDescent="0.45">
      <c r="A3218" t="s">
        <v>671</v>
      </c>
      <c r="B3218" s="4" t="str" cm="1">
        <f t="array" ref="B3218">_xlfn._xlws.FILTER(AnalysisSets!B:B,AnalysisSets!A:A=_xlfn._xlws.FILTER(Analyses!E:E,Analyses!A:A=AnalysisResults!A3218,""),"")</f>
        <v>Safety Population</v>
      </c>
      <c r="C3218" t="s">
        <v>33</v>
      </c>
      <c r="D3218" t="s">
        <v>40</v>
      </c>
      <c r="E3218" s="4" t="str" cm="1">
        <f t="array" ref="E3218">_xlfn._xlws.FILTER(AnalysisGroupings!$G$2:$G$20,AnalysisGroupings!$F$2:$F$20=AnalysisResults!D3218,"")</f>
        <v>Xanomeline Low Dose</v>
      </c>
      <c r="G3218" t="s">
        <v>733</v>
      </c>
      <c r="H3218" t="s">
        <v>770</v>
      </c>
      <c r="I3218" s="4" t="str" cm="1">
        <f t="array" ref="I3218">_xlfn._xlws.FILTER(AnalysisGroupings!$G$2:$G$36,(AnalysisGroupings!$F$2:$F$36=AnalysisResults!H3218)*LEN(H3218)&gt;0,"")</f>
        <v>Diastolic Blood Pressure (mmHg)</v>
      </c>
      <c r="K3218" t="s">
        <v>734</v>
      </c>
      <c r="L3218" t="s">
        <v>1386</v>
      </c>
      <c r="M3218" s="4" t="str" cm="1">
        <f t="array" ref="M3218">_xlfn._xlws.FILTER(AnalysisGroupings!$G$2:$G$36,(AnalysisGroupings!$F$2:$F$36=AnalysisResults!L3218)*LEN(L3218)&gt;0,"")</f>
        <v>Week 20</v>
      </c>
      <c r="O3218" t="s">
        <v>295</v>
      </c>
      <c r="P3218" t="s">
        <v>645</v>
      </c>
      <c r="Q3218" s="4" t="str" cm="1">
        <f t="array" ref="Q3218">_xlfn._xlws.FILTER(AnalysisMethods!$G$2:$G$31,AnalysisMethods!$E$2:$E$31=AnalysisResults!P3218,"")</f>
        <v>Q3</v>
      </c>
      <c r="R3218" s="4" t="str" cm="1">
        <f t="array" ref="R3218">_xlfn._xlws.FILTER(AnalysisMethods!$H$2:$H$31,AnalysisMethods!$E$2:$E$31=AnalysisResults!P3218,"")</f>
        <v>XX.X</v>
      </c>
      <c r="S3218">
        <v>4</v>
      </c>
      <c r="T3218" s="7" t="s">
        <v>1145</v>
      </c>
      <c r="U3218" t="s">
        <v>1378</v>
      </c>
    </row>
    <row r="3219" spans="1:21" x14ac:dyDescent="0.45">
      <c r="A3219" t="s">
        <v>671</v>
      </c>
      <c r="B3219" s="4" t="str" cm="1">
        <f t="array" ref="B3219">_xlfn._xlws.FILTER(AnalysisSets!B:B,AnalysisSets!A:A=_xlfn._xlws.FILTER(Analyses!E:E,Analyses!A:A=AnalysisResults!A3219,""),"")</f>
        <v>Safety Population</v>
      </c>
      <c r="C3219" t="s">
        <v>33</v>
      </c>
      <c r="D3219" t="s">
        <v>40</v>
      </c>
      <c r="E3219" s="4" t="str" cm="1">
        <f t="array" ref="E3219">_xlfn._xlws.FILTER(AnalysisGroupings!$G$2:$G$20,AnalysisGroupings!$F$2:$F$20=AnalysisResults!D3219,"")</f>
        <v>Xanomeline Low Dose</v>
      </c>
      <c r="G3219" t="s">
        <v>733</v>
      </c>
      <c r="H3219" t="s">
        <v>770</v>
      </c>
      <c r="I3219" s="4" t="str" cm="1">
        <f t="array" ref="I3219">_xlfn._xlws.FILTER(AnalysisGroupings!$G$2:$G$36,(AnalysisGroupings!$F$2:$F$36=AnalysisResults!H3219)*LEN(H3219)&gt;0,"")</f>
        <v>Diastolic Blood Pressure (mmHg)</v>
      </c>
      <c r="K3219" t="s">
        <v>734</v>
      </c>
      <c r="L3219" t="s">
        <v>1386</v>
      </c>
      <c r="M3219" s="4" t="str" cm="1">
        <f t="array" ref="M3219">_xlfn._xlws.FILTER(AnalysisGroupings!$G$2:$G$36,(AnalysisGroupings!$F$2:$F$36=AnalysisResults!L3219)*LEN(L3219)&gt;0,"")</f>
        <v>Week 20</v>
      </c>
      <c r="O3219" t="s">
        <v>295</v>
      </c>
      <c r="P3219" t="s">
        <v>646</v>
      </c>
      <c r="Q3219" s="4" t="str" cm="1">
        <f t="array" ref="Q3219">_xlfn._xlws.FILTER(AnalysisMethods!$G$2:$G$31,AnalysisMethods!$E$2:$E$31=AnalysisResults!P3219,"")</f>
        <v>Min</v>
      </c>
      <c r="R3219" s="4" t="str" cm="1">
        <f t="array" ref="R3219">_xlfn._xlws.FILTER(AnalysisMethods!$H$2:$H$31,AnalysisMethods!$E$2:$E$31=AnalysisResults!P3219,"")</f>
        <v>XX</v>
      </c>
      <c r="S3219">
        <v>-30</v>
      </c>
      <c r="T3219" s="7" t="s">
        <v>1199</v>
      </c>
      <c r="U3219" t="s">
        <v>1378</v>
      </c>
    </row>
    <row r="3220" spans="1:21" x14ac:dyDescent="0.45">
      <c r="A3220" t="s">
        <v>671</v>
      </c>
      <c r="B3220" s="4" t="str" cm="1">
        <f t="array" ref="B3220">_xlfn._xlws.FILTER(AnalysisSets!B:B,AnalysisSets!A:A=_xlfn._xlws.FILTER(Analyses!E:E,Analyses!A:A=AnalysisResults!A3220,""),"")</f>
        <v>Safety Population</v>
      </c>
      <c r="C3220" t="s">
        <v>33</v>
      </c>
      <c r="D3220" t="s">
        <v>40</v>
      </c>
      <c r="E3220" s="4" t="str" cm="1">
        <f t="array" ref="E3220">_xlfn._xlws.FILTER(AnalysisGroupings!$G$2:$G$20,AnalysisGroupings!$F$2:$F$20=AnalysisResults!D3220,"")</f>
        <v>Xanomeline Low Dose</v>
      </c>
      <c r="G3220" t="s">
        <v>733</v>
      </c>
      <c r="H3220" t="s">
        <v>770</v>
      </c>
      <c r="I3220" s="4" t="str" cm="1">
        <f t="array" ref="I3220">_xlfn._xlws.FILTER(AnalysisGroupings!$G$2:$G$36,(AnalysisGroupings!$F$2:$F$36=AnalysisResults!H3220)*LEN(H3220)&gt;0,"")</f>
        <v>Diastolic Blood Pressure (mmHg)</v>
      </c>
      <c r="K3220" t="s">
        <v>734</v>
      </c>
      <c r="L3220" t="s">
        <v>1386</v>
      </c>
      <c r="M3220" s="4" t="str" cm="1">
        <f t="array" ref="M3220">_xlfn._xlws.FILTER(AnalysisGroupings!$G$2:$G$36,(AnalysisGroupings!$F$2:$F$36=AnalysisResults!L3220)*LEN(L3220)&gt;0,"")</f>
        <v>Week 20</v>
      </c>
      <c r="O3220" t="s">
        <v>295</v>
      </c>
      <c r="P3220" t="s">
        <v>647</v>
      </c>
      <c r="Q3220" s="4" t="str" cm="1">
        <f t="array" ref="Q3220">_xlfn._xlws.FILTER(AnalysisMethods!$G$2:$G$31,AnalysisMethods!$E$2:$E$31=AnalysisResults!P3220,"")</f>
        <v>Max</v>
      </c>
      <c r="R3220" s="4" t="str" cm="1">
        <f t="array" ref="R3220">_xlfn._xlws.FILTER(AnalysisMethods!$H$2:$H$31,AnalysisMethods!$E$2:$E$31=AnalysisResults!P3220,"")</f>
        <v>XX</v>
      </c>
      <c r="S3220">
        <v>20</v>
      </c>
      <c r="T3220" s="7" t="s">
        <v>605</v>
      </c>
      <c r="U3220" t="s">
        <v>1378</v>
      </c>
    </row>
    <row r="3221" spans="1:21" x14ac:dyDescent="0.45">
      <c r="A3221" t="s">
        <v>671</v>
      </c>
      <c r="B3221" s="4" t="str" cm="1">
        <f t="array" ref="B3221">_xlfn._xlws.FILTER(AnalysisSets!B:B,AnalysisSets!A:A=_xlfn._xlws.FILTER(Analyses!E:E,Analyses!A:A=AnalysisResults!A3221,""),"")</f>
        <v>Safety Population</v>
      </c>
      <c r="C3221" t="s">
        <v>33</v>
      </c>
      <c r="D3221" t="s">
        <v>40</v>
      </c>
      <c r="E3221" s="4" t="str" cm="1">
        <f t="array" ref="E3221">_xlfn._xlws.FILTER(AnalysisGroupings!$G$2:$G$20,AnalysisGroupings!$F$2:$F$20=AnalysisResults!D3221,"")</f>
        <v>Xanomeline Low Dose</v>
      </c>
      <c r="G3221" t="s">
        <v>733</v>
      </c>
      <c r="H3221" t="s">
        <v>770</v>
      </c>
      <c r="I3221" s="4" t="str" cm="1">
        <f t="array" ref="I3221">_xlfn._xlws.FILTER(AnalysisGroupings!$G$2:$G$36,(AnalysisGroupings!$F$2:$F$36=AnalysisResults!H3221)*LEN(H3221)&gt;0,"")</f>
        <v>Diastolic Blood Pressure (mmHg)</v>
      </c>
      <c r="K3221" t="s">
        <v>734</v>
      </c>
      <c r="L3221" t="s">
        <v>1387</v>
      </c>
      <c r="M3221" s="4" t="str" cm="1">
        <f t="array" ref="M3221">_xlfn._xlws.FILTER(AnalysisGroupings!$G$2:$G$36,(AnalysisGroupings!$F$2:$F$36=AnalysisResults!L3221)*LEN(L3221)&gt;0,"")</f>
        <v>Week 24</v>
      </c>
      <c r="O3221" t="s">
        <v>295</v>
      </c>
      <c r="P3221" t="s">
        <v>640</v>
      </c>
      <c r="Q3221" s="4" t="str" cm="1">
        <f t="array" ref="Q3221">_xlfn._xlws.FILTER(AnalysisMethods!$G$2:$G$31,AnalysisMethods!$E$2:$E$31=AnalysisResults!P3221,"")</f>
        <v>n</v>
      </c>
      <c r="R3221" s="4" t="str" cm="1">
        <f t="array" ref="R3221">_xlfn._xlws.FILTER(AnalysisMethods!$H$2:$H$31,AnalysisMethods!$E$2:$E$31=AnalysisResults!P3221,"")</f>
        <v>XX</v>
      </c>
      <c r="S3221">
        <v>81</v>
      </c>
      <c r="T3221" s="7" t="s">
        <v>257</v>
      </c>
      <c r="U3221" t="s">
        <v>1378</v>
      </c>
    </row>
    <row r="3222" spans="1:21" x14ac:dyDescent="0.45">
      <c r="A3222" t="s">
        <v>671</v>
      </c>
      <c r="B3222" s="4" t="str" cm="1">
        <f t="array" ref="B3222">_xlfn._xlws.FILTER(AnalysisSets!B:B,AnalysisSets!A:A=_xlfn._xlws.FILTER(Analyses!E:E,Analyses!A:A=AnalysisResults!A3222,""),"")</f>
        <v>Safety Population</v>
      </c>
      <c r="C3222" t="s">
        <v>33</v>
      </c>
      <c r="D3222" t="s">
        <v>40</v>
      </c>
      <c r="E3222" s="4" t="str" cm="1">
        <f t="array" ref="E3222">_xlfn._xlws.FILTER(AnalysisGroupings!$G$2:$G$20,AnalysisGroupings!$F$2:$F$20=AnalysisResults!D3222,"")</f>
        <v>Xanomeline Low Dose</v>
      </c>
      <c r="G3222" t="s">
        <v>733</v>
      </c>
      <c r="H3222" t="s">
        <v>770</v>
      </c>
      <c r="I3222" s="4" t="str" cm="1">
        <f t="array" ref="I3222">_xlfn._xlws.FILTER(AnalysisGroupings!$G$2:$G$36,(AnalysisGroupings!$F$2:$F$36=AnalysisResults!H3222)*LEN(H3222)&gt;0,"")</f>
        <v>Diastolic Blood Pressure (mmHg)</v>
      </c>
      <c r="K3222" t="s">
        <v>734</v>
      </c>
      <c r="L3222" t="s">
        <v>1387</v>
      </c>
      <c r="M3222" s="4" t="str" cm="1">
        <f t="array" ref="M3222">_xlfn._xlws.FILTER(AnalysisGroupings!$G$2:$G$36,(AnalysisGroupings!$F$2:$F$36=AnalysisResults!L3222)*LEN(L3222)&gt;0,"")</f>
        <v>Week 24</v>
      </c>
      <c r="O3222" t="s">
        <v>295</v>
      </c>
      <c r="P3222" t="s">
        <v>641</v>
      </c>
      <c r="Q3222" s="4" t="str" cm="1">
        <f t="array" ref="Q3222">_xlfn._xlws.FILTER(AnalysisMethods!$G$2:$G$31,AnalysisMethods!$E$2:$E$31=AnalysisResults!P3222,"")</f>
        <v>Mean</v>
      </c>
      <c r="R3222" s="4" t="str" cm="1">
        <f t="array" ref="R3222">_xlfn._xlws.FILTER(AnalysisMethods!$H$2:$H$31,AnalysisMethods!$E$2:$E$31=AnalysisResults!P3222,"")</f>
        <v>XX.X</v>
      </c>
      <c r="S3222">
        <v>-0.50617283999999996</v>
      </c>
      <c r="T3222" s="7" t="s">
        <v>1288</v>
      </c>
      <c r="U3222" t="s">
        <v>1378</v>
      </c>
    </row>
    <row r="3223" spans="1:21" x14ac:dyDescent="0.45">
      <c r="A3223" t="s">
        <v>671</v>
      </c>
      <c r="B3223" s="4" t="str" cm="1">
        <f t="array" ref="B3223">_xlfn._xlws.FILTER(AnalysisSets!B:B,AnalysisSets!A:A=_xlfn._xlws.FILTER(Analyses!E:E,Analyses!A:A=AnalysisResults!A3223,""),"")</f>
        <v>Safety Population</v>
      </c>
      <c r="C3223" t="s">
        <v>33</v>
      </c>
      <c r="D3223" t="s">
        <v>40</v>
      </c>
      <c r="E3223" s="4" t="str" cm="1">
        <f t="array" ref="E3223">_xlfn._xlws.FILTER(AnalysisGroupings!$G$2:$G$20,AnalysisGroupings!$F$2:$F$20=AnalysisResults!D3223,"")</f>
        <v>Xanomeline Low Dose</v>
      </c>
      <c r="G3223" t="s">
        <v>733</v>
      </c>
      <c r="H3223" t="s">
        <v>770</v>
      </c>
      <c r="I3223" s="4" t="str" cm="1">
        <f t="array" ref="I3223">_xlfn._xlws.FILTER(AnalysisGroupings!$G$2:$G$36,(AnalysisGroupings!$F$2:$F$36=AnalysisResults!H3223)*LEN(H3223)&gt;0,"")</f>
        <v>Diastolic Blood Pressure (mmHg)</v>
      </c>
      <c r="K3223" t="s">
        <v>734</v>
      </c>
      <c r="L3223" t="s">
        <v>1387</v>
      </c>
      <c r="M3223" s="4" t="str" cm="1">
        <f t="array" ref="M3223">_xlfn._xlws.FILTER(AnalysisGroupings!$G$2:$G$36,(AnalysisGroupings!$F$2:$F$36=AnalysisResults!L3223)*LEN(L3223)&gt;0,"")</f>
        <v>Week 24</v>
      </c>
      <c r="O3223" t="s">
        <v>295</v>
      </c>
      <c r="P3223" t="s">
        <v>642</v>
      </c>
      <c r="Q3223" s="4" t="str" cm="1">
        <f t="array" ref="Q3223">_xlfn._xlws.FILTER(AnalysisMethods!$G$2:$G$31,AnalysisMethods!$E$2:$E$31=AnalysisResults!P3223,"")</f>
        <v>SD</v>
      </c>
      <c r="R3223" s="4" t="str" cm="1">
        <f t="array" ref="R3223">_xlfn._xlws.FILTER(AnalysisMethods!$H$2:$H$31,AnalysisMethods!$E$2:$E$31=AnalysisResults!P3223,"")</f>
        <v>(XX.XX)</v>
      </c>
      <c r="S3223">
        <v>7.7590647903000001</v>
      </c>
      <c r="T3223" s="7" t="s">
        <v>1289</v>
      </c>
      <c r="U3223" t="s">
        <v>1378</v>
      </c>
    </row>
    <row r="3224" spans="1:21" x14ac:dyDescent="0.45">
      <c r="A3224" t="s">
        <v>671</v>
      </c>
      <c r="B3224" s="4" t="str" cm="1">
        <f t="array" ref="B3224">_xlfn._xlws.FILTER(AnalysisSets!B:B,AnalysisSets!A:A=_xlfn._xlws.FILTER(Analyses!E:E,Analyses!A:A=AnalysisResults!A3224,""),"")</f>
        <v>Safety Population</v>
      </c>
      <c r="C3224" t="s">
        <v>33</v>
      </c>
      <c r="D3224" t="s">
        <v>40</v>
      </c>
      <c r="E3224" s="4" t="str" cm="1">
        <f t="array" ref="E3224">_xlfn._xlws.FILTER(AnalysisGroupings!$G$2:$G$20,AnalysisGroupings!$F$2:$F$20=AnalysisResults!D3224,"")</f>
        <v>Xanomeline Low Dose</v>
      </c>
      <c r="G3224" t="s">
        <v>733</v>
      </c>
      <c r="H3224" t="s">
        <v>770</v>
      </c>
      <c r="I3224" s="4" t="str" cm="1">
        <f t="array" ref="I3224">_xlfn._xlws.FILTER(AnalysisGroupings!$G$2:$G$36,(AnalysisGroupings!$F$2:$F$36=AnalysisResults!H3224)*LEN(H3224)&gt;0,"")</f>
        <v>Diastolic Blood Pressure (mmHg)</v>
      </c>
      <c r="K3224" t="s">
        <v>734</v>
      </c>
      <c r="L3224" t="s">
        <v>1387</v>
      </c>
      <c r="M3224" s="4" t="str" cm="1">
        <f t="array" ref="M3224">_xlfn._xlws.FILTER(AnalysisGroupings!$G$2:$G$36,(AnalysisGroupings!$F$2:$F$36=AnalysisResults!L3224)*LEN(L3224)&gt;0,"")</f>
        <v>Week 24</v>
      </c>
      <c r="O3224" t="s">
        <v>295</v>
      </c>
      <c r="P3224" t="s">
        <v>643</v>
      </c>
      <c r="Q3224" s="4" t="str" cm="1">
        <f t="array" ref="Q3224">_xlfn._xlws.FILTER(AnalysisMethods!$G$2:$G$31,AnalysisMethods!$E$2:$E$31=AnalysisResults!P3224,"")</f>
        <v>Median</v>
      </c>
      <c r="R3224" s="4" t="str" cm="1">
        <f t="array" ref="R3224">_xlfn._xlws.FILTER(AnalysisMethods!$H$2:$H$31,AnalysisMethods!$E$2:$E$31=AnalysisResults!P3224,"")</f>
        <v>XX.X</v>
      </c>
      <c r="S3224">
        <v>0</v>
      </c>
      <c r="T3224" s="7" t="s">
        <v>1158</v>
      </c>
      <c r="U3224" t="s">
        <v>1378</v>
      </c>
    </row>
    <row r="3225" spans="1:21" x14ac:dyDescent="0.45">
      <c r="A3225" t="s">
        <v>671</v>
      </c>
      <c r="B3225" s="4" t="str" cm="1">
        <f t="array" ref="B3225">_xlfn._xlws.FILTER(AnalysisSets!B:B,AnalysisSets!A:A=_xlfn._xlws.FILTER(Analyses!E:E,Analyses!A:A=AnalysisResults!A3225,""),"")</f>
        <v>Safety Population</v>
      </c>
      <c r="C3225" t="s">
        <v>33</v>
      </c>
      <c r="D3225" t="s">
        <v>40</v>
      </c>
      <c r="E3225" s="4" t="str" cm="1">
        <f t="array" ref="E3225">_xlfn._xlws.FILTER(AnalysisGroupings!$G$2:$G$20,AnalysisGroupings!$F$2:$F$20=AnalysisResults!D3225,"")</f>
        <v>Xanomeline Low Dose</v>
      </c>
      <c r="G3225" t="s">
        <v>733</v>
      </c>
      <c r="H3225" t="s">
        <v>770</v>
      </c>
      <c r="I3225" s="4" t="str" cm="1">
        <f t="array" ref="I3225">_xlfn._xlws.FILTER(AnalysisGroupings!$G$2:$G$36,(AnalysisGroupings!$F$2:$F$36=AnalysisResults!H3225)*LEN(H3225)&gt;0,"")</f>
        <v>Diastolic Blood Pressure (mmHg)</v>
      </c>
      <c r="K3225" t="s">
        <v>734</v>
      </c>
      <c r="L3225" t="s">
        <v>1387</v>
      </c>
      <c r="M3225" s="4" t="str" cm="1">
        <f t="array" ref="M3225">_xlfn._xlws.FILTER(AnalysisGroupings!$G$2:$G$36,(AnalysisGroupings!$F$2:$F$36=AnalysisResults!L3225)*LEN(L3225)&gt;0,"")</f>
        <v>Week 24</v>
      </c>
      <c r="O3225" t="s">
        <v>295</v>
      </c>
      <c r="P3225" t="s">
        <v>644</v>
      </c>
      <c r="Q3225" s="4" t="str" cm="1">
        <f t="array" ref="Q3225">_xlfn._xlws.FILTER(AnalysisMethods!$G$2:$G$31,AnalysisMethods!$E$2:$E$31=AnalysisResults!P3225,"")</f>
        <v>Q1</v>
      </c>
      <c r="R3225" s="4" t="str" cm="1">
        <f t="array" ref="R3225">_xlfn._xlws.FILTER(AnalysisMethods!$H$2:$H$31,AnalysisMethods!$E$2:$E$31=AnalysisResults!P3225,"")</f>
        <v>XX.X</v>
      </c>
      <c r="S3225">
        <v>-4</v>
      </c>
      <c r="T3225" s="7" t="s">
        <v>1164</v>
      </c>
      <c r="U3225" t="s">
        <v>1378</v>
      </c>
    </row>
    <row r="3226" spans="1:21" x14ac:dyDescent="0.45">
      <c r="A3226" t="s">
        <v>671</v>
      </c>
      <c r="B3226" s="4" t="str" cm="1">
        <f t="array" ref="B3226">_xlfn._xlws.FILTER(AnalysisSets!B:B,AnalysisSets!A:A=_xlfn._xlws.FILTER(Analyses!E:E,Analyses!A:A=AnalysisResults!A3226,""),"")</f>
        <v>Safety Population</v>
      </c>
      <c r="C3226" t="s">
        <v>33</v>
      </c>
      <c r="D3226" t="s">
        <v>40</v>
      </c>
      <c r="E3226" s="4" t="str" cm="1">
        <f t="array" ref="E3226">_xlfn._xlws.FILTER(AnalysisGroupings!$G$2:$G$20,AnalysisGroupings!$F$2:$F$20=AnalysisResults!D3226,"")</f>
        <v>Xanomeline Low Dose</v>
      </c>
      <c r="G3226" t="s">
        <v>733</v>
      </c>
      <c r="H3226" t="s">
        <v>770</v>
      </c>
      <c r="I3226" s="4" t="str" cm="1">
        <f t="array" ref="I3226">_xlfn._xlws.FILTER(AnalysisGroupings!$G$2:$G$36,(AnalysisGroupings!$F$2:$F$36=AnalysisResults!H3226)*LEN(H3226)&gt;0,"")</f>
        <v>Diastolic Blood Pressure (mmHg)</v>
      </c>
      <c r="K3226" t="s">
        <v>734</v>
      </c>
      <c r="L3226" t="s">
        <v>1387</v>
      </c>
      <c r="M3226" s="4" t="str" cm="1">
        <f t="array" ref="M3226">_xlfn._xlws.FILTER(AnalysisGroupings!$G$2:$G$36,(AnalysisGroupings!$F$2:$F$36=AnalysisResults!L3226)*LEN(L3226)&gt;0,"")</f>
        <v>Week 24</v>
      </c>
      <c r="O3226" t="s">
        <v>295</v>
      </c>
      <c r="P3226" t="s">
        <v>645</v>
      </c>
      <c r="Q3226" s="4" t="str" cm="1">
        <f t="array" ref="Q3226">_xlfn._xlws.FILTER(AnalysisMethods!$G$2:$G$31,AnalysisMethods!$E$2:$E$31=AnalysisResults!P3226,"")</f>
        <v>Q3</v>
      </c>
      <c r="R3226" s="4" t="str" cm="1">
        <f t="array" ref="R3226">_xlfn._xlws.FILTER(AnalysisMethods!$H$2:$H$31,AnalysisMethods!$E$2:$E$31=AnalysisResults!P3226,"")</f>
        <v>XX.X</v>
      </c>
      <c r="S3226">
        <v>4</v>
      </c>
      <c r="T3226" s="7" t="s">
        <v>1145</v>
      </c>
      <c r="U3226" t="s">
        <v>1378</v>
      </c>
    </row>
    <row r="3227" spans="1:21" x14ac:dyDescent="0.45">
      <c r="A3227" t="s">
        <v>671</v>
      </c>
      <c r="B3227" s="4" t="str" cm="1">
        <f t="array" ref="B3227">_xlfn._xlws.FILTER(AnalysisSets!B:B,AnalysisSets!A:A=_xlfn._xlws.FILTER(Analyses!E:E,Analyses!A:A=AnalysisResults!A3227,""),"")</f>
        <v>Safety Population</v>
      </c>
      <c r="C3227" t="s">
        <v>33</v>
      </c>
      <c r="D3227" t="s">
        <v>40</v>
      </c>
      <c r="E3227" s="4" t="str" cm="1">
        <f t="array" ref="E3227">_xlfn._xlws.FILTER(AnalysisGroupings!$G$2:$G$20,AnalysisGroupings!$F$2:$F$20=AnalysisResults!D3227,"")</f>
        <v>Xanomeline Low Dose</v>
      </c>
      <c r="G3227" t="s">
        <v>733</v>
      </c>
      <c r="H3227" t="s">
        <v>770</v>
      </c>
      <c r="I3227" s="4" t="str" cm="1">
        <f t="array" ref="I3227">_xlfn._xlws.FILTER(AnalysisGroupings!$G$2:$G$36,(AnalysisGroupings!$F$2:$F$36=AnalysisResults!H3227)*LEN(H3227)&gt;0,"")</f>
        <v>Diastolic Blood Pressure (mmHg)</v>
      </c>
      <c r="K3227" t="s">
        <v>734</v>
      </c>
      <c r="L3227" t="s">
        <v>1387</v>
      </c>
      <c r="M3227" s="4" t="str" cm="1">
        <f t="array" ref="M3227">_xlfn._xlws.FILTER(AnalysisGroupings!$G$2:$G$36,(AnalysisGroupings!$F$2:$F$36=AnalysisResults!L3227)*LEN(L3227)&gt;0,"")</f>
        <v>Week 24</v>
      </c>
      <c r="O3227" t="s">
        <v>295</v>
      </c>
      <c r="P3227" t="s">
        <v>646</v>
      </c>
      <c r="Q3227" s="4" t="str" cm="1">
        <f t="array" ref="Q3227">_xlfn._xlws.FILTER(AnalysisMethods!$G$2:$G$31,AnalysisMethods!$E$2:$E$31=AnalysisResults!P3227,"")</f>
        <v>Min</v>
      </c>
      <c r="R3227" s="4" t="str" cm="1">
        <f t="array" ref="R3227">_xlfn._xlws.FILTER(AnalysisMethods!$H$2:$H$31,AnalysisMethods!$E$2:$E$31=AnalysisResults!P3227,"")</f>
        <v>XX</v>
      </c>
      <c r="S3227">
        <v>-20</v>
      </c>
      <c r="T3227" s="7" t="s">
        <v>1290</v>
      </c>
      <c r="U3227" t="s">
        <v>1378</v>
      </c>
    </row>
    <row r="3228" spans="1:21" x14ac:dyDescent="0.45">
      <c r="A3228" t="s">
        <v>671</v>
      </c>
      <c r="B3228" s="4" t="str" cm="1">
        <f t="array" ref="B3228">_xlfn._xlws.FILTER(AnalysisSets!B:B,AnalysisSets!A:A=_xlfn._xlws.FILTER(Analyses!E:E,Analyses!A:A=AnalysisResults!A3228,""),"")</f>
        <v>Safety Population</v>
      </c>
      <c r="C3228" t="s">
        <v>33</v>
      </c>
      <c r="D3228" t="s">
        <v>40</v>
      </c>
      <c r="E3228" s="4" t="str" cm="1">
        <f t="array" ref="E3228">_xlfn._xlws.FILTER(AnalysisGroupings!$G$2:$G$20,AnalysisGroupings!$F$2:$F$20=AnalysisResults!D3228,"")</f>
        <v>Xanomeline Low Dose</v>
      </c>
      <c r="G3228" t="s">
        <v>733</v>
      </c>
      <c r="H3228" t="s">
        <v>770</v>
      </c>
      <c r="I3228" s="4" t="str" cm="1">
        <f t="array" ref="I3228">_xlfn._xlws.FILTER(AnalysisGroupings!$G$2:$G$36,(AnalysisGroupings!$F$2:$F$36=AnalysisResults!H3228)*LEN(H3228)&gt;0,"")</f>
        <v>Diastolic Blood Pressure (mmHg)</v>
      </c>
      <c r="K3228" t="s">
        <v>734</v>
      </c>
      <c r="L3228" t="s">
        <v>1387</v>
      </c>
      <c r="M3228" s="4" t="str" cm="1">
        <f t="array" ref="M3228">_xlfn._xlws.FILTER(AnalysisGroupings!$G$2:$G$36,(AnalysisGroupings!$F$2:$F$36=AnalysisResults!L3228)*LEN(L3228)&gt;0,"")</f>
        <v>Week 24</v>
      </c>
      <c r="O3228" t="s">
        <v>295</v>
      </c>
      <c r="P3228" t="s">
        <v>647</v>
      </c>
      <c r="Q3228" s="4" t="str" cm="1">
        <f t="array" ref="Q3228">_xlfn._xlws.FILTER(AnalysisMethods!$G$2:$G$31,AnalysisMethods!$E$2:$E$31=AnalysisResults!P3228,"")</f>
        <v>Max</v>
      </c>
      <c r="R3228" s="4" t="str" cm="1">
        <f t="array" ref="R3228">_xlfn._xlws.FILTER(AnalysisMethods!$H$2:$H$31,AnalysisMethods!$E$2:$E$31=AnalysisResults!P3228,"")</f>
        <v>XX</v>
      </c>
      <c r="S3228">
        <v>18</v>
      </c>
      <c r="T3228" s="7" t="s">
        <v>1205</v>
      </c>
      <c r="U3228" t="s">
        <v>1378</v>
      </c>
    </row>
    <row r="3229" spans="1:21" x14ac:dyDescent="0.45">
      <c r="A3229" t="s">
        <v>671</v>
      </c>
      <c r="B3229" s="4" t="str" cm="1">
        <f t="array" ref="B3229">_xlfn._xlws.FILTER(AnalysisSets!B:B,AnalysisSets!A:A=_xlfn._xlws.FILTER(Analyses!E:E,Analyses!A:A=AnalysisResults!A3229,""),"")</f>
        <v>Safety Population</v>
      </c>
      <c r="C3229" t="s">
        <v>33</v>
      </c>
      <c r="D3229" t="s">
        <v>40</v>
      </c>
      <c r="E3229" s="4" t="str" cm="1">
        <f t="array" ref="E3229">_xlfn._xlws.FILTER(AnalysisGroupings!$G$2:$G$20,AnalysisGroupings!$F$2:$F$20=AnalysisResults!D3229,"")</f>
        <v>Xanomeline Low Dose</v>
      </c>
      <c r="G3229" t="s">
        <v>733</v>
      </c>
      <c r="H3229" t="s">
        <v>770</v>
      </c>
      <c r="I3229" s="4" t="str" cm="1">
        <f t="array" ref="I3229">_xlfn._xlws.FILTER(AnalysisGroupings!$G$2:$G$36,(AnalysisGroupings!$F$2:$F$36=AnalysisResults!H3229)*LEN(H3229)&gt;0,"")</f>
        <v>Diastolic Blood Pressure (mmHg)</v>
      </c>
      <c r="K3229" t="s">
        <v>734</v>
      </c>
      <c r="L3229" t="s">
        <v>787</v>
      </c>
      <c r="M3229" s="4" t="str" cm="1">
        <f t="array" ref="M3229">_xlfn._xlws.FILTER(AnalysisGroupings!$G$2:$G$36,(AnalysisGroupings!$F$2:$F$36=AnalysisResults!L3229)*LEN(L3229)&gt;0,"")</f>
        <v>Week 26</v>
      </c>
      <c r="O3229" t="s">
        <v>295</v>
      </c>
      <c r="P3229" t="s">
        <v>640</v>
      </c>
      <c r="Q3229" s="4" t="str" cm="1">
        <f t="array" ref="Q3229">_xlfn._xlws.FILTER(AnalysisMethods!$G$2:$G$31,AnalysisMethods!$E$2:$E$31=AnalysisResults!P3229,"")</f>
        <v>n</v>
      </c>
      <c r="R3229" s="4" t="str" cm="1">
        <f t="array" ref="R3229">_xlfn._xlws.FILTER(AnalysisMethods!$H$2:$H$31,AnalysisMethods!$E$2:$E$31=AnalysisResults!P3229,"")</f>
        <v>XX</v>
      </c>
      <c r="S3229">
        <v>75</v>
      </c>
      <c r="T3229" s="7" t="s">
        <v>991</v>
      </c>
      <c r="U3229" t="s">
        <v>1378</v>
      </c>
    </row>
    <row r="3230" spans="1:21" x14ac:dyDescent="0.45">
      <c r="A3230" t="s">
        <v>671</v>
      </c>
      <c r="B3230" s="4" t="str" cm="1">
        <f t="array" ref="B3230">_xlfn._xlws.FILTER(AnalysisSets!B:B,AnalysisSets!A:A=_xlfn._xlws.FILTER(Analyses!E:E,Analyses!A:A=AnalysisResults!A3230,""),"")</f>
        <v>Safety Population</v>
      </c>
      <c r="C3230" t="s">
        <v>33</v>
      </c>
      <c r="D3230" t="s">
        <v>40</v>
      </c>
      <c r="E3230" s="4" t="str" cm="1">
        <f t="array" ref="E3230">_xlfn._xlws.FILTER(AnalysisGroupings!$G$2:$G$20,AnalysisGroupings!$F$2:$F$20=AnalysisResults!D3230,"")</f>
        <v>Xanomeline Low Dose</v>
      </c>
      <c r="G3230" t="s">
        <v>733</v>
      </c>
      <c r="H3230" t="s">
        <v>770</v>
      </c>
      <c r="I3230" s="4" t="str" cm="1">
        <f t="array" ref="I3230">_xlfn._xlws.FILTER(AnalysisGroupings!$G$2:$G$36,(AnalysisGroupings!$F$2:$F$36=AnalysisResults!H3230)*LEN(H3230)&gt;0,"")</f>
        <v>Diastolic Blood Pressure (mmHg)</v>
      </c>
      <c r="K3230" t="s">
        <v>734</v>
      </c>
      <c r="L3230" t="s">
        <v>787</v>
      </c>
      <c r="M3230" s="4" t="str" cm="1">
        <f t="array" ref="M3230">_xlfn._xlws.FILTER(AnalysisGroupings!$G$2:$G$36,(AnalysisGroupings!$F$2:$F$36=AnalysisResults!L3230)*LEN(L3230)&gt;0,"")</f>
        <v>Week 26</v>
      </c>
      <c r="O3230" t="s">
        <v>295</v>
      </c>
      <c r="P3230" t="s">
        <v>641</v>
      </c>
      <c r="Q3230" s="4" t="str" cm="1">
        <f t="array" ref="Q3230">_xlfn._xlws.FILTER(AnalysisMethods!$G$2:$G$31,AnalysisMethods!$E$2:$E$31=AnalysisResults!P3230,"")</f>
        <v>Mean</v>
      </c>
      <c r="R3230" s="4" t="str" cm="1">
        <f t="array" ref="R3230">_xlfn._xlws.FILTER(AnalysisMethods!$H$2:$H$31,AnalysisMethods!$E$2:$E$31=AnalysisResults!P3230,"")</f>
        <v>XX.X</v>
      </c>
      <c r="S3230">
        <v>-3.6133333329999999</v>
      </c>
      <c r="T3230" s="7" t="s">
        <v>1291</v>
      </c>
      <c r="U3230" t="s">
        <v>1378</v>
      </c>
    </row>
    <row r="3231" spans="1:21" x14ac:dyDescent="0.45">
      <c r="A3231" t="s">
        <v>671</v>
      </c>
      <c r="B3231" s="4" t="str" cm="1">
        <f t="array" ref="B3231">_xlfn._xlws.FILTER(AnalysisSets!B:B,AnalysisSets!A:A=_xlfn._xlws.FILTER(Analyses!E:E,Analyses!A:A=AnalysisResults!A3231,""),"")</f>
        <v>Safety Population</v>
      </c>
      <c r="C3231" t="s">
        <v>33</v>
      </c>
      <c r="D3231" t="s">
        <v>40</v>
      </c>
      <c r="E3231" s="4" t="str" cm="1">
        <f t="array" ref="E3231">_xlfn._xlws.FILTER(AnalysisGroupings!$G$2:$G$20,AnalysisGroupings!$F$2:$F$20=AnalysisResults!D3231,"")</f>
        <v>Xanomeline Low Dose</v>
      </c>
      <c r="G3231" t="s">
        <v>733</v>
      </c>
      <c r="H3231" t="s">
        <v>770</v>
      </c>
      <c r="I3231" s="4" t="str" cm="1">
        <f t="array" ref="I3231">_xlfn._xlws.FILTER(AnalysisGroupings!$G$2:$G$36,(AnalysisGroupings!$F$2:$F$36=AnalysisResults!H3231)*LEN(H3231)&gt;0,"")</f>
        <v>Diastolic Blood Pressure (mmHg)</v>
      </c>
      <c r="K3231" t="s">
        <v>734</v>
      </c>
      <c r="L3231" t="s">
        <v>787</v>
      </c>
      <c r="M3231" s="4" t="str" cm="1">
        <f t="array" ref="M3231">_xlfn._xlws.FILTER(AnalysisGroupings!$G$2:$G$36,(AnalysisGroupings!$F$2:$F$36=AnalysisResults!L3231)*LEN(L3231)&gt;0,"")</f>
        <v>Week 26</v>
      </c>
      <c r="O3231" t="s">
        <v>295</v>
      </c>
      <c r="P3231" t="s">
        <v>642</v>
      </c>
      <c r="Q3231" s="4" t="str" cm="1">
        <f t="array" ref="Q3231">_xlfn._xlws.FILTER(AnalysisMethods!$G$2:$G$31,AnalysisMethods!$E$2:$E$31=AnalysisResults!P3231,"")</f>
        <v>SD</v>
      </c>
      <c r="R3231" s="4" t="str" cm="1">
        <f t="array" ref="R3231">_xlfn._xlws.FILTER(AnalysisMethods!$H$2:$H$31,AnalysisMethods!$E$2:$E$31=AnalysisResults!P3231,"")</f>
        <v>(XX.XX)</v>
      </c>
      <c r="S3231">
        <v>8.0654306252999994</v>
      </c>
      <c r="T3231" s="7" t="s">
        <v>1292</v>
      </c>
      <c r="U3231" t="s">
        <v>1378</v>
      </c>
    </row>
    <row r="3232" spans="1:21" x14ac:dyDescent="0.45">
      <c r="A3232" t="s">
        <v>671</v>
      </c>
      <c r="B3232" s="4" t="str" cm="1">
        <f t="array" ref="B3232">_xlfn._xlws.FILTER(AnalysisSets!B:B,AnalysisSets!A:A=_xlfn._xlws.FILTER(Analyses!E:E,Analyses!A:A=AnalysisResults!A3232,""),"")</f>
        <v>Safety Population</v>
      </c>
      <c r="C3232" t="s">
        <v>33</v>
      </c>
      <c r="D3232" t="s">
        <v>40</v>
      </c>
      <c r="E3232" s="4" t="str" cm="1">
        <f t="array" ref="E3232">_xlfn._xlws.FILTER(AnalysisGroupings!$G$2:$G$20,AnalysisGroupings!$F$2:$F$20=AnalysisResults!D3232,"")</f>
        <v>Xanomeline Low Dose</v>
      </c>
      <c r="G3232" t="s">
        <v>733</v>
      </c>
      <c r="H3232" t="s">
        <v>770</v>
      </c>
      <c r="I3232" s="4" t="str" cm="1">
        <f t="array" ref="I3232">_xlfn._xlws.FILTER(AnalysisGroupings!$G$2:$G$36,(AnalysisGroupings!$F$2:$F$36=AnalysisResults!H3232)*LEN(H3232)&gt;0,"")</f>
        <v>Diastolic Blood Pressure (mmHg)</v>
      </c>
      <c r="K3232" t="s">
        <v>734</v>
      </c>
      <c r="L3232" t="s">
        <v>787</v>
      </c>
      <c r="M3232" s="4" t="str" cm="1">
        <f t="array" ref="M3232">_xlfn._xlws.FILTER(AnalysisGroupings!$G$2:$G$36,(AnalysisGroupings!$F$2:$F$36=AnalysisResults!L3232)*LEN(L3232)&gt;0,"")</f>
        <v>Week 26</v>
      </c>
      <c r="O3232" t="s">
        <v>295</v>
      </c>
      <c r="P3232" t="s">
        <v>643</v>
      </c>
      <c r="Q3232" s="4" t="str" cm="1">
        <f t="array" ref="Q3232">_xlfn._xlws.FILTER(AnalysisMethods!$G$2:$G$31,AnalysisMethods!$E$2:$E$31=AnalysisResults!P3232,"")</f>
        <v>Median</v>
      </c>
      <c r="R3232" s="4" t="str" cm="1">
        <f t="array" ref="R3232">_xlfn._xlws.FILTER(AnalysisMethods!$H$2:$H$31,AnalysisMethods!$E$2:$E$31=AnalysisResults!P3232,"")</f>
        <v>XX.X</v>
      </c>
      <c r="S3232">
        <v>-2</v>
      </c>
      <c r="T3232" s="7" t="s">
        <v>1143</v>
      </c>
      <c r="U3232" t="s">
        <v>1378</v>
      </c>
    </row>
    <row r="3233" spans="1:21" x14ac:dyDescent="0.45">
      <c r="A3233" t="s">
        <v>671</v>
      </c>
      <c r="B3233" s="4" t="str" cm="1">
        <f t="array" ref="B3233">_xlfn._xlws.FILTER(AnalysisSets!B:B,AnalysisSets!A:A=_xlfn._xlws.FILTER(Analyses!E:E,Analyses!A:A=AnalysisResults!A3233,""),"")</f>
        <v>Safety Population</v>
      </c>
      <c r="C3233" t="s">
        <v>33</v>
      </c>
      <c r="D3233" t="s">
        <v>40</v>
      </c>
      <c r="E3233" s="4" t="str" cm="1">
        <f t="array" ref="E3233">_xlfn._xlws.FILTER(AnalysisGroupings!$G$2:$G$20,AnalysisGroupings!$F$2:$F$20=AnalysisResults!D3233,"")</f>
        <v>Xanomeline Low Dose</v>
      </c>
      <c r="G3233" t="s">
        <v>733</v>
      </c>
      <c r="H3233" t="s">
        <v>770</v>
      </c>
      <c r="I3233" s="4" t="str" cm="1">
        <f t="array" ref="I3233">_xlfn._xlws.FILTER(AnalysisGroupings!$G$2:$G$36,(AnalysisGroupings!$F$2:$F$36=AnalysisResults!H3233)*LEN(H3233)&gt;0,"")</f>
        <v>Diastolic Blood Pressure (mmHg)</v>
      </c>
      <c r="K3233" t="s">
        <v>734</v>
      </c>
      <c r="L3233" t="s">
        <v>787</v>
      </c>
      <c r="M3233" s="4" t="str" cm="1">
        <f t="array" ref="M3233">_xlfn._xlws.FILTER(AnalysisGroupings!$G$2:$G$36,(AnalysisGroupings!$F$2:$F$36=AnalysisResults!L3233)*LEN(L3233)&gt;0,"")</f>
        <v>Week 26</v>
      </c>
      <c r="O3233" t="s">
        <v>295</v>
      </c>
      <c r="P3233" t="s">
        <v>644</v>
      </c>
      <c r="Q3233" s="4" t="str" cm="1">
        <f t="array" ref="Q3233">_xlfn._xlws.FILTER(AnalysisMethods!$G$2:$G$31,AnalysisMethods!$E$2:$E$31=AnalysisResults!P3233,"")</f>
        <v>Q1</v>
      </c>
      <c r="R3233" s="4" t="str" cm="1">
        <f t="array" ref="R3233">_xlfn._xlws.FILTER(AnalysisMethods!$H$2:$H$31,AnalysisMethods!$E$2:$E$31=AnalysisResults!P3233,"")</f>
        <v>XX.X</v>
      </c>
      <c r="S3233">
        <v>-10</v>
      </c>
      <c r="T3233" s="7" t="s">
        <v>1159</v>
      </c>
      <c r="U3233" t="s">
        <v>1378</v>
      </c>
    </row>
    <row r="3234" spans="1:21" x14ac:dyDescent="0.45">
      <c r="A3234" t="s">
        <v>671</v>
      </c>
      <c r="B3234" s="4" t="str" cm="1">
        <f t="array" ref="B3234">_xlfn._xlws.FILTER(AnalysisSets!B:B,AnalysisSets!A:A=_xlfn._xlws.FILTER(Analyses!E:E,Analyses!A:A=AnalysisResults!A3234,""),"")</f>
        <v>Safety Population</v>
      </c>
      <c r="C3234" t="s">
        <v>33</v>
      </c>
      <c r="D3234" t="s">
        <v>40</v>
      </c>
      <c r="E3234" s="4" t="str" cm="1">
        <f t="array" ref="E3234">_xlfn._xlws.FILTER(AnalysisGroupings!$G$2:$G$20,AnalysisGroupings!$F$2:$F$20=AnalysisResults!D3234,"")</f>
        <v>Xanomeline Low Dose</v>
      </c>
      <c r="G3234" t="s">
        <v>733</v>
      </c>
      <c r="H3234" t="s">
        <v>770</v>
      </c>
      <c r="I3234" s="4" t="str" cm="1">
        <f t="array" ref="I3234">_xlfn._xlws.FILTER(AnalysisGroupings!$G$2:$G$36,(AnalysisGroupings!$F$2:$F$36=AnalysisResults!H3234)*LEN(H3234)&gt;0,"")</f>
        <v>Diastolic Blood Pressure (mmHg)</v>
      </c>
      <c r="K3234" t="s">
        <v>734</v>
      </c>
      <c r="L3234" t="s">
        <v>787</v>
      </c>
      <c r="M3234" s="4" t="str" cm="1">
        <f t="array" ref="M3234">_xlfn._xlws.FILTER(AnalysisGroupings!$G$2:$G$36,(AnalysisGroupings!$F$2:$F$36=AnalysisResults!L3234)*LEN(L3234)&gt;0,"")</f>
        <v>Week 26</v>
      </c>
      <c r="O3234" t="s">
        <v>295</v>
      </c>
      <c r="P3234" t="s">
        <v>645</v>
      </c>
      <c r="Q3234" s="4" t="str" cm="1">
        <f t="array" ref="Q3234">_xlfn._xlws.FILTER(AnalysisMethods!$G$2:$G$31,AnalysisMethods!$E$2:$E$31=AnalysisResults!P3234,"")</f>
        <v>Q3</v>
      </c>
      <c r="R3234" s="4" t="str" cm="1">
        <f t="array" ref="R3234">_xlfn._xlws.FILTER(AnalysisMethods!$H$2:$H$31,AnalysisMethods!$E$2:$E$31=AnalysisResults!P3234,"")</f>
        <v>XX.X</v>
      </c>
      <c r="S3234">
        <v>0</v>
      </c>
      <c r="T3234" s="7" t="s">
        <v>1158</v>
      </c>
      <c r="U3234" t="s">
        <v>1378</v>
      </c>
    </row>
    <row r="3235" spans="1:21" x14ac:dyDescent="0.45">
      <c r="A3235" t="s">
        <v>671</v>
      </c>
      <c r="B3235" s="4" t="str" cm="1">
        <f t="array" ref="B3235">_xlfn._xlws.FILTER(AnalysisSets!B:B,AnalysisSets!A:A=_xlfn._xlws.FILTER(Analyses!E:E,Analyses!A:A=AnalysisResults!A3235,""),"")</f>
        <v>Safety Population</v>
      </c>
      <c r="C3235" t="s">
        <v>33</v>
      </c>
      <c r="D3235" t="s">
        <v>40</v>
      </c>
      <c r="E3235" s="4" t="str" cm="1">
        <f t="array" ref="E3235">_xlfn._xlws.FILTER(AnalysisGroupings!$G$2:$G$20,AnalysisGroupings!$F$2:$F$20=AnalysisResults!D3235,"")</f>
        <v>Xanomeline Low Dose</v>
      </c>
      <c r="G3235" t="s">
        <v>733</v>
      </c>
      <c r="H3235" t="s">
        <v>770</v>
      </c>
      <c r="I3235" s="4" t="str" cm="1">
        <f t="array" ref="I3235">_xlfn._xlws.FILTER(AnalysisGroupings!$G$2:$G$36,(AnalysisGroupings!$F$2:$F$36=AnalysisResults!H3235)*LEN(H3235)&gt;0,"")</f>
        <v>Diastolic Blood Pressure (mmHg)</v>
      </c>
      <c r="K3235" t="s">
        <v>734</v>
      </c>
      <c r="L3235" t="s">
        <v>787</v>
      </c>
      <c r="M3235" s="4" t="str" cm="1">
        <f t="array" ref="M3235">_xlfn._xlws.FILTER(AnalysisGroupings!$G$2:$G$36,(AnalysisGroupings!$F$2:$F$36=AnalysisResults!L3235)*LEN(L3235)&gt;0,"")</f>
        <v>Week 26</v>
      </c>
      <c r="O3235" t="s">
        <v>295</v>
      </c>
      <c r="P3235" t="s">
        <v>646</v>
      </c>
      <c r="Q3235" s="4" t="str" cm="1">
        <f t="array" ref="Q3235">_xlfn._xlws.FILTER(AnalysisMethods!$G$2:$G$31,AnalysisMethods!$E$2:$E$31=AnalysisResults!P3235,"")</f>
        <v>Min</v>
      </c>
      <c r="R3235" s="4" t="str" cm="1">
        <f t="array" ref="R3235">_xlfn._xlws.FILTER(AnalysisMethods!$H$2:$H$31,AnalysisMethods!$E$2:$E$31=AnalysisResults!P3235,"")</f>
        <v>XX</v>
      </c>
      <c r="S3235">
        <v>-20</v>
      </c>
      <c r="T3235" s="7" t="s">
        <v>1290</v>
      </c>
      <c r="U3235" t="s">
        <v>1378</v>
      </c>
    </row>
    <row r="3236" spans="1:21" x14ac:dyDescent="0.45">
      <c r="A3236" t="s">
        <v>671</v>
      </c>
      <c r="B3236" s="4" t="str" cm="1">
        <f t="array" ref="B3236">_xlfn._xlws.FILTER(AnalysisSets!B:B,AnalysisSets!A:A=_xlfn._xlws.FILTER(Analyses!E:E,Analyses!A:A=AnalysisResults!A3236,""),"")</f>
        <v>Safety Population</v>
      </c>
      <c r="C3236" t="s">
        <v>33</v>
      </c>
      <c r="D3236" t="s">
        <v>40</v>
      </c>
      <c r="E3236" s="4" t="str" cm="1">
        <f t="array" ref="E3236">_xlfn._xlws.FILTER(AnalysisGroupings!$G$2:$G$20,AnalysisGroupings!$F$2:$F$20=AnalysisResults!D3236,"")</f>
        <v>Xanomeline Low Dose</v>
      </c>
      <c r="G3236" t="s">
        <v>733</v>
      </c>
      <c r="H3236" t="s">
        <v>770</v>
      </c>
      <c r="I3236" s="4" t="str" cm="1">
        <f t="array" ref="I3236">_xlfn._xlws.FILTER(AnalysisGroupings!$G$2:$G$36,(AnalysisGroupings!$F$2:$F$36=AnalysisResults!H3236)*LEN(H3236)&gt;0,"")</f>
        <v>Diastolic Blood Pressure (mmHg)</v>
      </c>
      <c r="K3236" t="s">
        <v>734</v>
      </c>
      <c r="L3236" t="s">
        <v>787</v>
      </c>
      <c r="M3236" s="4" t="str" cm="1">
        <f t="array" ref="M3236">_xlfn._xlws.FILTER(AnalysisGroupings!$G$2:$G$36,(AnalysisGroupings!$F$2:$F$36=AnalysisResults!L3236)*LEN(L3236)&gt;0,"")</f>
        <v>Week 26</v>
      </c>
      <c r="O3236" t="s">
        <v>295</v>
      </c>
      <c r="P3236" t="s">
        <v>647</v>
      </c>
      <c r="Q3236" s="4" t="str" cm="1">
        <f t="array" ref="Q3236">_xlfn._xlws.FILTER(AnalysisMethods!$G$2:$G$31,AnalysisMethods!$E$2:$E$31=AnalysisResults!P3236,"")</f>
        <v>Max</v>
      </c>
      <c r="R3236" s="4" t="str" cm="1">
        <f t="array" ref="R3236">_xlfn._xlws.FILTER(AnalysisMethods!$H$2:$H$31,AnalysisMethods!$E$2:$E$31=AnalysisResults!P3236,"")</f>
        <v>XX</v>
      </c>
      <c r="S3236">
        <v>22</v>
      </c>
      <c r="T3236" s="7" t="s">
        <v>629</v>
      </c>
      <c r="U3236" t="s">
        <v>1378</v>
      </c>
    </row>
    <row r="3237" spans="1:21" x14ac:dyDescent="0.45">
      <c r="A3237" t="s">
        <v>671</v>
      </c>
      <c r="B3237" s="4" t="str" cm="1">
        <f t="array" ref="B3237">_xlfn._xlws.FILTER(AnalysisSets!B:B,AnalysisSets!A:A=_xlfn._xlws.FILTER(Analyses!E:E,Analyses!A:A=AnalysisResults!A3237,""),"")</f>
        <v>Safety Population</v>
      </c>
      <c r="C3237" t="s">
        <v>33</v>
      </c>
      <c r="D3237" t="s">
        <v>40</v>
      </c>
      <c r="E3237" s="4" t="str" cm="1">
        <f t="array" ref="E3237">_xlfn._xlws.FILTER(AnalysisGroupings!$G$2:$G$20,AnalysisGroupings!$F$2:$F$20=AnalysisResults!D3237,"")</f>
        <v>Xanomeline Low Dose</v>
      </c>
      <c r="G3237" t="s">
        <v>733</v>
      </c>
      <c r="H3237" t="s">
        <v>770</v>
      </c>
      <c r="I3237" s="4" t="str" cm="1">
        <f t="array" ref="I3237">_xlfn._xlws.FILTER(AnalysisGroupings!$G$2:$G$36,(AnalysisGroupings!$F$2:$F$36=AnalysisResults!H3237)*LEN(H3237)&gt;0,"")</f>
        <v>Diastolic Blood Pressure (mmHg)</v>
      </c>
      <c r="K3237" t="s">
        <v>734</v>
      </c>
      <c r="L3237" t="s">
        <v>789</v>
      </c>
      <c r="M3237" s="4" t="str" cm="1">
        <f t="array" ref="M3237">_xlfn._xlws.FILTER(AnalysisGroupings!$G$2:$G$36,(AnalysisGroupings!$F$2:$F$36=AnalysisResults!L3237)*LEN(L3237)&gt;0,"")</f>
        <v>End of Treatment</v>
      </c>
      <c r="O3237" t="s">
        <v>295</v>
      </c>
      <c r="P3237" t="s">
        <v>640</v>
      </c>
      <c r="Q3237" s="4" t="str" cm="1">
        <f t="array" ref="Q3237">_xlfn._xlws.FILTER(AnalysisMethods!$G$2:$G$31,AnalysisMethods!$E$2:$E$31=AnalysisResults!P3237,"")</f>
        <v>n</v>
      </c>
      <c r="R3237" s="4" t="str" cm="1">
        <f t="array" ref="R3237">_xlfn._xlws.FILTER(AnalysisMethods!$H$2:$H$31,AnalysisMethods!$E$2:$E$31=AnalysisResults!P3237,"")</f>
        <v>XX</v>
      </c>
      <c r="S3237">
        <v>216</v>
      </c>
      <c r="T3237" s="7" t="s">
        <v>967</v>
      </c>
      <c r="U3237" t="s">
        <v>1378</v>
      </c>
    </row>
    <row r="3238" spans="1:21" x14ac:dyDescent="0.45">
      <c r="A3238" t="s">
        <v>671</v>
      </c>
      <c r="B3238" s="4" t="str" cm="1">
        <f t="array" ref="B3238">_xlfn._xlws.FILTER(AnalysisSets!B:B,AnalysisSets!A:A=_xlfn._xlws.FILTER(Analyses!E:E,Analyses!A:A=AnalysisResults!A3238,""),"")</f>
        <v>Safety Population</v>
      </c>
      <c r="C3238" t="s">
        <v>33</v>
      </c>
      <c r="D3238" t="s">
        <v>40</v>
      </c>
      <c r="E3238" s="4" t="str" cm="1">
        <f t="array" ref="E3238">_xlfn._xlws.FILTER(AnalysisGroupings!$G$2:$G$20,AnalysisGroupings!$F$2:$F$20=AnalysisResults!D3238,"")</f>
        <v>Xanomeline Low Dose</v>
      </c>
      <c r="G3238" t="s">
        <v>733</v>
      </c>
      <c r="H3238" t="s">
        <v>770</v>
      </c>
      <c r="I3238" s="4" t="str" cm="1">
        <f t="array" ref="I3238">_xlfn._xlws.FILTER(AnalysisGroupings!$G$2:$G$36,(AnalysisGroupings!$F$2:$F$36=AnalysisResults!H3238)*LEN(H3238)&gt;0,"")</f>
        <v>Diastolic Blood Pressure (mmHg)</v>
      </c>
      <c r="K3238" t="s">
        <v>734</v>
      </c>
      <c r="L3238" t="s">
        <v>789</v>
      </c>
      <c r="M3238" s="4" t="str" cm="1">
        <f t="array" ref="M3238">_xlfn._xlws.FILTER(AnalysisGroupings!$G$2:$G$36,(AnalysisGroupings!$F$2:$F$36=AnalysisResults!L3238)*LEN(L3238)&gt;0,"")</f>
        <v>End of Treatment</v>
      </c>
      <c r="O3238" t="s">
        <v>295</v>
      </c>
      <c r="P3238" t="s">
        <v>641</v>
      </c>
      <c r="Q3238" s="4" t="str" cm="1">
        <f t="array" ref="Q3238">_xlfn._xlws.FILTER(AnalysisMethods!$G$2:$G$31,AnalysisMethods!$E$2:$E$31=AnalysisResults!P3238,"")</f>
        <v>Mean</v>
      </c>
      <c r="R3238" s="4" t="str" cm="1">
        <f t="array" ref="R3238">_xlfn._xlws.FILTER(AnalysisMethods!$H$2:$H$31,AnalysisMethods!$E$2:$E$31=AnalysisResults!P3238,"")</f>
        <v>XX.X</v>
      </c>
      <c r="S3238">
        <v>-2.907407407</v>
      </c>
      <c r="T3238" s="7" t="s">
        <v>1211</v>
      </c>
      <c r="U3238" t="s">
        <v>1378</v>
      </c>
    </row>
    <row r="3239" spans="1:21" x14ac:dyDescent="0.45">
      <c r="A3239" t="s">
        <v>671</v>
      </c>
      <c r="B3239" s="4" t="str" cm="1">
        <f t="array" ref="B3239">_xlfn._xlws.FILTER(AnalysisSets!B:B,AnalysisSets!A:A=_xlfn._xlws.FILTER(Analyses!E:E,Analyses!A:A=AnalysisResults!A3239,""),"")</f>
        <v>Safety Population</v>
      </c>
      <c r="C3239" t="s">
        <v>33</v>
      </c>
      <c r="D3239" t="s">
        <v>40</v>
      </c>
      <c r="E3239" s="4" t="str" cm="1">
        <f t="array" ref="E3239">_xlfn._xlws.FILTER(AnalysisGroupings!$G$2:$G$20,AnalysisGroupings!$F$2:$F$20=AnalysisResults!D3239,"")</f>
        <v>Xanomeline Low Dose</v>
      </c>
      <c r="G3239" t="s">
        <v>733</v>
      </c>
      <c r="H3239" t="s">
        <v>770</v>
      </c>
      <c r="I3239" s="4" t="str" cm="1">
        <f t="array" ref="I3239">_xlfn._xlws.FILTER(AnalysisGroupings!$G$2:$G$36,(AnalysisGroupings!$F$2:$F$36=AnalysisResults!H3239)*LEN(H3239)&gt;0,"")</f>
        <v>Diastolic Blood Pressure (mmHg)</v>
      </c>
      <c r="K3239" t="s">
        <v>734</v>
      </c>
      <c r="L3239" t="s">
        <v>789</v>
      </c>
      <c r="M3239" s="4" t="str" cm="1">
        <f t="array" ref="M3239">_xlfn._xlws.FILTER(AnalysisGroupings!$G$2:$G$36,(AnalysisGroupings!$F$2:$F$36=AnalysisResults!L3239)*LEN(L3239)&gt;0,"")</f>
        <v>End of Treatment</v>
      </c>
      <c r="O3239" t="s">
        <v>295</v>
      </c>
      <c r="P3239" t="s">
        <v>642</v>
      </c>
      <c r="Q3239" s="4" t="str" cm="1">
        <f t="array" ref="Q3239">_xlfn._xlws.FILTER(AnalysisMethods!$G$2:$G$31,AnalysisMethods!$E$2:$E$31=AnalysisResults!P3239,"")</f>
        <v>SD</v>
      </c>
      <c r="R3239" s="4" t="str" cm="1">
        <f t="array" ref="R3239">_xlfn._xlws.FILTER(AnalysisMethods!$H$2:$H$31,AnalysisMethods!$E$2:$E$31=AnalysisResults!P3239,"")</f>
        <v>(XX.XX)</v>
      </c>
      <c r="S3239">
        <v>9.3111955987999995</v>
      </c>
      <c r="T3239" s="7" t="s">
        <v>1293</v>
      </c>
      <c r="U3239" t="s">
        <v>1378</v>
      </c>
    </row>
    <row r="3240" spans="1:21" x14ac:dyDescent="0.45">
      <c r="A3240" t="s">
        <v>671</v>
      </c>
      <c r="B3240" s="4" t="str" cm="1">
        <f t="array" ref="B3240">_xlfn._xlws.FILTER(AnalysisSets!B:B,AnalysisSets!A:A=_xlfn._xlws.FILTER(Analyses!E:E,Analyses!A:A=AnalysisResults!A3240,""),"")</f>
        <v>Safety Population</v>
      </c>
      <c r="C3240" t="s">
        <v>33</v>
      </c>
      <c r="D3240" t="s">
        <v>40</v>
      </c>
      <c r="E3240" s="4" t="str" cm="1">
        <f t="array" ref="E3240">_xlfn._xlws.FILTER(AnalysisGroupings!$G$2:$G$20,AnalysisGroupings!$F$2:$F$20=AnalysisResults!D3240,"")</f>
        <v>Xanomeline Low Dose</v>
      </c>
      <c r="G3240" t="s">
        <v>733</v>
      </c>
      <c r="H3240" t="s">
        <v>770</v>
      </c>
      <c r="I3240" s="4" t="str" cm="1">
        <f t="array" ref="I3240">_xlfn._xlws.FILTER(AnalysisGroupings!$G$2:$G$36,(AnalysisGroupings!$F$2:$F$36=AnalysisResults!H3240)*LEN(H3240)&gt;0,"")</f>
        <v>Diastolic Blood Pressure (mmHg)</v>
      </c>
      <c r="K3240" t="s">
        <v>734</v>
      </c>
      <c r="L3240" t="s">
        <v>789</v>
      </c>
      <c r="M3240" s="4" t="str" cm="1">
        <f t="array" ref="M3240">_xlfn._xlws.FILTER(AnalysisGroupings!$G$2:$G$36,(AnalysisGroupings!$F$2:$F$36=AnalysisResults!L3240)*LEN(L3240)&gt;0,"")</f>
        <v>End of Treatment</v>
      </c>
      <c r="O3240" t="s">
        <v>295</v>
      </c>
      <c r="P3240" t="s">
        <v>643</v>
      </c>
      <c r="Q3240" s="4" t="str" cm="1">
        <f t="array" ref="Q3240">_xlfn._xlws.FILTER(AnalysisMethods!$G$2:$G$31,AnalysisMethods!$E$2:$E$31=AnalysisResults!P3240,"")</f>
        <v>Median</v>
      </c>
      <c r="R3240" s="4" t="str" cm="1">
        <f t="array" ref="R3240">_xlfn._xlws.FILTER(AnalysisMethods!$H$2:$H$31,AnalysisMethods!$E$2:$E$31=AnalysisResults!P3240,"")</f>
        <v>XX.X</v>
      </c>
      <c r="S3240">
        <v>-2</v>
      </c>
      <c r="T3240" s="7" t="s">
        <v>1143</v>
      </c>
      <c r="U3240" t="s">
        <v>1378</v>
      </c>
    </row>
    <row r="3241" spans="1:21" x14ac:dyDescent="0.45">
      <c r="A3241" t="s">
        <v>671</v>
      </c>
      <c r="B3241" s="4" t="str" cm="1">
        <f t="array" ref="B3241">_xlfn._xlws.FILTER(AnalysisSets!B:B,AnalysisSets!A:A=_xlfn._xlws.FILTER(Analyses!E:E,Analyses!A:A=AnalysisResults!A3241,""),"")</f>
        <v>Safety Population</v>
      </c>
      <c r="C3241" t="s">
        <v>33</v>
      </c>
      <c r="D3241" t="s">
        <v>40</v>
      </c>
      <c r="E3241" s="4" t="str" cm="1">
        <f t="array" ref="E3241">_xlfn._xlws.FILTER(AnalysisGroupings!$G$2:$G$20,AnalysisGroupings!$F$2:$F$20=AnalysisResults!D3241,"")</f>
        <v>Xanomeline Low Dose</v>
      </c>
      <c r="G3241" t="s">
        <v>733</v>
      </c>
      <c r="H3241" t="s">
        <v>770</v>
      </c>
      <c r="I3241" s="4" t="str" cm="1">
        <f t="array" ref="I3241">_xlfn._xlws.FILTER(AnalysisGroupings!$G$2:$G$36,(AnalysisGroupings!$F$2:$F$36=AnalysisResults!H3241)*LEN(H3241)&gt;0,"")</f>
        <v>Diastolic Blood Pressure (mmHg)</v>
      </c>
      <c r="K3241" t="s">
        <v>734</v>
      </c>
      <c r="L3241" t="s">
        <v>789</v>
      </c>
      <c r="M3241" s="4" t="str" cm="1">
        <f t="array" ref="M3241">_xlfn._xlws.FILTER(AnalysisGroupings!$G$2:$G$36,(AnalysisGroupings!$F$2:$F$36=AnalysisResults!L3241)*LEN(L3241)&gt;0,"")</f>
        <v>End of Treatment</v>
      </c>
      <c r="O3241" t="s">
        <v>295</v>
      </c>
      <c r="P3241" t="s">
        <v>644</v>
      </c>
      <c r="Q3241" s="4" t="str" cm="1">
        <f t="array" ref="Q3241">_xlfn._xlws.FILTER(AnalysisMethods!$G$2:$G$31,AnalysisMethods!$E$2:$E$31=AnalysisResults!P3241,"")</f>
        <v>Q1</v>
      </c>
      <c r="R3241" s="4" t="str" cm="1">
        <f t="array" ref="R3241">_xlfn._xlws.FILTER(AnalysisMethods!$H$2:$H$31,AnalysisMethods!$E$2:$E$31=AnalysisResults!P3241,"")</f>
        <v>XX.X</v>
      </c>
      <c r="S3241">
        <v>-8</v>
      </c>
      <c r="T3241" s="7" t="s">
        <v>1192</v>
      </c>
      <c r="U3241" t="s">
        <v>1378</v>
      </c>
    </row>
    <row r="3242" spans="1:21" x14ac:dyDescent="0.45">
      <c r="A3242" t="s">
        <v>671</v>
      </c>
      <c r="B3242" s="4" t="str" cm="1">
        <f t="array" ref="B3242">_xlfn._xlws.FILTER(AnalysisSets!B:B,AnalysisSets!A:A=_xlfn._xlws.FILTER(Analyses!E:E,Analyses!A:A=AnalysisResults!A3242,""),"")</f>
        <v>Safety Population</v>
      </c>
      <c r="C3242" t="s">
        <v>33</v>
      </c>
      <c r="D3242" t="s">
        <v>40</v>
      </c>
      <c r="E3242" s="4" t="str" cm="1">
        <f t="array" ref="E3242">_xlfn._xlws.FILTER(AnalysisGroupings!$G$2:$G$20,AnalysisGroupings!$F$2:$F$20=AnalysisResults!D3242,"")</f>
        <v>Xanomeline Low Dose</v>
      </c>
      <c r="G3242" t="s">
        <v>733</v>
      </c>
      <c r="H3242" t="s">
        <v>770</v>
      </c>
      <c r="I3242" s="4" t="str" cm="1">
        <f t="array" ref="I3242">_xlfn._xlws.FILTER(AnalysisGroupings!$G$2:$G$36,(AnalysisGroupings!$F$2:$F$36=AnalysisResults!H3242)*LEN(H3242)&gt;0,"")</f>
        <v>Diastolic Blood Pressure (mmHg)</v>
      </c>
      <c r="K3242" t="s">
        <v>734</v>
      </c>
      <c r="L3242" t="s">
        <v>789</v>
      </c>
      <c r="M3242" s="4" t="str" cm="1">
        <f t="array" ref="M3242">_xlfn._xlws.FILTER(AnalysisGroupings!$G$2:$G$36,(AnalysisGroupings!$F$2:$F$36=AnalysisResults!L3242)*LEN(L3242)&gt;0,"")</f>
        <v>End of Treatment</v>
      </c>
      <c r="O3242" t="s">
        <v>295</v>
      </c>
      <c r="P3242" t="s">
        <v>645</v>
      </c>
      <c r="Q3242" s="4" t="str" cm="1">
        <f t="array" ref="Q3242">_xlfn._xlws.FILTER(AnalysisMethods!$G$2:$G$31,AnalysisMethods!$E$2:$E$31=AnalysisResults!P3242,"")</f>
        <v>Q3</v>
      </c>
      <c r="R3242" s="4" t="str" cm="1">
        <f t="array" ref="R3242">_xlfn._xlws.FILTER(AnalysisMethods!$H$2:$H$31,AnalysisMethods!$E$2:$E$31=AnalysisResults!P3242,"")</f>
        <v>XX.X</v>
      </c>
      <c r="S3242">
        <v>1</v>
      </c>
      <c r="T3242" s="7" t="s">
        <v>1294</v>
      </c>
      <c r="U3242" t="s">
        <v>1378</v>
      </c>
    </row>
    <row r="3243" spans="1:21" x14ac:dyDescent="0.45">
      <c r="A3243" t="s">
        <v>671</v>
      </c>
      <c r="B3243" s="4" t="str" cm="1">
        <f t="array" ref="B3243">_xlfn._xlws.FILTER(AnalysisSets!B:B,AnalysisSets!A:A=_xlfn._xlws.FILTER(Analyses!E:E,Analyses!A:A=AnalysisResults!A3243,""),"")</f>
        <v>Safety Population</v>
      </c>
      <c r="C3243" t="s">
        <v>33</v>
      </c>
      <c r="D3243" t="s">
        <v>40</v>
      </c>
      <c r="E3243" s="4" t="str" cm="1">
        <f t="array" ref="E3243">_xlfn._xlws.FILTER(AnalysisGroupings!$G$2:$G$20,AnalysisGroupings!$F$2:$F$20=AnalysisResults!D3243,"")</f>
        <v>Xanomeline Low Dose</v>
      </c>
      <c r="G3243" t="s">
        <v>733</v>
      </c>
      <c r="H3243" t="s">
        <v>770</v>
      </c>
      <c r="I3243" s="4" t="str" cm="1">
        <f t="array" ref="I3243">_xlfn._xlws.FILTER(AnalysisGroupings!$G$2:$G$36,(AnalysisGroupings!$F$2:$F$36=AnalysisResults!H3243)*LEN(H3243)&gt;0,"")</f>
        <v>Diastolic Blood Pressure (mmHg)</v>
      </c>
      <c r="K3243" t="s">
        <v>734</v>
      </c>
      <c r="L3243" t="s">
        <v>789</v>
      </c>
      <c r="M3243" s="4" t="str" cm="1">
        <f t="array" ref="M3243">_xlfn._xlws.FILTER(AnalysisGroupings!$G$2:$G$36,(AnalysisGroupings!$F$2:$F$36=AnalysisResults!L3243)*LEN(L3243)&gt;0,"")</f>
        <v>End of Treatment</v>
      </c>
      <c r="O3243" t="s">
        <v>295</v>
      </c>
      <c r="P3243" t="s">
        <v>646</v>
      </c>
      <c r="Q3243" s="4" t="str" cm="1">
        <f t="array" ref="Q3243">_xlfn._xlws.FILTER(AnalysisMethods!$G$2:$G$31,AnalysisMethods!$E$2:$E$31=AnalysisResults!P3243,"")</f>
        <v>Min</v>
      </c>
      <c r="R3243" s="4" t="str" cm="1">
        <f t="array" ref="R3243">_xlfn._xlws.FILTER(AnalysisMethods!$H$2:$H$31,AnalysisMethods!$E$2:$E$31=AnalysisResults!P3243,"")</f>
        <v>XX</v>
      </c>
      <c r="S3243">
        <v>-30</v>
      </c>
      <c r="T3243" s="7" t="s">
        <v>1199</v>
      </c>
      <c r="U3243" t="s">
        <v>1378</v>
      </c>
    </row>
    <row r="3244" spans="1:21" x14ac:dyDescent="0.45">
      <c r="A3244" t="s">
        <v>671</v>
      </c>
      <c r="B3244" s="4" t="str" cm="1">
        <f t="array" ref="B3244">_xlfn._xlws.FILTER(AnalysisSets!B:B,AnalysisSets!A:A=_xlfn._xlws.FILTER(Analyses!E:E,Analyses!A:A=AnalysisResults!A3244,""),"")</f>
        <v>Safety Population</v>
      </c>
      <c r="C3244" t="s">
        <v>33</v>
      </c>
      <c r="D3244" t="s">
        <v>40</v>
      </c>
      <c r="E3244" s="4" t="str" cm="1">
        <f t="array" ref="E3244">_xlfn._xlws.FILTER(AnalysisGroupings!$G$2:$G$20,AnalysisGroupings!$F$2:$F$20=AnalysisResults!D3244,"")</f>
        <v>Xanomeline Low Dose</v>
      </c>
      <c r="G3244" t="s">
        <v>733</v>
      </c>
      <c r="H3244" t="s">
        <v>770</v>
      </c>
      <c r="I3244" s="4" t="str" cm="1">
        <f t="array" ref="I3244">_xlfn._xlws.FILTER(AnalysisGroupings!$G$2:$G$36,(AnalysisGroupings!$F$2:$F$36=AnalysisResults!H3244)*LEN(H3244)&gt;0,"")</f>
        <v>Diastolic Blood Pressure (mmHg)</v>
      </c>
      <c r="K3244" t="s">
        <v>734</v>
      </c>
      <c r="L3244" t="s">
        <v>789</v>
      </c>
      <c r="M3244" s="4" t="str" cm="1">
        <f t="array" ref="M3244">_xlfn._xlws.FILTER(AnalysisGroupings!$G$2:$G$36,(AnalysisGroupings!$F$2:$F$36=AnalysisResults!L3244)*LEN(L3244)&gt;0,"")</f>
        <v>End of Treatment</v>
      </c>
      <c r="O3244" t="s">
        <v>295</v>
      </c>
      <c r="P3244" t="s">
        <v>647</v>
      </c>
      <c r="Q3244" s="4" t="str" cm="1">
        <f t="array" ref="Q3244">_xlfn._xlws.FILTER(AnalysisMethods!$G$2:$G$31,AnalysisMethods!$E$2:$E$31=AnalysisResults!P3244,"")</f>
        <v>Max</v>
      </c>
      <c r="R3244" s="4" t="str" cm="1">
        <f t="array" ref="R3244">_xlfn._xlws.FILTER(AnalysisMethods!$H$2:$H$31,AnalysisMethods!$E$2:$E$31=AnalysisResults!P3244,"")</f>
        <v>XX</v>
      </c>
      <c r="S3244">
        <v>38</v>
      </c>
      <c r="T3244" s="7" t="s">
        <v>1286</v>
      </c>
      <c r="U3244" t="s">
        <v>1378</v>
      </c>
    </row>
    <row r="3245" spans="1:21" x14ac:dyDescent="0.45">
      <c r="A3245" t="s">
        <v>671</v>
      </c>
      <c r="B3245" s="4" t="str" cm="1">
        <f t="array" ref="B3245">_xlfn._xlws.FILTER(AnalysisSets!B:B,AnalysisSets!A:A=_xlfn._xlws.FILTER(Analyses!E:E,Analyses!A:A=AnalysisResults!A3245,""),"")</f>
        <v>Safety Population</v>
      </c>
      <c r="C3245" t="s">
        <v>33</v>
      </c>
      <c r="D3245" t="s">
        <v>40</v>
      </c>
      <c r="E3245" s="4" t="str" cm="1">
        <f t="array" ref="E3245">_xlfn._xlws.FILTER(AnalysisGroupings!$G$2:$G$20,AnalysisGroupings!$F$2:$F$20=AnalysisResults!D3245,"")</f>
        <v>Xanomeline Low Dose</v>
      </c>
      <c r="G3245" t="s">
        <v>733</v>
      </c>
      <c r="H3245" t="s">
        <v>773</v>
      </c>
      <c r="I3245" s="4" t="str" cm="1">
        <f t="array" ref="I3245">_xlfn._xlws.FILTER(AnalysisGroupings!$G$2:$G$36,(AnalysisGroupings!$F$2:$F$36=AnalysisResults!H3245)*LEN(H3245)&gt;0,"")</f>
        <v>Pulse Rate (beats/min)</v>
      </c>
      <c r="K3245" t="s">
        <v>734</v>
      </c>
      <c r="L3245" t="s">
        <v>1380</v>
      </c>
      <c r="M3245" s="4" t="str" cm="1">
        <f t="array" ref="M3245">_xlfn._xlws.FILTER(AnalysisGroupings!$G$2:$G$36,(AnalysisGroupings!$F$2:$F$36=AnalysisResults!L3245)*LEN(L3245)&gt;0,"")</f>
        <v>Week 2</v>
      </c>
      <c r="O3245" t="s">
        <v>295</v>
      </c>
      <c r="P3245" t="s">
        <v>640</v>
      </c>
      <c r="Q3245" s="4" t="str" cm="1">
        <f t="array" ref="Q3245">_xlfn._xlws.FILTER(AnalysisMethods!$G$2:$G$31,AnalysisMethods!$E$2:$E$31=AnalysisResults!P3245,"")</f>
        <v>n</v>
      </c>
      <c r="R3245" s="4" t="str" cm="1">
        <f t="array" ref="R3245">_xlfn._xlws.FILTER(AnalysisMethods!$H$2:$H$31,AnalysisMethods!$E$2:$E$31=AnalysisResults!P3245,"")</f>
        <v>XX</v>
      </c>
      <c r="S3245">
        <v>251</v>
      </c>
      <c r="T3245" s="7" t="s">
        <v>964</v>
      </c>
      <c r="U3245" t="s">
        <v>1378</v>
      </c>
    </row>
    <row r="3246" spans="1:21" x14ac:dyDescent="0.45">
      <c r="A3246" t="s">
        <v>671</v>
      </c>
      <c r="B3246" s="4" t="str" cm="1">
        <f t="array" ref="B3246">_xlfn._xlws.FILTER(AnalysisSets!B:B,AnalysisSets!A:A=_xlfn._xlws.FILTER(Analyses!E:E,Analyses!A:A=AnalysisResults!A3246,""),"")</f>
        <v>Safety Population</v>
      </c>
      <c r="C3246" t="s">
        <v>33</v>
      </c>
      <c r="D3246" t="s">
        <v>40</v>
      </c>
      <c r="E3246" s="4" t="str" cm="1">
        <f t="array" ref="E3246">_xlfn._xlws.FILTER(AnalysisGroupings!$G$2:$G$20,AnalysisGroupings!$F$2:$F$20=AnalysisResults!D3246,"")</f>
        <v>Xanomeline Low Dose</v>
      </c>
      <c r="G3246" t="s">
        <v>733</v>
      </c>
      <c r="H3246" t="s">
        <v>773</v>
      </c>
      <c r="I3246" s="4" t="str" cm="1">
        <f t="array" ref="I3246">_xlfn._xlws.FILTER(AnalysisGroupings!$G$2:$G$36,(AnalysisGroupings!$F$2:$F$36=AnalysisResults!H3246)*LEN(H3246)&gt;0,"")</f>
        <v>Pulse Rate (beats/min)</v>
      </c>
      <c r="K3246" t="s">
        <v>734</v>
      </c>
      <c r="L3246" t="s">
        <v>1380</v>
      </c>
      <c r="M3246" s="4" t="str" cm="1">
        <f t="array" ref="M3246">_xlfn._xlws.FILTER(AnalysisGroupings!$G$2:$G$36,(AnalysisGroupings!$F$2:$F$36=AnalysisResults!L3246)*LEN(L3246)&gt;0,"")</f>
        <v>Week 2</v>
      </c>
      <c r="O3246" t="s">
        <v>295</v>
      </c>
      <c r="P3246" t="s">
        <v>641</v>
      </c>
      <c r="Q3246" s="4" t="str" cm="1">
        <f t="array" ref="Q3246">_xlfn._xlws.FILTER(AnalysisMethods!$G$2:$G$31,AnalysisMethods!$E$2:$E$31=AnalysisResults!P3246,"")</f>
        <v>Mean</v>
      </c>
      <c r="R3246" s="4" t="str" cm="1">
        <f t="array" ref="R3246">_xlfn._xlws.FILTER(AnalysisMethods!$H$2:$H$31,AnalysisMethods!$E$2:$E$31=AnalysisResults!P3246,"")</f>
        <v>XX.X</v>
      </c>
      <c r="S3246">
        <v>3.0159362550000002</v>
      </c>
      <c r="T3246" s="7" t="s">
        <v>1210</v>
      </c>
      <c r="U3246" t="s">
        <v>1378</v>
      </c>
    </row>
    <row r="3247" spans="1:21" x14ac:dyDescent="0.45">
      <c r="A3247" t="s">
        <v>671</v>
      </c>
      <c r="B3247" s="4" t="str" cm="1">
        <f t="array" ref="B3247">_xlfn._xlws.FILTER(AnalysisSets!B:B,AnalysisSets!A:A=_xlfn._xlws.FILTER(Analyses!E:E,Analyses!A:A=AnalysisResults!A3247,""),"")</f>
        <v>Safety Population</v>
      </c>
      <c r="C3247" t="s">
        <v>33</v>
      </c>
      <c r="D3247" t="s">
        <v>40</v>
      </c>
      <c r="E3247" s="4" t="str" cm="1">
        <f t="array" ref="E3247">_xlfn._xlws.FILTER(AnalysisGroupings!$G$2:$G$20,AnalysisGroupings!$F$2:$F$20=AnalysisResults!D3247,"")</f>
        <v>Xanomeline Low Dose</v>
      </c>
      <c r="G3247" t="s">
        <v>733</v>
      </c>
      <c r="H3247" t="s">
        <v>773</v>
      </c>
      <c r="I3247" s="4" t="str" cm="1">
        <f t="array" ref="I3247">_xlfn._xlws.FILTER(AnalysisGroupings!$G$2:$G$36,(AnalysisGroupings!$F$2:$F$36=AnalysisResults!H3247)*LEN(H3247)&gt;0,"")</f>
        <v>Pulse Rate (beats/min)</v>
      </c>
      <c r="K3247" t="s">
        <v>734</v>
      </c>
      <c r="L3247" t="s">
        <v>1380</v>
      </c>
      <c r="M3247" s="4" t="str" cm="1">
        <f t="array" ref="M3247">_xlfn._xlws.FILTER(AnalysisGroupings!$G$2:$G$36,(AnalysisGroupings!$F$2:$F$36=AnalysisResults!L3247)*LEN(L3247)&gt;0,"")</f>
        <v>Week 2</v>
      </c>
      <c r="O3247" t="s">
        <v>295</v>
      </c>
      <c r="P3247" t="s">
        <v>642</v>
      </c>
      <c r="Q3247" s="4" t="str" cm="1">
        <f t="array" ref="Q3247">_xlfn._xlws.FILTER(AnalysisMethods!$G$2:$G$31,AnalysisMethods!$E$2:$E$31=AnalysisResults!P3247,"")</f>
        <v>SD</v>
      </c>
      <c r="R3247" s="4" t="str" cm="1">
        <f t="array" ref="R3247">_xlfn._xlws.FILTER(AnalysisMethods!$H$2:$H$31,AnalysisMethods!$E$2:$E$31=AnalysisResults!P3247,"")</f>
        <v>(XX.XX)</v>
      </c>
      <c r="S3247">
        <v>10.669196081000001</v>
      </c>
      <c r="T3247" s="7" t="s">
        <v>1295</v>
      </c>
      <c r="U3247" t="s">
        <v>1378</v>
      </c>
    </row>
    <row r="3248" spans="1:21" x14ac:dyDescent="0.45">
      <c r="A3248" t="s">
        <v>671</v>
      </c>
      <c r="B3248" s="4" t="str" cm="1">
        <f t="array" ref="B3248">_xlfn._xlws.FILTER(AnalysisSets!B:B,AnalysisSets!A:A=_xlfn._xlws.FILTER(Analyses!E:E,Analyses!A:A=AnalysisResults!A3248,""),"")</f>
        <v>Safety Population</v>
      </c>
      <c r="C3248" t="s">
        <v>33</v>
      </c>
      <c r="D3248" t="s">
        <v>40</v>
      </c>
      <c r="E3248" s="4" t="str" cm="1">
        <f t="array" ref="E3248">_xlfn._xlws.FILTER(AnalysisGroupings!$G$2:$G$20,AnalysisGroupings!$F$2:$F$20=AnalysisResults!D3248,"")</f>
        <v>Xanomeline Low Dose</v>
      </c>
      <c r="G3248" t="s">
        <v>733</v>
      </c>
      <c r="H3248" t="s">
        <v>773</v>
      </c>
      <c r="I3248" s="4" t="str" cm="1">
        <f t="array" ref="I3248">_xlfn._xlws.FILTER(AnalysisGroupings!$G$2:$G$36,(AnalysisGroupings!$F$2:$F$36=AnalysisResults!H3248)*LEN(H3248)&gt;0,"")</f>
        <v>Pulse Rate (beats/min)</v>
      </c>
      <c r="K3248" t="s">
        <v>734</v>
      </c>
      <c r="L3248" t="s">
        <v>1380</v>
      </c>
      <c r="M3248" s="4" t="str" cm="1">
        <f t="array" ref="M3248">_xlfn._xlws.FILTER(AnalysisGroupings!$G$2:$G$36,(AnalysisGroupings!$F$2:$F$36=AnalysisResults!L3248)*LEN(L3248)&gt;0,"")</f>
        <v>Week 2</v>
      </c>
      <c r="O3248" t="s">
        <v>295</v>
      </c>
      <c r="P3248" t="s">
        <v>643</v>
      </c>
      <c r="Q3248" s="4" t="str" cm="1">
        <f t="array" ref="Q3248">_xlfn._xlws.FILTER(AnalysisMethods!$G$2:$G$31,AnalysisMethods!$E$2:$E$31=AnalysisResults!P3248,"")</f>
        <v>Median</v>
      </c>
      <c r="R3248" s="4" t="str" cm="1">
        <f t="array" ref="R3248">_xlfn._xlws.FILTER(AnalysisMethods!$H$2:$H$31,AnalysisMethods!$E$2:$E$31=AnalysisResults!P3248,"")</f>
        <v>XX.X</v>
      </c>
      <c r="S3248">
        <v>3</v>
      </c>
      <c r="T3248" s="7" t="s">
        <v>1210</v>
      </c>
      <c r="U3248" t="s">
        <v>1378</v>
      </c>
    </row>
    <row r="3249" spans="1:21" x14ac:dyDescent="0.45">
      <c r="A3249" t="s">
        <v>671</v>
      </c>
      <c r="B3249" s="4" t="str" cm="1">
        <f t="array" ref="B3249">_xlfn._xlws.FILTER(AnalysisSets!B:B,AnalysisSets!A:A=_xlfn._xlws.FILTER(Analyses!E:E,Analyses!A:A=AnalysisResults!A3249,""),"")</f>
        <v>Safety Population</v>
      </c>
      <c r="C3249" t="s">
        <v>33</v>
      </c>
      <c r="D3249" t="s">
        <v>40</v>
      </c>
      <c r="E3249" s="4" t="str" cm="1">
        <f t="array" ref="E3249">_xlfn._xlws.FILTER(AnalysisGroupings!$G$2:$G$20,AnalysisGroupings!$F$2:$F$20=AnalysisResults!D3249,"")</f>
        <v>Xanomeline Low Dose</v>
      </c>
      <c r="G3249" t="s">
        <v>733</v>
      </c>
      <c r="H3249" t="s">
        <v>773</v>
      </c>
      <c r="I3249" s="4" t="str" cm="1">
        <f t="array" ref="I3249">_xlfn._xlws.FILTER(AnalysisGroupings!$G$2:$G$36,(AnalysisGroupings!$F$2:$F$36=AnalysisResults!H3249)*LEN(H3249)&gt;0,"")</f>
        <v>Pulse Rate (beats/min)</v>
      </c>
      <c r="K3249" t="s">
        <v>734</v>
      </c>
      <c r="L3249" t="s">
        <v>1380</v>
      </c>
      <c r="M3249" s="4" t="str" cm="1">
        <f t="array" ref="M3249">_xlfn._xlws.FILTER(AnalysisGroupings!$G$2:$G$36,(AnalysisGroupings!$F$2:$F$36=AnalysisResults!L3249)*LEN(L3249)&gt;0,"")</f>
        <v>Week 2</v>
      </c>
      <c r="O3249" t="s">
        <v>295</v>
      </c>
      <c r="P3249" t="s">
        <v>644</v>
      </c>
      <c r="Q3249" s="4" t="str" cm="1">
        <f t="array" ref="Q3249">_xlfn._xlws.FILTER(AnalysisMethods!$G$2:$G$31,AnalysisMethods!$E$2:$E$31=AnalysisResults!P3249,"")</f>
        <v>Q1</v>
      </c>
      <c r="R3249" s="4" t="str" cm="1">
        <f t="array" ref="R3249">_xlfn._xlws.FILTER(AnalysisMethods!$H$2:$H$31,AnalysisMethods!$E$2:$E$31=AnalysisResults!P3249,"")</f>
        <v>XX.X</v>
      </c>
      <c r="S3249">
        <v>-2</v>
      </c>
      <c r="T3249" s="7" t="s">
        <v>1143</v>
      </c>
      <c r="U3249" t="s">
        <v>1378</v>
      </c>
    </row>
    <row r="3250" spans="1:21" x14ac:dyDescent="0.45">
      <c r="A3250" t="s">
        <v>671</v>
      </c>
      <c r="B3250" s="4" t="str" cm="1">
        <f t="array" ref="B3250">_xlfn._xlws.FILTER(AnalysisSets!B:B,AnalysisSets!A:A=_xlfn._xlws.FILTER(Analyses!E:E,Analyses!A:A=AnalysisResults!A3250,""),"")</f>
        <v>Safety Population</v>
      </c>
      <c r="C3250" t="s">
        <v>33</v>
      </c>
      <c r="D3250" t="s">
        <v>40</v>
      </c>
      <c r="E3250" s="4" t="str" cm="1">
        <f t="array" ref="E3250">_xlfn._xlws.FILTER(AnalysisGroupings!$G$2:$G$20,AnalysisGroupings!$F$2:$F$20=AnalysisResults!D3250,"")</f>
        <v>Xanomeline Low Dose</v>
      </c>
      <c r="G3250" t="s">
        <v>733</v>
      </c>
      <c r="H3250" t="s">
        <v>773</v>
      </c>
      <c r="I3250" s="4" t="str" cm="1">
        <f t="array" ref="I3250">_xlfn._xlws.FILTER(AnalysisGroupings!$G$2:$G$36,(AnalysisGroupings!$F$2:$F$36=AnalysisResults!H3250)*LEN(H3250)&gt;0,"")</f>
        <v>Pulse Rate (beats/min)</v>
      </c>
      <c r="K3250" t="s">
        <v>734</v>
      </c>
      <c r="L3250" t="s">
        <v>1380</v>
      </c>
      <c r="M3250" s="4" t="str" cm="1">
        <f t="array" ref="M3250">_xlfn._xlws.FILTER(AnalysisGroupings!$G$2:$G$36,(AnalysisGroupings!$F$2:$F$36=AnalysisResults!L3250)*LEN(L3250)&gt;0,"")</f>
        <v>Week 2</v>
      </c>
      <c r="O3250" t="s">
        <v>295</v>
      </c>
      <c r="P3250" t="s">
        <v>645</v>
      </c>
      <c r="Q3250" s="4" t="str" cm="1">
        <f t="array" ref="Q3250">_xlfn._xlws.FILTER(AnalysisMethods!$G$2:$G$31,AnalysisMethods!$E$2:$E$31=AnalysisResults!P3250,"")</f>
        <v>Q3</v>
      </c>
      <c r="R3250" s="4" t="str" cm="1">
        <f t="array" ref="R3250">_xlfn._xlws.FILTER(AnalysisMethods!$H$2:$H$31,AnalysisMethods!$E$2:$E$31=AnalysisResults!P3250,"")</f>
        <v>XX.X</v>
      </c>
      <c r="S3250">
        <v>8</v>
      </c>
      <c r="T3250" s="7" t="s">
        <v>1160</v>
      </c>
      <c r="U3250" t="s">
        <v>1378</v>
      </c>
    </row>
    <row r="3251" spans="1:21" x14ac:dyDescent="0.45">
      <c r="A3251" t="s">
        <v>671</v>
      </c>
      <c r="B3251" s="4" t="str" cm="1">
        <f t="array" ref="B3251">_xlfn._xlws.FILTER(AnalysisSets!B:B,AnalysisSets!A:A=_xlfn._xlws.FILTER(Analyses!E:E,Analyses!A:A=AnalysisResults!A3251,""),"")</f>
        <v>Safety Population</v>
      </c>
      <c r="C3251" t="s">
        <v>33</v>
      </c>
      <c r="D3251" t="s">
        <v>40</v>
      </c>
      <c r="E3251" s="4" t="str" cm="1">
        <f t="array" ref="E3251">_xlfn._xlws.FILTER(AnalysisGroupings!$G$2:$G$20,AnalysisGroupings!$F$2:$F$20=AnalysisResults!D3251,"")</f>
        <v>Xanomeline Low Dose</v>
      </c>
      <c r="G3251" t="s">
        <v>733</v>
      </c>
      <c r="H3251" t="s">
        <v>773</v>
      </c>
      <c r="I3251" s="4" t="str" cm="1">
        <f t="array" ref="I3251">_xlfn._xlws.FILTER(AnalysisGroupings!$G$2:$G$36,(AnalysisGroupings!$F$2:$F$36=AnalysisResults!H3251)*LEN(H3251)&gt;0,"")</f>
        <v>Pulse Rate (beats/min)</v>
      </c>
      <c r="K3251" t="s">
        <v>734</v>
      </c>
      <c r="L3251" t="s">
        <v>1380</v>
      </c>
      <c r="M3251" s="4" t="str" cm="1">
        <f t="array" ref="M3251">_xlfn._xlws.FILTER(AnalysisGroupings!$G$2:$G$36,(AnalysisGroupings!$F$2:$F$36=AnalysisResults!L3251)*LEN(L3251)&gt;0,"")</f>
        <v>Week 2</v>
      </c>
      <c r="O3251" t="s">
        <v>295</v>
      </c>
      <c r="P3251" t="s">
        <v>646</v>
      </c>
      <c r="Q3251" s="4" t="str" cm="1">
        <f t="array" ref="Q3251">_xlfn._xlws.FILTER(AnalysisMethods!$G$2:$G$31,AnalysisMethods!$E$2:$E$31=AnalysisResults!P3251,"")</f>
        <v>Min</v>
      </c>
      <c r="R3251" s="4" t="str" cm="1">
        <f t="array" ref="R3251">_xlfn._xlws.FILTER(AnalysisMethods!$H$2:$H$31,AnalysisMethods!$E$2:$E$31=AnalysisResults!P3251,"")</f>
        <v>XX</v>
      </c>
      <c r="S3251">
        <v>-28</v>
      </c>
      <c r="T3251" s="7" t="s">
        <v>1194</v>
      </c>
      <c r="U3251" t="s">
        <v>1378</v>
      </c>
    </row>
    <row r="3252" spans="1:21" x14ac:dyDescent="0.45">
      <c r="A3252" t="s">
        <v>671</v>
      </c>
      <c r="B3252" s="4" t="str" cm="1">
        <f t="array" ref="B3252">_xlfn._xlws.FILTER(AnalysisSets!B:B,AnalysisSets!A:A=_xlfn._xlws.FILTER(Analyses!E:E,Analyses!A:A=AnalysisResults!A3252,""),"")</f>
        <v>Safety Population</v>
      </c>
      <c r="C3252" t="s">
        <v>33</v>
      </c>
      <c r="D3252" t="s">
        <v>40</v>
      </c>
      <c r="E3252" s="4" t="str" cm="1">
        <f t="array" ref="E3252">_xlfn._xlws.FILTER(AnalysisGroupings!$G$2:$G$20,AnalysisGroupings!$F$2:$F$20=AnalysisResults!D3252,"")</f>
        <v>Xanomeline Low Dose</v>
      </c>
      <c r="G3252" t="s">
        <v>733</v>
      </c>
      <c r="H3252" t="s">
        <v>773</v>
      </c>
      <c r="I3252" s="4" t="str" cm="1">
        <f t="array" ref="I3252">_xlfn._xlws.FILTER(AnalysisGroupings!$G$2:$G$36,(AnalysisGroupings!$F$2:$F$36=AnalysisResults!H3252)*LEN(H3252)&gt;0,"")</f>
        <v>Pulse Rate (beats/min)</v>
      </c>
      <c r="K3252" t="s">
        <v>734</v>
      </c>
      <c r="L3252" t="s">
        <v>1380</v>
      </c>
      <c r="M3252" s="4" t="str" cm="1">
        <f t="array" ref="M3252">_xlfn._xlws.FILTER(AnalysisGroupings!$G$2:$G$36,(AnalysisGroupings!$F$2:$F$36=AnalysisResults!L3252)*LEN(L3252)&gt;0,"")</f>
        <v>Week 2</v>
      </c>
      <c r="O3252" t="s">
        <v>295</v>
      </c>
      <c r="P3252" t="s">
        <v>647</v>
      </c>
      <c r="Q3252" s="4" t="str" cm="1">
        <f t="array" ref="Q3252">_xlfn._xlws.FILTER(AnalysisMethods!$G$2:$G$31,AnalysisMethods!$E$2:$E$31=AnalysisResults!P3252,"")</f>
        <v>Max</v>
      </c>
      <c r="R3252" s="4" t="str" cm="1">
        <f t="array" ref="R3252">_xlfn._xlws.FILTER(AnalysisMethods!$H$2:$H$31,AnalysisMethods!$E$2:$E$31=AnalysisResults!P3252,"")</f>
        <v>XX</v>
      </c>
      <c r="S3252">
        <v>40</v>
      </c>
      <c r="T3252" s="7" t="s">
        <v>248</v>
      </c>
      <c r="U3252" t="s">
        <v>1378</v>
      </c>
    </row>
    <row r="3253" spans="1:21" x14ac:dyDescent="0.45">
      <c r="A3253" t="s">
        <v>671</v>
      </c>
      <c r="B3253" s="4" t="str" cm="1">
        <f t="array" ref="B3253">_xlfn._xlws.FILTER(AnalysisSets!B:B,AnalysisSets!A:A=_xlfn._xlws.FILTER(Analyses!E:E,Analyses!A:A=AnalysisResults!A3253,""),"")</f>
        <v>Safety Population</v>
      </c>
      <c r="C3253" t="s">
        <v>33</v>
      </c>
      <c r="D3253" t="s">
        <v>40</v>
      </c>
      <c r="E3253" s="4" t="str" cm="1">
        <f t="array" ref="E3253">_xlfn._xlws.FILTER(AnalysisGroupings!$G$2:$G$20,AnalysisGroupings!$F$2:$F$20=AnalysisResults!D3253,"")</f>
        <v>Xanomeline Low Dose</v>
      </c>
      <c r="G3253" t="s">
        <v>733</v>
      </c>
      <c r="H3253" t="s">
        <v>773</v>
      </c>
      <c r="I3253" s="4" t="str" cm="1">
        <f t="array" ref="I3253">_xlfn._xlws.FILTER(AnalysisGroupings!$G$2:$G$36,(AnalysisGroupings!$F$2:$F$36=AnalysisResults!H3253)*LEN(H3253)&gt;0,"")</f>
        <v>Pulse Rate (beats/min)</v>
      </c>
      <c r="K3253" t="s">
        <v>734</v>
      </c>
      <c r="L3253" t="s">
        <v>1381</v>
      </c>
      <c r="M3253" s="4" t="str" cm="1">
        <f t="array" ref="M3253">_xlfn._xlws.FILTER(AnalysisGroupings!$G$2:$G$36,(AnalysisGroupings!$F$2:$F$36=AnalysisResults!L3253)*LEN(L3253)&gt;0,"")</f>
        <v>Week 4</v>
      </c>
      <c r="O3253" t="s">
        <v>295</v>
      </c>
      <c r="P3253" t="s">
        <v>640</v>
      </c>
      <c r="Q3253" s="4" t="str" cm="1">
        <f t="array" ref="Q3253">_xlfn._xlws.FILTER(AnalysisMethods!$G$2:$G$31,AnalysisMethods!$E$2:$E$31=AnalysisResults!P3253,"")</f>
        <v>n</v>
      </c>
      <c r="R3253" s="4" t="str" cm="1">
        <f t="array" ref="R3253">_xlfn._xlws.FILTER(AnalysisMethods!$H$2:$H$31,AnalysisMethods!$E$2:$E$31=AnalysisResults!P3253,"")</f>
        <v>XX</v>
      </c>
      <c r="S3253">
        <v>216</v>
      </c>
      <c r="T3253" s="7" t="s">
        <v>967</v>
      </c>
      <c r="U3253" t="s">
        <v>1378</v>
      </c>
    </row>
    <row r="3254" spans="1:21" x14ac:dyDescent="0.45">
      <c r="A3254" t="s">
        <v>671</v>
      </c>
      <c r="B3254" s="4" t="str" cm="1">
        <f t="array" ref="B3254">_xlfn._xlws.FILTER(AnalysisSets!B:B,AnalysisSets!A:A=_xlfn._xlws.FILTER(Analyses!E:E,Analyses!A:A=AnalysisResults!A3254,""),"")</f>
        <v>Safety Population</v>
      </c>
      <c r="C3254" t="s">
        <v>33</v>
      </c>
      <c r="D3254" t="s">
        <v>40</v>
      </c>
      <c r="E3254" s="4" t="str" cm="1">
        <f t="array" ref="E3254">_xlfn._xlws.FILTER(AnalysisGroupings!$G$2:$G$20,AnalysisGroupings!$F$2:$F$20=AnalysisResults!D3254,"")</f>
        <v>Xanomeline Low Dose</v>
      </c>
      <c r="G3254" t="s">
        <v>733</v>
      </c>
      <c r="H3254" t="s">
        <v>773</v>
      </c>
      <c r="I3254" s="4" t="str" cm="1">
        <f t="array" ref="I3254">_xlfn._xlws.FILTER(AnalysisGroupings!$G$2:$G$36,(AnalysisGroupings!$F$2:$F$36=AnalysisResults!H3254)*LEN(H3254)&gt;0,"")</f>
        <v>Pulse Rate (beats/min)</v>
      </c>
      <c r="K3254" t="s">
        <v>734</v>
      </c>
      <c r="L3254" t="s">
        <v>1381</v>
      </c>
      <c r="M3254" s="4" t="str" cm="1">
        <f t="array" ref="M3254">_xlfn._xlws.FILTER(AnalysisGroupings!$G$2:$G$36,(AnalysisGroupings!$F$2:$F$36=AnalysisResults!L3254)*LEN(L3254)&gt;0,"")</f>
        <v>Week 4</v>
      </c>
      <c r="O3254" t="s">
        <v>295</v>
      </c>
      <c r="P3254" t="s">
        <v>641</v>
      </c>
      <c r="Q3254" s="4" t="str" cm="1">
        <f t="array" ref="Q3254">_xlfn._xlws.FILTER(AnalysisMethods!$G$2:$G$31,AnalysisMethods!$E$2:$E$31=AnalysisResults!P3254,"")</f>
        <v>Mean</v>
      </c>
      <c r="R3254" s="4" t="str" cm="1">
        <f t="array" ref="R3254">_xlfn._xlws.FILTER(AnalysisMethods!$H$2:$H$31,AnalysisMethods!$E$2:$E$31=AnalysisResults!P3254,"")</f>
        <v>XX.X</v>
      </c>
      <c r="S3254">
        <v>1.9629629630000001</v>
      </c>
      <c r="T3254" s="7" t="s">
        <v>1197</v>
      </c>
      <c r="U3254" t="s">
        <v>1378</v>
      </c>
    </row>
    <row r="3255" spans="1:21" x14ac:dyDescent="0.45">
      <c r="A3255" t="s">
        <v>671</v>
      </c>
      <c r="B3255" s="4" t="str" cm="1">
        <f t="array" ref="B3255">_xlfn._xlws.FILTER(AnalysisSets!B:B,AnalysisSets!A:A=_xlfn._xlws.FILTER(Analyses!E:E,Analyses!A:A=AnalysisResults!A3255,""),"")</f>
        <v>Safety Population</v>
      </c>
      <c r="C3255" t="s">
        <v>33</v>
      </c>
      <c r="D3255" t="s">
        <v>40</v>
      </c>
      <c r="E3255" s="4" t="str" cm="1">
        <f t="array" ref="E3255">_xlfn._xlws.FILTER(AnalysisGroupings!$G$2:$G$20,AnalysisGroupings!$F$2:$F$20=AnalysisResults!D3255,"")</f>
        <v>Xanomeline Low Dose</v>
      </c>
      <c r="G3255" t="s">
        <v>733</v>
      </c>
      <c r="H3255" t="s">
        <v>773</v>
      </c>
      <c r="I3255" s="4" t="str" cm="1">
        <f t="array" ref="I3255">_xlfn._xlws.FILTER(AnalysisGroupings!$G$2:$G$36,(AnalysisGroupings!$F$2:$F$36=AnalysisResults!H3255)*LEN(H3255)&gt;0,"")</f>
        <v>Pulse Rate (beats/min)</v>
      </c>
      <c r="K3255" t="s">
        <v>734</v>
      </c>
      <c r="L3255" t="s">
        <v>1381</v>
      </c>
      <c r="M3255" s="4" t="str" cm="1">
        <f t="array" ref="M3255">_xlfn._xlws.FILTER(AnalysisGroupings!$G$2:$G$36,(AnalysisGroupings!$F$2:$F$36=AnalysisResults!L3255)*LEN(L3255)&gt;0,"")</f>
        <v>Week 4</v>
      </c>
      <c r="O3255" t="s">
        <v>295</v>
      </c>
      <c r="P3255" t="s">
        <v>642</v>
      </c>
      <c r="Q3255" s="4" t="str" cm="1">
        <f t="array" ref="Q3255">_xlfn._xlws.FILTER(AnalysisMethods!$G$2:$G$31,AnalysisMethods!$E$2:$E$31=AnalysisResults!P3255,"")</f>
        <v>SD</v>
      </c>
      <c r="R3255" s="4" t="str" cm="1">
        <f t="array" ref="R3255">_xlfn._xlws.FILTER(AnalysisMethods!$H$2:$H$31,AnalysisMethods!$E$2:$E$31=AnalysisResults!P3255,"")</f>
        <v>(XX.XX)</v>
      </c>
      <c r="S3255">
        <v>10.674835373000001</v>
      </c>
      <c r="T3255" s="7" t="s">
        <v>1295</v>
      </c>
      <c r="U3255" t="s">
        <v>1378</v>
      </c>
    </row>
    <row r="3256" spans="1:21" x14ac:dyDescent="0.45">
      <c r="A3256" t="s">
        <v>671</v>
      </c>
      <c r="B3256" s="4" t="str" cm="1">
        <f t="array" ref="B3256">_xlfn._xlws.FILTER(AnalysisSets!B:B,AnalysisSets!A:A=_xlfn._xlws.FILTER(Analyses!E:E,Analyses!A:A=AnalysisResults!A3256,""),"")</f>
        <v>Safety Population</v>
      </c>
      <c r="C3256" t="s">
        <v>33</v>
      </c>
      <c r="D3256" t="s">
        <v>40</v>
      </c>
      <c r="E3256" s="4" t="str" cm="1">
        <f t="array" ref="E3256">_xlfn._xlws.FILTER(AnalysisGroupings!$G$2:$G$20,AnalysisGroupings!$F$2:$F$20=AnalysisResults!D3256,"")</f>
        <v>Xanomeline Low Dose</v>
      </c>
      <c r="G3256" t="s">
        <v>733</v>
      </c>
      <c r="H3256" t="s">
        <v>773</v>
      </c>
      <c r="I3256" s="4" t="str" cm="1">
        <f t="array" ref="I3256">_xlfn._xlws.FILTER(AnalysisGroupings!$G$2:$G$36,(AnalysisGroupings!$F$2:$F$36=AnalysisResults!H3256)*LEN(H3256)&gt;0,"")</f>
        <v>Pulse Rate (beats/min)</v>
      </c>
      <c r="K3256" t="s">
        <v>734</v>
      </c>
      <c r="L3256" t="s">
        <v>1381</v>
      </c>
      <c r="M3256" s="4" t="str" cm="1">
        <f t="array" ref="M3256">_xlfn._xlws.FILTER(AnalysisGroupings!$G$2:$G$36,(AnalysisGroupings!$F$2:$F$36=AnalysisResults!L3256)*LEN(L3256)&gt;0,"")</f>
        <v>Week 4</v>
      </c>
      <c r="O3256" t="s">
        <v>295</v>
      </c>
      <c r="P3256" t="s">
        <v>643</v>
      </c>
      <c r="Q3256" s="4" t="str" cm="1">
        <f t="array" ref="Q3256">_xlfn._xlws.FILTER(AnalysisMethods!$G$2:$G$31,AnalysisMethods!$E$2:$E$31=AnalysisResults!P3256,"")</f>
        <v>Median</v>
      </c>
      <c r="R3256" s="4" t="str" cm="1">
        <f t="array" ref="R3256">_xlfn._xlws.FILTER(AnalysisMethods!$H$2:$H$31,AnalysisMethods!$E$2:$E$31=AnalysisResults!P3256,"")</f>
        <v>XX.X</v>
      </c>
      <c r="S3256">
        <v>1</v>
      </c>
      <c r="T3256" s="7" t="s">
        <v>1294</v>
      </c>
      <c r="U3256" t="s">
        <v>1378</v>
      </c>
    </row>
    <row r="3257" spans="1:21" x14ac:dyDescent="0.45">
      <c r="A3257" t="s">
        <v>671</v>
      </c>
      <c r="B3257" s="4" t="str" cm="1">
        <f t="array" ref="B3257">_xlfn._xlws.FILTER(AnalysisSets!B:B,AnalysisSets!A:A=_xlfn._xlws.FILTER(Analyses!E:E,Analyses!A:A=AnalysisResults!A3257,""),"")</f>
        <v>Safety Population</v>
      </c>
      <c r="C3257" t="s">
        <v>33</v>
      </c>
      <c r="D3257" t="s">
        <v>40</v>
      </c>
      <c r="E3257" s="4" t="str" cm="1">
        <f t="array" ref="E3257">_xlfn._xlws.FILTER(AnalysisGroupings!$G$2:$G$20,AnalysisGroupings!$F$2:$F$20=AnalysisResults!D3257,"")</f>
        <v>Xanomeline Low Dose</v>
      </c>
      <c r="G3257" t="s">
        <v>733</v>
      </c>
      <c r="H3257" t="s">
        <v>773</v>
      </c>
      <c r="I3257" s="4" t="str" cm="1">
        <f t="array" ref="I3257">_xlfn._xlws.FILTER(AnalysisGroupings!$G$2:$G$36,(AnalysisGroupings!$F$2:$F$36=AnalysisResults!H3257)*LEN(H3257)&gt;0,"")</f>
        <v>Pulse Rate (beats/min)</v>
      </c>
      <c r="K3257" t="s">
        <v>734</v>
      </c>
      <c r="L3257" t="s">
        <v>1381</v>
      </c>
      <c r="M3257" s="4" t="str" cm="1">
        <f t="array" ref="M3257">_xlfn._xlws.FILTER(AnalysisGroupings!$G$2:$G$36,(AnalysisGroupings!$F$2:$F$36=AnalysisResults!L3257)*LEN(L3257)&gt;0,"")</f>
        <v>Week 4</v>
      </c>
      <c r="O3257" t="s">
        <v>295</v>
      </c>
      <c r="P3257" t="s">
        <v>644</v>
      </c>
      <c r="Q3257" s="4" t="str" cm="1">
        <f t="array" ref="Q3257">_xlfn._xlws.FILTER(AnalysisMethods!$G$2:$G$31,AnalysisMethods!$E$2:$E$31=AnalysisResults!P3257,"")</f>
        <v>Q1</v>
      </c>
      <c r="R3257" s="4" t="str" cm="1">
        <f t="array" ref="R3257">_xlfn._xlws.FILTER(AnalysisMethods!$H$2:$H$31,AnalysisMethods!$E$2:$E$31=AnalysisResults!P3257,"")</f>
        <v>XX.X</v>
      </c>
      <c r="S3257">
        <v>-4</v>
      </c>
      <c r="T3257" s="7" t="s">
        <v>1164</v>
      </c>
      <c r="U3257" t="s">
        <v>1378</v>
      </c>
    </row>
    <row r="3258" spans="1:21" x14ac:dyDescent="0.45">
      <c r="A3258" t="s">
        <v>671</v>
      </c>
      <c r="B3258" s="4" t="str" cm="1">
        <f t="array" ref="B3258">_xlfn._xlws.FILTER(AnalysisSets!B:B,AnalysisSets!A:A=_xlfn._xlws.FILTER(Analyses!E:E,Analyses!A:A=AnalysisResults!A3258,""),"")</f>
        <v>Safety Population</v>
      </c>
      <c r="C3258" t="s">
        <v>33</v>
      </c>
      <c r="D3258" t="s">
        <v>40</v>
      </c>
      <c r="E3258" s="4" t="str" cm="1">
        <f t="array" ref="E3258">_xlfn._xlws.FILTER(AnalysisGroupings!$G$2:$G$20,AnalysisGroupings!$F$2:$F$20=AnalysisResults!D3258,"")</f>
        <v>Xanomeline Low Dose</v>
      </c>
      <c r="G3258" t="s">
        <v>733</v>
      </c>
      <c r="H3258" t="s">
        <v>773</v>
      </c>
      <c r="I3258" s="4" t="str" cm="1">
        <f t="array" ref="I3258">_xlfn._xlws.FILTER(AnalysisGroupings!$G$2:$G$36,(AnalysisGroupings!$F$2:$F$36=AnalysisResults!H3258)*LEN(H3258)&gt;0,"")</f>
        <v>Pulse Rate (beats/min)</v>
      </c>
      <c r="K3258" t="s">
        <v>734</v>
      </c>
      <c r="L3258" t="s">
        <v>1381</v>
      </c>
      <c r="M3258" s="4" t="str" cm="1">
        <f t="array" ref="M3258">_xlfn._xlws.FILTER(AnalysisGroupings!$G$2:$G$36,(AnalysisGroupings!$F$2:$F$36=AnalysisResults!L3258)*LEN(L3258)&gt;0,"")</f>
        <v>Week 4</v>
      </c>
      <c r="O3258" t="s">
        <v>295</v>
      </c>
      <c r="P3258" t="s">
        <v>645</v>
      </c>
      <c r="Q3258" s="4" t="str" cm="1">
        <f t="array" ref="Q3258">_xlfn._xlws.FILTER(AnalysisMethods!$G$2:$G$31,AnalysisMethods!$E$2:$E$31=AnalysisResults!P3258,"")</f>
        <v>Q3</v>
      </c>
      <c r="R3258" s="4" t="str" cm="1">
        <f t="array" ref="R3258">_xlfn._xlws.FILTER(AnalysisMethods!$H$2:$H$31,AnalysisMethods!$E$2:$E$31=AnalysisResults!P3258,"")</f>
        <v>XX.X</v>
      </c>
      <c r="S3258">
        <v>8.5</v>
      </c>
      <c r="T3258" s="7" t="s">
        <v>1296</v>
      </c>
      <c r="U3258" t="s">
        <v>1378</v>
      </c>
    </row>
    <row r="3259" spans="1:21" x14ac:dyDescent="0.45">
      <c r="A3259" t="s">
        <v>671</v>
      </c>
      <c r="B3259" s="4" t="str" cm="1">
        <f t="array" ref="B3259">_xlfn._xlws.FILTER(AnalysisSets!B:B,AnalysisSets!A:A=_xlfn._xlws.FILTER(Analyses!E:E,Analyses!A:A=AnalysisResults!A3259,""),"")</f>
        <v>Safety Population</v>
      </c>
      <c r="C3259" t="s">
        <v>33</v>
      </c>
      <c r="D3259" t="s">
        <v>40</v>
      </c>
      <c r="E3259" s="4" t="str" cm="1">
        <f t="array" ref="E3259">_xlfn._xlws.FILTER(AnalysisGroupings!$G$2:$G$20,AnalysisGroupings!$F$2:$F$20=AnalysisResults!D3259,"")</f>
        <v>Xanomeline Low Dose</v>
      </c>
      <c r="G3259" t="s">
        <v>733</v>
      </c>
      <c r="H3259" t="s">
        <v>773</v>
      </c>
      <c r="I3259" s="4" t="str" cm="1">
        <f t="array" ref="I3259">_xlfn._xlws.FILTER(AnalysisGroupings!$G$2:$G$36,(AnalysisGroupings!$F$2:$F$36=AnalysisResults!H3259)*LEN(H3259)&gt;0,"")</f>
        <v>Pulse Rate (beats/min)</v>
      </c>
      <c r="K3259" t="s">
        <v>734</v>
      </c>
      <c r="L3259" t="s">
        <v>1381</v>
      </c>
      <c r="M3259" s="4" t="str" cm="1">
        <f t="array" ref="M3259">_xlfn._xlws.FILTER(AnalysisGroupings!$G$2:$G$36,(AnalysisGroupings!$F$2:$F$36=AnalysisResults!L3259)*LEN(L3259)&gt;0,"")</f>
        <v>Week 4</v>
      </c>
      <c r="O3259" t="s">
        <v>295</v>
      </c>
      <c r="P3259" t="s">
        <v>646</v>
      </c>
      <c r="Q3259" s="4" t="str" cm="1">
        <f t="array" ref="Q3259">_xlfn._xlws.FILTER(AnalysisMethods!$G$2:$G$31,AnalysisMethods!$E$2:$E$31=AnalysisResults!P3259,"")</f>
        <v>Min</v>
      </c>
      <c r="R3259" s="4" t="str" cm="1">
        <f t="array" ref="R3259">_xlfn._xlws.FILTER(AnalysisMethods!$H$2:$H$31,AnalysisMethods!$E$2:$E$31=AnalysisResults!P3259,"")</f>
        <v>XX</v>
      </c>
      <c r="S3259">
        <v>-28</v>
      </c>
      <c r="T3259" s="7" t="s">
        <v>1194</v>
      </c>
      <c r="U3259" t="s">
        <v>1378</v>
      </c>
    </row>
    <row r="3260" spans="1:21" x14ac:dyDescent="0.45">
      <c r="A3260" t="s">
        <v>671</v>
      </c>
      <c r="B3260" s="4" t="str" cm="1">
        <f t="array" ref="B3260">_xlfn._xlws.FILTER(AnalysisSets!B:B,AnalysisSets!A:A=_xlfn._xlws.FILTER(Analyses!E:E,Analyses!A:A=AnalysisResults!A3260,""),"")</f>
        <v>Safety Population</v>
      </c>
      <c r="C3260" t="s">
        <v>33</v>
      </c>
      <c r="D3260" t="s">
        <v>40</v>
      </c>
      <c r="E3260" s="4" t="str" cm="1">
        <f t="array" ref="E3260">_xlfn._xlws.FILTER(AnalysisGroupings!$G$2:$G$20,AnalysisGroupings!$F$2:$F$20=AnalysisResults!D3260,"")</f>
        <v>Xanomeline Low Dose</v>
      </c>
      <c r="G3260" t="s">
        <v>733</v>
      </c>
      <c r="H3260" t="s">
        <v>773</v>
      </c>
      <c r="I3260" s="4" t="str" cm="1">
        <f t="array" ref="I3260">_xlfn._xlws.FILTER(AnalysisGroupings!$G$2:$G$36,(AnalysisGroupings!$F$2:$F$36=AnalysisResults!H3260)*LEN(H3260)&gt;0,"")</f>
        <v>Pulse Rate (beats/min)</v>
      </c>
      <c r="K3260" t="s">
        <v>734</v>
      </c>
      <c r="L3260" t="s">
        <v>1381</v>
      </c>
      <c r="M3260" s="4" t="str" cm="1">
        <f t="array" ref="M3260">_xlfn._xlws.FILTER(AnalysisGroupings!$G$2:$G$36,(AnalysisGroupings!$F$2:$F$36=AnalysisResults!L3260)*LEN(L3260)&gt;0,"")</f>
        <v>Week 4</v>
      </c>
      <c r="O3260" t="s">
        <v>295</v>
      </c>
      <c r="P3260" t="s">
        <v>647</v>
      </c>
      <c r="Q3260" s="4" t="str" cm="1">
        <f t="array" ref="Q3260">_xlfn._xlws.FILTER(AnalysisMethods!$G$2:$G$31,AnalysisMethods!$E$2:$E$31=AnalysisResults!P3260,"")</f>
        <v>Max</v>
      </c>
      <c r="R3260" s="4" t="str" cm="1">
        <f t="array" ref="R3260">_xlfn._xlws.FILTER(AnalysisMethods!$H$2:$H$31,AnalysisMethods!$E$2:$E$31=AnalysisResults!P3260,"")</f>
        <v>XX</v>
      </c>
      <c r="S3260">
        <v>32</v>
      </c>
      <c r="T3260" s="7" t="s">
        <v>1133</v>
      </c>
      <c r="U3260" t="s">
        <v>1378</v>
      </c>
    </row>
    <row r="3261" spans="1:21" x14ac:dyDescent="0.45">
      <c r="A3261" t="s">
        <v>671</v>
      </c>
      <c r="B3261" s="4" t="str" cm="1">
        <f t="array" ref="B3261">_xlfn._xlws.FILTER(AnalysisSets!B:B,AnalysisSets!A:A=_xlfn._xlws.FILTER(Analyses!E:E,Analyses!A:A=AnalysisResults!A3261,""),"")</f>
        <v>Safety Population</v>
      </c>
      <c r="C3261" t="s">
        <v>33</v>
      </c>
      <c r="D3261" t="s">
        <v>40</v>
      </c>
      <c r="E3261" s="4" t="str" cm="1">
        <f t="array" ref="E3261">_xlfn._xlws.FILTER(AnalysisGroupings!$G$2:$G$20,AnalysisGroupings!$F$2:$F$20=AnalysisResults!D3261,"")</f>
        <v>Xanomeline Low Dose</v>
      </c>
      <c r="G3261" t="s">
        <v>733</v>
      </c>
      <c r="H3261" t="s">
        <v>773</v>
      </c>
      <c r="I3261" s="4" t="str" cm="1">
        <f t="array" ref="I3261">_xlfn._xlws.FILTER(AnalysisGroupings!$G$2:$G$36,(AnalysisGroupings!$F$2:$F$36=AnalysisResults!H3261)*LEN(H3261)&gt;0,"")</f>
        <v>Pulse Rate (beats/min)</v>
      </c>
      <c r="K3261" t="s">
        <v>734</v>
      </c>
      <c r="L3261" t="s">
        <v>1382</v>
      </c>
      <c r="M3261" s="4" t="str" cm="1">
        <f t="array" ref="M3261">_xlfn._xlws.FILTER(AnalysisGroupings!$G$2:$G$36,(AnalysisGroupings!$F$2:$F$36=AnalysisResults!L3261)*LEN(L3261)&gt;0,"")</f>
        <v>Week 6</v>
      </c>
      <c r="O3261" t="s">
        <v>295</v>
      </c>
      <c r="P3261" t="s">
        <v>640</v>
      </c>
      <c r="Q3261" s="4" t="str" cm="1">
        <f t="array" ref="Q3261">_xlfn._xlws.FILTER(AnalysisMethods!$G$2:$G$31,AnalysisMethods!$E$2:$E$31=AnalysisResults!P3261,"")</f>
        <v>n</v>
      </c>
      <c r="R3261" s="4" t="str" cm="1">
        <f t="array" ref="R3261">_xlfn._xlws.FILTER(AnalysisMethods!$H$2:$H$31,AnalysisMethods!$E$2:$E$31=AnalysisResults!P3261,"")</f>
        <v>XX</v>
      </c>
      <c r="S3261">
        <v>195</v>
      </c>
      <c r="T3261" s="7" t="s">
        <v>972</v>
      </c>
      <c r="U3261" t="s">
        <v>1378</v>
      </c>
    </row>
    <row r="3262" spans="1:21" x14ac:dyDescent="0.45">
      <c r="A3262" t="s">
        <v>671</v>
      </c>
      <c r="B3262" s="4" t="str" cm="1">
        <f t="array" ref="B3262">_xlfn._xlws.FILTER(AnalysisSets!B:B,AnalysisSets!A:A=_xlfn._xlws.FILTER(Analyses!E:E,Analyses!A:A=AnalysisResults!A3262,""),"")</f>
        <v>Safety Population</v>
      </c>
      <c r="C3262" t="s">
        <v>33</v>
      </c>
      <c r="D3262" t="s">
        <v>40</v>
      </c>
      <c r="E3262" s="4" t="str" cm="1">
        <f t="array" ref="E3262">_xlfn._xlws.FILTER(AnalysisGroupings!$G$2:$G$20,AnalysisGroupings!$F$2:$F$20=AnalysisResults!D3262,"")</f>
        <v>Xanomeline Low Dose</v>
      </c>
      <c r="G3262" t="s">
        <v>733</v>
      </c>
      <c r="H3262" t="s">
        <v>773</v>
      </c>
      <c r="I3262" s="4" t="str" cm="1">
        <f t="array" ref="I3262">_xlfn._xlws.FILTER(AnalysisGroupings!$G$2:$G$36,(AnalysisGroupings!$F$2:$F$36=AnalysisResults!H3262)*LEN(H3262)&gt;0,"")</f>
        <v>Pulse Rate (beats/min)</v>
      </c>
      <c r="K3262" t="s">
        <v>734</v>
      </c>
      <c r="L3262" t="s">
        <v>1382</v>
      </c>
      <c r="M3262" s="4" t="str" cm="1">
        <f t="array" ref="M3262">_xlfn._xlws.FILTER(AnalysisGroupings!$G$2:$G$36,(AnalysisGroupings!$F$2:$F$36=AnalysisResults!L3262)*LEN(L3262)&gt;0,"")</f>
        <v>Week 6</v>
      </c>
      <c r="O3262" t="s">
        <v>295</v>
      </c>
      <c r="P3262" t="s">
        <v>641</v>
      </c>
      <c r="Q3262" s="4" t="str" cm="1">
        <f t="array" ref="Q3262">_xlfn._xlws.FILTER(AnalysisMethods!$G$2:$G$31,AnalysisMethods!$E$2:$E$31=AnalysisResults!P3262,"")</f>
        <v>Mean</v>
      </c>
      <c r="R3262" s="4" t="str" cm="1">
        <f t="array" ref="R3262">_xlfn._xlws.FILTER(AnalysisMethods!$H$2:$H$31,AnalysisMethods!$E$2:$E$31=AnalysisResults!P3262,"")</f>
        <v>XX.X</v>
      </c>
      <c r="S3262">
        <v>1.3282051282</v>
      </c>
      <c r="T3262" s="7" t="s">
        <v>1297</v>
      </c>
      <c r="U3262" t="s">
        <v>1378</v>
      </c>
    </row>
    <row r="3263" spans="1:21" x14ac:dyDescent="0.45">
      <c r="A3263" t="s">
        <v>671</v>
      </c>
      <c r="B3263" s="4" t="str" cm="1">
        <f t="array" ref="B3263">_xlfn._xlws.FILTER(AnalysisSets!B:B,AnalysisSets!A:A=_xlfn._xlws.FILTER(Analyses!E:E,Analyses!A:A=AnalysisResults!A3263,""),"")</f>
        <v>Safety Population</v>
      </c>
      <c r="C3263" t="s">
        <v>33</v>
      </c>
      <c r="D3263" t="s">
        <v>40</v>
      </c>
      <c r="E3263" s="4" t="str" cm="1">
        <f t="array" ref="E3263">_xlfn._xlws.FILTER(AnalysisGroupings!$G$2:$G$20,AnalysisGroupings!$F$2:$F$20=AnalysisResults!D3263,"")</f>
        <v>Xanomeline Low Dose</v>
      </c>
      <c r="G3263" t="s">
        <v>733</v>
      </c>
      <c r="H3263" t="s">
        <v>773</v>
      </c>
      <c r="I3263" s="4" t="str" cm="1">
        <f t="array" ref="I3263">_xlfn._xlws.FILTER(AnalysisGroupings!$G$2:$G$36,(AnalysisGroupings!$F$2:$F$36=AnalysisResults!H3263)*LEN(H3263)&gt;0,"")</f>
        <v>Pulse Rate (beats/min)</v>
      </c>
      <c r="K3263" t="s">
        <v>734</v>
      </c>
      <c r="L3263" t="s">
        <v>1382</v>
      </c>
      <c r="M3263" s="4" t="str" cm="1">
        <f t="array" ref="M3263">_xlfn._xlws.FILTER(AnalysisGroupings!$G$2:$G$36,(AnalysisGroupings!$F$2:$F$36=AnalysisResults!L3263)*LEN(L3263)&gt;0,"")</f>
        <v>Week 6</v>
      </c>
      <c r="O3263" t="s">
        <v>295</v>
      </c>
      <c r="P3263" t="s">
        <v>642</v>
      </c>
      <c r="Q3263" s="4" t="str" cm="1">
        <f t="array" ref="Q3263">_xlfn._xlws.FILTER(AnalysisMethods!$G$2:$G$31,AnalysisMethods!$E$2:$E$31=AnalysisResults!P3263,"")</f>
        <v>SD</v>
      </c>
      <c r="R3263" s="4" t="str" cm="1">
        <f t="array" ref="R3263">_xlfn._xlws.FILTER(AnalysisMethods!$H$2:$H$31,AnalysisMethods!$E$2:$E$31=AnalysisResults!P3263,"")</f>
        <v>(XX.XX)</v>
      </c>
      <c r="S3263">
        <v>8.7198655976000001</v>
      </c>
      <c r="T3263" s="7" t="s">
        <v>1298</v>
      </c>
      <c r="U3263" t="s">
        <v>1378</v>
      </c>
    </row>
    <row r="3264" spans="1:21" x14ac:dyDescent="0.45">
      <c r="A3264" t="s">
        <v>671</v>
      </c>
      <c r="B3264" s="4" t="str" cm="1">
        <f t="array" ref="B3264">_xlfn._xlws.FILTER(AnalysisSets!B:B,AnalysisSets!A:A=_xlfn._xlws.FILTER(Analyses!E:E,Analyses!A:A=AnalysisResults!A3264,""),"")</f>
        <v>Safety Population</v>
      </c>
      <c r="C3264" t="s">
        <v>33</v>
      </c>
      <c r="D3264" t="s">
        <v>40</v>
      </c>
      <c r="E3264" s="4" t="str" cm="1">
        <f t="array" ref="E3264">_xlfn._xlws.FILTER(AnalysisGroupings!$G$2:$G$20,AnalysisGroupings!$F$2:$F$20=AnalysisResults!D3264,"")</f>
        <v>Xanomeline Low Dose</v>
      </c>
      <c r="G3264" t="s">
        <v>733</v>
      </c>
      <c r="H3264" t="s">
        <v>773</v>
      </c>
      <c r="I3264" s="4" t="str" cm="1">
        <f t="array" ref="I3264">_xlfn._xlws.FILTER(AnalysisGroupings!$G$2:$G$36,(AnalysisGroupings!$F$2:$F$36=AnalysisResults!H3264)*LEN(H3264)&gt;0,"")</f>
        <v>Pulse Rate (beats/min)</v>
      </c>
      <c r="K3264" t="s">
        <v>734</v>
      </c>
      <c r="L3264" t="s">
        <v>1382</v>
      </c>
      <c r="M3264" s="4" t="str" cm="1">
        <f t="array" ref="M3264">_xlfn._xlws.FILTER(AnalysisGroupings!$G$2:$G$36,(AnalysisGroupings!$F$2:$F$36=AnalysisResults!L3264)*LEN(L3264)&gt;0,"")</f>
        <v>Week 6</v>
      </c>
      <c r="O3264" t="s">
        <v>295</v>
      </c>
      <c r="P3264" t="s">
        <v>643</v>
      </c>
      <c r="Q3264" s="4" t="str" cm="1">
        <f t="array" ref="Q3264">_xlfn._xlws.FILTER(AnalysisMethods!$G$2:$G$31,AnalysisMethods!$E$2:$E$31=AnalysisResults!P3264,"")</f>
        <v>Median</v>
      </c>
      <c r="R3264" s="4" t="str" cm="1">
        <f t="array" ref="R3264">_xlfn._xlws.FILTER(AnalysisMethods!$H$2:$H$31,AnalysisMethods!$E$2:$E$31=AnalysisResults!P3264,"")</f>
        <v>XX.X</v>
      </c>
      <c r="S3264">
        <v>2</v>
      </c>
      <c r="T3264" s="7" t="s">
        <v>1197</v>
      </c>
      <c r="U3264" t="s">
        <v>1378</v>
      </c>
    </row>
    <row r="3265" spans="1:21" x14ac:dyDescent="0.45">
      <c r="A3265" t="s">
        <v>671</v>
      </c>
      <c r="B3265" s="4" t="str" cm="1">
        <f t="array" ref="B3265">_xlfn._xlws.FILTER(AnalysisSets!B:B,AnalysisSets!A:A=_xlfn._xlws.FILTER(Analyses!E:E,Analyses!A:A=AnalysisResults!A3265,""),"")</f>
        <v>Safety Population</v>
      </c>
      <c r="C3265" t="s">
        <v>33</v>
      </c>
      <c r="D3265" t="s">
        <v>40</v>
      </c>
      <c r="E3265" s="4" t="str" cm="1">
        <f t="array" ref="E3265">_xlfn._xlws.FILTER(AnalysisGroupings!$G$2:$G$20,AnalysisGroupings!$F$2:$F$20=AnalysisResults!D3265,"")</f>
        <v>Xanomeline Low Dose</v>
      </c>
      <c r="G3265" t="s">
        <v>733</v>
      </c>
      <c r="H3265" t="s">
        <v>773</v>
      </c>
      <c r="I3265" s="4" t="str" cm="1">
        <f t="array" ref="I3265">_xlfn._xlws.FILTER(AnalysisGroupings!$G$2:$G$36,(AnalysisGroupings!$F$2:$F$36=AnalysisResults!H3265)*LEN(H3265)&gt;0,"")</f>
        <v>Pulse Rate (beats/min)</v>
      </c>
      <c r="K3265" t="s">
        <v>734</v>
      </c>
      <c r="L3265" t="s">
        <v>1382</v>
      </c>
      <c r="M3265" s="4" t="str" cm="1">
        <f t="array" ref="M3265">_xlfn._xlws.FILTER(AnalysisGroupings!$G$2:$G$36,(AnalysisGroupings!$F$2:$F$36=AnalysisResults!L3265)*LEN(L3265)&gt;0,"")</f>
        <v>Week 6</v>
      </c>
      <c r="O3265" t="s">
        <v>295</v>
      </c>
      <c r="P3265" t="s">
        <v>644</v>
      </c>
      <c r="Q3265" s="4" t="str" cm="1">
        <f t="array" ref="Q3265">_xlfn._xlws.FILTER(AnalysisMethods!$G$2:$G$31,AnalysisMethods!$E$2:$E$31=AnalysisResults!P3265,"")</f>
        <v>Q1</v>
      </c>
      <c r="R3265" s="4" t="str" cm="1">
        <f t="array" ref="R3265">_xlfn._xlws.FILTER(AnalysisMethods!$H$2:$H$31,AnalysisMethods!$E$2:$E$31=AnalysisResults!P3265,"")</f>
        <v>XX.X</v>
      </c>
      <c r="S3265">
        <v>-3</v>
      </c>
      <c r="T3265" s="7" t="s">
        <v>1147</v>
      </c>
      <c r="U3265" t="s">
        <v>1378</v>
      </c>
    </row>
    <row r="3266" spans="1:21" x14ac:dyDescent="0.45">
      <c r="A3266" t="s">
        <v>671</v>
      </c>
      <c r="B3266" s="4" t="str" cm="1">
        <f t="array" ref="B3266">_xlfn._xlws.FILTER(AnalysisSets!B:B,AnalysisSets!A:A=_xlfn._xlws.FILTER(Analyses!E:E,Analyses!A:A=AnalysisResults!A3266,""),"")</f>
        <v>Safety Population</v>
      </c>
      <c r="C3266" t="s">
        <v>33</v>
      </c>
      <c r="D3266" t="s">
        <v>40</v>
      </c>
      <c r="E3266" s="4" t="str" cm="1">
        <f t="array" ref="E3266">_xlfn._xlws.FILTER(AnalysisGroupings!$G$2:$G$20,AnalysisGroupings!$F$2:$F$20=AnalysisResults!D3266,"")</f>
        <v>Xanomeline Low Dose</v>
      </c>
      <c r="G3266" t="s">
        <v>733</v>
      </c>
      <c r="H3266" t="s">
        <v>773</v>
      </c>
      <c r="I3266" s="4" t="str" cm="1">
        <f t="array" ref="I3266">_xlfn._xlws.FILTER(AnalysisGroupings!$G$2:$G$36,(AnalysisGroupings!$F$2:$F$36=AnalysisResults!H3266)*LEN(H3266)&gt;0,"")</f>
        <v>Pulse Rate (beats/min)</v>
      </c>
      <c r="K3266" t="s">
        <v>734</v>
      </c>
      <c r="L3266" t="s">
        <v>1382</v>
      </c>
      <c r="M3266" s="4" t="str" cm="1">
        <f t="array" ref="M3266">_xlfn._xlws.FILTER(AnalysisGroupings!$G$2:$G$36,(AnalysisGroupings!$F$2:$F$36=AnalysisResults!L3266)*LEN(L3266)&gt;0,"")</f>
        <v>Week 6</v>
      </c>
      <c r="O3266" t="s">
        <v>295</v>
      </c>
      <c r="P3266" t="s">
        <v>645</v>
      </c>
      <c r="Q3266" s="4" t="str" cm="1">
        <f t="array" ref="Q3266">_xlfn._xlws.FILTER(AnalysisMethods!$G$2:$G$31,AnalysisMethods!$E$2:$E$31=AnalysisResults!P3266,"")</f>
        <v>Q3</v>
      </c>
      <c r="R3266" s="4" t="str" cm="1">
        <f t="array" ref="R3266">_xlfn._xlws.FILTER(AnalysisMethods!$H$2:$H$31,AnalysisMethods!$E$2:$E$31=AnalysisResults!P3266,"")</f>
        <v>XX.X</v>
      </c>
      <c r="S3266">
        <v>6</v>
      </c>
      <c r="T3266" s="7" t="s">
        <v>1149</v>
      </c>
      <c r="U3266" t="s">
        <v>1378</v>
      </c>
    </row>
    <row r="3267" spans="1:21" x14ac:dyDescent="0.45">
      <c r="A3267" t="s">
        <v>671</v>
      </c>
      <c r="B3267" s="4" t="str" cm="1">
        <f t="array" ref="B3267">_xlfn._xlws.FILTER(AnalysisSets!B:B,AnalysisSets!A:A=_xlfn._xlws.FILTER(Analyses!E:E,Analyses!A:A=AnalysisResults!A3267,""),"")</f>
        <v>Safety Population</v>
      </c>
      <c r="C3267" t="s">
        <v>33</v>
      </c>
      <c r="D3267" t="s">
        <v>40</v>
      </c>
      <c r="E3267" s="4" t="str" cm="1">
        <f t="array" ref="E3267">_xlfn._xlws.FILTER(AnalysisGroupings!$G$2:$G$20,AnalysisGroupings!$F$2:$F$20=AnalysisResults!D3267,"")</f>
        <v>Xanomeline Low Dose</v>
      </c>
      <c r="G3267" t="s">
        <v>733</v>
      </c>
      <c r="H3267" t="s">
        <v>773</v>
      </c>
      <c r="I3267" s="4" t="str" cm="1">
        <f t="array" ref="I3267">_xlfn._xlws.FILTER(AnalysisGroupings!$G$2:$G$36,(AnalysisGroupings!$F$2:$F$36=AnalysisResults!H3267)*LEN(H3267)&gt;0,"")</f>
        <v>Pulse Rate (beats/min)</v>
      </c>
      <c r="K3267" t="s">
        <v>734</v>
      </c>
      <c r="L3267" t="s">
        <v>1382</v>
      </c>
      <c r="M3267" s="4" t="str" cm="1">
        <f t="array" ref="M3267">_xlfn._xlws.FILTER(AnalysisGroupings!$G$2:$G$36,(AnalysisGroupings!$F$2:$F$36=AnalysisResults!L3267)*LEN(L3267)&gt;0,"")</f>
        <v>Week 6</v>
      </c>
      <c r="O3267" t="s">
        <v>295</v>
      </c>
      <c r="P3267" t="s">
        <v>646</v>
      </c>
      <c r="Q3267" s="4" t="str" cm="1">
        <f t="array" ref="Q3267">_xlfn._xlws.FILTER(AnalysisMethods!$G$2:$G$31,AnalysisMethods!$E$2:$E$31=AnalysisResults!P3267,"")</f>
        <v>Min</v>
      </c>
      <c r="R3267" s="4" t="str" cm="1">
        <f t="array" ref="R3267">_xlfn._xlws.FILTER(AnalysisMethods!$H$2:$H$31,AnalysisMethods!$E$2:$E$31=AnalysisResults!P3267,"")</f>
        <v>XX</v>
      </c>
      <c r="S3267">
        <v>-28</v>
      </c>
      <c r="T3267" s="7" t="s">
        <v>1194</v>
      </c>
      <c r="U3267" t="s">
        <v>1378</v>
      </c>
    </row>
    <row r="3268" spans="1:21" x14ac:dyDescent="0.45">
      <c r="A3268" t="s">
        <v>671</v>
      </c>
      <c r="B3268" s="4" t="str" cm="1">
        <f t="array" ref="B3268">_xlfn._xlws.FILTER(AnalysisSets!B:B,AnalysisSets!A:A=_xlfn._xlws.FILTER(Analyses!E:E,Analyses!A:A=AnalysisResults!A3268,""),"")</f>
        <v>Safety Population</v>
      </c>
      <c r="C3268" t="s">
        <v>33</v>
      </c>
      <c r="D3268" t="s">
        <v>40</v>
      </c>
      <c r="E3268" s="4" t="str" cm="1">
        <f t="array" ref="E3268">_xlfn._xlws.FILTER(AnalysisGroupings!$G$2:$G$20,AnalysisGroupings!$F$2:$F$20=AnalysisResults!D3268,"")</f>
        <v>Xanomeline Low Dose</v>
      </c>
      <c r="G3268" t="s">
        <v>733</v>
      </c>
      <c r="H3268" t="s">
        <v>773</v>
      </c>
      <c r="I3268" s="4" t="str" cm="1">
        <f t="array" ref="I3268">_xlfn._xlws.FILTER(AnalysisGroupings!$G$2:$G$36,(AnalysisGroupings!$F$2:$F$36=AnalysisResults!H3268)*LEN(H3268)&gt;0,"")</f>
        <v>Pulse Rate (beats/min)</v>
      </c>
      <c r="K3268" t="s">
        <v>734</v>
      </c>
      <c r="L3268" t="s">
        <v>1382</v>
      </c>
      <c r="M3268" s="4" t="str" cm="1">
        <f t="array" ref="M3268">_xlfn._xlws.FILTER(AnalysisGroupings!$G$2:$G$36,(AnalysisGroupings!$F$2:$F$36=AnalysisResults!L3268)*LEN(L3268)&gt;0,"")</f>
        <v>Week 6</v>
      </c>
      <c r="O3268" t="s">
        <v>295</v>
      </c>
      <c r="P3268" t="s">
        <v>647</v>
      </c>
      <c r="Q3268" s="4" t="str" cm="1">
        <f t="array" ref="Q3268">_xlfn._xlws.FILTER(AnalysisMethods!$G$2:$G$31,AnalysisMethods!$E$2:$E$31=AnalysisResults!P3268,"")</f>
        <v>Max</v>
      </c>
      <c r="R3268" s="4" t="str" cm="1">
        <f t="array" ref="R3268">_xlfn._xlws.FILTER(AnalysisMethods!$H$2:$H$31,AnalysisMethods!$E$2:$E$31=AnalysisResults!P3268,"")</f>
        <v>XX</v>
      </c>
      <c r="S3268">
        <v>24</v>
      </c>
      <c r="T3268" s="7" t="s">
        <v>1047</v>
      </c>
      <c r="U3268" t="s">
        <v>1378</v>
      </c>
    </row>
    <row r="3269" spans="1:21" x14ac:dyDescent="0.45">
      <c r="A3269" t="s">
        <v>671</v>
      </c>
      <c r="B3269" s="4" t="str" cm="1">
        <f t="array" ref="B3269">_xlfn._xlws.FILTER(AnalysisSets!B:B,AnalysisSets!A:A=_xlfn._xlws.FILTER(Analyses!E:E,Analyses!A:A=AnalysisResults!A3269,""),"")</f>
        <v>Safety Population</v>
      </c>
      <c r="C3269" t="s">
        <v>33</v>
      </c>
      <c r="D3269" t="s">
        <v>40</v>
      </c>
      <c r="E3269" s="4" t="str" cm="1">
        <f t="array" ref="E3269">_xlfn._xlws.FILTER(AnalysisGroupings!$G$2:$G$20,AnalysisGroupings!$F$2:$F$20=AnalysisResults!D3269,"")</f>
        <v>Xanomeline Low Dose</v>
      </c>
      <c r="G3269" t="s">
        <v>733</v>
      </c>
      <c r="H3269" t="s">
        <v>773</v>
      </c>
      <c r="I3269" s="4" t="str" cm="1">
        <f t="array" ref="I3269">_xlfn._xlws.FILTER(AnalysisGroupings!$G$2:$G$36,(AnalysisGroupings!$F$2:$F$36=AnalysisResults!H3269)*LEN(H3269)&gt;0,"")</f>
        <v>Pulse Rate (beats/min)</v>
      </c>
      <c r="K3269" t="s">
        <v>734</v>
      </c>
      <c r="L3269" t="s">
        <v>1383</v>
      </c>
      <c r="M3269" s="4" t="str" cm="1">
        <f t="array" ref="M3269">_xlfn._xlws.FILTER(AnalysisGroupings!$G$2:$G$36,(AnalysisGroupings!$F$2:$F$36=AnalysisResults!L3269)*LEN(L3269)&gt;0,"")</f>
        <v>Week 8</v>
      </c>
      <c r="O3269" t="s">
        <v>295</v>
      </c>
      <c r="P3269" t="s">
        <v>640</v>
      </c>
      <c r="Q3269" s="4" t="str" cm="1">
        <f t="array" ref="Q3269">_xlfn._xlws.FILTER(AnalysisMethods!$G$2:$G$31,AnalysisMethods!$E$2:$E$31=AnalysisResults!P3269,"")</f>
        <v>n</v>
      </c>
      <c r="R3269" s="4" t="str" cm="1">
        <f t="array" ref="R3269">_xlfn._xlws.FILTER(AnalysisMethods!$H$2:$H$31,AnalysisMethods!$E$2:$E$31=AnalysisResults!P3269,"")</f>
        <v>XX</v>
      </c>
      <c r="S3269">
        <v>180</v>
      </c>
      <c r="T3269" s="7" t="s">
        <v>857</v>
      </c>
      <c r="U3269" t="s">
        <v>1378</v>
      </c>
    </row>
    <row r="3270" spans="1:21" x14ac:dyDescent="0.45">
      <c r="A3270" t="s">
        <v>671</v>
      </c>
      <c r="B3270" s="4" t="str" cm="1">
        <f t="array" ref="B3270">_xlfn._xlws.FILTER(AnalysisSets!B:B,AnalysisSets!A:A=_xlfn._xlws.FILTER(Analyses!E:E,Analyses!A:A=AnalysisResults!A3270,""),"")</f>
        <v>Safety Population</v>
      </c>
      <c r="C3270" t="s">
        <v>33</v>
      </c>
      <c r="D3270" t="s">
        <v>40</v>
      </c>
      <c r="E3270" s="4" t="str" cm="1">
        <f t="array" ref="E3270">_xlfn._xlws.FILTER(AnalysisGroupings!$G$2:$G$20,AnalysisGroupings!$F$2:$F$20=AnalysisResults!D3270,"")</f>
        <v>Xanomeline Low Dose</v>
      </c>
      <c r="G3270" t="s">
        <v>733</v>
      </c>
      <c r="H3270" t="s">
        <v>773</v>
      </c>
      <c r="I3270" s="4" t="str" cm="1">
        <f t="array" ref="I3270">_xlfn._xlws.FILTER(AnalysisGroupings!$G$2:$G$36,(AnalysisGroupings!$F$2:$F$36=AnalysisResults!H3270)*LEN(H3270)&gt;0,"")</f>
        <v>Pulse Rate (beats/min)</v>
      </c>
      <c r="K3270" t="s">
        <v>734</v>
      </c>
      <c r="L3270" t="s">
        <v>1383</v>
      </c>
      <c r="M3270" s="4" t="str" cm="1">
        <f t="array" ref="M3270">_xlfn._xlws.FILTER(AnalysisGroupings!$G$2:$G$36,(AnalysisGroupings!$F$2:$F$36=AnalysisResults!L3270)*LEN(L3270)&gt;0,"")</f>
        <v>Week 8</v>
      </c>
      <c r="O3270" t="s">
        <v>295</v>
      </c>
      <c r="P3270" t="s">
        <v>641</v>
      </c>
      <c r="Q3270" s="4" t="str" cm="1">
        <f t="array" ref="Q3270">_xlfn._xlws.FILTER(AnalysisMethods!$G$2:$G$31,AnalysisMethods!$E$2:$E$31=AnalysisResults!P3270,"")</f>
        <v>Mean</v>
      </c>
      <c r="R3270" s="4" t="str" cm="1">
        <f t="array" ref="R3270">_xlfn._xlws.FILTER(AnalysisMethods!$H$2:$H$31,AnalysisMethods!$E$2:$E$31=AnalysisResults!P3270,"")</f>
        <v>XX.X</v>
      </c>
      <c r="S3270">
        <v>2.3833333333</v>
      </c>
      <c r="T3270" s="7" t="s">
        <v>1299</v>
      </c>
      <c r="U3270" t="s">
        <v>1378</v>
      </c>
    </row>
    <row r="3271" spans="1:21" x14ac:dyDescent="0.45">
      <c r="A3271" t="s">
        <v>671</v>
      </c>
      <c r="B3271" s="4" t="str" cm="1">
        <f t="array" ref="B3271">_xlfn._xlws.FILTER(AnalysisSets!B:B,AnalysisSets!A:A=_xlfn._xlws.FILTER(Analyses!E:E,Analyses!A:A=AnalysisResults!A3271,""),"")</f>
        <v>Safety Population</v>
      </c>
      <c r="C3271" t="s">
        <v>33</v>
      </c>
      <c r="D3271" t="s">
        <v>40</v>
      </c>
      <c r="E3271" s="4" t="str" cm="1">
        <f t="array" ref="E3271">_xlfn._xlws.FILTER(AnalysisGroupings!$G$2:$G$20,AnalysisGroupings!$F$2:$F$20=AnalysisResults!D3271,"")</f>
        <v>Xanomeline Low Dose</v>
      </c>
      <c r="G3271" t="s">
        <v>733</v>
      </c>
      <c r="H3271" t="s">
        <v>773</v>
      </c>
      <c r="I3271" s="4" t="str" cm="1">
        <f t="array" ref="I3271">_xlfn._xlws.FILTER(AnalysisGroupings!$G$2:$G$36,(AnalysisGroupings!$F$2:$F$36=AnalysisResults!H3271)*LEN(H3271)&gt;0,"")</f>
        <v>Pulse Rate (beats/min)</v>
      </c>
      <c r="K3271" t="s">
        <v>734</v>
      </c>
      <c r="L3271" t="s">
        <v>1383</v>
      </c>
      <c r="M3271" s="4" t="str" cm="1">
        <f t="array" ref="M3271">_xlfn._xlws.FILTER(AnalysisGroupings!$G$2:$G$36,(AnalysisGroupings!$F$2:$F$36=AnalysisResults!L3271)*LEN(L3271)&gt;0,"")</f>
        <v>Week 8</v>
      </c>
      <c r="O3271" t="s">
        <v>295</v>
      </c>
      <c r="P3271" t="s">
        <v>642</v>
      </c>
      <c r="Q3271" s="4" t="str" cm="1">
        <f t="array" ref="Q3271">_xlfn._xlws.FILTER(AnalysisMethods!$G$2:$G$31,AnalysisMethods!$E$2:$E$31=AnalysisResults!P3271,"")</f>
        <v>SD</v>
      </c>
      <c r="R3271" s="4" t="str" cm="1">
        <f t="array" ref="R3271">_xlfn._xlws.FILTER(AnalysisMethods!$H$2:$H$31,AnalysisMethods!$E$2:$E$31=AnalysisResults!P3271,"")</f>
        <v>(XX.XX)</v>
      </c>
      <c r="S3271">
        <v>10.51377123</v>
      </c>
      <c r="T3271" s="7" t="s">
        <v>1300</v>
      </c>
      <c r="U3271" t="s">
        <v>1378</v>
      </c>
    </row>
    <row r="3272" spans="1:21" x14ac:dyDescent="0.45">
      <c r="A3272" t="s">
        <v>671</v>
      </c>
      <c r="B3272" s="4" t="str" cm="1">
        <f t="array" ref="B3272">_xlfn._xlws.FILTER(AnalysisSets!B:B,AnalysisSets!A:A=_xlfn._xlws.FILTER(Analyses!E:E,Analyses!A:A=AnalysisResults!A3272,""),"")</f>
        <v>Safety Population</v>
      </c>
      <c r="C3272" t="s">
        <v>33</v>
      </c>
      <c r="D3272" t="s">
        <v>40</v>
      </c>
      <c r="E3272" s="4" t="str" cm="1">
        <f t="array" ref="E3272">_xlfn._xlws.FILTER(AnalysisGroupings!$G$2:$G$20,AnalysisGroupings!$F$2:$F$20=AnalysisResults!D3272,"")</f>
        <v>Xanomeline Low Dose</v>
      </c>
      <c r="G3272" t="s">
        <v>733</v>
      </c>
      <c r="H3272" t="s">
        <v>773</v>
      </c>
      <c r="I3272" s="4" t="str" cm="1">
        <f t="array" ref="I3272">_xlfn._xlws.FILTER(AnalysisGroupings!$G$2:$G$36,(AnalysisGroupings!$F$2:$F$36=AnalysisResults!H3272)*LEN(H3272)&gt;0,"")</f>
        <v>Pulse Rate (beats/min)</v>
      </c>
      <c r="K3272" t="s">
        <v>734</v>
      </c>
      <c r="L3272" t="s">
        <v>1383</v>
      </c>
      <c r="M3272" s="4" t="str" cm="1">
        <f t="array" ref="M3272">_xlfn._xlws.FILTER(AnalysisGroupings!$G$2:$G$36,(AnalysisGroupings!$F$2:$F$36=AnalysisResults!L3272)*LEN(L3272)&gt;0,"")</f>
        <v>Week 8</v>
      </c>
      <c r="O3272" t="s">
        <v>295</v>
      </c>
      <c r="P3272" t="s">
        <v>643</v>
      </c>
      <c r="Q3272" s="4" t="str" cm="1">
        <f t="array" ref="Q3272">_xlfn._xlws.FILTER(AnalysisMethods!$G$2:$G$31,AnalysisMethods!$E$2:$E$31=AnalysisResults!P3272,"")</f>
        <v>Median</v>
      </c>
      <c r="R3272" s="4" t="str" cm="1">
        <f t="array" ref="R3272">_xlfn._xlws.FILTER(AnalysisMethods!$H$2:$H$31,AnalysisMethods!$E$2:$E$31=AnalysisResults!P3272,"")</f>
        <v>XX.X</v>
      </c>
      <c r="S3272">
        <v>3</v>
      </c>
      <c r="T3272" s="7" t="s">
        <v>1210</v>
      </c>
      <c r="U3272" t="s">
        <v>1378</v>
      </c>
    </row>
    <row r="3273" spans="1:21" x14ac:dyDescent="0.45">
      <c r="A3273" t="s">
        <v>671</v>
      </c>
      <c r="B3273" s="4" t="str" cm="1">
        <f t="array" ref="B3273">_xlfn._xlws.FILTER(AnalysisSets!B:B,AnalysisSets!A:A=_xlfn._xlws.FILTER(Analyses!E:E,Analyses!A:A=AnalysisResults!A3273,""),"")</f>
        <v>Safety Population</v>
      </c>
      <c r="C3273" t="s">
        <v>33</v>
      </c>
      <c r="D3273" t="s">
        <v>40</v>
      </c>
      <c r="E3273" s="4" t="str" cm="1">
        <f t="array" ref="E3273">_xlfn._xlws.FILTER(AnalysisGroupings!$G$2:$G$20,AnalysisGroupings!$F$2:$F$20=AnalysisResults!D3273,"")</f>
        <v>Xanomeline Low Dose</v>
      </c>
      <c r="G3273" t="s">
        <v>733</v>
      </c>
      <c r="H3273" t="s">
        <v>773</v>
      </c>
      <c r="I3273" s="4" t="str" cm="1">
        <f t="array" ref="I3273">_xlfn._xlws.FILTER(AnalysisGroupings!$G$2:$G$36,(AnalysisGroupings!$F$2:$F$36=AnalysisResults!H3273)*LEN(H3273)&gt;0,"")</f>
        <v>Pulse Rate (beats/min)</v>
      </c>
      <c r="K3273" t="s">
        <v>734</v>
      </c>
      <c r="L3273" t="s">
        <v>1383</v>
      </c>
      <c r="M3273" s="4" t="str" cm="1">
        <f t="array" ref="M3273">_xlfn._xlws.FILTER(AnalysisGroupings!$G$2:$G$36,(AnalysisGroupings!$F$2:$F$36=AnalysisResults!L3273)*LEN(L3273)&gt;0,"")</f>
        <v>Week 8</v>
      </c>
      <c r="O3273" t="s">
        <v>295</v>
      </c>
      <c r="P3273" t="s">
        <v>644</v>
      </c>
      <c r="Q3273" s="4" t="str" cm="1">
        <f t="array" ref="Q3273">_xlfn._xlws.FILTER(AnalysisMethods!$G$2:$G$31,AnalysisMethods!$E$2:$E$31=AnalysisResults!P3273,"")</f>
        <v>Q1</v>
      </c>
      <c r="R3273" s="4" t="str" cm="1">
        <f t="array" ref="R3273">_xlfn._xlws.FILTER(AnalysisMethods!$H$2:$H$31,AnalysisMethods!$E$2:$E$31=AnalysisResults!P3273,"")</f>
        <v>XX.X</v>
      </c>
      <c r="S3273">
        <v>-4</v>
      </c>
      <c r="T3273" s="7" t="s">
        <v>1164</v>
      </c>
      <c r="U3273" t="s">
        <v>1378</v>
      </c>
    </row>
    <row r="3274" spans="1:21" x14ac:dyDescent="0.45">
      <c r="A3274" t="s">
        <v>671</v>
      </c>
      <c r="B3274" s="4" t="str" cm="1">
        <f t="array" ref="B3274">_xlfn._xlws.FILTER(AnalysisSets!B:B,AnalysisSets!A:A=_xlfn._xlws.FILTER(Analyses!E:E,Analyses!A:A=AnalysisResults!A3274,""),"")</f>
        <v>Safety Population</v>
      </c>
      <c r="C3274" t="s">
        <v>33</v>
      </c>
      <c r="D3274" t="s">
        <v>40</v>
      </c>
      <c r="E3274" s="4" t="str" cm="1">
        <f t="array" ref="E3274">_xlfn._xlws.FILTER(AnalysisGroupings!$G$2:$G$20,AnalysisGroupings!$F$2:$F$20=AnalysisResults!D3274,"")</f>
        <v>Xanomeline Low Dose</v>
      </c>
      <c r="G3274" t="s">
        <v>733</v>
      </c>
      <c r="H3274" t="s">
        <v>773</v>
      </c>
      <c r="I3274" s="4" t="str" cm="1">
        <f t="array" ref="I3274">_xlfn._xlws.FILTER(AnalysisGroupings!$G$2:$G$36,(AnalysisGroupings!$F$2:$F$36=AnalysisResults!H3274)*LEN(H3274)&gt;0,"")</f>
        <v>Pulse Rate (beats/min)</v>
      </c>
      <c r="K3274" t="s">
        <v>734</v>
      </c>
      <c r="L3274" t="s">
        <v>1383</v>
      </c>
      <c r="M3274" s="4" t="str" cm="1">
        <f t="array" ref="M3274">_xlfn._xlws.FILTER(AnalysisGroupings!$G$2:$G$36,(AnalysisGroupings!$F$2:$F$36=AnalysisResults!L3274)*LEN(L3274)&gt;0,"")</f>
        <v>Week 8</v>
      </c>
      <c r="O3274" t="s">
        <v>295</v>
      </c>
      <c r="P3274" t="s">
        <v>645</v>
      </c>
      <c r="Q3274" s="4" t="str" cm="1">
        <f t="array" ref="Q3274">_xlfn._xlws.FILTER(AnalysisMethods!$G$2:$G$31,AnalysisMethods!$E$2:$E$31=AnalysisResults!P3274,"")</f>
        <v>Q3</v>
      </c>
      <c r="R3274" s="4" t="str" cm="1">
        <f t="array" ref="R3274">_xlfn._xlws.FILTER(AnalysisMethods!$H$2:$H$31,AnalysisMethods!$E$2:$E$31=AnalysisResults!P3274,"")</f>
        <v>XX.X</v>
      </c>
      <c r="S3274">
        <v>9</v>
      </c>
      <c r="T3274" s="7" t="s">
        <v>1265</v>
      </c>
      <c r="U3274" t="s">
        <v>1378</v>
      </c>
    </row>
    <row r="3275" spans="1:21" x14ac:dyDescent="0.45">
      <c r="A3275" t="s">
        <v>671</v>
      </c>
      <c r="B3275" s="4" t="str" cm="1">
        <f t="array" ref="B3275">_xlfn._xlws.FILTER(AnalysisSets!B:B,AnalysisSets!A:A=_xlfn._xlws.FILTER(Analyses!E:E,Analyses!A:A=AnalysisResults!A3275,""),"")</f>
        <v>Safety Population</v>
      </c>
      <c r="C3275" t="s">
        <v>33</v>
      </c>
      <c r="D3275" t="s">
        <v>40</v>
      </c>
      <c r="E3275" s="4" t="str" cm="1">
        <f t="array" ref="E3275">_xlfn._xlws.FILTER(AnalysisGroupings!$G$2:$G$20,AnalysisGroupings!$F$2:$F$20=AnalysisResults!D3275,"")</f>
        <v>Xanomeline Low Dose</v>
      </c>
      <c r="G3275" t="s">
        <v>733</v>
      </c>
      <c r="H3275" t="s">
        <v>773</v>
      </c>
      <c r="I3275" s="4" t="str" cm="1">
        <f t="array" ref="I3275">_xlfn._xlws.FILTER(AnalysisGroupings!$G$2:$G$36,(AnalysisGroupings!$F$2:$F$36=AnalysisResults!H3275)*LEN(H3275)&gt;0,"")</f>
        <v>Pulse Rate (beats/min)</v>
      </c>
      <c r="K3275" t="s">
        <v>734</v>
      </c>
      <c r="L3275" t="s">
        <v>1383</v>
      </c>
      <c r="M3275" s="4" t="str" cm="1">
        <f t="array" ref="M3275">_xlfn._xlws.FILTER(AnalysisGroupings!$G$2:$G$36,(AnalysisGroupings!$F$2:$F$36=AnalysisResults!L3275)*LEN(L3275)&gt;0,"")</f>
        <v>Week 8</v>
      </c>
      <c r="O3275" t="s">
        <v>295</v>
      </c>
      <c r="P3275" t="s">
        <v>646</v>
      </c>
      <c r="Q3275" s="4" t="str" cm="1">
        <f t="array" ref="Q3275">_xlfn._xlws.FILTER(AnalysisMethods!$G$2:$G$31,AnalysisMethods!$E$2:$E$31=AnalysisResults!P3275,"")</f>
        <v>Min</v>
      </c>
      <c r="R3275" s="4" t="str" cm="1">
        <f t="array" ref="R3275">_xlfn._xlws.FILTER(AnalysisMethods!$H$2:$H$31,AnalysisMethods!$E$2:$E$31=AnalysisResults!P3275,"")</f>
        <v>XX</v>
      </c>
      <c r="S3275">
        <v>-26</v>
      </c>
      <c r="T3275" s="7" t="s">
        <v>1200</v>
      </c>
      <c r="U3275" t="s">
        <v>1378</v>
      </c>
    </row>
    <row r="3276" spans="1:21" x14ac:dyDescent="0.45">
      <c r="A3276" t="s">
        <v>671</v>
      </c>
      <c r="B3276" s="4" t="str" cm="1">
        <f t="array" ref="B3276">_xlfn._xlws.FILTER(AnalysisSets!B:B,AnalysisSets!A:A=_xlfn._xlws.FILTER(Analyses!E:E,Analyses!A:A=AnalysisResults!A3276,""),"")</f>
        <v>Safety Population</v>
      </c>
      <c r="C3276" t="s">
        <v>33</v>
      </c>
      <c r="D3276" t="s">
        <v>40</v>
      </c>
      <c r="E3276" s="4" t="str" cm="1">
        <f t="array" ref="E3276">_xlfn._xlws.FILTER(AnalysisGroupings!$G$2:$G$20,AnalysisGroupings!$F$2:$F$20=AnalysisResults!D3276,"")</f>
        <v>Xanomeline Low Dose</v>
      </c>
      <c r="G3276" t="s">
        <v>733</v>
      </c>
      <c r="H3276" t="s">
        <v>773</v>
      </c>
      <c r="I3276" s="4" t="str" cm="1">
        <f t="array" ref="I3276">_xlfn._xlws.FILTER(AnalysisGroupings!$G$2:$G$36,(AnalysisGroupings!$F$2:$F$36=AnalysisResults!H3276)*LEN(H3276)&gt;0,"")</f>
        <v>Pulse Rate (beats/min)</v>
      </c>
      <c r="K3276" t="s">
        <v>734</v>
      </c>
      <c r="L3276" t="s">
        <v>1383</v>
      </c>
      <c r="M3276" s="4" t="str" cm="1">
        <f t="array" ref="M3276">_xlfn._xlws.FILTER(AnalysisGroupings!$G$2:$G$36,(AnalysisGroupings!$F$2:$F$36=AnalysisResults!L3276)*LEN(L3276)&gt;0,"")</f>
        <v>Week 8</v>
      </c>
      <c r="O3276" t="s">
        <v>295</v>
      </c>
      <c r="P3276" t="s">
        <v>647</v>
      </c>
      <c r="Q3276" s="4" t="str" cm="1">
        <f t="array" ref="Q3276">_xlfn._xlws.FILTER(AnalysisMethods!$G$2:$G$31,AnalysisMethods!$E$2:$E$31=AnalysisResults!P3276,"")</f>
        <v>Max</v>
      </c>
      <c r="R3276" s="4" t="str" cm="1">
        <f t="array" ref="R3276">_xlfn._xlws.FILTER(AnalysisMethods!$H$2:$H$31,AnalysisMethods!$E$2:$E$31=AnalysisResults!P3276,"")</f>
        <v>XX</v>
      </c>
      <c r="S3276">
        <v>30</v>
      </c>
      <c r="T3276" s="7" t="s">
        <v>1042</v>
      </c>
      <c r="U3276" t="s">
        <v>1378</v>
      </c>
    </row>
    <row r="3277" spans="1:21" x14ac:dyDescent="0.45">
      <c r="A3277" t="s">
        <v>671</v>
      </c>
      <c r="B3277" s="4" t="str" cm="1">
        <f t="array" ref="B3277">_xlfn._xlws.FILTER(AnalysisSets!B:B,AnalysisSets!A:A=_xlfn._xlws.FILTER(Analyses!E:E,Analyses!A:A=AnalysisResults!A3277,""),"")</f>
        <v>Safety Population</v>
      </c>
      <c r="C3277" t="s">
        <v>33</v>
      </c>
      <c r="D3277" t="s">
        <v>40</v>
      </c>
      <c r="E3277" s="4" t="str" cm="1">
        <f t="array" ref="E3277">_xlfn._xlws.FILTER(AnalysisGroupings!$G$2:$G$20,AnalysisGroupings!$F$2:$F$20=AnalysisResults!D3277,"")</f>
        <v>Xanomeline Low Dose</v>
      </c>
      <c r="G3277" t="s">
        <v>733</v>
      </c>
      <c r="H3277" t="s">
        <v>773</v>
      </c>
      <c r="I3277" s="4" t="str" cm="1">
        <f t="array" ref="I3277">_xlfn._xlws.FILTER(AnalysisGroupings!$G$2:$G$36,(AnalysisGroupings!$F$2:$F$36=AnalysisResults!H3277)*LEN(H3277)&gt;0,"")</f>
        <v>Pulse Rate (beats/min)</v>
      </c>
      <c r="K3277" t="s">
        <v>734</v>
      </c>
      <c r="L3277" t="s">
        <v>1384</v>
      </c>
      <c r="M3277" s="4" t="str" cm="1">
        <f t="array" ref="M3277">_xlfn._xlws.FILTER(AnalysisGroupings!$G$2:$G$36,(AnalysisGroupings!$F$2:$F$36=AnalysisResults!L3277)*LEN(L3277)&gt;0,"")</f>
        <v>Week 12</v>
      </c>
      <c r="O3277" t="s">
        <v>295</v>
      </c>
      <c r="P3277" t="s">
        <v>640</v>
      </c>
      <c r="Q3277" s="4" t="str" cm="1">
        <f t="array" ref="Q3277">_xlfn._xlws.FILTER(AnalysisMethods!$G$2:$G$31,AnalysisMethods!$E$2:$E$31=AnalysisResults!P3277,"")</f>
        <v>n</v>
      </c>
      <c r="R3277" s="4" t="str" cm="1">
        <f t="array" ref="R3277">_xlfn._xlws.FILTER(AnalysisMethods!$H$2:$H$31,AnalysisMethods!$E$2:$E$31=AnalysisResults!P3277,"")</f>
        <v>XX</v>
      </c>
      <c r="S3277">
        <v>156</v>
      </c>
      <c r="T3277" s="7" t="s">
        <v>978</v>
      </c>
      <c r="U3277" t="s">
        <v>1378</v>
      </c>
    </row>
    <row r="3278" spans="1:21" x14ac:dyDescent="0.45">
      <c r="A3278" t="s">
        <v>671</v>
      </c>
      <c r="B3278" s="4" t="str" cm="1">
        <f t="array" ref="B3278">_xlfn._xlws.FILTER(AnalysisSets!B:B,AnalysisSets!A:A=_xlfn._xlws.FILTER(Analyses!E:E,Analyses!A:A=AnalysisResults!A3278,""),"")</f>
        <v>Safety Population</v>
      </c>
      <c r="C3278" t="s">
        <v>33</v>
      </c>
      <c r="D3278" t="s">
        <v>40</v>
      </c>
      <c r="E3278" s="4" t="str" cm="1">
        <f t="array" ref="E3278">_xlfn._xlws.FILTER(AnalysisGroupings!$G$2:$G$20,AnalysisGroupings!$F$2:$F$20=AnalysisResults!D3278,"")</f>
        <v>Xanomeline Low Dose</v>
      </c>
      <c r="G3278" t="s">
        <v>733</v>
      </c>
      <c r="H3278" t="s">
        <v>773</v>
      </c>
      <c r="I3278" s="4" t="str" cm="1">
        <f t="array" ref="I3278">_xlfn._xlws.FILTER(AnalysisGroupings!$G$2:$G$36,(AnalysisGroupings!$F$2:$F$36=AnalysisResults!H3278)*LEN(H3278)&gt;0,"")</f>
        <v>Pulse Rate (beats/min)</v>
      </c>
      <c r="K3278" t="s">
        <v>734</v>
      </c>
      <c r="L3278" t="s">
        <v>1384</v>
      </c>
      <c r="M3278" s="4" t="str" cm="1">
        <f t="array" ref="M3278">_xlfn._xlws.FILTER(AnalysisGroupings!$G$2:$G$36,(AnalysisGroupings!$F$2:$F$36=AnalysisResults!L3278)*LEN(L3278)&gt;0,"")</f>
        <v>Week 12</v>
      </c>
      <c r="O3278" t="s">
        <v>295</v>
      </c>
      <c r="P3278" t="s">
        <v>641</v>
      </c>
      <c r="Q3278" s="4" t="str" cm="1">
        <f t="array" ref="Q3278">_xlfn._xlws.FILTER(AnalysisMethods!$G$2:$G$31,AnalysisMethods!$E$2:$E$31=AnalysisResults!P3278,"")</f>
        <v>Mean</v>
      </c>
      <c r="R3278" s="4" t="str" cm="1">
        <f t="array" ref="R3278">_xlfn._xlws.FILTER(AnalysisMethods!$H$2:$H$31,AnalysisMethods!$E$2:$E$31=AnalysisResults!P3278,"")</f>
        <v>XX.X</v>
      </c>
      <c r="S3278">
        <v>2.9038461538</v>
      </c>
      <c r="T3278" s="7" t="s">
        <v>1301</v>
      </c>
      <c r="U3278" t="s">
        <v>1378</v>
      </c>
    </row>
    <row r="3279" spans="1:21" x14ac:dyDescent="0.45">
      <c r="A3279" t="s">
        <v>671</v>
      </c>
      <c r="B3279" s="4" t="str" cm="1">
        <f t="array" ref="B3279">_xlfn._xlws.FILTER(AnalysisSets!B:B,AnalysisSets!A:A=_xlfn._xlws.FILTER(Analyses!E:E,Analyses!A:A=AnalysisResults!A3279,""),"")</f>
        <v>Safety Population</v>
      </c>
      <c r="C3279" t="s">
        <v>33</v>
      </c>
      <c r="D3279" t="s">
        <v>40</v>
      </c>
      <c r="E3279" s="4" t="str" cm="1">
        <f t="array" ref="E3279">_xlfn._xlws.FILTER(AnalysisGroupings!$G$2:$G$20,AnalysisGroupings!$F$2:$F$20=AnalysisResults!D3279,"")</f>
        <v>Xanomeline Low Dose</v>
      </c>
      <c r="G3279" t="s">
        <v>733</v>
      </c>
      <c r="H3279" t="s">
        <v>773</v>
      </c>
      <c r="I3279" s="4" t="str" cm="1">
        <f t="array" ref="I3279">_xlfn._xlws.FILTER(AnalysisGroupings!$G$2:$G$36,(AnalysisGroupings!$F$2:$F$36=AnalysisResults!H3279)*LEN(H3279)&gt;0,"")</f>
        <v>Pulse Rate (beats/min)</v>
      </c>
      <c r="K3279" t="s">
        <v>734</v>
      </c>
      <c r="L3279" t="s">
        <v>1384</v>
      </c>
      <c r="M3279" s="4" t="str" cm="1">
        <f t="array" ref="M3279">_xlfn._xlws.FILTER(AnalysisGroupings!$G$2:$G$36,(AnalysisGroupings!$F$2:$F$36=AnalysisResults!L3279)*LEN(L3279)&gt;0,"")</f>
        <v>Week 12</v>
      </c>
      <c r="O3279" t="s">
        <v>295</v>
      </c>
      <c r="P3279" t="s">
        <v>642</v>
      </c>
      <c r="Q3279" s="4" t="str" cm="1">
        <f t="array" ref="Q3279">_xlfn._xlws.FILTER(AnalysisMethods!$G$2:$G$31,AnalysisMethods!$E$2:$E$31=AnalysisResults!P3279,"")</f>
        <v>SD</v>
      </c>
      <c r="R3279" s="4" t="str" cm="1">
        <f t="array" ref="R3279">_xlfn._xlws.FILTER(AnalysisMethods!$H$2:$H$31,AnalysisMethods!$E$2:$E$31=AnalysisResults!P3279,"")</f>
        <v>(XX.XX)</v>
      </c>
      <c r="S3279">
        <v>11.342628042999999</v>
      </c>
      <c r="T3279" s="7" t="s">
        <v>1302</v>
      </c>
      <c r="U3279" t="s">
        <v>1378</v>
      </c>
    </row>
    <row r="3280" spans="1:21" x14ac:dyDescent="0.45">
      <c r="A3280" t="s">
        <v>671</v>
      </c>
      <c r="B3280" s="4" t="str" cm="1">
        <f t="array" ref="B3280">_xlfn._xlws.FILTER(AnalysisSets!B:B,AnalysisSets!A:A=_xlfn._xlws.FILTER(Analyses!E:E,Analyses!A:A=AnalysisResults!A3280,""),"")</f>
        <v>Safety Population</v>
      </c>
      <c r="C3280" t="s">
        <v>33</v>
      </c>
      <c r="D3280" t="s">
        <v>40</v>
      </c>
      <c r="E3280" s="4" t="str" cm="1">
        <f t="array" ref="E3280">_xlfn._xlws.FILTER(AnalysisGroupings!$G$2:$G$20,AnalysisGroupings!$F$2:$F$20=AnalysisResults!D3280,"")</f>
        <v>Xanomeline Low Dose</v>
      </c>
      <c r="G3280" t="s">
        <v>733</v>
      </c>
      <c r="H3280" t="s">
        <v>773</v>
      </c>
      <c r="I3280" s="4" t="str" cm="1">
        <f t="array" ref="I3280">_xlfn._xlws.FILTER(AnalysisGroupings!$G$2:$G$36,(AnalysisGroupings!$F$2:$F$36=AnalysisResults!H3280)*LEN(H3280)&gt;0,"")</f>
        <v>Pulse Rate (beats/min)</v>
      </c>
      <c r="K3280" t="s">
        <v>734</v>
      </c>
      <c r="L3280" t="s">
        <v>1384</v>
      </c>
      <c r="M3280" s="4" t="str" cm="1">
        <f t="array" ref="M3280">_xlfn._xlws.FILTER(AnalysisGroupings!$G$2:$G$36,(AnalysisGroupings!$F$2:$F$36=AnalysisResults!L3280)*LEN(L3280)&gt;0,"")</f>
        <v>Week 12</v>
      </c>
      <c r="O3280" t="s">
        <v>295</v>
      </c>
      <c r="P3280" t="s">
        <v>643</v>
      </c>
      <c r="Q3280" s="4" t="str" cm="1">
        <f t="array" ref="Q3280">_xlfn._xlws.FILTER(AnalysisMethods!$G$2:$G$31,AnalysisMethods!$E$2:$E$31=AnalysisResults!P3280,"")</f>
        <v>Median</v>
      </c>
      <c r="R3280" s="4" t="str" cm="1">
        <f t="array" ref="R3280">_xlfn._xlws.FILTER(AnalysisMethods!$H$2:$H$31,AnalysisMethods!$E$2:$E$31=AnalysisResults!P3280,"")</f>
        <v>XX.X</v>
      </c>
      <c r="S3280">
        <v>1</v>
      </c>
      <c r="T3280" s="7" t="s">
        <v>1294</v>
      </c>
      <c r="U3280" t="s">
        <v>1378</v>
      </c>
    </row>
    <row r="3281" spans="1:21" x14ac:dyDescent="0.45">
      <c r="A3281" t="s">
        <v>671</v>
      </c>
      <c r="B3281" s="4" t="str" cm="1">
        <f t="array" ref="B3281">_xlfn._xlws.FILTER(AnalysisSets!B:B,AnalysisSets!A:A=_xlfn._xlws.FILTER(Analyses!E:E,Analyses!A:A=AnalysisResults!A3281,""),"")</f>
        <v>Safety Population</v>
      </c>
      <c r="C3281" t="s">
        <v>33</v>
      </c>
      <c r="D3281" t="s">
        <v>40</v>
      </c>
      <c r="E3281" s="4" t="str" cm="1">
        <f t="array" ref="E3281">_xlfn._xlws.FILTER(AnalysisGroupings!$G$2:$G$20,AnalysisGroupings!$F$2:$F$20=AnalysisResults!D3281,"")</f>
        <v>Xanomeline Low Dose</v>
      </c>
      <c r="G3281" t="s">
        <v>733</v>
      </c>
      <c r="H3281" t="s">
        <v>773</v>
      </c>
      <c r="I3281" s="4" t="str" cm="1">
        <f t="array" ref="I3281">_xlfn._xlws.FILTER(AnalysisGroupings!$G$2:$G$36,(AnalysisGroupings!$F$2:$F$36=AnalysisResults!H3281)*LEN(H3281)&gt;0,"")</f>
        <v>Pulse Rate (beats/min)</v>
      </c>
      <c r="K3281" t="s">
        <v>734</v>
      </c>
      <c r="L3281" t="s">
        <v>1384</v>
      </c>
      <c r="M3281" s="4" t="str" cm="1">
        <f t="array" ref="M3281">_xlfn._xlws.FILTER(AnalysisGroupings!$G$2:$G$36,(AnalysisGroupings!$F$2:$F$36=AnalysisResults!L3281)*LEN(L3281)&gt;0,"")</f>
        <v>Week 12</v>
      </c>
      <c r="O3281" t="s">
        <v>295</v>
      </c>
      <c r="P3281" t="s">
        <v>644</v>
      </c>
      <c r="Q3281" s="4" t="str" cm="1">
        <f t="array" ref="Q3281">_xlfn._xlws.FILTER(AnalysisMethods!$G$2:$G$31,AnalysisMethods!$E$2:$E$31=AnalysisResults!P3281,"")</f>
        <v>Q1</v>
      </c>
      <c r="R3281" s="4" t="str" cm="1">
        <f t="array" ref="R3281">_xlfn._xlws.FILTER(AnalysisMethods!$H$2:$H$31,AnalysisMethods!$E$2:$E$31=AnalysisResults!P3281,"")</f>
        <v>XX.X</v>
      </c>
      <c r="S3281">
        <v>-6</v>
      </c>
      <c r="T3281" s="7" t="s">
        <v>1180</v>
      </c>
      <c r="U3281" t="s">
        <v>1378</v>
      </c>
    </row>
    <row r="3282" spans="1:21" x14ac:dyDescent="0.45">
      <c r="A3282" t="s">
        <v>671</v>
      </c>
      <c r="B3282" s="4" t="str" cm="1">
        <f t="array" ref="B3282">_xlfn._xlws.FILTER(AnalysisSets!B:B,AnalysisSets!A:A=_xlfn._xlws.FILTER(Analyses!E:E,Analyses!A:A=AnalysisResults!A3282,""),"")</f>
        <v>Safety Population</v>
      </c>
      <c r="C3282" t="s">
        <v>33</v>
      </c>
      <c r="D3282" t="s">
        <v>40</v>
      </c>
      <c r="E3282" s="4" t="str" cm="1">
        <f t="array" ref="E3282">_xlfn._xlws.FILTER(AnalysisGroupings!$G$2:$G$20,AnalysisGroupings!$F$2:$F$20=AnalysisResults!D3282,"")</f>
        <v>Xanomeline Low Dose</v>
      </c>
      <c r="G3282" t="s">
        <v>733</v>
      </c>
      <c r="H3282" t="s">
        <v>773</v>
      </c>
      <c r="I3282" s="4" t="str" cm="1">
        <f t="array" ref="I3282">_xlfn._xlws.FILTER(AnalysisGroupings!$G$2:$G$36,(AnalysisGroupings!$F$2:$F$36=AnalysisResults!H3282)*LEN(H3282)&gt;0,"")</f>
        <v>Pulse Rate (beats/min)</v>
      </c>
      <c r="K3282" t="s">
        <v>734</v>
      </c>
      <c r="L3282" t="s">
        <v>1384</v>
      </c>
      <c r="M3282" s="4" t="str" cm="1">
        <f t="array" ref="M3282">_xlfn._xlws.FILTER(AnalysisGroupings!$G$2:$G$36,(AnalysisGroupings!$F$2:$F$36=AnalysisResults!L3282)*LEN(L3282)&gt;0,"")</f>
        <v>Week 12</v>
      </c>
      <c r="O3282" t="s">
        <v>295</v>
      </c>
      <c r="P3282" t="s">
        <v>645</v>
      </c>
      <c r="Q3282" s="4" t="str" cm="1">
        <f t="array" ref="Q3282">_xlfn._xlws.FILTER(AnalysisMethods!$G$2:$G$31,AnalysisMethods!$E$2:$E$31=AnalysisResults!P3282,"")</f>
        <v>Q3</v>
      </c>
      <c r="R3282" s="4" t="str" cm="1">
        <f t="array" ref="R3282">_xlfn._xlws.FILTER(AnalysisMethods!$H$2:$H$31,AnalysisMethods!$E$2:$E$31=AnalysisResults!P3282,"")</f>
        <v>XX.X</v>
      </c>
      <c r="S3282">
        <v>11.5</v>
      </c>
      <c r="T3282" s="7" t="s">
        <v>1303</v>
      </c>
      <c r="U3282" t="s">
        <v>1378</v>
      </c>
    </row>
    <row r="3283" spans="1:21" x14ac:dyDescent="0.45">
      <c r="A3283" t="s">
        <v>671</v>
      </c>
      <c r="B3283" s="4" t="str" cm="1">
        <f t="array" ref="B3283">_xlfn._xlws.FILTER(AnalysisSets!B:B,AnalysisSets!A:A=_xlfn._xlws.FILTER(Analyses!E:E,Analyses!A:A=AnalysisResults!A3283,""),"")</f>
        <v>Safety Population</v>
      </c>
      <c r="C3283" t="s">
        <v>33</v>
      </c>
      <c r="D3283" t="s">
        <v>40</v>
      </c>
      <c r="E3283" s="4" t="str" cm="1">
        <f t="array" ref="E3283">_xlfn._xlws.FILTER(AnalysisGroupings!$G$2:$G$20,AnalysisGroupings!$F$2:$F$20=AnalysisResults!D3283,"")</f>
        <v>Xanomeline Low Dose</v>
      </c>
      <c r="G3283" t="s">
        <v>733</v>
      </c>
      <c r="H3283" t="s">
        <v>773</v>
      </c>
      <c r="I3283" s="4" t="str" cm="1">
        <f t="array" ref="I3283">_xlfn._xlws.FILTER(AnalysisGroupings!$G$2:$G$36,(AnalysisGroupings!$F$2:$F$36=AnalysisResults!H3283)*LEN(H3283)&gt;0,"")</f>
        <v>Pulse Rate (beats/min)</v>
      </c>
      <c r="K3283" t="s">
        <v>734</v>
      </c>
      <c r="L3283" t="s">
        <v>1384</v>
      </c>
      <c r="M3283" s="4" t="str" cm="1">
        <f t="array" ref="M3283">_xlfn._xlws.FILTER(AnalysisGroupings!$G$2:$G$36,(AnalysisGroupings!$F$2:$F$36=AnalysisResults!L3283)*LEN(L3283)&gt;0,"")</f>
        <v>Week 12</v>
      </c>
      <c r="O3283" t="s">
        <v>295</v>
      </c>
      <c r="P3283" t="s">
        <v>646</v>
      </c>
      <c r="Q3283" s="4" t="str" cm="1">
        <f t="array" ref="Q3283">_xlfn._xlws.FILTER(AnalysisMethods!$G$2:$G$31,AnalysisMethods!$E$2:$E$31=AnalysisResults!P3283,"")</f>
        <v>Min</v>
      </c>
      <c r="R3283" s="4" t="str" cm="1">
        <f t="array" ref="R3283">_xlfn._xlws.FILTER(AnalysisMethods!$H$2:$H$31,AnalysisMethods!$E$2:$E$31=AnalysisResults!P3283,"")</f>
        <v>XX</v>
      </c>
      <c r="S3283">
        <v>-28</v>
      </c>
      <c r="T3283" s="7" t="s">
        <v>1194</v>
      </c>
      <c r="U3283" t="s">
        <v>1378</v>
      </c>
    </row>
    <row r="3284" spans="1:21" x14ac:dyDescent="0.45">
      <c r="A3284" t="s">
        <v>671</v>
      </c>
      <c r="B3284" s="4" t="str" cm="1">
        <f t="array" ref="B3284">_xlfn._xlws.FILTER(AnalysisSets!B:B,AnalysisSets!A:A=_xlfn._xlws.FILTER(Analyses!E:E,Analyses!A:A=AnalysisResults!A3284,""),"")</f>
        <v>Safety Population</v>
      </c>
      <c r="C3284" t="s">
        <v>33</v>
      </c>
      <c r="D3284" t="s">
        <v>40</v>
      </c>
      <c r="E3284" s="4" t="str" cm="1">
        <f t="array" ref="E3284">_xlfn._xlws.FILTER(AnalysisGroupings!$G$2:$G$20,AnalysisGroupings!$F$2:$F$20=AnalysisResults!D3284,"")</f>
        <v>Xanomeline Low Dose</v>
      </c>
      <c r="G3284" t="s">
        <v>733</v>
      </c>
      <c r="H3284" t="s">
        <v>773</v>
      </c>
      <c r="I3284" s="4" t="str" cm="1">
        <f t="array" ref="I3284">_xlfn._xlws.FILTER(AnalysisGroupings!$G$2:$G$36,(AnalysisGroupings!$F$2:$F$36=AnalysisResults!H3284)*LEN(H3284)&gt;0,"")</f>
        <v>Pulse Rate (beats/min)</v>
      </c>
      <c r="K3284" t="s">
        <v>734</v>
      </c>
      <c r="L3284" t="s">
        <v>1384</v>
      </c>
      <c r="M3284" s="4" t="str" cm="1">
        <f t="array" ref="M3284">_xlfn._xlws.FILTER(AnalysisGroupings!$G$2:$G$36,(AnalysisGroupings!$F$2:$F$36=AnalysisResults!L3284)*LEN(L3284)&gt;0,"")</f>
        <v>Week 12</v>
      </c>
      <c r="O3284" t="s">
        <v>295</v>
      </c>
      <c r="P3284" t="s">
        <v>647</v>
      </c>
      <c r="Q3284" s="4" t="str" cm="1">
        <f t="array" ref="Q3284">_xlfn._xlws.FILTER(AnalysisMethods!$G$2:$G$31,AnalysisMethods!$E$2:$E$31=AnalysisResults!P3284,"")</f>
        <v>Max</v>
      </c>
      <c r="R3284" s="4" t="str" cm="1">
        <f t="array" ref="R3284">_xlfn._xlws.FILTER(AnalysisMethods!$H$2:$H$31,AnalysisMethods!$E$2:$E$31=AnalysisResults!P3284,"")</f>
        <v>XX</v>
      </c>
      <c r="S3284">
        <v>28</v>
      </c>
      <c r="T3284" s="7" t="s">
        <v>1137</v>
      </c>
      <c r="U3284" t="s">
        <v>1378</v>
      </c>
    </row>
    <row r="3285" spans="1:21" x14ac:dyDescent="0.45">
      <c r="A3285" t="s">
        <v>671</v>
      </c>
      <c r="B3285" s="4" t="str" cm="1">
        <f t="array" ref="B3285">_xlfn._xlws.FILTER(AnalysisSets!B:B,AnalysisSets!A:A=_xlfn._xlws.FILTER(Analyses!E:E,Analyses!A:A=AnalysisResults!A3285,""),"")</f>
        <v>Safety Population</v>
      </c>
      <c r="C3285" t="s">
        <v>33</v>
      </c>
      <c r="D3285" t="s">
        <v>40</v>
      </c>
      <c r="E3285" s="4" t="str" cm="1">
        <f t="array" ref="E3285">_xlfn._xlws.FILTER(AnalysisGroupings!$G$2:$G$20,AnalysisGroupings!$F$2:$F$20=AnalysisResults!D3285,"")</f>
        <v>Xanomeline Low Dose</v>
      </c>
      <c r="G3285" t="s">
        <v>733</v>
      </c>
      <c r="H3285" t="s">
        <v>773</v>
      </c>
      <c r="I3285" s="4" t="str" cm="1">
        <f t="array" ref="I3285">_xlfn._xlws.FILTER(AnalysisGroupings!$G$2:$G$36,(AnalysisGroupings!$F$2:$F$36=AnalysisResults!H3285)*LEN(H3285)&gt;0,"")</f>
        <v>Pulse Rate (beats/min)</v>
      </c>
      <c r="K3285" t="s">
        <v>734</v>
      </c>
      <c r="L3285" t="s">
        <v>1385</v>
      </c>
      <c r="M3285" s="4" t="str" cm="1">
        <f t="array" ref="M3285">_xlfn._xlws.FILTER(AnalysisGroupings!$G$2:$G$36,(AnalysisGroupings!$F$2:$F$36=AnalysisResults!L3285)*LEN(L3285)&gt;0,"")</f>
        <v>Week 16</v>
      </c>
      <c r="O3285" t="s">
        <v>295</v>
      </c>
      <c r="P3285" t="s">
        <v>640</v>
      </c>
      <c r="Q3285" s="4" t="str" cm="1">
        <f t="array" ref="Q3285">_xlfn._xlws.FILTER(AnalysisMethods!$G$2:$G$31,AnalysisMethods!$E$2:$E$31=AnalysisResults!P3285,"")</f>
        <v>n</v>
      </c>
      <c r="R3285" s="4" t="str" cm="1">
        <f t="array" ref="R3285">_xlfn._xlws.FILTER(AnalysisMethods!$H$2:$H$31,AnalysisMethods!$E$2:$E$31=AnalysisResults!P3285,"")</f>
        <v>XX</v>
      </c>
      <c r="S3285">
        <v>126</v>
      </c>
      <c r="T3285" s="7" t="s">
        <v>983</v>
      </c>
      <c r="U3285" t="s">
        <v>1378</v>
      </c>
    </row>
    <row r="3286" spans="1:21" x14ac:dyDescent="0.45">
      <c r="A3286" t="s">
        <v>671</v>
      </c>
      <c r="B3286" s="4" t="str" cm="1">
        <f t="array" ref="B3286">_xlfn._xlws.FILTER(AnalysisSets!B:B,AnalysisSets!A:A=_xlfn._xlws.FILTER(Analyses!E:E,Analyses!A:A=AnalysisResults!A3286,""),"")</f>
        <v>Safety Population</v>
      </c>
      <c r="C3286" t="s">
        <v>33</v>
      </c>
      <c r="D3286" t="s">
        <v>40</v>
      </c>
      <c r="E3286" s="4" t="str" cm="1">
        <f t="array" ref="E3286">_xlfn._xlws.FILTER(AnalysisGroupings!$G$2:$G$20,AnalysisGroupings!$F$2:$F$20=AnalysisResults!D3286,"")</f>
        <v>Xanomeline Low Dose</v>
      </c>
      <c r="G3286" t="s">
        <v>733</v>
      </c>
      <c r="H3286" t="s">
        <v>773</v>
      </c>
      <c r="I3286" s="4" t="str" cm="1">
        <f t="array" ref="I3286">_xlfn._xlws.FILTER(AnalysisGroupings!$G$2:$G$36,(AnalysisGroupings!$F$2:$F$36=AnalysisResults!H3286)*LEN(H3286)&gt;0,"")</f>
        <v>Pulse Rate (beats/min)</v>
      </c>
      <c r="K3286" t="s">
        <v>734</v>
      </c>
      <c r="L3286" t="s">
        <v>1385</v>
      </c>
      <c r="M3286" s="4" t="str" cm="1">
        <f t="array" ref="M3286">_xlfn._xlws.FILTER(AnalysisGroupings!$G$2:$G$36,(AnalysisGroupings!$F$2:$F$36=AnalysisResults!L3286)*LEN(L3286)&gt;0,"")</f>
        <v>Week 16</v>
      </c>
      <c r="O3286" t="s">
        <v>295</v>
      </c>
      <c r="P3286" t="s">
        <v>641</v>
      </c>
      <c r="Q3286" s="4" t="str" cm="1">
        <f t="array" ref="Q3286">_xlfn._xlws.FILTER(AnalysisMethods!$G$2:$G$31,AnalysisMethods!$E$2:$E$31=AnalysisResults!P3286,"")</f>
        <v>Mean</v>
      </c>
      <c r="R3286" s="4" t="str" cm="1">
        <f t="array" ref="R3286">_xlfn._xlws.FILTER(AnalysisMethods!$H$2:$H$31,AnalysisMethods!$E$2:$E$31=AnalysisResults!P3286,"")</f>
        <v>XX.X</v>
      </c>
      <c r="S3286">
        <v>-1.5555555560000001</v>
      </c>
      <c r="T3286" s="7" t="s">
        <v>1168</v>
      </c>
      <c r="U3286" t="s">
        <v>1378</v>
      </c>
    </row>
    <row r="3287" spans="1:21" x14ac:dyDescent="0.45">
      <c r="A3287" t="s">
        <v>671</v>
      </c>
      <c r="B3287" s="4" t="str" cm="1">
        <f t="array" ref="B3287">_xlfn._xlws.FILTER(AnalysisSets!B:B,AnalysisSets!A:A=_xlfn._xlws.FILTER(Analyses!E:E,Analyses!A:A=AnalysisResults!A3287,""),"")</f>
        <v>Safety Population</v>
      </c>
      <c r="C3287" t="s">
        <v>33</v>
      </c>
      <c r="D3287" t="s">
        <v>40</v>
      </c>
      <c r="E3287" s="4" t="str" cm="1">
        <f t="array" ref="E3287">_xlfn._xlws.FILTER(AnalysisGroupings!$G$2:$G$20,AnalysisGroupings!$F$2:$F$20=AnalysisResults!D3287,"")</f>
        <v>Xanomeline Low Dose</v>
      </c>
      <c r="G3287" t="s">
        <v>733</v>
      </c>
      <c r="H3287" t="s">
        <v>773</v>
      </c>
      <c r="I3287" s="4" t="str" cm="1">
        <f t="array" ref="I3287">_xlfn._xlws.FILTER(AnalysisGroupings!$G$2:$G$36,(AnalysisGroupings!$F$2:$F$36=AnalysisResults!H3287)*LEN(H3287)&gt;0,"")</f>
        <v>Pulse Rate (beats/min)</v>
      </c>
      <c r="K3287" t="s">
        <v>734</v>
      </c>
      <c r="L3287" t="s">
        <v>1385</v>
      </c>
      <c r="M3287" s="4" t="str" cm="1">
        <f t="array" ref="M3287">_xlfn._xlws.FILTER(AnalysisGroupings!$G$2:$G$36,(AnalysisGroupings!$F$2:$F$36=AnalysisResults!L3287)*LEN(L3287)&gt;0,"")</f>
        <v>Week 16</v>
      </c>
      <c r="O3287" t="s">
        <v>295</v>
      </c>
      <c r="P3287" t="s">
        <v>642</v>
      </c>
      <c r="Q3287" s="4" t="str" cm="1">
        <f t="array" ref="Q3287">_xlfn._xlws.FILTER(AnalysisMethods!$G$2:$G$31,AnalysisMethods!$E$2:$E$31=AnalysisResults!P3287,"")</f>
        <v>SD</v>
      </c>
      <c r="R3287" s="4" t="str" cm="1">
        <f t="array" ref="R3287">_xlfn._xlws.FILTER(AnalysisMethods!$H$2:$H$31,AnalysisMethods!$E$2:$E$31=AnalysisResults!P3287,"")</f>
        <v>(XX.XX)</v>
      </c>
      <c r="S3287">
        <v>9.9764166356999997</v>
      </c>
      <c r="T3287" s="7" t="s">
        <v>1304</v>
      </c>
      <c r="U3287" t="s">
        <v>1378</v>
      </c>
    </row>
    <row r="3288" spans="1:21" x14ac:dyDescent="0.45">
      <c r="A3288" t="s">
        <v>671</v>
      </c>
      <c r="B3288" s="4" t="str" cm="1">
        <f t="array" ref="B3288">_xlfn._xlws.FILTER(AnalysisSets!B:B,AnalysisSets!A:A=_xlfn._xlws.FILTER(Analyses!E:E,Analyses!A:A=AnalysisResults!A3288,""),"")</f>
        <v>Safety Population</v>
      </c>
      <c r="C3288" t="s">
        <v>33</v>
      </c>
      <c r="D3288" t="s">
        <v>40</v>
      </c>
      <c r="E3288" s="4" t="str" cm="1">
        <f t="array" ref="E3288">_xlfn._xlws.FILTER(AnalysisGroupings!$G$2:$G$20,AnalysisGroupings!$F$2:$F$20=AnalysisResults!D3288,"")</f>
        <v>Xanomeline Low Dose</v>
      </c>
      <c r="G3288" t="s">
        <v>733</v>
      </c>
      <c r="H3288" t="s">
        <v>773</v>
      </c>
      <c r="I3288" s="4" t="str" cm="1">
        <f t="array" ref="I3288">_xlfn._xlws.FILTER(AnalysisGroupings!$G$2:$G$36,(AnalysisGroupings!$F$2:$F$36=AnalysisResults!H3288)*LEN(H3288)&gt;0,"")</f>
        <v>Pulse Rate (beats/min)</v>
      </c>
      <c r="K3288" t="s">
        <v>734</v>
      </c>
      <c r="L3288" t="s">
        <v>1385</v>
      </c>
      <c r="M3288" s="4" t="str" cm="1">
        <f t="array" ref="M3288">_xlfn._xlws.FILTER(AnalysisGroupings!$G$2:$G$36,(AnalysisGroupings!$F$2:$F$36=AnalysisResults!L3288)*LEN(L3288)&gt;0,"")</f>
        <v>Week 16</v>
      </c>
      <c r="O3288" t="s">
        <v>295</v>
      </c>
      <c r="P3288" t="s">
        <v>643</v>
      </c>
      <c r="Q3288" s="4" t="str" cm="1">
        <f t="array" ref="Q3288">_xlfn._xlws.FILTER(AnalysisMethods!$G$2:$G$31,AnalysisMethods!$E$2:$E$31=AnalysisResults!P3288,"")</f>
        <v>Median</v>
      </c>
      <c r="R3288" s="4" t="str" cm="1">
        <f t="array" ref="R3288">_xlfn._xlws.FILTER(AnalysisMethods!$H$2:$H$31,AnalysisMethods!$E$2:$E$31=AnalysisResults!P3288,"")</f>
        <v>XX.X</v>
      </c>
      <c r="S3288">
        <v>-2</v>
      </c>
      <c r="T3288" s="7" t="s">
        <v>1143</v>
      </c>
      <c r="U3288" t="s">
        <v>1378</v>
      </c>
    </row>
    <row r="3289" spans="1:21" x14ac:dyDescent="0.45">
      <c r="A3289" t="s">
        <v>671</v>
      </c>
      <c r="B3289" s="4" t="str" cm="1">
        <f t="array" ref="B3289">_xlfn._xlws.FILTER(AnalysisSets!B:B,AnalysisSets!A:A=_xlfn._xlws.FILTER(Analyses!E:E,Analyses!A:A=AnalysisResults!A3289,""),"")</f>
        <v>Safety Population</v>
      </c>
      <c r="C3289" t="s">
        <v>33</v>
      </c>
      <c r="D3289" t="s">
        <v>40</v>
      </c>
      <c r="E3289" s="4" t="str" cm="1">
        <f t="array" ref="E3289">_xlfn._xlws.FILTER(AnalysisGroupings!$G$2:$G$20,AnalysisGroupings!$F$2:$F$20=AnalysisResults!D3289,"")</f>
        <v>Xanomeline Low Dose</v>
      </c>
      <c r="G3289" t="s">
        <v>733</v>
      </c>
      <c r="H3289" t="s">
        <v>773</v>
      </c>
      <c r="I3289" s="4" t="str" cm="1">
        <f t="array" ref="I3289">_xlfn._xlws.FILTER(AnalysisGroupings!$G$2:$G$36,(AnalysisGroupings!$F$2:$F$36=AnalysisResults!H3289)*LEN(H3289)&gt;0,"")</f>
        <v>Pulse Rate (beats/min)</v>
      </c>
      <c r="K3289" t="s">
        <v>734</v>
      </c>
      <c r="L3289" t="s">
        <v>1385</v>
      </c>
      <c r="M3289" s="4" t="str" cm="1">
        <f t="array" ref="M3289">_xlfn._xlws.FILTER(AnalysisGroupings!$G$2:$G$36,(AnalysisGroupings!$F$2:$F$36=AnalysisResults!L3289)*LEN(L3289)&gt;0,"")</f>
        <v>Week 16</v>
      </c>
      <c r="O3289" t="s">
        <v>295</v>
      </c>
      <c r="P3289" t="s">
        <v>644</v>
      </c>
      <c r="Q3289" s="4" t="str" cm="1">
        <f t="array" ref="Q3289">_xlfn._xlws.FILTER(AnalysisMethods!$G$2:$G$31,AnalysisMethods!$E$2:$E$31=AnalysisResults!P3289,"")</f>
        <v>Q1</v>
      </c>
      <c r="R3289" s="4" t="str" cm="1">
        <f t="array" ref="R3289">_xlfn._xlws.FILTER(AnalysisMethods!$H$2:$H$31,AnalysisMethods!$E$2:$E$31=AnalysisResults!P3289,"")</f>
        <v>XX.X</v>
      </c>
      <c r="S3289">
        <v>-8</v>
      </c>
      <c r="T3289" s="7" t="s">
        <v>1192</v>
      </c>
      <c r="U3289" t="s">
        <v>1378</v>
      </c>
    </row>
    <row r="3290" spans="1:21" x14ac:dyDescent="0.45">
      <c r="A3290" t="s">
        <v>671</v>
      </c>
      <c r="B3290" s="4" t="str" cm="1">
        <f t="array" ref="B3290">_xlfn._xlws.FILTER(AnalysisSets!B:B,AnalysisSets!A:A=_xlfn._xlws.FILTER(Analyses!E:E,Analyses!A:A=AnalysisResults!A3290,""),"")</f>
        <v>Safety Population</v>
      </c>
      <c r="C3290" t="s">
        <v>33</v>
      </c>
      <c r="D3290" t="s">
        <v>40</v>
      </c>
      <c r="E3290" s="4" t="str" cm="1">
        <f t="array" ref="E3290">_xlfn._xlws.FILTER(AnalysisGroupings!$G$2:$G$20,AnalysisGroupings!$F$2:$F$20=AnalysisResults!D3290,"")</f>
        <v>Xanomeline Low Dose</v>
      </c>
      <c r="G3290" t="s">
        <v>733</v>
      </c>
      <c r="H3290" t="s">
        <v>773</v>
      </c>
      <c r="I3290" s="4" t="str" cm="1">
        <f t="array" ref="I3290">_xlfn._xlws.FILTER(AnalysisGroupings!$G$2:$G$36,(AnalysisGroupings!$F$2:$F$36=AnalysisResults!H3290)*LEN(H3290)&gt;0,"")</f>
        <v>Pulse Rate (beats/min)</v>
      </c>
      <c r="K3290" t="s">
        <v>734</v>
      </c>
      <c r="L3290" t="s">
        <v>1385</v>
      </c>
      <c r="M3290" s="4" t="str" cm="1">
        <f t="array" ref="M3290">_xlfn._xlws.FILTER(AnalysisGroupings!$G$2:$G$36,(AnalysisGroupings!$F$2:$F$36=AnalysisResults!L3290)*LEN(L3290)&gt;0,"")</f>
        <v>Week 16</v>
      </c>
      <c r="O3290" t="s">
        <v>295</v>
      </c>
      <c r="P3290" t="s">
        <v>645</v>
      </c>
      <c r="Q3290" s="4" t="str" cm="1">
        <f t="array" ref="Q3290">_xlfn._xlws.FILTER(AnalysisMethods!$G$2:$G$31,AnalysisMethods!$E$2:$E$31=AnalysisResults!P3290,"")</f>
        <v>Q3</v>
      </c>
      <c r="R3290" s="4" t="str" cm="1">
        <f t="array" ref="R3290">_xlfn._xlws.FILTER(AnalysisMethods!$H$2:$H$31,AnalysisMethods!$E$2:$E$31=AnalysisResults!P3290,"")</f>
        <v>XX.X</v>
      </c>
      <c r="S3290">
        <v>4</v>
      </c>
      <c r="T3290" s="7" t="s">
        <v>1145</v>
      </c>
      <c r="U3290" t="s">
        <v>1378</v>
      </c>
    </row>
    <row r="3291" spans="1:21" x14ac:dyDescent="0.45">
      <c r="A3291" t="s">
        <v>671</v>
      </c>
      <c r="B3291" s="4" t="str" cm="1">
        <f t="array" ref="B3291">_xlfn._xlws.FILTER(AnalysisSets!B:B,AnalysisSets!A:A=_xlfn._xlws.FILTER(Analyses!E:E,Analyses!A:A=AnalysisResults!A3291,""),"")</f>
        <v>Safety Population</v>
      </c>
      <c r="C3291" t="s">
        <v>33</v>
      </c>
      <c r="D3291" t="s">
        <v>40</v>
      </c>
      <c r="E3291" s="4" t="str" cm="1">
        <f t="array" ref="E3291">_xlfn._xlws.FILTER(AnalysisGroupings!$G$2:$G$20,AnalysisGroupings!$F$2:$F$20=AnalysisResults!D3291,"")</f>
        <v>Xanomeline Low Dose</v>
      </c>
      <c r="G3291" t="s">
        <v>733</v>
      </c>
      <c r="H3291" t="s">
        <v>773</v>
      </c>
      <c r="I3291" s="4" t="str" cm="1">
        <f t="array" ref="I3291">_xlfn._xlws.FILTER(AnalysisGroupings!$G$2:$G$36,(AnalysisGroupings!$F$2:$F$36=AnalysisResults!H3291)*LEN(H3291)&gt;0,"")</f>
        <v>Pulse Rate (beats/min)</v>
      </c>
      <c r="K3291" t="s">
        <v>734</v>
      </c>
      <c r="L3291" t="s">
        <v>1385</v>
      </c>
      <c r="M3291" s="4" t="str" cm="1">
        <f t="array" ref="M3291">_xlfn._xlws.FILTER(AnalysisGroupings!$G$2:$G$36,(AnalysisGroupings!$F$2:$F$36=AnalysisResults!L3291)*LEN(L3291)&gt;0,"")</f>
        <v>Week 16</v>
      </c>
      <c r="O3291" t="s">
        <v>295</v>
      </c>
      <c r="P3291" t="s">
        <v>646</v>
      </c>
      <c r="Q3291" s="4" t="str" cm="1">
        <f t="array" ref="Q3291">_xlfn._xlws.FILTER(AnalysisMethods!$G$2:$G$31,AnalysisMethods!$E$2:$E$31=AnalysisResults!P3291,"")</f>
        <v>Min</v>
      </c>
      <c r="R3291" s="4" t="str" cm="1">
        <f t="array" ref="R3291">_xlfn._xlws.FILTER(AnalysisMethods!$H$2:$H$31,AnalysisMethods!$E$2:$E$31=AnalysisResults!P3291,"")</f>
        <v>XX</v>
      </c>
      <c r="S3291">
        <v>-28</v>
      </c>
      <c r="T3291" s="7" t="s">
        <v>1194</v>
      </c>
      <c r="U3291" t="s">
        <v>1378</v>
      </c>
    </row>
    <row r="3292" spans="1:21" x14ac:dyDescent="0.45">
      <c r="A3292" t="s">
        <v>671</v>
      </c>
      <c r="B3292" s="4" t="str" cm="1">
        <f t="array" ref="B3292">_xlfn._xlws.FILTER(AnalysisSets!B:B,AnalysisSets!A:A=_xlfn._xlws.FILTER(Analyses!E:E,Analyses!A:A=AnalysisResults!A3292,""),"")</f>
        <v>Safety Population</v>
      </c>
      <c r="C3292" t="s">
        <v>33</v>
      </c>
      <c r="D3292" t="s">
        <v>40</v>
      </c>
      <c r="E3292" s="4" t="str" cm="1">
        <f t="array" ref="E3292">_xlfn._xlws.FILTER(AnalysisGroupings!$G$2:$G$20,AnalysisGroupings!$F$2:$F$20=AnalysisResults!D3292,"")</f>
        <v>Xanomeline Low Dose</v>
      </c>
      <c r="G3292" t="s">
        <v>733</v>
      </c>
      <c r="H3292" t="s">
        <v>773</v>
      </c>
      <c r="I3292" s="4" t="str" cm="1">
        <f t="array" ref="I3292">_xlfn._xlws.FILTER(AnalysisGroupings!$G$2:$G$36,(AnalysisGroupings!$F$2:$F$36=AnalysisResults!H3292)*LEN(H3292)&gt;0,"")</f>
        <v>Pulse Rate (beats/min)</v>
      </c>
      <c r="K3292" t="s">
        <v>734</v>
      </c>
      <c r="L3292" t="s">
        <v>1385</v>
      </c>
      <c r="M3292" s="4" t="str" cm="1">
        <f t="array" ref="M3292">_xlfn._xlws.FILTER(AnalysisGroupings!$G$2:$G$36,(AnalysisGroupings!$F$2:$F$36=AnalysisResults!L3292)*LEN(L3292)&gt;0,"")</f>
        <v>Week 16</v>
      </c>
      <c r="O3292" t="s">
        <v>295</v>
      </c>
      <c r="P3292" t="s">
        <v>647</v>
      </c>
      <c r="Q3292" s="4" t="str" cm="1">
        <f t="array" ref="Q3292">_xlfn._xlws.FILTER(AnalysisMethods!$G$2:$G$31,AnalysisMethods!$E$2:$E$31=AnalysisResults!P3292,"")</f>
        <v>Max</v>
      </c>
      <c r="R3292" s="4" t="str" cm="1">
        <f t="array" ref="R3292">_xlfn._xlws.FILTER(AnalysisMethods!$H$2:$H$31,AnalysisMethods!$E$2:$E$31=AnalysisResults!P3292,"")</f>
        <v>XX</v>
      </c>
      <c r="S3292">
        <v>34</v>
      </c>
      <c r="T3292" s="7" t="s">
        <v>245</v>
      </c>
      <c r="U3292" t="s">
        <v>1378</v>
      </c>
    </row>
    <row r="3293" spans="1:21" x14ac:dyDescent="0.45">
      <c r="A3293" t="s">
        <v>671</v>
      </c>
      <c r="B3293" s="4" t="str" cm="1">
        <f t="array" ref="B3293">_xlfn._xlws.FILTER(AnalysisSets!B:B,AnalysisSets!A:A=_xlfn._xlws.FILTER(Analyses!E:E,Analyses!A:A=AnalysisResults!A3293,""),"")</f>
        <v>Safety Population</v>
      </c>
      <c r="C3293" t="s">
        <v>33</v>
      </c>
      <c r="D3293" t="s">
        <v>40</v>
      </c>
      <c r="E3293" s="4" t="str" cm="1">
        <f t="array" ref="E3293">_xlfn._xlws.FILTER(AnalysisGroupings!$G$2:$G$20,AnalysisGroupings!$F$2:$F$20=AnalysisResults!D3293,"")</f>
        <v>Xanomeline Low Dose</v>
      </c>
      <c r="G3293" t="s">
        <v>733</v>
      </c>
      <c r="H3293" t="s">
        <v>773</v>
      </c>
      <c r="I3293" s="4" t="str" cm="1">
        <f t="array" ref="I3293">_xlfn._xlws.FILTER(AnalysisGroupings!$G$2:$G$36,(AnalysisGroupings!$F$2:$F$36=AnalysisResults!H3293)*LEN(H3293)&gt;0,"")</f>
        <v>Pulse Rate (beats/min)</v>
      </c>
      <c r="K3293" t="s">
        <v>734</v>
      </c>
      <c r="L3293" t="s">
        <v>1386</v>
      </c>
      <c r="M3293" s="4" t="str" cm="1">
        <f t="array" ref="M3293">_xlfn._xlws.FILTER(AnalysisGroupings!$G$2:$G$36,(AnalysisGroupings!$F$2:$F$36=AnalysisResults!L3293)*LEN(L3293)&gt;0,"")</f>
        <v>Week 20</v>
      </c>
      <c r="O3293" t="s">
        <v>295</v>
      </c>
      <c r="P3293" t="s">
        <v>640</v>
      </c>
      <c r="Q3293" s="4" t="str" cm="1">
        <f t="array" ref="Q3293">_xlfn._xlws.FILTER(AnalysisMethods!$G$2:$G$31,AnalysisMethods!$E$2:$E$31=AnalysisResults!P3293,"")</f>
        <v>n</v>
      </c>
      <c r="R3293" s="4" t="str" cm="1">
        <f t="array" ref="R3293">_xlfn._xlws.FILTER(AnalysisMethods!$H$2:$H$31,AnalysisMethods!$E$2:$E$31=AnalysisResults!P3293,"")</f>
        <v>XX</v>
      </c>
      <c r="S3293">
        <v>90</v>
      </c>
      <c r="T3293" s="7" t="s">
        <v>808</v>
      </c>
      <c r="U3293" t="s">
        <v>1378</v>
      </c>
    </row>
    <row r="3294" spans="1:21" x14ac:dyDescent="0.45">
      <c r="A3294" t="s">
        <v>671</v>
      </c>
      <c r="B3294" s="4" t="str" cm="1">
        <f t="array" ref="B3294">_xlfn._xlws.FILTER(AnalysisSets!B:B,AnalysisSets!A:A=_xlfn._xlws.FILTER(Analyses!E:E,Analyses!A:A=AnalysisResults!A3294,""),"")</f>
        <v>Safety Population</v>
      </c>
      <c r="C3294" t="s">
        <v>33</v>
      </c>
      <c r="D3294" t="s">
        <v>40</v>
      </c>
      <c r="E3294" s="4" t="str" cm="1">
        <f t="array" ref="E3294">_xlfn._xlws.FILTER(AnalysisGroupings!$G$2:$G$20,AnalysisGroupings!$F$2:$F$20=AnalysisResults!D3294,"")</f>
        <v>Xanomeline Low Dose</v>
      </c>
      <c r="G3294" t="s">
        <v>733</v>
      </c>
      <c r="H3294" t="s">
        <v>773</v>
      </c>
      <c r="I3294" s="4" t="str" cm="1">
        <f t="array" ref="I3294">_xlfn._xlws.FILTER(AnalysisGroupings!$G$2:$G$36,(AnalysisGroupings!$F$2:$F$36=AnalysisResults!H3294)*LEN(H3294)&gt;0,"")</f>
        <v>Pulse Rate (beats/min)</v>
      </c>
      <c r="K3294" t="s">
        <v>734</v>
      </c>
      <c r="L3294" t="s">
        <v>1386</v>
      </c>
      <c r="M3294" s="4" t="str" cm="1">
        <f t="array" ref="M3294">_xlfn._xlws.FILTER(AnalysisGroupings!$G$2:$G$36,(AnalysisGroupings!$F$2:$F$36=AnalysisResults!L3294)*LEN(L3294)&gt;0,"")</f>
        <v>Week 20</v>
      </c>
      <c r="O3294" t="s">
        <v>295</v>
      </c>
      <c r="P3294" t="s">
        <v>641</v>
      </c>
      <c r="Q3294" s="4" t="str" cm="1">
        <f t="array" ref="Q3294">_xlfn._xlws.FILTER(AnalysisMethods!$G$2:$G$31,AnalysisMethods!$E$2:$E$31=AnalysisResults!P3294,"")</f>
        <v>Mean</v>
      </c>
      <c r="R3294" s="4" t="str" cm="1">
        <f t="array" ref="R3294">_xlfn._xlws.FILTER(AnalysisMethods!$H$2:$H$31,AnalysisMethods!$E$2:$E$31=AnalysisResults!P3294,"")</f>
        <v>XX.X</v>
      </c>
      <c r="S3294">
        <v>-1.111111111</v>
      </c>
      <c r="T3294" s="7" t="s">
        <v>1279</v>
      </c>
      <c r="U3294" t="s">
        <v>1378</v>
      </c>
    </row>
    <row r="3295" spans="1:21" x14ac:dyDescent="0.45">
      <c r="A3295" t="s">
        <v>671</v>
      </c>
      <c r="B3295" s="4" t="str" cm="1">
        <f t="array" ref="B3295">_xlfn._xlws.FILTER(AnalysisSets!B:B,AnalysisSets!A:A=_xlfn._xlws.FILTER(Analyses!E:E,Analyses!A:A=AnalysisResults!A3295,""),"")</f>
        <v>Safety Population</v>
      </c>
      <c r="C3295" t="s">
        <v>33</v>
      </c>
      <c r="D3295" t="s">
        <v>40</v>
      </c>
      <c r="E3295" s="4" t="str" cm="1">
        <f t="array" ref="E3295">_xlfn._xlws.FILTER(AnalysisGroupings!$G$2:$G$20,AnalysisGroupings!$F$2:$F$20=AnalysisResults!D3295,"")</f>
        <v>Xanomeline Low Dose</v>
      </c>
      <c r="G3295" t="s">
        <v>733</v>
      </c>
      <c r="H3295" t="s">
        <v>773</v>
      </c>
      <c r="I3295" s="4" t="str" cm="1">
        <f t="array" ref="I3295">_xlfn._xlws.FILTER(AnalysisGroupings!$G$2:$G$36,(AnalysisGroupings!$F$2:$F$36=AnalysisResults!H3295)*LEN(H3295)&gt;0,"")</f>
        <v>Pulse Rate (beats/min)</v>
      </c>
      <c r="K3295" t="s">
        <v>734</v>
      </c>
      <c r="L3295" t="s">
        <v>1386</v>
      </c>
      <c r="M3295" s="4" t="str" cm="1">
        <f t="array" ref="M3295">_xlfn._xlws.FILTER(AnalysisGroupings!$G$2:$G$36,(AnalysisGroupings!$F$2:$F$36=AnalysisResults!L3295)*LEN(L3295)&gt;0,"")</f>
        <v>Week 20</v>
      </c>
      <c r="O3295" t="s">
        <v>295</v>
      </c>
      <c r="P3295" t="s">
        <v>642</v>
      </c>
      <c r="Q3295" s="4" t="str" cm="1">
        <f t="array" ref="Q3295">_xlfn._xlws.FILTER(AnalysisMethods!$G$2:$G$31,AnalysisMethods!$E$2:$E$31=AnalysisResults!P3295,"")</f>
        <v>SD</v>
      </c>
      <c r="R3295" s="4" t="str" cm="1">
        <f t="array" ref="R3295">_xlfn._xlws.FILTER(AnalysisMethods!$H$2:$H$31,AnalysisMethods!$E$2:$E$31=AnalysisResults!P3295,"")</f>
        <v>(XX.XX)</v>
      </c>
      <c r="S3295">
        <v>12.062984932999999</v>
      </c>
      <c r="T3295" s="7" t="s">
        <v>1305</v>
      </c>
      <c r="U3295" t="s">
        <v>1378</v>
      </c>
    </row>
    <row r="3296" spans="1:21" x14ac:dyDescent="0.45">
      <c r="A3296" t="s">
        <v>671</v>
      </c>
      <c r="B3296" s="4" t="str" cm="1">
        <f t="array" ref="B3296">_xlfn._xlws.FILTER(AnalysisSets!B:B,AnalysisSets!A:A=_xlfn._xlws.FILTER(Analyses!E:E,Analyses!A:A=AnalysisResults!A3296,""),"")</f>
        <v>Safety Population</v>
      </c>
      <c r="C3296" t="s">
        <v>33</v>
      </c>
      <c r="D3296" t="s">
        <v>40</v>
      </c>
      <c r="E3296" s="4" t="str" cm="1">
        <f t="array" ref="E3296">_xlfn._xlws.FILTER(AnalysisGroupings!$G$2:$G$20,AnalysisGroupings!$F$2:$F$20=AnalysisResults!D3296,"")</f>
        <v>Xanomeline Low Dose</v>
      </c>
      <c r="G3296" t="s">
        <v>733</v>
      </c>
      <c r="H3296" t="s">
        <v>773</v>
      </c>
      <c r="I3296" s="4" t="str" cm="1">
        <f t="array" ref="I3296">_xlfn._xlws.FILTER(AnalysisGroupings!$G$2:$G$36,(AnalysisGroupings!$F$2:$F$36=AnalysisResults!H3296)*LEN(H3296)&gt;0,"")</f>
        <v>Pulse Rate (beats/min)</v>
      </c>
      <c r="K3296" t="s">
        <v>734</v>
      </c>
      <c r="L3296" t="s">
        <v>1386</v>
      </c>
      <c r="M3296" s="4" t="str" cm="1">
        <f t="array" ref="M3296">_xlfn._xlws.FILTER(AnalysisGroupings!$G$2:$G$36,(AnalysisGroupings!$F$2:$F$36=AnalysisResults!L3296)*LEN(L3296)&gt;0,"")</f>
        <v>Week 20</v>
      </c>
      <c r="O3296" t="s">
        <v>295</v>
      </c>
      <c r="P3296" t="s">
        <v>643</v>
      </c>
      <c r="Q3296" s="4" t="str" cm="1">
        <f t="array" ref="Q3296">_xlfn._xlws.FILTER(AnalysisMethods!$G$2:$G$31,AnalysisMethods!$E$2:$E$31=AnalysisResults!P3296,"")</f>
        <v>Median</v>
      </c>
      <c r="R3296" s="4" t="str" cm="1">
        <f t="array" ref="R3296">_xlfn._xlws.FILTER(AnalysisMethods!$H$2:$H$31,AnalysisMethods!$E$2:$E$31=AnalysisResults!P3296,"")</f>
        <v>XX.X</v>
      </c>
      <c r="S3296">
        <v>0</v>
      </c>
      <c r="T3296" s="7" t="s">
        <v>1158</v>
      </c>
      <c r="U3296" t="s">
        <v>1378</v>
      </c>
    </row>
    <row r="3297" spans="1:21" x14ac:dyDescent="0.45">
      <c r="A3297" t="s">
        <v>671</v>
      </c>
      <c r="B3297" s="4" t="str" cm="1">
        <f t="array" ref="B3297">_xlfn._xlws.FILTER(AnalysisSets!B:B,AnalysisSets!A:A=_xlfn._xlws.FILTER(Analyses!E:E,Analyses!A:A=AnalysisResults!A3297,""),"")</f>
        <v>Safety Population</v>
      </c>
      <c r="C3297" t="s">
        <v>33</v>
      </c>
      <c r="D3297" t="s">
        <v>40</v>
      </c>
      <c r="E3297" s="4" t="str" cm="1">
        <f t="array" ref="E3297">_xlfn._xlws.FILTER(AnalysisGroupings!$G$2:$G$20,AnalysisGroupings!$F$2:$F$20=AnalysisResults!D3297,"")</f>
        <v>Xanomeline Low Dose</v>
      </c>
      <c r="G3297" t="s">
        <v>733</v>
      </c>
      <c r="H3297" t="s">
        <v>773</v>
      </c>
      <c r="I3297" s="4" t="str" cm="1">
        <f t="array" ref="I3297">_xlfn._xlws.FILTER(AnalysisGroupings!$G$2:$G$36,(AnalysisGroupings!$F$2:$F$36=AnalysisResults!H3297)*LEN(H3297)&gt;0,"")</f>
        <v>Pulse Rate (beats/min)</v>
      </c>
      <c r="K3297" t="s">
        <v>734</v>
      </c>
      <c r="L3297" t="s">
        <v>1386</v>
      </c>
      <c r="M3297" s="4" t="str" cm="1">
        <f t="array" ref="M3297">_xlfn._xlws.FILTER(AnalysisGroupings!$G$2:$G$36,(AnalysisGroupings!$F$2:$F$36=AnalysisResults!L3297)*LEN(L3297)&gt;0,"")</f>
        <v>Week 20</v>
      </c>
      <c r="O3297" t="s">
        <v>295</v>
      </c>
      <c r="P3297" t="s">
        <v>644</v>
      </c>
      <c r="Q3297" s="4" t="str" cm="1">
        <f t="array" ref="Q3297">_xlfn._xlws.FILTER(AnalysisMethods!$G$2:$G$31,AnalysisMethods!$E$2:$E$31=AnalysisResults!P3297,"")</f>
        <v>Q1</v>
      </c>
      <c r="R3297" s="4" t="str" cm="1">
        <f t="array" ref="R3297">_xlfn._xlws.FILTER(AnalysisMethods!$H$2:$H$31,AnalysisMethods!$E$2:$E$31=AnalysisResults!P3297,"")</f>
        <v>XX.X</v>
      </c>
      <c r="S3297">
        <v>-6</v>
      </c>
      <c r="T3297" s="7" t="s">
        <v>1180</v>
      </c>
      <c r="U3297" t="s">
        <v>1378</v>
      </c>
    </row>
    <row r="3298" spans="1:21" x14ac:dyDescent="0.45">
      <c r="A3298" t="s">
        <v>671</v>
      </c>
      <c r="B3298" s="4" t="str" cm="1">
        <f t="array" ref="B3298">_xlfn._xlws.FILTER(AnalysisSets!B:B,AnalysisSets!A:A=_xlfn._xlws.FILTER(Analyses!E:E,Analyses!A:A=AnalysisResults!A3298,""),"")</f>
        <v>Safety Population</v>
      </c>
      <c r="C3298" t="s">
        <v>33</v>
      </c>
      <c r="D3298" t="s">
        <v>40</v>
      </c>
      <c r="E3298" s="4" t="str" cm="1">
        <f t="array" ref="E3298">_xlfn._xlws.FILTER(AnalysisGroupings!$G$2:$G$20,AnalysisGroupings!$F$2:$F$20=AnalysisResults!D3298,"")</f>
        <v>Xanomeline Low Dose</v>
      </c>
      <c r="G3298" t="s">
        <v>733</v>
      </c>
      <c r="H3298" t="s">
        <v>773</v>
      </c>
      <c r="I3298" s="4" t="str" cm="1">
        <f t="array" ref="I3298">_xlfn._xlws.FILTER(AnalysisGroupings!$G$2:$G$36,(AnalysisGroupings!$F$2:$F$36=AnalysisResults!H3298)*LEN(H3298)&gt;0,"")</f>
        <v>Pulse Rate (beats/min)</v>
      </c>
      <c r="K3298" t="s">
        <v>734</v>
      </c>
      <c r="L3298" t="s">
        <v>1386</v>
      </c>
      <c r="M3298" s="4" t="str" cm="1">
        <f t="array" ref="M3298">_xlfn._xlws.FILTER(AnalysisGroupings!$G$2:$G$36,(AnalysisGroupings!$F$2:$F$36=AnalysisResults!L3298)*LEN(L3298)&gt;0,"")</f>
        <v>Week 20</v>
      </c>
      <c r="O3298" t="s">
        <v>295</v>
      </c>
      <c r="P3298" t="s">
        <v>645</v>
      </c>
      <c r="Q3298" s="4" t="str" cm="1">
        <f t="array" ref="Q3298">_xlfn._xlws.FILTER(AnalysisMethods!$G$2:$G$31,AnalysisMethods!$E$2:$E$31=AnalysisResults!P3298,"")</f>
        <v>Q3</v>
      </c>
      <c r="R3298" s="4" t="str" cm="1">
        <f t="array" ref="R3298">_xlfn._xlws.FILTER(AnalysisMethods!$H$2:$H$31,AnalysisMethods!$E$2:$E$31=AnalysisResults!P3298,"")</f>
        <v>XX.X</v>
      </c>
      <c r="S3298">
        <v>4</v>
      </c>
      <c r="T3298" s="7" t="s">
        <v>1145</v>
      </c>
      <c r="U3298" t="s">
        <v>1378</v>
      </c>
    </row>
    <row r="3299" spans="1:21" x14ac:dyDescent="0.45">
      <c r="A3299" t="s">
        <v>671</v>
      </c>
      <c r="B3299" s="4" t="str" cm="1">
        <f t="array" ref="B3299">_xlfn._xlws.FILTER(AnalysisSets!B:B,AnalysisSets!A:A=_xlfn._xlws.FILTER(Analyses!E:E,Analyses!A:A=AnalysisResults!A3299,""),"")</f>
        <v>Safety Population</v>
      </c>
      <c r="C3299" t="s">
        <v>33</v>
      </c>
      <c r="D3299" t="s">
        <v>40</v>
      </c>
      <c r="E3299" s="4" t="str" cm="1">
        <f t="array" ref="E3299">_xlfn._xlws.FILTER(AnalysisGroupings!$G$2:$G$20,AnalysisGroupings!$F$2:$F$20=AnalysisResults!D3299,"")</f>
        <v>Xanomeline Low Dose</v>
      </c>
      <c r="G3299" t="s">
        <v>733</v>
      </c>
      <c r="H3299" t="s">
        <v>773</v>
      </c>
      <c r="I3299" s="4" t="str" cm="1">
        <f t="array" ref="I3299">_xlfn._xlws.FILTER(AnalysisGroupings!$G$2:$G$36,(AnalysisGroupings!$F$2:$F$36=AnalysisResults!H3299)*LEN(H3299)&gt;0,"")</f>
        <v>Pulse Rate (beats/min)</v>
      </c>
      <c r="K3299" t="s">
        <v>734</v>
      </c>
      <c r="L3299" t="s">
        <v>1386</v>
      </c>
      <c r="M3299" s="4" t="str" cm="1">
        <f t="array" ref="M3299">_xlfn._xlws.FILTER(AnalysisGroupings!$G$2:$G$36,(AnalysisGroupings!$F$2:$F$36=AnalysisResults!L3299)*LEN(L3299)&gt;0,"")</f>
        <v>Week 20</v>
      </c>
      <c r="O3299" t="s">
        <v>295</v>
      </c>
      <c r="P3299" t="s">
        <v>646</v>
      </c>
      <c r="Q3299" s="4" t="str" cm="1">
        <f t="array" ref="Q3299">_xlfn._xlws.FILTER(AnalysisMethods!$G$2:$G$31,AnalysisMethods!$E$2:$E$31=AnalysisResults!P3299,"")</f>
        <v>Min</v>
      </c>
      <c r="R3299" s="4" t="str" cm="1">
        <f t="array" ref="R3299">_xlfn._xlws.FILTER(AnalysisMethods!$H$2:$H$31,AnalysisMethods!$E$2:$E$31=AnalysisResults!P3299,"")</f>
        <v>XX</v>
      </c>
      <c r="S3299">
        <v>-40</v>
      </c>
      <c r="T3299" s="7" t="s">
        <v>1161</v>
      </c>
      <c r="U3299" t="s">
        <v>1378</v>
      </c>
    </row>
    <row r="3300" spans="1:21" x14ac:dyDescent="0.45">
      <c r="A3300" t="s">
        <v>671</v>
      </c>
      <c r="B3300" s="4" t="str" cm="1">
        <f t="array" ref="B3300">_xlfn._xlws.FILTER(AnalysisSets!B:B,AnalysisSets!A:A=_xlfn._xlws.FILTER(Analyses!E:E,Analyses!A:A=AnalysisResults!A3300,""),"")</f>
        <v>Safety Population</v>
      </c>
      <c r="C3300" t="s">
        <v>33</v>
      </c>
      <c r="D3300" t="s">
        <v>40</v>
      </c>
      <c r="E3300" s="4" t="str" cm="1">
        <f t="array" ref="E3300">_xlfn._xlws.FILTER(AnalysisGroupings!$G$2:$G$20,AnalysisGroupings!$F$2:$F$20=AnalysisResults!D3300,"")</f>
        <v>Xanomeline Low Dose</v>
      </c>
      <c r="G3300" t="s">
        <v>733</v>
      </c>
      <c r="H3300" t="s">
        <v>773</v>
      </c>
      <c r="I3300" s="4" t="str" cm="1">
        <f t="array" ref="I3300">_xlfn._xlws.FILTER(AnalysisGroupings!$G$2:$G$36,(AnalysisGroupings!$F$2:$F$36=AnalysisResults!H3300)*LEN(H3300)&gt;0,"")</f>
        <v>Pulse Rate (beats/min)</v>
      </c>
      <c r="K3300" t="s">
        <v>734</v>
      </c>
      <c r="L3300" t="s">
        <v>1386</v>
      </c>
      <c r="M3300" s="4" t="str" cm="1">
        <f t="array" ref="M3300">_xlfn._xlws.FILTER(AnalysisGroupings!$G$2:$G$36,(AnalysisGroupings!$F$2:$F$36=AnalysisResults!L3300)*LEN(L3300)&gt;0,"")</f>
        <v>Week 20</v>
      </c>
      <c r="O3300" t="s">
        <v>295</v>
      </c>
      <c r="P3300" t="s">
        <v>647</v>
      </c>
      <c r="Q3300" s="4" t="str" cm="1">
        <f t="array" ref="Q3300">_xlfn._xlws.FILTER(AnalysisMethods!$G$2:$G$31,AnalysisMethods!$E$2:$E$31=AnalysisResults!P3300,"")</f>
        <v>Max</v>
      </c>
      <c r="R3300" s="4" t="str" cm="1">
        <f t="array" ref="R3300">_xlfn._xlws.FILTER(AnalysisMethods!$H$2:$H$31,AnalysisMethods!$E$2:$E$31=AnalysisResults!P3300,"")</f>
        <v>XX</v>
      </c>
      <c r="S3300">
        <v>32</v>
      </c>
      <c r="T3300" s="7" t="s">
        <v>1133</v>
      </c>
      <c r="U3300" t="s">
        <v>1378</v>
      </c>
    </row>
    <row r="3301" spans="1:21" x14ac:dyDescent="0.45">
      <c r="A3301" t="s">
        <v>671</v>
      </c>
      <c r="B3301" s="4" t="str" cm="1">
        <f t="array" ref="B3301">_xlfn._xlws.FILTER(AnalysisSets!B:B,AnalysisSets!A:A=_xlfn._xlws.FILTER(Analyses!E:E,Analyses!A:A=AnalysisResults!A3301,""),"")</f>
        <v>Safety Population</v>
      </c>
      <c r="C3301" t="s">
        <v>33</v>
      </c>
      <c r="D3301" t="s">
        <v>40</v>
      </c>
      <c r="E3301" s="4" t="str" cm="1">
        <f t="array" ref="E3301">_xlfn._xlws.FILTER(AnalysisGroupings!$G$2:$G$20,AnalysisGroupings!$F$2:$F$20=AnalysisResults!D3301,"")</f>
        <v>Xanomeline Low Dose</v>
      </c>
      <c r="G3301" t="s">
        <v>733</v>
      </c>
      <c r="H3301" t="s">
        <v>773</v>
      </c>
      <c r="I3301" s="4" t="str" cm="1">
        <f t="array" ref="I3301">_xlfn._xlws.FILTER(AnalysisGroupings!$G$2:$G$36,(AnalysisGroupings!$F$2:$F$36=AnalysisResults!H3301)*LEN(H3301)&gt;0,"")</f>
        <v>Pulse Rate (beats/min)</v>
      </c>
      <c r="K3301" t="s">
        <v>734</v>
      </c>
      <c r="L3301" t="s">
        <v>1387</v>
      </c>
      <c r="M3301" s="4" t="str" cm="1">
        <f t="array" ref="M3301">_xlfn._xlws.FILTER(AnalysisGroupings!$G$2:$G$36,(AnalysisGroupings!$F$2:$F$36=AnalysisResults!L3301)*LEN(L3301)&gt;0,"")</f>
        <v>Week 24</v>
      </c>
      <c r="O3301" t="s">
        <v>295</v>
      </c>
      <c r="P3301" t="s">
        <v>640</v>
      </c>
      <c r="Q3301" s="4" t="str" cm="1">
        <f t="array" ref="Q3301">_xlfn._xlws.FILTER(AnalysisMethods!$G$2:$G$31,AnalysisMethods!$E$2:$E$31=AnalysisResults!P3301,"")</f>
        <v>n</v>
      </c>
      <c r="R3301" s="4" t="str" cm="1">
        <f t="array" ref="R3301">_xlfn._xlws.FILTER(AnalysisMethods!$H$2:$H$31,AnalysisMethods!$E$2:$E$31=AnalysisResults!P3301,"")</f>
        <v>XX</v>
      </c>
      <c r="S3301">
        <v>81</v>
      </c>
      <c r="T3301" s="7" t="s">
        <v>257</v>
      </c>
      <c r="U3301" t="s">
        <v>1378</v>
      </c>
    </row>
    <row r="3302" spans="1:21" x14ac:dyDescent="0.45">
      <c r="A3302" t="s">
        <v>671</v>
      </c>
      <c r="B3302" s="4" t="str" cm="1">
        <f t="array" ref="B3302">_xlfn._xlws.FILTER(AnalysisSets!B:B,AnalysisSets!A:A=_xlfn._xlws.FILTER(Analyses!E:E,Analyses!A:A=AnalysisResults!A3302,""),"")</f>
        <v>Safety Population</v>
      </c>
      <c r="C3302" t="s">
        <v>33</v>
      </c>
      <c r="D3302" t="s">
        <v>40</v>
      </c>
      <c r="E3302" s="4" t="str" cm="1">
        <f t="array" ref="E3302">_xlfn._xlws.FILTER(AnalysisGroupings!$G$2:$G$20,AnalysisGroupings!$F$2:$F$20=AnalysisResults!D3302,"")</f>
        <v>Xanomeline Low Dose</v>
      </c>
      <c r="G3302" t="s">
        <v>733</v>
      </c>
      <c r="H3302" t="s">
        <v>773</v>
      </c>
      <c r="I3302" s="4" t="str" cm="1">
        <f t="array" ref="I3302">_xlfn._xlws.FILTER(AnalysisGroupings!$G$2:$G$36,(AnalysisGroupings!$F$2:$F$36=AnalysisResults!H3302)*LEN(H3302)&gt;0,"")</f>
        <v>Pulse Rate (beats/min)</v>
      </c>
      <c r="K3302" t="s">
        <v>734</v>
      </c>
      <c r="L3302" t="s">
        <v>1387</v>
      </c>
      <c r="M3302" s="4" t="str" cm="1">
        <f t="array" ref="M3302">_xlfn._xlws.FILTER(AnalysisGroupings!$G$2:$G$36,(AnalysisGroupings!$F$2:$F$36=AnalysisResults!L3302)*LEN(L3302)&gt;0,"")</f>
        <v>Week 24</v>
      </c>
      <c r="O3302" t="s">
        <v>295</v>
      </c>
      <c r="P3302" t="s">
        <v>641</v>
      </c>
      <c r="Q3302" s="4" t="str" cm="1">
        <f t="array" ref="Q3302">_xlfn._xlws.FILTER(AnalysisMethods!$G$2:$G$31,AnalysisMethods!$E$2:$E$31=AnalysisResults!P3302,"")</f>
        <v>Mean</v>
      </c>
      <c r="R3302" s="4" t="str" cm="1">
        <f t="array" ref="R3302">_xlfn._xlws.FILTER(AnalysisMethods!$H$2:$H$31,AnalysisMethods!$E$2:$E$31=AnalysisResults!P3302,"")</f>
        <v>XX.X</v>
      </c>
      <c r="S3302">
        <v>-1.654320988</v>
      </c>
      <c r="T3302" s="7" t="s">
        <v>1266</v>
      </c>
      <c r="U3302" t="s">
        <v>1378</v>
      </c>
    </row>
    <row r="3303" spans="1:21" x14ac:dyDescent="0.45">
      <c r="A3303" t="s">
        <v>671</v>
      </c>
      <c r="B3303" s="4" t="str" cm="1">
        <f t="array" ref="B3303">_xlfn._xlws.FILTER(AnalysisSets!B:B,AnalysisSets!A:A=_xlfn._xlws.FILTER(Analyses!E:E,Analyses!A:A=AnalysisResults!A3303,""),"")</f>
        <v>Safety Population</v>
      </c>
      <c r="C3303" t="s">
        <v>33</v>
      </c>
      <c r="D3303" t="s">
        <v>40</v>
      </c>
      <c r="E3303" s="4" t="str" cm="1">
        <f t="array" ref="E3303">_xlfn._xlws.FILTER(AnalysisGroupings!$G$2:$G$20,AnalysisGroupings!$F$2:$F$20=AnalysisResults!D3303,"")</f>
        <v>Xanomeline Low Dose</v>
      </c>
      <c r="G3303" t="s">
        <v>733</v>
      </c>
      <c r="H3303" t="s">
        <v>773</v>
      </c>
      <c r="I3303" s="4" t="str" cm="1">
        <f t="array" ref="I3303">_xlfn._xlws.FILTER(AnalysisGroupings!$G$2:$G$36,(AnalysisGroupings!$F$2:$F$36=AnalysisResults!H3303)*LEN(H3303)&gt;0,"")</f>
        <v>Pulse Rate (beats/min)</v>
      </c>
      <c r="K3303" t="s">
        <v>734</v>
      </c>
      <c r="L3303" t="s">
        <v>1387</v>
      </c>
      <c r="M3303" s="4" t="str" cm="1">
        <f t="array" ref="M3303">_xlfn._xlws.FILTER(AnalysisGroupings!$G$2:$G$36,(AnalysisGroupings!$F$2:$F$36=AnalysisResults!L3303)*LEN(L3303)&gt;0,"")</f>
        <v>Week 24</v>
      </c>
      <c r="O3303" t="s">
        <v>295</v>
      </c>
      <c r="P3303" t="s">
        <v>642</v>
      </c>
      <c r="Q3303" s="4" t="str" cm="1">
        <f t="array" ref="Q3303">_xlfn._xlws.FILTER(AnalysisMethods!$G$2:$G$31,AnalysisMethods!$E$2:$E$31=AnalysisResults!P3303,"")</f>
        <v>SD</v>
      </c>
      <c r="R3303" s="4" t="str" cm="1">
        <f t="array" ref="R3303">_xlfn._xlws.FILTER(AnalysisMethods!$H$2:$H$31,AnalysisMethods!$E$2:$E$31=AnalysisResults!P3303,"")</f>
        <v>(XX.XX)</v>
      </c>
      <c r="S3303">
        <v>9.3677111583000006</v>
      </c>
      <c r="T3303" s="7" t="s">
        <v>1306</v>
      </c>
      <c r="U3303" t="s">
        <v>1378</v>
      </c>
    </row>
    <row r="3304" spans="1:21" x14ac:dyDescent="0.45">
      <c r="A3304" t="s">
        <v>671</v>
      </c>
      <c r="B3304" s="4" t="str" cm="1">
        <f t="array" ref="B3304">_xlfn._xlws.FILTER(AnalysisSets!B:B,AnalysisSets!A:A=_xlfn._xlws.FILTER(Analyses!E:E,Analyses!A:A=AnalysisResults!A3304,""),"")</f>
        <v>Safety Population</v>
      </c>
      <c r="C3304" t="s">
        <v>33</v>
      </c>
      <c r="D3304" t="s">
        <v>40</v>
      </c>
      <c r="E3304" s="4" t="str" cm="1">
        <f t="array" ref="E3304">_xlfn._xlws.FILTER(AnalysisGroupings!$G$2:$G$20,AnalysisGroupings!$F$2:$F$20=AnalysisResults!D3304,"")</f>
        <v>Xanomeline Low Dose</v>
      </c>
      <c r="G3304" t="s">
        <v>733</v>
      </c>
      <c r="H3304" t="s">
        <v>773</v>
      </c>
      <c r="I3304" s="4" t="str" cm="1">
        <f t="array" ref="I3304">_xlfn._xlws.FILTER(AnalysisGroupings!$G$2:$G$36,(AnalysisGroupings!$F$2:$F$36=AnalysisResults!H3304)*LEN(H3304)&gt;0,"")</f>
        <v>Pulse Rate (beats/min)</v>
      </c>
      <c r="K3304" t="s">
        <v>734</v>
      </c>
      <c r="L3304" t="s">
        <v>1387</v>
      </c>
      <c r="M3304" s="4" t="str" cm="1">
        <f t="array" ref="M3304">_xlfn._xlws.FILTER(AnalysisGroupings!$G$2:$G$36,(AnalysisGroupings!$F$2:$F$36=AnalysisResults!L3304)*LEN(L3304)&gt;0,"")</f>
        <v>Week 24</v>
      </c>
      <c r="O3304" t="s">
        <v>295</v>
      </c>
      <c r="P3304" t="s">
        <v>643</v>
      </c>
      <c r="Q3304" s="4" t="str" cm="1">
        <f t="array" ref="Q3304">_xlfn._xlws.FILTER(AnalysisMethods!$G$2:$G$31,AnalysisMethods!$E$2:$E$31=AnalysisResults!P3304,"")</f>
        <v>Median</v>
      </c>
      <c r="R3304" s="4" t="str" cm="1">
        <f t="array" ref="R3304">_xlfn._xlws.FILTER(AnalysisMethods!$H$2:$H$31,AnalysisMethods!$E$2:$E$31=AnalysisResults!P3304,"")</f>
        <v>XX.X</v>
      </c>
      <c r="S3304">
        <v>0</v>
      </c>
      <c r="T3304" s="7" t="s">
        <v>1158</v>
      </c>
      <c r="U3304" t="s">
        <v>1378</v>
      </c>
    </row>
    <row r="3305" spans="1:21" x14ac:dyDescent="0.45">
      <c r="A3305" t="s">
        <v>671</v>
      </c>
      <c r="B3305" s="4" t="str" cm="1">
        <f t="array" ref="B3305">_xlfn._xlws.FILTER(AnalysisSets!B:B,AnalysisSets!A:A=_xlfn._xlws.FILTER(Analyses!E:E,Analyses!A:A=AnalysisResults!A3305,""),"")</f>
        <v>Safety Population</v>
      </c>
      <c r="C3305" t="s">
        <v>33</v>
      </c>
      <c r="D3305" t="s">
        <v>40</v>
      </c>
      <c r="E3305" s="4" t="str" cm="1">
        <f t="array" ref="E3305">_xlfn._xlws.FILTER(AnalysisGroupings!$G$2:$G$20,AnalysisGroupings!$F$2:$F$20=AnalysisResults!D3305,"")</f>
        <v>Xanomeline Low Dose</v>
      </c>
      <c r="G3305" t="s">
        <v>733</v>
      </c>
      <c r="H3305" t="s">
        <v>773</v>
      </c>
      <c r="I3305" s="4" t="str" cm="1">
        <f t="array" ref="I3305">_xlfn._xlws.FILTER(AnalysisGroupings!$G$2:$G$36,(AnalysisGroupings!$F$2:$F$36=AnalysisResults!H3305)*LEN(H3305)&gt;0,"")</f>
        <v>Pulse Rate (beats/min)</v>
      </c>
      <c r="K3305" t="s">
        <v>734</v>
      </c>
      <c r="L3305" t="s">
        <v>1387</v>
      </c>
      <c r="M3305" s="4" t="str" cm="1">
        <f t="array" ref="M3305">_xlfn._xlws.FILTER(AnalysisGroupings!$G$2:$G$36,(AnalysisGroupings!$F$2:$F$36=AnalysisResults!L3305)*LEN(L3305)&gt;0,"")</f>
        <v>Week 24</v>
      </c>
      <c r="O3305" t="s">
        <v>295</v>
      </c>
      <c r="P3305" t="s">
        <v>644</v>
      </c>
      <c r="Q3305" s="4" t="str" cm="1">
        <f t="array" ref="Q3305">_xlfn._xlws.FILTER(AnalysisMethods!$G$2:$G$31,AnalysisMethods!$E$2:$E$31=AnalysisResults!P3305,"")</f>
        <v>Q1</v>
      </c>
      <c r="R3305" s="4" t="str" cm="1">
        <f t="array" ref="R3305">_xlfn._xlws.FILTER(AnalysisMethods!$H$2:$H$31,AnalysisMethods!$E$2:$E$31=AnalysisResults!P3305,"")</f>
        <v>XX.X</v>
      </c>
      <c r="S3305">
        <v>-8</v>
      </c>
      <c r="T3305" s="7" t="s">
        <v>1192</v>
      </c>
      <c r="U3305" t="s">
        <v>1378</v>
      </c>
    </row>
    <row r="3306" spans="1:21" x14ac:dyDescent="0.45">
      <c r="A3306" t="s">
        <v>671</v>
      </c>
      <c r="B3306" s="4" t="str" cm="1">
        <f t="array" ref="B3306">_xlfn._xlws.FILTER(AnalysisSets!B:B,AnalysisSets!A:A=_xlfn._xlws.FILTER(Analyses!E:E,Analyses!A:A=AnalysisResults!A3306,""),"")</f>
        <v>Safety Population</v>
      </c>
      <c r="C3306" t="s">
        <v>33</v>
      </c>
      <c r="D3306" t="s">
        <v>40</v>
      </c>
      <c r="E3306" s="4" t="str" cm="1">
        <f t="array" ref="E3306">_xlfn._xlws.FILTER(AnalysisGroupings!$G$2:$G$20,AnalysisGroupings!$F$2:$F$20=AnalysisResults!D3306,"")</f>
        <v>Xanomeline Low Dose</v>
      </c>
      <c r="G3306" t="s">
        <v>733</v>
      </c>
      <c r="H3306" t="s">
        <v>773</v>
      </c>
      <c r="I3306" s="4" t="str" cm="1">
        <f t="array" ref="I3306">_xlfn._xlws.FILTER(AnalysisGroupings!$G$2:$G$36,(AnalysisGroupings!$F$2:$F$36=AnalysisResults!H3306)*LEN(H3306)&gt;0,"")</f>
        <v>Pulse Rate (beats/min)</v>
      </c>
      <c r="K3306" t="s">
        <v>734</v>
      </c>
      <c r="L3306" t="s">
        <v>1387</v>
      </c>
      <c r="M3306" s="4" t="str" cm="1">
        <f t="array" ref="M3306">_xlfn._xlws.FILTER(AnalysisGroupings!$G$2:$G$36,(AnalysisGroupings!$F$2:$F$36=AnalysisResults!L3306)*LEN(L3306)&gt;0,"")</f>
        <v>Week 24</v>
      </c>
      <c r="O3306" t="s">
        <v>295</v>
      </c>
      <c r="P3306" t="s">
        <v>645</v>
      </c>
      <c r="Q3306" s="4" t="str" cm="1">
        <f t="array" ref="Q3306">_xlfn._xlws.FILTER(AnalysisMethods!$G$2:$G$31,AnalysisMethods!$E$2:$E$31=AnalysisResults!P3306,"")</f>
        <v>Q3</v>
      </c>
      <c r="R3306" s="4" t="str" cm="1">
        <f t="array" ref="R3306">_xlfn._xlws.FILTER(AnalysisMethods!$H$2:$H$31,AnalysisMethods!$E$2:$E$31=AnalysisResults!P3306,"")</f>
        <v>XX.X</v>
      </c>
      <c r="S3306">
        <v>5</v>
      </c>
      <c r="T3306" s="7" t="s">
        <v>1193</v>
      </c>
      <c r="U3306" t="s">
        <v>1378</v>
      </c>
    </row>
    <row r="3307" spans="1:21" x14ac:dyDescent="0.45">
      <c r="A3307" t="s">
        <v>671</v>
      </c>
      <c r="B3307" s="4" t="str" cm="1">
        <f t="array" ref="B3307">_xlfn._xlws.FILTER(AnalysisSets!B:B,AnalysisSets!A:A=_xlfn._xlws.FILTER(Analyses!E:E,Analyses!A:A=AnalysisResults!A3307,""),"")</f>
        <v>Safety Population</v>
      </c>
      <c r="C3307" t="s">
        <v>33</v>
      </c>
      <c r="D3307" t="s">
        <v>40</v>
      </c>
      <c r="E3307" s="4" t="str" cm="1">
        <f t="array" ref="E3307">_xlfn._xlws.FILTER(AnalysisGroupings!$G$2:$G$20,AnalysisGroupings!$F$2:$F$20=AnalysisResults!D3307,"")</f>
        <v>Xanomeline Low Dose</v>
      </c>
      <c r="G3307" t="s">
        <v>733</v>
      </c>
      <c r="H3307" t="s">
        <v>773</v>
      </c>
      <c r="I3307" s="4" t="str" cm="1">
        <f t="array" ref="I3307">_xlfn._xlws.FILTER(AnalysisGroupings!$G$2:$G$36,(AnalysisGroupings!$F$2:$F$36=AnalysisResults!H3307)*LEN(H3307)&gt;0,"")</f>
        <v>Pulse Rate (beats/min)</v>
      </c>
      <c r="K3307" t="s">
        <v>734</v>
      </c>
      <c r="L3307" t="s">
        <v>1387</v>
      </c>
      <c r="M3307" s="4" t="str" cm="1">
        <f t="array" ref="M3307">_xlfn._xlws.FILTER(AnalysisGroupings!$G$2:$G$36,(AnalysisGroupings!$F$2:$F$36=AnalysisResults!L3307)*LEN(L3307)&gt;0,"")</f>
        <v>Week 24</v>
      </c>
      <c r="O3307" t="s">
        <v>295</v>
      </c>
      <c r="P3307" t="s">
        <v>646</v>
      </c>
      <c r="Q3307" s="4" t="str" cm="1">
        <f t="array" ref="Q3307">_xlfn._xlws.FILTER(AnalysisMethods!$G$2:$G$31,AnalysisMethods!$E$2:$E$31=AnalysisResults!P3307,"")</f>
        <v>Min</v>
      </c>
      <c r="R3307" s="4" t="str" cm="1">
        <f t="array" ref="R3307">_xlfn._xlws.FILTER(AnalysisMethods!$H$2:$H$31,AnalysisMethods!$E$2:$E$31=AnalysisResults!P3307,"")</f>
        <v>XX</v>
      </c>
      <c r="S3307">
        <v>-24</v>
      </c>
      <c r="T3307" s="7" t="s">
        <v>1307</v>
      </c>
      <c r="U3307" t="s">
        <v>1378</v>
      </c>
    </row>
    <row r="3308" spans="1:21" x14ac:dyDescent="0.45">
      <c r="A3308" t="s">
        <v>671</v>
      </c>
      <c r="B3308" s="4" t="str" cm="1">
        <f t="array" ref="B3308">_xlfn._xlws.FILTER(AnalysisSets!B:B,AnalysisSets!A:A=_xlfn._xlws.FILTER(Analyses!E:E,Analyses!A:A=AnalysisResults!A3308,""),"")</f>
        <v>Safety Population</v>
      </c>
      <c r="C3308" t="s">
        <v>33</v>
      </c>
      <c r="D3308" t="s">
        <v>40</v>
      </c>
      <c r="E3308" s="4" t="str" cm="1">
        <f t="array" ref="E3308">_xlfn._xlws.FILTER(AnalysisGroupings!$G$2:$G$20,AnalysisGroupings!$F$2:$F$20=AnalysisResults!D3308,"")</f>
        <v>Xanomeline Low Dose</v>
      </c>
      <c r="G3308" t="s">
        <v>733</v>
      </c>
      <c r="H3308" t="s">
        <v>773</v>
      </c>
      <c r="I3308" s="4" t="str" cm="1">
        <f t="array" ref="I3308">_xlfn._xlws.FILTER(AnalysisGroupings!$G$2:$G$36,(AnalysisGroupings!$F$2:$F$36=AnalysisResults!H3308)*LEN(H3308)&gt;0,"")</f>
        <v>Pulse Rate (beats/min)</v>
      </c>
      <c r="K3308" t="s">
        <v>734</v>
      </c>
      <c r="L3308" t="s">
        <v>1387</v>
      </c>
      <c r="M3308" s="4" t="str" cm="1">
        <f t="array" ref="M3308">_xlfn._xlws.FILTER(AnalysisGroupings!$G$2:$G$36,(AnalysisGroupings!$F$2:$F$36=AnalysisResults!L3308)*LEN(L3308)&gt;0,"")</f>
        <v>Week 24</v>
      </c>
      <c r="O3308" t="s">
        <v>295</v>
      </c>
      <c r="P3308" t="s">
        <v>647</v>
      </c>
      <c r="Q3308" s="4" t="str" cm="1">
        <f t="array" ref="Q3308">_xlfn._xlws.FILTER(AnalysisMethods!$G$2:$G$31,AnalysisMethods!$E$2:$E$31=AnalysisResults!P3308,"")</f>
        <v>Max</v>
      </c>
      <c r="R3308" s="4" t="str" cm="1">
        <f t="array" ref="R3308">_xlfn._xlws.FILTER(AnalysisMethods!$H$2:$H$31,AnalysisMethods!$E$2:$E$31=AnalysisResults!P3308,"")</f>
        <v>XX</v>
      </c>
      <c r="S3308">
        <v>25</v>
      </c>
      <c r="T3308" s="7" t="s">
        <v>623</v>
      </c>
      <c r="U3308" t="s">
        <v>1378</v>
      </c>
    </row>
    <row r="3309" spans="1:21" x14ac:dyDescent="0.45">
      <c r="A3309" t="s">
        <v>671</v>
      </c>
      <c r="B3309" s="4" t="str" cm="1">
        <f t="array" ref="B3309">_xlfn._xlws.FILTER(AnalysisSets!B:B,AnalysisSets!A:A=_xlfn._xlws.FILTER(Analyses!E:E,Analyses!A:A=AnalysisResults!A3309,""),"")</f>
        <v>Safety Population</v>
      </c>
      <c r="C3309" t="s">
        <v>33</v>
      </c>
      <c r="D3309" t="s">
        <v>40</v>
      </c>
      <c r="E3309" s="4" t="str" cm="1">
        <f t="array" ref="E3309">_xlfn._xlws.FILTER(AnalysisGroupings!$G$2:$G$20,AnalysisGroupings!$F$2:$F$20=AnalysisResults!D3309,"")</f>
        <v>Xanomeline Low Dose</v>
      </c>
      <c r="G3309" t="s">
        <v>733</v>
      </c>
      <c r="H3309" t="s">
        <v>773</v>
      </c>
      <c r="I3309" s="4" t="str" cm="1">
        <f t="array" ref="I3309">_xlfn._xlws.FILTER(AnalysisGroupings!$G$2:$G$36,(AnalysisGroupings!$F$2:$F$36=AnalysisResults!H3309)*LEN(H3309)&gt;0,"")</f>
        <v>Pulse Rate (beats/min)</v>
      </c>
      <c r="K3309" t="s">
        <v>734</v>
      </c>
      <c r="L3309" t="s">
        <v>787</v>
      </c>
      <c r="M3309" s="4" t="str" cm="1">
        <f t="array" ref="M3309">_xlfn._xlws.FILTER(AnalysisGroupings!$G$2:$G$36,(AnalysisGroupings!$F$2:$F$36=AnalysisResults!L3309)*LEN(L3309)&gt;0,"")</f>
        <v>Week 26</v>
      </c>
      <c r="O3309" t="s">
        <v>295</v>
      </c>
      <c r="P3309" t="s">
        <v>640</v>
      </c>
      <c r="Q3309" s="4" t="str" cm="1">
        <f t="array" ref="Q3309">_xlfn._xlws.FILTER(AnalysisMethods!$G$2:$G$31,AnalysisMethods!$E$2:$E$31=AnalysisResults!P3309,"")</f>
        <v>n</v>
      </c>
      <c r="R3309" s="4" t="str" cm="1">
        <f t="array" ref="R3309">_xlfn._xlws.FILTER(AnalysisMethods!$H$2:$H$31,AnalysisMethods!$E$2:$E$31=AnalysisResults!P3309,"")</f>
        <v>XX</v>
      </c>
      <c r="S3309">
        <v>75</v>
      </c>
      <c r="T3309" s="7" t="s">
        <v>991</v>
      </c>
      <c r="U3309" t="s">
        <v>1378</v>
      </c>
    </row>
    <row r="3310" spans="1:21" x14ac:dyDescent="0.45">
      <c r="A3310" t="s">
        <v>671</v>
      </c>
      <c r="B3310" s="4" t="str" cm="1">
        <f t="array" ref="B3310">_xlfn._xlws.FILTER(AnalysisSets!B:B,AnalysisSets!A:A=_xlfn._xlws.FILTER(Analyses!E:E,Analyses!A:A=AnalysisResults!A3310,""),"")</f>
        <v>Safety Population</v>
      </c>
      <c r="C3310" t="s">
        <v>33</v>
      </c>
      <c r="D3310" t="s">
        <v>40</v>
      </c>
      <c r="E3310" s="4" t="str" cm="1">
        <f t="array" ref="E3310">_xlfn._xlws.FILTER(AnalysisGroupings!$G$2:$G$20,AnalysisGroupings!$F$2:$F$20=AnalysisResults!D3310,"")</f>
        <v>Xanomeline Low Dose</v>
      </c>
      <c r="G3310" t="s">
        <v>733</v>
      </c>
      <c r="H3310" t="s">
        <v>773</v>
      </c>
      <c r="I3310" s="4" t="str" cm="1">
        <f t="array" ref="I3310">_xlfn._xlws.FILTER(AnalysisGroupings!$G$2:$G$36,(AnalysisGroupings!$F$2:$F$36=AnalysisResults!H3310)*LEN(H3310)&gt;0,"")</f>
        <v>Pulse Rate (beats/min)</v>
      </c>
      <c r="K3310" t="s">
        <v>734</v>
      </c>
      <c r="L3310" t="s">
        <v>787</v>
      </c>
      <c r="M3310" s="4" t="str" cm="1">
        <f t="array" ref="M3310">_xlfn._xlws.FILTER(AnalysisGroupings!$G$2:$G$36,(AnalysisGroupings!$F$2:$F$36=AnalysisResults!L3310)*LEN(L3310)&gt;0,"")</f>
        <v>Week 26</v>
      </c>
      <c r="O3310" t="s">
        <v>295</v>
      </c>
      <c r="P3310" t="s">
        <v>641</v>
      </c>
      <c r="Q3310" s="4" t="str" cm="1">
        <f t="array" ref="Q3310">_xlfn._xlws.FILTER(AnalysisMethods!$G$2:$G$31,AnalysisMethods!$E$2:$E$31=AnalysisResults!P3310,"")</f>
        <v>Mean</v>
      </c>
      <c r="R3310" s="4" t="str" cm="1">
        <f t="array" ref="R3310">_xlfn._xlws.FILTER(AnalysisMethods!$H$2:$H$31,AnalysisMethods!$E$2:$E$31=AnalysisResults!P3310,"")</f>
        <v>XX.X</v>
      </c>
      <c r="S3310">
        <v>-2.1866666669999999</v>
      </c>
      <c r="T3310" s="7" t="s">
        <v>1308</v>
      </c>
      <c r="U3310" t="s">
        <v>1378</v>
      </c>
    </row>
    <row r="3311" spans="1:21" x14ac:dyDescent="0.45">
      <c r="A3311" t="s">
        <v>671</v>
      </c>
      <c r="B3311" s="4" t="str" cm="1">
        <f t="array" ref="B3311">_xlfn._xlws.FILTER(AnalysisSets!B:B,AnalysisSets!A:A=_xlfn._xlws.FILTER(Analyses!E:E,Analyses!A:A=AnalysisResults!A3311,""),"")</f>
        <v>Safety Population</v>
      </c>
      <c r="C3311" t="s">
        <v>33</v>
      </c>
      <c r="D3311" t="s">
        <v>40</v>
      </c>
      <c r="E3311" s="4" t="str" cm="1">
        <f t="array" ref="E3311">_xlfn._xlws.FILTER(AnalysisGroupings!$G$2:$G$20,AnalysisGroupings!$F$2:$F$20=AnalysisResults!D3311,"")</f>
        <v>Xanomeline Low Dose</v>
      </c>
      <c r="G3311" t="s">
        <v>733</v>
      </c>
      <c r="H3311" t="s">
        <v>773</v>
      </c>
      <c r="I3311" s="4" t="str" cm="1">
        <f t="array" ref="I3311">_xlfn._xlws.FILTER(AnalysisGroupings!$G$2:$G$36,(AnalysisGroupings!$F$2:$F$36=AnalysisResults!H3311)*LEN(H3311)&gt;0,"")</f>
        <v>Pulse Rate (beats/min)</v>
      </c>
      <c r="K3311" t="s">
        <v>734</v>
      </c>
      <c r="L3311" t="s">
        <v>787</v>
      </c>
      <c r="M3311" s="4" t="str" cm="1">
        <f t="array" ref="M3311">_xlfn._xlws.FILTER(AnalysisGroupings!$G$2:$G$36,(AnalysisGroupings!$F$2:$F$36=AnalysisResults!L3311)*LEN(L3311)&gt;0,"")</f>
        <v>Week 26</v>
      </c>
      <c r="O3311" t="s">
        <v>295</v>
      </c>
      <c r="P3311" t="s">
        <v>642</v>
      </c>
      <c r="Q3311" s="4" t="str" cm="1">
        <f t="array" ref="Q3311">_xlfn._xlws.FILTER(AnalysisMethods!$G$2:$G$31,AnalysisMethods!$E$2:$E$31=AnalysisResults!P3311,"")</f>
        <v>SD</v>
      </c>
      <c r="R3311" s="4" t="str" cm="1">
        <f t="array" ref="R3311">_xlfn._xlws.FILTER(AnalysisMethods!$H$2:$H$31,AnalysisMethods!$E$2:$E$31=AnalysisResults!P3311,"")</f>
        <v>(XX.XX)</v>
      </c>
      <c r="S3311">
        <v>11.279847293</v>
      </c>
      <c r="T3311" s="7" t="s">
        <v>1309</v>
      </c>
      <c r="U3311" t="s">
        <v>1378</v>
      </c>
    </row>
    <row r="3312" spans="1:21" x14ac:dyDescent="0.45">
      <c r="A3312" t="s">
        <v>671</v>
      </c>
      <c r="B3312" s="4" t="str" cm="1">
        <f t="array" ref="B3312">_xlfn._xlws.FILTER(AnalysisSets!B:B,AnalysisSets!A:A=_xlfn._xlws.FILTER(Analyses!E:E,Analyses!A:A=AnalysisResults!A3312,""),"")</f>
        <v>Safety Population</v>
      </c>
      <c r="C3312" t="s">
        <v>33</v>
      </c>
      <c r="D3312" t="s">
        <v>40</v>
      </c>
      <c r="E3312" s="4" t="str" cm="1">
        <f t="array" ref="E3312">_xlfn._xlws.FILTER(AnalysisGroupings!$G$2:$G$20,AnalysisGroupings!$F$2:$F$20=AnalysisResults!D3312,"")</f>
        <v>Xanomeline Low Dose</v>
      </c>
      <c r="G3312" t="s">
        <v>733</v>
      </c>
      <c r="H3312" t="s">
        <v>773</v>
      </c>
      <c r="I3312" s="4" t="str" cm="1">
        <f t="array" ref="I3312">_xlfn._xlws.FILTER(AnalysisGroupings!$G$2:$G$36,(AnalysisGroupings!$F$2:$F$36=AnalysisResults!H3312)*LEN(H3312)&gt;0,"")</f>
        <v>Pulse Rate (beats/min)</v>
      </c>
      <c r="K3312" t="s">
        <v>734</v>
      </c>
      <c r="L3312" t="s">
        <v>787</v>
      </c>
      <c r="M3312" s="4" t="str" cm="1">
        <f t="array" ref="M3312">_xlfn._xlws.FILTER(AnalysisGroupings!$G$2:$G$36,(AnalysisGroupings!$F$2:$F$36=AnalysisResults!L3312)*LEN(L3312)&gt;0,"")</f>
        <v>Week 26</v>
      </c>
      <c r="O3312" t="s">
        <v>295</v>
      </c>
      <c r="P3312" t="s">
        <v>643</v>
      </c>
      <c r="Q3312" s="4" t="str" cm="1">
        <f t="array" ref="Q3312">_xlfn._xlws.FILTER(AnalysisMethods!$G$2:$G$31,AnalysisMethods!$E$2:$E$31=AnalysisResults!P3312,"")</f>
        <v>Median</v>
      </c>
      <c r="R3312" s="4" t="str" cm="1">
        <f t="array" ref="R3312">_xlfn._xlws.FILTER(AnalysisMethods!$H$2:$H$31,AnalysisMethods!$E$2:$E$31=AnalysisResults!P3312,"")</f>
        <v>XX.X</v>
      </c>
      <c r="S3312">
        <v>-2</v>
      </c>
      <c r="T3312" s="7" t="s">
        <v>1143</v>
      </c>
      <c r="U3312" t="s">
        <v>1378</v>
      </c>
    </row>
    <row r="3313" spans="1:21" x14ac:dyDescent="0.45">
      <c r="A3313" t="s">
        <v>671</v>
      </c>
      <c r="B3313" s="4" t="str" cm="1">
        <f t="array" ref="B3313">_xlfn._xlws.FILTER(AnalysisSets!B:B,AnalysisSets!A:A=_xlfn._xlws.FILTER(Analyses!E:E,Analyses!A:A=AnalysisResults!A3313,""),"")</f>
        <v>Safety Population</v>
      </c>
      <c r="C3313" t="s">
        <v>33</v>
      </c>
      <c r="D3313" t="s">
        <v>40</v>
      </c>
      <c r="E3313" s="4" t="str" cm="1">
        <f t="array" ref="E3313">_xlfn._xlws.FILTER(AnalysisGroupings!$G$2:$G$20,AnalysisGroupings!$F$2:$F$20=AnalysisResults!D3313,"")</f>
        <v>Xanomeline Low Dose</v>
      </c>
      <c r="G3313" t="s">
        <v>733</v>
      </c>
      <c r="H3313" t="s">
        <v>773</v>
      </c>
      <c r="I3313" s="4" t="str" cm="1">
        <f t="array" ref="I3313">_xlfn._xlws.FILTER(AnalysisGroupings!$G$2:$G$36,(AnalysisGroupings!$F$2:$F$36=AnalysisResults!H3313)*LEN(H3313)&gt;0,"")</f>
        <v>Pulse Rate (beats/min)</v>
      </c>
      <c r="K3313" t="s">
        <v>734</v>
      </c>
      <c r="L3313" t="s">
        <v>787</v>
      </c>
      <c r="M3313" s="4" t="str" cm="1">
        <f t="array" ref="M3313">_xlfn._xlws.FILTER(AnalysisGroupings!$G$2:$G$36,(AnalysisGroupings!$F$2:$F$36=AnalysisResults!L3313)*LEN(L3313)&gt;0,"")</f>
        <v>Week 26</v>
      </c>
      <c r="O3313" t="s">
        <v>295</v>
      </c>
      <c r="P3313" t="s">
        <v>644</v>
      </c>
      <c r="Q3313" s="4" t="str" cm="1">
        <f t="array" ref="Q3313">_xlfn._xlws.FILTER(AnalysisMethods!$G$2:$G$31,AnalysisMethods!$E$2:$E$31=AnalysisResults!P3313,"")</f>
        <v>Q1</v>
      </c>
      <c r="R3313" s="4" t="str" cm="1">
        <f t="array" ref="R3313">_xlfn._xlws.FILTER(AnalysisMethods!$H$2:$H$31,AnalysisMethods!$E$2:$E$31=AnalysisResults!P3313,"")</f>
        <v>XX.X</v>
      </c>
      <c r="S3313">
        <v>-10</v>
      </c>
      <c r="T3313" s="7" t="s">
        <v>1159</v>
      </c>
      <c r="U3313" t="s">
        <v>1378</v>
      </c>
    </row>
    <row r="3314" spans="1:21" x14ac:dyDescent="0.45">
      <c r="A3314" t="s">
        <v>671</v>
      </c>
      <c r="B3314" s="4" t="str" cm="1">
        <f t="array" ref="B3314">_xlfn._xlws.FILTER(AnalysisSets!B:B,AnalysisSets!A:A=_xlfn._xlws.FILTER(Analyses!E:E,Analyses!A:A=AnalysisResults!A3314,""),"")</f>
        <v>Safety Population</v>
      </c>
      <c r="C3314" t="s">
        <v>33</v>
      </c>
      <c r="D3314" t="s">
        <v>40</v>
      </c>
      <c r="E3314" s="4" t="str" cm="1">
        <f t="array" ref="E3314">_xlfn._xlws.FILTER(AnalysisGroupings!$G$2:$G$20,AnalysisGroupings!$F$2:$F$20=AnalysisResults!D3314,"")</f>
        <v>Xanomeline Low Dose</v>
      </c>
      <c r="G3314" t="s">
        <v>733</v>
      </c>
      <c r="H3314" t="s">
        <v>773</v>
      </c>
      <c r="I3314" s="4" t="str" cm="1">
        <f t="array" ref="I3314">_xlfn._xlws.FILTER(AnalysisGroupings!$G$2:$G$36,(AnalysisGroupings!$F$2:$F$36=AnalysisResults!H3314)*LEN(H3314)&gt;0,"")</f>
        <v>Pulse Rate (beats/min)</v>
      </c>
      <c r="K3314" t="s">
        <v>734</v>
      </c>
      <c r="L3314" t="s">
        <v>787</v>
      </c>
      <c r="M3314" s="4" t="str" cm="1">
        <f t="array" ref="M3314">_xlfn._xlws.FILTER(AnalysisGroupings!$G$2:$G$36,(AnalysisGroupings!$F$2:$F$36=AnalysisResults!L3314)*LEN(L3314)&gt;0,"")</f>
        <v>Week 26</v>
      </c>
      <c r="O3314" t="s">
        <v>295</v>
      </c>
      <c r="P3314" t="s">
        <v>645</v>
      </c>
      <c r="Q3314" s="4" t="str" cm="1">
        <f t="array" ref="Q3314">_xlfn._xlws.FILTER(AnalysisMethods!$G$2:$G$31,AnalysisMethods!$E$2:$E$31=AnalysisResults!P3314,"")</f>
        <v>Q3</v>
      </c>
      <c r="R3314" s="4" t="str" cm="1">
        <f t="array" ref="R3314">_xlfn._xlws.FILTER(AnalysisMethods!$H$2:$H$31,AnalysisMethods!$E$2:$E$31=AnalysisResults!P3314,"")</f>
        <v>XX.X</v>
      </c>
      <c r="S3314">
        <v>6</v>
      </c>
      <c r="T3314" s="7" t="s">
        <v>1149</v>
      </c>
      <c r="U3314" t="s">
        <v>1378</v>
      </c>
    </row>
    <row r="3315" spans="1:21" x14ac:dyDescent="0.45">
      <c r="A3315" t="s">
        <v>671</v>
      </c>
      <c r="B3315" s="4" t="str" cm="1">
        <f t="array" ref="B3315">_xlfn._xlws.FILTER(AnalysisSets!B:B,AnalysisSets!A:A=_xlfn._xlws.FILTER(Analyses!E:E,Analyses!A:A=AnalysisResults!A3315,""),"")</f>
        <v>Safety Population</v>
      </c>
      <c r="C3315" t="s">
        <v>33</v>
      </c>
      <c r="D3315" t="s">
        <v>40</v>
      </c>
      <c r="E3315" s="4" t="str" cm="1">
        <f t="array" ref="E3315">_xlfn._xlws.FILTER(AnalysisGroupings!$G$2:$G$20,AnalysisGroupings!$F$2:$F$20=AnalysisResults!D3315,"")</f>
        <v>Xanomeline Low Dose</v>
      </c>
      <c r="G3315" t="s">
        <v>733</v>
      </c>
      <c r="H3315" t="s">
        <v>773</v>
      </c>
      <c r="I3315" s="4" t="str" cm="1">
        <f t="array" ref="I3315">_xlfn._xlws.FILTER(AnalysisGroupings!$G$2:$G$36,(AnalysisGroupings!$F$2:$F$36=AnalysisResults!H3315)*LEN(H3315)&gt;0,"")</f>
        <v>Pulse Rate (beats/min)</v>
      </c>
      <c r="K3315" t="s">
        <v>734</v>
      </c>
      <c r="L3315" t="s">
        <v>787</v>
      </c>
      <c r="M3315" s="4" t="str" cm="1">
        <f t="array" ref="M3315">_xlfn._xlws.FILTER(AnalysisGroupings!$G$2:$G$36,(AnalysisGroupings!$F$2:$F$36=AnalysisResults!L3315)*LEN(L3315)&gt;0,"")</f>
        <v>Week 26</v>
      </c>
      <c r="O3315" t="s">
        <v>295</v>
      </c>
      <c r="P3315" t="s">
        <v>646</v>
      </c>
      <c r="Q3315" s="4" t="str" cm="1">
        <f t="array" ref="Q3315">_xlfn._xlws.FILTER(AnalysisMethods!$G$2:$G$31,AnalysisMethods!$E$2:$E$31=AnalysisResults!P3315,"")</f>
        <v>Min</v>
      </c>
      <c r="R3315" s="4" t="str" cm="1">
        <f t="array" ref="R3315">_xlfn._xlws.FILTER(AnalysisMethods!$H$2:$H$31,AnalysisMethods!$E$2:$E$31=AnalysisResults!P3315,"")</f>
        <v>XX</v>
      </c>
      <c r="S3315">
        <v>-26</v>
      </c>
      <c r="T3315" s="7" t="s">
        <v>1200</v>
      </c>
      <c r="U3315" t="s">
        <v>1378</v>
      </c>
    </row>
    <row r="3316" spans="1:21" x14ac:dyDescent="0.45">
      <c r="A3316" t="s">
        <v>671</v>
      </c>
      <c r="B3316" s="4" t="str" cm="1">
        <f t="array" ref="B3316">_xlfn._xlws.FILTER(AnalysisSets!B:B,AnalysisSets!A:A=_xlfn._xlws.FILTER(Analyses!E:E,Analyses!A:A=AnalysisResults!A3316,""),"")</f>
        <v>Safety Population</v>
      </c>
      <c r="C3316" t="s">
        <v>33</v>
      </c>
      <c r="D3316" t="s">
        <v>40</v>
      </c>
      <c r="E3316" s="4" t="str" cm="1">
        <f t="array" ref="E3316">_xlfn._xlws.FILTER(AnalysisGroupings!$G$2:$G$20,AnalysisGroupings!$F$2:$F$20=AnalysisResults!D3316,"")</f>
        <v>Xanomeline Low Dose</v>
      </c>
      <c r="G3316" t="s">
        <v>733</v>
      </c>
      <c r="H3316" t="s">
        <v>773</v>
      </c>
      <c r="I3316" s="4" t="str" cm="1">
        <f t="array" ref="I3316">_xlfn._xlws.FILTER(AnalysisGroupings!$G$2:$G$36,(AnalysisGroupings!$F$2:$F$36=AnalysisResults!H3316)*LEN(H3316)&gt;0,"")</f>
        <v>Pulse Rate (beats/min)</v>
      </c>
      <c r="K3316" t="s">
        <v>734</v>
      </c>
      <c r="L3316" t="s">
        <v>787</v>
      </c>
      <c r="M3316" s="4" t="str" cm="1">
        <f t="array" ref="M3316">_xlfn._xlws.FILTER(AnalysisGroupings!$G$2:$G$36,(AnalysisGroupings!$F$2:$F$36=AnalysisResults!L3316)*LEN(L3316)&gt;0,"")</f>
        <v>Week 26</v>
      </c>
      <c r="O3316" t="s">
        <v>295</v>
      </c>
      <c r="P3316" t="s">
        <v>647</v>
      </c>
      <c r="Q3316" s="4" t="str" cm="1">
        <f t="array" ref="Q3316">_xlfn._xlws.FILTER(AnalysisMethods!$G$2:$G$31,AnalysisMethods!$E$2:$E$31=AnalysisResults!P3316,"")</f>
        <v>Max</v>
      </c>
      <c r="R3316" s="4" t="str" cm="1">
        <f t="array" ref="R3316">_xlfn._xlws.FILTER(AnalysisMethods!$H$2:$H$31,AnalysisMethods!$E$2:$E$31=AnalysisResults!P3316,"")</f>
        <v>XX</v>
      </c>
      <c r="S3316">
        <v>24</v>
      </c>
      <c r="T3316" s="7" t="s">
        <v>1047</v>
      </c>
      <c r="U3316" t="s">
        <v>1378</v>
      </c>
    </row>
    <row r="3317" spans="1:21" x14ac:dyDescent="0.45">
      <c r="A3317" t="s">
        <v>671</v>
      </c>
      <c r="B3317" s="4" t="str" cm="1">
        <f t="array" ref="B3317">_xlfn._xlws.FILTER(AnalysisSets!B:B,AnalysisSets!A:A=_xlfn._xlws.FILTER(Analyses!E:E,Analyses!A:A=AnalysisResults!A3317,""),"")</f>
        <v>Safety Population</v>
      </c>
      <c r="C3317" t="s">
        <v>33</v>
      </c>
      <c r="D3317" t="s">
        <v>40</v>
      </c>
      <c r="E3317" s="4" t="str" cm="1">
        <f t="array" ref="E3317">_xlfn._xlws.FILTER(AnalysisGroupings!$G$2:$G$20,AnalysisGroupings!$F$2:$F$20=AnalysisResults!D3317,"")</f>
        <v>Xanomeline Low Dose</v>
      </c>
      <c r="G3317" t="s">
        <v>733</v>
      </c>
      <c r="H3317" t="s">
        <v>773</v>
      </c>
      <c r="I3317" s="4" t="str" cm="1">
        <f t="array" ref="I3317">_xlfn._xlws.FILTER(AnalysisGroupings!$G$2:$G$36,(AnalysisGroupings!$F$2:$F$36=AnalysisResults!H3317)*LEN(H3317)&gt;0,"")</f>
        <v>Pulse Rate (beats/min)</v>
      </c>
      <c r="K3317" t="s">
        <v>734</v>
      </c>
      <c r="L3317" t="s">
        <v>789</v>
      </c>
      <c r="M3317" s="4" t="str" cm="1">
        <f t="array" ref="M3317">_xlfn._xlws.FILTER(AnalysisGroupings!$G$2:$G$36,(AnalysisGroupings!$F$2:$F$36=AnalysisResults!L3317)*LEN(L3317)&gt;0,"")</f>
        <v>End of Treatment</v>
      </c>
      <c r="O3317" t="s">
        <v>295</v>
      </c>
      <c r="P3317" t="s">
        <v>640</v>
      </c>
      <c r="Q3317" s="4" t="str" cm="1">
        <f t="array" ref="Q3317">_xlfn._xlws.FILTER(AnalysisMethods!$G$2:$G$31,AnalysisMethods!$E$2:$E$31=AnalysisResults!P3317,"")</f>
        <v>n</v>
      </c>
      <c r="R3317" s="4" t="str" cm="1">
        <f t="array" ref="R3317">_xlfn._xlws.FILTER(AnalysisMethods!$H$2:$H$31,AnalysisMethods!$E$2:$E$31=AnalysisResults!P3317,"")</f>
        <v>XX</v>
      </c>
      <c r="S3317">
        <v>216</v>
      </c>
      <c r="T3317" s="7" t="s">
        <v>967</v>
      </c>
      <c r="U3317" t="s">
        <v>1378</v>
      </c>
    </row>
    <row r="3318" spans="1:21" x14ac:dyDescent="0.45">
      <c r="A3318" t="s">
        <v>671</v>
      </c>
      <c r="B3318" s="4" t="str" cm="1">
        <f t="array" ref="B3318">_xlfn._xlws.FILTER(AnalysisSets!B:B,AnalysisSets!A:A=_xlfn._xlws.FILTER(Analyses!E:E,Analyses!A:A=AnalysisResults!A3318,""),"")</f>
        <v>Safety Population</v>
      </c>
      <c r="C3318" t="s">
        <v>33</v>
      </c>
      <c r="D3318" t="s">
        <v>40</v>
      </c>
      <c r="E3318" s="4" t="str" cm="1">
        <f t="array" ref="E3318">_xlfn._xlws.FILTER(AnalysisGroupings!$G$2:$G$20,AnalysisGroupings!$F$2:$F$20=AnalysisResults!D3318,"")</f>
        <v>Xanomeline Low Dose</v>
      </c>
      <c r="G3318" t="s">
        <v>733</v>
      </c>
      <c r="H3318" t="s">
        <v>773</v>
      </c>
      <c r="I3318" s="4" t="str" cm="1">
        <f t="array" ref="I3318">_xlfn._xlws.FILTER(AnalysisGroupings!$G$2:$G$36,(AnalysisGroupings!$F$2:$F$36=AnalysisResults!H3318)*LEN(H3318)&gt;0,"")</f>
        <v>Pulse Rate (beats/min)</v>
      </c>
      <c r="K3318" t="s">
        <v>734</v>
      </c>
      <c r="L3318" t="s">
        <v>789</v>
      </c>
      <c r="M3318" s="4" t="str" cm="1">
        <f t="array" ref="M3318">_xlfn._xlws.FILTER(AnalysisGroupings!$G$2:$G$36,(AnalysisGroupings!$F$2:$F$36=AnalysisResults!L3318)*LEN(L3318)&gt;0,"")</f>
        <v>End of Treatment</v>
      </c>
      <c r="O3318" t="s">
        <v>295</v>
      </c>
      <c r="P3318" t="s">
        <v>641</v>
      </c>
      <c r="Q3318" s="4" t="str" cm="1">
        <f t="array" ref="Q3318">_xlfn._xlws.FILTER(AnalysisMethods!$G$2:$G$31,AnalysisMethods!$E$2:$E$31=AnalysisResults!P3318,"")</f>
        <v>Mean</v>
      </c>
      <c r="R3318" s="4" t="str" cm="1">
        <f t="array" ref="R3318">_xlfn._xlws.FILTER(AnalysisMethods!$H$2:$H$31,AnalysisMethods!$E$2:$E$31=AnalysisResults!P3318,"")</f>
        <v>XX.X</v>
      </c>
      <c r="S3318">
        <v>-0.54629629599999996</v>
      </c>
      <c r="T3318" s="7" t="s">
        <v>1288</v>
      </c>
      <c r="U3318" t="s">
        <v>1378</v>
      </c>
    </row>
    <row r="3319" spans="1:21" x14ac:dyDescent="0.45">
      <c r="A3319" t="s">
        <v>671</v>
      </c>
      <c r="B3319" s="4" t="str" cm="1">
        <f t="array" ref="B3319">_xlfn._xlws.FILTER(AnalysisSets!B:B,AnalysisSets!A:A=_xlfn._xlws.FILTER(Analyses!E:E,Analyses!A:A=AnalysisResults!A3319,""),"")</f>
        <v>Safety Population</v>
      </c>
      <c r="C3319" t="s">
        <v>33</v>
      </c>
      <c r="D3319" t="s">
        <v>40</v>
      </c>
      <c r="E3319" s="4" t="str" cm="1">
        <f t="array" ref="E3319">_xlfn._xlws.FILTER(AnalysisGroupings!$G$2:$G$20,AnalysisGroupings!$F$2:$F$20=AnalysisResults!D3319,"")</f>
        <v>Xanomeline Low Dose</v>
      </c>
      <c r="G3319" t="s">
        <v>733</v>
      </c>
      <c r="H3319" t="s">
        <v>773</v>
      </c>
      <c r="I3319" s="4" t="str" cm="1">
        <f t="array" ref="I3319">_xlfn._xlws.FILTER(AnalysisGroupings!$G$2:$G$36,(AnalysisGroupings!$F$2:$F$36=AnalysisResults!H3319)*LEN(H3319)&gt;0,"")</f>
        <v>Pulse Rate (beats/min)</v>
      </c>
      <c r="K3319" t="s">
        <v>734</v>
      </c>
      <c r="L3319" t="s">
        <v>789</v>
      </c>
      <c r="M3319" s="4" t="str" cm="1">
        <f t="array" ref="M3319">_xlfn._xlws.FILTER(AnalysisGroupings!$G$2:$G$36,(AnalysisGroupings!$F$2:$F$36=AnalysisResults!L3319)*LEN(L3319)&gt;0,"")</f>
        <v>End of Treatment</v>
      </c>
      <c r="O3319" t="s">
        <v>295</v>
      </c>
      <c r="P3319" t="s">
        <v>642</v>
      </c>
      <c r="Q3319" s="4" t="str" cm="1">
        <f t="array" ref="Q3319">_xlfn._xlws.FILTER(AnalysisMethods!$G$2:$G$31,AnalysisMethods!$E$2:$E$31=AnalysisResults!P3319,"")</f>
        <v>SD</v>
      </c>
      <c r="R3319" s="4" t="str" cm="1">
        <f t="array" ref="R3319">_xlfn._xlws.FILTER(AnalysisMethods!$H$2:$H$31,AnalysisMethods!$E$2:$E$31=AnalysisResults!P3319,"")</f>
        <v>(XX.XX)</v>
      </c>
      <c r="S3319">
        <v>12.047490722999999</v>
      </c>
      <c r="T3319" s="7" t="s">
        <v>1310</v>
      </c>
      <c r="U3319" t="s">
        <v>1378</v>
      </c>
    </row>
    <row r="3320" spans="1:21" x14ac:dyDescent="0.45">
      <c r="A3320" t="s">
        <v>671</v>
      </c>
      <c r="B3320" s="4" t="str" cm="1">
        <f t="array" ref="B3320">_xlfn._xlws.FILTER(AnalysisSets!B:B,AnalysisSets!A:A=_xlfn._xlws.FILTER(Analyses!E:E,Analyses!A:A=AnalysisResults!A3320,""),"")</f>
        <v>Safety Population</v>
      </c>
      <c r="C3320" t="s">
        <v>33</v>
      </c>
      <c r="D3320" t="s">
        <v>40</v>
      </c>
      <c r="E3320" s="4" t="str" cm="1">
        <f t="array" ref="E3320">_xlfn._xlws.FILTER(AnalysisGroupings!$G$2:$G$20,AnalysisGroupings!$F$2:$F$20=AnalysisResults!D3320,"")</f>
        <v>Xanomeline Low Dose</v>
      </c>
      <c r="G3320" t="s">
        <v>733</v>
      </c>
      <c r="H3320" t="s">
        <v>773</v>
      </c>
      <c r="I3320" s="4" t="str" cm="1">
        <f t="array" ref="I3320">_xlfn._xlws.FILTER(AnalysisGroupings!$G$2:$G$36,(AnalysisGroupings!$F$2:$F$36=AnalysisResults!H3320)*LEN(H3320)&gt;0,"")</f>
        <v>Pulse Rate (beats/min)</v>
      </c>
      <c r="K3320" t="s">
        <v>734</v>
      </c>
      <c r="L3320" t="s">
        <v>789</v>
      </c>
      <c r="M3320" s="4" t="str" cm="1">
        <f t="array" ref="M3320">_xlfn._xlws.FILTER(AnalysisGroupings!$G$2:$G$36,(AnalysisGroupings!$F$2:$F$36=AnalysisResults!L3320)*LEN(L3320)&gt;0,"")</f>
        <v>End of Treatment</v>
      </c>
      <c r="O3320" t="s">
        <v>295</v>
      </c>
      <c r="P3320" t="s">
        <v>643</v>
      </c>
      <c r="Q3320" s="4" t="str" cm="1">
        <f t="array" ref="Q3320">_xlfn._xlws.FILTER(AnalysisMethods!$G$2:$G$31,AnalysisMethods!$E$2:$E$31=AnalysisResults!P3320,"")</f>
        <v>Median</v>
      </c>
      <c r="R3320" s="4" t="str" cm="1">
        <f t="array" ref="R3320">_xlfn._xlws.FILTER(AnalysisMethods!$H$2:$H$31,AnalysisMethods!$E$2:$E$31=AnalysisResults!P3320,"")</f>
        <v>XX.X</v>
      </c>
      <c r="S3320">
        <v>-2</v>
      </c>
      <c r="T3320" s="7" t="s">
        <v>1143</v>
      </c>
      <c r="U3320" t="s">
        <v>1378</v>
      </c>
    </row>
    <row r="3321" spans="1:21" x14ac:dyDescent="0.45">
      <c r="A3321" t="s">
        <v>671</v>
      </c>
      <c r="B3321" s="4" t="str" cm="1">
        <f t="array" ref="B3321">_xlfn._xlws.FILTER(AnalysisSets!B:B,AnalysisSets!A:A=_xlfn._xlws.FILTER(Analyses!E:E,Analyses!A:A=AnalysisResults!A3321,""),"")</f>
        <v>Safety Population</v>
      </c>
      <c r="C3321" t="s">
        <v>33</v>
      </c>
      <c r="D3321" t="s">
        <v>40</v>
      </c>
      <c r="E3321" s="4" t="str" cm="1">
        <f t="array" ref="E3321">_xlfn._xlws.FILTER(AnalysisGroupings!$G$2:$G$20,AnalysisGroupings!$F$2:$F$20=AnalysisResults!D3321,"")</f>
        <v>Xanomeline Low Dose</v>
      </c>
      <c r="G3321" t="s">
        <v>733</v>
      </c>
      <c r="H3321" t="s">
        <v>773</v>
      </c>
      <c r="I3321" s="4" t="str" cm="1">
        <f t="array" ref="I3321">_xlfn._xlws.FILTER(AnalysisGroupings!$G$2:$G$36,(AnalysisGroupings!$F$2:$F$36=AnalysisResults!H3321)*LEN(H3321)&gt;0,"")</f>
        <v>Pulse Rate (beats/min)</v>
      </c>
      <c r="K3321" t="s">
        <v>734</v>
      </c>
      <c r="L3321" t="s">
        <v>789</v>
      </c>
      <c r="M3321" s="4" t="str" cm="1">
        <f t="array" ref="M3321">_xlfn._xlws.FILTER(AnalysisGroupings!$G$2:$G$36,(AnalysisGroupings!$F$2:$F$36=AnalysisResults!L3321)*LEN(L3321)&gt;0,"")</f>
        <v>End of Treatment</v>
      </c>
      <c r="O3321" t="s">
        <v>295</v>
      </c>
      <c r="P3321" t="s">
        <v>644</v>
      </c>
      <c r="Q3321" s="4" t="str" cm="1">
        <f t="array" ref="Q3321">_xlfn._xlws.FILTER(AnalysisMethods!$G$2:$G$31,AnalysisMethods!$E$2:$E$31=AnalysisResults!P3321,"")</f>
        <v>Q1</v>
      </c>
      <c r="R3321" s="4" t="str" cm="1">
        <f t="array" ref="R3321">_xlfn._xlws.FILTER(AnalysisMethods!$H$2:$H$31,AnalysisMethods!$E$2:$E$31=AnalysisResults!P3321,"")</f>
        <v>XX.X</v>
      </c>
      <c r="S3321">
        <v>-9</v>
      </c>
      <c r="T3321" s="7" t="s">
        <v>1311</v>
      </c>
      <c r="U3321" t="s">
        <v>1378</v>
      </c>
    </row>
    <row r="3322" spans="1:21" x14ac:dyDescent="0.45">
      <c r="A3322" t="s">
        <v>671</v>
      </c>
      <c r="B3322" s="4" t="str" cm="1">
        <f t="array" ref="B3322">_xlfn._xlws.FILTER(AnalysisSets!B:B,AnalysisSets!A:A=_xlfn._xlws.FILTER(Analyses!E:E,Analyses!A:A=AnalysisResults!A3322,""),"")</f>
        <v>Safety Population</v>
      </c>
      <c r="C3322" t="s">
        <v>33</v>
      </c>
      <c r="D3322" t="s">
        <v>40</v>
      </c>
      <c r="E3322" s="4" t="str" cm="1">
        <f t="array" ref="E3322">_xlfn._xlws.FILTER(AnalysisGroupings!$G$2:$G$20,AnalysisGroupings!$F$2:$F$20=AnalysisResults!D3322,"")</f>
        <v>Xanomeline Low Dose</v>
      </c>
      <c r="G3322" t="s">
        <v>733</v>
      </c>
      <c r="H3322" t="s">
        <v>773</v>
      </c>
      <c r="I3322" s="4" t="str" cm="1">
        <f t="array" ref="I3322">_xlfn._xlws.FILTER(AnalysisGroupings!$G$2:$G$36,(AnalysisGroupings!$F$2:$F$36=AnalysisResults!H3322)*LEN(H3322)&gt;0,"")</f>
        <v>Pulse Rate (beats/min)</v>
      </c>
      <c r="K3322" t="s">
        <v>734</v>
      </c>
      <c r="L3322" t="s">
        <v>789</v>
      </c>
      <c r="M3322" s="4" t="str" cm="1">
        <f t="array" ref="M3322">_xlfn._xlws.FILTER(AnalysisGroupings!$G$2:$G$36,(AnalysisGroupings!$F$2:$F$36=AnalysisResults!L3322)*LEN(L3322)&gt;0,"")</f>
        <v>End of Treatment</v>
      </c>
      <c r="O3322" t="s">
        <v>295</v>
      </c>
      <c r="P3322" t="s">
        <v>645</v>
      </c>
      <c r="Q3322" s="4" t="str" cm="1">
        <f t="array" ref="Q3322">_xlfn._xlws.FILTER(AnalysisMethods!$G$2:$G$31,AnalysisMethods!$E$2:$E$31=AnalysisResults!P3322,"")</f>
        <v>Q3</v>
      </c>
      <c r="R3322" s="4" t="str" cm="1">
        <f t="array" ref="R3322">_xlfn._xlws.FILTER(AnalysisMethods!$H$2:$H$31,AnalysisMethods!$E$2:$E$31=AnalysisResults!P3322,"")</f>
        <v>XX.X</v>
      </c>
      <c r="S3322">
        <v>8</v>
      </c>
      <c r="T3322" s="7" t="s">
        <v>1160</v>
      </c>
      <c r="U3322" t="s">
        <v>1378</v>
      </c>
    </row>
    <row r="3323" spans="1:21" x14ac:dyDescent="0.45">
      <c r="A3323" t="s">
        <v>671</v>
      </c>
      <c r="B3323" s="4" t="str" cm="1">
        <f t="array" ref="B3323">_xlfn._xlws.FILTER(AnalysisSets!B:B,AnalysisSets!A:A=_xlfn._xlws.FILTER(Analyses!E:E,Analyses!A:A=AnalysisResults!A3323,""),"")</f>
        <v>Safety Population</v>
      </c>
      <c r="C3323" t="s">
        <v>33</v>
      </c>
      <c r="D3323" t="s">
        <v>40</v>
      </c>
      <c r="E3323" s="4" t="str" cm="1">
        <f t="array" ref="E3323">_xlfn._xlws.FILTER(AnalysisGroupings!$G$2:$G$20,AnalysisGroupings!$F$2:$F$20=AnalysisResults!D3323,"")</f>
        <v>Xanomeline Low Dose</v>
      </c>
      <c r="G3323" t="s">
        <v>733</v>
      </c>
      <c r="H3323" t="s">
        <v>773</v>
      </c>
      <c r="I3323" s="4" t="str" cm="1">
        <f t="array" ref="I3323">_xlfn._xlws.FILTER(AnalysisGroupings!$G$2:$G$36,(AnalysisGroupings!$F$2:$F$36=AnalysisResults!H3323)*LEN(H3323)&gt;0,"")</f>
        <v>Pulse Rate (beats/min)</v>
      </c>
      <c r="K3323" t="s">
        <v>734</v>
      </c>
      <c r="L3323" t="s">
        <v>789</v>
      </c>
      <c r="M3323" s="4" t="str" cm="1">
        <f t="array" ref="M3323">_xlfn._xlws.FILTER(AnalysisGroupings!$G$2:$G$36,(AnalysisGroupings!$F$2:$F$36=AnalysisResults!L3323)*LEN(L3323)&gt;0,"")</f>
        <v>End of Treatment</v>
      </c>
      <c r="O3323" t="s">
        <v>295</v>
      </c>
      <c r="P3323" t="s">
        <v>646</v>
      </c>
      <c r="Q3323" s="4" t="str" cm="1">
        <f t="array" ref="Q3323">_xlfn._xlws.FILTER(AnalysisMethods!$G$2:$G$31,AnalysisMethods!$E$2:$E$31=AnalysisResults!P3323,"")</f>
        <v>Min</v>
      </c>
      <c r="R3323" s="4" t="str" cm="1">
        <f t="array" ref="R3323">_xlfn._xlws.FILTER(AnalysisMethods!$H$2:$H$31,AnalysisMethods!$E$2:$E$31=AnalysisResults!P3323,"")</f>
        <v>XX</v>
      </c>
      <c r="S3323">
        <v>-26</v>
      </c>
      <c r="T3323" s="7" t="s">
        <v>1200</v>
      </c>
      <c r="U3323" t="s">
        <v>1378</v>
      </c>
    </row>
    <row r="3324" spans="1:21" x14ac:dyDescent="0.45">
      <c r="A3324" t="s">
        <v>671</v>
      </c>
      <c r="B3324" s="4" t="str" cm="1">
        <f t="array" ref="B3324">_xlfn._xlws.FILTER(AnalysisSets!B:B,AnalysisSets!A:A=_xlfn._xlws.FILTER(Analyses!E:E,Analyses!A:A=AnalysisResults!A3324,""),"")</f>
        <v>Safety Population</v>
      </c>
      <c r="C3324" t="s">
        <v>33</v>
      </c>
      <c r="D3324" t="s">
        <v>40</v>
      </c>
      <c r="E3324" s="4" t="str" cm="1">
        <f t="array" ref="E3324">_xlfn._xlws.FILTER(AnalysisGroupings!$G$2:$G$20,AnalysisGroupings!$F$2:$F$20=AnalysisResults!D3324,"")</f>
        <v>Xanomeline Low Dose</v>
      </c>
      <c r="G3324" t="s">
        <v>733</v>
      </c>
      <c r="H3324" t="s">
        <v>773</v>
      </c>
      <c r="I3324" s="4" t="str" cm="1">
        <f t="array" ref="I3324">_xlfn._xlws.FILTER(AnalysisGroupings!$G$2:$G$36,(AnalysisGroupings!$F$2:$F$36=AnalysisResults!H3324)*LEN(H3324)&gt;0,"")</f>
        <v>Pulse Rate (beats/min)</v>
      </c>
      <c r="K3324" t="s">
        <v>734</v>
      </c>
      <c r="L3324" t="s">
        <v>789</v>
      </c>
      <c r="M3324" s="4" t="str" cm="1">
        <f t="array" ref="M3324">_xlfn._xlws.FILTER(AnalysisGroupings!$G$2:$G$36,(AnalysisGroupings!$F$2:$F$36=AnalysisResults!L3324)*LEN(L3324)&gt;0,"")</f>
        <v>End of Treatment</v>
      </c>
      <c r="O3324" t="s">
        <v>295</v>
      </c>
      <c r="P3324" t="s">
        <v>647</v>
      </c>
      <c r="Q3324" s="4" t="str" cm="1">
        <f t="array" ref="Q3324">_xlfn._xlws.FILTER(AnalysisMethods!$G$2:$G$31,AnalysisMethods!$E$2:$E$31=AnalysisResults!P3324,"")</f>
        <v>Max</v>
      </c>
      <c r="R3324" s="4" t="str" cm="1">
        <f t="array" ref="R3324">_xlfn._xlws.FILTER(AnalysisMethods!$H$2:$H$31,AnalysisMethods!$E$2:$E$31=AnalysisResults!P3324,"")</f>
        <v>XX</v>
      </c>
      <c r="S3324">
        <v>34</v>
      </c>
      <c r="T3324" s="7" t="s">
        <v>245</v>
      </c>
      <c r="U3324" t="s">
        <v>1378</v>
      </c>
    </row>
    <row r="3325" spans="1:21" x14ac:dyDescent="0.45">
      <c r="A3325" t="s">
        <v>671</v>
      </c>
      <c r="B3325" s="4" t="str" cm="1">
        <f t="array" ref="B3325">_xlfn._xlws.FILTER(AnalysisSets!B:B,AnalysisSets!A:A=_xlfn._xlws.FILTER(Analyses!E:E,Analyses!A:A=AnalysisResults!A3325,""),"")</f>
        <v>Safety Population</v>
      </c>
      <c r="C3325" t="s">
        <v>33</v>
      </c>
      <c r="D3325" t="s">
        <v>40</v>
      </c>
      <c r="E3325" s="4" t="str" cm="1">
        <f t="array" ref="E3325">_xlfn._xlws.FILTER(AnalysisGroupings!$G$2:$G$20,AnalysisGroupings!$F$2:$F$20=AnalysisResults!D3325,"")</f>
        <v>Xanomeline Low Dose</v>
      </c>
      <c r="G3325" t="s">
        <v>733</v>
      </c>
      <c r="H3325" t="s">
        <v>776</v>
      </c>
      <c r="I3325" s="4" t="str" cm="1">
        <f t="array" ref="I3325">_xlfn._xlws.FILTER(AnalysisGroupings!$G$2:$G$36,(AnalysisGroupings!$F$2:$F$36=AnalysisResults!H3325)*LEN(H3325)&gt;0,"")</f>
        <v>Temperature (C)</v>
      </c>
      <c r="K3325" t="s">
        <v>734</v>
      </c>
      <c r="L3325" t="s">
        <v>1380</v>
      </c>
      <c r="M3325" s="4" t="str" cm="1">
        <f t="array" ref="M3325">_xlfn._xlws.FILTER(AnalysisGroupings!$G$2:$G$36,(AnalysisGroupings!$F$2:$F$36=AnalysisResults!L3325)*LEN(L3325)&gt;0,"")</f>
        <v>Week 2</v>
      </c>
      <c r="O3325" t="s">
        <v>295</v>
      </c>
      <c r="P3325" t="s">
        <v>640</v>
      </c>
      <c r="Q3325" s="4" t="str" cm="1">
        <f t="array" ref="Q3325">_xlfn._xlws.FILTER(AnalysisMethods!$G$2:$G$31,AnalysisMethods!$E$2:$E$31=AnalysisResults!P3325,"")</f>
        <v>n</v>
      </c>
      <c r="R3325" s="4" t="str" cm="1">
        <f t="array" ref="R3325">_xlfn._xlws.FILTER(AnalysisMethods!$H$2:$H$31,AnalysisMethods!$E$2:$E$31=AnalysisResults!P3325,"")</f>
        <v>XX</v>
      </c>
      <c r="S3325">
        <v>83</v>
      </c>
      <c r="T3325" s="7" t="s">
        <v>256</v>
      </c>
      <c r="U3325" t="s">
        <v>1378</v>
      </c>
    </row>
    <row r="3326" spans="1:21" x14ac:dyDescent="0.45">
      <c r="A3326" t="s">
        <v>671</v>
      </c>
      <c r="B3326" s="4" t="str" cm="1">
        <f t="array" ref="B3326">_xlfn._xlws.FILTER(AnalysisSets!B:B,AnalysisSets!A:A=_xlfn._xlws.FILTER(Analyses!E:E,Analyses!A:A=AnalysisResults!A3326,""),"")</f>
        <v>Safety Population</v>
      </c>
      <c r="C3326" t="s">
        <v>33</v>
      </c>
      <c r="D3326" t="s">
        <v>40</v>
      </c>
      <c r="E3326" s="4" t="str" cm="1">
        <f t="array" ref="E3326">_xlfn._xlws.FILTER(AnalysisGroupings!$G$2:$G$20,AnalysisGroupings!$F$2:$F$20=AnalysisResults!D3326,"")</f>
        <v>Xanomeline Low Dose</v>
      </c>
      <c r="G3326" t="s">
        <v>733</v>
      </c>
      <c r="H3326" t="s">
        <v>776</v>
      </c>
      <c r="I3326" s="4" t="str" cm="1">
        <f t="array" ref="I3326">_xlfn._xlws.FILTER(AnalysisGroupings!$G$2:$G$36,(AnalysisGroupings!$F$2:$F$36=AnalysisResults!H3326)*LEN(H3326)&gt;0,"")</f>
        <v>Temperature (C)</v>
      </c>
      <c r="K3326" t="s">
        <v>734</v>
      </c>
      <c r="L3326" t="s">
        <v>1380</v>
      </c>
      <c r="M3326" s="4" t="str" cm="1">
        <f t="array" ref="M3326">_xlfn._xlws.FILTER(AnalysisGroupings!$G$2:$G$36,(AnalysisGroupings!$F$2:$F$36=AnalysisResults!L3326)*LEN(L3326)&gt;0,"")</f>
        <v>Week 2</v>
      </c>
      <c r="O3326" t="s">
        <v>295</v>
      </c>
      <c r="P3326" t="s">
        <v>641</v>
      </c>
      <c r="Q3326" s="4" t="str" cm="1">
        <f t="array" ref="Q3326">_xlfn._xlws.FILTER(AnalysisMethods!$G$2:$G$31,AnalysisMethods!$E$2:$E$31=AnalysisResults!P3326,"")</f>
        <v>Mean</v>
      </c>
      <c r="R3326" s="4" t="str" cm="1">
        <f t="array" ref="R3326">_xlfn._xlws.FILTER(AnalysisMethods!$H$2:$H$31,AnalysisMethods!$E$2:$E$31=AnalysisResults!P3326,"")</f>
        <v>XX.X</v>
      </c>
      <c r="S3326">
        <v>-2.9638554000000001E-2</v>
      </c>
      <c r="T3326" s="7" t="s">
        <v>1158</v>
      </c>
      <c r="U3326" t="s">
        <v>1378</v>
      </c>
    </row>
    <row r="3327" spans="1:21" x14ac:dyDescent="0.45">
      <c r="A3327" t="s">
        <v>671</v>
      </c>
      <c r="B3327" s="4" t="str" cm="1">
        <f t="array" ref="B3327">_xlfn._xlws.FILTER(AnalysisSets!B:B,AnalysisSets!A:A=_xlfn._xlws.FILTER(Analyses!E:E,Analyses!A:A=AnalysisResults!A3327,""),"")</f>
        <v>Safety Population</v>
      </c>
      <c r="C3327" t="s">
        <v>33</v>
      </c>
      <c r="D3327" t="s">
        <v>40</v>
      </c>
      <c r="E3327" s="4" t="str" cm="1">
        <f t="array" ref="E3327">_xlfn._xlws.FILTER(AnalysisGroupings!$G$2:$G$20,AnalysisGroupings!$F$2:$F$20=AnalysisResults!D3327,"")</f>
        <v>Xanomeline Low Dose</v>
      </c>
      <c r="G3327" t="s">
        <v>733</v>
      </c>
      <c r="H3327" t="s">
        <v>776</v>
      </c>
      <c r="I3327" s="4" t="str" cm="1">
        <f t="array" ref="I3327">_xlfn._xlws.FILTER(AnalysisGroupings!$G$2:$G$36,(AnalysisGroupings!$F$2:$F$36=AnalysisResults!H3327)*LEN(H3327)&gt;0,"")</f>
        <v>Temperature (C)</v>
      </c>
      <c r="K3327" t="s">
        <v>734</v>
      </c>
      <c r="L3327" t="s">
        <v>1380</v>
      </c>
      <c r="M3327" s="4" t="str" cm="1">
        <f t="array" ref="M3327">_xlfn._xlws.FILTER(AnalysisGroupings!$G$2:$G$36,(AnalysisGroupings!$F$2:$F$36=AnalysisResults!L3327)*LEN(L3327)&gt;0,"")</f>
        <v>Week 2</v>
      </c>
      <c r="O3327" t="s">
        <v>295</v>
      </c>
      <c r="P3327" t="s">
        <v>642</v>
      </c>
      <c r="Q3327" s="4" t="str" cm="1">
        <f t="array" ref="Q3327">_xlfn._xlws.FILTER(AnalysisMethods!$G$2:$G$31,AnalysisMethods!$E$2:$E$31=AnalysisResults!P3327,"")</f>
        <v>SD</v>
      </c>
      <c r="R3327" s="4" t="str" cm="1">
        <f t="array" ref="R3327">_xlfn._xlws.FILTER(AnalysisMethods!$H$2:$H$31,AnalysisMethods!$E$2:$E$31=AnalysisResults!P3327,"")</f>
        <v>(XX.XX)</v>
      </c>
      <c r="S3327">
        <v>0.4033047803</v>
      </c>
      <c r="T3327" s="7" t="s">
        <v>943</v>
      </c>
      <c r="U3327" t="s">
        <v>1378</v>
      </c>
    </row>
    <row r="3328" spans="1:21" x14ac:dyDescent="0.45">
      <c r="A3328" t="s">
        <v>671</v>
      </c>
      <c r="B3328" s="4" t="str" cm="1">
        <f t="array" ref="B3328">_xlfn._xlws.FILTER(AnalysisSets!B:B,AnalysisSets!A:A=_xlfn._xlws.FILTER(Analyses!E:E,Analyses!A:A=AnalysisResults!A3328,""),"")</f>
        <v>Safety Population</v>
      </c>
      <c r="C3328" t="s">
        <v>33</v>
      </c>
      <c r="D3328" t="s">
        <v>40</v>
      </c>
      <c r="E3328" s="4" t="str" cm="1">
        <f t="array" ref="E3328">_xlfn._xlws.FILTER(AnalysisGroupings!$G$2:$G$20,AnalysisGroupings!$F$2:$F$20=AnalysisResults!D3328,"")</f>
        <v>Xanomeline Low Dose</v>
      </c>
      <c r="G3328" t="s">
        <v>733</v>
      </c>
      <c r="H3328" t="s">
        <v>776</v>
      </c>
      <c r="I3328" s="4" t="str" cm="1">
        <f t="array" ref="I3328">_xlfn._xlws.FILTER(AnalysisGroupings!$G$2:$G$36,(AnalysisGroupings!$F$2:$F$36=AnalysisResults!H3328)*LEN(H3328)&gt;0,"")</f>
        <v>Temperature (C)</v>
      </c>
      <c r="K3328" t="s">
        <v>734</v>
      </c>
      <c r="L3328" t="s">
        <v>1380</v>
      </c>
      <c r="M3328" s="4" t="str" cm="1">
        <f t="array" ref="M3328">_xlfn._xlws.FILTER(AnalysisGroupings!$G$2:$G$36,(AnalysisGroupings!$F$2:$F$36=AnalysisResults!L3328)*LEN(L3328)&gt;0,"")</f>
        <v>Week 2</v>
      </c>
      <c r="O3328" t="s">
        <v>295</v>
      </c>
      <c r="P3328" t="s">
        <v>643</v>
      </c>
      <c r="Q3328" s="4" t="str" cm="1">
        <f t="array" ref="Q3328">_xlfn._xlws.FILTER(AnalysisMethods!$G$2:$G$31,AnalysisMethods!$E$2:$E$31=AnalysisResults!P3328,"")</f>
        <v>Median</v>
      </c>
      <c r="R3328" s="4" t="str" cm="1">
        <f t="array" ref="R3328">_xlfn._xlws.FILTER(AnalysisMethods!$H$2:$H$31,AnalysisMethods!$E$2:$E$31=AnalysisResults!P3328,"")</f>
        <v>XX.X</v>
      </c>
      <c r="S3328">
        <v>0</v>
      </c>
      <c r="T3328" s="7" t="s">
        <v>1158</v>
      </c>
      <c r="U3328" t="s">
        <v>1378</v>
      </c>
    </row>
    <row r="3329" spans="1:21" x14ac:dyDescent="0.45">
      <c r="A3329" t="s">
        <v>671</v>
      </c>
      <c r="B3329" s="4" t="str" cm="1">
        <f t="array" ref="B3329">_xlfn._xlws.FILTER(AnalysisSets!B:B,AnalysisSets!A:A=_xlfn._xlws.FILTER(Analyses!E:E,Analyses!A:A=AnalysisResults!A3329,""),"")</f>
        <v>Safety Population</v>
      </c>
      <c r="C3329" t="s">
        <v>33</v>
      </c>
      <c r="D3329" t="s">
        <v>40</v>
      </c>
      <c r="E3329" s="4" t="str" cm="1">
        <f t="array" ref="E3329">_xlfn._xlws.FILTER(AnalysisGroupings!$G$2:$G$20,AnalysisGroupings!$F$2:$F$20=AnalysisResults!D3329,"")</f>
        <v>Xanomeline Low Dose</v>
      </c>
      <c r="G3329" t="s">
        <v>733</v>
      </c>
      <c r="H3329" t="s">
        <v>776</v>
      </c>
      <c r="I3329" s="4" t="str" cm="1">
        <f t="array" ref="I3329">_xlfn._xlws.FILTER(AnalysisGroupings!$G$2:$G$36,(AnalysisGroupings!$F$2:$F$36=AnalysisResults!H3329)*LEN(H3329)&gt;0,"")</f>
        <v>Temperature (C)</v>
      </c>
      <c r="K3329" t="s">
        <v>734</v>
      </c>
      <c r="L3329" t="s">
        <v>1380</v>
      </c>
      <c r="M3329" s="4" t="str" cm="1">
        <f t="array" ref="M3329">_xlfn._xlws.FILTER(AnalysisGroupings!$G$2:$G$36,(AnalysisGroupings!$F$2:$F$36=AnalysisResults!L3329)*LEN(L3329)&gt;0,"")</f>
        <v>Week 2</v>
      </c>
      <c r="O3329" t="s">
        <v>295</v>
      </c>
      <c r="P3329" t="s">
        <v>644</v>
      </c>
      <c r="Q3329" s="4" t="str" cm="1">
        <f t="array" ref="Q3329">_xlfn._xlws.FILTER(AnalysisMethods!$G$2:$G$31,AnalysisMethods!$E$2:$E$31=AnalysisResults!P3329,"")</f>
        <v>Q1</v>
      </c>
      <c r="R3329" s="4" t="str" cm="1">
        <f t="array" ref="R3329">_xlfn._xlws.FILTER(AnalysisMethods!$H$2:$H$31,AnalysisMethods!$E$2:$E$31=AnalysisResults!P3329,"")</f>
        <v>XX.X</v>
      </c>
      <c r="S3329">
        <v>-0.22</v>
      </c>
      <c r="T3329" s="7" t="s">
        <v>1233</v>
      </c>
      <c r="U3329" t="s">
        <v>1378</v>
      </c>
    </row>
    <row r="3330" spans="1:21" x14ac:dyDescent="0.45">
      <c r="A3330" t="s">
        <v>671</v>
      </c>
      <c r="B3330" s="4" t="str" cm="1">
        <f t="array" ref="B3330">_xlfn._xlws.FILTER(AnalysisSets!B:B,AnalysisSets!A:A=_xlfn._xlws.FILTER(Analyses!E:E,Analyses!A:A=AnalysisResults!A3330,""),"")</f>
        <v>Safety Population</v>
      </c>
      <c r="C3330" t="s">
        <v>33</v>
      </c>
      <c r="D3330" t="s">
        <v>40</v>
      </c>
      <c r="E3330" s="4" t="str" cm="1">
        <f t="array" ref="E3330">_xlfn._xlws.FILTER(AnalysisGroupings!$G$2:$G$20,AnalysisGroupings!$F$2:$F$20=AnalysisResults!D3330,"")</f>
        <v>Xanomeline Low Dose</v>
      </c>
      <c r="G3330" t="s">
        <v>733</v>
      </c>
      <c r="H3330" t="s">
        <v>776</v>
      </c>
      <c r="I3330" s="4" t="str" cm="1">
        <f t="array" ref="I3330">_xlfn._xlws.FILTER(AnalysisGroupings!$G$2:$G$36,(AnalysisGroupings!$F$2:$F$36=AnalysisResults!H3330)*LEN(H3330)&gt;0,"")</f>
        <v>Temperature (C)</v>
      </c>
      <c r="K3330" t="s">
        <v>734</v>
      </c>
      <c r="L3330" t="s">
        <v>1380</v>
      </c>
      <c r="M3330" s="4" t="str" cm="1">
        <f t="array" ref="M3330">_xlfn._xlws.FILTER(AnalysisGroupings!$G$2:$G$36,(AnalysisGroupings!$F$2:$F$36=AnalysisResults!L3330)*LEN(L3330)&gt;0,"")</f>
        <v>Week 2</v>
      </c>
      <c r="O3330" t="s">
        <v>295</v>
      </c>
      <c r="P3330" t="s">
        <v>645</v>
      </c>
      <c r="Q3330" s="4" t="str" cm="1">
        <f t="array" ref="Q3330">_xlfn._xlws.FILTER(AnalysisMethods!$G$2:$G$31,AnalysisMethods!$E$2:$E$31=AnalysisResults!P3330,"")</f>
        <v>Q3</v>
      </c>
      <c r="R3330" s="4" t="str" cm="1">
        <f t="array" ref="R3330">_xlfn._xlws.FILTER(AnalysisMethods!$H$2:$H$31,AnalysisMethods!$E$2:$E$31=AnalysisResults!P3330,"")</f>
        <v>XX.X</v>
      </c>
      <c r="S3330">
        <v>0.23</v>
      </c>
      <c r="T3330" s="7" t="s">
        <v>1238</v>
      </c>
      <c r="U3330" t="s">
        <v>1378</v>
      </c>
    </row>
    <row r="3331" spans="1:21" x14ac:dyDescent="0.45">
      <c r="A3331" t="s">
        <v>671</v>
      </c>
      <c r="B3331" s="4" t="str" cm="1">
        <f t="array" ref="B3331">_xlfn._xlws.FILTER(AnalysisSets!B:B,AnalysisSets!A:A=_xlfn._xlws.FILTER(Analyses!E:E,Analyses!A:A=AnalysisResults!A3331,""),"")</f>
        <v>Safety Population</v>
      </c>
      <c r="C3331" t="s">
        <v>33</v>
      </c>
      <c r="D3331" t="s">
        <v>40</v>
      </c>
      <c r="E3331" s="4" t="str" cm="1">
        <f t="array" ref="E3331">_xlfn._xlws.FILTER(AnalysisGroupings!$G$2:$G$20,AnalysisGroupings!$F$2:$F$20=AnalysisResults!D3331,"")</f>
        <v>Xanomeline Low Dose</v>
      </c>
      <c r="G3331" t="s">
        <v>733</v>
      </c>
      <c r="H3331" t="s">
        <v>776</v>
      </c>
      <c r="I3331" s="4" t="str" cm="1">
        <f t="array" ref="I3331">_xlfn._xlws.FILTER(AnalysisGroupings!$G$2:$G$36,(AnalysisGroupings!$F$2:$F$36=AnalysisResults!H3331)*LEN(H3331)&gt;0,"")</f>
        <v>Temperature (C)</v>
      </c>
      <c r="K3331" t="s">
        <v>734</v>
      </c>
      <c r="L3331" t="s">
        <v>1380</v>
      </c>
      <c r="M3331" s="4" t="str" cm="1">
        <f t="array" ref="M3331">_xlfn._xlws.FILTER(AnalysisGroupings!$G$2:$G$36,(AnalysisGroupings!$F$2:$F$36=AnalysisResults!L3331)*LEN(L3331)&gt;0,"")</f>
        <v>Week 2</v>
      </c>
      <c r="O3331" t="s">
        <v>295</v>
      </c>
      <c r="P3331" t="s">
        <v>646</v>
      </c>
      <c r="Q3331" s="4" t="str" cm="1">
        <f t="array" ref="Q3331">_xlfn._xlws.FILTER(AnalysisMethods!$G$2:$G$31,AnalysisMethods!$E$2:$E$31=AnalysisResults!P3331,"")</f>
        <v>Min</v>
      </c>
      <c r="R3331" s="4" t="str" cm="1">
        <f t="array" ref="R3331">_xlfn._xlws.FILTER(AnalysisMethods!$H$2:$H$31,AnalysisMethods!$E$2:$E$31=AnalysisResults!P3331,"")</f>
        <v>XX</v>
      </c>
      <c r="S3331">
        <v>-1.23</v>
      </c>
      <c r="T3331" s="7" t="s">
        <v>1312</v>
      </c>
      <c r="U3331" t="s">
        <v>1378</v>
      </c>
    </row>
    <row r="3332" spans="1:21" x14ac:dyDescent="0.45">
      <c r="A3332" t="s">
        <v>671</v>
      </c>
      <c r="B3332" s="4" t="str" cm="1">
        <f t="array" ref="B3332">_xlfn._xlws.FILTER(AnalysisSets!B:B,AnalysisSets!A:A=_xlfn._xlws.FILTER(Analyses!E:E,Analyses!A:A=AnalysisResults!A3332,""),"")</f>
        <v>Safety Population</v>
      </c>
      <c r="C3332" t="s">
        <v>33</v>
      </c>
      <c r="D3332" t="s">
        <v>40</v>
      </c>
      <c r="E3332" s="4" t="str" cm="1">
        <f t="array" ref="E3332">_xlfn._xlws.FILTER(AnalysisGroupings!$G$2:$G$20,AnalysisGroupings!$F$2:$F$20=AnalysisResults!D3332,"")</f>
        <v>Xanomeline Low Dose</v>
      </c>
      <c r="G3332" t="s">
        <v>733</v>
      </c>
      <c r="H3332" t="s">
        <v>776</v>
      </c>
      <c r="I3332" s="4" t="str" cm="1">
        <f t="array" ref="I3332">_xlfn._xlws.FILTER(AnalysisGroupings!$G$2:$G$36,(AnalysisGroupings!$F$2:$F$36=AnalysisResults!H3332)*LEN(H3332)&gt;0,"")</f>
        <v>Temperature (C)</v>
      </c>
      <c r="K3332" t="s">
        <v>734</v>
      </c>
      <c r="L3332" t="s">
        <v>1380</v>
      </c>
      <c r="M3332" s="4" t="str" cm="1">
        <f t="array" ref="M3332">_xlfn._xlws.FILTER(AnalysisGroupings!$G$2:$G$36,(AnalysisGroupings!$F$2:$F$36=AnalysisResults!L3332)*LEN(L3332)&gt;0,"")</f>
        <v>Week 2</v>
      </c>
      <c r="O3332" t="s">
        <v>295</v>
      </c>
      <c r="P3332" t="s">
        <v>647</v>
      </c>
      <c r="Q3332" s="4" t="str" cm="1">
        <f t="array" ref="Q3332">_xlfn._xlws.FILTER(AnalysisMethods!$G$2:$G$31,AnalysisMethods!$E$2:$E$31=AnalysisResults!P3332,"")</f>
        <v>Max</v>
      </c>
      <c r="R3332" s="4" t="str" cm="1">
        <f t="array" ref="R3332">_xlfn._xlws.FILTER(AnalysisMethods!$H$2:$H$31,AnalysisMethods!$E$2:$E$31=AnalysisResults!P3332,"")</f>
        <v>XX</v>
      </c>
      <c r="S3332">
        <v>0.95</v>
      </c>
      <c r="T3332" s="7" t="s">
        <v>1313</v>
      </c>
      <c r="U3332" t="s">
        <v>1378</v>
      </c>
    </row>
    <row r="3333" spans="1:21" x14ac:dyDescent="0.45">
      <c r="A3333" t="s">
        <v>671</v>
      </c>
      <c r="B3333" s="4" t="str" cm="1">
        <f t="array" ref="B3333">_xlfn._xlws.FILTER(AnalysisSets!B:B,AnalysisSets!A:A=_xlfn._xlws.FILTER(Analyses!E:E,Analyses!A:A=AnalysisResults!A3333,""),"")</f>
        <v>Safety Population</v>
      </c>
      <c r="C3333" t="s">
        <v>33</v>
      </c>
      <c r="D3333" t="s">
        <v>40</v>
      </c>
      <c r="E3333" s="4" t="str" cm="1">
        <f t="array" ref="E3333">_xlfn._xlws.FILTER(AnalysisGroupings!$G$2:$G$20,AnalysisGroupings!$F$2:$F$20=AnalysisResults!D3333,"")</f>
        <v>Xanomeline Low Dose</v>
      </c>
      <c r="G3333" t="s">
        <v>733</v>
      </c>
      <c r="H3333" t="s">
        <v>776</v>
      </c>
      <c r="I3333" s="4" t="str" cm="1">
        <f t="array" ref="I3333">_xlfn._xlws.FILTER(AnalysisGroupings!$G$2:$G$36,(AnalysisGroupings!$F$2:$F$36=AnalysisResults!H3333)*LEN(H3333)&gt;0,"")</f>
        <v>Temperature (C)</v>
      </c>
      <c r="K3333" t="s">
        <v>734</v>
      </c>
      <c r="L3333" t="s">
        <v>1381</v>
      </c>
      <c r="M3333" s="4" t="str" cm="1">
        <f t="array" ref="M3333">_xlfn._xlws.FILTER(AnalysisGroupings!$G$2:$G$36,(AnalysisGroupings!$F$2:$F$36=AnalysisResults!L3333)*LEN(L3333)&gt;0,"")</f>
        <v>Week 4</v>
      </c>
      <c r="O3333" t="s">
        <v>295</v>
      </c>
      <c r="P3333" t="s">
        <v>640</v>
      </c>
      <c r="Q3333" s="4" t="str" cm="1">
        <f t="array" ref="Q3333">_xlfn._xlws.FILTER(AnalysisMethods!$G$2:$G$31,AnalysisMethods!$E$2:$E$31=AnalysisResults!P3333,"")</f>
        <v>n</v>
      </c>
      <c r="R3333" s="4" t="str" cm="1">
        <f t="array" ref="R3333">_xlfn._xlws.FILTER(AnalysisMethods!$H$2:$H$31,AnalysisMethods!$E$2:$E$31=AnalysisResults!P3333,"")</f>
        <v>XX</v>
      </c>
      <c r="S3333">
        <v>71</v>
      </c>
      <c r="T3333" s="7" t="s">
        <v>1314</v>
      </c>
      <c r="U3333" t="s">
        <v>1378</v>
      </c>
    </row>
    <row r="3334" spans="1:21" x14ac:dyDescent="0.45">
      <c r="A3334" t="s">
        <v>671</v>
      </c>
      <c r="B3334" s="4" t="str" cm="1">
        <f t="array" ref="B3334">_xlfn._xlws.FILTER(AnalysisSets!B:B,AnalysisSets!A:A=_xlfn._xlws.FILTER(Analyses!E:E,Analyses!A:A=AnalysisResults!A3334,""),"")</f>
        <v>Safety Population</v>
      </c>
      <c r="C3334" t="s">
        <v>33</v>
      </c>
      <c r="D3334" t="s">
        <v>40</v>
      </c>
      <c r="E3334" s="4" t="str" cm="1">
        <f t="array" ref="E3334">_xlfn._xlws.FILTER(AnalysisGroupings!$G$2:$G$20,AnalysisGroupings!$F$2:$F$20=AnalysisResults!D3334,"")</f>
        <v>Xanomeline Low Dose</v>
      </c>
      <c r="G3334" t="s">
        <v>733</v>
      </c>
      <c r="H3334" t="s">
        <v>776</v>
      </c>
      <c r="I3334" s="4" t="str" cm="1">
        <f t="array" ref="I3334">_xlfn._xlws.FILTER(AnalysisGroupings!$G$2:$G$36,(AnalysisGroupings!$F$2:$F$36=AnalysisResults!H3334)*LEN(H3334)&gt;0,"")</f>
        <v>Temperature (C)</v>
      </c>
      <c r="K3334" t="s">
        <v>734</v>
      </c>
      <c r="L3334" t="s">
        <v>1381</v>
      </c>
      <c r="M3334" s="4" t="str" cm="1">
        <f t="array" ref="M3334">_xlfn._xlws.FILTER(AnalysisGroupings!$G$2:$G$36,(AnalysisGroupings!$F$2:$F$36=AnalysisResults!L3334)*LEN(L3334)&gt;0,"")</f>
        <v>Week 4</v>
      </c>
      <c r="O3334" t="s">
        <v>295</v>
      </c>
      <c r="P3334" t="s">
        <v>641</v>
      </c>
      <c r="Q3334" s="4" t="str" cm="1">
        <f t="array" ref="Q3334">_xlfn._xlws.FILTER(AnalysisMethods!$G$2:$G$31,AnalysisMethods!$E$2:$E$31=AnalysisResults!P3334,"")</f>
        <v>Mean</v>
      </c>
      <c r="R3334" s="4" t="str" cm="1">
        <f t="array" ref="R3334">_xlfn._xlws.FILTER(AnalysisMethods!$H$2:$H$31,AnalysisMethods!$E$2:$E$31=AnalysisResults!P3334,"")</f>
        <v>XX.X</v>
      </c>
      <c r="S3334">
        <v>-4.1971831000000001E-2</v>
      </c>
      <c r="T3334" s="7" t="s">
        <v>1158</v>
      </c>
      <c r="U3334" t="s">
        <v>1378</v>
      </c>
    </row>
    <row r="3335" spans="1:21" x14ac:dyDescent="0.45">
      <c r="A3335" t="s">
        <v>671</v>
      </c>
      <c r="B3335" s="4" t="str" cm="1">
        <f t="array" ref="B3335">_xlfn._xlws.FILTER(AnalysisSets!B:B,AnalysisSets!A:A=_xlfn._xlws.FILTER(Analyses!E:E,Analyses!A:A=AnalysisResults!A3335,""),"")</f>
        <v>Safety Population</v>
      </c>
      <c r="C3335" t="s">
        <v>33</v>
      </c>
      <c r="D3335" t="s">
        <v>40</v>
      </c>
      <c r="E3335" s="4" t="str" cm="1">
        <f t="array" ref="E3335">_xlfn._xlws.FILTER(AnalysisGroupings!$G$2:$G$20,AnalysisGroupings!$F$2:$F$20=AnalysisResults!D3335,"")</f>
        <v>Xanomeline Low Dose</v>
      </c>
      <c r="G3335" t="s">
        <v>733</v>
      </c>
      <c r="H3335" t="s">
        <v>776</v>
      </c>
      <c r="I3335" s="4" t="str" cm="1">
        <f t="array" ref="I3335">_xlfn._xlws.FILTER(AnalysisGroupings!$G$2:$G$36,(AnalysisGroupings!$F$2:$F$36=AnalysisResults!H3335)*LEN(H3335)&gt;0,"")</f>
        <v>Temperature (C)</v>
      </c>
      <c r="K3335" t="s">
        <v>734</v>
      </c>
      <c r="L3335" t="s">
        <v>1381</v>
      </c>
      <c r="M3335" s="4" t="str" cm="1">
        <f t="array" ref="M3335">_xlfn._xlws.FILTER(AnalysisGroupings!$G$2:$G$36,(AnalysisGroupings!$F$2:$F$36=AnalysisResults!L3335)*LEN(L3335)&gt;0,"")</f>
        <v>Week 4</v>
      </c>
      <c r="O3335" t="s">
        <v>295</v>
      </c>
      <c r="P3335" t="s">
        <v>642</v>
      </c>
      <c r="Q3335" s="4" t="str" cm="1">
        <f t="array" ref="Q3335">_xlfn._xlws.FILTER(AnalysisMethods!$G$2:$G$31,AnalysisMethods!$E$2:$E$31=AnalysisResults!P3335,"")</f>
        <v>SD</v>
      </c>
      <c r="R3335" s="4" t="str" cm="1">
        <f t="array" ref="R3335">_xlfn._xlws.FILTER(AnalysisMethods!$H$2:$H$31,AnalysisMethods!$E$2:$E$31=AnalysisResults!P3335,"")</f>
        <v>(XX.XX)</v>
      </c>
      <c r="S3335">
        <v>0.4685802865</v>
      </c>
      <c r="T3335" s="7" t="s">
        <v>1126</v>
      </c>
      <c r="U3335" t="s">
        <v>1378</v>
      </c>
    </row>
    <row r="3336" spans="1:21" x14ac:dyDescent="0.45">
      <c r="A3336" t="s">
        <v>671</v>
      </c>
      <c r="B3336" s="4" t="str" cm="1">
        <f t="array" ref="B3336">_xlfn._xlws.FILTER(AnalysisSets!B:B,AnalysisSets!A:A=_xlfn._xlws.FILTER(Analyses!E:E,Analyses!A:A=AnalysisResults!A3336,""),"")</f>
        <v>Safety Population</v>
      </c>
      <c r="C3336" t="s">
        <v>33</v>
      </c>
      <c r="D3336" t="s">
        <v>40</v>
      </c>
      <c r="E3336" s="4" t="str" cm="1">
        <f t="array" ref="E3336">_xlfn._xlws.FILTER(AnalysisGroupings!$G$2:$G$20,AnalysisGroupings!$F$2:$F$20=AnalysisResults!D3336,"")</f>
        <v>Xanomeline Low Dose</v>
      </c>
      <c r="G3336" t="s">
        <v>733</v>
      </c>
      <c r="H3336" t="s">
        <v>776</v>
      </c>
      <c r="I3336" s="4" t="str" cm="1">
        <f t="array" ref="I3336">_xlfn._xlws.FILTER(AnalysisGroupings!$G$2:$G$36,(AnalysisGroupings!$F$2:$F$36=AnalysisResults!H3336)*LEN(H3336)&gt;0,"")</f>
        <v>Temperature (C)</v>
      </c>
      <c r="K3336" t="s">
        <v>734</v>
      </c>
      <c r="L3336" t="s">
        <v>1381</v>
      </c>
      <c r="M3336" s="4" t="str" cm="1">
        <f t="array" ref="M3336">_xlfn._xlws.FILTER(AnalysisGroupings!$G$2:$G$36,(AnalysisGroupings!$F$2:$F$36=AnalysisResults!L3336)*LEN(L3336)&gt;0,"")</f>
        <v>Week 4</v>
      </c>
      <c r="O3336" t="s">
        <v>295</v>
      </c>
      <c r="P3336" t="s">
        <v>643</v>
      </c>
      <c r="Q3336" s="4" t="str" cm="1">
        <f t="array" ref="Q3336">_xlfn._xlws.FILTER(AnalysisMethods!$G$2:$G$31,AnalysisMethods!$E$2:$E$31=AnalysisResults!P3336,"")</f>
        <v>Median</v>
      </c>
      <c r="R3336" s="4" t="str" cm="1">
        <f t="array" ref="R3336">_xlfn._xlws.FILTER(AnalysisMethods!$H$2:$H$31,AnalysisMethods!$E$2:$E$31=AnalysisResults!P3336,"")</f>
        <v>XX.X</v>
      </c>
      <c r="S3336">
        <v>0</v>
      </c>
      <c r="T3336" s="7" t="s">
        <v>1158</v>
      </c>
      <c r="U3336" t="s">
        <v>1378</v>
      </c>
    </row>
    <row r="3337" spans="1:21" x14ac:dyDescent="0.45">
      <c r="A3337" t="s">
        <v>671</v>
      </c>
      <c r="B3337" s="4" t="str" cm="1">
        <f t="array" ref="B3337">_xlfn._xlws.FILTER(AnalysisSets!B:B,AnalysisSets!A:A=_xlfn._xlws.FILTER(Analyses!E:E,Analyses!A:A=AnalysisResults!A3337,""),"")</f>
        <v>Safety Population</v>
      </c>
      <c r="C3337" t="s">
        <v>33</v>
      </c>
      <c r="D3337" t="s">
        <v>40</v>
      </c>
      <c r="E3337" s="4" t="str" cm="1">
        <f t="array" ref="E3337">_xlfn._xlws.FILTER(AnalysisGroupings!$G$2:$G$20,AnalysisGroupings!$F$2:$F$20=AnalysisResults!D3337,"")</f>
        <v>Xanomeline Low Dose</v>
      </c>
      <c r="G3337" t="s">
        <v>733</v>
      </c>
      <c r="H3337" t="s">
        <v>776</v>
      </c>
      <c r="I3337" s="4" t="str" cm="1">
        <f t="array" ref="I3337">_xlfn._xlws.FILTER(AnalysisGroupings!$G$2:$G$36,(AnalysisGroupings!$F$2:$F$36=AnalysisResults!H3337)*LEN(H3337)&gt;0,"")</f>
        <v>Temperature (C)</v>
      </c>
      <c r="K3337" t="s">
        <v>734</v>
      </c>
      <c r="L3337" t="s">
        <v>1381</v>
      </c>
      <c r="M3337" s="4" t="str" cm="1">
        <f t="array" ref="M3337">_xlfn._xlws.FILTER(AnalysisGroupings!$G$2:$G$36,(AnalysisGroupings!$F$2:$F$36=AnalysisResults!L3337)*LEN(L3337)&gt;0,"")</f>
        <v>Week 4</v>
      </c>
      <c r="O3337" t="s">
        <v>295</v>
      </c>
      <c r="P3337" t="s">
        <v>644</v>
      </c>
      <c r="Q3337" s="4" t="str" cm="1">
        <f t="array" ref="Q3337">_xlfn._xlws.FILTER(AnalysisMethods!$G$2:$G$31,AnalysisMethods!$E$2:$E$31=AnalysisResults!P3337,"")</f>
        <v>Q1</v>
      </c>
      <c r="R3337" s="4" t="str" cm="1">
        <f t="array" ref="R3337">_xlfn._xlws.FILTER(AnalysisMethods!$H$2:$H$31,AnalysisMethods!$E$2:$E$31=AnalysisResults!P3337,"")</f>
        <v>XX.X</v>
      </c>
      <c r="S3337">
        <v>-0.23</v>
      </c>
      <c r="T3337" s="7" t="s">
        <v>1233</v>
      </c>
      <c r="U3337" t="s">
        <v>1378</v>
      </c>
    </row>
    <row r="3338" spans="1:21" x14ac:dyDescent="0.45">
      <c r="A3338" t="s">
        <v>671</v>
      </c>
      <c r="B3338" s="4" t="str" cm="1">
        <f t="array" ref="B3338">_xlfn._xlws.FILTER(AnalysisSets!B:B,AnalysisSets!A:A=_xlfn._xlws.FILTER(Analyses!E:E,Analyses!A:A=AnalysisResults!A3338,""),"")</f>
        <v>Safety Population</v>
      </c>
      <c r="C3338" t="s">
        <v>33</v>
      </c>
      <c r="D3338" t="s">
        <v>40</v>
      </c>
      <c r="E3338" s="4" t="str" cm="1">
        <f t="array" ref="E3338">_xlfn._xlws.FILTER(AnalysisGroupings!$G$2:$G$20,AnalysisGroupings!$F$2:$F$20=AnalysisResults!D3338,"")</f>
        <v>Xanomeline Low Dose</v>
      </c>
      <c r="G3338" t="s">
        <v>733</v>
      </c>
      <c r="H3338" t="s">
        <v>776</v>
      </c>
      <c r="I3338" s="4" t="str" cm="1">
        <f t="array" ref="I3338">_xlfn._xlws.FILTER(AnalysisGroupings!$G$2:$G$36,(AnalysisGroupings!$F$2:$F$36=AnalysisResults!H3338)*LEN(H3338)&gt;0,"")</f>
        <v>Temperature (C)</v>
      </c>
      <c r="K3338" t="s">
        <v>734</v>
      </c>
      <c r="L3338" t="s">
        <v>1381</v>
      </c>
      <c r="M3338" s="4" t="str" cm="1">
        <f t="array" ref="M3338">_xlfn._xlws.FILTER(AnalysisGroupings!$G$2:$G$36,(AnalysisGroupings!$F$2:$F$36=AnalysisResults!L3338)*LEN(L3338)&gt;0,"")</f>
        <v>Week 4</v>
      </c>
      <c r="O3338" t="s">
        <v>295</v>
      </c>
      <c r="P3338" t="s">
        <v>645</v>
      </c>
      <c r="Q3338" s="4" t="str" cm="1">
        <f t="array" ref="Q3338">_xlfn._xlws.FILTER(AnalysisMethods!$G$2:$G$31,AnalysisMethods!$E$2:$E$31=AnalysisResults!P3338,"")</f>
        <v>Q3</v>
      </c>
      <c r="R3338" s="4" t="str" cm="1">
        <f t="array" ref="R3338">_xlfn._xlws.FILTER(AnalysisMethods!$H$2:$H$31,AnalysisMethods!$E$2:$E$31=AnalysisResults!P3338,"")</f>
        <v>XX.X</v>
      </c>
      <c r="S3338">
        <v>0.17</v>
      </c>
      <c r="T3338" s="7" t="s">
        <v>1238</v>
      </c>
      <c r="U3338" t="s">
        <v>1378</v>
      </c>
    </row>
    <row r="3339" spans="1:21" x14ac:dyDescent="0.45">
      <c r="A3339" t="s">
        <v>671</v>
      </c>
      <c r="B3339" s="4" t="str" cm="1">
        <f t="array" ref="B3339">_xlfn._xlws.FILTER(AnalysisSets!B:B,AnalysisSets!A:A=_xlfn._xlws.FILTER(Analyses!E:E,Analyses!A:A=AnalysisResults!A3339,""),"")</f>
        <v>Safety Population</v>
      </c>
      <c r="C3339" t="s">
        <v>33</v>
      </c>
      <c r="D3339" t="s">
        <v>40</v>
      </c>
      <c r="E3339" s="4" t="str" cm="1">
        <f t="array" ref="E3339">_xlfn._xlws.FILTER(AnalysisGroupings!$G$2:$G$20,AnalysisGroupings!$F$2:$F$20=AnalysisResults!D3339,"")</f>
        <v>Xanomeline Low Dose</v>
      </c>
      <c r="G3339" t="s">
        <v>733</v>
      </c>
      <c r="H3339" t="s">
        <v>776</v>
      </c>
      <c r="I3339" s="4" t="str" cm="1">
        <f t="array" ref="I3339">_xlfn._xlws.FILTER(AnalysisGroupings!$G$2:$G$36,(AnalysisGroupings!$F$2:$F$36=AnalysisResults!H3339)*LEN(H3339)&gt;0,"")</f>
        <v>Temperature (C)</v>
      </c>
      <c r="K3339" t="s">
        <v>734</v>
      </c>
      <c r="L3339" t="s">
        <v>1381</v>
      </c>
      <c r="M3339" s="4" t="str" cm="1">
        <f t="array" ref="M3339">_xlfn._xlws.FILTER(AnalysisGroupings!$G$2:$G$36,(AnalysisGroupings!$F$2:$F$36=AnalysisResults!L3339)*LEN(L3339)&gt;0,"")</f>
        <v>Week 4</v>
      </c>
      <c r="O3339" t="s">
        <v>295</v>
      </c>
      <c r="P3339" t="s">
        <v>646</v>
      </c>
      <c r="Q3339" s="4" t="str" cm="1">
        <f t="array" ref="Q3339">_xlfn._xlws.FILTER(AnalysisMethods!$G$2:$G$31,AnalysisMethods!$E$2:$E$31=AnalysisResults!P3339,"")</f>
        <v>Min</v>
      </c>
      <c r="R3339" s="4" t="str" cm="1">
        <f t="array" ref="R3339">_xlfn._xlws.FILTER(AnalysisMethods!$H$2:$H$31,AnalysisMethods!$E$2:$E$31=AnalysisResults!P3339,"")</f>
        <v>XX</v>
      </c>
      <c r="S3339">
        <v>-2.16</v>
      </c>
      <c r="T3339" s="7" t="s">
        <v>1315</v>
      </c>
      <c r="U3339" t="s">
        <v>1378</v>
      </c>
    </row>
    <row r="3340" spans="1:21" x14ac:dyDescent="0.45">
      <c r="A3340" t="s">
        <v>671</v>
      </c>
      <c r="B3340" s="4" t="str" cm="1">
        <f t="array" ref="B3340">_xlfn._xlws.FILTER(AnalysisSets!B:B,AnalysisSets!A:A=_xlfn._xlws.FILTER(Analyses!E:E,Analyses!A:A=AnalysisResults!A3340,""),"")</f>
        <v>Safety Population</v>
      </c>
      <c r="C3340" t="s">
        <v>33</v>
      </c>
      <c r="D3340" t="s">
        <v>40</v>
      </c>
      <c r="E3340" s="4" t="str" cm="1">
        <f t="array" ref="E3340">_xlfn._xlws.FILTER(AnalysisGroupings!$G$2:$G$20,AnalysisGroupings!$F$2:$F$20=AnalysisResults!D3340,"")</f>
        <v>Xanomeline Low Dose</v>
      </c>
      <c r="G3340" t="s">
        <v>733</v>
      </c>
      <c r="H3340" t="s">
        <v>776</v>
      </c>
      <c r="I3340" s="4" t="str" cm="1">
        <f t="array" ref="I3340">_xlfn._xlws.FILTER(AnalysisGroupings!$G$2:$G$36,(AnalysisGroupings!$F$2:$F$36=AnalysisResults!H3340)*LEN(H3340)&gt;0,"")</f>
        <v>Temperature (C)</v>
      </c>
      <c r="K3340" t="s">
        <v>734</v>
      </c>
      <c r="L3340" t="s">
        <v>1381</v>
      </c>
      <c r="M3340" s="4" t="str" cm="1">
        <f t="array" ref="M3340">_xlfn._xlws.FILTER(AnalysisGroupings!$G$2:$G$36,(AnalysisGroupings!$F$2:$F$36=AnalysisResults!L3340)*LEN(L3340)&gt;0,"")</f>
        <v>Week 4</v>
      </c>
      <c r="O3340" t="s">
        <v>295</v>
      </c>
      <c r="P3340" t="s">
        <v>647</v>
      </c>
      <c r="Q3340" s="4" t="str" cm="1">
        <f t="array" ref="Q3340">_xlfn._xlws.FILTER(AnalysisMethods!$G$2:$G$31,AnalysisMethods!$E$2:$E$31=AnalysisResults!P3340,"")</f>
        <v>Max</v>
      </c>
      <c r="R3340" s="4" t="str" cm="1">
        <f t="array" ref="R3340">_xlfn._xlws.FILTER(AnalysisMethods!$H$2:$H$31,AnalysisMethods!$E$2:$E$31=AnalysisResults!P3340,"")</f>
        <v>XX</v>
      </c>
      <c r="S3340">
        <v>1.06</v>
      </c>
      <c r="T3340" s="7" t="s">
        <v>1242</v>
      </c>
      <c r="U3340" t="s">
        <v>1378</v>
      </c>
    </row>
    <row r="3341" spans="1:21" x14ac:dyDescent="0.45">
      <c r="A3341" t="s">
        <v>671</v>
      </c>
      <c r="B3341" s="4" t="str" cm="1">
        <f t="array" ref="B3341">_xlfn._xlws.FILTER(AnalysisSets!B:B,AnalysisSets!A:A=_xlfn._xlws.FILTER(Analyses!E:E,Analyses!A:A=AnalysisResults!A3341,""),"")</f>
        <v>Safety Population</v>
      </c>
      <c r="C3341" t="s">
        <v>33</v>
      </c>
      <c r="D3341" t="s">
        <v>40</v>
      </c>
      <c r="E3341" s="4" t="str" cm="1">
        <f t="array" ref="E3341">_xlfn._xlws.FILTER(AnalysisGroupings!$G$2:$G$20,AnalysisGroupings!$F$2:$F$20=AnalysisResults!D3341,"")</f>
        <v>Xanomeline Low Dose</v>
      </c>
      <c r="G3341" t="s">
        <v>733</v>
      </c>
      <c r="H3341" t="s">
        <v>776</v>
      </c>
      <c r="I3341" s="4" t="str" cm="1">
        <f t="array" ref="I3341">_xlfn._xlws.FILTER(AnalysisGroupings!$G$2:$G$36,(AnalysisGroupings!$F$2:$F$36=AnalysisResults!H3341)*LEN(H3341)&gt;0,"")</f>
        <v>Temperature (C)</v>
      </c>
      <c r="K3341" t="s">
        <v>734</v>
      </c>
      <c r="L3341" t="s">
        <v>1382</v>
      </c>
      <c r="M3341" s="4" t="str" cm="1">
        <f t="array" ref="M3341">_xlfn._xlws.FILTER(AnalysisGroupings!$G$2:$G$36,(AnalysisGroupings!$F$2:$F$36=AnalysisResults!L3341)*LEN(L3341)&gt;0,"")</f>
        <v>Week 6</v>
      </c>
      <c r="O3341" t="s">
        <v>295</v>
      </c>
      <c r="P3341" t="s">
        <v>640</v>
      </c>
      <c r="Q3341" s="4" t="str" cm="1">
        <f t="array" ref="Q3341">_xlfn._xlws.FILTER(AnalysisMethods!$G$2:$G$31,AnalysisMethods!$E$2:$E$31=AnalysisResults!P3341,"")</f>
        <v>n</v>
      </c>
      <c r="R3341" s="4" t="str" cm="1">
        <f t="array" ref="R3341">_xlfn._xlws.FILTER(AnalysisMethods!$H$2:$H$31,AnalysisMethods!$E$2:$E$31=AnalysisResults!P3341,"")</f>
        <v>XX</v>
      </c>
      <c r="S3341">
        <v>64</v>
      </c>
      <c r="T3341" s="7" t="s">
        <v>950</v>
      </c>
      <c r="U3341" t="s">
        <v>1378</v>
      </c>
    </row>
    <row r="3342" spans="1:21" x14ac:dyDescent="0.45">
      <c r="A3342" t="s">
        <v>671</v>
      </c>
      <c r="B3342" s="4" t="str" cm="1">
        <f t="array" ref="B3342">_xlfn._xlws.FILTER(AnalysisSets!B:B,AnalysisSets!A:A=_xlfn._xlws.FILTER(Analyses!E:E,Analyses!A:A=AnalysisResults!A3342,""),"")</f>
        <v>Safety Population</v>
      </c>
      <c r="C3342" t="s">
        <v>33</v>
      </c>
      <c r="D3342" t="s">
        <v>40</v>
      </c>
      <c r="E3342" s="4" t="str" cm="1">
        <f t="array" ref="E3342">_xlfn._xlws.FILTER(AnalysisGroupings!$G$2:$G$20,AnalysisGroupings!$F$2:$F$20=AnalysisResults!D3342,"")</f>
        <v>Xanomeline Low Dose</v>
      </c>
      <c r="G3342" t="s">
        <v>733</v>
      </c>
      <c r="H3342" t="s">
        <v>776</v>
      </c>
      <c r="I3342" s="4" t="str" cm="1">
        <f t="array" ref="I3342">_xlfn._xlws.FILTER(AnalysisGroupings!$G$2:$G$36,(AnalysisGroupings!$F$2:$F$36=AnalysisResults!H3342)*LEN(H3342)&gt;0,"")</f>
        <v>Temperature (C)</v>
      </c>
      <c r="K3342" t="s">
        <v>734</v>
      </c>
      <c r="L3342" t="s">
        <v>1382</v>
      </c>
      <c r="M3342" s="4" t="str" cm="1">
        <f t="array" ref="M3342">_xlfn._xlws.FILTER(AnalysisGroupings!$G$2:$G$36,(AnalysisGroupings!$F$2:$F$36=AnalysisResults!L3342)*LEN(L3342)&gt;0,"")</f>
        <v>Week 6</v>
      </c>
      <c r="O3342" t="s">
        <v>295</v>
      </c>
      <c r="P3342" t="s">
        <v>641</v>
      </c>
      <c r="Q3342" s="4" t="str" cm="1">
        <f t="array" ref="Q3342">_xlfn._xlws.FILTER(AnalysisMethods!$G$2:$G$31,AnalysisMethods!$E$2:$E$31=AnalysisResults!P3342,"")</f>
        <v>Mean</v>
      </c>
      <c r="R3342" s="4" t="str" cm="1">
        <f t="array" ref="R3342">_xlfn._xlws.FILTER(AnalysisMethods!$H$2:$H$31,AnalysisMethods!$E$2:$E$31=AnalysisResults!P3342,"")</f>
        <v>XX.X</v>
      </c>
      <c r="S3342">
        <v>-3.8593750000000003E-2</v>
      </c>
      <c r="T3342" s="7" t="s">
        <v>1158</v>
      </c>
      <c r="U3342" t="s">
        <v>1378</v>
      </c>
    </row>
    <row r="3343" spans="1:21" x14ac:dyDescent="0.45">
      <c r="A3343" t="s">
        <v>671</v>
      </c>
      <c r="B3343" s="4" t="str" cm="1">
        <f t="array" ref="B3343">_xlfn._xlws.FILTER(AnalysisSets!B:B,AnalysisSets!A:A=_xlfn._xlws.FILTER(Analyses!E:E,Analyses!A:A=AnalysisResults!A3343,""),"")</f>
        <v>Safety Population</v>
      </c>
      <c r="C3343" t="s">
        <v>33</v>
      </c>
      <c r="D3343" t="s">
        <v>40</v>
      </c>
      <c r="E3343" s="4" t="str" cm="1">
        <f t="array" ref="E3343">_xlfn._xlws.FILTER(AnalysisGroupings!$G$2:$G$20,AnalysisGroupings!$F$2:$F$20=AnalysisResults!D3343,"")</f>
        <v>Xanomeline Low Dose</v>
      </c>
      <c r="G3343" t="s">
        <v>733</v>
      </c>
      <c r="H3343" t="s">
        <v>776</v>
      </c>
      <c r="I3343" s="4" t="str" cm="1">
        <f t="array" ref="I3343">_xlfn._xlws.FILTER(AnalysisGroupings!$G$2:$G$36,(AnalysisGroupings!$F$2:$F$36=AnalysisResults!H3343)*LEN(H3343)&gt;0,"")</f>
        <v>Temperature (C)</v>
      </c>
      <c r="K3343" t="s">
        <v>734</v>
      </c>
      <c r="L3343" t="s">
        <v>1382</v>
      </c>
      <c r="M3343" s="4" t="str" cm="1">
        <f t="array" ref="M3343">_xlfn._xlws.FILTER(AnalysisGroupings!$G$2:$G$36,(AnalysisGroupings!$F$2:$F$36=AnalysisResults!L3343)*LEN(L3343)&gt;0,"")</f>
        <v>Week 6</v>
      </c>
      <c r="O3343" t="s">
        <v>295</v>
      </c>
      <c r="P3343" t="s">
        <v>642</v>
      </c>
      <c r="Q3343" s="4" t="str" cm="1">
        <f t="array" ref="Q3343">_xlfn._xlws.FILTER(AnalysisMethods!$G$2:$G$31,AnalysisMethods!$E$2:$E$31=AnalysisResults!P3343,"")</f>
        <v>SD</v>
      </c>
      <c r="R3343" s="4" t="str" cm="1">
        <f t="array" ref="R3343">_xlfn._xlws.FILTER(AnalysisMethods!$H$2:$H$31,AnalysisMethods!$E$2:$E$31=AnalysisResults!P3343,"")</f>
        <v>(XX.XX)</v>
      </c>
      <c r="S3343">
        <v>0.39532131669999998</v>
      </c>
      <c r="T3343" s="7" t="s">
        <v>943</v>
      </c>
      <c r="U3343" t="s">
        <v>1378</v>
      </c>
    </row>
    <row r="3344" spans="1:21" x14ac:dyDescent="0.45">
      <c r="A3344" t="s">
        <v>671</v>
      </c>
      <c r="B3344" s="4" t="str" cm="1">
        <f t="array" ref="B3344">_xlfn._xlws.FILTER(AnalysisSets!B:B,AnalysisSets!A:A=_xlfn._xlws.FILTER(Analyses!E:E,Analyses!A:A=AnalysisResults!A3344,""),"")</f>
        <v>Safety Population</v>
      </c>
      <c r="C3344" t="s">
        <v>33</v>
      </c>
      <c r="D3344" t="s">
        <v>40</v>
      </c>
      <c r="E3344" s="4" t="str" cm="1">
        <f t="array" ref="E3344">_xlfn._xlws.FILTER(AnalysisGroupings!$G$2:$G$20,AnalysisGroupings!$F$2:$F$20=AnalysisResults!D3344,"")</f>
        <v>Xanomeline Low Dose</v>
      </c>
      <c r="G3344" t="s">
        <v>733</v>
      </c>
      <c r="H3344" t="s">
        <v>776</v>
      </c>
      <c r="I3344" s="4" t="str" cm="1">
        <f t="array" ref="I3344">_xlfn._xlws.FILTER(AnalysisGroupings!$G$2:$G$36,(AnalysisGroupings!$F$2:$F$36=AnalysisResults!H3344)*LEN(H3344)&gt;0,"")</f>
        <v>Temperature (C)</v>
      </c>
      <c r="K3344" t="s">
        <v>734</v>
      </c>
      <c r="L3344" t="s">
        <v>1382</v>
      </c>
      <c r="M3344" s="4" t="str" cm="1">
        <f t="array" ref="M3344">_xlfn._xlws.FILTER(AnalysisGroupings!$G$2:$G$36,(AnalysisGroupings!$F$2:$F$36=AnalysisResults!L3344)*LEN(L3344)&gt;0,"")</f>
        <v>Week 6</v>
      </c>
      <c r="O3344" t="s">
        <v>295</v>
      </c>
      <c r="P3344" t="s">
        <v>643</v>
      </c>
      <c r="Q3344" s="4" t="str" cm="1">
        <f t="array" ref="Q3344">_xlfn._xlws.FILTER(AnalysisMethods!$G$2:$G$31,AnalysisMethods!$E$2:$E$31=AnalysisResults!P3344,"")</f>
        <v>Median</v>
      </c>
      <c r="R3344" s="4" t="str" cm="1">
        <f t="array" ref="R3344">_xlfn._xlws.FILTER(AnalysisMethods!$H$2:$H$31,AnalysisMethods!$E$2:$E$31=AnalysisResults!P3344,"")</f>
        <v>XX.X</v>
      </c>
      <c r="S3344">
        <v>0</v>
      </c>
      <c r="T3344" s="7" t="s">
        <v>1158</v>
      </c>
      <c r="U3344" t="s">
        <v>1378</v>
      </c>
    </row>
    <row r="3345" spans="1:21" x14ac:dyDescent="0.45">
      <c r="A3345" t="s">
        <v>671</v>
      </c>
      <c r="B3345" s="4" t="str" cm="1">
        <f t="array" ref="B3345">_xlfn._xlws.FILTER(AnalysisSets!B:B,AnalysisSets!A:A=_xlfn._xlws.FILTER(Analyses!E:E,Analyses!A:A=AnalysisResults!A3345,""),"")</f>
        <v>Safety Population</v>
      </c>
      <c r="C3345" t="s">
        <v>33</v>
      </c>
      <c r="D3345" t="s">
        <v>40</v>
      </c>
      <c r="E3345" s="4" t="str" cm="1">
        <f t="array" ref="E3345">_xlfn._xlws.FILTER(AnalysisGroupings!$G$2:$G$20,AnalysisGroupings!$F$2:$F$20=AnalysisResults!D3345,"")</f>
        <v>Xanomeline Low Dose</v>
      </c>
      <c r="G3345" t="s">
        <v>733</v>
      </c>
      <c r="H3345" t="s">
        <v>776</v>
      </c>
      <c r="I3345" s="4" t="str" cm="1">
        <f t="array" ref="I3345">_xlfn._xlws.FILTER(AnalysisGroupings!$G$2:$G$36,(AnalysisGroupings!$F$2:$F$36=AnalysisResults!H3345)*LEN(H3345)&gt;0,"")</f>
        <v>Temperature (C)</v>
      </c>
      <c r="K3345" t="s">
        <v>734</v>
      </c>
      <c r="L3345" t="s">
        <v>1382</v>
      </c>
      <c r="M3345" s="4" t="str" cm="1">
        <f t="array" ref="M3345">_xlfn._xlws.FILTER(AnalysisGroupings!$G$2:$G$36,(AnalysisGroupings!$F$2:$F$36=AnalysisResults!L3345)*LEN(L3345)&gt;0,"")</f>
        <v>Week 6</v>
      </c>
      <c r="O3345" t="s">
        <v>295</v>
      </c>
      <c r="P3345" t="s">
        <v>644</v>
      </c>
      <c r="Q3345" s="4" t="str" cm="1">
        <f t="array" ref="Q3345">_xlfn._xlws.FILTER(AnalysisMethods!$G$2:$G$31,AnalysisMethods!$E$2:$E$31=AnalysisResults!P3345,"")</f>
        <v>Q1</v>
      </c>
      <c r="R3345" s="4" t="str" cm="1">
        <f t="array" ref="R3345">_xlfn._xlws.FILTER(AnalysisMethods!$H$2:$H$31,AnalysisMethods!$E$2:$E$31=AnalysisResults!P3345,"")</f>
        <v>XX.X</v>
      </c>
      <c r="S3345">
        <v>-0.16500000000000001</v>
      </c>
      <c r="T3345" s="7" t="s">
        <v>1233</v>
      </c>
      <c r="U3345" t="s">
        <v>1378</v>
      </c>
    </row>
    <row r="3346" spans="1:21" x14ac:dyDescent="0.45">
      <c r="A3346" t="s">
        <v>671</v>
      </c>
      <c r="B3346" s="4" t="str" cm="1">
        <f t="array" ref="B3346">_xlfn._xlws.FILTER(AnalysisSets!B:B,AnalysisSets!A:A=_xlfn._xlws.FILTER(Analyses!E:E,Analyses!A:A=AnalysisResults!A3346,""),"")</f>
        <v>Safety Population</v>
      </c>
      <c r="C3346" t="s">
        <v>33</v>
      </c>
      <c r="D3346" t="s">
        <v>40</v>
      </c>
      <c r="E3346" s="4" t="str" cm="1">
        <f t="array" ref="E3346">_xlfn._xlws.FILTER(AnalysisGroupings!$G$2:$G$20,AnalysisGroupings!$F$2:$F$20=AnalysisResults!D3346,"")</f>
        <v>Xanomeline Low Dose</v>
      </c>
      <c r="G3346" t="s">
        <v>733</v>
      </c>
      <c r="H3346" t="s">
        <v>776</v>
      </c>
      <c r="I3346" s="4" t="str" cm="1">
        <f t="array" ref="I3346">_xlfn._xlws.FILTER(AnalysisGroupings!$G$2:$G$36,(AnalysisGroupings!$F$2:$F$36=AnalysisResults!H3346)*LEN(H3346)&gt;0,"")</f>
        <v>Temperature (C)</v>
      </c>
      <c r="K3346" t="s">
        <v>734</v>
      </c>
      <c r="L3346" t="s">
        <v>1382</v>
      </c>
      <c r="M3346" s="4" t="str" cm="1">
        <f t="array" ref="M3346">_xlfn._xlws.FILTER(AnalysisGroupings!$G$2:$G$36,(AnalysisGroupings!$F$2:$F$36=AnalysisResults!L3346)*LEN(L3346)&gt;0,"")</f>
        <v>Week 6</v>
      </c>
      <c r="O3346" t="s">
        <v>295</v>
      </c>
      <c r="P3346" t="s">
        <v>645</v>
      </c>
      <c r="Q3346" s="4" t="str" cm="1">
        <f t="array" ref="Q3346">_xlfn._xlws.FILTER(AnalysisMethods!$G$2:$G$31,AnalysisMethods!$E$2:$E$31=AnalysisResults!P3346,"")</f>
        <v>Q3</v>
      </c>
      <c r="R3346" s="4" t="str" cm="1">
        <f t="array" ref="R3346">_xlfn._xlws.FILTER(AnalysisMethods!$H$2:$H$31,AnalysisMethods!$E$2:$E$31=AnalysisResults!P3346,"")</f>
        <v>XX.X</v>
      </c>
      <c r="S3346">
        <v>0.22</v>
      </c>
      <c r="T3346" s="7" t="s">
        <v>1238</v>
      </c>
      <c r="U3346" t="s">
        <v>1378</v>
      </c>
    </row>
    <row r="3347" spans="1:21" x14ac:dyDescent="0.45">
      <c r="A3347" t="s">
        <v>671</v>
      </c>
      <c r="B3347" s="4" t="str" cm="1">
        <f t="array" ref="B3347">_xlfn._xlws.FILTER(AnalysisSets!B:B,AnalysisSets!A:A=_xlfn._xlws.FILTER(Analyses!E:E,Analyses!A:A=AnalysisResults!A3347,""),"")</f>
        <v>Safety Population</v>
      </c>
      <c r="C3347" t="s">
        <v>33</v>
      </c>
      <c r="D3347" t="s">
        <v>40</v>
      </c>
      <c r="E3347" s="4" t="str" cm="1">
        <f t="array" ref="E3347">_xlfn._xlws.FILTER(AnalysisGroupings!$G$2:$G$20,AnalysisGroupings!$F$2:$F$20=AnalysisResults!D3347,"")</f>
        <v>Xanomeline Low Dose</v>
      </c>
      <c r="G3347" t="s">
        <v>733</v>
      </c>
      <c r="H3347" t="s">
        <v>776</v>
      </c>
      <c r="I3347" s="4" t="str" cm="1">
        <f t="array" ref="I3347">_xlfn._xlws.FILTER(AnalysisGroupings!$G$2:$G$36,(AnalysisGroupings!$F$2:$F$36=AnalysisResults!H3347)*LEN(H3347)&gt;0,"")</f>
        <v>Temperature (C)</v>
      </c>
      <c r="K3347" t="s">
        <v>734</v>
      </c>
      <c r="L3347" t="s">
        <v>1382</v>
      </c>
      <c r="M3347" s="4" t="str" cm="1">
        <f t="array" ref="M3347">_xlfn._xlws.FILTER(AnalysisGroupings!$G$2:$G$36,(AnalysisGroupings!$F$2:$F$36=AnalysisResults!L3347)*LEN(L3347)&gt;0,"")</f>
        <v>Week 6</v>
      </c>
      <c r="O3347" t="s">
        <v>295</v>
      </c>
      <c r="P3347" t="s">
        <v>646</v>
      </c>
      <c r="Q3347" s="4" t="str" cm="1">
        <f t="array" ref="Q3347">_xlfn._xlws.FILTER(AnalysisMethods!$G$2:$G$31,AnalysisMethods!$E$2:$E$31=AnalysisResults!P3347,"")</f>
        <v>Min</v>
      </c>
      <c r="R3347" s="4" t="str" cm="1">
        <f t="array" ref="R3347">_xlfn._xlws.FILTER(AnalysisMethods!$H$2:$H$31,AnalysisMethods!$E$2:$E$31=AnalysisResults!P3347,"")</f>
        <v>XX</v>
      </c>
      <c r="S3347">
        <v>-1.33</v>
      </c>
      <c r="T3347" s="7" t="s">
        <v>1316</v>
      </c>
      <c r="U3347" t="s">
        <v>1378</v>
      </c>
    </row>
    <row r="3348" spans="1:21" x14ac:dyDescent="0.45">
      <c r="A3348" t="s">
        <v>671</v>
      </c>
      <c r="B3348" s="4" t="str" cm="1">
        <f t="array" ref="B3348">_xlfn._xlws.FILTER(AnalysisSets!B:B,AnalysisSets!A:A=_xlfn._xlws.FILTER(Analyses!E:E,Analyses!A:A=AnalysisResults!A3348,""),"")</f>
        <v>Safety Population</v>
      </c>
      <c r="C3348" t="s">
        <v>33</v>
      </c>
      <c r="D3348" t="s">
        <v>40</v>
      </c>
      <c r="E3348" s="4" t="str" cm="1">
        <f t="array" ref="E3348">_xlfn._xlws.FILTER(AnalysisGroupings!$G$2:$G$20,AnalysisGroupings!$F$2:$F$20=AnalysisResults!D3348,"")</f>
        <v>Xanomeline Low Dose</v>
      </c>
      <c r="G3348" t="s">
        <v>733</v>
      </c>
      <c r="H3348" t="s">
        <v>776</v>
      </c>
      <c r="I3348" s="4" t="str" cm="1">
        <f t="array" ref="I3348">_xlfn._xlws.FILTER(AnalysisGroupings!$G$2:$G$36,(AnalysisGroupings!$F$2:$F$36=AnalysisResults!H3348)*LEN(H3348)&gt;0,"")</f>
        <v>Temperature (C)</v>
      </c>
      <c r="K3348" t="s">
        <v>734</v>
      </c>
      <c r="L3348" t="s">
        <v>1382</v>
      </c>
      <c r="M3348" s="4" t="str" cm="1">
        <f t="array" ref="M3348">_xlfn._xlws.FILTER(AnalysisGroupings!$G$2:$G$36,(AnalysisGroupings!$F$2:$F$36=AnalysisResults!L3348)*LEN(L3348)&gt;0,"")</f>
        <v>Week 6</v>
      </c>
      <c r="O3348" t="s">
        <v>295</v>
      </c>
      <c r="P3348" t="s">
        <v>647</v>
      </c>
      <c r="Q3348" s="4" t="str" cm="1">
        <f t="array" ref="Q3348">_xlfn._xlws.FILTER(AnalysisMethods!$G$2:$G$31,AnalysisMethods!$E$2:$E$31=AnalysisResults!P3348,"")</f>
        <v>Max</v>
      </c>
      <c r="R3348" s="4" t="str" cm="1">
        <f t="array" ref="R3348">_xlfn._xlws.FILTER(AnalysisMethods!$H$2:$H$31,AnalysisMethods!$E$2:$E$31=AnalysisResults!P3348,"")</f>
        <v>XX</v>
      </c>
      <c r="S3348">
        <v>0.72</v>
      </c>
      <c r="T3348" s="7" t="s">
        <v>1317</v>
      </c>
      <c r="U3348" t="s">
        <v>1378</v>
      </c>
    </row>
    <row r="3349" spans="1:21" x14ac:dyDescent="0.45">
      <c r="A3349" t="s">
        <v>671</v>
      </c>
      <c r="B3349" s="4" t="str" cm="1">
        <f t="array" ref="B3349">_xlfn._xlws.FILTER(AnalysisSets!B:B,AnalysisSets!A:A=_xlfn._xlws.FILTER(Analyses!E:E,Analyses!A:A=AnalysisResults!A3349,""),"")</f>
        <v>Safety Population</v>
      </c>
      <c r="C3349" t="s">
        <v>33</v>
      </c>
      <c r="D3349" t="s">
        <v>40</v>
      </c>
      <c r="E3349" s="4" t="str" cm="1">
        <f t="array" ref="E3349">_xlfn._xlws.FILTER(AnalysisGroupings!$G$2:$G$20,AnalysisGroupings!$F$2:$F$20=AnalysisResults!D3349,"")</f>
        <v>Xanomeline Low Dose</v>
      </c>
      <c r="G3349" t="s">
        <v>733</v>
      </c>
      <c r="H3349" t="s">
        <v>776</v>
      </c>
      <c r="I3349" s="4" t="str" cm="1">
        <f t="array" ref="I3349">_xlfn._xlws.FILTER(AnalysisGroupings!$G$2:$G$36,(AnalysisGroupings!$F$2:$F$36=AnalysisResults!H3349)*LEN(H3349)&gt;0,"")</f>
        <v>Temperature (C)</v>
      </c>
      <c r="K3349" t="s">
        <v>734</v>
      </c>
      <c r="L3349" t="s">
        <v>1383</v>
      </c>
      <c r="M3349" s="4" t="str" cm="1">
        <f t="array" ref="M3349">_xlfn._xlws.FILTER(AnalysisGroupings!$G$2:$G$36,(AnalysisGroupings!$F$2:$F$36=AnalysisResults!L3349)*LEN(L3349)&gt;0,"")</f>
        <v>Week 8</v>
      </c>
      <c r="O3349" t="s">
        <v>295</v>
      </c>
      <c r="P3349" t="s">
        <v>640</v>
      </c>
      <c r="Q3349" s="4" t="str" cm="1">
        <f t="array" ref="Q3349">_xlfn._xlws.FILTER(AnalysisMethods!$G$2:$G$31,AnalysisMethods!$E$2:$E$31=AnalysisResults!P3349,"")</f>
        <v>n</v>
      </c>
      <c r="R3349" s="4" t="str" cm="1">
        <f t="array" ref="R3349">_xlfn._xlws.FILTER(AnalysisMethods!$H$2:$H$31,AnalysisMethods!$E$2:$E$31=AnalysisResults!P3349,"")</f>
        <v>XX</v>
      </c>
      <c r="S3349">
        <v>58</v>
      </c>
      <c r="T3349" s="7" t="s">
        <v>956</v>
      </c>
      <c r="U3349" t="s">
        <v>1378</v>
      </c>
    </row>
    <row r="3350" spans="1:21" x14ac:dyDescent="0.45">
      <c r="A3350" t="s">
        <v>671</v>
      </c>
      <c r="B3350" s="4" t="str" cm="1">
        <f t="array" ref="B3350">_xlfn._xlws.FILTER(AnalysisSets!B:B,AnalysisSets!A:A=_xlfn._xlws.FILTER(Analyses!E:E,Analyses!A:A=AnalysisResults!A3350,""),"")</f>
        <v>Safety Population</v>
      </c>
      <c r="C3350" t="s">
        <v>33</v>
      </c>
      <c r="D3350" t="s">
        <v>40</v>
      </c>
      <c r="E3350" s="4" t="str" cm="1">
        <f t="array" ref="E3350">_xlfn._xlws.FILTER(AnalysisGroupings!$G$2:$G$20,AnalysisGroupings!$F$2:$F$20=AnalysisResults!D3350,"")</f>
        <v>Xanomeline Low Dose</v>
      </c>
      <c r="G3350" t="s">
        <v>733</v>
      </c>
      <c r="H3350" t="s">
        <v>776</v>
      </c>
      <c r="I3350" s="4" t="str" cm="1">
        <f t="array" ref="I3350">_xlfn._xlws.FILTER(AnalysisGroupings!$G$2:$G$36,(AnalysisGroupings!$F$2:$F$36=AnalysisResults!H3350)*LEN(H3350)&gt;0,"")</f>
        <v>Temperature (C)</v>
      </c>
      <c r="K3350" t="s">
        <v>734</v>
      </c>
      <c r="L3350" t="s">
        <v>1383</v>
      </c>
      <c r="M3350" s="4" t="str" cm="1">
        <f t="array" ref="M3350">_xlfn._xlws.FILTER(AnalysisGroupings!$G$2:$G$36,(AnalysisGroupings!$F$2:$F$36=AnalysisResults!L3350)*LEN(L3350)&gt;0,"")</f>
        <v>Week 8</v>
      </c>
      <c r="O3350" t="s">
        <v>295</v>
      </c>
      <c r="P3350" t="s">
        <v>641</v>
      </c>
      <c r="Q3350" s="4" t="str" cm="1">
        <f t="array" ref="Q3350">_xlfn._xlws.FILTER(AnalysisMethods!$G$2:$G$31,AnalysisMethods!$E$2:$E$31=AnalysisResults!P3350,"")</f>
        <v>Mean</v>
      </c>
      <c r="R3350" s="4" t="str" cm="1">
        <f t="array" ref="R3350">_xlfn._xlws.FILTER(AnalysisMethods!$H$2:$H$31,AnalysisMethods!$E$2:$E$31=AnalysisResults!P3350,"")</f>
        <v>XX.X</v>
      </c>
      <c r="S3350">
        <v>3.0862068999999999E-2</v>
      </c>
      <c r="T3350" s="7" t="s">
        <v>1158</v>
      </c>
      <c r="U3350" t="s">
        <v>1378</v>
      </c>
    </row>
    <row r="3351" spans="1:21" x14ac:dyDescent="0.45">
      <c r="A3351" t="s">
        <v>671</v>
      </c>
      <c r="B3351" s="4" t="str" cm="1">
        <f t="array" ref="B3351">_xlfn._xlws.FILTER(AnalysisSets!B:B,AnalysisSets!A:A=_xlfn._xlws.FILTER(Analyses!E:E,Analyses!A:A=AnalysisResults!A3351,""),"")</f>
        <v>Safety Population</v>
      </c>
      <c r="C3351" t="s">
        <v>33</v>
      </c>
      <c r="D3351" t="s">
        <v>40</v>
      </c>
      <c r="E3351" s="4" t="str" cm="1">
        <f t="array" ref="E3351">_xlfn._xlws.FILTER(AnalysisGroupings!$G$2:$G$20,AnalysisGroupings!$F$2:$F$20=AnalysisResults!D3351,"")</f>
        <v>Xanomeline Low Dose</v>
      </c>
      <c r="G3351" t="s">
        <v>733</v>
      </c>
      <c r="H3351" t="s">
        <v>776</v>
      </c>
      <c r="I3351" s="4" t="str" cm="1">
        <f t="array" ref="I3351">_xlfn._xlws.FILTER(AnalysisGroupings!$G$2:$G$36,(AnalysisGroupings!$F$2:$F$36=AnalysisResults!H3351)*LEN(H3351)&gt;0,"")</f>
        <v>Temperature (C)</v>
      </c>
      <c r="K3351" t="s">
        <v>734</v>
      </c>
      <c r="L3351" t="s">
        <v>1383</v>
      </c>
      <c r="M3351" s="4" t="str" cm="1">
        <f t="array" ref="M3351">_xlfn._xlws.FILTER(AnalysisGroupings!$G$2:$G$36,(AnalysisGroupings!$F$2:$F$36=AnalysisResults!L3351)*LEN(L3351)&gt;0,"")</f>
        <v>Week 8</v>
      </c>
      <c r="O3351" t="s">
        <v>295</v>
      </c>
      <c r="P3351" t="s">
        <v>642</v>
      </c>
      <c r="Q3351" s="4" t="str" cm="1">
        <f t="array" ref="Q3351">_xlfn._xlws.FILTER(AnalysisMethods!$G$2:$G$31,AnalysisMethods!$E$2:$E$31=AnalysisResults!P3351,"")</f>
        <v>SD</v>
      </c>
      <c r="R3351" s="4" t="str" cm="1">
        <f t="array" ref="R3351">_xlfn._xlws.FILTER(AnalysisMethods!$H$2:$H$31,AnalysisMethods!$E$2:$E$31=AnalysisResults!P3351,"")</f>
        <v>(XX.XX)</v>
      </c>
      <c r="S3351">
        <v>0.40647947010000002</v>
      </c>
      <c r="T3351" s="7" t="s">
        <v>957</v>
      </c>
      <c r="U3351" t="s">
        <v>1378</v>
      </c>
    </row>
    <row r="3352" spans="1:21" x14ac:dyDescent="0.45">
      <c r="A3352" t="s">
        <v>671</v>
      </c>
      <c r="B3352" s="4" t="str" cm="1">
        <f t="array" ref="B3352">_xlfn._xlws.FILTER(AnalysisSets!B:B,AnalysisSets!A:A=_xlfn._xlws.FILTER(Analyses!E:E,Analyses!A:A=AnalysisResults!A3352,""),"")</f>
        <v>Safety Population</v>
      </c>
      <c r="C3352" t="s">
        <v>33</v>
      </c>
      <c r="D3352" t="s">
        <v>40</v>
      </c>
      <c r="E3352" s="4" t="str" cm="1">
        <f t="array" ref="E3352">_xlfn._xlws.FILTER(AnalysisGroupings!$G$2:$G$20,AnalysisGroupings!$F$2:$F$20=AnalysisResults!D3352,"")</f>
        <v>Xanomeline Low Dose</v>
      </c>
      <c r="G3352" t="s">
        <v>733</v>
      </c>
      <c r="H3352" t="s">
        <v>776</v>
      </c>
      <c r="I3352" s="4" t="str" cm="1">
        <f t="array" ref="I3352">_xlfn._xlws.FILTER(AnalysisGroupings!$G$2:$G$36,(AnalysisGroupings!$F$2:$F$36=AnalysisResults!H3352)*LEN(H3352)&gt;0,"")</f>
        <v>Temperature (C)</v>
      </c>
      <c r="K3352" t="s">
        <v>734</v>
      </c>
      <c r="L3352" t="s">
        <v>1383</v>
      </c>
      <c r="M3352" s="4" t="str" cm="1">
        <f t="array" ref="M3352">_xlfn._xlws.FILTER(AnalysisGroupings!$G$2:$G$36,(AnalysisGroupings!$F$2:$F$36=AnalysisResults!L3352)*LEN(L3352)&gt;0,"")</f>
        <v>Week 8</v>
      </c>
      <c r="O3352" t="s">
        <v>295</v>
      </c>
      <c r="P3352" t="s">
        <v>643</v>
      </c>
      <c r="Q3352" s="4" t="str" cm="1">
        <f t="array" ref="Q3352">_xlfn._xlws.FILTER(AnalysisMethods!$G$2:$G$31,AnalysisMethods!$E$2:$E$31=AnalysisResults!P3352,"")</f>
        <v>Median</v>
      </c>
      <c r="R3352" s="4" t="str" cm="1">
        <f t="array" ref="R3352">_xlfn._xlws.FILTER(AnalysisMethods!$H$2:$H$31,AnalysisMethods!$E$2:$E$31=AnalysisResults!P3352,"")</f>
        <v>XX.X</v>
      </c>
      <c r="S3352">
        <v>0</v>
      </c>
      <c r="T3352" s="7" t="s">
        <v>1158</v>
      </c>
      <c r="U3352" t="s">
        <v>1378</v>
      </c>
    </row>
    <row r="3353" spans="1:21" x14ac:dyDescent="0.45">
      <c r="A3353" t="s">
        <v>671</v>
      </c>
      <c r="B3353" s="4" t="str" cm="1">
        <f t="array" ref="B3353">_xlfn._xlws.FILTER(AnalysisSets!B:B,AnalysisSets!A:A=_xlfn._xlws.FILTER(Analyses!E:E,Analyses!A:A=AnalysisResults!A3353,""),"")</f>
        <v>Safety Population</v>
      </c>
      <c r="C3353" t="s">
        <v>33</v>
      </c>
      <c r="D3353" t="s">
        <v>40</v>
      </c>
      <c r="E3353" s="4" t="str" cm="1">
        <f t="array" ref="E3353">_xlfn._xlws.FILTER(AnalysisGroupings!$G$2:$G$20,AnalysisGroupings!$F$2:$F$20=AnalysisResults!D3353,"")</f>
        <v>Xanomeline Low Dose</v>
      </c>
      <c r="G3353" t="s">
        <v>733</v>
      </c>
      <c r="H3353" t="s">
        <v>776</v>
      </c>
      <c r="I3353" s="4" t="str" cm="1">
        <f t="array" ref="I3353">_xlfn._xlws.FILTER(AnalysisGroupings!$G$2:$G$36,(AnalysisGroupings!$F$2:$F$36=AnalysisResults!H3353)*LEN(H3353)&gt;0,"")</f>
        <v>Temperature (C)</v>
      </c>
      <c r="K3353" t="s">
        <v>734</v>
      </c>
      <c r="L3353" t="s">
        <v>1383</v>
      </c>
      <c r="M3353" s="4" t="str" cm="1">
        <f t="array" ref="M3353">_xlfn._xlws.FILTER(AnalysisGroupings!$G$2:$G$36,(AnalysisGroupings!$F$2:$F$36=AnalysisResults!L3353)*LEN(L3353)&gt;0,"")</f>
        <v>Week 8</v>
      </c>
      <c r="O3353" t="s">
        <v>295</v>
      </c>
      <c r="P3353" t="s">
        <v>644</v>
      </c>
      <c r="Q3353" s="4" t="str" cm="1">
        <f t="array" ref="Q3353">_xlfn._xlws.FILTER(AnalysisMethods!$G$2:$G$31,AnalysisMethods!$E$2:$E$31=AnalysisResults!P3353,"")</f>
        <v>Q1</v>
      </c>
      <c r="R3353" s="4" t="str" cm="1">
        <f t="array" ref="R3353">_xlfn._xlws.FILTER(AnalysisMethods!$H$2:$H$31,AnalysisMethods!$E$2:$E$31=AnalysisResults!P3353,"")</f>
        <v>XX.X</v>
      </c>
      <c r="S3353">
        <v>-0.22</v>
      </c>
      <c r="T3353" s="7" t="s">
        <v>1233</v>
      </c>
      <c r="U3353" t="s">
        <v>1378</v>
      </c>
    </row>
    <row r="3354" spans="1:21" x14ac:dyDescent="0.45">
      <c r="A3354" t="s">
        <v>671</v>
      </c>
      <c r="B3354" s="4" t="str" cm="1">
        <f t="array" ref="B3354">_xlfn._xlws.FILTER(AnalysisSets!B:B,AnalysisSets!A:A=_xlfn._xlws.FILTER(Analyses!E:E,Analyses!A:A=AnalysisResults!A3354,""),"")</f>
        <v>Safety Population</v>
      </c>
      <c r="C3354" t="s">
        <v>33</v>
      </c>
      <c r="D3354" t="s">
        <v>40</v>
      </c>
      <c r="E3354" s="4" t="str" cm="1">
        <f t="array" ref="E3354">_xlfn._xlws.FILTER(AnalysisGroupings!$G$2:$G$20,AnalysisGroupings!$F$2:$F$20=AnalysisResults!D3354,"")</f>
        <v>Xanomeline Low Dose</v>
      </c>
      <c r="G3354" t="s">
        <v>733</v>
      </c>
      <c r="H3354" t="s">
        <v>776</v>
      </c>
      <c r="I3354" s="4" t="str" cm="1">
        <f t="array" ref="I3354">_xlfn._xlws.FILTER(AnalysisGroupings!$G$2:$G$36,(AnalysisGroupings!$F$2:$F$36=AnalysisResults!H3354)*LEN(H3354)&gt;0,"")</f>
        <v>Temperature (C)</v>
      </c>
      <c r="K3354" t="s">
        <v>734</v>
      </c>
      <c r="L3354" t="s">
        <v>1383</v>
      </c>
      <c r="M3354" s="4" t="str" cm="1">
        <f t="array" ref="M3354">_xlfn._xlws.FILTER(AnalysisGroupings!$G$2:$G$36,(AnalysisGroupings!$F$2:$F$36=AnalysisResults!L3354)*LEN(L3354)&gt;0,"")</f>
        <v>Week 8</v>
      </c>
      <c r="O3354" t="s">
        <v>295</v>
      </c>
      <c r="P3354" t="s">
        <v>645</v>
      </c>
      <c r="Q3354" s="4" t="str" cm="1">
        <f t="array" ref="Q3354">_xlfn._xlws.FILTER(AnalysisMethods!$G$2:$G$31,AnalysisMethods!$E$2:$E$31=AnalysisResults!P3354,"")</f>
        <v>Q3</v>
      </c>
      <c r="R3354" s="4" t="str" cm="1">
        <f t="array" ref="R3354">_xlfn._xlws.FILTER(AnalysisMethods!$H$2:$H$31,AnalysisMethods!$E$2:$E$31=AnalysisResults!P3354,"")</f>
        <v>XX.X</v>
      </c>
      <c r="S3354">
        <v>0.33</v>
      </c>
      <c r="T3354" s="7" t="s">
        <v>1156</v>
      </c>
      <c r="U3354" t="s">
        <v>1378</v>
      </c>
    </row>
    <row r="3355" spans="1:21" x14ac:dyDescent="0.45">
      <c r="A3355" t="s">
        <v>671</v>
      </c>
      <c r="B3355" s="4" t="str" cm="1">
        <f t="array" ref="B3355">_xlfn._xlws.FILTER(AnalysisSets!B:B,AnalysisSets!A:A=_xlfn._xlws.FILTER(Analyses!E:E,Analyses!A:A=AnalysisResults!A3355,""),"")</f>
        <v>Safety Population</v>
      </c>
      <c r="C3355" t="s">
        <v>33</v>
      </c>
      <c r="D3355" t="s">
        <v>40</v>
      </c>
      <c r="E3355" s="4" t="str" cm="1">
        <f t="array" ref="E3355">_xlfn._xlws.FILTER(AnalysisGroupings!$G$2:$G$20,AnalysisGroupings!$F$2:$F$20=AnalysisResults!D3355,"")</f>
        <v>Xanomeline Low Dose</v>
      </c>
      <c r="G3355" t="s">
        <v>733</v>
      </c>
      <c r="H3355" t="s">
        <v>776</v>
      </c>
      <c r="I3355" s="4" t="str" cm="1">
        <f t="array" ref="I3355">_xlfn._xlws.FILTER(AnalysisGroupings!$G$2:$G$36,(AnalysisGroupings!$F$2:$F$36=AnalysisResults!H3355)*LEN(H3355)&gt;0,"")</f>
        <v>Temperature (C)</v>
      </c>
      <c r="K3355" t="s">
        <v>734</v>
      </c>
      <c r="L3355" t="s">
        <v>1383</v>
      </c>
      <c r="M3355" s="4" t="str" cm="1">
        <f t="array" ref="M3355">_xlfn._xlws.FILTER(AnalysisGroupings!$G$2:$G$36,(AnalysisGroupings!$F$2:$F$36=AnalysisResults!L3355)*LEN(L3355)&gt;0,"")</f>
        <v>Week 8</v>
      </c>
      <c r="O3355" t="s">
        <v>295</v>
      </c>
      <c r="P3355" t="s">
        <v>646</v>
      </c>
      <c r="Q3355" s="4" t="str" cm="1">
        <f t="array" ref="Q3355">_xlfn._xlws.FILTER(AnalysisMethods!$G$2:$G$31,AnalysisMethods!$E$2:$E$31=AnalysisResults!P3355,"")</f>
        <v>Min</v>
      </c>
      <c r="R3355" s="4" t="str" cm="1">
        <f t="array" ref="R3355">_xlfn._xlws.FILTER(AnalysisMethods!$H$2:$H$31,AnalysisMethods!$E$2:$E$31=AnalysisResults!P3355,"")</f>
        <v>XX</v>
      </c>
      <c r="S3355">
        <v>-0.84</v>
      </c>
      <c r="T3355" s="7" t="s">
        <v>1318</v>
      </c>
      <c r="U3355" t="s">
        <v>1378</v>
      </c>
    </row>
    <row r="3356" spans="1:21" x14ac:dyDescent="0.45">
      <c r="A3356" t="s">
        <v>671</v>
      </c>
      <c r="B3356" s="4" t="str" cm="1">
        <f t="array" ref="B3356">_xlfn._xlws.FILTER(AnalysisSets!B:B,AnalysisSets!A:A=_xlfn._xlws.FILTER(Analyses!E:E,Analyses!A:A=AnalysisResults!A3356,""),"")</f>
        <v>Safety Population</v>
      </c>
      <c r="C3356" t="s">
        <v>33</v>
      </c>
      <c r="D3356" t="s">
        <v>40</v>
      </c>
      <c r="E3356" s="4" t="str" cm="1">
        <f t="array" ref="E3356">_xlfn._xlws.FILTER(AnalysisGroupings!$G$2:$G$20,AnalysisGroupings!$F$2:$F$20=AnalysisResults!D3356,"")</f>
        <v>Xanomeline Low Dose</v>
      </c>
      <c r="G3356" t="s">
        <v>733</v>
      </c>
      <c r="H3356" t="s">
        <v>776</v>
      </c>
      <c r="I3356" s="4" t="str" cm="1">
        <f t="array" ref="I3356">_xlfn._xlws.FILTER(AnalysisGroupings!$G$2:$G$36,(AnalysisGroupings!$F$2:$F$36=AnalysisResults!H3356)*LEN(H3356)&gt;0,"")</f>
        <v>Temperature (C)</v>
      </c>
      <c r="K3356" t="s">
        <v>734</v>
      </c>
      <c r="L3356" t="s">
        <v>1383</v>
      </c>
      <c r="M3356" s="4" t="str" cm="1">
        <f t="array" ref="M3356">_xlfn._xlws.FILTER(AnalysisGroupings!$G$2:$G$36,(AnalysisGroupings!$F$2:$F$36=AnalysisResults!L3356)*LEN(L3356)&gt;0,"")</f>
        <v>Week 8</v>
      </c>
      <c r="O3356" t="s">
        <v>295</v>
      </c>
      <c r="P3356" t="s">
        <v>647</v>
      </c>
      <c r="Q3356" s="4" t="str" cm="1">
        <f t="array" ref="Q3356">_xlfn._xlws.FILTER(AnalysisMethods!$G$2:$G$31,AnalysisMethods!$E$2:$E$31=AnalysisResults!P3356,"")</f>
        <v>Max</v>
      </c>
      <c r="R3356" s="4" t="str" cm="1">
        <f t="array" ref="R3356">_xlfn._xlws.FILTER(AnalysisMethods!$H$2:$H$31,AnalysisMethods!$E$2:$E$31=AnalysisResults!P3356,"")</f>
        <v>XX</v>
      </c>
      <c r="S3356">
        <v>1</v>
      </c>
      <c r="T3356" s="7" t="s">
        <v>267</v>
      </c>
      <c r="U3356" t="s">
        <v>1378</v>
      </c>
    </row>
    <row r="3357" spans="1:21" x14ac:dyDescent="0.45">
      <c r="A3357" t="s">
        <v>671</v>
      </c>
      <c r="B3357" s="4" t="str" cm="1">
        <f t="array" ref="B3357">_xlfn._xlws.FILTER(AnalysisSets!B:B,AnalysisSets!A:A=_xlfn._xlws.FILTER(Analyses!E:E,Analyses!A:A=AnalysisResults!A3357,""),"")</f>
        <v>Safety Population</v>
      </c>
      <c r="C3357" t="s">
        <v>33</v>
      </c>
      <c r="D3357" t="s">
        <v>40</v>
      </c>
      <c r="E3357" s="4" t="str" cm="1">
        <f t="array" ref="E3357">_xlfn._xlws.FILTER(AnalysisGroupings!$G$2:$G$20,AnalysisGroupings!$F$2:$F$20=AnalysisResults!D3357,"")</f>
        <v>Xanomeline Low Dose</v>
      </c>
      <c r="G3357" t="s">
        <v>733</v>
      </c>
      <c r="H3357" t="s">
        <v>776</v>
      </c>
      <c r="I3357" s="4" t="str" cm="1">
        <f t="array" ref="I3357">_xlfn._xlws.FILTER(AnalysisGroupings!$G$2:$G$36,(AnalysisGroupings!$F$2:$F$36=AnalysisResults!H3357)*LEN(H3357)&gt;0,"")</f>
        <v>Temperature (C)</v>
      </c>
      <c r="K3357" t="s">
        <v>734</v>
      </c>
      <c r="L3357" t="s">
        <v>1384</v>
      </c>
      <c r="M3357" s="4" t="str" cm="1">
        <f t="array" ref="M3357">_xlfn._xlws.FILTER(AnalysisGroupings!$G$2:$G$36,(AnalysisGroupings!$F$2:$F$36=AnalysisResults!L3357)*LEN(L3357)&gt;0,"")</f>
        <v>Week 12</v>
      </c>
      <c r="O3357" t="s">
        <v>295</v>
      </c>
      <c r="P3357" t="s">
        <v>640</v>
      </c>
      <c r="Q3357" s="4" t="str" cm="1">
        <f t="array" ref="Q3357">_xlfn._xlws.FILTER(AnalysisMethods!$G$2:$G$31,AnalysisMethods!$E$2:$E$31=AnalysisResults!P3357,"")</f>
        <v>n</v>
      </c>
      <c r="R3357" s="4" t="str" cm="1">
        <f t="array" ref="R3357">_xlfn._xlws.FILTER(AnalysisMethods!$H$2:$H$31,AnalysisMethods!$E$2:$E$31=AnalysisResults!P3357,"")</f>
        <v>XX</v>
      </c>
      <c r="S3357">
        <v>51</v>
      </c>
      <c r="T3357" s="7" t="s">
        <v>227</v>
      </c>
      <c r="U3357" t="s">
        <v>1378</v>
      </c>
    </row>
    <row r="3358" spans="1:21" x14ac:dyDescent="0.45">
      <c r="A3358" t="s">
        <v>671</v>
      </c>
      <c r="B3358" s="4" t="str" cm="1">
        <f t="array" ref="B3358">_xlfn._xlws.FILTER(AnalysisSets!B:B,AnalysisSets!A:A=_xlfn._xlws.FILTER(Analyses!E:E,Analyses!A:A=AnalysisResults!A3358,""),"")</f>
        <v>Safety Population</v>
      </c>
      <c r="C3358" t="s">
        <v>33</v>
      </c>
      <c r="D3358" t="s">
        <v>40</v>
      </c>
      <c r="E3358" s="4" t="str" cm="1">
        <f t="array" ref="E3358">_xlfn._xlws.FILTER(AnalysisGroupings!$G$2:$G$20,AnalysisGroupings!$F$2:$F$20=AnalysisResults!D3358,"")</f>
        <v>Xanomeline Low Dose</v>
      </c>
      <c r="G3358" t="s">
        <v>733</v>
      </c>
      <c r="H3358" t="s">
        <v>776</v>
      </c>
      <c r="I3358" s="4" t="str" cm="1">
        <f t="array" ref="I3358">_xlfn._xlws.FILTER(AnalysisGroupings!$G$2:$G$36,(AnalysisGroupings!$F$2:$F$36=AnalysisResults!H3358)*LEN(H3358)&gt;0,"")</f>
        <v>Temperature (C)</v>
      </c>
      <c r="K3358" t="s">
        <v>734</v>
      </c>
      <c r="L3358" t="s">
        <v>1384</v>
      </c>
      <c r="M3358" s="4" t="str" cm="1">
        <f t="array" ref="M3358">_xlfn._xlws.FILTER(AnalysisGroupings!$G$2:$G$36,(AnalysisGroupings!$F$2:$F$36=AnalysisResults!L3358)*LEN(L3358)&gt;0,"")</f>
        <v>Week 12</v>
      </c>
      <c r="O3358" t="s">
        <v>295</v>
      </c>
      <c r="P3358" t="s">
        <v>641</v>
      </c>
      <c r="Q3358" s="4" t="str" cm="1">
        <f t="array" ref="Q3358">_xlfn._xlws.FILTER(AnalysisMethods!$G$2:$G$31,AnalysisMethods!$E$2:$E$31=AnalysisResults!P3358,"")</f>
        <v>Mean</v>
      </c>
      <c r="R3358" s="4" t="str" cm="1">
        <f t="array" ref="R3358">_xlfn._xlws.FILTER(AnalysisMethods!$H$2:$H$31,AnalysisMethods!$E$2:$E$31=AnalysisResults!P3358,"")</f>
        <v>XX.X</v>
      </c>
      <c r="S3358">
        <v>9.1960784300000001E-2</v>
      </c>
      <c r="T3358" s="7" t="s">
        <v>1243</v>
      </c>
      <c r="U3358" t="s">
        <v>1378</v>
      </c>
    </row>
    <row r="3359" spans="1:21" x14ac:dyDescent="0.45">
      <c r="A3359" t="s">
        <v>671</v>
      </c>
      <c r="B3359" s="4" t="str" cm="1">
        <f t="array" ref="B3359">_xlfn._xlws.FILTER(AnalysisSets!B:B,AnalysisSets!A:A=_xlfn._xlws.FILTER(Analyses!E:E,Analyses!A:A=AnalysisResults!A3359,""),"")</f>
        <v>Safety Population</v>
      </c>
      <c r="C3359" t="s">
        <v>33</v>
      </c>
      <c r="D3359" t="s">
        <v>40</v>
      </c>
      <c r="E3359" s="4" t="str" cm="1">
        <f t="array" ref="E3359">_xlfn._xlws.FILTER(AnalysisGroupings!$G$2:$G$20,AnalysisGroupings!$F$2:$F$20=AnalysisResults!D3359,"")</f>
        <v>Xanomeline Low Dose</v>
      </c>
      <c r="G3359" t="s">
        <v>733</v>
      </c>
      <c r="H3359" t="s">
        <v>776</v>
      </c>
      <c r="I3359" s="4" t="str" cm="1">
        <f t="array" ref="I3359">_xlfn._xlws.FILTER(AnalysisGroupings!$G$2:$G$36,(AnalysisGroupings!$F$2:$F$36=AnalysisResults!H3359)*LEN(H3359)&gt;0,"")</f>
        <v>Temperature (C)</v>
      </c>
      <c r="K3359" t="s">
        <v>734</v>
      </c>
      <c r="L3359" t="s">
        <v>1384</v>
      </c>
      <c r="M3359" s="4" t="str" cm="1">
        <f t="array" ref="M3359">_xlfn._xlws.FILTER(AnalysisGroupings!$G$2:$G$36,(AnalysisGroupings!$F$2:$F$36=AnalysisResults!L3359)*LEN(L3359)&gt;0,"")</f>
        <v>Week 12</v>
      </c>
      <c r="O3359" t="s">
        <v>295</v>
      </c>
      <c r="P3359" t="s">
        <v>642</v>
      </c>
      <c r="Q3359" s="4" t="str" cm="1">
        <f t="array" ref="Q3359">_xlfn._xlws.FILTER(AnalysisMethods!$G$2:$G$31,AnalysisMethods!$E$2:$E$31=AnalysisResults!P3359,"")</f>
        <v>SD</v>
      </c>
      <c r="R3359" s="4" t="str" cm="1">
        <f t="array" ref="R3359">_xlfn._xlws.FILTER(AnalysisMethods!$H$2:$H$31,AnalysisMethods!$E$2:$E$31=AnalysisResults!P3359,"")</f>
        <v>(XX.XX)</v>
      </c>
      <c r="S3359">
        <v>0.41858341869999999</v>
      </c>
      <c r="T3359" s="7" t="s">
        <v>1125</v>
      </c>
      <c r="U3359" t="s">
        <v>1378</v>
      </c>
    </row>
    <row r="3360" spans="1:21" x14ac:dyDescent="0.45">
      <c r="A3360" t="s">
        <v>671</v>
      </c>
      <c r="B3360" s="4" t="str" cm="1">
        <f t="array" ref="B3360">_xlfn._xlws.FILTER(AnalysisSets!B:B,AnalysisSets!A:A=_xlfn._xlws.FILTER(Analyses!E:E,Analyses!A:A=AnalysisResults!A3360,""),"")</f>
        <v>Safety Population</v>
      </c>
      <c r="C3360" t="s">
        <v>33</v>
      </c>
      <c r="D3360" t="s">
        <v>40</v>
      </c>
      <c r="E3360" s="4" t="str" cm="1">
        <f t="array" ref="E3360">_xlfn._xlws.FILTER(AnalysisGroupings!$G$2:$G$20,AnalysisGroupings!$F$2:$F$20=AnalysisResults!D3360,"")</f>
        <v>Xanomeline Low Dose</v>
      </c>
      <c r="G3360" t="s">
        <v>733</v>
      </c>
      <c r="H3360" t="s">
        <v>776</v>
      </c>
      <c r="I3360" s="4" t="str" cm="1">
        <f t="array" ref="I3360">_xlfn._xlws.FILTER(AnalysisGroupings!$G$2:$G$36,(AnalysisGroupings!$F$2:$F$36=AnalysisResults!H3360)*LEN(H3360)&gt;0,"")</f>
        <v>Temperature (C)</v>
      </c>
      <c r="K3360" t="s">
        <v>734</v>
      </c>
      <c r="L3360" t="s">
        <v>1384</v>
      </c>
      <c r="M3360" s="4" t="str" cm="1">
        <f t="array" ref="M3360">_xlfn._xlws.FILTER(AnalysisGroupings!$G$2:$G$36,(AnalysisGroupings!$F$2:$F$36=AnalysisResults!L3360)*LEN(L3360)&gt;0,"")</f>
        <v>Week 12</v>
      </c>
      <c r="O3360" t="s">
        <v>295</v>
      </c>
      <c r="P3360" t="s">
        <v>643</v>
      </c>
      <c r="Q3360" s="4" t="str" cm="1">
        <f t="array" ref="Q3360">_xlfn._xlws.FILTER(AnalysisMethods!$G$2:$G$31,AnalysisMethods!$E$2:$E$31=AnalysisResults!P3360,"")</f>
        <v>Median</v>
      </c>
      <c r="R3360" s="4" t="str" cm="1">
        <f t="array" ref="R3360">_xlfn._xlws.FILTER(AnalysisMethods!$H$2:$H$31,AnalysisMethods!$E$2:$E$31=AnalysisResults!P3360,"")</f>
        <v>XX.X</v>
      </c>
      <c r="S3360">
        <v>0</v>
      </c>
      <c r="T3360" s="7" t="s">
        <v>1158</v>
      </c>
      <c r="U3360" t="s">
        <v>1378</v>
      </c>
    </row>
    <row r="3361" spans="1:21" x14ac:dyDescent="0.45">
      <c r="A3361" t="s">
        <v>671</v>
      </c>
      <c r="B3361" s="4" t="str" cm="1">
        <f t="array" ref="B3361">_xlfn._xlws.FILTER(AnalysisSets!B:B,AnalysisSets!A:A=_xlfn._xlws.FILTER(Analyses!E:E,Analyses!A:A=AnalysisResults!A3361,""),"")</f>
        <v>Safety Population</v>
      </c>
      <c r="C3361" t="s">
        <v>33</v>
      </c>
      <c r="D3361" t="s">
        <v>40</v>
      </c>
      <c r="E3361" s="4" t="str" cm="1">
        <f t="array" ref="E3361">_xlfn._xlws.FILTER(AnalysisGroupings!$G$2:$G$20,AnalysisGroupings!$F$2:$F$20=AnalysisResults!D3361,"")</f>
        <v>Xanomeline Low Dose</v>
      </c>
      <c r="G3361" t="s">
        <v>733</v>
      </c>
      <c r="H3361" t="s">
        <v>776</v>
      </c>
      <c r="I3361" s="4" t="str" cm="1">
        <f t="array" ref="I3361">_xlfn._xlws.FILTER(AnalysisGroupings!$G$2:$G$36,(AnalysisGroupings!$F$2:$F$36=AnalysisResults!H3361)*LEN(H3361)&gt;0,"")</f>
        <v>Temperature (C)</v>
      </c>
      <c r="K3361" t="s">
        <v>734</v>
      </c>
      <c r="L3361" t="s">
        <v>1384</v>
      </c>
      <c r="M3361" s="4" t="str" cm="1">
        <f t="array" ref="M3361">_xlfn._xlws.FILTER(AnalysisGroupings!$G$2:$G$36,(AnalysisGroupings!$F$2:$F$36=AnalysisResults!L3361)*LEN(L3361)&gt;0,"")</f>
        <v>Week 12</v>
      </c>
      <c r="O3361" t="s">
        <v>295</v>
      </c>
      <c r="P3361" t="s">
        <v>644</v>
      </c>
      <c r="Q3361" s="4" t="str" cm="1">
        <f t="array" ref="Q3361">_xlfn._xlws.FILTER(AnalysisMethods!$G$2:$G$31,AnalysisMethods!$E$2:$E$31=AnalysisResults!P3361,"")</f>
        <v>Q1</v>
      </c>
      <c r="R3361" s="4" t="str" cm="1">
        <f t="array" ref="R3361">_xlfn._xlws.FILTER(AnalysisMethods!$H$2:$H$31,AnalysisMethods!$E$2:$E$31=AnalysisResults!P3361,"")</f>
        <v>XX.X</v>
      </c>
      <c r="S3361">
        <v>-0.06</v>
      </c>
      <c r="T3361" s="7" t="s">
        <v>1212</v>
      </c>
      <c r="U3361" t="s">
        <v>1378</v>
      </c>
    </row>
    <row r="3362" spans="1:21" x14ac:dyDescent="0.45">
      <c r="A3362" t="s">
        <v>671</v>
      </c>
      <c r="B3362" s="4" t="str" cm="1">
        <f t="array" ref="B3362">_xlfn._xlws.FILTER(AnalysisSets!B:B,AnalysisSets!A:A=_xlfn._xlws.FILTER(Analyses!E:E,Analyses!A:A=AnalysisResults!A3362,""),"")</f>
        <v>Safety Population</v>
      </c>
      <c r="C3362" t="s">
        <v>33</v>
      </c>
      <c r="D3362" t="s">
        <v>40</v>
      </c>
      <c r="E3362" s="4" t="str" cm="1">
        <f t="array" ref="E3362">_xlfn._xlws.FILTER(AnalysisGroupings!$G$2:$G$20,AnalysisGroupings!$F$2:$F$20=AnalysisResults!D3362,"")</f>
        <v>Xanomeline Low Dose</v>
      </c>
      <c r="G3362" t="s">
        <v>733</v>
      </c>
      <c r="H3362" t="s">
        <v>776</v>
      </c>
      <c r="I3362" s="4" t="str" cm="1">
        <f t="array" ref="I3362">_xlfn._xlws.FILTER(AnalysisGroupings!$G$2:$G$36,(AnalysisGroupings!$F$2:$F$36=AnalysisResults!H3362)*LEN(H3362)&gt;0,"")</f>
        <v>Temperature (C)</v>
      </c>
      <c r="K3362" t="s">
        <v>734</v>
      </c>
      <c r="L3362" t="s">
        <v>1384</v>
      </c>
      <c r="M3362" s="4" t="str" cm="1">
        <f t="array" ref="M3362">_xlfn._xlws.FILTER(AnalysisGroupings!$G$2:$G$36,(AnalysisGroupings!$F$2:$F$36=AnalysisResults!L3362)*LEN(L3362)&gt;0,"")</f>
        <v>Week 12</v>
      </c>
      <c r="O3362" t="s">
        <v>295</v>
      </c>
      <c r="P3362" t="s">
        <v>645</v>
      </c>
      <c r="Q3362" s="4" t="str" cm="1">
        <f t="array" ref="Q3362">_xlfn._xlws.FILTER(AnalysisMethods!$G$2:$G$31,AnalysisMethods!$E$2:$E$31=AnalysisResults!P3362,"")</f>
        <v>Q3</v>
      </c>
      <c r="R3362" s="4" t="str" cm="1">
        <f t="array" ref="R3362">_xlfn._xlws.FILTER(AnalysisMethods!$H$2:$H$31,AnalysisMethods!$E$2:$E$31=AnalysisResults!P3362,"")</f>
        <v>XX.X</v>
      </c>
      <c r="S3362">
        <v>0.28000000000000003</v>
      </c>
      <c r="T3362" s="7" t="s">
        <v>1156</v>
      </c>
      <c r="U3362" t="s">
        <v>1378</v>
      </c>
    </row>
    <row r="3363" spans="1:21" x14ac:dyDescent="0.45">
      <c r="A3363" t="s">
        <v>671</v>
      </c>
      <c r="B3363" s="4" t="str" cm="1">
        <f t="array" ref="B3363">_xlfn._xlws.FILTER(AnalysisSets!B:B,AnalysisSets!A:A=_xlfn._xlws.FILTER(Analyses!E:E,Analyses!A:A=AnalysisResults!A3363,""),"")</f>
        <v>Safety Population</v>
      </c>
      <c r="C3363" t="s">
        <v>33</v>
      </c>
      <c r="D3363" t="s">
        <v>40</v>
      </c>
      <c r="E3363" s="4" t="str" cm="1">
        <f t="array" ref="E3363">_xlfn._xlws.FILTER(AnalysisGroupings!$G$2:$G$20,AnalysisGroupings!$F$2:$F$20=AnalysisResults!D3363,"")</f>
        <v>Xanomeline Low Dose</v>
      </c>
      <c r="G3363" t="s">
        <v>733</v>
      </c>
      <c r="H3363" t="s">
        <v>776</v>
      </c>
      <c r="I3363" s="4" t="str" cm="1">
        <f t="array" ref="I3363">_xlfn._xlws.FILTER(AnalysisGroupings!$G$2:$G$36,(AnalysisGroupings!$F$2:$F$36=AnalysisResults!H3363)*LEN(H3363)&gt;0,"")</f>
        <v>Temperature (C)</v>
      </c>
      <c r="K3363" t="s">
        <v>734</v>
      </c>
      <c r="L3363" t="s">
        <v>1384</v>
      </c>
      <c r="M3363" s="4" t="str" cm="1">
        <f t="array" ref="M3363">_xlfn._xlws.FILTER(AnalysisGroupings!$G$2:$G$36,(AnalysisGroupings!$F$2:$F$36=AnalysisResults!L3363)*LEN(L3363)&gt;0,"")</f>
        <v>Week 12</v>
      </c>
      <c r="O3363" t="s">
        <v>295</v>
      </c>
      <c r="P3363" t="s">
        <v>646</v>
      </c>
      <c r="Q3363" s="4" t="str" cm="1">
        <f t="array" ref="Q3363">_xlfn._xlws.FILTER(AnalysisMethods!$G$2:$G$31,AnalysisMethods!$E$2:$E$31=AnalysisResults!P3363,"")</f>
        <v>Min</v>
      </c>
      <c r="R3363" s="4" t="str" cm="1">
        <f t="array" ref="R3363">_xlfn._xlws.FILTER(AnalysisMethods!$H$2:$H$31,AnalysisMethods!$E$2:$E$31=AnalysisResults!P3363,"")</f>
        <v>XX</v>
      </c>
      <c r="S3363">
        <v>-0.89</v>
      </c>
      <c r="T3363" s="7" t="s">
        <v>1247</v>
      </c>
      <c r="U3363" t="s">
        <v>1378</v>
      </c>
    </row>
    <row r="3364" spans="1:21" x14ac:dyDescent="0.45">
      <c r="A3364" t="s">
        <v>671</v>
      </c>
      <c r="B3364" s="4" t="str" cm="1">
        <f t="array" ref="B3364">_xlfn._xlws.FILTER(AnalysisSets!B:B,AnalysisSets!A:A=_xlfn._xlws.FILTER(Analyses!E:E,Analyses!A:A=AnalysisResults!A3364,""),"")</f>
        <v>Safety Population</v>
      </c>
      <c r="C3364" t="s">
        <v>33</v>
      </c>
      <c r="D3364" t="s">
        <v>40</v>
      </c>
      <c r="E3364" s="4" t="str" cm="1">
        <f t="array" ref="E3364">_xlfn._xlws.FILTER(AnalysisGroupings!$G$2:$G$20,AnalysisGroupings!$F$2:$F$20=AnalysisResults!D3364,"")</f>
        <v>Xanomeline Low Dose</v>
      </c>
      <c r="G3364" t="s">
        <v>733</v>
      </c>
      <c r="H3364" t="s">
        <v>776</v>
      </c>
      <c r="I3364" s="4" t="str" cm="1">
        <f t="array" ref="I3364">_xlfn._xlws.FILTER(AnalysisGroupings!$G$2:$G$36,(AnalysisGroupings!$F$2:$F$36=AnalysisResults!H3364)*LEN(H3364)&gt;0,"")</f>
        <v>Temperature (C)</v>
      </c>
      <c r="K3364" t="s">
        <v>734</v>
      </c>
      <c r="L3364" t="s">
        <v>1384</v>
      </c>
      <c r="M3364" s="4" t="str" cm="1">
        <f t="array" ref="M3364">_xlfn._xlws.FILTER(AnalysisGroupings!$G$2:$G$36,(AnalysisGroupings!$F$2:$F$36=AnalysisResults!L3364)*LEN(L3364)&gt;0,"")</f>
        <v>Week 12</v>
      </c>
      <c r="O3364" t="s">
        <v>295</v>
      </c>
      <c r="P3364" t="s">
        <v>647</v>
      </c>
      <c r="Q3364" s="4" t="str" cm="1">
        <f t="array" ref="Q3364">_xlfn._xlws.FILTER(AnalysisMethods!$G$2:$G$31,AnalysisMethods!$E$2:$E$31=AnalysisResults!P3364,"")</f>
        <v>Max</v>
      </c>
      <c r="R3364" s="4" t="str" cm="1">
        <f t="array" ref="R3364">_xlfn._xlws.FILTER(AnalysisMethods!$H$2:$H$31,AnalysisMethods!$E$2:$E$31=AnalysisResults!P3364,"")</f>
        <v>XX</v>
      </c>
      <c r="S3364">
        <v>1.84</v>
      </c>
      <c r="T3364" s="7" t="s">
        <v>1319</v>
      </c>
      <c r="U3364" t="s">
        <v>1378</v>
      </c>
    </row>
    <row r="3365" spans="1:21" x14ac:dyDescent="0.45">
      <c r="A3365" t="s">
        <v>671</v>
      </c>
      <c r="B3365" s="4" t="str" cm="1">
        <f t="array" ref="B3365">_xlfn._xlws.FILTER(AnalysisSets!B:B,AnalysisSets!A:A=_xlfn._xlws.FILTER(Analyses!E:E,Analyses!A:A=AnalysisResults!A3365,""),"")</f>
        <v>Safety Population</v>
      </c>
      <c r="C3365" t="s">
        <v>33</v>
      </c>
      <c r="D3365" t="s">
        <v>40</v>
      </c>
      <c r="E3365" s="4" t="str" cm="1">
        <f t="array" ref="E3365">_xlfn._xlws.FILTER(AnalysisGroupings!$G$2:$G$20,AnalysisGroupings!$F$2:$F$20=AnalysisResults!D3365,"")</f>
        <v>Xanomeline Low Dose</v>
      </c>
      <c r="G3365" t="s">
        <v>733</v>
      </c>
      <c r="H3365" t="s">
        <v>776</v>
      </c>
      <c r="I3365" s="4" t="str" cm="1">
        <f t="array" ref="I3365">_xlfn._xlws.FILTER(AnalysisGroupings!$G$2:$G$36,(AnalysisGroupings!$F$2:$F$36=AnalysisResults!H3365)*LEN(H3365)&gt;0,"")</f>
        <v>Temperature (C)</v>
      </c>
      <c r="K3365" t="s">
        <v>734</v>
      </c>
      <c r="L3365" t="s">
        <v>1385</v>
      </c>
      <c r="M3365" s="4" t="str" cm="1">
        <f t="array" ref="M3365">_xlfn._xlws.FILTER(AnalysisGroupings!$G$2:$G$36,(AnalysisGroupings!$F$2:$F$36=AnalysisResults!L3365)*LEN(L3365)&gt;0,"")</f>
        <v>Week 16</v>
      </c>
      <c r="O3365" t="s">
        <v>295</v>
      </c>
      <c r="P3365" t="s">
        <v>640</v>
      </c>
      <c r="Q3365" s="4" t="str" cm="1">
        <f t="array" ref="Q3365">_xlfn._xlws.FILTER(AnalysisMethods!$G$2:$G$31,AnalysisMethods!$E$2:$E$31=AnalysisResults!P3365,"")</f>
        <v>n</v>
      </c>
      <c r="R3365" s="4" t="str" cm="1">
        <f t="array" ref="R3365">_xlfn._xlws.FILTER(AnalysisMethods!$H$2:$H$31,AnalysisMethods!$E$2:$E$31=AnalysisResults!P3365,"")</f>
        <v>XX</v>
      </c>
      <c r="S3365">
        <v>41</v>
      </c>
      <c r="T3365" s="7" t="s">
        <v>1041</v>
      </c>
      <c r="U3365" t="s">
        <v>1378</v>
      </c>
    </row>
    <row r="3366" spans="1:21" x14ac:dyDescent="0.45">
      <c r="A3366" t="s">
        <v>671</v>
      </c>
      <c r="B3366" s="4" t="str" cm="1">
        <f t="array" ref="B3366">_xlfn._xlws.FILTER(AnalysisSets!B:B,AnalysisSets!A:A=_xlfn._xlws.FILTER(Analyses!E:E,Analyses!A:A=AnalysisResults!A3366,""),"")</f>
        <v>Safety Population</v>
      </c>
      <c r="C3366" t="s">
        <v>33</v>
      </c>
      <c r="D3366" t="s">
        <v>40</v>
      </c>
      <c r="E3366" s="4" t="str" cm="1">
        <f t="array" ref="E3366">_xlfn._xlws.FILTER(AnalysisGroupings!$G$2:$G$20,AnalysisGroupings!$F$2:$F$20=AnalysisResults!D3366,"")</f>
        <v>Xanomeline Low Dose</v>
      </c>
      <c r="G3366" t="s">
        <v>733</v>
      </c>
      <c r="H3366" t="s">
        <v>776</v>
      </c>
      <c r="I3366" s="4" t="str" cm="1">
        <f t="array" ref="I3366">_xlfn._xlws.FILTER(AnalysisGroupings!$G$2:$G$36,(AnalysisGroupings!$F$2:$F$36=AnalysisResults!H3366)*LEN(H3366)&gt;0,"")</f>
        <v>Temperature (C)</v>
      </c>
      <c r="K3366" t="s">
        <v>734</v>
      </c>
      <c r="L3366" t="s">
        <v>1385</v>
      </c>
      <c r="M3366" s="4" t="str" cm="1">
        <f t="array" ref="M3366">_xlfn._xlws.FILTER(AnalysisGroupings!$G$2:$G$36,(AnalysisGroupings!$F$2:$F$36=AnalysisResults!L3366)*LEN(L3366)&gt;0,"")</f>
        <v>Week 16</v>
      </c>
      <c r="O3366" t="s">
        <v>295</v>
      </c>
      <c r="P3366" t="s">
        <v>641</v>
      </c>
      <c r="Q3366" s="4" t="str" cm="1">
        <f t="array" ref="Q3366">_xlfn._xlws.FILTER(AnalysisMethods!$G$2:$G$31,AnalysisMethods!$E$2:$E$31=AnalysisResults!P3366,"")</f>
        <v>Mean</v>
      </c>
      <c r="R3366" s="4" t="str" cm="1">
        <f t="array" ref="R3366">_xlfn._xlws.FILTER(AnalysisMethods!$H$2:$H$31,AnalysisMethods!$E$2:$E$31=AnalysisResults!P3366,"")</f>
        <v>XX.X</v>
      </c>
      <c r="S3366">
        <v>2.3902439000000001E-2</v>
      </c>
      <c r="T3366" s="7" t="s">
        <v>1158</v>
      </c>
      <c r="U3366" t="s">
        <v>1378</v>
      </c>
    </row>
    <row r="3367" spans="1:21" x14ac:dyDescent="0.45">
      <c r="A3367" t="s">
        <v>671</v>
      </c>
      <c r="B3367" s="4" t="str" cm="1">
        <f t="array" ref="B3367">_xlfn._xlws.FILTER(AnalysisSets!B:B,AnalysisSets!A:A=_xlfn._xlws.FILTER(Analyses!E:E,Analyses!A:A=AnalysisResults!A3367,""),"")</f>
        <v>Safety Population</v>
      </c>
      <c r="C3367" t="s">
        <v>33</v>
      </c>
      <c r="D3367" t="s">
        <v>40</v>
      </c>
      <c r="E3367" s="4" t="str" cm="1">
        <f t="array" ref="E3367">_xlfn._xlws.FILTER(AnalysisGroupings!$G$2:$G$20,AnalysisGroupings!$F$2:$F$20=AnalysisResults!D3367,"")</f>
        <v>Xanomeline Low Dose</v>
      </c>
      <c r="G3367" t="s">
        <v>733</v>
      </c>
      <c r="H3367" t="s">
        <v>776</v>
      </c>
      <c r="I3367" s="4" t="str" cm="1">
        <f t="array" ref="I3367">_xlfn._xlws.FILTER(AnalysisGroupings!$G$2:$G$36,(AnalysisGroupings!$F$2:$F$36=AnalysisResults!H3367)*LEN(H3367)&gt;0,"")</f>
        <v>Temperature (C)</v>
      </c>
      <c r="K3367" t="s">
        <v>734</v>
      </c>
      <c r="L3367" t="s">
        <v>1385</v>
      </c>
      <c r="M3367" s="4" t="str" cm="1">
        <f t="array" ref="M3367">_xlfn._xlws.FILTER(AnalysisGroupings!$G$2:$G$36,(AnalysisGroupings!$F$2:$F$36=AnalysisResults!L3367)*LEN(L3367)&gt;0,"")</f>
        <v>Week 16</v>
      </c>
      <c r="O3367" t="s">
        <v>295</v>
      </c>
      <c r="P3367" t="s">
        <v>642</v>
      </c>
      <c r="Q3367" s="4" t="str" cm="1">
        <f t="array" ref="Q3367">_xlfn._xlws.FILTER(AnalysisMethods!$G$2:$G$31,AnalysisMethods!$E$2:$E$31=AnalysisResults!P3367,"")</f>
        <v>SD</v>
      </c>
      <c r="R3367" s="4" t="str" cm="1">
        <f t="array" ref="R3367">_xlfn._xlws.FILTER(AnalysisMethods!$H$2:$H$31,AnalysisMethods!$E$2:$E$31=AnalysisResults!P3367,"")</f>
        <v>(XX.XX)</v>
      </c>
      <c r="S3367">
        <v>0.40315554100000001</v>
      </c>
      <c r="T3367" s="7" t="s">
        <v>943</v>
      </c>
      <c r="U3367" t="s">
        <v>1378</v>
      </c>
    </row>
    <row r="3368" spans="1:21" x14ac:dyDescent="0.45">
      <c r="A3368" t="s">
        <v>671</v>
      </c>
      <c r="B3368" s="4" t="str" cm="1">
        <f t="array" ref="B3368">_xlfn._xlws.FILTER(AnalysisSets!B:B,AnalysisSets!A:A=_xlfn._xlws.FILTER(Analyses!E:E,Analyses!A:A=AnalysisResults!A3368,""),"")</f>
        <v>Safety Population</v>
      </c>
      <c r="C3368" t="s">
        <v>33</v>
      </c>
      <c r="D3368" t="s">
        <v>40</v>
      </c>
      <c r="E3368" s="4" t="str" cm="1">
        <f t="array" ref="E3368">_xlfn._xlws.FILTER(AnalysisGroupings!$G$2:$G$20,AnalysisGroupings!$F$2:$F$20=AnalysisResults!D3368,"")</f>
        <v>Xanomeline Low Dose</v>
      </c>
      <c r="G3368" t="s">
        <v>733</v>
      </c>
      <c r="H3368" t="s">
        <v>776</v>
      </c>
      <c r="I3368" s="4" t="str" cm="1">
        <f t="array" ref="I3368">_xlfn._xlws.FILTER(AnalysisGroupings!$G$2:$G$36,(AnalysisGroupings!$F$2:$F$36=AnalysisResults!H3368)*LEN(H3368)&gt;0,"")</f>
        <v>Temperature (C)</v>
      </c>
      <c r="K3368" t="s">
        <v>734</v>
      </c>
      <c r="L3368" t="s">
        <v>1385</v>
      </c>
      <c r="M3368" s="4" t="str" cm="1">
        <f t="array" ref="M3368">_xlfn._xlws.FILTER(AnalysisGroupings!$G$2:$G$36,(AnalysisGroupings!$F$2:$F$36=AnalysisResults!L3368)*LEN(L3368)&gt;0,"")</f>
        <v>Week 16</v>
      </c>
      <c r="O3368" t="s">
        <v>295</v>
      </c>
      <c r="P3368" t="s">
        <v>643</v>
      </c>
      <c r="Q3368" s="4" t="str" cm="1">
        <f t="array" ref="Q3368">_xlfn._xlws.FILTER(AnalysisMethods!$G$2:$G$31,AnalysisMethods!$E$2:$E$31=AnalysisResults!P3368,"")</f>
        <v>Median</v>
      </c>
      <c r="R3368" s="4" t="str" cm="1">
        <f t="array" ref="R3368">_xlfn._xlws.FILTER(AnalysisMethods!$H$2:$H$31,AnalysisMethods!$E$2:$E$31=AnalysisResults!P3368,"")</f>
        <v>XX.X</v>
      </c>
      <c r="S3368">
        <v>0</v>
      </c>
      <c r="T3368" s="7" t="s">
        <v>1158</v>
      </c>
      <c r="U3368" t="s">
        <v>1378</v>
      </c>
    </row>
    <row r="3369" spans="1:21" x14ac:dyDescent="0.45">
      <c r="A3369" t="s">
        <v>671</v>
      </c>
      <c r="B3369" s="4" t="str" cm="1">
        <f t="array" ref="B3369">_xlfn._xlws.FILTER(AnalysisSets!B:B,AnalysisSets!A:A=_xlfn._xlws.FILTER(Analyses!E:E,Analyses!A:A=AnalysisResults!A3369,""),"")</f>
        <v>Safety Population</v>
      </c>
      <c r="C3369" t="s">
        <v>33</v>
      </c>
      <c r="D3369" t="s">
        <v>40</v>
      </c>
      <c r="E3369" s="4" t="str" cm="1">
        <f t="array" ref="E3369">_xlfn._xlws.FILTER(AnalysisGroupings!$G$2:$G$20,AnalysisGroupings!$F$2:$F$20=AnalysisResults!D3369,"")</f>
        <v>Xanomeline Low Dose</v>
      </c>
      <c r="G3369" t="s">
        <v>733</v>
      </c>
      <c r="H3369" t="s">
        <v>776</v>
      </c>
      <c r="I3369" s="4" t="str" cm="1">
        <f t="array" ref="I3369">_xlfn._xlws.FILTER(AnalysisGroupings!$G$2:$G$36,(AnalysisGroupings!$F$2:$F$36=AnalysisResults!H3369)*LEN(H3369)&gt;0,"")</f>
        <v>Temperature (C)</v>
      </c>
      <c r="K3369" t="s">
        <v>734</v>
      </c>
      <c r="L3369" t="s">
        <v>1385</v>
      </c>
      <c r="M3369" s="4" t="str" cm="1">
        <f t="array" ref="M3369">_xlfn._xlws.FILTER(AnalysisGroupings!$G$2:$G$36,(AnalysisGroupings!$F$2:$F$36=AnalysisResults!L3369)*LEN(L3369)&gt;0,"")</f>
        <v>Week 16</v>
      </c>
      <c r="O3369" t="s">
        <v>295</v>
      </c>
      <c r="P3369" t="s">
        <v>644</v>
      </c>
      <c r="Q3369" s="4" t="str" cm="1">
        <f t="array" ref="Q3369">_xlfn._xlws.FILTER(AnalysisMethods!$G$2:$G$31,AnalysisMethods!$E$2:$E$31=AnalysisResults!P3369,"")</f>
        <v>Q1</v>
      </c>
      <c r="R3369" s="4" t="str" cm="1">
        <f t="array" ref="R3369">_xlfn._xlws.FILTER(AnalysisMethods!$H$2:$H$31,AnalysisMethods!$E$2:$E$31=AnalysisResults!P3369,"")</f>
        <v>XX.X</v>
      </c>
      <c r="S3369">
        <v>-0.11</v>
      </c>
      <c r="T3369" s="7" t="s">
        <v>1212</v>
      </c>
      <c r="U3369" t="s">
        <v>1378</v>
      </c>
    </row>
    <row r="3370" spans="1:21" x14ac:dyDescent="0.45">
      <c r="A3370" t="s">
        <v>671</v>
      </c>
      <c r="B3370" s="4" t="str" cm="1">
        <f t="array" ref="B3370">_xlfn._xlws.FILTER(AnalysisSets!B:B,AnalysisSets!A:A=_xlfn._xlws.FILTER(Analyses!E:E,Analyses!A:A=AnalysisResults!A3370,""),"")</f>
        <v>Safety Population</v>
      </c>
      <c r="C3370" t="s">
        <v>33</v>
      </c>
      <c r="D3370" t="s">
        <v>40</v>
      </c>
      <c r="E3370" s="4" t="str" cm="1">
        <f t="array" ref="E3370">_xlfn._xlws.FILTER(AnalysisGroupings!$G$2:$G$20,AnalysisGroupings!$F$2:$F$20=AnalysisResults!D3370,"")</f>
        <v>Xanomeline Low Dose</v>
      </c>
      <c r="G3370" t="s">
        <v>733</v>
      </c>
      <c r="H3370" t="s">
        <v>776</v>
      </c>
      <c r="I3370" s="4" t="str" cm="1">
        <f t="array" ref="I3370">_xlfn._xlws.FILTER(AnalysisGroupings!$G$2:$G$36,(AnalysisGroupings!$F$2:$F$36=AnalysisResults!H3370)*LEN(H3370)&gt;0,"")</f>
        <v>Temperature (C)</v>
      </c>
      <c r="K3370" t="s">
        <v>734</v>
      </c>
      <c r="L3370" t="s">
        <v>1385</v>
      </c>
      <c r="M3370" s="4" t="str" cm="1">
        <f t="array" ref="M3370">_xlfn._xlws.FILTER(AnalysisGroupings!$G$2:$G$36,(AnalysisGroupings!$F$2:$F$36=AnalysisResults!L3370)*LEN(L3370)&gt;0,"")</f>
        <v>Week 16</v>
      </c>
      <c r="O3370" t="s">
        <v>295</v>
      </c>
      <c r="P3370" t="s">
        <v>645</v>
      </c>
      <c r="Q3370" s="4" t="str" cm="1">
        <f t="array" ref="Q3370">_xlfn._xlws.FILTER(AnalysisMethods!$G$2:$G$31,AnalysisMethods!$E$2:$E$31=AnalysisResults!P3370,"")</f>
        <v>Q3</v>
      </c>
      <c r="R3370" s="4" t="str" cm="1">
        <f t="array" ref="R3370">_xlfn._xlws.FILTER(AnalysisMethods!$H$2:$H$31,AnalysisMethods!$E$2:$E$31=AnalysisResults!P3370,"")</f>
        <v>XX.X</v>
      </c>
      <c r="S3370">
        <v>0.28000000000000003</v>
      </c>
      <c r="T3370" s="7" t="s">
        <v>1156</v>
      </c>
      <c r="U3370" t="s">
        <v>1378</v>
      </c>
    </row>
    <row r="3371" spans="1:21" x14ac:dyDescent="0.45">
      <c r="A3371" t="s">
        <v>671</v>
      </c>
      <c r="B3371" s="4" t="str" cm="1">
        <f t="array" ref="B3371">_xlfn._xlws.FILTER(AnalysisSets!B:B,AnalysisSets!A:A=_xlfn._xlws.FILTER(Analyses!E:E,Analyses!A:A=AnalysisResults!A3371,""),"")</f>
        <v>Safety Population</v>
      </c>
      <c r="C3371" t="s">
        <v>33</v>
      </c>
      <c r="D3371" t="s">
        <v>40</v>
      </c>
      <c r="E3371" s="4" t="str" cm="1">
        <f t="array" ref="E3371">_xlfn._xlws.FILTER(AnalysisGroupings!$G$2:$G$20,AnalysisGroupings!$F$2:$F$20=AnalysisResults!D3371,"")</f>
        <v>Xanomeline Low Dose</v>
      </c>
      <c r="G3371" t="s">
        <v>733</v>
      </c>
      <c r="H3371" t="s">
        <v>776</v>
      </c>
      <c r="I3371" s="4" t="str" cm="1">
        <f t="array" ref="I3371">_xlfn._xlws.FILTER(AnalysisGroupings!$G$2:$G$36,(AnalysisGroupings!$F$2:$F$36=AnalysisResults!H3371)*LEN(H3371)&gt;0,"")</f>
        <v>Temperature (C)</v>
      </c>
      <c r="K3371" t="s">
        <v>734</v>
      </c>
      <c r="L3371" t="s">
        <v>1385</v>
      </c>
      <c r="M3371" s="4" t="str" cm="1">
        <f t="array" ref="M3371">_xlfn._xlws.FILTER(AnalysisGroupings!$G$2:$G$36,(AnalysisGroupings!$F$2:$F$36=AnalysisResults!L3371)*LEN(L3371)&gt;0,"")</f>
        <v>Week 16</v>
      </c>
      <c r="O3371" t="s">
        <v>295</v>
      </c>
      <c r="P3371" t="s">
        <v>646</v>
      </c>
      <c r="Q3371" s="4" t="str" cm="1">
        <f t="array" ref="Q3371">_xlfn._xlws.FILTER(AnalysisMethods!$G$2:$G$31,AnalysisMethods!$E$2:$E$31=AnalysisResults!P3371,"")</f>
        <v>Min</v>
      </c>
      <c r="R3371" s="4" t="str" cm="1">
        <f t="array" ref="R3371">_xlfn._xlws.FILTER(AnalysisMethods!$H$2:$H$31,AnalysisMethods!$E$2:$E$31=AnalysisResults!P3371,"")</f>
        <v>XX</v>
      </c>
      <c r="S3371">
        <v>-0.78</v>
      </c>
      <c r="T3371" s="7" t="s">
        <v>1236</v>
      </c>
      <c r="U3371" t="s">
        <v>1378</v>
      </c>
    </row>
    <row r="3372" spans="1:21" x14ac:dyDescent="0.45">
      <c r="A3372" t="s">
        <v>671</v>
      </c>
      <c r="B3372" s="4" t="str" cm="1">
        <f t="array" ref="B3372">_xlfn._xlws.FILTER(AnalysisSets!B:B,AnalysisSets!A:A=_xlfn._xlws.FILTER(Analyses!E:E,Analyses!A:A=AnalysisResults!A3372,""),"")</f>
        <v>Safety Population</v>
      </c>
      <c r="C3372" t="s">
        <v>33</v>
      </c>
      <c r="D3372" t="s">
        <v>40</v>
      </c>
      <c r="E3372" s="4" t="str" cm="1">
        <f t="array" ref="E3372">_xlfn._xlws.FILTER(AnalysisGroupings!$G$2:$G$20,AnalysisGroupings!$F$2:$F$20=AnalysisResults!D3372,"")</f>
        <v>Xanomeline Low Dose</v>
      </c>
      <c r="G3372" t="s">
        <v>733</v>
      </c>
      <c r="H3372" t="s">
        <v>776</v>
      </c>
      <c r="I3372" s="4" t="str" cm="1">
        <f t="array" ref="I3372">_xlfn._xlws.FILTER(AnalysisGroupings!$G$2:$G$36,(AnalysisGroupings!$F$2:$F$36=AnalysisResults!H3372)*LEN(H3372)&gt;0,"")</f>
        <v>Temperature (C)</v>
      </c>
      <c r="K3372" t="s">
        <v>734</v>
      </c>
      <c r="L3372" t="s">
        <v>1385</v>
      </c>
      <c r="M3372" s="4" t="str" cm="1">
        <f t="array" ref="M3372">_xlfn._xlws.FILTER(AnalysisGroupings!$G$2:$G$36,(AnalysisGroupings!$F$2:$F$36=AnalysisResults!L3372)*LEN(L3372)&gt;0,"")</f>
        <v>Week 16</v>
      </c>
      <c r="O3372" t="s">
        <v>295</v>
      </c>
      <c r="P3372" t="s">
        <v>647</v>
      </c>
      <c r="Q3372" s="4" t="str" cm="1">
        <f t="array" ref="Q3372">_xlfn._xlws.FILTER(AnalysisMethods!$G$2:$G$31,AnalysisMethods!$E$2:$E$31=AnalysisResults!P3372,"")</f>
        <v>Max</v>
      </c>
      <c r="R3372" s="4" t="str" cm="1">
        <f t="array" ref="R3372">_xlfn._xlws.FILTER(AnalysisMethods!$H$2:$H$31,AnalysisMethods!$E$2:$E$31=AnalysisResults!P3372,"")</f>
        <v>XX</v>
      </c>
      <c r="S3372">
        <v>1.06</v>
      </c>
      <c r="T3372" s="7" t="s">
        <v>1242</v>
      </c>
      <c r="U3372" t="s">
        <v>1378</v>
      </c>
    </row>
    <row r="3373" spans="1:21" x14ac:dyDescent="0.45">
      <c r="A3373" t="s">
        <v>671</v>
      </c>
      <c r="B3373" s="4" t="str" cm="1">
        <f t="array" ref="B3373">_xlfn._xlws.FILTER(AnalysisSets!B:B,AnalysisSets!A:A=_xlfn._xlws.FILTER(Analyses!E:E,Analyses!A:A=AnalysisResults!A3373,""),"")</f>
        <v>Safety Population</v>
      </c>
      <c r="C3373" t="s">
        <v>33</v>
      </c>
      <c r="D3373" t="s">
        <v>40</v>
      </c>
      <c r="E3373" s="4" t="str" cm="1">
        <f t="array" ref="E3373">_xlfn._xlws.FILTER(AnalysisGroupings!$G$2:$G$20,AnalysisGroupings!$F$2:$F$20=AnalysisResults!D3373,"")</f>
        <v>Xanomeline Low Dose</v>
      </c>
      <c r="G3373" t="s">
        <v>733</v>
      </c>
      <c r="H3373" t="s">
        <v>776</v>
      </c>
      <c r="I3373" s="4" t="str" cm="1">
        <f t="array" ref="I3373">_xlfn._xlws.FILTER(AnalysisGroupings!$G$2:$G$36,(AnalysisGroupings!$F$2:$F$36=AnalysisResults!H3373)*LEN(H3373)&gt;0,"")</f>
        <v>Temperature (C)</v>
      </c>
      <c r="K3373" t="s">
        <v>734</v>
      </c>
      <c r="L3373" t="s">
        <v>1386</v>
      </c>
      <c r="M3373" s="4" t="str" cm="1">
        <f t="array" ref="M3373">_xlfn._xlws.FILTER(AnalysisGroupings!$G$2:$G$36,(AnalysisGroupings!$F$2:$F$36=AnalysisResults!L3373)*LEN(L3373)&gt;0,"")</f>
        <v>Week 20</v>
      </c>
      <c r="O3373" t="s">
        <v>295</v>
      </c>
      <c r="P3373" t="s">
        <v>640</v>
      </c>
      <c r="Q3373" s="4" t="str" cm="1">
        <f t="array" ref="Q3373">_xlfn._xlws.FILTER(AnalysisMethods!$G$2:$G$31,AnalysisMethods!$E$2:$E$31=AnalysisResults!P3373,"")</f>
        <v>n</v>
      </c>
      <c r="R3373" s="4" t="str" cm="1">
        <f t="array" ref="R3373">_xlfn._xlws.FILTER(AnalysisMethods!$H$2:$H$31,AnalysisMethods!$E$2:$E$31=AnalysisResults!P3373,"")</f>
        <v>XX</v>
      </c>
      <c r="S3373">
        <v>30</v>
      </c>
      <c r="T3373" s="7" t="s">
        <v>1042</v>
      </c>
      <c r="U3373" t="s">
        <v>1378</v>
      </c>
    </row>
    <row r="3374" spans="1:21" x14ac:dyDescent="0.45">
      <c r="A3374" t="s">
        <v>671</v>
      </c>
      <c r="B3374" s="4" t="str" cm="1">
        <f t="array" ref="B3374">_xlfn._xlws.FILTER(AnalysisSets!B:B,AnalysisSets!A:A=_xlfn._xlws.FILTER(Analyses!E:E,Analyses!A:A=AnalysisResults!A3374,""),"")</f>
        <v>Safety Population</v>
      </c>
      <c r="C3374" t="s">
        <v>33</v>
      </c>
      <c r="D3374" t="s">
        <v>40</v>
      </c>
      <c r="E3374" s="4" t="str" cm="1">
        <f t="array" ref="E3374">_xlfn._xlws.FILTER(AnalysisGroupings!$G$2:$G$20,AnalysisGroupings!$F$2:$F$20=AnalysisResults!D3374,"")</f>
        <v>Xanomeline Low Dose</v>
      </c>
      <c r="G3374" t="s">
        <v>733</v>
      </c>
      <c r="H3374" t="s">
        <v>776</v>
      </c>
      <c r="I3374" s="4" t="str" cm="1">
        <f t="array" ref="I3374">_xlfn._xlws.FILTER(AnalysisGroupings!$G$2:$G$36,(AnalysisGroupings!$F$2:$F$36=AnalysisResults!H3374)*LEN(H3374)&gt;0,"")</f>
        <v>Temperature (C)</v>
      </c>
      <c r="K3374" t="s">
        <v>734</v>
      </c>
      <c r="L3374" t="s">
        <v>1386</v>
      </c>
      <c r="M3374" s="4" t="str" cm="1">
        <f t="array" ref="M3374">_xlfn._xlws.FILTER(AnalysisGroupings!$G$2:$G$36,(AnalysisGroupings!$F$2:$F$36=AnalysisResults!L3374)*LEN(L3374)&gt;0,"")</f>
        <v>Week 20</v>
      </c>
      <c r="O3374" t="s">
        <v>295</v>
      </c>
      <c r="P3374" t="s">
        <v>641</v>
      </c>
      <c r="Q3374" s="4" t="str" cm="1">
        <f t="array" ref="Q3374">_xlfn._xlws.FILTER(AnalysisMethods!$G$2:$G$31,AnalysisMethods!$E$2:$E$31=AnalysisResults!P3374,"")</f>
        <v>Mean</v>
      </c>
      <c r="R3374" s="4" t="str" cm="1">
        <f t="array" ref="R3374">_xlfn._xlws.FILTER(AnalysisMethods!$H$2:$H$31,AnalysisMethods!$E$2:$E$31=AnalysisResults!P3374,"")</f>
        <v>XX.X</v>
      </c>
      <c r="S3374">
        <v>9.4333333300000002E-2</v>
      </c>
      <c r="T3374" s="7" t="s">
        <v>1243</v>
      </c>
      <c r="U3374" t="s">
        <v>1378</v>
      </c>
    </row>
    <row r="3375" spans="1:21" x14ac:dyDescent="0.45">
      <c r="A3375" t="s">
        <v>671</v>
      </c>
      <c r="B3375" s="4" t="str" cm="1">
        <f t="array" ref="B3375">_xlfn._xlws.FILTER(AnalysisSets!B:B,AnalysisSets!A:A=_xlfn._xlws.FILTER(Analyses!E:E,Analyses!A:A=AnalysisResults!A3375,""),"")</f>
        <v>Safety Population</v>
      </c>
      <c r="C3375" t="s">
        <v>33</v>
      </c>
      <c r="D3375" t="s">
        <v>40</v>
      </c>
      <c r="E3375" s="4" t="str" cm="1">
        <f t="array" ref="E3375">_xlfn._xlws.FILTER(AnalysisGroupings!$G$2:$G$20,AnalysisGroupings!$F$2:$F$20=AnalysisResults!D3375,"")</f>
        <v>Xanomeline Low Dose</v>
      </c>
      <c r="G3375" t="s">
        <v>733</v>
      </c>
      <c r="H3375" t="s">
        <v>776</v>
      </c>
      <c r="I3375" s="4" t="str" cm="1">
        <f t="array" ref="I3375">_xlfn._xlws.FILTER(AnalysisGroupings!$G$2:$G$36,(AnalysisGroupings!$F$2:$F$36=AnalysisResults!H3375)*LEN(H3375)&gt;0,"")</f>
        <v>Temperature (C)</v>
      </c>
      <c r="K3375" t="s">
        <v>734</v>
      </c>
      <c r="L3375" t="s">
        <v>1386</v>
      </c>
      <c r="M3375" s="4" t="str" cm="1">
        <f t="array" ref="M3375">_xlfn._xlws.FILTER(AnalysisGroupings!$G$2:$G$36,(AnalysisGroupings!$F$2:$F$36=AnalysisResults!L3375)*LEN(L3375)&gt;0,"")</f>
        <v>Week 20</v>
      </c>
      <c r="O3375" t="s">
        <v>295</v>
      </c>
      <c r="P3375" t="s">
        <v>642</v>
      </c>
      <c r="Q3375" s="4" t="str" cm="1">
        <f t="array" ref="Q3375">_xlfn._xlws.FILTER(AnalysisMethods!$G$2:$G$31,AnalysisMethods!$E$2:$E$31=AnalysisResults!P3375,"")</f>
        <v>SD</v>
      </c>
      <c r="R3375" s="4" t="str" cm="1">
        <f t="array" ref="R3375">_xlfn._xlws.FILTER(AnalysisMethods!$H$2:$H$31,AnalysisMethods!$E$2:$E$31=AnalysisResults!P3375,"")</f>
        <v>(XX.XX)</v>
      </c>
      <c r="S3375">
        <v>0.44721886440000003</v>
      </c>
      <c r="T3375" s="7" t="s">
        <v>1039</v>
      </c>
      <c r="U3375" t="s">
        <v>1378</v>
      </c>
    </row>
    <row r="3376" spans="1:21" x14ac:dyDescent="0.45">
      <c r="A3376" t="s">
        <v>671</v>
      </c>
      <c r="B3376" s="4" t="str" cm="1">
        <f t="array" ref="B3376">_xlfn._xlws.FILTER(AnalysisSets!B:B,AnalysisSets!A:A=_xlfn._xlws.FILTER(Analyses!E:E,Analyses!A:A=AnalysisResults!A3376,""),"")</f>
        <v>Safety Population</v>
      </c>
      <c r="C3376" t="s">
        <v>33</v>
      </c>
      <c r="D3376" t="s">
        <v>40</v>
      </c>
      <c r="E3376" s="4" t="str" cm="1">
        <f t="array" ref="E3376">_xlfn._xlws.FILTER(AnalysisGroupings!$G$2:$G$20,AnalysisGroupings!$F$2:$F$20=AnalysisResults!D3376,"")</f>
        <v>Xanomeline Low Dose</v>
      </c>
      <c r="G3376" t="s">
        <v>733</v>
      </c>
      <c r="H3376" t="s">
        <v>776</v>
      </c>
      <c r="I3376" s="4" t="str" cm="1">
        <f t="array" ref="I3376">_xlfn._xlws.FILTER(AnalysisGroupings!$G$2:$G$36,(AnalysisGroupings!$F$2:$F$36=AnalysisResults!H3376)*LEN(H3376)&gt;0,"")</f>
        <v>Temperature (C)</v>
      </c>
      <c r="K3376" t="s">
        <v>734</v>
      </c>
      <c r="L3376" t="s">
        <v>1386</v>
      </c>
      <c r="M3376" s="4" t="str" cm="1">
        <f t="array" ref="M3376">_xlfn._xlws.FILTER(AnalysisGroupings!$G$2:$G$36,(AnalysisGroupings!$F$2:$F$36=AnalysisResults!L3376)*LEN(L3376)&gt;0,"")</f>
        <v>Week 20</v>
      </c>
      <c r="O3376" t="s">
        <v>295</v>
      </c>
      <c r="P3376" t="s">
        <v>643</v>
      </c>
      <c r="Q3376" s="4" t="str" cm="1">
        <f t="array" ref="Q3376">_xlfn._xlws.FILTER(AnalysisMethods!$G$2:$G$31,AnalysisMethods!$E$2:$E$31=AnalysisResults!P3376,"")</f>
        <v>Median</v>
      </c>
      <c r="R3376" s="4" t="str" cm="1">
        <f t="array" ref="R3376">_xlfn._xlws.FILTER(AnalysisMethods!$H$2:$H$31,AnalysisMethods!$E$2:$E$31=AnalysisResults!P3376,"")</f>
        <v>XX.X</v>
      </c>
      <c r="S3376">
        <v>0</v>
      </c>
      <c r="T3376" s="7" t="s">
        <v>1158</v>
      </c>
      <c r="U3376" t="s">
        <v>1378</v>
      </c>
    </row>
    <row r="3377" spans="1:21" x14ac:dyDescent="0.45">
      <c r="A3377" t="s">
        <v>671</v>
      </c>
      <c r="B3377" s="4" t="str" cm="1">
        <f t="array" ref="B3377">_xlfn._xlws.FILTER(AnalysisSets!B:B,AnalysisSets!A:A=_xlfn._xlws.FILTER(Analyses!E:E,Analyses!A:A=AnalysisResults!A3377,""),"")</f>
        <v>Safety Population</v>
      </c>
      <c r="C3377" t="s">
        <v>33</v>
      </c>
      <c r="D3377" t="s">
        <v>40</v>
      </c>
      <c r="E3377" s="4" t="str" cm="1">
        <f t="array" ref="E3377">_xlfn._xlws.FILTER(AnalysisGroupings!$G$2:$G$20,AnalysisGroupings!$F$2:$F$20=AnalysisResults!D3377,"")</f>
        <v>Xanomeline Low Dose</v>
      </c>
      <c r="G3377" t="s">
        <v>733</v>
      </c>
      <c r="H3377" t="s">
        <v>776</v>
      </c>
      <c r="I3377" s="4" t="str" cm="1">
        <f t="array" ref="I3377">_xlfn._xlws.FILTER(AnalysisGroupings!$G$2:$G$36,(AnalysisGroupings!$F$2:$F$36=AnalysisResults!H3377)*LEN(H3377)&gt;0,"")</f>
        <v>Temperature (C)</v>
      </c>
      <c r="K3377" t="s">
        <v>734</v>
      </c>
      <c r="L3377" t="s">
        <v>1386</v>
      </c>
      <c r="M3377" s="4" t="str" cm="1">
        <f t="array" ref="M3377">_xlfn._xlws.FILTER(AnalysisGroupings!$G$2:$G$36,(AnalysisGroupings!$F$2:$F$36=AnalysisResults!L3377)*LEN(L3377)&gt;0,"")</f>
        <v>Week 20</v>
      </c>
      <c r="O3377" t="s">
        <v>295</v>
      </c>
      <c r="P3377" t="s">
        <v>644</v>
      </c>
      <c r="Q3377" s="4" t="str" cm="1">
        <f t="array" ref="Q3377">_xlfn._xlws.FILTER(AnalysisMethods!$G$2:$G$31,AnalysisMethods!$E$2:$E$31=AnalysisResults!P3377,"")</f>
        <v>Q1</v>
      </c>
      <c r="R3377" s="4" t="str" cm="1">
        <f t="array" ref="R3377">_xlfn._xlws.FILTER(AnalysisMethods!$H$2:$H$31,AnalysisMethods!$E$2:$E$31=AnalysisResults!P3377,"")</f>
        <v>XX.X</v>
      </c>
      <c r="S3377">
        <v>-0.06</v>
      </c>
      <c r="T3377" s="7" t="s">
        <v>1212</v>
      </c>
      <c r="U3377" t="s">
        <v>1378</v>
      </c>
    </row>
    <row r="3378" spans="1:21" x14ac:dyDescent="0.45">
      <c r="A3378" t="s">
        <v>671</v>
      </c>
      <c r="B3378" s="4" t="str" cm="1">
        <f t="array" ref="B3378">_xlfn._xlws.FILTER(AnalysisSets!B:B,AnalysisSets!A:A=_xlfn._xlws.FILTER(Analyses!E:E,Analyses!A:A=AnalysisResults!A3378,""),"")</f>
        <v>Safety Population</v>
      </c>
      <c r="C3378" t="s">
        <v>33</v>
      </c>
      <c r="D3378" t="s">
        <v>40</v>
      </c>
      <c r="E3378" s="4" t="str" cm="1">
        <f t="array" ref="E3378">_xlfn._xlws.FILTER(AnalysisGroupings!$G$2:$G$20,AnalysisGroupings!$F$2:$F$20=AnalysisResults!D3378,"")</f>
        <v>Xanomeline Low Dose</v>
      </c>
      <c r="G3378" t="s">
        <v>733</v>
      </c>
      <c r="H3378" t="s">
        <v>776</v>
      </c>
      <c r="I3378" s="4" t="str" cm="1">
        <f t="array" ref="I3378">_xlfn._xlws.FILTER(AnalysisGroupings!$G$2:$G$36,(AnalysisGroupings!$F$2:$F$36=AnalysisResults!H3378)*LEN(H3378)&gt;0,"")</f>
        <v>Temperature (C)</v>
      </c>
      <c r="K3378" t="s">
        <v>734</v>
      </c>
      <c r="L3378" t="s">
        <v>1386</v>
      </c>
      <c r="M3378" s="4" t="str" cm="1">
        <f t="array" ref="M3378">_xlfn._xlws.FILTER(AnalysisGroupings!$G$2:$G$36,(AnalysisGroupings!$F$2:$F$36=AnalysisResults!L3378)*LEN(L3378)&gt;0,"")</f>
        <v>Week 20</v>
      </c>
      <c r="O3378" t="s">
        <v>295</v>
      </c>
      <c r="P3378" t="s">
        <v>645</v>
      </c>
      <c r="Q3378" s="4" t="str" cm="1">
        <f t="array" ref="Q3378">_xlfn._xlws.FILTER(AnalysisMethods!$G$2:$G$31,AnalysisMethods!$E$2:$E$31=AnalysisResults!P3378,"")</f>
        <v>Q3</v>
      </c>
      <c r="R3378" s="4" t="str" cm="1">
        <f t="array" ref="R3378">_xlfn._xlws.FILTER(AnalysisMethods!$H$2:$H$31,AnalysisMethods!$E$2:$E$31=AnalysisResults!P3378,"")</f>
        <v>XX.X</v>
      </c>
      <c r="S3378">
        <v>0.34</v>
      </c>
      <c r="T3378" s="7" t="s">
        <v>1156</v>
      </c>
      <c r="U3378" t="s">
        <v>1378</v>
      </c>
    </row>
    <row r="3379" spans="1:21" x14ac:dyDescent="0.45">
      <c r="A3379" t="s">
        <v>671</v>
      </c>
      <c r="B3379" s="4" t="str" cm="1">
        <f t="array" ref="B3379">_xlfn._xlws.FILTER(AnalysisSets!B:B,AnalysisSets!A:A=_xlfn._xlws.FILTER(Analyses!E:E,Analyses!A:A=AnalysisResults!A3379,""),"")</f>
        <v>Safety Population</v>
      </c>
      <c r="C3379" t="s">
        <v>33</v>
      </c>
      <c r="D3379" t="s">
        <v>40</v>
      </c>
      <c r="E3379" s="4" t="str" cm="1">
        <f t="array" ref="E3379">_xlfn._xlws.FILTER(AnalysisGroupings!$G$2:$G$20,AnalysisGroupings!$F$2:$F$20=AnalysisResults!D3379,"")</f>
        <v>Xanomeline Low Dose</v>
      </c>
      <c r="G3379" t="s">
        <v>733</v>
      </c>
      <c r="H3379" t="s">
        <v>776</v>
      </c>
      <c r="I3379" s="4" t="str" cm="1">
        <f t="array" ref="I3379">_xlfn._xlws.FILTER(AnalysisGroupings!$G$2:$G$36,(AnalysisGroupings!$F$2:$F$36=AnalysisResults!H3379)*LEN(H3379)&gt;0,"")</f>
        <v>Temperature (C)</v>
      </c>
      <c r="K3379" t="s">
        <v>734</v>
      </c>
      <c r="L3379" t="s">
        <v>1386</v>
      </c>
      <c r="M3379" s="4" t="str" cm="1">
        <f t="array" ref="M3379">_xlfn._xlws.FILTER(AnalysisGroupings!$G$2:$G$36,(AnalysisGroupings!$F$2:$F$36=AnalysisResults!L3379)*LEN(L3379)&gt;0,"")</f>
        <v>Week 20</v>
      </c>
      <c r="O3379" t="s">
        <v>295</v>
      </c>
      <c r="P3379" t="s">
        <v>646</v>
      </c>
      <c r="Q3379" s="4" t="str" cm="1">
        <f t="array" ref="Q3379">_xlfn._xlws.FILTER(AnalysisMethods!$G$2:$G$31,AnalysisMethods!$E$2:$E$31=AnalysisResults!P3379,"")</f>
        <v>Min</v>
      </c>
      <c r="R3379" s="4" t="str" cm="1">
        <f t="array" ref="R3379">_xlfn._xlws.FILTER(AnalysisMethods!$H$2:$H$31,AnalysisMethods!$E$2:$E$31=AnalysisResults!P3379,"")</f>
        <v>XX</v>
      </c>
      <c r="S3379">
        <v>-0.72</v>
      </c>
      <c r="T3379" s="7" t="s">
        <v>1254</v>
      </c>
      <c r="U3379" t="s">
        <v>1378</v>
      </c>
    </row>
    <row r="3380" spans="1:21" x14ac:dyDescent="0.45">
      <c r="A3380" t="s">
        <v>671</v>
      </c>
      <c r="B3380" s="4" t="str" cm="1">
        <f t="array" ref="B3380">_xlfn._xlws.FILTER(AnalysisSets!B:B,AnalysisSets!A:A=_xlfn._xlws.FILTER(Analyses!E:E,Analyses!A:A=AnalysisResults!A3380,""),"")</f>
        <v>Safety Population</v>
      </c>
      <c r="C3380" t="s">
        <v>33</v>
      </c>
      <c r="D3380" t="s">
        <v>40</v>
      </c>
      <c r="E3380" s="4" t="str" cm="1">
        <f t="array" ref="E3380">_xlfn._xlws.FILTER(AnalysisGroupings!$G$2:$G$20,AnalysisGroupings!$F$2:$F$20=AnalysisResults!D3380,"")</f>
        <v>Xanomeline Low Dose</v>
      </c>
      <c r="G3380" t="s">
        <v>733</v>
      </c>
      <c r="H3380" t="s">
        <v>776</v>
      </c>
      <c r="I3380" s="4" t="str" cm="1">
        <f t="array" ref="I3380">_xlfn._xlws.FILTER(AnalysisGroupings!$G$2:$G$36,(AnalysisGroupings!$F$2:$F$36=AnalysisResults!H3380)*LEN(H3380)&gt;0,"")</f>
        <v>Temperature (C)</v>
      </c>
      <c r="K3380" t="s">
        <v>734</v>
      </c>
      <c r="L3380" t="s">
        <v>1386</v>
      </c>
      <c r="M3380" s="4" t="str" cm="1">
        <f t="array" ref="M3380">_xlfn._xlws.FILTER(AnalysisGroupings!$G$2:$G$36,(AnalysisGroupings!$F$2:$F$36=AnalysisResults!L3380)*LEN(L3380)&gt;0,"")</f>
        <v>Week 20</v>
      </c>
      <c r="O3380" t="s">
        <v>295</v>
      </c>
      <c r="P3380" t="s">
        <v>647</v>
      </c>
      <c r="Q3380" s="4" t="str" cm="1">
        <f t="array" ref="Q3380">_xlfn._xlws.FILTER(AnalysisMethods!$G$2:$G$31,AnalysisMethods!$E$2:$E$31=AnalysisResults!P3380,"")</f>
        <v>Max</v>
      </c>
      <c r="R3380" s="4" t="str" cm="1">
        <f t="array" ref="R3380">_xlfn._xlws.FILTER(AnalysisMethods!$H$2:$H$31,AnalysisMethods!$E$2:$E$31=AnalysisResults!P3380,"")</f>
        <v>XX</v>
      </c>
      <c r="S3380">
        <v>1.1100000000000001</v>
      </c>
      <c r="T3380" s="7" t="s">
        <v>1237</v>
      </c>
      <c r="U3380" t="s">
        <v>1378</v>
      </c>
    </row>
    <row r="3381" spans="1:21" x14ac:dyDescent="0.45">
      <c r="A3381" t="s">
        <v>671</v>
      </c>
      <c r="B3381" s="4" t="str" cm="1">
        <f t="array" ref="B3381">_xlfn._xlws.FILTER(AnalysisSets!B:B,AnalysisSets!A:A=_xlfn._xlws.FILTER(Analyses!E:E,Analyses!A:A=AnalysisResults!A3381,""),"")</f>
        <v>Safety Population</v>
      </c>
      <c r="C3381" t="s">
        <v>33</v>
      </c>
      <c r="D3381" t="s">
        <v>40</v>
      </c>
      <c r="E3381" s="4" t="str" cm="1">
        <f t="array" ref="E3381">_xlfn._xlws.FILTER(AnalysisGroupings!$G$2:$G$20,AnalysisGroupings!$F$2:$F$20=AnalysisResults!D3381,"")</f>
        <v>Xanomeline Low Dose</v>
      </c>
      <c r="G3381" t="s">
        <v>733</v>
      </c>
      <c r="H3381" t="s">
        <v>776</v>
      </c>
      <c r="I3381" s="4" t="str" cm="1">
        <f t="array" ref="I3381">_xlfn._xlws.FILTER(AnalysisGroupings!$G$2:$G$36,(AnalysisGroupings!$F$2:$F$36=AnalysisResults!H3381)*LEN(H3381)&gt;0,"")</f>
        <v>Temperature (C)</v>
      </c>
      <c r="K3381" t="s">
        <v>734</v>
      </c>
      <c r="L3381" t="s">
        <v>1387</v>
      </c>
      <c r="M3381" s="4" t="str" cm="1">
        <f t="array" ref="M3381">_xlfn._xlws.FILTER(AnalysisGroupings!$G$2:$G$36,(AnalysisGroupings!$F$2:$F$36=AnalysisResults!L3381)*LEN(L3381)&gt;0,"")</f>
        <v>Week 24</v>
      </c>
      <c r="O3381" t="s">
        <v>295</v>
      </c>
      <c r="P3381" t="s">
        <v>640</v>
      </c>
      <c r="Q3381" s="4" t="str" cm="1">
        <f t="array" ref="Q3381">_xlfn._xlws.FILTER(AnalysisMethods!$G$2:$G$31,AnalysisMethods!$E$2:$E$31=AnalysisResults!P3381,"")</f>
        <v>n</v>
      </c>
      <c r="R3381" s="4" t="str" cm="1">
        <f t="array" ref="R3381">_xlfn._xlws.FILTER(AnalysisMethods!$H$2:$H$31,AnalysisMethods!$E$2:$E$31=AnalysisResults!P3381,"")</f>
        <v>XX</v>
      </c>
      <c r="S3381">
        <v>26</v>
      </c>
      <c r="T3381" s="7" t="s">
        <v>632</v>
      </c>
      <c r="U3381" t="s">
        <v>1378</v>
      </c>
    </row>
    <row r="3382" spans="1:21" x14ac:dyDescent="0.45">
      <c r="A3382" t="s">
        <v>671</v>
      </c>
      <c r="B3382" s="4" t="str" cm="1">
        <f t="array" ref="B3382">_xlfn._xlws.FILTER(AnalysisSets!B:B,AnalysisSets!A:A=_xlfn._xlws.FILTER(Analyses!E:E,Analyses!A:A=AnalysisResults!A3382,""),"")</f>
        <v>Safety Population</v>
      </c>
      <c r="C3382" t="s">
        <v>33</v>
      </c>
      <c r="D3382" t="s">
        <v>40</v>
      </c>
      <c r="E3382" s="4" t="str" cm="1">
        <f t="array" ref="E3382">_xlfn._xlws.FILTER(AnalysisGroupings!$G$2:$G$20,AnalysisGroupings!$F$2:$F$20=AnalysisResults!D3382,"")</f>
        <v>Xanomeline Low Dose</v>
      </c>
      <c r="G3382" t="s">
        <v>733</v>
      </c>
      <c r="H3382" t="s">
        <v>776</v>
      </c>
      <c r="I3382" s="4" t="str" cm="1">
        <f t="array" ref="I3382">_xlfn._xlws.FILTER(AnalysisGroupings!$G$2:$G$36,(AnalysisGroupings!$F$2:$F$36=AnalysisResults!H3382)*LEN(H3382)&gt;0,"")</f>
        <v>Temperature (C)</v>
      </c>
      <c r="K3382" t="s">
        <v>734</v>
      </c>
      <c r="L3382" t="s">
        <v>1387</v>
      </c>
      <c r="M3382" s="4" t="str" cm="1">
        <f t="array" ref="M3382">_xlfn._xlws.FILTER(AnalysisGroupings!$G$2:$G$36,(AnalysisGroupings!$F$2:$F$36=AnalysisResults!L3382)*LEN(L3382)&gt;0,"")</f>
        <v>Week 24</v>
      </c>
      <c r="O3382" t="s">
        <v>295</v>
      </c>
      <c r="P3382" t="s">
        <v>641</v>
      </c>
      <c r="Q3382" s="4" t="str" cm="1">
        <f t="array" ref="Q3382">_xlfn._xlws.FILTER(AnalysisMethods!$G$2:$G$31,AnalysisMethods!$E$2:$E$31=AnalysisResults!P3382,"")</f>
        <v>Mean</v>
      </c>
      <c r="R3382" s="4" t="str" cm="1">
        <f t="array" ref="R3382">_xlfn._xlws.FILTER(AnalysisMethods!$H$2:$H$31,AnalysisMethods!$E$2:$E$31=AnalysisResults!P3382,"")</f>
        <v>XX.X</v>
      </c>
      <c r="S3382">
        <v>8.76923077E-2</v>
      </c>
      <c r="T3382" s="7" t="s">
        <v>1243</v>
      </c>
      <c r="U3382" t="s">
        <v>1378</v>
      </c>
    </row>
    <row r="3383" spans="1:21" x14ac:dyDescent="0.45">
      <c r="A3383" t="s">
        <v>671</v>
      </c>
      <c r="B3383" s="4" t="str" cm="1">
        <f t="array" ref="B3383">_xlfn._xlws.FILTER(AnalysisSets!B:B,AnalysisSets!A:A=_xlfn._xlws.FILTER(Analyses!E:E,Analyses!A:A=AnalysisResults!A3383,""),"")</f>
        <v>Safety Population</v>
      </c>
      <c r="C3383" t="s">
        <v>33</v>
      </c>
      <c r="D3383" t="s">
        <v>40</v>
      </c>
      <c r="E3383" s="4" t="str" cm="1">
        <f t="array" ref="E3383">_xlfn._xlws.FILTER(AnalysisGroupings!$G$2:$G$20,AnalysisGroupings!$F$2:$F$20=AnalysisResults!D3383,"")</f>
        <v>Xanomeline Low Dose</v>
      </c>
      <c r="G3383" t="s">
        <v>733</v>
      </c>
      <c r="H3383" t="s">
        <v>776</v>
      </c>
      <c r="I3383" s="4" t="str" cm="1">
        <f t="array" ref="I3383">_xlfn._xlws.FILTER(AnalysisGroupings!$G$2:$G$36,(AnalysisGroupings!$F$2:$F$36=AnalysisResults!H3383)*LEN(H3383)&gt;0,"")</f>
        <v>Temperature (C)</v>
      </c>
      <c r="K3383" t="s">
        <v>734</v>
      </c>
      <c r="L3383" t="s">
        <v>1387</v>
      </c>
      <c r="M3383" s="4" t="str" cm="1">
        <f t="array" ref="M3383">_xlfn._xlws.FILTER(AnalysisGroupings!$G$2:$G$36,(AnalysisGroupings!$F$2:$F$36=AnalysisResults!L3383)*LEN(L3383)&gt;0,"")</f>
        <v>Week 24</v>
      </c>
      <c r="O3383" t="s">
        <v>295</v>
      </c>
      <c r="P3383" t="s">
        <v>642</v>
      </c>
      <c r="Q3383" s="4" t="str" cm="1">
        <f t="array" ref="Q3383">_xlfn._xlws.FILTER(AnalysisMethods!$G$2:$G$31,AnalysisMethods!$E$2:$E$31=AnalysisResults!P3383,"")</f>
        <v>SD</v>
      </c>
      <c r="R3383" s="4" t="str" cm="1">
        <f t="array" ref="R3383">_xlfn._xlws.FILTER(AnalysisMethods!$H$2:$H$31,AnalysisMethods!$E$2:$E$31=AnalysisResults!P3383,"")</f>
        <v>(XX.XX)</v>
      </c>
      <c r="S3383">
        <v>0.38942324220000002</v>
      </c>
      <c r="T3383" s="7" t="s">
        <v>926</v>
      </c>
      <c r="U3383" t="s">
        <v>1378</v>
      </c>
    </row>
    <row r="3384" spans="1:21" x14ac:dyDescent="0.45">
      <c r="A3384" t="s">
        <v>671</v>
      </c>
      <c r="B3384" s="4" t="str" cm="1">
        <f t="array" ref="B3384">_xlfn._xlws.FILTER(AnalysisSets!B:B,AnalysisSets!A:A=_xlfn._xlws.FILTER(Analyses!E:E,Analyses!A:A=AnalysisResults!A3384,""),"")</f>
        <v>Safety Population</v>
      </c>
      <c r="C3384" t="s">
        <v>33</v>
      </c>
      <c r="D3384" t="s">
        <v>40</v>
      </c>
      <c r="E3384" s="4" t="str" cm="1">
        <f t="array" ref="E3384">_xlfn._xlws.FILTER(AnalysisGroupings!$G$2:$G$20,AnalysisGroupings!$F$2:$F$20=AnalysisResults!D3384,"")</f>
        <v>Xanomeline Low Dose</v>
      </c>
      <c r="G3384" t="s">
        <v>733</v>
      </c>
      <c r="H3384" t="s">
        <v>776</v>
      </c>
      <c r="I3384" s="4" t="str" cm="1">
        <f t="array" ref="I3384">_xlfn._xlws.FILTER(AnalysisGroupings!$G$2:$G$36,(AnalysisGroupings!$F$2:$F$36=AnalysisResults!H3384)*LEN(H3384)&gt;0,"")</f>
        <v>Temperature (C)</v>
      </c>
      <c r="K3384" t="s">
        <v>734</v>
      </c>
      <c r="L3384" t="s">
        <v>1387</v>
      </c>
      <c r="M3384" s="4" t="str" cm="1">
        <f t="array" ref="M3384">_xlfn._xlws.FILTER(AnalysisGroupings!$G$2:$G$36,(AnalysisGroupings!$F$2:$F$36=AnalysisResults!L3384)*LEN(L3384)&gt;0,"")</f>
        <v>Week 24</v>
      </c>
      <c r="O3384" t="s">
        <v>295</v>
      </c>
      <c r="P3384" t="s">
        <v>643</v>
      </c>
      <c r="Q3384" s="4" t="str" cm="1">
        <f t="array" ref="Q3384">_xlfn._xlws.FILTER(AnalysisMethods!$G$2:$G$31,AnalysisMethods!$E$2:$E$31=AnalysisResults!P3384,"")</f>
        <v>Median</v>
      </c>
      <c r="R3384" s="4" t="str" cm="1">
        <f t="array" ref="R3384">_xlfn._xlws.FILTER(AnalysisMethods!$H$2:$H$31,AnalysisMethods!$E$2:$E$31=AnalysisResults!P3384,"")</f>
        <v>XX.X</v>
      </c>
      <c r="S3384">
        <v>0</v>
      </c>
      <c r="T3384" s="7" t="s">
        <v>1158</v>
      </c>
      <c r="U3384" t="s">
        <v>1378</v>
      </c>
    </row>
    <row r="3385" spans="1:21" x14ac:dyDescent="0.45">
      <c r="A3385" t="s">
        <v>671</v>
      </c>
      <c r="B3385" s="4" t="str" cm="1">
        <f t="array" ref="B3385">_xlfn._xlws.FILTER(AnalysisSets!B:B,AnalysisSets!A:A=_xlfn._xlws.FILTER(Analyses!E:E,Analyses!A:A=AnalysisResults!A3385,""),"")</f>
        <v>Safety Population</v>
      </c>
      <c r="C3385" t="s">
        <v>33</v>
      </c>
      <c r="D3385" t="s">
        <v>40</v>
      </c>
      <c r="E3385" s="4" t="str" cm="1">
        <f t="array" ref="E3385">_xlfn._xlws.FILTER(AnalysisGroupings!$G$2:$G$20,AnalysisGroupings!$F$2:$F$20=AnalysisResults!D3385,"")</f>
        <v>Xanomeline Low Dose</v>
      </c>
      <c r="G3385" t="s">
        <v>733</v>
      </c>
      <c r="H3385" t="s">
        <v>776</v>
      </c>
      <c r="I3385" s="4" t="str" cm="1">
        <f t="array" ref="I3385">_xlfn._xlws.FILTER(AnalysisGroupings!$G$2:$G$36,(AnalysisGroupings!$F$2:$F$36=AnalysisResults!H3385)*LEN(H3385)&gt;0,"")</f>
        <v>Temperature (C)</v>
      </c>
      <c r="K3385" t="s">
        <v>734</v>
      </c>
      <c r="L3385" t="s">
        <v>1387</v>
      </c>
      <c r="M3385" s="4" t="str" cm="1">
        <f t="array" ref="M3385">_xlfn._xlws.FILTER(AnalysisGroupings!$G$2:$G$36,(AnalysisGroupings!$F$2:$F$36=AnalysisResults!L3385)*LEN(L3385)&gt;0,"")</f>
        <v>Week 24</v>
      </c>
      <c r="O3385" t="s">
        <v>295</v>
      </c>
      <c r="P3385" t="s">
        <v>644</v>
      </c>
      <c r="Q3385" s="4" t="str" cm="1">
        <f t="array" ref="Q3385">_xlfn._xlws.FILTER(AnalysisMethods!$G$2:$G$31,AnalysisMethods!$E$2:$E$31=AnalysisResults!P3385,"")</f>
        <v>Q1</v>
      </c>
      <c r="R3385" s="4" t="str" cm="1">
        <f t="array" ref="R3385">_xlfn._xlws.FILTER(AnalysisMethods!$H$2:$H$31,AnalysisMethods!$E$2:$E$31=AnalysisResults!P3385,"")</f>
        <v>XX.X</v>
      </c>
      <c r="S3385">
        <v>-0.06</v>
      </c>
      <c r="T3385" s="7" t="s">
        <v>1212</v>
      </c>
      <c r="U3385" t="s">
        <v>1378</v>
      </c>
    </row>
    <row r="3386" spans="1:21" x14ac:dyDescent="0.45">
      <c r="A3386" t="s">
        <v>671</v>
      </c>
      <c r="B3386" s="4" t="str" cm="1">
        <f t="array" ref="B3386">_xlfn._xlws.FILTER(AnalysisSets!B:B,AnalysisSets!A:A=_xlfn._xlws.FILTER(Analyses!E:E,Analyses!A:A=AnalysisResults!A3386,""),"")</f>
        <v>Safety Population</v>
      </c>
      <c r="C3386" t="s">
        <v>33</v>
      </c>
      <c r="D3386" t="s">
        <v>40</v>
      </c>
      <c r="E3386" s="4" t="str" cm="1">
        <f t="array" ref="E3386">_xlfn._xlws.FILTER(AnalysisGroupings!$G$2:$G$20,AnalysisGroupings!$F$2:$F$20=AnalysisResults!D3386,"")</f>
        <v>Xanomeline Low Dose</v>
      </c>
      <c r="G3386" t="s">
        <v>733</v>
      </c>
      <c r="H3386" t="s">
        <v>776</v>
      </c>
      <c r="I3386" s="4" t="str" cm="1">
        <f t="array" ref="I3386">_xlfn._xlws.FILTER(AnalysisGroupings!$G$2:$G$36,(AnalysisGroupings!$F$2:$F$36=AnalysisResults!H3386)*LEN(H3386)&gt;0,"")</f>
        <v>Temperature (C)</v>
      </c>
      <c r="K3386" t="s">
        <v>734</v>
      </c>
      <c r="L3386" t="s">
        <v>1387</v>
      </c>
      <c r="M3386" s="4" t="str" cm="1">
        <f t="array" ref="M3386">_xlfn._xlws.FILTER(AnalysisGroupings!$G$2:$G$36,(AnalysisGroupings!$F$2:$F$36=AnalysisResults!L3386)*LEN(L3386)&gt;0,"")</f>
        <v>Week 24</v>
      </c>
      <c r="O3386" t="s">
        <v>295</v>
      </c>
      <c r="P3386" t="s">
        <v>645</v>
      </c>
      <c r="Q3386" s="4" t="str" cm="1">
        <f t="array" ref="Q3386">_xlfn._xlws.FILTER(AnalysisMethods!$G$2:$G$31,AnalysisMethods!$E$2:$E$31=AnalysisResults!P3386,"")</f>
        <v>Q3</v>
      </c>
      <c r="R3386" s="4" t="str" cm="1">
        <f t="array" ref="R3386">_xlfn._xlws.FILTER(AnalysisMethods!$H$2:$H$31,AnalysisMethods!$E$2:$E$31=AnalysisResults!P3386,"")</f>
        <v>XX.X</v>
      </c>
      <c r="S3386">
        <v>0.33</v>
      </c>
      <c r="T3386" s="7" t="s">
        <v>1156</v>
      </c>
      <c r="U3386" t="s">
        <v>1378</v>
      </c>
    </row>
    <row r="3387" spans="1:21" x14ac:dyDescent="0.45">
      <c r="A3387" t="s">
        <v>671</v>
      </c>
      <c r="B3387" s="4" t="str" cm="1">
        <f t="array" ref="B3387">_xlfn._xlws.FILTER(AnalysisSets!B:B,AnalysisSets!A:A=_xlfn._xlws.FILTER(Analyses!E:E,Analyses!A:A=AnalysisResults!A3387,""),"")</f>
        <v>Safety Population</v>
      </c>
      <c r="C3387" t="s">
        <v>33</v>
      </c>
      <c r="D3387" t="s">
        <v>40</v>
      </c>
      <c r="E3387" s="4" t="str" cm="1">
        <f t="array" ref="E3387">_xlfn._xlws.FILTER(AnalysisGroupings!$G$2:$G$20,AnalysisGroupings!$F$2:$F$20=AnalysisResults!D3387,"")</f>
        <v>Xanomeline Low Dose</v>
      </c>
      <c r="G3387" t="s">
        <v>733</v>
      </c>
      <c r="H3387" t="s">
        <v>776</v>
      </c>
      <c r="I3387" s="4" t="str" cm="1">
        <f t="array" ref="I3387">_xlfn._xlws.FILTER(AnalysisGroupings!$G$2:$G$36,(AnalysisGroupings!$F$2:$F$36=AnalysisResults!H3387)*LEN(H3387)&gt;0,"")</f>
        <v>Temperature (C)</v>
      </c>
      <c r="K3387" t="s">
        <v>734</v>
      </c>
      <c r="L3387" t="s">
        <v>1387</v>
      </c>
      <c r="M3387" s="4" t="str" cm="1">
        <f t="array" ref="M3387">_xlfn._xlws.FILTER(AnalysisGroupings!$G$2:$G$36,(AnalysisGroupings!$F$2:$F$36=AnalysisResults!L3387)*LEN(L3387)&gt;0,"")</f>
        <v>Week 24</v>
      </c>
      <c r="O3387" t="s">
        <v>295</v>
      </c>
      <c r="P3387" t="s">
        <v>646</v>
      </c>
      <c r="Q3387" s="4" t="str" cm="1">
        <f t="array" ref="Q3387">_xlfn._xlws.FILTER(AnalysisMethods!$G$2:$G$31,AnalysisMethods!$E$2:$E$31=AnalysisResults!P3387,"")</f>
        <v>Min</v>
      </c>
      <c r="R3387" s="4" t="str" cm="1">
        <f t="array" ref="R3387">_xlfn._xlws.FILTER(AnalysisMethods!$H$2:$H$31,AnalysisMethods!$E$2:$E$31=AnalysisResults!P3387,"")</f>
        <v>XX</v>
      </c>
      <c r="S3387">
        <v>-1.1599999999999999</v>
      </c>
      <c r="T3387" s="7" t="s">
        <v>1320</v>
      </c>
      <c r="U3387" t="s">
        <v>1378</v>
      </c>
    </row>
    <row r="3388" spans="1:21" x14ac:dyDescent="0.45">
      <c r="A3388" t="s">
        <v>671</v>
      </c>
      <c r="B3388" s="4" t="str" cm="1">
        <f t="array" ref="B3388">_xlfn._xlws.FILTER(AnalysisSets!B:B,AnalysisSets!A:A=_xlfn._xlws.FILTER(Analyses!E:E,Analyses!A:A=AnalysisResults!A3388,""),"")</f>
        <v>Safety Population</v>
      </c>
      <c r="C3388" t="s">
        <v>33</v>
      </c>
      <c r="D3388" t="s">
        <v>40</v>
      </c>
      <c r="E3388" s="4" t="str" cm="1">
        <f t="array" ref="E3388">_xlfn._xlws.FILTER(AnalysisGroupings!$G$2:$G$20,AnalysisGroupings!$F$2:$F$20=AnalysisResults!D3388,"")</f>
        <v>Xanomeline Low Dose</v>
      </c>
      <c r="G3388" t="s">
        <v>733</v>
      </c>
      <c r="H3388" t="s">
        <v>776</v>
      </c>
      <c r="I3388" s="4" t="str" cm="1">
        <f t="array" ref="I3388">_xlfn._xlws.FILTER(AnalysisGroupings!$G$2:$G$36,(AnalysisGroupings!$F$2:$F$36=AnalysisResults!H3388)*LEN(H3388)&gt;0,"")</f>
        <v>Temperature (C)</v>
      </c>
      <c r="K3388" t="s">
        <v>734</v>
      </c>
      <c r="L3388" t="s">
        <v>1387</v>
      </c>
      <c r="M3388" s="4" t="str" cm="1">
        <f t="array" ref="M3388">_xlfn._xlws.FILTER(AnalysisGroupings!$G$2:$G$36,(AnalysisGroupings!$F$2:$F$36=AnalysisResults!L3388)*LEN(L3388)&gt;0,"")</f>
        <v>Week 24</v>
      </c>
      <c r="O3388" t="s">
        <v>295</v>
      </c>
      <c r="P3388" t="s">
        <v>647</v>
      </c>
      <c r="Q3388" s="4" t="str" cm="1">
        <f t="array" ref="Q3388">_xlfn._xlws.FILTER(AnalysisMethods!$G$2:$G$31,AnalysisMethods!$E$2:$E$31=AnalysisResults!P3388,"")</f>
        <v>Max</v>
      </c>
      <c r="R3388" s="4" t="str" cm="1">
        <f t="array" ref="R3388">_xlfn._xlws.FILTER(AnalysisMethods!$H$2:$H$31,AnalysisMethods!$E$2:$E$31=AnalysisResults!P3388,"")</f>
        <v>XX</v>
      </c>
      <c r="S3388">
        <v>0.89</v>
      </c>
      <c r="T3388" s="7" t="s">
        <v>1240</v>
      </c>
      <c r="U3388" t="s">
        <v>1378</v>
      </c>
    </row>
    <row r="3389" spans="1:21" x14ac:dyDescent="0.45">
      <c r="A3389" t="s">
        <v>671</v>
      </c>
      <c r="B3389" s="4" t="str" cm="1">
        <f t="array" ref="B3389">_xlfn._xlws.FILTER(AnalysisSets!B:B,AnalysisSets!A:A=_xlfn._xlws.FILTER(Analyses!E:E,Analyses!A:A=AnalysisResults!A3389,""),"")</f>
        <v>Safety Population</v>
      </c>
      <c r="C3389" t="s">
        <v>33</v>
      </c>
      <c r="D3389" t="s">
        <v>40</v>
      </c>
      <c r="E3389" s="4" t="str" cm="1">
        <f t="array" ref="E3389">_xlfn._xlws.FILTER(AnalysisGroupings!$G$2:$G$20,AnalysisGroupings!$F$2:$F$20=AnalysisResults!D3389,"")</f>
        <v>Xanomeline Low Dose</v>
      </c>
      <c r="G3389" t="s">
        <v>733</v>
      </c>
      <c r="H3389" t="s">
        <v>776</v>
      </c>
      <c r="I3389" s="4" t="str" cm="1">
        <f t="array" ref="I3389">_xlfn._xlws.FILTER(AnalysisGroupings!$G$2:$G$36,(AnalysisGroupings!$F$2:$F$36=AnalysisResults!H3389)*LEN(H3389)&gt;0,"")</f>
        <v>Temperature (C)</v>
      </c>
      <c r="K3389" t="s">
        <v>734</v>
      </c>
      <c r="L3389" t="s">
        <v>787</v>
      </c>
      <c r="M3389" s="4" t="str" cm="1">
        <f t="array" ref="M3389">_xlfn._xlws.FILTER(AnalysisGroupings!$G$2:$G$36,(AnalysisGroupings!$F$2:$F$36=AnalysisResults!L3389)*LEN(L3389)&gt;0,"")</f>
        <v>Week 26</v>
      </c>
      <c r="O3389" t="s">
        <v>295</v>
      </c>
      <c r="P3389" t="s">
        <v>640</v>
      </c>
      <c r="Q3389" s="4" t="str" cm="1">
        <f t="array" ref="Q3389">_xlfn._xlws.FILTER(AnalysisMethods!$G$2:$G$31,AnalysisMethods!$E$2:$E$31=AnalysisResults!P3389,"")</f>
        <v>n</v>
      </c>
      <c r="R3389" s="4" t="str" cm="1">
        <f t="array" ref="R3389">_xlfn._xlws.FILTER(AnalysisMethods!$H$2:$H$31,AnalysisMethods!$E$2:$E$31=AnalysisResults!P3389,"")</f>
        <v>XX</v>
      </c>
      <c r="S3389">
        <v>24</v>
      </c>
      <c r="T3389" s="7" t="s">
        <v>1047</v>
      </c>
      <c r="U3389" t="s">
        <v>1378</v>
      </c>
    </row>
    <row r="3390" spans="1:21" x14ac:dyDescent="0.45">
      <c r="A3390" t="s">
        <v>671</v>
      </c>
      <c r="B3390" s="4" t="str" cm="1">
        <f t="array" ref="B3390">_xlfn._xlws.FILTER(AnalysisSets!B:B,AnalysisSets!A:A=_xlfn._xlws.FILTER(Analyses!E:E,Analyses!A:A=AnalysisResults!A3390,""),"")</f>
        <v>Safety Population</v>
      </c>
      <c r="C3390" t="s">
        <v>33</v>
      </c>
      <c r="D3390" t="s">
        <v>40</v>
      </c>
      <c r="E3390" s="4" t="str" cm="1">
        <f t="array" ref="E3390">_xlfn._xlws.FILTER(AnalysisGroupings!$G$2:$G$20,AnalysisGroupings!$F$2:$F$20=AnalysisResults!D3390,"")</f>
        <v>Xanomeline Low Dose</v>
      </c>
      <c r="G3390" t="s">
        <v>733</v>
      </c>
      <c r="H3390" t="s">
        <v>776</v>
      </c>
      <c r="I3390" s="4" t="str" cm="1">
        <f t="array" ref="I3390">_xlfn._xlws.FILTER(AnalysisGroupings!$G$2:$G$36,(AnalysisGroupings!$F$2:$F$36=AnalysisResults!H3390)*LEN(H3390)&gt;0,"")</f>
        <v>Temperature (C)</v>
      </c>
      <c r="K3390" t="s">
        <v>734</v>
      </c>
      <c r="L3390" t="s">
        <v>787</v>
      </c>
      <c r="M3390" s="4" t="str" cm="1">
        <f t="array" ref="M3390">_xlfn._xlws.FILTER(AnalysisGroupings!$G$2:$G$36,(AnalysisGroupings!$F$2:$F$36=AnalysisResults!L3390)*LEN(L3390)&gt;0,"")</f>
        <v>Week 26</v>
      </c>
      <c r="O3390" t="s">
        <v>295</v>
      </c>
      <c r="P3390" t="s">
        <v>641</v>
      </c>
      <c r="Q3390" s="4" t="str" cm="1">
        <f t="array" ref="Q3390">_xlfn._xlws.FILTER(AnalysisMethods!$G$2:$G$31,AnalysisMethods!$E$2:$E$31=AnalysisResults!P3390,"")</f>
        <v>Mean</v>
      </c>
      <c r="R3390" s="4" t="str" cm="1">
        <f t="array" ref="R3390">_xlfn._xlws.FILTER(AnalysisMethods!$H$2:$H$31,AnalysisMethods!$E$2:$E$31=AnalysisResults!P3390,"")</f>
        <v>XX.X</v>
      </c>
      <c r="S3390">
        <v>2.5000000000000001E-3</v>
      </c>
      <c r="T3390" s="7" t="s">
        <v>1158</v>
      </c>
      <c r="U3390" t="s">
        <v>1378</v>
      </c>
    </row>
    <row r="3391" spans="1:21" x14ac:dyDescent="0.45">
      <c r="A3391" t="s">
        <v>671</v>
      </c>
      <c r="B3391" s="4" t="str" cm="1">
        <f t="array" ref="B3391">_xlfn._xlws.FILTER(AnalysisSets!B:B,AnalysisSets!A:A=_xlfn._xlws.FILTER(Analyses!E:E,Analyses!A:A=AnalysisResults!A3391,""),"")</f>
        <v>Safety Population</v>
      </c>
      <c r="C3391" t="s">
        <v>33</v>
      </c>
      <c r="D3391" t="s">
        <v>40</v>
      </c>
      <c r="E3391" s="4" t="str" cm="1">
        <f t="array" ref="E3391">_xlfn._xlws.FILTER(AnalysisGroupings!$G$2:$G$20,AnalysisGroupings!$F$2:$F$20=AnalysisResults!D3391,"")</f>
        <v>Xanomeline Low Dose</v>
      </c>
      <c r="G3391" t="s">
        <v>733</v>
      </c>
      <c r="H3391" t="s">
        <v>776</v>
      </c>
      <c r="I3391" s="4" t="str" cm="1">
        <f t="array" ref="I3391">_xlfn._xlws.FILTER(AnalysisGroupings!$G$2:$G$36,(AnalysisGroupings!$F$2:$F$36=AnalysisResults!H3391)*LEN(H3391)&gt;0,"")</f>
        <v>Temperature (C)</v>
      </c>
      <c r="K3391" t="s">
        <v>734</v>
      </c>
      <c r="L3391" t="s">
        <v>787</v>
      </c>
      <c r="M3391" s="4" t="str" cm="1">
        <f t="array" ref="M3391">_xlfn._xlws.FILTER(AnalysisGroupings!$G$2:$G$36,(AnalysisGroupings!$F$2:$F$36=AnalysisResults!L3391)*LEN(L3391)&gt;0,"")</f>
        <v>Week 26</v>
      </c>
      <c r="O3391" t="s">
        <v>295</v>
      </c>
      <c r="P3391" t="s">
        <v>642</v>
      </c>
      <c r="Q3391" s="4" t="str" cm="1">
        <f t="array" ref="Q3391">_xlfn._xlws.FILTER(AnalysisMethods!$G$2:$G$31,AnalysisMethods!$E$2:$E$31=AnalysisResults!P3391,"")</f>
        <v>SD</v>
      </c>
      <c r="R3391" s="4" t="str" cm="1">
        <f t="array" ref="R3391">_xlfn._xlws.FILTER(AnalysisMethods!$H$2:$H$31,AnalysisMethods!$E$2:$E$31=AnalysisResults!P3391,"")</f>
        <v>(XX.XX)</v>
      </c>
      <c r="S3391">
        <v>0.45360632229999998</v>
      </c>
      <c r="T3391" s="7" t="s">
        <v>1039</v>
      </c>
      <c r="U3391" t="s">
        <v>1378</v>
      </c>
    </row>
    <row r="3392" spans="1:21" x14ac:dyDescent="0.45">
      <c r="A3392" t="s">
        <v>671</v>
      </c>
      <c r="B3392" s="4" t="str" cm="1">
        <f t="array" ref="B3392">_xlfn._xlws.FILTER(AnalysisSets!B:B,AnalysisSets!A:A=_xlfn._xlws.FILTER(Analyses!E:E,Analyses!A:A=AnalysisResults!A3392,""),"")</f>
        <v>Safety Population</v>
      </c>
      <c r="C3392" t="s">
        <v>33</v>
      </c>
      <c r="D3392" t="s">
        <v>40</v>
      </c>
      <c r="E3392" s="4" t="str" cm="1">
        <f t="array" ref="E3392">_xlfn._xlws.FILTER(AnalysisGroupings!$G$2:$G$20,AnalysisGroupings!$F$2:$F$20=AnalysisResults!D3392,"")</f>
        <v>Xanomeline Low Dose</v>
      </c>
      <c r="G3392" t="s">
        <v>733</v>
      </c>
      <c r="H3392" t="s">
        <v>776</v>
      </c>
      <c r="I3392" s="4" t="str" cm="1">
        <f t="array" ref="I3392">_xlfn._xlws.FILTER(AnalysisGroupings!$G$2:$G$36,(AnalysisGroupings!$F$2:$F$36=AnalysisResults!H3392)*LEN(H3392)&gt;0,"")</f>
        <v>Temperature (C)</v>
      </c>
      <c r="K3392" t="s">
        <v>734</v>
      </c>
      <c r="L3392" t="s">
        <v>787</v>
      </c>
      <c r="M3392" s="4" t="str" cm="1">
        <f t="array" ref="M3392">_xlfn._xlws.FILTER(AnalysisGroupings!$G$2:$G$36,(AnalysisGroupings!$F$2:$F$36=AnalysisResults!L3392)*LEN(L3392)&gt;0,"")</f>
        <v>Week 26</v>
      </c>
      <c r="O3392" t="s">
        <v>295</v>
      </c>
      <c r="P3392" t="s">
        <v>643</v>
      </c>
      <c r="Q3392" s="4" t="str" cm="1">
        <f t="array" ref="Q3392">_xlfn._xlws.FILTER(AnalysisMethods!$G$2:$G$31,AnalysisMethods!$E$2:$E$31=AnalysisResults!P3392,"")</f>
        <v>Median</v>
      </c>
      <c r="R3392" s="4" t="str" cm="1">
        <f t="array" ref="R3392">_xlfn._xlws.FILTER(AnalysisMethods!$H$2:$H$31,AnalysisMethods!$E$2:$E$31=AnalysisResults!P3392,"")</f>
        <v>XX.X</v>
      </c>
      <c r="S3392">
        <v>8.5000000000000006E-2</v>
      </c>
      <c r="T3392" s="7" t="s">
        <v>1243</v>
      </c>
      <c r="U3392" t="s">
        <v>1378</v>
      </c>
    </row>
    <row r="3393" spans="1:21" x14ac:dyDescent="0.45">
      <c r="A3393" t="s">
        <v>671</v>
      </c>
      <c r="B3393" s="4" t="str" cm="1">
        <f t="array" ref="B3393">_xlfn._xlws.FILTER(AnalysisSets!B:B,AnalysisSets!A:A=_xlfn._xlws.FILTER(Analyses!E:E,Analyses!A:A=AnalysisResults!A3393,""),"")</f>
        <v>Safety Population</v>
      </c>
      <c r="C3393" t="s">
        <v>33</v>
      </c>
      <c r="D3393" t="s">
        <v>40</v>
      </c>
      <c r="E3393" s="4" t="str" cm="1">
        <f t="array" ref="E3393">_xlfn._xlws.FILTER(AnalysisGroupings!$G$2:$G$20,AnalysisGroupings!$F$2:$F$20=AnalysisResults!D3393,"")</f>
        <v>Xanomeline Low Dose</v>
      </c>
      <c r="G3393" t="s">
        <v>733</v>
      </c>
      <c r="H3393" t="s">
        <v>776</v>
      </c>
      <c r="I3393" s="4" t="str" cm="1">
        <f t="array" ref="I3393">_xlfn._xlws.FILTER(AnalysisGroupings!$G$2:$G$36,(AnalysisGroupings!$F$2:$F$36=AnalysisResults!H3393)*LEN(H3393)&gt;0,"")</f>
        <v>Temperature (C)</v>
      </c>
      <c r="K3393" t="s">
        <v>734</v>
      </c>
      <c r="L3393" t="s">
        <v>787</v>
      </c>
      <c r="M3393" s="4" t="str" cm="1">
        <f t="array" ref="M3393">_xlfn._xlws.FILTER(AnalysisGroupings!$G$2:$G$36,(AnalysisGroupings!$F$2:$F$36=AnalysisResults!L3393)*LEN(L3393)&gt;0,"")</f>
        <v>Week 26</v>
      </c>
      <c r="O3393" t="s">
        <v>295</v>
      </c>
      <c r="P3393" t="s">
        <v>644</v>
      </c>
      <c r="Q3393" s="4" t="str" cm="1">
        <f t="array" ref="Q3393">_xlfn._xlws.FILTER(AnalysisMethods!$G$2:$G$31,AnalysisMethods!$E$2:$E$31=AnalysisResults!P3393,"")</f>
        <v>Q1</v>
      </c>
      <c r="R3393" s="4" t="str" cm="1">
        <f t="array" ref="R3393">_xlfn._xlws.FILTER(AnalysisMethods!$H$2:$H$31,AnalysisMethods!$E$2:$E$31=AnalysisResults!P3393,"")</f>
        <v>XX.X</v>
      </c>
      <c r="S3393">
        <v>-0.14000000000000001</v>
      </c>
      <c r="T3393" s="7" t="s">
        <v>1212</v>
      </c>
      <c r="U3393" t="s">
        <v>1378</v>
      </c>
    </row>
    <row r="3394" spans="1:21" x14ac:dyDescent="0.45">
      <c r="A3394" t="s">
        <v>671</v>
      </c>
      <c r="B3394" s="4" t="str" cm="1">
        <f t="array" ref="B3394">_xlfn._xlws.FILTER(AnalysisSets!B:B,AnalysisSets!A:A=_xlfn._xlws.FILTER(Analyses!E:E,Analyses!A:A=AnalysisResults!A3394,""),"")</f>
        <v>Safety Population</v>
      </c>
      <c r="C3394" t="s">
        <v>33</v>
      </c>
      <c r="D3394" t="s">
        <v>40</v>
      </c>
      <c r="E3394" s="4" t="str" cm="1">
        <f t="array" ref="E3394">_xlfn._xlws.FILTER(AnalysisGroupings!$G$2:$G$20,AnalysisGroupings!$F$2:$F$20=AnalysisResults!D3394,"")</f>
        <v>Xanomeline Low Dose</v>
      </c>
      <c r="G3394" t="s">
        <v>733</v>
      </c>
      <c r="H3394" t="s">
        <v>776</v>
      </c>
      <c r="I3394" s="4" t="str" cm="1">
        <f t="array" ref="I3394">_xlfn._xlws.FILTER(AnalysisGroupings!$G$2:$G$36,(AnalysisGroupings!$F$2:$F$36=AnalysisResults!H3394)*LEN(H3394)&gt;0,"")</f>
        <v>Temperature (C)</v>
      </c>
      <c r="K3394" t="s">
        <v>734</v>
      </c>
      <c r="L3394" t="s">
        <v>787</v>
      </c>
      <c r="M3394" s="4" t="str" cm="1">
        <f t="array" ref="M3394">_xlfn._xlws.FILTER(AnalysisGroupings!$G$2:$G$36,(AnalysisGroupings!$F$2:$F$36=AnalysisResults!L3394)*LEN(L3394)&gt;0,"")</f>
        <v>Week 26</v>
      </c>
      <c r="O3394" t="s">
        <v>295</v>
      </c>
      <c r="P3394" t="s">
        <v>645</v>
      </c>
      <c r="Q3394" s="4" t="str" cm="1">
        <f t="array" ref="Q3394">_xlfn._xlws.FILTER(AnalysisMethods!$G$2:$G$31,AnalysisMethods!$E$2:$E$31=AnalysisResults!P3394,"")</f>
        <v>Q3</v>
      </c>
      <c r="R3394" s="4" t="str" cm="1">
        <f t="array" ref="R3394">_xlfn._xlws.FILTER(AnalysisMethods!$H$2:$H$31,AnalysisMethods!$E$2:$E$31=AnalysisResults!P3394,"")</f>
        <v>XX.X</v>
      </c>
      <c r="S3394">
        <v>0.30499999999999999</v>
      </c>
      <c r="T3394" s="7" t="s">
        <v>1156</v>
      </c>
      <c r="U3394" t="s">
        <v>1378</v>
      </c>
    </row>
    <row r="3395" spans="1:21" x14ac:dyDescent="0.45">
      <c r="A3395" t="s">
        <v>671</v>
      </c>
      <c r="B3395" s="4" t="str" cm="1">
        <f t="array" ref="B3395">_xlfn._xlws.FILTER(AnalysisSets!B:B,AnalysisSets!A:A=_xlfn._xlws.FILTER(Analyses!E:E,Analyses!A:A=AnalysisResults!A3395,""),"")</f>
        <v>Safety Population</v>
      </c>
      <c r="C3395" t="s">
        <v>33</v>
      </c>
      <c r="D3395" t="s">
        <v>40</v>
      </c>
      <c r="E3395" s="4" t="str" cm="1">
        <f t="array" ref="E3395">_xlfn._xlws.FILTER(AnalysisGroupings!$G$2:$G$20,AnalysisGroupings!$F$2:$F$20=AnalysisResults!D3395,"")</f>
        <v>Xanomeline Low Dose</v>
      </c>
      <c r="G3395" t="s">
        <v>733</v>
      </c>
      <c r="H3395" t="s">
        <v>776</v>
      </c>
      <c r="I3395" s="4" t="str" cm="1">
        <f t="array" ref="I3395">_xlfn._xlws.FILTER(AnalysisGroupings!$G$2:$G$36,(AnalysisGroupings!$F$2:$F$36=AnalysisResults!H3395)*LEN(H3395)&gt;0,"")</f>
        <v>Temperature (C)</v>
      </c>
      <c r="K3395" t="s">
        <v>734</v>
      </c>
      <c r="L3395" t="s">
        <v>787</v>
      </c>
      <c r="M3395" s="4" t="str" cm="1">
        <f t="array" ref="M3395">_xlfn._xlws.FILTER(AnalysisGroupings!$G$2:$G$36,(AnalysisGroupings!$F$2:$F$36=AnalysisResults!L3395)*LEN(L3395)&gt;0,"")</f>
        <v>Week 26</v>
      </c>
      <c r="O3395" t="s">
        <v>295</v>
      </c>
      <c r="P3395" t="s">
        <v>646</v>
      </c>
      <c r="Q3395" s="4" t="str" cm="1">
        <f t="array" ref="Q3395">_xlfn._xlws.FILTER(AnalysisMethods!$G$2:$G$31,AnalysisMethods!$E$2:$E$31=AnalysisResults!P3395,"")</f>
        <v>Min</v>
      </c>
      <c r="R3395" s="4" t="str" cm="1">
        <f t="array" ref="R3395">_xlfn._xlws.FILTER(AnalysisMethods!$H$2:$H$31,AnalysisMethods!$E$2:$E$31=AnalysisResults!P3395,"")</f>
        <v>XX</v>
      </c>
      <c r="S3395">
        <v>-1.1599999999999999</v>
      </c>
      <c r="T3395" s="7" t="s">
        <v>1320</v>
      </c>
      <c r="U3395" t="s">
        <v>1378</v>
      </c>
    </row>
    <row r="3396" spans="1:21" x14ac:dyDescent="0.45">
      <c r="A3396" t="s">
        <v>671</v>
      </c>
      <c r="B3396" s="4" t="str" cm="1">
        <f t="array" ref="B3396">_xlfn._xlws.FILTER(AnalysisSets!B:B,AnalysisSets!A:A=_xlfn._xlws.FILTER(Analyses!E:E,Analyses!A:A=AnalysisResults!A3396,""),"")</f>
        <v>Safety Population</v>
      </c>
      <c r="C3396" t="s">
        <v>33</v>
      </c>
      <c r="D3396" t="s">
        <v>40</v>
      </c>
      <c r="E3396" s="4" t="str" cm="1">
        <f t="array" ref="E3396">_xlfn._xlws.FILTER(AnalysisGroupings!$G$2:$G$20,AnalysisGroupings!$F$2:$F$20=AnalysisResults!D3396,"")</f>
        <v>Xanomeline Low Dose</v>
      </c>
      <c r="G3396" t="s">
        <v>733</v>
      </c>
      <c r="H3396" t="s">
        <v>776</v>
      </c>
      <c r="I3396" s="4" t="str" cm="1">
        <f t="array" ref="I3396">_xlfn._xlws.FILTER(AnalysisGroupings!$G$2:$G$36,(AnalysisGroupings!$F$2:$F$36=AnalysisResults!H3396)*LEN(H3396)&gt;0,"")</f>
        <v>Temperature (C)</v>
      </c>
      <c r="K3396" t="s">
        <v>734</v>
      </c>
      <c r="L3396" t="s">
        <v>787</v>
      </c>
      <c r="M3396" s="4" t="str" cm="1">
        <f t="array" ref="M3396">_xlfn._xlws.FILTER(AnalysisGroupings!$G$2:$G$36,(AnalysisGroupings!$F$2:$F$36=AnalysisResults!L3396)*LEN(L3396)&gt;0,"")</f>
        <v>Week 26</v>
      </c>
      <c r="O3396" t="s">
        <v>295</v>
      </c>
      <c r="P3396" t="s">
        <v>647</v>
      </c>
      <c r="Q3396" s="4" t="str" cm="1">
        <f t="array" ref="Q3396">_xlfn._xlws.FILTER(AnalysisMethods!$G$2:$G$31,AnalysisMethods!$E$2:$E$31=AnalysisResults!P3396,"")</f>
        <v>Max</v>
      </c>
      <c r="R3396" s="4" t="str" cm="1">
        <f t="array" ref="R3396">_xlfn._xlws.FILTER(AnalysisMethods!$H$2:$H$31,AnalysisMethods!$E$2:$E$31=AnalysisResults!P3396,"")</f>
        <v>XX</v>
      </c>
      <c r="S3396">
        <v>0.61</v>
      </c>
      <c r="T3396" s="7" t="s">
        <v>1321</v>
      </c>
      <c r="U3396" t="s">
        <v>1378</v>
      </c>
    </row>
    <row r="3397" spans="1:21" x14ac:dyDescent="0.45">
      <c r="A3397" t="s">
        <v>671</v>
      </c>
      <c r="B3397" s="4" t="str" cm="1">
        <f t="array" ref="B3397">_xlfn._xlws.FILTER(AnalysisSets!B:B,AnalysisSets!A:A=_xlfn._xlws.FILTER(Analyses!E:E,Analyses!A:A=AnalysisResults!A3397,""),"")</f>
        <v>Safety Population</v>
      </c>
      <c r="C3397" t="s">
        <v>33</v>
      </c>
      <c r="D3397" t="s">
        <v>40</v>
      </c>
      <c r="E3397" s="4" t="str" cm="1">
        <f t="array" ref="E3397">_xlfn._xlws.FILTER(AnalysisGroupings!$G$2:$G$20,AnalysisGroupings!$F$2:$F$20=AnalysisResults!D3397,"")</f>
        <v>Xanomeline Low Dose</v>
      </c>
      <c r="G3397" t="s">
        <v>733</v>
      </c>
      <c r="H3397" t="s">
        <v>776</v>
      </c>
      <c r="I3397" s="4" t="str" cm="1">
        <f t="array" ref="I3397">_xlfn._xlws.FILTER(AnalysisGroupings!$G$2:$G$36,(AnalysisGroupings!$F$2:$F$36=AnalysisResults!H3397)*LEN(H3397)&gt;0,"")</f>
        <v>Temperature (C)</v>
      </c>
      <c r="K3397" t="s">
        <v>734</v>
      </c>
      <c r="L3397" t="s">
        <v>789</v>
      </c>
      <c r="M3397" s="4" t="str" cm="1">
        <f t="array" ref="M3397">_xlfn._xlws.FILTER(AnalysisGroupings!$G$2:$G$36,(AnalysisGroupings!$F$2:$F$36=AnalysisResults!L3397)*LEN(L3397)&gt;0,"")</f>
        <v>End of Treatment</v>
      </c>
      <c r="O3397" t="s">
        <v>295</v>
      </c>
      <c r="P3397" t="s">
        <v>640</v>
      </c>
      <c r="Q3397" s="4" t="str" cm="1">
        <f t="array" ref="Q3397">_xlfn._xlws.FILTER(AnalysisMethods!$G$2:$G$31,AnalysisMethods!$E$2:$E$31=AnalysisResults!P3397,"")</f>
        <v>n</v>
      </c>
      <c r="R3397" s="4" t="str" cm="1">
        <f t="array" ref="R3397">_xlfn._xlws.FILTER(AnalysisMethods!$H$2:$H$31,AnalysisMethods!$E$2:$E$31=AnalysisResults!P3397,"")</f>
        <v>XX</v>
      </c>
      <c r="S3397">
        <v>71</v>
      </c>
      <c r="T3397" s="7" t="s">
        <v>1314</v>
      </c>
      <c r="U3397" t="s">
        <v>1378</v>
      </c>
    </row>
    <row r="3398" spans="1:21" x14ac:dyDescent="0.45">
      <c r="A3398" t="s">
        <v>671</v>
      </c>
      <c r="B3398" s="4" t="str" cm="1">
        <f t="array" ref="B3398">_xlfn._xlws.FILTER(AnalysisSets!B:B,AnalysisSets!A:A=_xlfn._xlws.FILTER(Analyses!E:E,Analyses!A:A=AnalysisResults!A3398,""),"")</f>
        <v>Safety Population</v>
      </c>
      <c r="C3398" t="s">
        <v>33</v>
      </c>
      <c r="D3398" t="s">
        <v>40</v>
      </c>
      <c r="E3398" s="4" t="str" cm="1">
        <f t="array" ref="E3398">_xlfn._xlws.FILTER(AnalysisGroupings!$G$2:$G$20,AnalysisGroupings!$F$2:$F$20=AnalysisResults!D3398,"")</f>
        <v>Xanomeline Low Dose</v>
      </c>
      <c r="G3398" t="s">
        <v>733</v>
      </c>
      <c r="H3398" t="s">
        <v>776</v>
      </c>
      <c r="I3398" s="4" t="str" cm="1">
        <f t="array" ref="I3398">_xlfn._xlws.FILTER(AnalysisGroupings!$G$2:$G$36,(AnalysisGroupings!$F$2:$F$36=AnalysisResults!H3398)*LEN(H3398)&gt;0,"")</f>
        <v>Temperature (C)</v>
      </c>
      <c r="K3398" t="s">
        <v>734</v>
      </c>
      <c r="L3398" t="s">
        <v>789</v>
      </c>
      <c r="M3398" s="4" t="str" cm="1">
        <f t="array" ref="M3398">_xlfn._xlws.FILTER(AnalysisGroupings!$G$2:$G$36,(AnalysisGroupings!$F$2:$F$36=AnalysisResults!L3398)*LEN(L3398)&gt;0,"")</f>
        <v>End of Treatment</v>
      </c>
      <c r="O3398" t="s">
        <v>295</v>
      </c>
      <c r="P3398" t="s">
        <v>641</v>
      </c>
      <c r="Q3398" s="4" t="str" cm="1">
        <f t="array" ref="Q3398">_xlfn._xlws.FILTER(AnalysisMethods!$G$2:$G$31,AnalysisMethods!$E$2:$E$31=AnalysisResults!P3398,"")</f>
        <v>Mean</v>
      </c>
      <c r="R3398" s="4" t="str" cm="1">
        <f t="array" ref="R3398">_xlfn._xlws.FILTER(AnalysisMethods!$H$2:$H$31,AnalysisMethods!$E$2:$E$31=AnalysisResults!P3398,"")</f>
        <v>XX.X</v>
      </c>
      <c r="S3398">
        <v>3.7746478899999998E-2</v>
      </c>
      <c r="T3398" s="7" t="s">
        <v>1158</v>
      </c>
      <c r="U3398" t="s">
        <v>1378</v>
      </c>
    </row>
    <row r="3399" spans="1:21" x14ac:dyDescent="0.45">
      <c r="A3399" t="s">
        <v>671</v>
      </c>
      <c r="B3399" s="4" t="str" cm="1">
        <f t="array" ref="B3399">_xlfn._xlws.FILTER(AnalysisSets!B:B,AnalysisSets!A:A=_xlfn._xlws.FILTER(Analyses!E:E,Analyses!A:A=AnalysisResults!A3399,""),"")</f>
        <v>Safety Population</v>
      </c>
      <c r="C3399" t="s">
        <v>33</v>
      </c>
      <c r="D3399" t="s">
        <v>40</v>
      </c>
      <c r="E3399" s="4" t="str" cm="1">
        <f t="array" ref="E3399">_xlfn._xlws.FILTER(AnalysisGroupings!$G$2:$G$20,AnalysisGroupings!$F$2:$F$20=AnalysisResults!D3399,"")</f>
        <v>Xanomeline Low Dose</v>
      </c>
      <c r="G3399" t="s">
        <v>733</v>
      </c>
      <c r="H3399" t="s">
        <v>776</v>
      </c>
      <c r="I3399" s="4" t="str" cm="1">
        <f t="array" ref="I3399">_xlfn._xlws.FILTER(AnalysisGroupings!$G$2:$G$36,(AnalysisGroupings!$F$2:$F$36=AnalysisResults!H3399)*LEN(H3399)&gt;0,"")</f>
        <v>Temperature (C)</v>
      </c>
      <c r="K3399" t="s">
        <v>734</v>
      </c>
      <c r="L3399" t="s">
        <v>789</v>
      </c>
      <c r="M3399" s="4" t="str" cm="1">
        <f t="array" ref="M3399">_xlfn._xlws.FILTER(AnalysisGroupings!$G$2:$G$36,(AnalysisGroupings!$F$2:$F$36=AnalysisResults!L3399)*LEN(L3399)&gt;0,"")</f>
        <v>End of Treatment</v>
      </c>
      <c r="O3399" t="s">
        <v>295</v>
      </c>
      <c r="P3399" t="s">
        <v>642</v>
      </c>
      <c r="Q3399" s="4" t="str" cm="1">
        <f t="array" ref="Q3399">_xlfn._xlws.FILTER(AnalysisMethods!$G$2:$G$31,AnalysisMethods!$E$2:$E$31=AnalysisResults!P3399,"")</f>
        <v>SD</v>
      </c>
      <c r="R3399" s="4" t="str" cm="1">
        <f t="array" ref="R3399">_xlfn._xlws.FILTER(AnalysisMethods!$H$2:$H$31,AnalysisMethods!$E$2:$E$31=AnalysisResults!P3399,"")</f>
        <v>(XX.XX)</v>
      </c>
      <c r="S3399">
        <v>0.43675163649999998</v>
      </c>
      <c r="T3399" s="7" t="s">
        <v>932</v>
      </c>
      <c r="U3399" t="s">
        <v>1378</v>
      </c>
    </row>
    <row r="3400" spans="1:21" x14ac:dyDescent="0.45">
      <c r="A3400" t="s">
        <v>671</v>
      </c>
      <c r="B3400" s="4" t="str" cm="1">
        <f t="array" ref="B3400">_xlfn._xlws.FILTER(AnalysisSets!B:B,AnalysisSets!A:A=_xlfn._xlws.FILTER(Analyses!E:E,Analyses!A:A=AnalysisResults!A3400,""),"")</f>
        <v>Safety Population</v>
      </c>
      <c r="C3400" t="s">
        <v>33</v>
      </c>
      <c r="D3400" t="s">
        <v>40</v>
      </c>
      <c r="E3400" s="4" t="str" cm="1">
        <f t="array" ref="E3400">_xlfn._xlws.FILTER(AnalysisGroupings!$G$2:$G$20,AnalysisGroupings!$F$2:$F$20=AnalysisResults!D3400,"")</f>
        <v>Xanomeline Low Dose</v>
      </c>
      <c r="G3400" t="s">
        <v>733</v>
      </c>
      <c r="H3400" t="s">
        <v>776</v>
      </c>
      <c r="I3400" s="4" t="str" cm="1">
        <f t="array" ref="I3400">_xlfn._xlws.FILTER(AnalysisGroupings!$G$2:$G$36,(AnalysisGroupings!$F$2:$F$36=AnalysisResults!H3400)*LEN(H3400)&gt;0,"")</f>
        <v>Temperature (C)</v>
      </c>
      <c r="K3400" t="s">
        <v>734</v>
      </c>
      <c r="L3400" t="s">
        <v>789</v>
      </c>
      <c r="M3400" s="4" t="str" cm="1">
        <f t="array" ref="M3400">_xlfn._xlws.FILTER(AnalysisGroupings!$G$2:$G$36,(AnalysisGroupings!$F$2:$F$36=AnalysisResults!L3400)*LEN(L3400)&gt;0,"")</f>
        <v>End of Treatment</v>
      </c>
      <c r="O3400" t="s">
        <v>295</v>
      </c>
      <c r="P3400" t="s">
        <v>643</v>
      </c>
      <c r="Q3400" s="4" t="str" cm="1">
        <f t="array" ref="Q3400">_xlfn._xlws.FILTER(AnalysisMethods!$G$2:$G$31,AnalysisMethods!$E$2:$E$31=AnalysisResults!P3400,"")</f>
        <v>Median</v>
      </c>
      <c r="R3400" s="4" t="str" cm="1">
        <f t="array" ref="R3400">_xlfn._xlws.FILTER(AnalysisMethods!$H$2:$H$31,AnalysisMethods!$E$2:$E$31=AnalysisResults!P3400,"")</f>
        <v>XX.X</v>
      </c>
      <c r="S3400">
        <v>0.05</v>
      </c>
      <c r="T3400" s="7" t="s">
        <v>1243</v>
      </c>
      <c r="U3400" t="s">
        <v>1378</v>
      </c>
    </row>
    <row r="3401" spans="1:21" x14ac:dyDescent="0.45">
      <c r="A3401" t="s">
        <v>671</v>
      </c>
      <c r="B3401" s="4" t="str" cm="1">
        <f t="array" ref="B3401">_xlfn._xlws.FILTER(AnalysisSets!B:B,AnalysisSets!A:A=_xlfn._xlws.FILTER(Analyses!E:E,Analyses!A:A=AnalysisResults!A3401,""),"")</f>
        <v>Safety Population</v>
      </c>
      <c r="C3401" t="s">
        <v>33</v>
      </c>
      <c r="D3401" t="s">
        <v>40</v>
      </c>
      <c r="E3401" s="4" t="str" cm="1">
        <f t="array" ref="E3401">_xlfn._xlws.FILTER(AnalysisGroupings!$G$2:$G$20,AnalysisGroupings!$F$2:$F$20=AnalysisResults!D3401,"")</f>
        <v>Xanomeline Low Dose</v>
      </c>
      <c r="G3401" t="s">
        <v>733</v>
      </c>
      <c r="H3401" t="s">
        <v>776</v>
      </c>
      <c r="I3401" s="4" t="str" cm="1">
        <f t="array" ref="I3401">_xlfn._xlws.FILTER(AnalysisGroupings!$G$2:$G$36,(AnalysisGroupings!$F$2:$F$36=AnalysisResults!H3401)*LEN(H3401)&gt;0,"")</f>
        <v>Temperature (C)</v>
      </c>
      <c r="K3401" t="s">
        <v>734</v>
      </c>
      <c r="L3401" t="s">
        <v>789</v>
      </c>
      <c r="M3401" s="4" t="str" cm="1">
        <f t="array" ref="M3401">_xlfn._xlws.FILTER(AnalysisGroupings!$G$2:$G$36,(AnalysisGroupings!$F$2:$F$36=AnalysisResults!L3401)*LEN(L3401)&gt;0,"")</f>
        <v>End of Treatment</v>
      </c>
      <c r="O3401" t="s">
        <v>295</v>
      </c>
      <c r="P3401" t="s">
        <v>644</v>
      </c>
      <c r="Q3401" s="4" t="str" cm="1">
        <f t="array" ref="Q3401">_xlfn._xlws.FILTER(AnalysisMethods!$G$2:$G$31,AnalysisMethods!$E$2:$E$31=AnalysisResults!P3401,"")</f>
        <v>Q1</v>
      </c>
      <c r="R3401" s="4" t="str" cm="1">
        <f t="array" ref="R3401">_xlfn._xlws.FILTER(AnalysisMethods!$H$2:$H$31,AnalysisMethods!$E$2:$E$31=AnalysisResults!P3401,"")</f>
        <v>XX.X</v>
      </c>
      <c r="S3401">
        <v>-0.22</v>
      </c>
      <c r="T3401" s="7" t="s">
        <v>1233</v>
      </c>
      <c r="U3401" t="s">
        <v>1378</v>
      </c>
    </row>
    <row r="3402" spans="1:21" x14ac:dyDescent="0.45">
      <c r="A3402" t="s">
        <v>671</v>
      </c>
      <c r="B3402" s="4" t="str" cm="1">
        <f t="array" ref="B3402">_xlfn._xlws.FILTER(AnalysisSets!B:B,AnalysisSets!A:A=_xlfn._xlws.FILTER(Analyses!E:E,Analyses!A:A=AnalysisResults!A3402,""),"")</f>
        <v>Safety Population</v>
      </c>
      <c r="C3402" t="s">
        <v>33</v>
      </c>
      <c r="D3402" t="s">
        <v>40</v>
      </c>
      <c r="E3402" s="4" t="str" cm="1">
        <f t="array" ref="E3402">_xlfn._xlws.FILTER(AnalysisGroupings!$G$2:$G$20,AnalysisGroupings!$F$2:$F$20=AnalysisResults!D3402,"")</f>
        <v>Xanomeline Low Dose</v>
      </c>
      <c r="G3402" t="s">
        <v>733</v>
      </c>
      <c r="H3402" t="s">
        <v>776</v>
      </c>
      <c r="I3402" s="4" t="str" cm="1">
        <f t="array" ref="I3402">_xlfn._xlws.FILTER(AnalysisGroupings!$G$2:$G$36,(AnalysisGroupings!$F$2:$F$36=AnalysisResults!H3402)*LEN(H3402)&gt;0,"")</f>
        <v>Temperature (C)</v>
      </c>
      <c r="K3402" t="s">
        <v>734</v>
      </c>
      <c r="L3402" t="s">
        <v>789</v>
      </c>
      <c r="M3402" s="4" t="str" cm="1">
        <f t="array" ref="M3402">_xlfn._xlws.FILTER(AnalysisGroupings!$G$2:$G$36,(AnalysisGroupings!$F$2:$F$36=AnalysisResults!L3402)*LEN(L3402)&gt;0,"")</f>
        <v>End of Treatment</v>
      </c>
      <c r="O3402" t="s">
        <v>295</v>
      </c>
      <c r="P3402" t="s">
        <v>645</v>
      </c>
      <c r="Q3402" s="4" t="str" cm="1">
        <f t="array" ref="Q3402">_xlfn._xlws.FILTER(AnalysisMethods!$G$2:$G$31,AnalysisMethods!$E$2:$E$31=AnalysisResults!P3402,"")</f>
        <v>Q3</v>
      </c>
      <c r="R3402" s="4" t="str" cm="1">
        <f t="array" ref="R3402">_xlfn._xlws.FILTER(AnalysisMethods!$H$2:$H$31,AnalysisMethods!$E$2:$E$31=AnalysisResults!P3402,"")</f>
        <v>XX.X</v>
      </c>
      <c r="S3402">
        <v>0.34</v>
      </c>
      <c r="T3402" s="7" t="s">
        <v>1156</v>
      </c>
      <c r="U3402" t="s">
        <v>1378</v>
      </c>
    </row>
    <row r="3403" spans="1:21" x14ac:dyDescent="0.45">
      <c r="A3403" t="s">
        <v>671</v>
      </c>
      <c r="B3403" s="4" t="str" cm="1">
        <f t="array" ref="B3403">_xlfn._xlws.FILTER(AnalysisSets!B:B,AnalysisSets!A:A=_xlfn._xlws.FILTER(Analyses!E:E,Analyses!A:A=AnalysisResults!A3403,""),"")</f>
        <v>Safety Population</v>
      </c>
      <c r="C3403" t="s">
        <v>33</v>
      </c>
      <c r="D3403" t="s">
        <v>40</v>
      </c>
      <c r="E3403" s="4" t="str" cm="1">
        <f t="array" ref="E3403">_xlfn._xlws.FILTER(AnalysisGroupings!$G$2:$G$20,AnalysisGroupings!$F$2:$F$20=AnalysisResults!D3403,"")</f>
        <v>Xanomeline Low Dose</v>
      </c>
      <c r="G3403" t="s">
        <v>733</v>
      </c>
      <c r="H3403" t="s">
        <v>776</v>
      </c>
      <c r="I3403" s="4" t="str" cm="1">
        <f t="array" ref="I3403">_xlfn._xlws.FILTER(AnalysisGroupings!$G$2:$G$36,(AnalysisGroupings!$F$2:$F$36=AnalysisResults!H3403)*LEN(H3403)&gt;0,"")</f>
        <v>Temperature (C)</v>
      </c>
      <c r="K3403" t="s">
        <v>734</v>
      </c>
      <c r="L3403" t="s">
        <v>789</v>
      </c>
      <c r="M3403" s="4" t="str" cm="1">
        <f t="array" ref="M3403">_xlfn._xlws.FILTER(AnalysisGroupings!$G$2:$G$36,(AnalysisGroupings!$F$2:$F$36=AnalysisResults!L3403)*LEN(L3403)&gt;0,"")</f>
        <v>End of Treatment</v>
      </c>
      <c r="O3403" t="s">
        <v>295</v>
      </c>
      <c r="P3403" t="s">
        <v>646</v>
      </c>
      <c r="Q3403" s="4" t="str" cm="1">
        <f t="array" ref="Q3403">_xlfn._xlws.FILTER(AnalysisMethods!$G$2:$G$31,AnalysisMethods!$E$2:$E$31=AnalysisResults!P3403,"")</f>
        <v>Min</v>
      </c>
      <c r="R3403" s="4" t="str" cm="1">
        <f t="array" ref="R3403">_xlfn._xlws.FILTER(AnalysisMethods!$H$2:$H$31,AnalysisMethods!$E$2:$E$31=AnalysisResults!P3403,"")</f>
        <v>XX</v>
      </c>
      <c r="S3403">
        <v>-1.1599999999999999</v>
      </c>
      <c r="T3403" s="7" t="s">
        <v>1320</v>
      </c>
      <c r="U3403" t="s">
        <v>1378</v>
      </c>
    </row>
    <row r="3404" spans="1:21" x14ac:dyDescent="0.45">
      <c r="A3404" t="s">
        <v>671</v>
      </c>
      <c r="B3404" s="4" t="str" cm="1">
        <f t="array" ref="B3404">_xlfn._xlws.FILTER(AnalysisSets!B:B,AnalysisSets!A:A=_xlfn._xlws.FILTER(Analyses!E:E,Analyses!A:A=AnalysisResults!A3404,""),"")</f>
        <v>Safety Population</v>
      </c>
      <c r="C3404" t="s">
        <v>33</v>
      </c>
      <c r="D3404" t="s">
        <v>40</v>
      </c>
      <c r="E3404" s="4" t="str" cm="1">
        <f t="array" ref="E3404">_xlfn._xlws.FILTER(AnalysisGroupings!$G$2:$G$20,AnalysisGroupings!$F$2:$F$20=AnalysisResults!D3404,"")</f>
        <v>Xanomeline Low Dose</v>
      </c>
      <c r="G3404" t="s">
        <v>733</v>
      </c>
      <c r="H3404" t="s">
        <v>776</v>
      </c>
      <c r="I3404" s="4" t="str" cm="1">
        <f t="array" ref="I3404">_xlfn._xlws.FILTER(AnalysisGroupings!$G$2:$G$36,(AnalysisGroupings!$F$2:$F$36=AnalysisResults!H3404)*LEN(H3404)&gt;0,"")</f>
        <v>Temperature (C)</v>
      </c>
      <c r="K3404" t="s">
        <v>734</v>
      </c>
      <c r="L3404" t="s">
        <v>789</v>
      </c>
      <c r="M3404" s="4" t="str" cm="1">
        <f t="array" ref="M3404">_xlfn._xlws.FILTER(AnalysisGroupings!$G$2:$G$36,(AnalysisGroupings!$F$2:$F$36=AnalysisResults!L3404)*LEN(L3404)&gt;0,"")</f>
        <v>End of Treatment</v>
      </c>
      <c r="O3404" t="s">
        <v>295</v>
      </c>
      <c r="P3404" t="s">
        <v>647</v>
      </c>
      <c r="Q3404" s="4" t="str" cm="1">
        <f t="array" ref="Q3404">_xlfn._xlws.FILTER(AnalysisMethods!$G$2:$G$31,AnalysisMethods!$E$2:$E$31=AnalysisResults!P3404,"")</f>
        <v>Max</v>
      </c>
      <c r="R3404" s="4" t="str" cm="1">
        <f t="array" ref="R3404">_xlfn._xlws.FILTER(AnalysisMethods!$H$2:$H$31,AnalysisMethods!$E$2:$E$31=AnalysisResults!P3404,"")</f>
        <v>XX</v>
      </c>
      <c r="S3404">
        <v>1.06</v>
      </c>
      <c r="T3404" s="7" t="s">
        <v>1242</v>
      </c>
      <c r="U3404" t="s">
        <v>1378</v>
      </c>
    </row>
    <row r="3405" spans="1:21" x14ac:dyDescent="0.45">
      <c r="A3405" t="s">
        <v>671</v>
      </c>
      <c r="B3405" s="4" t="str" cm="1">
        <f t="array" ref="B3405">_xlfn._xlws.FILTER(AnalysisSets!B:B,AnalysisSets!A:A=_xlfn._xlws.FILTER(Analyses!E:E,Analyses!A:A=AnalysisResults!A3405,""),"")</f>
        <v>Safety Population</v>
      </c>
      <c r="C3405" t="s">
        <v>33</v>
      </c>
      <c r="D3405" t="s">
        <v>41</v>
      </c>
      <c r="E3405" s="4" t="str" cm="1">
        <f t="array" ref="E3405">_xlfn._xlws.FILTER(AnalysisGroupings!$G$2:$G$20,AnalysisGroupings!$F$2:$F$20=AnalysisResults!D3405,"")</f>
        <v>Xanomeline High Dose</v>
      </c>
      <c r="G3405" t="s">
        <v>733</v>
      </c>
      <c r="H3405" t="s">
        <v>767</v>
      </c>
      <c r="I3405" s="4" t="str" cm="1">
        <f t="array" ref="I3405">_xlfn._xlws.FILTER(AnalysisGroupings!$G$2:$G$36,(AnalysisGroupings!$F$2:$F$36=AnalysisResults!H3405)*LEN(H3405)&gt;0,"")</f>
        <v>Systolic Blood Pressure (mmHg)</v>
      </c>
      <c r="K3405" t="s">
        <v>734</v>
      </c>
      <c r="L3405" t="s">
        <v>1380</v>
      </c>
      <c r="M3405" s="4" t="str" cm="1">
        <f t="array" ref="M3405">_xlfn._xlws.FILTER(AnalysisGroupings!$G$2:$G$36,(AnalysisGroupings!$F$2:$F$36=AnalysisResults!L3405)*LEN(L3405)&gt;0,"")</f>
        <v>Week 2</v>
      </c>
      <c r="O3405" t="s">
        <v>295</v>
      </c>
      <c r="P3405" t="s">
        <v>640</v>
      </c>
      <c r="Q3405" s="4" t="str" cm="1">
        <f t="array" ref="Q3405">_xlfn._xlws.FILTER(AnalysisMethods!$G$2:$G$31,AnalysisMethods!$E$2:$E$31=AnalysisResults!P3405,"")</f>
        <v>n</v>
      </c>
      <c r="R3405" s="4" t="str" cm="1">
        <f t="array" ref="R3405">_xlfn._xlws.FILTER(AnalysisMethods!$H$2:$H$31,AnalysisMethods!$E$2:$E$31=AnalysisResults!P3405,"")</f>
        <v>XX</v>
      </c>
      <c r="S3405">
        <v>243</v>
      </c>
      <c r="T3405" s="7" t="s">
        <v>1053</v>
      </c>
      <c r="U3405" t="s">
        <v>1378</v>
      </c>
    </row>
    <row r="3406" spans="1:21" x14ac:dyDescent="0.45">
      <c r="A3406" t="s">
        <v>671</v>
      </c>
      <c r="B3406" s="4" t="str" cm="1">
        <f t="array" ref="B3406">_xlfn._xlws.FILTER(AnalysisSets!B:B,AnalysisSets!A:A=_xlfn._xlws.FILTER(Analyses!E:E,Analyses!A:A=AnalysisResults!A3406,""),"")</f>
        <v>Safety Population</v>
      </c>
      <c r="C3406" t="s">
        <v>33</v>
      </c>
      <c r="D3406" t="s">
        <v>41</v>
      </c>
      <c r="E3406" s="4" t="str" cm="1">
        <f t="array" ref="E3406">_xlfn._xlws.FILTER(AnalysisGroupings!$G$2:$G$20,AnalysisGroupings!$F$2:$F$20=AnalysisResults!D3406,"")</f>
        <v>Xanomeline High Dose</v>
      </c>
      <c r="G3406" t="s">
        <v>733</v>
      </c>
      <c r="H3406" t="s">
        <v>767</v>
      </c>
      <c r="I3406" s="4" t="str" cm="1">
        <f t="array" ref="I3406">_xlfn._xlws.FILTER(AnalysisGroupings!$G$2:$G$36,(AnalysisGroupings!$F$2:$F$36=AnalysisResults!H3406)*LEN(H3406)&gt;0,"")</f>
        <v>Systolic Blood Pressure (mmHg)</v>
      </c>
      <c r="K3406" t="s">
        <v>734</v>
      </c>
      <c r="L3406" t="s">
        <v>1380</v>
      </c>
      <c r="M3406" s="4" t="str" cm="1">
        <f t="array" ref="M3406">_xlfn._xlws.FILTER(AnalysisGroupings!$G$2:$G$36,(AnalysisGroupings!$F$2:$F$36=AnalysisResults!L3406)*LEN(L3406)&gt;0,"")</f>
        <v>Week 2</v>
      </c>
      <c r="O3406" t="s">
        <v>295</v>
      </c>
      <c r="P3406" t="s">
        <v>641</v>
      </c>
      <c r="Q3406" s="4" t="str" cm="1">
        <f t="array" ref="Q3406">_xlfn._xlws.FILTER(AnalysisMethods!$G$2:$G$31,AnalysisMethods!$E$2:$E$31=AnalysisResults!P3406,"")</f>
        <v>Mean</v>
      </c>
      <c r="R3406" s="4" t="str" cm="1">
        <f t="array" ref="R3406">_xlfn._xlws.FILTER(AnalysisMethods!$H$2:$H$31,AnalysisMethods!$E$2:$E$31=AnalysisResults!P3406,"")</f>
        <v>XX.X</v>
      </c>
      <c r="S3406">
        <v>-6.119341564</v>
      </c>
      <c r="T3406" s="7" t="s">
        <v>1179</v>
      </c>
      <c r="U3406" t="s">
        <v>1378</v>
      </c>
    </row>
    <row r="3407" spans="1:21" x14ac:dyDescent="0.45">
      <c r="A3407" t="s">
        <v>671</v>
      </c>
      <c r="B3407" s="4" t="str" cm="1">
        <f t="array" ref="B3407">_xlfn._xlws.FILTER(AnalysisSets!B:B,AnalysisSets!A:A=_xlfn._xlws.FILTER(Analyses!E:E,Analyses!A:A=AnalysisResults!A3407,""),"")</f>
        <v>Safety Population</v>
      </c>
      <c r="C3407" t="s">
        <v>33</v>
      </c>
      <c r="D3407" t="s">
        <v>41</v>
      </c>
      <c r="E3407" s="4" t="str" cm="1">
        <f t="array" ref="E3407">_xlfn._xlws.FILTER(AnalysisGroupings!$G$2:$G$20,AnalysisGroupings!$F$2:$F$20=AnalysisResults!D3407,"")</f>
        <v>Xanomeline High Dose</v>
      </c>
      <c r="G3407" t="s">
        <v>733</v>
      </c>
      <c r="H3407" t="s">
        <v>767</v>
      </c>
      <c r="I3407" s="4" t="str" cm="1">
        <f t="array" ref="I3407">_xlfn._xlws.FILTER(AnalysisGroupings!$G$2:$G$36,(AnalysisGroupings!$F$2:$F$36=AnalysisResults!H3407)*LEN(H3407)&gt;0,"")</f>
        <v>Systolic Blood Pressure (mmHg)</v>
      </c>
      <c r="K3407" t="s">
        <v>734</v>
      </c>
      <c r="L3407" t="s">
        <v>1380</v>
      </c>
      <c r="M3407" s="4" t="str" cm="1">
        <f t="array" ref="M3407">_xlfn._xlws.FILTER(AnalysisGroupings!$G$2:$G$36,(AnalysisGroupings!$F$2:$F$36=AnalysisResults!L3407)*LEN(L3407)&gt;0,"")</f>
        <v>Week 2</v>
      </c>
      <c r="O3407" t="s">
        <v>295</v>
      </c>
      <c r="P3407" t="s">
        <v>642</v>
      </c>
      <c r="Q3407" s="4" t="str" cm="1">
        <f t="array" ref="Q3407">_xlfn._xlws.FILTER(AnalysisMethods!$G$2:$G$31,AnalysisMethods!$E$2:$E$31=AnalysisResults!P3407,"")</f>
        <v>SD</v>
      </c>
      <c r="R3407" s="4" t="str" cm="1">
        <f t="array" ref="R3407">_xlfn._xlws.FILTER(AnalysisMethods!$H$2:$H$31,AnalysisMethods!$E$2:$E$31=AnalysisResults!P3407,"")</f>
        <v>(XX.XX)</v>
      </c>
      <c r="S3407">
        <v>15.567971345</v>
      </c>
      <c r="T3407" s="7" t="s">
        <v>1322</v>
      </c>
      <c r="U3407" t="s">
        <v>1378</v>
      </c>
    </row>
    <row r="3408" spans="1:21" x14ac:dyDescent="0.45">
      <c r="A3408" t="s">
        <v>671</v>
      </c>
      <c r="B3408" s="4" t="str" cm="1">
        <f t="array" ref="B3408">_xlfn._xlws.FILTER(AnalysisSets!B:B,AnalysisSets!A:A=_xlfn._xlws.FILTER(Analyses!E:E,Analyses!A:A=AnalysisResults!A3408,""),"")</f>
        <v>Safety Population</v>
      </c>
      <c r="C3408" t="s">
        <v>33</v>
      </c>
      <c r="D3408" t="s">
        <v>41</v>
      </c>
      <c r="E3408" s="4" t="str" cm="1">
        <f t="array" ref="E3408">_xlfn._xlws.FILTER(AnalysisGroupings!$G$2:$G$20,AnalysisGroupings!$F$2:$F$20=AnalysisResults!D3408,"")</f>
        <v>Xanomeline High Dose</v>
      </c>
      <c r="G3408" t="s">
        <v>733</v>
      </c>
      <c r="H3408" t="s">
        <v>767</v>
      </c>
      <c r="I3408" s="4" t="str" cm="1">
        <f t="array" ref="I3408">_xlfn._xlws.FILTER(AnalysisGroupings!$G$2:$G$36,(AnalysisGroupings!$F$2:$F$36=AnalysisResults!H3408)*LEN(H3408)&gt;0,"")</f>
        <v>Systolic Blood Pressure (mmHg)</v>
      </c>
      <c r="K3408" t="s">
        <v>734</v>
      </c>
      <c r="L3408" t="s">
        <v>1380</v>
      </c>
      <c r="M3408" s="4" t="str" cm="1">
        <f t="array" ref="M3408">_xlfn._xlws.FILTER(AnalysisGroupings!$G$2:$G$36,(AnalysisGroupings!$F$2:$F$36=AnalysisResults!L3408)*LEN(L3408)&gt;0,"")</f>
        <v>Week 2</v>
      </c>
      <c r="O3408" t="s">
        <v>295</v>
      </c>
      <c r="P3408" t="s">
        <v>643</v>
      </c>
      <c r="Q3408" s="4" t="str" cm="1">
        <f t="array" ref="Q3408">_xlfn._xlws.FILTER(AnalysisMethods!$G$2:$G$31,AnalysisMethods!$E$2:$E$31=AnalysisResults!P3408,"")</f>
        <v>Median</v>
      </c>
      <c r="R3408" s="4" t="str" cm="1">
        <f t="array" ref="R3408">_xlfn._xlws.FILTER(AnalysisMethods!$H$2:$H$31,AnalysisMethods!$E$2:$E$31=AnalysisResults!P3408,"")</f>
        <v>XX.X</v>
      </c>
      <c r="S3408">
        <v>-6</v>
      </c>
      <c r="T3408" s="7" t="s">
        <v>1180</v>
      </c>
      <c r="U3408" t="s">
        <v>1378</v>
      </c>
    </row>
    <row r="3409" spans="1:21" x14ac:dyDescent="0.45">
      <c r="A3409" t="s">
        <v>671</v>
      </c>
      <c r="B3409" s="4" t="str" cm="1">
        <f t="array" ref="B3409">_xlfn._xlws.FILTER(AnalysisSets!B:B,AnalysisSets!A:A=_xlfn._xlws.FILTER(Analyses!E:E,Analyses!A:A=AnalysisResults!A3409,""),"")</f>
        <v>Safety Population</v>
      </c>
      <c r="C3409" t="s">
        <v>33</v>
      </c>
      <c r="D3409" t="s">
        <v>41</v>
      </c>
      <c r="E3409" s="4" t="str" cm="1">
        <f t="array" ref="E3409">_xlfn._xlws.FILTER(AnalysisGroupings!$G$2:$G$20,AnalysisGroupings!$F$2:$F$20=AnalysisResults!D3409,"")</f>
        <v>Xanomeline High Dose</v>
      </c>
      <c r="G3409" t="s">
        <v>733</v>
      </c>
      <c r="H3409" t="s">
        <v>767</v>
      </c>
      <c r="I3409" s="4" t="str" cm="1">
        <f t="array" ref="I3409">_xlfn._xlws.FILTER(AnalysisGroupings!$G$2:$G$36,(AnalysisGroupings!$F$2:$F$36=AnalysisResults!H3409)*LEN(H3409)&gt;0,"")</f>
        <v>Systolic Blood Pressure (mmHg)</v>
      </c>
      <c r="K3409" t="s">
        <v>734</v>
      </c>
      <c r="L3409" t="s">
        <v>1380</v>
      </c>
      <c r="M3409" s="4" t="str" cm="1">
        <f t="array" ref="M3409">_xlfn._xlws.FILTER(AnalysisGroupings!$G$2:$G$36,(AnalysisGroupings!$F$2:$F$36=AnalysisResults!L3409)*LEN(L3409)&gt;0,"")</f>
        <v>Week 2</v>
      </c>
      <c r="O3409" t="s">
        <v>295</v>
      </c>
      <c r="P3409" t="s">
        <v>644</v>
      </c>
      <c r="Q3409" s="4" t="str" cm="1">
        <f t="array" ref="Q3409">_xlfn._xlws.FILTER(AnalysisMethods!$G$2:$G$31,AnalysisMethods!$E$2:$E$31=AnalysisResults!P3409,"")</f>
        <v>Q1</v>
      </c>
      <c r="R3409" s="4" t="str" cm="1">
        <f t="array" ref="R3409">_xlfn._xlws.FILTER(AnalysisMethods!$H$2:$H$31,AnalysisMethods!$E$2:$E$31=AnalysisResults!P3409,"")</f>
        <v>XX.X</v>
      </c>
      <c r="S3409">
        <v>-16</v>
      </c>
      <c r="T3409" s="7" t="s">
        <v>1323</v>
      </c>
      <c r="U3409" t="s">
        <v>1378</v>
      </c>
    </row>
    <row r="3410" spans="1:21" x14ac:dyDescent="0.45">
      <c r="A3410" t="s">
        <v>671</v>
      </c>
      <c r="B3410" s="4" t="str" cm="1">
        <f t="array" ref="B3410">_xlfn._xlws.FILTER(AnalysisSets!B:B,AnalysisSets!A:A=_xlfn._xlws.FILTER(Analyses!E:E,Analyses!A:A=AnalysisResults!A3410,""),"")</f>
        <v>Safety Population</v>
      </c>
      <c r="C3410" t="s">
        <v>33</v>
      </c>
      <c r="D3410" t="s">
        <v>41</v>
      </c>
      <c r="E3410" s="4" t="str" cm="1">
        <f t="array" ref="E3410">_xlfn._xlws.FILTER(AnalysisGroupings!$G$2:$G$20,AnalysisGroupings!$F$2:$F$20=AnalysisResults!D3410,"")</f>
        <v>Xanomeline High Dose</v>
      </c>
      <c r="G3410" t="s">
        <v>733</v>
      </c>
      <c r="H3410" t="s">
        <v>767</v>
      </c>
      <c r="I3410" s="4" t="str" cm="1">
        <f t="array" ref="I3410">_xlfn._xlws.FILTER(AnalysisGroupings!$G$2:$G$36,(AnalysisGroupings!$F$2:$F$36=AnalysisResults!H3410)*LEN(H3410)&gt;0,"")</f>
        <v>Systolic Blood Pressure (mmHg)</v>
      </c>
      <c r="K3410" t="s">
        <v>734</v>
      </c>
      <c r="L3410" t="s">
        <v>1380</v>
      </c>
      <c r="M3410" s="4" t="str" cm="1">
        <f t="array" ref="M3410">_xlfn._xlws.FILTER(AnalysisGroupings!$G$2:$G$36,(AnalysisGroupings!$F$2:$F$36=AnalysisResults!L3410)*LEN(L3410)&gt;0,"")</f>
        <v>Week 2</v>
      </c>
      <c r="O3410" t="s">
        <v>295</v>
      </c>
      <c r="P3410" t="s">
        <v>645</v>
      </c>
      <c r="Q3410" s="4" t="str" cm="1">
        <f t="array" ref="Q3410">_xlfn._xlws.FILTER(AnalysisMethods!$G$2:$G$31,AnalysisMethods!$E$2:$E$31=AnalysisResults!P3410,"")</f>
        <v>Q3</v>
      </c>
      <c r="R3410" s="4" t="str" cm="1">
        <f t="array" ref="R3410">_xlfn._xlws.FILTER(AnalysisMethods!$H$2:$H$31,AnalysisMethods!$E$2:$E$31=AnalysisResults!P3410,"")</f>
        <v>XX.X</v>
      </c>
      <c r="S3410">
        <v>4</v>
      </c>
      <c r="T3410" s="7" t="s">
        <v>1145</v>
      </c>
      <c r="U3410" t="s">
        <v>1378</v>
      </c>
    </row>
    <row r="3411" spans="1:21" x14ac:dyDescent="0.45">
      <c r="A3411" t="s">
        <v>671</v>
      </c>
      <c r="B3411" s="4" t="str" cm="1">
        <f t="array" ref="B3411">_xlfn._xlws.FILTER(AnalysisSets!B:B,AnalysisSets!A:A=_xlfn._xlws.FILTER(Analyses!E:E,Analyses!A:A=AnalysisResults!A3411,""),"")</f>
        <v>Safety Population</v>
      </c>
      <c r="C3411" t="s">
        <v>33</v>
      </c>
      <c r="D3411" t="s">
        <v>41</v>
      </c>
      <c r="E3411" s="4" t="str" cm="1">
        <f t="array" ref="E3411">_xlfn._xlws.FILTER(AnalysisGroupings!$G$2:$G$20,AnalysisGroupings!$F$2:$F$20=AnalysisResults!D3411,"")</f>
        <v>Xanomeline High Dose</v>
      </c>
      <c r="G3411" t="s">
        <v>733</v>
      </c>
      <c r="H3411" t="s">
        <v>767</v>
      </c>
      <c r="I3411" s="4" t="str" cm="1">
        <f t="array" ref="I3411">_xlfn._xlws.FILTER(AnalysisGroupings!$G$2:$G$36,(AnalysisGroupings!$F$2:$F$36=AnalysisResults!H3411)*LEN(H3411)&gt;0,"")</f>
        <v>Systolic Blood Pressure (mmHg)</v>
      </c>
      <c r="K3411" t="s">
        <v>734</v>
      </c>
      <c r="L3411" t="s">
        <v>1380</v>
      </c>
      <c r="M3411" s="4" t="str" cm="1">
        <f t="array" ref="M3411">_xlfn._xlws.FILTER(AnalysisGroupings!$G$2:$G$36,(AnalysisGroupings!$F$2:$F$36=AnalysisResults!L3411)*LEN(L3411)&gt;0,"")</f>
        <v>Week 2</v>
      </c>
      <c r="O3411" t="s">
        <v>295</v>
      </c>
      <c r="P3411" t="s">
        <v>646</v>
      </c>
      <c r="Q3411" s="4" t="str" cm="1">
        <f t="array" ref="Q3411">_xlfn._xlws.FILTER(AnalysisMethods!$G$2:$G$31,AnalysisMethods!$E$2:$E$31=AnalysisResults!P3411,"")</f>
        <v>Min</v>
      </c>
      <c r="R3411" s="4" t="str" cm="1">
        <f t="array" ref="R3411">_xlfn._xlws.FILTER(AnalysisMethods!$H$2:$H$31,AnalysisMethods!$E$2:$E$31=AnalysisResults!P3411,"")</f>
        <v>XX</v>
      </c>
      <c r="S3411">
        <v>-52</v>
      </c>
      <c r="T3411" s="7" t="s">
        <v>1263</v>
      </c>
      <c r="U3411" t="s">
        <v>1378</v>
      </c>
    </row>
    <row r="3412" spans="1:21" x14ac:dyDescent="0.45">
      <c r="A3412" t="s">
        <v>671</v>
      </c>
      <c r="B3412" s="4" t="str" cm="1">
        <f t="array" ref="B3412">_xlfn._xlws.FILTER(AnalysisSets!B:B,AnalysisSets!A:A=_xlfn._xlws.FILTER(Analyses!E:E,Analyses!A:A=AnalysisResults!A3412,""),"")</f>
        <v>Safety Population</v>
      </c>
      <c r="C3412" t="s">
        <v>33</v>
      </c>
      <c r="D3412" t="s">
        <v>41</v>
      </c>
      <c r="E3412" s="4" t="str" cm="1">
        <f t="array" ref="E3412">_xlfn._xlws.FILTER(AnalysisGroupings!$G$2:$G$20,AnalysisGroupings!$F$2:$F$20=AnalysisResults!D3412,"")</f>
        <v>Xanomeline High Dose</v>
      </c>
      <c r="G3412" t="s">
        <v>733</v>
      </c>
      <c r="H3412" t="s">
        <v>767</v>
      </c>
      <c r="I3412" s="4" t="str" cm="1">
        <f t="array" ref="I3412">_xlfn._xlws.FILTER(AnalysisGroupings!$G$2:$G$36,(AnalysisGroupings!$F$2:$F$36=AnalysisResults!H3412)*LEN(H3412)&gt;0,"")</f>
        <v>Systolic Blood Pressure (mmHg)</v>
      </c>
      <c r="K3412" t="s">
        <v>734</v>
      </c>
      <c r="L3412" t="s">
        <v>1380</v>
      </c>
      <c r="M3412" s="4" t="str" cm="1">
        <f t="array" ref="M3412">_xlfn._xlws.FILTER(AnalysisGroupings!$G$2:$G$36,(AnalysisGroupings!$F$2:$F$36=AnalysisResults!L3412)*LEN(L3412)&gt;0,"")</f>
        <v>Week 2</v>
      </c>
      <c r="O3412" t="s">
        <v>295</v>
      </c>
      <c r="P3412" t="s">
        <v>647</v>
      </c>
      <c r="Q3412" s="4" t="str" cm="1">
        <f t="array" ref="Q3412">_xlfn._xlws.FILTER(AnalysisMethods!$G$2:$G$31,AnalysisMethods!$E$2:$E$31=AnalysisResults!P3412,"")</f>
        <v>Max</v>
      </c>
      <c r="R3412" s="4" t="str" cm="1">
        <f t="array" ref="R3412">_xlfn._xlws.FILTER(AnalysisMethods!$H$2:$H$31,AnalysisMethods!$E$2:$E$31=AnalysisResults!P3412,"")</f>
        <v>XX</v>
      </c>
      <c r="S3412">
        <v>40</v>
      </c>
      <c r="T3412" s="7" t="s">
        <v>248</v>
      </c>
      <c r="U3412" t="s">
        <v>1378</v>
      </c>
    </row>
    <row r="3413" spans="1:21" x14ac:dyDescent="0.45">
      <c r="A3413" t="s">
        <v>671</v>
      </c>
      <c r="B3413" s="4" t="str" cm="1">
        <f t="array" ref="B3413">_xlfn._xlws.FILTER(AnalysisSets!B:B,AnalysisSets!A:A=_xlfn._xlws.FILTER(Analyses!E:E,Analyses!A:A=AnalysisResults!A3413,""),"")</f>
        <v>Safety Population</v>
      </c>
      <c r="C3413" t="s">
        <v>33</v>
      </c>
      <c r="D3413" t="s">
        <v>41</v>
      </c>
      <c r="E3413" s="4" t="str" cm="1">
        <f t="array" ref="E3413">_xlfn._xlws.FILTER(AnalysisGroupings!$G$2:$G$20,AnalysisGroupings!$F$2:$F$20=AnalysisResults!D3413,"")</f>
        <v>Xanomeline High Dose</v>
      </c>
      <c r="G3413" t="s">
        <v>733</v>
      </c>
      <c r="H3413" t="s">
        <v>767</v>
      </c>
      <c r="I3413" s="4" t="str" cm="1">
        <f t="array" ref="I3413">_xlfn._xlws.FILTER(AnalysisGroupings!$G$2:$G$36,(AnalysisGroupings!$F$2:$F$36=AnalysisResults!H3413)*LEN(H3413)&gt;0,"")</f>
        <v>Systolic Blood Pressure (mmHg)</v>
      </c>
      <c r="K3413" t="s">
        <v>734</v>
      </c>
      <c r="L3413" t="s">
        <v>1381</v>
      </c>
      <c r="M3413" s="4" t="str" cm="1">
        <f t="array" ref="M3413">_xlfn._xlws.FILTER(AnalysisGroupings!$G$2:$G$36,(AnalysisGroupings!$F$2:$F$36=AnalysisResults!L3413)*LEN(L3413)&gt;0,"")</f>
        <v>Week 4</v>
      </c>
      <c r="O3413" t="s">
        <v>295</v>
      </c>
      <c r="P3413" t="s">
        <v>640</v>
      </c>
      <c r="Q3413" s="4" t="str" cm="1">
        <f t="array" ref="Q3413">_xlfn._xlws.FILTER(AnalysisMethods!$G$2:$G$31,AnalysisMethods!$E$2:$E$31=AnalysisResults!P3413,"")</f>
        <v>n</v>
      </c>
      <c r="R3413" s="4" t="str" cm="1">
        <f t="array" ref="R3413">_xlfn._xlws.FILTER(AnalysisMethods!$H$2:$H$31,AnalysisMethods!$E$2:$E$31=AnalysisResults!P3413,"")</f>
        <v>XX</v>
      </c>
      <c r="S3413">
        <v>219</v>
      </c>
      <c r="T3413" s="7" t="s">
        <v>822</v>
      </c>
      <c r="U3413" t="s">
        <v>1378</v>
      </c>
    </row>
    <row r="3414" spans="1:21" x14ac:dyDescent="0.45">
      <c r="A3414" t="s">
        <v>671</v>
      </c>
      <c r="B3414" s="4" t="str" cm="1">
        <f t="array" ref="B3414">_xlfn._xlws.FILTER(AnalysisSets!B:B,AnalysisSets!A:A=_xlfn._xlws.FILTER(Analyses!E:E,Analyses!A:A=AnalysisResults!A3414,""),"")</f>
        <v>Safety Population</v>
      </c>
      <c r="C3414" t="s">
        <v>33</v>
      </c>
      <c r="D3414" t="s">
        <v>41</v>
      </c>
      <c r="E3414" s="4" t="str" cm="1">
        <f t="array" ref="E3414">_xlfn._xlws.FILTER(AnalysisGroupings!$G$2:$G$20,AnalysisGroupings!$F$2:$F$20=AnalysisResults!D3414,"")</f>
        <v>Xanomeline High Dose</v>
      </c>
      <c r="G3414" t="s">
        <v>733</v>
      </c>
      <c r="H3414" t="s">
        <v>767</v>
      </c>
      <c r="I3414" s="4" t="str" cm="1">
        <f t="array" ref="I3414">_xlfn._xlws.FILTER(AnalysisGroupings!$G$2:$G$36,(AnalysisGroupings!$F$2:$F$36=AnalysisResults!H3414)*LEN(H3414)&gt;0,"")</f>
        <v>Systolic Blood Pressure (mmHg)</v>
      </c>
      <c r="K3414" t="s">
        <v>734</v>
      </c>
      <c r="L3414" t="s">
        <v>1381</v>
      </c>
      <c r="M3414" s="4" t="str" cm="1">
        <f t="array" ref="M3414">_xlfn._xlws.FILTER(AnalysisGroupings!$G$2:$G$36,(AnalysisGroupings!$F$2:$F$36=AnalysisResults!L3414)*LEN(L3414)&gt;0,"")</f>
        <v>Week 4</v>
      </c>
      <c r="O3414" t="s">
        <v>295</v>
      </c>
      <c r="P3414" t="s">
        <v>641</v>
      </c>
      <c r="Q3414" s="4" t="str" cm="1">
        <f t="array" ref="Q3414">_xlfn._xlws.FILTER(AnalysisMethods!$G$2:$G$31,AnalysisMethods!$E$2:$E$31=AnalysisResults!P3414,"")</f>
        <v>Mean</v>
      </c>
      <c r="R3414" s="4" t="str" cm="1">
        <f t="array" ref="R3414">_xlfn._xlws.FILTER(AnalysisMethods!$H$2:$H$31,AnalysisMethods!$E$2:$E$31=AnalysisResults!P3414,"")</f>
        <v>XX.X</v>
      </c>
      <c r="S3414">
        <v>-6.2511415530000001</v>
      </c>
      <c r="T3414" s="7" t="s">
        <v>1324</v>
      </c>
      <c r="U3414" t="s">
        <v>1378</v>
      </c>
    </row>
    <row r="3415" spans="1:21" x14ac:dyDescent="0.45">
      <c r="A3415" t="s">
        <v>671</v>
      </c>
      <c r="B3415" s="4" t="str" cm="1">
        <f t="array" ref="B3415">_xlfn._xlws.FILTER(AnalysisSets!B:B,AnalysisSets!A:A=_xlfn._xlws.FILTER(Analyses!E:E,Analyses!A:A=AnalysisResults!A3415,""),"")</f>
        <v>Safety Population</v>
      </c>
      <c r="C3415" t="s">
        <v>33</v>
      </c>
      <c r="D3415" t="s">
        <v>41</v>
      </c>
      <c r="E3415" s="4" t="str" cm="1">
        <f t="array" ref="E3415">_xlfn._xlws.FILTER(AnalysisGroupings!$G$2:$G$20,AnalysisGroupings!$F$2:$F$20=AnalysisResults!D3415,"")</f>
        <v>Xanomeline High Dose</v>
      </c>
      <c r="G3415" t="s">
        <v>733</v>
      </c>
      <c r="H3415" t="s">
        <v>767</v>
      </c>
      <c r="I3415" s="4" t="str" cm="1">
        <f t="array" ref="I3415">_xlfn._xlws.FILTER(AnalysisGroupings!$G$2:$G$36,(AnalysisGroupings!$F$2:$F$36=AnalysisResults!H3415)*LEN(H3415)&gt;0,"")</f>
        <v>Systolic Blood Pressure (mmHg)</v>
      </c>
      <c r="K3415" t="s">
        <v>734</v>
      </c>
      <c r="L3415" t="s">
        <v>1381</v>
      </c>
      <c r="M3415" s="4" t="str" cm="1">
        <f t="array" ref="M3415">_xlfn._xlws.FILTER(AnalysisGroupings!$G$2:$G$36,(AnalysisGroupings!$F$2:$F$36=AnalysisResults!L3415)*LEN(L3415)&gt;0,"")</f>
        <v>Week 4</v>
      </c>
      <c r="O3415" t="s">
        <v>295</v>
      </c>
      <c r="P3415" t="s">
        <v>642</v>
      </c>
      <c r="Q3415" s="4" t="str" cm="1">
        <f t="array" ref="Q3415">_xlfn._xlws.FILTER(AnalysisMethods!$G$2:$G$31,AnalysisMethods!$E$2:$E$31=AnalysisResults!P3415,"")</f>
        <v>SD</v>
      </c>
      <c r="R3415" s="4" t="str" cm="1">
        <f t="array" ref="R3415">_xlfn._xlws.FILTER(AnalysisMethods!$H$2:$H$31,AnalysisMethods!$E$2:$E$31=AnalysisResults!P3415,"")</f>
        <v>(XX.XX)</v>
      </c>
      <c r="S3415">
        <v>15.962569063</v>
      </c>
      <c r="T3415" s="7" t="s">
        <v>1325</v>
      </c>
      <c r="U3415" t="s">
        <v>1378</v>
      </c>
    </row>
    <row r="3416" spans="1:21" x14ac:dyDescent="0.45">
      <c r="A3416" t="s">
        <v>671</v>
      </c>
      <c r="B3416" s="4" t="str" cm="1">
        <f t="array" ref="B3416">_xlfn._xlws.FILTER(AnalysisSets!B:B,AnalysisSets!A:A=_xlfn._xlws.FILTER(Analyses!E:E,Analyses!A:A=AnalysisResults!A3416,""),"")</f>
        <v>Safety Population</v>
      </c>
      <c r="C3416" t="s">
        <v>33</v>
      </c>
      <c r="D3416" t="s">
        <v>41</v>
      </c>
      <c r="E3416" s="4" t="str" cm="1">
        <f t="array" ref="E3416">_xlfn._xlws.FILTER(AnalysisGroupings!$G$2:$G$20,AnalysisGroupings!$F$2:$F$20=AnalysisResults!D3416,"")</f>
        <v>Xanomeline High Dose</v>
      </c>
      <c r="G3416" t="s">
        <v>733</v>
      </c>
      <c r="H3416" t="s">
        <v>767</v>
      </c>
      <c r="I3416" s="4" t="str" cm="1">
        <f t="array" ref="I3416">_xlfn._xlws.FILTER(AnalysisGroupings!$G$2:$G$36,(AnalysisGroupings!$F$2:$F$36=AnalysisResults!H3416)*LEN(H3416)&gt;0,"")</f>
        <v>Systolic Blood Pressure (mmHg)</v>
      </c>
      <c r="K3416" t="s">
        <v>734</v>
      </c>
      <c r="L3416" t="s">
        <v>1381</v>
      </c>
      <c r="M3416" s="4" t="str" cm="1">
        <f t="array" ref="M3416">_xlfn._xlws.FILTER(AnalysisGroupings!$G$2:$G$36,(AnalysisGroupings!$F$2:$F$36=AnalysisResults!L3416)*LEN(L3416)&gt;0,"")</f>
        <v>Week 4</v>
      </c>
      <c r="O3416" t="s">
        <v>295</v>
      </c>
      <c r="P3416" t="s">
        <v>643</v>
      </c>
      <c r="Q3416" s="4" t="str" cm="1">
        <f t="array" ref="Q3416">_xlfn._xlws.FILTER(AnalysisMethods!$G$2:$G$31,AnalysisMethods!$E$2:$E$31=AnalysisResults!P3416,"")</f>
        <v>Median</v>
      </c>
      <c r="R3416" s="4" t="str" cm="1">
        <f t="array" ref="R3416">_xlfn._xlws.FILTER(AnalysisMethods!$H$2:$H$31,AnalysisMethods!$E$2:$E$31=AnalysisResults!P3416,"")</f>
        <v>XX.X</v>
      </c>
      <c r="S3416">
        <v>-7</v>
      </c>
      <c r="T3416" s="7" t="s">
        <v>1326</v>
      </c>
      <c r="U3416" t="s">
        <v>1378</v>
      </c>
    </row>
    <row r="3417" spans="1:21" x14ac:dyDescent="0.45">
      <c r="A3417" t="s">
        <v>671</v>
      </c>
      <c r="B3417" s="4" t="str" cm="1">
        <f t="array" ref="B3417">_xlfn._xlws.FILTER(AnalysisSets!B:B,AnalysisSets!A:A=_xlfn._xlws.FILTER(Analyses!E:E,Analyses!A:A=AnalysisResults!A3417,""),"")</f>
        <v>Safety Population</v>
      </c>
      <c r="C3417" t="s">
        <v>33</v>
      </c>
      <c r="D3417" t="s">
        <v>41</v>
      </c>
      <c r="E3417" s="4" t="str" cm="1">
        <f t="array" ref="E3417">_xlfn._xlws.FILTER(AnalysisGroupings!$G$2:$G$20,AnalysisGroupings!$F$2:$F$20=AnalysisResults!D3417,"")</f>
        <v>Xanomeline High Dose</v>
      </c>
      <c r="G3417" t="s">
        <v>733</v>
      </c>
      <c r="H3417" t="s">
        <v>767</v>
      </c>
      <c r="I3417" s="4" t="str" cm="1">
        <f t="array" ref="I3417">_xlfn._xlws.FILTER(AnalysisGroupings!$G$2:$G$36,(AnalysisGroupings!$F$2:$F$36=AnalysisResults!H3417)*LEN(H3417)&gt;0,"")</f>
        <v>Systolic Blood Pressure (mmHg)</v>
      </c>
      <c r="K3417" t="s">
        <v>734</v>
      </c>
      <c r="L3417" t="s">
        <v>1381</v>
      </c>
      <c r="M3417" s="4" t="str" cm="1">
        <f t="array" ref="M3417">_xlfn._xlws.FILTER(AnalysisGroupings!$G$2:$G$36,(AnalysisGroupings!$F$2:$F$36=AnalysisResults!L3417)*LEN(L3417)&gt;0,"")</f>
        <v>Week 4</v>
      </c>
      <c r="O3417" t="s">
        <v>295</v>
      </c>
      <c r="P3417" t="s">
        <v>644</v>
      </c>
      <c r="Q3417" s="4" t="str" cm="1">
        <f t="array" ref="Q3417">_xlfn._xlws.FILTER(AnalysisMethods!$G$2:$G$31,AnalysisMethods!$E$2:$E$31=AnalysisResults!P3417,"")</f>
        <v>Q1</v>
      </c>
      <c r="R3417" s="4" t="str" cm="1">
        <f t="array" ref="R3417">_xlfn._xlws.FILTER(AnalysisMethods!$H$2:$H$31,AnalysisMethods!$E$2:$E$31=AnalysisResults!P3417,"")</f>
        <v>XX.X</v>
      </c>
      <c r="S3417">
        <v>-17</v>
      </c>
      <c r="T3417" s="7" t="s">
        <v>1327</v>
      </c>
      <c r="U3417" t="s">
        <v>1378</v>
      </c>
    </row>
    <row r="3418" spans="1:21" x14ac:dyDescent="0.45">
      <c r="A3418" t="s">
        <v>671</v>
      </c>
      <c r="B3418" s="4" t="str" cm="1">
        <f t="array" ref="B3418">_xlfn._xlws.FILTER(AnalysisSets!B:B,AnalysisSets!A:A=_xlfn._xlws.FILTER(Analyses!E:E,Analyses!A:A=AnalysisResults!A3418,""),"")</f>
        <v>Safety Population</v>
      </c>
      <c r="C3418" t="s">
        <v>33</v>
      </c>
      <c r="D3418" t="s">
        <v>41</v>
      </c>
      <c r="E3418" s="4" t="str" cm="1">
        <f t="array" ref="E3418">_xlfn._xlws.FILTER(AnalysisGroupings!$G$2:$G$20,AnalysisGroupings!$F$2:$F$20=AnalysisResults!D3418,"")</f>
        <v>Xanomeline High Dose</v>
      </c>
      <c r="G3418" t="s">
        <v>733</v>
      </c>
      <c r="H3418" t="s">
        <v>767</v>
      </c>
      <c r="I3418" s="4" t="str" cm="1">
        <f t="array" ref="I3418">_xlfn._xlws.FILTER(AnalysisGroupings!$G$2:$G$36,(AnalysisGroupings!$F$2:$F$36=AnalysisResults!H3418)*LEN(H3418)&gt;0,"")</f>
        <v>Systolic Blood Pressure (mmHg)</v>
      </c>
      <c r="K3418" t="s">
        <v>734</v>
      </c>
      <c r="L3418" t="s">
        <v>1381</v>
      </c>
      <c r="M3418" s="4" t="str" cm="1">
        <f t="array" ref="M3418">_xlfn._xlws.FILTER(AnalysisGroupings!$G$2:$G$36,(AnalysisGroupings!$F$2:$F$36=AnalysisResults!L3418)*LEN(L3418)&gt;0,"")</f>
        <v>Week 4</v>
      </c>
      <c r="O3418" t="s">
        <v>295</v>
      </c>
      <c r="P3418" t="s">
        <v>645</v>
      </c>
      <c r="Q3418" s="4" t="str" cm="1">
        <f t="array" ref="Q3418">_xlfn._xlws.FILTER(AnalysisMethods!$G$2:$G$31,AnalysisMethods!$E$2:$E$31=AnalysisResults!P3418,"")</f>
        <v>Q3</v>
      </c>
      <c r="R3418" s="4" t="str" cm="1">
        <f t="array" ref="R3418">_xlfn._xlws.FILTER(AnalysisMethods!$H$2:$H$31,AnalysisMethods!$E$2:$E$31=AnalysisResults!P3418,"")</f>
        <v>XX.X</v>
      </c>
      <c r="S3418">
        <v>4</v>
      </c>
      <c r="T3418" s="7" t="s">
        <v>1145</v>
      </c>
      <c r="U3418" t="s">
        <v>1378</v>
      </c>
    </row>
    <row r="3419" spans="1:21" x14ac:dyDescent="0.45">
      <c r="A3419" t="s">
        <v>671</v>
      </c>
      <c r="B3419" s="4" t="str" cm="1">
        <f t="array" ref="B3419">_xlfn._xlws.FILTER(AnalysisSets!B:B,AnalysisSets!A:A=_xlfn._xlws.FILTER(Analyses!E:E,Analyses!A:A=AnalysisResults!A3419,""),"")</f>
        <v>Safety Population</v>
      </c>
      <c r="C3419" t="s">
        <v>33</v>
      </c>
      <c r="D3419" t="s">
        <v>41</v>
      </c>
      <c r="E3419" s="4" t="str" cm="1">
        <f t="array" ref="E3419">_xlfn._xlws.FILTER(AnalysisGroupings!$G$2:$G$20,AnalysisGroupings!$F$2:$F$20=AnalysisResults!D3419,"")</f>
        <v>Xanomeline High Dose</v>
      </c>
      <c r="G3419" t="s">
        <v>733</v>
      </c>
      <c r="H3419" t="s">
        <v>767</v>
      </c>
      <c r="I3419" s="4" t="str" cm="1">
        <f t="array" ref="I3419">_xlfn._xlws.FILTER(AnalysisGroupings!$G$2:$G$36,(AnalysisGroupings!$F$2:$F$36=AnalysisResults!H3419)*LEN(H3419)&gt;0,"")</f>
        <v>Systolic Blood Pressure (mmHg)</v>
      </c>
      <c r="K3419" t="s">
        <v>734</v>
      </c>
      <c r="L3419" t="s">
        <v>1381</v>
      </c>
      <c r="M3419" s="4" t="str" cm="1">
        <f t="array" ref="M3419">_xlfn._xlws.FILTER(AnalysisGroupings!$G$2:$G$36,(AnalysisGroupings!$F$2:$F$36=AnalysisResults!L3419)*LEN(L3419)&gt;0,"")</f>
        <v>Week 4</v>
      </c>
      <c r="O3419" t="s">
        <v>295</v>
      </c>
      <c r="P3419" t="s">
        <v>646</v>
      </c>
      <c r="Q3419" s="4" t="str" cm="1">
        <f t="array" ref="Q3419">_xlfn._xlws.FILTER(AnalysisMethods!$G$2:$G$31,AnalysisMethods!$E$2:$E$31=AnalysisResults!P3419,"")</f>
        <v>Min</v>
      </c>
      <c r="R3419" s="4" t="str" cm="1">
        <f t="array" ref="R3419">_xlfn._xlws.FILTER(AnalysisMethods!$H$2:$H$31,AnalysisMethods!$E$2:$E$31=AnalysisResults!P3419,"")</f>
        <v>XX</v>
      </c>
      <c r="S3419">
        <v>-52</v>
      </c>
      <c r="T3419" s="7" t="s">
        <v>1263</v>
      </c>
      <c r="U3419" t="s">
        <v>1378</v>
      </c>
    </row>
    <row r="3420" spans="1:21" x14ac:dyDescent="0.45">
      <c r="A3420" t="s">
        <v>671</v>
      </c>
      <c r="B3420" s="4" t="str" cm="1">
        <f t="array" ref="B3420">_xlfn._xlws.FILTER(AnalysisSets!B:B,AnalysisSets!A:A=_xlfn._xlws.FILTER(Analyses!E:E,Analyses!A:A=AnalysisResults!A3420,""),"")</f>
        <v>Safety Population</v>
      </c>
      <c r="C3420" t="s">
        <v>33</v>
      </c>
      <c r="D3420" t="s">
        <v>41</v>
      </c>
      <c r="E3420" s="4" t="str" cm="1">
        <f t="array" ref="E3420">_xlfn._xlws.FILTER(AnalysisGroupings!$G$2:$G$20,AnalysisGroupings!$F$2:$F$20=AnalysisResults!D3420,"")</f>
        <v>Xanomeline High Dose</v>
      </c>
      <c r="G3420" t="s">
        <v>733</v>
      </c>
      <c r="H3420" t="s">
        <v>767</v>
      </c>
      <c r="I3420" s="4" t="str" cm="1">
        <f t="array" ref="I3420">_xlfn._xlws.FILTER(AnalysisGroupings!$G$2:$G$36,(AnalysisGroupings!$F$2:$F$36=AnalysisResults!H3420)*LEN(H3420)&gt;0,"")</f>
        <v>Systolic Blood Pressure (mmHg)</v>
      </c>
      <c r="K3420" t="s">
        <v>734</v>
      </c>
      <c r="L3420" t="s">
        <v>1381</v>
      </c>
      <c r="M3420" s="4" t="str" cm="1">
        <f t="array" ref="M3420">_xlfn._xlws.FILTER(AnalysisGroupings!$G$2:$G$36,(AnalysisGroupings!$F$2:$F$36=AnalysisResults!L3420)*LEN(L3420)&gt;0,"")</f>
        <v>Week 4</v>
      </c>
      <c r="O3420" t="s">
        <v>295</v>
      </c>
      <c r="P3420" t="s">
        <v>647</v>
      </c>
      <c r="Q3420" s="4" t="str" cm="1">
        <f t="array" ref="Q3420">_xlfn._xlws.FILTER(AnalysisMethods!$G$2:$G$31,AnalysisMethods!$E$2:$E$31=AnalysisResults!P3420,"")</f>
        <v>Max</v>
      </c>
      <c r="R3420" s="4" t="str" cm="1">
        <f t="array" ref="R3420">_xlfn._xlws.FILTER(AnalysisMethods!$H$2:$H$31,AnalysisMethods!$E$2:$E$31=AnalysisResults!P3420,"")</f>
        <v>XX</v>
      </c>
      <c r="S3420">
        <v>40</v>
      </c>
      <c r="T3420" s="7" t="s">
        <v>248</v>
      </c>
      <c r="U3420" t="s">
        <v>1378</v>
      </c>
    </row>
    <row r="3421" spans="1:21" x14ac:dyDescent="0.45">
      <c r="A3421" t="s">
        <v>671</v>
      </c>
      <c r="B3421" s="4" t="str" cm="1">
        <f t="array" ref="B3421">_xlfn._xlws.FILTER(AnalysisSets!B:B,AnalysisSets!A:A=_xlfn._xlws.FILTER(Analyses!E:E,Analyses!A:A=AnalysisResults!A3421,""),"")</f>
        <v>Safety Population</v>
      </c>
      <c r="C3421" t="s">
        <v>33</v>
      </c>
      <c r="D3421" t="s">
        <v>41</v>
      </c>
      <c r="E3421" s="4" t="str" cm="1">
        <f t="array" ref="E3421">_xlfn._xlws.FILTER(AnalysisGroupings!$G$2:$G$20,AnalysisGroupings!$F$2:$F$20=AnalysisResults!D3421,"")</f>
        <v>Xanomeline High Dose</v>
      </c>
      <c r="G3421" t="s">
        <v>733</v>
      </c>
      <c r="H3421" t="s">
        <v>767</v>
      </c>
      <c r="I3421" s="4" t="str" cm="1">
        <f t="array" ref="I3421">_xlfn._xlws.FILTER(AnalysisGroupings!$G$2:$G$36,(AnalysisGroupings!$F$2:$F$36=AnalysisResults!H3421)*LEN(H3421)&gt;0,"")</f>
        <v>Systolic Blood Pressure (mmHg)</v>
      </c>
      <c r="K3421" t="s">
        <v>734</v>
      </c>
      <c r="L3421" t="s">
        <v>1382</v>
      </c>
      <c r="M3421" s="4" t="str" cm="1">
        <f t="array" ref="M3421">_xlfn._xlws.FILTER(AnalysisGroupings!$G$2:$G$36,(AnalysisGroupings!$F$2:$F$36=AnalysisResults!L3421)*LEN(L3421)&gt;0,"")</f>
        <v>Week 6</v>
      </c>
      <c r="O3421" t="s">
        <v>295</v>
      </c>
      <c r="P3421" t="s">
        <v>640</v>
      </c>
      <c r="Q3421" s="4" t="str" cm="1">
        <f t="array" ref="Q3421">_xlfn._xlws.FILTER(AnalysisMethods!$G$2:$G$31,AnalysisMethods!$E$2:$E$31=AnalysisResults!P3421,"")</f>
        <v>n</v>
      </c>
      <c r="R3421" s="4" t="str" cm="1">
        <f t="array" ref="R3421">_xlfn._xlws.FILTER(AnalysisMethods!$H$2:$H$31,AnalysisMethods!$E$2:$E$31=AnalysisResults!P3421,"")</f>
        <v>XX</v>
      </c>
      <c r="S3421">
        <v>203</v>
      </c>
      <c r="T3421" s="7" t="s">
        <v>1061</v>
      </c>
      <c r="U3421" t="s">
        <v>1378</v>
      </c>
    </row>
    <row r="3422" spans="1:21" x14ac:dyDescent="0.45">
      <c r="A3422" t="s">
        <v>671</v>
      </c>
      <c r="B3422" s="4" t="str" cm="1">
        <f t="array" ref="B3422">_xlfn._xlws.FILTER(AnalysisSets!B:B,AnalysisSets!A:A=_xlfn._xlws.FILTER(Analyses!E:E,Analyses!A:A=AnalysisResults!A3422,""),"")</f>
        <v>Safety Population</v>
      </c>
      <c r="C3422" t="s">
        <v>33</v>
      </c>
      <c r="D3422" t="s">
        <v>41</v>
      </c>
      <c r="E3422" s="4" t="str" cm="1">
        <f t="array" ref="E3422">_xlfn._xlws.FILTER(AnalysisGroupings!$G$2:$G$20,AnalysisGroupings!$F$2:$F$20=AnalysisResults!D3422,"")</f>
        <v>Xanomeline High Dose</v>
      </c>
      <c r="G3422" t="s">
        <v>733</v>
      </c>
      <c r="H3422" t="s">
        <v>767</v>
      </c>
      <c r="I3422" s="4" t="str" cm="1">
        <f t="array" ref="I3422">_xlfn._xlws.FILTER(AnalysisGroupings!$G$2:$G$36,(AnalysisGroupings!$F$2:$F$36=AnalysisResults!H3422)*LEN(H3422)&gt;0,"")</f>
        <v>Systolic Blood Pressure (mmHg)</v>
      </c>
      <c r="K3422" t="s">
        <v>734</v>
      </c>
      <c r="L3422" t="s">
        <v>1382</v>
      </c>
      <c r="M3422" s="4" t="str" cm="1">
        <f t="array" ref="M3422">_xlfn._xlws.FILTER(AnalysisGroupings!$G$2:$G$36,(AnalysisGroupings!$F$2:$F$36=AnalysisResults!L3422)*LEN(L3422)&gt;0,"")</f>
        <v>Week 6</v>
      </c>
      <c r="O3422" t="s">
        <v>295</v>
      </c>
      <c r="P3422" t="s">
        <v>641</v>
      </c>
      <c r="Q3422" s="4" t="str" cm="1">
        <f t="array" ref="Q3422">_xlfn._xlws.FILTER(AnalysisMethods!$G$2:$G$31,AnalysisMethods!$E$2:$E$31=AnalysisResults!P3422,"")</f>
        <v>Mean</v>
      </c>
      <c r="R3422" s="4" t="str" cm="1">
        <f t="array" ref="R3422">_xlfn._xlws.FILTER(AnalysisMethods!$H$2:$H$31,AnalysisMethods!$E$2:$E$31=AnalysisResults!P3422,"")</f>
        <v>XX.X</v>
      </c>
      <c r="S3422">
        <v>-8.7980295569999996</v>
      </c>
      <c r="T3422" s="7" t="s">
        <v>1328</v>
      </c>
      <c r="U3422" t="s">
        <v>1378</v>
      </c>
    </row>
    <row r="3423" spans="1:21" x14ac:dyDescent="0.45">
      <c r="A3423" t="s">
        <v>671</v>
      </c>
      <c r="B3423" s="4" t="str" cm="1">
        <f t="array" ref="B3423">_xlfn._xlws.FILTER(AnalysisSets!B:B,AnalysisSets!A:A=_xlfn._xlws.FILTER(Analyses!E:E,Analyses!A:A=AnalysisResults!A3423,""),"")</f>
        <v>Safety Population</v>
      </c>
      <c r="C3423" t="s">
        <v>33</v>
      </c>
      <c r="D3423" t="s">
        <v>41</v>
      </c>
      <c r="E3423" s="4" t="str" cm="1">
        <f t="array" ref="E3423">_xlfn._xlws.FILTER(AnalysisGroupings!$G$2:$G$20,AnalysisGroupings!$F$2:$F$20=AnalysisResults!D3423,"")</f>
        <v>Xanomeline High Dose</v>
      </c>
      <c r="G3423" t="s">
        <v>733</v>
      </c>
      <c r="H3423" t="s">
        <v>767</v>
      </c>
      <c r="I3423" s="4" t="str" cm="1">
        <f t="array" ref="I3423">_xlfn._xlws.FILTER(AnalysisGroupings!$G$2:$G$36,(AnalysisGroupings!$F$2:$F$36=AnalysisResults!H3423)*LEN(H3423)&gt;0,"")</f>
        <v>Systolic Blood Pressure (mmHg)</v>
      </c>
      <c r="K3423" t="s">
        <v>734</v>
      </c>
      <c r="L3423" t="s">
        <v>1382</v>
      </c>
      <c r="M3423" s="4" t="str" cm="1">
        <f t="array" ref="M3423">_xlfn._xlws.FILTER(AnalysisGroupings!$G$2:$G$36,(AnalysisGroupings!$F$2:$F$36=AnalysisResults!L3423)*LEN(L3423)&gt;0,"")</f>
        <v>Week 6</v>
      </c>
      <c r="O3423" t="s">
        <v>295</v>
      </c>
      <c r="P3423" t="s">
        <v>642</v>
      </c>
      <c r="Q3423" s="4" t="str" cm="1">
        <f t="array" ref="Q3423">_xlfn._xlws.FILTER(AnalysisMethods!$G$2:$G$31,AnalysisMethods!$E$2:$E$31=AnalysisResults!P3423,"")</f>
        <v>SD</v>
      </c>
      <c r="R3423" s="4" t="str" cm="1">
        <f t="array" ref="R3423">_xlfn._xlws.FILTER(AnalysisMethods!$H$2:$H$31,AnalysisMethods!$E$2:$E$31=AnalysisResults!P3423,"")</f>
        <v>(XX.XX)</v>
      </c>
      <c r="S3423">
        <v>16.757844211999998</v>
      </c>
      <c r="T3423" s="7" t="s">
        <v>1329</v>
      </c>
      <c r="U3423" t="s">
        <v>1378</v>
      </c>
    </row>
    <row r="3424" spans="1:21" x14ac:dyDescent="0.45">
      <c r="A3424" t="s">
        <v>671</v>
      </c>
      <c r="B3424" s="4" t="str" cm="1">
        <f t="array" ref="B3424">_xlfn._xlws.FILTER(AnalysisSets!B:B,AnalysisSets!A:A=_xlfn._xlws.FILTER(Analyses!E:E,Analyses!A:A=AnalysisResults!A3424,""),"")</f>
        <v>Safety Population</v>
      </c>
      <c r="C3424" t="s">
        <v>33</v>
      </c>
      <c r="D3424" t="s">
        <v>41</v>
      </c>
      <c r="E3424" s="4" t="str" cm="1">
        <f t="array" ref="E3424">_xlfn._xlws.FILTER(AnalysisGroupings!$G$2:$G$20,AnalysisGroupings!$F$2:$F$20=AnalysisResults!D3424,"")</f>
        <v>Xanomeline High Dose</v>
      </c>
      <c r="G3424" t="s">
        <v>733</v>
      </c>
      <c r="H3424" t="s">
        <v>767</v>
      </c>
      <c r="I3424" s="4" t="str" cm="1">
        <f t="array" ref="I3424">_xlfn._xlws.FILTER(AnalysisGroupings!$G$2:$G$36,(AnalysisGroupings!$F$2:$F$36=AnalysisResults!H3424)*LEN(H3424)&gt;0,"")</f>
        <v>Systolic Blood Pressure (mmHg)</v>
      </c>
      <c r="K3424" t="s">
        <v>734</v>
      </c>
      <c r="L3424" t="s">
        <v>1382</v>
      </c>
      <c r="M3424" s="4" t="str" cm="1">
        <f t="array" ref="M3424">_xlfn._xlws.FILTER(AnalysisGroupings!$G$2:$G$36,(AnalysisGroupings!$F$2:$F$36=AnalysisResults!L3424)*LEN(L3424)&gt;0,"")</f>
        <v>Week 6</v>
      </c>
      <c r="O3424" t="s">
        <v>295</v>
      </c>
      <c r="P3424" t="s">
        <v>643</v>
      </c>
      <c r="Q3424" s="4" t="str" cm="1">
        <f t="array" ref="Q3424">_xlfn._xlws.FILTER(AnalysisMethods!$G$2:$G$31,AnalysisMethods!$E$2:$E$31=AnalysisResults!P3424,"")</f>
        <v>Median</v>
      </c>
      <c r="R3424" s="4" t="str" cm="1">
        <f t="array" ref="R3424">_xlfn._xlws.FILTER(AnalysisMethods!$H$2:$H$31,AnalysisMethods!$E$2:$E$31=AnalysisResults!P3424,"")</f>
        <v>XX.X</v>
      </c>
      <c r="S3424">
        <v>-8</v>
      </c>
      <c r="T3424" s="7" t="s">
        <v>1192</v>
      </c>
      <c r="U3424" t="s">
        <v>1378</v>
      </c>
    </row>
    <row r="3425" spans="1:21" x14ac:dyDescent="0.45">
      <c r="A3425" t="s">
        <v>671</v>
      </c>
      <c r="B3425" s="4" t="str" cm="1">
        <f t="array" ref="B3425">_xlfn._xlws.FILTER(AnalysisSets!B:B,AnalysisSets!A:A=_xlfn._xlws.FILTER(Analyses!E:E,Analyses!A:A=AnalysisResults!A3425,""),"")</f>
        <v>Safety Population</v>
      </c>
      <c r="C3425" t="s">
        <v>33</v>
      </c>
      <c r="D3425" t="s">
        <v>41</v>
      </c>
      <c r="E3425" s="4" t="str" cm="1">
        <f t="array" ref="E3425">_xlfn._xlws.FILTER(AnalysisGroupings!$G$2:$G$20,AnalysisGroupings!$F$2:$F$20=AnalysisResults!D3425,"")</f>
        <v>Xanomeline High Dose</v>
      </c>
      <c r="G3425" t="s">
        <v>733</v>
      </c>
      <c r="H3425" t="s">
        <v>767</v>
      </c>
      <c r="I3425" s="4" t="str" cm="1">
        <f t="array" ref="I3425">_xlfn._xlws.FILTER(AnalysisGroupings!$G$2:$G$36,(AnalysisGroupings!$F$2:$F$36=AnalysisResults!H3425)*LEN(H3425)&gt;0,"")</f>
        <v>Systolic Blood Pressure (mmHg)</v>
      </c>
      <c r="K3425" t="s">
        <v>734</v>
      </c>
      <c r="L3425" t="s">
        <v>1382</v>
      </c>
      <c r="M3425" s="4" t="str" cm="1">
        <f t="array" ref="M3425">_xlfn._xlws.FILTER(AnalysisGroupings!$G$2:$G$36,(AnalysisGroupings!$F$2:$F$36=AnalysisResults!L3425)*LEN(L3425)&gt;0,"")</f>
        <v>Week 6</v>
      </c>
      <c r="O3425" t="s">
        <v>295</v>
      </c>
      <c r="P3425" t="s">
        <v>644</v>
      </c>
      <c r="Q3425" s="4" t="str" cm="1">
        <f t="array" ref="Q3425">_xlfn._xlws.FILTER(AnalysisMethods!$G$2:$G$31,AnalysisMethods!$E$2:$E$31=AnalysisResults!P3425,"")</f>
        <v>Q1</v>
      </c>
      <c r="R3425" s="4" t="str" cm="1">
        <f t="array" ref="R3425">_xlfn._xlws.FILTER(AnalysisMethods!$H$2:$H$31,AnalysisMethods!$E$2:$E$31=AnalysisResults!P3425,"")</f>
        <v>XX.X</v>
      </c>
      <c r="S3425">
        <v>-18</v>
      </c>
      <c r="T3425" s="7" t="s">
        <v>1186</v>
      </c>
      <c r="U3425" t="s">
        <v>1378</v>
      </c>
    </row>
    <row r="3426" spans="1:21" x14ac:dyDescent="0.45">
      <c r="A3426" t="s">
        <v>671</v>
      </c>
      <c r="B3426" s="4" t="str" cm="1">
        <f t="array" ref="B3426">_xlfn._xlws.FILTER(AnalysisSets!B:B,AnalysisSets!A:A=_xlfn._xlws.FILTER(Analyses!E:E,Analyses!A:A=AnalysisResults!A3426,""),"")</f>
        <v>Safety Population</v>
      </c>
      <c r="C3426" t="s">
        <v>33</v>
      </c>
      <c r="D3426" t="s">
        <v>41</v>
      </c>
      <c r="E3426" s="4" t="str" cm="1">
        <f t="array" ref="E3426">_xlfn._xlws.FILTER(AnalysisGroupings!$G$2:$G$20,AnalysisGroupings!$F$2:$F$20=AnalysisResults!D3426,"")</f>
        <v>Xanomeline High Dose</v>
      </c>
      <c r="G3426" t="s">
        <v>733</v>
      </c>
      <c r="H3426" t="s">
        <v>767</v>
      </c>
      <c r="I3426" s="4" t="str" cm="1">
        <f t="array" ref="I3426">_xlfn._xlws.FILTER(AnalysisGroupings!$G$2:$G$36,(AnalysisGroupings!$F$2:$F$36=AnalysisResults!H3426)*LEN(H3426)&gt;0,"")</f>
        <v>Systolic Blood Pressure (mmHg)</v>
      </c>
      <c r="K3426" t="s">
        <v>734</v>
      </c>
      <c r="L3426" t="s">
        <v>1382</v>
      </c>
      <c r="M3426" s="4" t="str" cm="1">
        <f t="array" ref="M3426">_xlfn._xlws.FILTER(AnalysisGroupings!$G$2:$G$36,(AnalysisGroupings!$F$2:$F$36=AnalysisResults!L3426)*LEN(L3426)&gt;0,"")</f>
        <v>Week 6</v>
      </c>
      <c r="O3426" t="s">
        <v>295</v>
      </c>
      <c r="P3426" t="s">
        <v>645</v>
      </c>
      <c r="Q3426" s="4" t="str" cm="1">
        <f t="array" ref="Q3426">_xlfn._xlws.FILTER(AnalysisMethods!$G$2:$G$31,AnalysisMethods!$E$2:$E$31=AnalysisResults!P3426,"")</f>
        <v>Q3</v>
      </c>
      <c r="R3426" s="4" t="str" cm="1">
        <f t="array" ref="R3426">_xlfn._xlws.FILTER(AnalysisMethods!$H$2:$H$31,AnalysisMethods!$E$2:$E$31=AnalysisResults!P3426,"")</f>
        <v>XX.X</v>
      </c>
      <c r="S3426">
        <v>0</v>
      </c>
      <c r="T3426" s="7" t="s">
        <v>1158</v>
      </c>
      <c r="U3426" t="s">
        <v>1378</v>
      </c>
    </row>
    <row r="3427" spans="1:21" x14ac:dyDescent="0.45">
      <c r="A3427" t="s">
        <v>671</v>
      </c>
      <c r="B3427" s="4" t="str" cm="1">
        <f t="array" ref="B3427">_xlfn._xlws.FILTER(AnalysisSets!B:B,AnalysisSets!A:A=_xlfn._xlws.FILTER(Analyses!E:E,Analyses!A:A=AnalysisResults!A3427,""),"")</f>
        <v>Safety Population</v>
      </c>
      <c r="C3427" t="s">
        <v>33</v>
      </c>
      <c r="D3427" t="s">
        <v>41</v>
      </c>
      <c r="E3427" s="4" t="str" cm="1">
        <f t="array" ref="E3427">_xlfn._xlws.FILTER(AnalysisGroupings!$G$2:$G$20,AnalysisGroupings!$F$2:$F$20=AnalysisResults!D3427,"")</f>
        <v>Xanomeline High Dose</v>
      </c>
      <c r="G3427" t="s">
        <v>733</v>
      </c>
      <c r="H3427" t="s">
        <v>767</v>
      </c>
      <c r="I3427" s="4" t="str" cm="1">
        <f t="array" ref="I3427">_xlfn._xlws.FILTER(AnalysisGroupings!$G$2:$G$36,(AnalysisGroupings!$F$2:$F$36=AnalysisResults!H3427)*LEN(H3427)&gt;0,"")</f>
        <v>Systolic Blood Pressure (mmHg)</v>
      </c>
      <c r="K3427" t="s">
        <v>734</v>
      </c>
      <c r="L3427" t="s">
        <v>1382</v>
      </c>
      <c r="M3427" s="4" t="str" cm="1">
        <f t="array" ref="M3427">_xlfn._xlws.FILTER(AnalysisGroupings!$G$2:$G$36,(AnalysisGroupings!$F$2:$F$36=AnalysisResults!L3427)*LEN(L3427)&gt;0,"")</f>
        <v>Week 6</v>
      </c>
      <c r="O3427" t="s">
        <v>295</v>
      </c>
      <c r="P3427" t="s">
        <v>646</v>
      </c>
      <c r="Q3427" s="4" t="str" cm="1">
        <f t="array" ref="Q3427">_xlfn._xlws.FILTER(AnalysisMethods!$G$2:$G$31,AnalysisMethods!$E$2:$E$31=AnalysisResults!P3427,"")</f>
        <v>Min</v>
      </c>
      <c r="R3427" s="4" t="str" cm="1">
        <f t="array" ref="R3427">_xlfn._xlws.FILTER(AnalysisMethods!$H$2:$H$31,AnalysisMethods!$E$2:$E$31=AnalysisResults!P3427,"")</f>
        <v>XX</v>
      </c>
      <c r="S3427">
        <v>-72</v>
      </c>
      <c r="T3427" s="7" t="s">
        <v>1330</v>
      </c>
      <c r="U3427" t="s">
        <v>1378</v>
      </c>
    </row>
    <row r="3428" spans="1:21" x14ac:dyDescent="0.45">
      <c r="A3428" t="s">
        <v>671</v>
      </c>
      <c r="B3428" s="4" t="str" cm="1">
        <f t="array" ref="B3428">_xlfn._xlws.FILTER(AnalysisSets!B:B,AnalysisSets!A:A=_xlfn._xlws.FILTER(Analyses!E:E,Analyses!A:A=AnalysisResults!A3428,""),"")</f>
        <v>Safety Population</v>
      </c>
      <c r="C3428" t="s">
        <v>33</v>
      </c>
      <c r="D3428" t="s">
        <v>41</v>
      </c>
      <c r="E3428" s="4" t="str" cm="1">
        <f t="array" ref="E3428">_xlfn._xlws.FILTER(AnalysisGroupings!$G$2:$G$20,AnalysisGroupings!$F$2:$F$20=AnalysisResults!D3428,"")</f>
        <v>Xanomeline High Dose</v>
      </c>
      <c r="G3428" t="s">
        <v>733</v>
      </c>
      <c r="H3428" t="s">
        <v>767</v>
      </c>
      <c r="I3428" s="4" t="str" cm="1">
        <f t="array" ref="I3428">_xlfn._xlws.FILTER(AnalysisGroupings!$G$2:$G$36,(AnalysisGroupings!$F$2:$F$36=AnalysisResults!H3428)*LEN(H3428)&gt;0,"")</f>
        <v>Systolic Blood Pressure (mmHg)</v>
      </c>
      <c r="K3428" t="s">
        <v>734</v>
      </c>
      <c r="L3428" t="s">
        <v>1382</v>
      </c>
      <c r="M3428" s="4" t="str" cm="1">
        <f t="array" ref="M3428">_xlfn._xlws.FILTER(AnalysisGroupings!$G$2:$G$36,(AnalysisGroupings!$F$2:$F$36=AnalysisResults!L3428)*LEN(L3428)&gt;0,"")</f>
        <v>Week 6</v>
      </c>
      <c r="O3428" t="s">
        <v>295</v>
      </c>
      <c r="P3428" t="s">
        <v>647</v>
      </c>
      <c r="Q3428" s="4" t="str" cm="1">
        <f t="array" ref="Q3428">_xlfn._xlws.FILTER(AnalysisMethods!$G$2:$G$31,AnalysisMethods!$E$2:$E$31=AnalysisResults!P3428,"")</f>
        <v>Max</v>
      </c>
      <c r="R3428" s="4" t="str" cm="1">
        <f t="array" ref="R3428">_xlfn._xlws.FILTER(AnalysisMethods!$H$2:$H$31,AnalysisMethods!$E$2:$E$31=AnalysisResults!P3428,"")</f>
        <v>XX</v>
      </c>
      <c r="S3428">
        <v>44</v>
      </c>
      <c r="T3428" s="7" t="s">
        <v>247</v>
      </c>
      <c r="U3428" t="s">
        <v>1378</v>
      </c>
    </row>
    <row r="3429" spans="1:21" x14ac:dyDescent="0.45">
      <c r="A3429" t="s">
        <v>671</v>
      </c>
      <c r="B3429" s="4" t="str" cm="1">
        <f t="array" ref="B3429">_xlfn._xlws.FILTER(AnalysisSets!B:B,AnalysisSets!A:A=_xlfn._xlws.FILTER(Analyses!E:E,Analyses!A:A=AnalysisResults!A3429,""),"")</f>
        <v>Safety Population</v>
      </c>
      <c r="C3429" t="s">
        <v>33</v>
      </c>
      <c r="D3429" t="s">
        <v>41</v>
      </c>
      <c r="E3429" s="4" t="str" cm="1">
        <f t="array" ref="E3429">_xlfn._xlws.FILTER(AnalysisGroupings!$G$2:$G$20,AnalysisGroupings!$F$2:$F$20=AnalysisResults!D3429,"")</f>
        <v>Xanomeline High Dose</v>
      </c>
      <c r="G3429" t="s">
        <v>733</v>
      </c>
      <c r="H3429" t="s">
        <v>767</v>
      </c>
      <c r="I3429" s="4" t="str" cm="1">
        <f t="array" ref="I3429">_xlfn._xlws.FILTER(AnalysisGroupings!$G$2:$G$36,(AnalysisGroupings!$F$2:$F$36=AnalysisResults!H3429)*LEN(H3429)&gt;0,"")</f>
        <v>Systolic Blood Pressure (mmHg)</v>
      </c>
      <c r="K3429" t="s">
        <v>734</v>
      </c>
      <c r="L3429" t="s">
        <v>1383</v>
      </c>
      <c r="M3429" s="4" t="str" cm="1">
        <f t="array" ref="M3429">_xlfn._xlws.FILTER(AnalysisGroupings!$G$2:$G$36,(AnalysisGroupings!$F$2:$F$36=AnalysisResults!L3429)*LEN(L3429)&gt;0,"")</f>
        <v>Week 8</v>
      </c>
      <c r="O3429" t="s">
        <v>295</v>
      </c>
      <c r="P3429" t="s">
        <v>640</v>
      </c>
      <c r="Q3429" s="4" t="str" cm="1">
        <f t="array" ref="Q3429">_xlfn._xlws.FILTER(AnalysisMethods!$G$2:$G$31,AnalysisMethods!$E$2:$E$31=AnalysisResults!P3429,"")</f>
        <v>n</v>
      </c>
      <c r="R3429" s="4" t="str" cm="1">
        <f t="array" ref="R3429">_xlfn._xlws.FILTER(AnalysisMethods!$H$2:$H$31,AnalysisMethods!$E$2:$E$31=AnalysisResults!P3429,"")</f>
        <v>XX</v>
      </c>
      <c r="S3429">
        <v>168</v>
      </c>
      <c r="T3429" s="7" t="s">
        <v>834</v>
      </c>
      <c r="U3429" t="s">
        <v>1378</v>
      </c>
    </row>
    <row r="3430" spans="1:21" x14ac:dyDescent="0.45">
      <c r="A3430" t="s">
        <v>671</v>
      </c>
      <c r="B3430" s="4" t="str" cm="1">
        <f t="array" ref="B3430">_xlfn._xlws.FILTER(AnalysisSets!B:B,AnalysisSets!A:A=_xlfn._xlws.FILTER(Analyses!E:E,Analyses!A:A=AnalysisResults!A3430,""),"")</f>
        <v>Safety Population</v>
      </c>
      <c r="C3430" t="s">
        <v>33</v>
      </c>
      <c r="D3430" t="s">
        <v>41</v>
      </c>
      <c r="E3430" s="4" t="str" cm="1">
        <f t="array" ref="E3430">_xlfn._xlws.FILTER(AnalysisGroupings!$G$2:$G$20,AnalysisGroupings!$F$2:$F$20=AnalysisResults!D3430,"")</f>
        <v>Xanomeline High Dose</v>
      </c>
      <c r="G3430" t="s">
        <v>733</v>
      </c>
      <c r="H3430" t="s">
        <v>767</v>
      </c>
      <c r="I3430" s="4" t="str" cm="1">
        <f t="array" ref="I3430">_xlfn._xlws.FILTER(AnalysisGroupings!$G$2:$G$36,(AnalysisGroupings!$F$2:$F$36=AnalysisResults!H3430)*LEN(H3430)&gt;0,"")</f>
        <v>Systolic Blood Pressure (mmHg)</v>
      </c>
      <c r="K3430" t="s">
        <v>734</v>
      </c>
      <c r="L3430" t="s">
        <v>1383</v>
      </c>
      <c r="M3430" s="4" t="str" cm="1">
        <f t="array" ref="M3430">_xlfn._xlws.FILTER(AnalysisGroupings!$G$2:$G$36,(AnalysisGroupings!$F$2:$F$36=AnalysisResults!L3430)*LEN(L3430)&gt;0,"")</f>
        <v>Week 8</v>
      </c>
      <c r="O3430" t="s">
        <v>295</v>
      </c>
      <c r="P3430" t="s">
        <v>641</v>
      </c>
      <c r="Q3430" s="4" t="str" cm="1">
        <f t="array" ref="Q3430">_xlfn._xlws.FILTER(AnalysisMethods!$G$2:$G$31,AnalysisMethods!$E$2:$E$31=AnalysisResults!P3430,"")</f>
        <v>Mean</v>
      </c>
      <c r="R3430" s="4" t="str" cm="1">
        <f t="array" ref="R3430">_xlfn._xlws.FILTER(AnalysisMethods!$H$2:$H$31,AnalysisMethods!$E$2:$E$31=AnalysisResults!P3430,"")</f>
        <v>XX.X</v>
      </c>
      <c r="S3430">
        <v>-3.6428571430000001</v>
      </c>
      <c r="T3430" s="7" t="s">
        <v>1291</v>
      </c>
      <c r="U3430" t="s">
        <v>1378</v>
      </c>
    </row>
    <row r="3431" spans="1:21" x14ac:dyDescent="0.45">
      <c r="A3431" t="s">
        <v>671</v>
      </c>
      <c r="B3431" s="4" t="str" cm="1">
        <f t="array" ref="B3431">_xlfn._xlws.FILTER(AnalysisSets!B:B,AnalysisSets!A:A=_xlfn._xlws.FILTER(Analyses!E:E,Analyses!A:A=AnalysisResults!A3431,""),"")</f>
        <v>Safety Population</v>
      </c>
      <c r="C3431" t="s">
        <v>33</v>
      </c>
      <c r="D3431" t="s">
        <v>41</v>
      </c>
      <c r="E3431" s="4" t="str" cm="1">
        <f t="array" ref="E3431">_xlfn._xlws.FILTER(AnalysisGroupings!$G$2:$G$20,AnalysisGroupings!$F$2:$F$20=AnalysisResults!D3431,"")</f>
        <v>Xanomeline High Dose</v>
      </c>
      <c r="G3431" t="s">
        <v>733</v>
      </c>
      <c r="H3431" t="s">
        <v>767</v>
      </c>
      <c r="I3431" s="4" t="str" cm="1">
        <f t="array" ref="I3431">_xlfn._xlws.FILTER(AnalysisGroupings!$G$2:$G$36,(AnalysisGroupings!$F$2:$F$36=AnalysisResults!H3431)*LEN(H3431)&gt;0,"")</f>
        <v>Systolic Blood Pressure (mmHg)</v>
      </c>
      <c r="K3431" t="s">
        <v>734</v>
      </c>
      <c r="L3431" t="s">
        <v>1383</v>
      </c>
      <c r="M3431" s="4" t="str" cm="1">
        <f t="array" ref="M3431">_xlfn._xlws.FILTER(AnalysisGroupings!$G$2:$G$36,(AnalysisGroupings!$F$2:$F$36=AnalysisResults!L3431)*LEN(L3431)&gt;0,"")</f>
        <v>Week 8</v>
      </c>
      <c r="O3431" t="s">
        <v>295</v>
      </c>
      <c r="P3431" t="s">
        <v>642</v>
      </c>
      <c r="Q3431" s="4" t="str" cm="1">
        <f t="array" ref="Q3431">_xlfn._xlws.FILTER(AnalysisMethods!$G$2:$G$31,AnalysisMethods!$E$2:$E$31=AnalysisResults!P3431,"")</f>
        <v>SD</v>
      </c>
      <c r="R3431" s="4" t="str" cm="1">
        <f t="array" ref="R3431">_xlfn._xlws.FILTER(AnalysisMethods!$H$2:$H$31,AnalysisMethods!$E$2:$E$31=AnalysisResults!P3431,"")</f>
        <v>(XX.XX)</v>
      </c>
      <c r="S3431">
        <v>15.928464978999999</v>
      </c>
      <c r="T3431" s="7" t="s">
        <v>1331</v>
      </c>
      <c r="U3431" t="s">
        <v>1378</v>
      </c>
    </row>
    <row r="3432" spans="1:21" x14ac:dyDescent="0.45">
      <c r="A3432" t="s">
        <v>671</v>
      </c>
      <c r="B3432" s="4" t="str" cm="1">
        <f t="array" ref="B3432">_xlfn._xlws.FILTER(AnalysisSets!B:B,AnalysisSets!A:A=_xlfn._xlws.FILTER(Analyses!E:E,Analyses!A:A=AnalysisResults!A3432,""),"")</f>
        <v>Safety Population</v>
      </c>
      <c r="C3432" t="s">
        <v>33</v>
      </c>
      <c r="D3432" t="s">
        <v>41</v>
      </c>
      <c r="E3432" s="4" t="str" cm="1">
        <f t="array" ref="E3432">_xlfn._xlws.FILTER(AnalysisGroupings!$G$2:$G$20,AnalysisGroupings!$F$2:$F$20=AnalysisResults!D3432,"")</f>
        <v>Xanomeline High Dose</v>
      </c>
      <c r="G3432" t="s">
        <v>733</v>
      </c>
      <c r="H3432" t="s">
        <v>767</v>
      </c>
      <c r="I3432" s="4" t="str" cm="1">
        <f t="array" ref="I3432">_xlfn._xlws.FILTER(AnalysisGroupings!$G$2:$G$36,(AnalysisGroupings!$F$2:$F$36=AnalysisResults!H3432)*LEN(H3432)&gt;0,"")</f>
        <v>Systolic Blood Pressure (mmHg)</v>
      </c>
      <c r="K3432" t="s">
        <v>734</v>
      </c>
      <c r="L3432" t="s">
        <v>1383</v>
      </c>
      <c r="M3432" s="4" t="str" cm="1">
        <f t="array" ref="M3432">_xlfn._xlws.FILTER(AnalysisGroupings!$G$2:$G$36,(AnalysisGroupings!$F$2:$F$36=AnalysisResults!L3432)*LEN(L3432)&gt;0,"")</f>
        <v>Week 8</v>
      </c>
      <c r="O3432" t="s">
        <v>295</v>
      </c>
      <c r="P3432" t="s">
        <v>643</v>
      </c>
      <c r="Q3432" s="4" t="str" cm="1">
        <f t="array" ref="Q3432">_xlfn._xlws.FILTER(AnalysisMethods!$G$2:$G$31,AnalysisMethods!$E$2:$E$31=AnalysisResults!P3432,"")</f>
        <v>Median</v>
      </c>
      <c r="R3432" s="4" t="str" cm="1">
        <f t="array" ref="R3432">_xlfn._xlws.FILTER(AnalysisMethods!$H$2:$H$31,AnalysisMethods!$E$2:$E$31=AnalysisResults!P3432,"")</f>
        <v>XX.X</v>
      </c>
      <c r="S3432">
        <v>-4</v>
      </c>
      <c r="T3432" s="7" t="s">
        <v>1164</v>
      </c>
      <c r="U3432" t="s">
        <v>1378</v>
      </c>
    </row>
    <row r="3433" spans="1:21" x14ac:dyDescent="0.45">
      <c r="A3433" t="s">
        <v>671</v>
      </c>
      <c r="B3433" s="4" t="str" cm="1">
        <f t="array" ref="B3433">_xlfn._xlws.FILTER(AnalysisSets!B:B,AnalysisSets!A:A=_xlfn._xlws.FILTER(Analyses!E:E,Analyses!A:A=AnalysisResults!A3433,""),"")</f>
        <v>Safety Population</v>
      </c>
      <c r="C3433" t="s">
        <v>33</v>
      </c>
      <c r="D3433" t="s">
        <v>41</v>
      </c>
      <c r="E3433" s="4" t="str" cm="1">
        <f t="array" ref="E3433">_xlfn._xlws.FILTER(AnalysisGroupings!$G$2:$G$20,AnalysisGroupings!$F$2:$F$20=AnalysisResults!D3433,"")</f>
        <v>Xanomeline High Dose</v>
      </c>
      <c r="G3433" t="s">
        <v>733</v>
      </c>
      <c r="H3433" t="s">
        <v>767</v>
      </c>
      <c r="I3433" s="4" t="str" cm="1">
        <f t="array" ref="I3433">_xlfn._xlws.FILTER(AnalysisGroupings!$G$2:$G$36,(AnalysisGroupings!$F$2:$F$36=AnalysisResults!H3433)*LEN(H3433)&gt;0,"")</f>
        <v>Systolic Blood Pressure (mmHg)</v>
      </c>
      <c r="K3433" t="s">
        <v>734</v>
      </c>
      <c r="L3433" t="s">
        <v>1383</v>
      </c>
      <c r="M3433" s="4" t="str" cm="1">
        <f t="array" ref="M3433">_xlfn._xlws.FILTER(AnalysisGroupings!$G$2:$G$36,(AnalysisGroupings!$F$2:$F$36=AnalysisResults!L3433)*LEN(L3433)&gt;0,"")</f>
        <v>Week 8</v>
      </c>
      <c r="O3433" t="s">
        <v>295</v>
      </c>
      <c r="P3433" t="s">
        <v>644</v>
      </c>
      <c r="Q3433" s="4" t="str" cm="1">
        <f t="array" ref="Q3433">_xlfn._xlws.FILTER(AnalysisMethods!$G$2:$G$31,AnalysisMethods!$E$2:$E$31=AnalysisResults!P3433,"")</f>
        <v>Q1</v>
      </c>
      <c r="R3433" s="4" t="str" cm="1">
        <f t="array" ref="R3433">_xlfn._xlws.FILTER(AnalysisMethods!$H$2:$H$31,AnalysisMethods!$E$2:$E$31=AnalysisResults!P3433,"")</f>
        <v>XX.X</v>
      </c>
      <c r="S3433">
        <v>-14</v>
      </c>
      <c r="T3433" s="7" t="s">
        <v>1170</v>
      </c>
      <c r="U3433" t="s">
        <v>1378</v>
      </c>
    </row>
    <row r="3434" spans="1:21" x14ac:dyDescent="0.45">
      <c r="A3434" t="s">
        <v>671</v>
      </c>
      <c r="B3434" s="4" t="str" cm="1">
        <f t="array" ref="B3434">_xlfn._xlws.FILTER(AnalysisSets!B:B,AnalysisSets!A:A=_xlfn._xlws.FILTER(Analyses!E:E,Analyses!A:A=AnalysisResults!A3434,""),"")</f>
        <v>Safety Population</v>
      </c>
      <c r="C3434" t="s">
        <v>33</v>
      </c>
      <c r="D3434" t="s">
        <v>41</v>
      </c>
      <c r="E3434" s="4" t="str" cm="1">
        <f t="array" ref="E3434">_xlfn._xlws.FILTER(AnalysisGroupings!$G$2:$G$20,AnalysisGroupings!$F$2:$F$20=AnalysisResults!D3434,"")</f>
        <v>Xanomeline High Dose</v>
      </c>
      <c r="G3434" t="s">
        <v>733</v>
      </c>
      <c r="H3434" t="s">
        <v>767</v>
      </c>
      <c r="I3434" s="4" t="str" cm="1">
        <f t="array" ref="I3434">_xlfn._xlws.FILTER(AnalysisGroupings!$G$2:$G$36,(AnalysisGroupings!$F$2:$F$36=AnalysisResults!H3434)*LEN(H3434)&gt;0,"")</f>
        <v>Systolic Blood Pressure (mmHg)</v>
      </c>
      <c r="K3434" t="s">
        <v>734</v>
      </c>
      <c r="L3434" t="s">
        <v>1383</v>
      </c>
      <c r="M3434" s="4" t="str" cm="1">
        <f t="array" ref="M3434">_xlfn._xlws.FILTER(AnalysisGroupings!$G$2:$G$36,(AnalysisGroupings!$F$2:$F$36=AnalysisResults!L3434)*LEN(L3434)&gt;0,"")</f>
        <v>Week 8</v>
      </c>
      <c r="O3434" t="s">
        <v>295</v>
      </c>
      <c r="P3434" t="s">
        <v>645</v>
      </c>
      <c r="Q3434" s="4" t="str" cm="1">
        <f t="array" ref="Q3434">_xlfn._xlws.FILTER(AnalysisMethods!$G$2:$G$31,AnalysisMethods!$E$2:$E$31=AnalysisResults!P3434,"")</f>
        <v>Q3</v>
      </c>
      <c r="R3434" s="4" t="str" cm="1">
        <f t="array" ref="R3434">_xlfn._xlws.FILTER(AnalysisMethods!$H$2:$H$31,AnalysisMethods!$E$2:$E$31=AnalysisResults!P3434,"")</f>
        <v>XX.X</v>
      </c>
      <c r="S3434">
        <v>6</v>
      </c>
      <c r="T3434" s="7" t="s">
        <v>1149</v>
      </c>
      <c r="U3434" t="s">
        <v>1378</v>
      </c>
    </row>
    <row r="3435" spans="1:21" x14ac:dyDescent="0.45">
      <c r="A3435" t="s">
        <v>671</v>
      </c>
      <c r="B3435" s="4" t="str" cm="1">
        <f t="array" ref="B3435">_xlfn._xlws.FILTER(AnalysisSets!B:B,AnalysisSets!A:A=_xlfn._xlws.FILTER(Analyses!E:E,Analyses!A:A=AnalysisResults!A3435,""),"")</f>
        <v>Safety Population</v>
      </c>
      <c r="C3435" t="s">
        <v>33</v>
      </c>
      <c r="D3435" t="s">
        <v>41</v>
      </c>
      <c r="E3435" s="4" t="str" cm="1">
        <f t="array" ref="E3435">_xlfn._xlws.FILTER(AnalysisGroupings!$G$2:$G$20,AnalysisGroupings!$F$2:$F$20=AnalysisResults!D3435,"")</f>
        <v>Xanomeline High Dose</v>
      </c>
      <c r="G3435" t="s">
        <v>733</v>
      </c>
      <c r="H3435" t="s">
        <v>767</v>
      </c>
      <c r="I3435" s="4" t="str" cm="1">
        <f t="array" ref="I3435">_xlfn._xlws.FILTER(AnalysisGroupings!$G$2:$G$36,(AnalysisGroupings!$F$2:$F$36=AnalysisResults!H3435)*LEN(H3435)&gt;0,"")</f>
        <v>Systolic Blood Pressure (mmHg)</v>
      </c>
      <c r="K3435" t="s">
        <v>734</v>
      </c>
      <c r="L3435" t="s">
        <v>1383</v>
      </c>
      <c r="M3435" s="4" t="str" cm="1">
        <f t="array" ref="M3435">_xlfn._xlws.FILTER(AnalysisGroupings!$G$2:$G$36,(AnalysisGroupings!$F$2:$F$36=AnalysisResults!L3435)*LEN(L3435)&gt;0,"")</f>
        <v>Week 8</v>
      </c>
      <c r="O3435" t="s">
        <v>295</v>
      </c>
      <c r="P3435" t="s">
        <v>646</v>
      </c>
      <c r="Q3435" s="4" t="str" cm="1">
        <f t="array" ref="Q3435">_xlfn._xlws.FILTER(AnalysisMethods!$G$2:$G$31,AnalysisMethods!$E$2:$E$31=AnalysisResults!P3435,"")</f>
        <v>Min</v>
      </c>
      <c r="R3435" s="4" t="str" cm="1">
        <f t="array" ref="R3435">_xlfn._xlws.FILTER(AnalysisMethods!$H$2:$H$31,AnalysisMethods!$E$2:$E$31=AnalysisResults!P3435,"")</f>
        <v>XX</v>
      </c>
      <c r="S3435">
        <v>-43</v>
      </c>
      <c r="T3435" s="7" t="s">
        <v>1258</v>
      </c>
      <c r="U3435" t="s">
        <v>1378</v>
      </c>
    </row>
    <row r="3436" spans="1:21" x14ac:dyDescent="0.45">
      <c r="A3436" t="s">
        <v>671</v>
      </c>
      <c r="B3436" s="4" t="str" cm="1">
        <f t="array" ref="B3436">_xlfn._xlws.FILTER(AnalysisSets!B:B,AnalysisSets!A:A=_xlfn._xlws.FILTER(Analyses!E:E,Analyses!A:A=AnalysisResults!A3436,""),"")</f>
        <v>Safety Population</v>
      </c>
      <c r="C3436" t="s">
        <v>33</v>
      </c>
      <c r="D3436" t="s">
        <v>41</v>
      </c>
      <c r="E3436" s="4" t="str" cm="1">
        <f t="array" ref="E3436">_xlfn._xlws.FILTER(AnalysisGroupings!$G$2:$G$20,AnalysisGroupings!$F$2:$F$20=AnalysisResults!D3436,"")</f>
        <v>Xanomeline High Dose</v>
      </c>
      <c r="G3436" t="s">
        <v>733</v>
      </c>
      <c r="H3436" t="s">
        <v>767</v>
      </c>
      <c r="I3436" s="4" t="str" cm="1">
        <f t="array" ref="I3436">_xlfn._xlws.FILTER(AnalysisGroupings!$G$2:$G$36,(AnalysisGroupings!$F$2:$F$36=AnalysisResults!H3436)*LEN(H3436)&gt;0,"")</f>
        <v>Systolic Blood Pressure (mmHg)</v>
      </c>
      <c r="K3436" t="s">
        <v>734</v>
      </c>
      <c r="L3436" t="s">
        <v>1383</v>
      </c>
      <c r="M3436" s="4" t="str" cm="1">
        <f t="array" ref="M3436">_xlfn._xlws.FILTER(AnalysisGroupings!$G$2:$G$36,(AnalysisGroupings!$F$2:$F$36=AnalysisResults!L3436)*LEN(L3436)&gt;0,"")</f>
        <v>Week 8</v>
      </c>
      <c r="O3436" t="s">
        <v>295</v>
      </c>
      <c r="P3436" t="s">
        <v>647</v>
      </c>
      <c r="Q3436" s="4" t="str" cm="1">
        <f t="array" ref="Q3436">_xlfn._xlws.FILTER(AnalysisMethods!$G$2:$G$31,AnalysisMethods!$E$2:$E$31=AnalysisResults!P3436,"")</f>
        <v>Max</v>
      </c>
      <c r="R3436" s="4" t="str" cm="1">
        <f t="array" ref="R3436">_xlfn._xlws.FILTER(AnalysisMethods!$H$2:$H$31,AnalysisMethods!$E$2:$E$31=AnalysisResults!P3436,"")</f>
        <v>XX</v>
      </c>
      <c r="S3436">
        <v>50</v>
      </c>
      <c r="T3436" s="7" t="s">
        <v>246</v>
      </c>
      <c r="U3436" t="s">
        <v>1378</v>
      </c>
    </row>
    <row r="3437" spans="1:21" x14ac:dyDescent="0.45">
      <c r="A3437" t="s">
        <v>671</v>
      </c>
      <c r="B3437" s="4" t="str" cm="1">
        <f t="array" ref="B3437">_xlfn._xlws.FILTER(AnalysisSets!B:B,AnalysisSets!A:A=_xlfn._xlws.FILTER(Analyses!E:E,Analyses!A:A=AnalysisResults!A3437,""),"")</f>
        <v>Safety Population</v>
      </c>
      <c r="C3437" t="s">
        <v>33</v>
      </c>
      <c r="D3437" t="s">
        <v>41</v>
      </c>
      <c r="E3437" s="4" t="str" cm="1">
        <f t="array" ref="E3437">_xlfn._xlws.FILTER(AnalysisGroupings!$G$2:$G$20,AnalysisGroupings!$F$2:$F$20=AnalysisResults!D3437,"")</f>
        <v>Xanomeline High Dose</v>
      </c>
      <c r="G3437" t="s">
        <v>733</v>
      </c>
      <c r="H3437" t="s">
        <v>767</v>
      </c>
      <c r="I3437" s="4" t="str" cm="1">
        <f t="array" ref="I3437">_xlfn._xlws.FILTER(AnalysisGroupings!$G$2:$G$36,(AnalysisGroupings!$F$2:$F$36=AnalysisResults!H3437)*LEN(H3437)&gt;0,"")</f>
        <v>Systolic Blood Pressure (mmHg)</v>
      </c>
      <c r="K3437" t="s">
        <v>734</v>
      </c>
      <c r="L3437" t="s">
        <v>1384</v>
      </c>
      <c r="M3437" s="4" t="str" cm="1">
        <f t="array" ref="M3437">_xlfn._xlws.FILTER(AnalysisGroupings!$G$2:$G$36,(AnalysisGroupings!$F$2:$F$36=AnalysisResults!L3437)*LEN(L3437)&gt;0,"")</f>
        <v>Week 12</v>
      </c>
      <c r="O3437" t="s">
        <v>295</v>
      </c>
      <c r="P3437" t="s">
        <v>640</v>
      </c>
      <c r="Q3437" s="4" t="str" cm="1">
        <f t="array" ref="Q3437">_xlfn._xlws.FILTER(AnalysisMethods!$G$2:$G$31,AnalysisMethods!$E$2:$E$31=AnalysisResults!P3437,"")</f>
        <v>n</v>
      </c>
      <c r="R3437" s="4" t="str" cm="1">
        <f t="array" ref="R3437">_xlfn._xlws.FILTER(AnalysisMethods!$H$2:$H$31,AnalysisMethods!$E$2:$E$31=AnalysisResults!P3437,"")</f>
        <v>XX</v>
      </c>
      <c r="S3437">
        <v>150</v>
      </c>
      <c r="T3437" s="7" t="s">
        <v>1068</v>
      </c>
      <c r="U3437" t="s">
        <v>1378</v>
      </c>
    </row>
    <row r="3438" spans="1:21" x14ac:dyDescent="0.45">
      <c r="A3438" t="s">
        <v>671</v>
      </c>
      <c r="B3438" s="4" t="str" cm="1">
        <f t="array" ref="B3438">_xlfn._xlws.FILTER(AnalysisSets!B:B,AnalysisSets!A:A=_xlfn._xlws.FILTER(Analyses!E:E,Analyses!A:A=AnalysisResults!A3438,""),"")</f>
        <v>Safety Population</v>
      </c>
      <c r="C3438" t="s">
        <v>33</v>
      </c>
      <c r="D3438" t="s">
        <v>41</v>
      </c>
      <c r="E3438" s="4" t="str" cm="1">
        <f t="array" ref="E3438">_xlfn._xlws.FILTER(AnalysisGroupings!$G$2:$G$20,AnalysisGroupings!$F$2:$F$20=AnalysisResults!D3438,"")</f>
        <v>Xanomeline High Dose</v>
      </c>
      <c r="G3438" t="s">
        <v>733</v>
      </c>
      <c r="H3438" t="s">
        <v>767</v>
      </c>
      <c r="I3438" s="4" t="str" cm="1">
        <f t="array" ref="I3438">_xlfn._xlws.FILTER(AnalysisGroupings!$G$2:$G$36,(AnalysisGroupings!$F$2:$F$36=AnalysisResults!H3438)*LEN(H3438)&gt;0,"")</f>
        <v>Systolic Blood Pressure (mmHg)</v>
      </c>
      <c r="K3438" t="s">
        <v>734</v>
      </c>
      <c r="L3438" t="s">
        <v>1384</v>
      </c>
      <c r="M3438" s="4" t="str" cm="1">
        <f t="array" ref="M3438">_xlfn._xlws.FILTER(AnalysisGroupings!$G$2:$G$36,(AnalysisGroupings!$F$2:$F$36=AnalysisResults!L3438)*LEN(L3438)&gt;0,"")</f>
        <v>Week 12</v>
      </c>
      <c r="O3438" t="s">
        <v>295</v>
      </c>
      <c r="P3438" t="s">
        <v>641</v>
      </c>
      <c r="Q3438" s="4" t="str" cm="1">
        <f t="array" ref="Q3438">_xlfn._xlws.FILTER(AnalysisMethods!$G$2:$G$31,AnalysisMethods!$E$2:$E$31=AnalysisResults!P3438,"")</f>
        <v>Mean</v>
      </c>
      <c r="R3438" s="4" t="str" cm="1">
        <f t="array" ref="R3438">_xlfn._xlws.FILTER(AnalysisMethods!$H$2:$H$31,AnalysisMethods!$E$2:$E$31=AnalysisResults!P3438,"")</f>
        <v>XX.X</v>
      </c>
      <c r="S3438">
        <v>-8.42</v>
      </c>
      <c r="T3438" s="7" t="s">
        <v>1332</v>
      </c>
      <c r="U3438" t="s">
        <v>1378</v>
      </c>
    </row>
    <row r="3439" spans="1:21" x14ac:dyDescent="0.45">
      <c r="A3439" t="s">
        <v>671</v>
      </c>
      <c r="B3439" s="4" t="str" cm="1">
        <f t="array" ref="B3439">_xlfn._xlws.FILTER(AnalysisSets!B:B,AnalysisSets!A:A=_xlfn._xlws.FILTER(Analyses!E:E,Analyses!A:A=AnalysisResults!A3439,""),"")</f>
        <v>Safety Population</v>
      </c>
      <c r="C3439" t="s">
        <v>33</v>
      </c>
      <c r="D3439" t="s">
        <v>41</v>
      </c>
      <c r="E3439" s="4" t="str" cm="1">
        <f t="array" ref="E3439">_xlfn._xlws.FILTER(AnalysisGroupings!$G$2:$G$20,AnalysisGroupings!$F$2:$F$20=AnalysisResults!D3439,"")</f>
        <v>Xanomeline High Dose</v>
      </c>
      <c r="G3439" t="s">
        <v>733</v>
      </c>
      <c r="H3439" t="s">
        <v>767</v>
      </c>
      <c r="I3439" s="4" t="str" cm="1">
        <f t="array" ref="I3439">_xlfn._xlws.FILTER(AnalysisGroupings!$G$2:$G$36,(AnalysisGroupings!$F$2:$F$36=AnalysisResults!H3439)*LEN(H3439)&gt;0,"")</f>
        <v>Systolic Blood Pressure (mmHg)</v>
      </c>
      <c r="K3439" t="s">
        <v>734</v>
      </c>
      <c r="L3439" t="s">
        <v>1384</v>
      </c>
      <c r="M3439" s="4" t="str" cm="1">
        <f t="array" ref="M3439">_xlfn._xlws.FILTER(AnalysisGroupings!$G$2:$G$36,(AnalysisGroupings!$F$2:$F$36=AnalysisResults!L3439)*LEN(L3439)&gt;0,"")</f>
        <v>Week 12</v>
      </c>
      <c r="O3439" t="s">
        <v>295</v>
      </c>
      <c r="P3439" t="s">
        <v>642</v>
      </c>
      <c r="Q3439" s="4" t="str" cm="1">
        <f t="array" ref="Q3439">_xlfn._xlws.FILTER(AnalysisMethods!$G$2:$G$31,AnalysisMethods!$E$2:$E$31=AnalysisResults!P3439,"")</f>
        <v>SD</v>
      </c>
      <c r="R3439" s="4" t="str" cm="1">
        <f t="array" ref="R3439">_xlfn._xlws.FILTER(AnalysisMethods!$H$2:$H$31,AnalysisMethods!$E$2:$E$31=AnalysisResults!P3439,"")</f>
        <v>(XX.XX)</v>
      </c>
      <c r="S3439">
        <v>15.342737608</v>
      </c>
      <c r="T3439" s="7" t="s">
        <v>1333</v>
      </c>
      <c r="U3439" t="s">
        <v>1378</v>
      </c>
    </row>
    <row r="3440" spans="1:21" x14ac:dyDescent="0.45">
      <c r="A3440" t="s">
        <v>671</v>
      </c>
      <c r="B3440" s="4" t="str" cm="1">
        <f t="array" ref="B3440">_xlfn._xlws.FILTER(AnalysisSets!B:B,AnalysisSets!A:A=_xlfn._xlws.FILTER(Analyses!E:E,Analyses!A:A=AnalysisResults!A3440,""),"")</f>
        <v>Safety Population</v>
      </c>
      <c r="C3440" t="s">
        <v>33</v>
      </c>
      <c r="D3440" t="s">
        <v>41</v>
      </c>
      <c r="E3440" s="4" t="str" cm="1">
        <f t="array" ref="E3440">_xlfn._xlws.FILTER(AnalysisGroupings!$G$2:$G$20,AnalysisGroupings!$F$2:$F$20=AnalysisResults!D3440,"")</f>
        <v>Xanomeline High Dose</v>
      </c>
      <c r="G3440" t="s">
        <v>733</v>
      </c>
      <c r="H3440" t="s">
        <v>767</v>
      </c>
      <c r="I3440" s="4" t="str" cm="1">
        <f t="array" ref="I3440">_xlfn._xlws.FILTER(AnalysisGroupings!$G$2:$G$36,(AnalysisGroupings!$F$2:$F$36=AnalysisResults!H3440)*LEN(H3440)&gt;0,"")</f>
        <v>Systolic Blood Pressure (mmHg)</v>
      </c>
      <c r="K3440" t="s">
        <v>734</v>
      </c>
      <c r="L3440" t="s">
        <v>1384</v>
      </c>
      <c r="M3440" s="4" t="str" cm="1">
        <f t="array" ref="M3440">_xlfn._xlws.FILTER(AnalysisGroupings!$G$2:$G$36,(AnalysisGroupings!$F$2:$F$36=AnalysisResults!L3440)*LEN(L3440)&gt;0,"")</f>
        <v>Week 12</v>
      </c>
      <c r="O3440" t="s">
        <v>295</v>
      </c>
      <c r="P3440" t="s">
        <v>643</v>
      </c>
      <c r="Q3440" s="4" t="str" cm="1">
        <f t="array" ref="Q3440">_xlfn._xlws.FILTER(AnalysisMethods!$G$2:$G$31,AnalysisMethods!$E$2:$E$31=AnalysisResults!P3440,"")</f>
        <v>Median</v>
      </c>
      <c r="R3440" s="4" t="str" cm="1">
        <f t="array" ref="R3440">_xlfn._xlws.FILTER(AnalysisMethods!$H$2:$H$31,AnalysisMethods!$E$2:$E$31=AnalysisResults!P3440,"")</f>
        <v>XX.X</v>
      </c>
      <c r="S3440">
        <v>-9</v>
      </c>
      <c r="T3440" s="7" t="s">
        <v>1311</v>
      </c>
      <c r="U3440" t="s">
        <v>1378</v>
      </c>
    </row>
    <row r="3441" spans="1:21" x14ac:dyDescent="0.45">
      <c r="A3441" t="s">
        <v>671</v>
      </c>
      <c r="B3441" s="4" t="str" cm="1">
        <f t="array" ref="B3441">_xlfn._xlws.FILTER(AnalysisSets!B:B,AnalysisSets!A:A=_xlfn._xlws.FILTER(Analyses!E:E,Analyses!A:A=AnalysisResults!A3441,""),"")</f>
        <v>Safety Population</v>
      </c>
      <c r="C3441" t="s">
        <v>33</v>
      </c>
      <c r="D3441" t="s">
        <v>41</v>
      </c>
      <c r="E3441" s="4" t="str" cm="1">
        <f t="array" ref="E3441">_xlfn._xlws.FILTER(AnalysisGroupings!$G$2:$G$20,AnalysisGroupings!$F$2:$F$20=AnalysisResults!D3441,"")</f>
        <v>Xanomeline High Dose</v>
      </c>
      <c r="G3441" t="s">
        <v>733</v>
      </c>
      <c r="H3441" t="s">
        <v>767</v>
      </c>
      <c r="I3441" s="4" t="str" cm="1">
        <f t="array" ref="I3441">_xlfn._xlws.FILTER(AnalysisGroupings!$G$2:$G$36,(AnalysisGroupings!$F$2:$F$36=AnalysisResults!H3441)*LEN(H3441)&gt;0,"")</f>
        <v>Systolic Blood Pressure (mmHg)</v>
      </c>
      <c r="K3441" t="s">
        <v>734</v>
      </c>
      <c r="L3441" t="s">
        <v>1384</v>
      </c>
      <c r="M3441" s="4" t="str" cm="1">
        <f t="array" ref="M3441">_xlfn._xlws.FILTER(AnalysisGroupings!$G$2:$G$36,(AnalysisGroupings!$F$2:$F$36=AnalysisResults!L3441)*LEN(L3441)&gt;0,"")</f>
        <v>Week 12</v>
      </c>
      <c r="O3441" t="s">
        <v>295</v>
      </c>
      <c r="P3441" t="s">
        <v>644</v>
      </c>
      <c r="Q3441" s="4" t="str" cm="1">
        <f t="array" ref="Q3441">_xlfn._xlws.FILTER(AnalysisMethods!$G$2:$G$31,AnalysisMethods!$E$2:$E$31=AnalysisResults!P3441,"")</f>
        <v>Q1</v>
      </c>
      <c r="R3441" s="4" t="str" cm="1">
        <f t="array" ref="R3441">_xlfn._xlws.FILTER(AnalysisMethods!$H$2:$H$31,AnalysisMethods!$E$2:$E$31=AnalysisResults!P3441,"")</f>
        <v>XX.X</v>
      </c>
      <c r="S3441">
        <v>-20</v>
      </c>
      <c r="T3441" s="7" t="s">
        <v>1181</v>
      </c>
      <c r="U3441" t="s">
        <v>1378</v>
      </c>
    </row>
    <row r="3442" spans="1:21" x14ac:dyDescent="0.45">
      <c r="A3442" t="s">
        <v>671</v>
      </c>
      <c r="B3442" s="4" t="str" cm="1">
        <f t="array" ref="B3442">_xlfn._xlws.FILTER(AnalysisSets!B:B,AnalysisSets!A:A=_xlfn._xlws.FILTER(Analyses!E:E,Analyses!A:A=AnalysisResults!A3442,""),"")</f>
        <v>Safety Population</v>
      </c>
      <c r="C3442" t="s">
        <v>33</v>
      </c>
      <c r="D3442" t="s">
        <v>41</v>
      </c>
      <c r="E3442" s="4" t="str" cm="1">
        <f t="array" ref="E3442">_xlfn._xlws.FILTER(AnalysisGroupings!$G$2:$G$20,AnalysisGroupings!$F$2:$F$20=AnalysisResults!D3442,"")</f>
        <v>Xanomeline High Dose</v>
      </c>
      <c r="G3442" t="s">
        <v>733</v>
      </c>
      <c r="H3442" t="s">
        <v>767</v>
      </c>
      <c r="I3442" s="4" t="str" cm="1">
        <f t="array" ref="I3442">_xlfn._xlws.FILTER(AnalysisGroupings!$G$2:$G$36,(AnalysisGroupings!$F$2:$F$36=AnalysisResults!H3442)*LEN(H3442)&gt;0,"")</f>
        <v>Systolic Blood Pressure (mmHg)</v>
      </c>
      <c r="K3442" t="s">
        <v>734</v>
      </c>
      <c r="L3442" t="s">
        <v>1384</v>
      </c>
      <c r="M3442" s="4" t="str" cm="1">
        <f t="array" ref="M3442">_xlfn._xlws.FILTER(AnalysisGroupings!$G$2:$G$36,(AnalysisGroupings!$F$2:$F$36=AnalysisResults!L3442)*LEN(L3442)&gt;0,"")</f>
        <v>Week 12</v>
      </c>
      <c r="O3442" t="s">
        <v>295</v>
      </c>
      <c r="P3442" t="s">
        <v>645</v>
      </c>
      <c r="Q3442" s="4" t="str" cm="1">
        <f t="array" ref="Q3442">_xlfn._xlws.FILTER(AnalysisMethods!$G$2:$G$31,AnalysisMethods!$E$2:$E$31=AnalysisResults!P3442,"")</f>
        <v>Q3</v>
      </c>
      <c r="R3442" s="4" t="str" cm="1">
        <f t="array" ref="R3442">_xlfn._xlws.FILTER(AnalysisMethods!$H$2:$H$31,AnalysisMethods!$E$2:$E$31=AnalysisResults!P3442,"")</f>
        <v>XX.X</v>
      </c>
      <c r="S3442">
        <v>1</v>
      </c>
      <c r="T3442" s="7" t="s">
        <v>1294</v>
      </c>
      <c r="U3442" t="s">
        <v>1378</v>
      </c>
    </row>
    <row r="3443" spans="1:21" x14ac:dyDescent="0.45">
      <c r="A3443" t="s">
        <v>671</v>
      </c>
      <c r="B3443" s="4" t="str" cm="1">
        <f t="array" ref="B3443">_xlfn._xlws.FILTER(AnalysisSets!B:B,AnalysisSets!A:A=_xlfn._xlws.FILTER(Analyses!E:E,Analyses!A:A=AnalysisResults!A3443,""),"")</f>
        <v>Safety Population</v>
      </c>
      <c r="C3443" t="s">
        <v>33</v>
      </c>
      <c r="D3443" t="s">
        <v>41</v>
      </c>
      <c r="E3443" s="4" t="str" cm="1">
        <f t="array" ref="E3443">_xlfn._xlws.FILTER(AnalysisGroupings!$G$2:$G$20,AnalysisGroupings!$F$2:$F$20=AnalysisResults!D3443,"")</f>
        <v>Xanomeline High Dose</v>
      </c>
      <c r="G3443" t="s">
        <v>733</v>
      </c>
      <c r="H3443" t="s">
        <v>767</v>
      </c>
      <c r="I3443" s="4" t="str" cm="1">
        <f t="array" ref="I3443">_xlfn._xlws.FILTER(AnalysisGroupings!$G$2:$G$36,(AnalysisGroupings!$F$2:$F$36=AnalysisResults!H3443)*LEN(H3443)&gt;0,"")</f>
        <v>Systolic Blood Pressure (mmHg)</v>
      </c>
      <c r="K3443" t="s">
        <v>734</v>
      </c>
      <c r="L3443" t="s">
        <v>1384</v>
      </c>
      <c r="M3443" s="4" t="str" cm="1">
        <f t="array" ref="M3443">_xlfn._xlws.FILTER(AnalysisGroupings!$G$2:$G$36,(AnalysisGroupings!$F$2:$F$36=AnalysisResults!L3443)*LEN(L3443)&gt;0,"")</f>
        <v>Week 12</v>
      </c>
      <c r="O3443" t="s">
        <v>295</v>
      </c>
      <c r="P3443" t="s">
        <v>646</v>
      </c>
      <c r="Q3443" s="4" t="str" cm="1">
        <f t="array" ref="Q3443">_xlfn._xlws.FILTER(AnalysisMethods!$G$2:$G$31,AnalysisMethods!$E$2:$E$31=AnalysisResults!P3443,"")</f>
        <v>Min</v>
      </c>
      <c r="R3443" s="4" t="str" cm="1">
        <f t="array" ref="R3443">_xlfn._xlws.FILTER(AnalysisMethods!$H$2:$H$31,AnalysisMethods!$E$2:$E$31=AnalysisResults!P3443,"")</f>
        <v>XX</v>
      </c>
      <c r="S3443">
        <v>-52</v>
      </c>
      <c r="T3443" s="7" t="s">
        <v>1263</v>
      </c>
      <c r="U3443" t="s">
        <v>1378</v>
      </c>
    </row>
    <row r="3444" spans="1:21" x14ac:dyDescent="0.45">
      <c r="A3444" t="s">
        <v>671</v>
      </c>
      <c r="B3444" s="4" t="str" cm="1">
        <f t="array" ref="B3444">_xlfn._xlws.FILTER(AnalysisSets!B:B,AnalysisSets!A:A=_xlfn._xlws.FILTER(Analyses!E:E,Analyses!A:A=AnalysisResults!A3444,""),"")</f>
        <v>Safety Population</v>
      </c>
      <c r="C3444" t="s">
        <v>33</v>
      </c>
      <c r="D3444" t="s">
        <v>41</v>
      </c>
      <c r="E3444" s="4" t="str" cm="1">
        <f t="array" ref="E3444">_xlfn._xlws.FILTER(AnalysisGroupings!$G$2:$G$20,AnalysisGroupings!$F$2:$F$20=AnalysisResults!D3444,"")</f>
        <v>Xanomeline High Dose</v>
      </c>
      <c r="G3444" t="s">
        <v>733</v>
      </c>
      <c r="H3444" t="s">
        <v>767</v>
      </c>
      <c r="I3444" s="4" t="str" cm="1">
        <f t="array" ref="I3444">_xlfn._xlws.FILTER(AnalysisGroupings!$G$2:$G$36,(AnalysisGroupings!$F$2:$F$36=AnalysisResults!H3444)*LEN(H3444)&gt;0,"")</f>
        <v>Systolic Blood Pressure (mmHg)</v>
      </c>
      <c r="K3444" t="s">
        <v>734</v>
      </c>
      <c r="L3444" t="s">
        <v>1384</v>
      </c>
      <c r="M3444" s="4" t="str" cm="1">
        <f t="array" ref="M3444">_xlfn._xlws.FILTER(AnalysisGroupings!$G$2:$G$36,(AnalysisGroupings!$F$2:$F$36=AnalysisResults!L3444)*LEN(L3444)&gt;0,"")</f>
        <v>Week 12</v>
      </c>
      <c r="O3444" t="s">
        <v>295</v>
      </c>
      <c r="P3444" t="s">
        <v>647</v>
      </c>
      <c r="Q3444" s="4" t="str" cm="1">
        <f t="array" ref="Q3444">_xlfn._xlws.FILTER(AnalysisMethods!$G$2:$G$31,AnalysisMethods!$E$2:$E$31=AnalysisResults!P3444,"")</f>
        <v>Max</v>
      </c>
      <c r="R3444" s="4" t="str" cm="1">
        <f t="array" ref="R3444">_xlfn._xlws.FILTER(AnalysisMethods!$H$2:$H$31,AnalysisMethods!$E$2:$E$31=AnalysisResults!P3444,"")</f>
        <v>XX</v>
      </c>
      <c r="S3444">
        <v>35</v>
      </c>
      <c r="T3444" s="7" t="s">
        <v>944</v>
      </c>
      <c r="U3444" t="s">
        <v>1378</v>
      </c>
    </row>
    <row r="3445" spans="1:21" x14ac:dyDescent="0.45">
      <c r="A3445" t="s">
        <v>671</v>
      </c>
      <c r="B3445" s="4" t="str" cm="1">
        <f t="array" ref="B3445">_xlfn._xlws.FILTER(AnalysisSets!B:B,AnalysisSets!A:A=_xlfn._xlws.FILTER(Analyses!E:E,Analyses!A:A=AnalysisResults!A3445,""),"")</f>
        <v>Safety Population</v>
      </c>
      <c r="C3445" t="s">
        <v>33</v>
      </c>
      <c r="D3445" t="s">
        <v>41</v>
      </c>
      <c r="E3445" s="4" t="str" cm="1">
        <f t="array" ref="E3445">_xlfn._xlws.FILTER(AnalysisGroupings!$G$2:$G$20,AnalysisGroupings!$F$2:$F$20=AnalysisResults!D3445,"")</f>
        <v>Xanomeline High Dose</v>
      </c>
      <c r="G3445" t="s">
        <v>733</v>
      </c>
      <c r="H3445" t="s">
        <v>767</v>
      </c>
      <c r="I3445" s="4" t="str" cm="1">
        <f t="array" ref="I3445">_xlfn._xlws.FILTER(AnalysisGroupings!$G$2:$G$36,(AnalysisGroupings!$F$2:$F$36=AnalysisResults!H3445)*LEN(H3445)&gt;0,"")</f>
        <v>Systolic Blood Pressure (mmHg)</v>
      </c>
      <c r="K3445" t="s">
        <v>734</v>
      </c>
      <c r="L3445" t="s">
        <v>1385</v>
      </c>
      <c r="M3445" s="4" t="str" cm="1">
        <f t="array" ref="M3445">_xlfn._xlws.FILTER(AnalysisGroupings!$G$2:$G$36,(AnalysisGroupings!$F$2:$F$36=AnalysisResults!L3445)*LEN(L3445)&gt;0,"")</f>
        <v>Week 16</v>
      </c>
      <c r="O3445" t="s">
        <v>295</v>
      </c>
      <c r="P3445" t="s">
        <v>640</v>
      </c>
      <c r="Q3445" s="4" t="str" cm="1">
        <f t="array" ref="Q3445">_xlfn._xlws.FILTER(AnalysisMethods!$G$2:$G$31,AnalysisMethods!$E$2:$E$31=AnalysisResults!P3445,"")</f>
        <v>n</v>
      </c>
      <c r="R3445" s="4" t="str" cm="1">
        <f t="array" ref="R3445">_xlfn._xlws.FILTER(AnalysisMethods!$H$2:$H$31,AnalysisMethods!$E$2:$E$31=AnalysisResults!P3445,"")</f>
        <v>XX</v>
      </c>
      <c r="S3445">
        <v>111</v>
      </c>
      <c r="T3445" s="7" t="s">
        <v>1071</v>
      </c>
      <c r="U3445" t="s">
        <v>1378</v>
      </c>
    </row>
    <row r="3446" spans="1:21" x14ac:dyDescent="0.45">
      <c r="A3446" t="s">
        <v>671</v>
      </c>
      <c r="B3446" s="4" t="str" cm="1">
        <f t="array" ref="B3446">_xlfn._xlws.FILTER(AnalysisSets!B:B,AnalysisSets!A:A=_xlfn._xlws.FILTER(Analyses!E:E,Analyses!A:A=AnalysisResults!A3446,""),"")</f>
        <v>Safety Population</v>
      </c>
      <c r="C3446" t="s">
        <v>33</v>
      </c>
      <c r="D3446" t="s">
        <v>41</v>
      </c>
      <c r="E3446" s="4" t="str" cm="1">
        <f t="array" ref="E3446">_xlfn._xlws.FILTER(AnalysisGroupings!$G$2:$G$20,AnalysisGroupings!$F$2:$F$20=AnalysisResults!D3446,"")</f>
        <v>Xanomeline High Dose</v>
      </c>
      <c r="G3446" t="s">
        <v>733</v>
      </c>
      <c r="H3446" t="s">
        <v>767</v>
      </c>
      <c r="I3446" s="4" t="str" cm="1">
        <f t="array" ref="I3446">_xlfn._xlws.FILTER(AnalysisGroupings!$G$2:$G$36,(AnalysisGroupings!$F$2:$F$36=AnalysisResults!H3446)*LEN(H3446)&gt;0,"")</f>
        <v>Systolic Blood Pressure (mmHg)</v>
      </c>
      <c r="K3446" t="s">
        <v>734</v>
      </c>
      <c r="L3446" t="s">
        <v>1385</v>
      </c>
      <c r="M3446" s="4" t="str" cm="1">
        <f t="array" ref="M3446">_xlfn._xlws.FILTER(AnalysisGroupings!$G$2:$G$36,(AnalysisGroupings!$F$2:$F$36=AnalysisResults!L3446)*LEN(L3446)&gt;0,"")</f>
        <v>Week 16</v>
      </c>
      <c r="O3446" t="s">
        <v>295</v>
      </c>
      <c r="P3446" t="s">
        <v>641</v>
      </c>
      <c r="Q3446" s="4" t="str" cm="1">
        <f t="array" ref="Q3446">_xlfn._xlws.FILTER(AnalysisMethods!$G$2:$G$31,AnalysisMethods!$E$2:$E$31=AnalysisResults!P3446,"")</f>
        <v>Mean</v>
      </c>
      <c r="R3446" s="4" t="str" cm="1">
        <f t="array" ref="R3446">_xlfn._xlws.FILTER(AnalysisMethods!$H$2:$H$31,AnalysisMethods!$E$2:$E$31=AnalysisResults!P3446,"")</f>
        <v>XX.X</v>
      </c>
      <c r="S3446">
        <v>-4.900900901</v>
      </c>
      <c r="T3446" s="7" t="s">
        <v>1334</v>
      </c>
      <c r="U3446" t="s">
        <v>1378</v>
      </c>
    </row>
    <row r="3447" spans="1:21" x14ac:dyDescent="0.45">
      <c r="A3447" t="s">
        <v>671</v>
      </c>
      <c r="B3447" s="4" t="str" cm="1">
        <f t="array" ref="B3447">_xlfn._xlws.FILTER(AnalysisSets!B:B,AnalysisSets!A:A=_xlfn._xlws.FILTER(Analyses!E:E,Analyses!A:A=AnalysisResults!A3447,""),"")</f>
        <v>Safety Population</v>
      </c>
      <c r="C3447" t="s">
        <v>33</v>
      </c>
      <c r="D3447" t="s">
        <v>41</v>
      </c>
      <c r="E3447" s="4" t="str" cm="1">
        <f t="array" ref="E3447">_xlfn._xlws.FILTER(AnalysisGroupings!$G$2:$G$20,AnalysisGroupings!$F$2:$F$20=AnalysisResults!D3447,"")</f>
        <v>Xanomeline High Dose</v>
      </c>
      <c r="G3447" t="s">
        <v>733</v>
      </c>
      <c r="H3447" t="s">
        <v>767</v>
      </c>
      <c r="I3447" s="4" t="str" cm="1">
        <f t="array" ref="I3447">_xlfn._xlws.FILTER(AnalysisGroupings!$G$2:$G$36,(AnalysisGroupings!$F$2:$F$36=AnalysisResults!H3447)*LEN(H3447)&gt;0,"")</f>
        <v>Systolic Blood Pressure (mmHg)</v>
      </c>
      <c r="K3447" t="s">
        <v>734</v>
      </c>
      <c r="L3447" t="s">
        <v>1385</v>
      </c>
      <c r="M3447" s="4" t="str" cm="1">
        <f t="array" ref="M3447">_xlfn._xlws.FILTER(AnalysisGroupings!$G$2:$G$36,(AnalysisGroupings!$F$2:$F$36=AnalysisResults!L3447)*LEN(L3447)&gt;0,"")</f>
        <v>Week 16</v>
      </c>
      <c r="O3447" t="s">
        <v>295</v>
      </c>
      <c r="P3447" t="s">
        <v>642</v>
      </c>
      <c r="Q3447" s="4" t="str" cm="1">
        <f t="array" ref="Q3447">_xlfn._xlws.FILTER(AnalysisMethods!$G$2:$G$31,AnalysisMethods!$E$2:$E$31=AnalysisResults!P3447,"")</f>
        <v>SD</v>
      </c>
      <c r="R3447" s="4" t="str" cm="1">
        <f t="array" ref="R3447">_xlfn._xlws.FILTER(AnalysisMethods!$H$2:$H$31,AnalysisMethods!$E$2:$E$31=AnalysisResults!P3447,"")</f>
        <v>(XX.XX)</v>
      </c>
      <c r="S3447">
        <v>17.012270948000001</v>
      </c>
      <c r="T3447" s="7" t="s">
        <v>1335</v>
      </c>
      <c r="U3447" t="s">
        <v>1378</v>
      </c>
    </row>
    <row r="3448" spans="1:21" x14ac:dyDescent="0.45">
      <c r="A3448" t="s">
        <v>671</v>
      </c>
      <c r="B3448" s="4" t="str" cm="1">
        <f t="array" ref="B3448">_xlfn._xlws.FILTER(AnalysisSets!B:B,AnalysisSets!A:A=_xlfn._xlws.FILTER(Analyses!E:E,Analyses!A:A=AnalysisResults!A3448,""),"")</f>
        <v>Safety Population</v>
      </c>
      <c r="C3448" t="s">
        <v>33</v>
      </c>
      <c r="D3448" t="s">
        <v>41</v>
      </c>
      <c r="E3448" s="4" t="str" cm="1">
        <f t="array" ref="E3448">_xlfn._xlws.FILTER(AnalysisGroupings!$G$2:$G$20,AnalysisGroupings!$F$2:$F$20=AnalysisResults!D3448,"")</f>
        <v>Xanomeline High Dose</v>
      </c>
      <c r="G3448" t="s">
        <v>733</v>
      </c>
      <c r="H3448" t="s">
        <v>767</v>
      </c>
      <c r="I3448" s="4" t="str" cm="1">
        <f t="array" ref="I3448">_xlfn._xlws.FILTER(AnalysisGroupings!$G$2:$G$36,(AnalysisGroupings!$F$2:$F$36=AnalysisResults!H3448)*LEN(H3448)&gt;0,"")</f>
        <v>Systolic Blood Pressure (mmHg)</v>
      </c>
      <c r="K3448" t="s">
        <v>734</v>
      </c>
      <c r="L3448" t="s">
        <v>1385</v>
      </c>
      <c r="M3448" s="4" t="str" cm="1">
        <f t="array" ref="M3448">_xlfn._xlws.FILTER(AnalysisGroupings!$G$2:$G$36,(AnalysisGroupings!$F$2:$F$36=AnalysisResults!L3448)*LEN(L3448)&gt;0,"")</f>
        <v>Week 16</v>
      </c>
      <c r="O3448" t="s">
        <v>295</v>
      </c>
      <c r="P3448" t="s">
        <v>643</v>
      </c>
      <c r="Q3448" s="4" t="str" cm="1">
        <f t="array" ref="Q3448">_xlfn._xlws.FILTER(AnalysisMethods!$G$2:$G$31,AnalysisMethods!$E$2:$E$31=AnalysisResults!P3448,"")</f>
        <v>Median</v>
      </c>
      <c r="R3448" s="4" t="str" cm="1">
        <f t="array" ref="R3448">_xlfn._xlws.FILTER(AnalysisMethods!$H$2:$H$31,AnalysisMethods!$E$2:$E$31=AnalysisResults!P3448,"")</f>
        <v>XX.X</v>
      </c>
      <c r="S3448">
        <v>-5</v>
      </c>
      <c r="T3448" s="7" t="s">
        <v>1185</v>
      </c>
      <c r="U3448" t="s">
        <v>1378</v>
      </c>
    </row>
    <row r="3449" spans="1:21" x14ac:dyDescent="0.45">
      <c r="A3449" t="s">
        <v>671</v>
      </c>
      <c r="B3449" s="4" t="str" cm="1">
        <f t="array" ref="B3449">_xlfn._xlws.FILTER(AnalysisSets!B:B,AnalysisSets!A:A=_xlfn._xlws.FILTER(Analyses!E:E,Analyses!A:A=AnalysisResults!A3449,""),"")</f>
        <v>Safety Population</v>
      </c>
      <c r="C3449" t="s">
        <v>33</v>
      </c>
      <c r="D3449" t="s">
        <v>41</v>
      </c>
      <c r="E3449" s="4" t="str" cm="1">
        <f t="array" ref="E3449">_xlfn._xlws.FILTER(AnalysisGroupings!$G$2:$G$20,AnalysisGroupings!$F$2:$F$20=AnalysisResults!D3449,"")</f>
        <v>Xanomeline High Dose</v>
      </c>
      <c r="G3449" t="s">
        <v>733</v>
      </c>
      <c r="H3449" t="s">
        <v>767</v>
      </c>
      <c r="I3449" s="4" t="str" cm="1">
        <f t="array" ref="I3449">_xlfn._xlws.FILTER(AnalysisGroupings!$G$2:$G$36,(AnalysisGroupings!$F$2:$F$36=AnalysisResults!H3449)*LEN(H3449)&gt;0,"")</f>
        <v>Systolic Blood Pressure (mmHg)</v>
      </c>
      <c r="K3449" t="s">
        <v>734</v>
      </c>
      <c r="L3449" t="s">
        <v>1385</v>
      </c>
      <c r="M3449" s="4" t="str" cm="1">
        <f t="array" ref="M3449">_xlfn._xlws.FILTER(AnalysisGroupings!$G$2:$G$36,(AnalysisGroupings!$F$2:$F$36=AnalysisResults!L3449)*LEN(L3449)&gt;0,"")</f>
        <v>Week 16</v>
      </c>
      <c r="O3449" t="s">
        <v>295</v>
      </c>
      <c r="P3449" t="s">
        <v>644</v>
      </c>
      <c r="Q3449" s="4" t="str" cm="1">
        <f t="array" ref="Q3449">_xlfn._xlws.FILTER(AnalysisMethods!$G$2:$G$31,AnalysisMethods!$E$2:$E$31=AnalysisResults!P3449,"")</f>
        <v>Q1</v>
      </c>
      <c r="R3449" s="4" t="str" cm="1">
        <f t="array" ref="R3449">_xlfn._xlws.FILTER(AnalysisMethods!$H$2:$H$31,AnalysisMethods!$E$2:$E$31=AnalysisResults!P3449,"")</f>
        <v>XX.X</v>
      </c>
      <c r="S3449">
        <v>-16</v>
      </c>
      <c r="T3449" s="7" t="s">
        <v>1323</v>
      </c>
      <c r="U3449" t="s">
        <v>1378</v>
      </c>
    </row>
    <row r="3450" spans="1:21" x14ac:dyDescent="0.45">
      <c r="A3450" t="s">
        <v>671</v>
      </c>
      <c r="B3450" s="4" t="str" cm="1">
        <f t="array" ref="B3450">_xlfn._xlws.FILTER(AnalysisSets!B:B,AnalysisSets!A:A=_xlfn._xlws.FILTER(Analyses!E:E,Analyses!A:A=AnalysisResults!A3450,""),"")</f>
        <v>Safety Population</v>
      </c>
      <c r="C3450" t="s">
        <v>33</v>
      </c>
      <c r="D3450" t="s">
        <v>41</v>
      </c>
      <c r="E3450" s="4" t="str" cm="1">
        <f t="array" ref="E3450">_xlfn._xlws.FILTER(AnalysisGroupings!$G$2:$G$20,AnalysisGroupings!$F$2:$F$20=AnalysisResults!D3450,"")</f>
        <v>Xanomeline High Dose</v>
      </c>
      <c r="G3450" t="s">
        <v>733</v>
      </c>
      <c r="H3450" t="s">
        <v>767</v>
      </c>
      <c r="I3450" s="4" t="str" cm="1">
        <f t="array" ref="I3450">_xlfn._xlws.FILTER(AnalysisGroupings!$G$2:$G$36,(AnalysisGroupings!$F$2:$F$36=AnalysisResults!H3450)*LEN(H3450)&gt;0,"")</f>
        <v>Systolic Blood Pressure (mmHg)</v>
      </c>
      <c r="K3450" t="s">
        <v>734</v>
      </c>
      <c r="L3450" t="s">
        <v>1385</v>
      </c>
      <c r="M3450" s="4" t="str" cm="1">
        <f t="array" ref="M3450">_xlfn._xlws.FILTER(AnalysisGroupings!$G$2:$G$36,(AnalysisGroupings!$F$2:$F$36=AnalysisResults!L3450)*LEN(L3450)&gt;0,"")</f>
        <v>Week 16</v>
      </c>
      <c r="O3450" t="s">
        <v>295</v>
      </c>
      <c r="P3450" t="s">
        <v>645</v>
      </c>
      <c r="Q3450" s="4" t="str" cm="1">
        <f t="array" ref="Q3450">_xlfn._xlws.FILTER(AnalysisMethods!$G$2:$G$31,AnalysisMethods!$E$2:$E$31=AnalysisResults!P3450,"")</f>
        <v>Q3</v>
      </c>
      <c r="R3450" s="4" t="str" cm="1">
        <f t="array" ref="R3450">_xlfn._xlws.FILTER(AnalysisMethods!$H$2:$H$31,AnalysisMethods!$E$2:$E$31=AnalysisResults!P3450,"")</f>
        <v>XX.X</v>
      </c>
      <c r="S3450">
        <v>4</v>
      </c>
      <c r="T3450" s="7" t="s">
        <v>1145</v>
      </c>
      <c r="U3450" t="s">
        <v>1378</v>
      </c>
    </row>
    <row r="3451" spans="1:21" x14ac:dyDescent="0.45">
      <c r="A3451" t="s">
        <v>671</v>
      </c>
      <c r="B3451" s="4" t="str" cm="1">
        <f t="array" ref="B3451">_xlfn._xlws.FILTER(AnalysisSets!B:B,AnalysisSets!A:A=_xlfn._xlws.FILTER(Analyses!E:E,Analyses!A:A=AnalysisResults!A3451,""),"")</f>
        <v>Safety Population</v>
      </c>
      <c r="C3451" t="s">
        <v>33</v>
      </c>
      <c r="D3451" t="s">
        <v>41</v>
      </c>
      <c r="E3451" s="4" t="str" cm="1">
        <f t="array" ref="E3451">_xlfn._xlws.FILTER(AnalysisGroupings!$G$2:$G$20,AnalysisGroupings!$F$2:$F$20=AnalysisResults!D3451,"")</f>
        <v>Xanomeline High Dose</v>
      </c>
      <c r="G3451" t="s">
        <v>733</v>
      </c>
      <c r="H3451" t="s">
        <v>767</v>
      </c>
      <c r="I3451" s="4" t="str" cm="1">
        <f t="array" ref="I3451">_xlfn._xlws.FILTER(AnalysisGroupings!$G$2:$G$36,(AnalysisGroupings!$F$2:$F$36=AnalysisResults!H3451)*LEN(H3451)&gt;0,"")</f>
        <v>Systolic Blood Pressure (mmHg)</v>
      </c>
      <c r="K3451" t="s">
        <v>734</v>
      </c>
      <c r="L3451" t="s">
        <v>1385</v>
      </c>
      <c r="M3451" s="4" t="str" cm="1">
        <f t="array" ref="M3451">_xlfn._xlws.FILTER(AnalysisGroupings!$G$2:$G$36,(AnalysisGroupings!$F$2:$F$36=AnalysisResults!L3451)*LEN(L3451)&gt;0,"")</f>
        <v>Week 16</v>
      </c>
      <c r="O3451" t="s">
        <v>295</v>
      </c>
      <c r="P3451" t="s">
        <v>646</v>
      </c>
      <c r="Q3451" s="4" t="str" cm="1">
        <f t="array" ref="Q3451">_xlfn._xlws.FILTER(AnalysisMethods!$G$2:$G$31,AnalysisMethods!$E$2:$E$31=AnalysisResults!P3451,"")</f>
        <v>Min</v>
      </c>
      <c r="R3451" s="4" t="str" cm="1">
        <f t="array" ref="R3451">_xlfn._xlws.FILTER(AnalysisMethods!$H$2:$H$31,AnalysisMethods!$E$2:$E$31=AnalysisResults!P3451,"")</f>
        <v>XX</v>
      </c>
      <c r="S3451">
        <v>-52</v>
      </c>
      <c r="T3451" s="7" t="s">
        <v>1263</v>
      </c>
      <c r="U3451" t="s">
        <v>1378</v>
      </c>
    </row>
    <row r="3452" spans="1:21" x14ac:dyDescent="0.45">
      <c r="A3452" t="s">
        <v>671</v>
      </c>
      <c r="B3452" s="4" t="str" cm="1">
        <f t="array" ref="B3452">_xlfn._xlws.FILTER(AnalysisSets!B:B,AnalysisSets!A:A=_xlfn._xlws.FILTER(Analyses!E:E,Analyses!A:A=AnalysisResults!A3452,""),"")</f>
        <v>Safety Population</v>
      </c>
      <c r="C3452" t="s">
        <v>33</v>
      </c>
      <c r="D3452" t="s">
        <v>41</v>
      </c>
      <c r="E3452" s="4" t="str" cm="1">
        <f t="array" ref="E3452">_xlfn._xlws.FILTER(AnalysisGroupings!$G$2:$G$20,AnalysisGroupings!$F$2:$F$20=AnalysisResults!D3452,"")</f>
        <v>Xanomeline High Dose</v>
      </c>
      <c r="G3452" t="s">
        <v>733</v>
      </c>
      <c r="H3452" t="s">
        <v>767</v>
      </c>
      <c r="I3452" s="4" t="str" cm="1">
        <f t="array" ref="I3452">_xlfn._xlws.FILTER(AnalysisGroupings!$G$2:$G$36,(AnalysisGroupings!$F$2:$F$36=AnalysisResults!H3452)*LEN(H3452)&gt;0,"")</f>
        <v>Systolic Blood Pressure (mmHg)</v>
      </c>
      <c r="K3452" t="s">
        <v>734</v>
      </c>
      <c r="L3452" t="s">
        <v>1385</v>
      </c>
      <c r="M3452" s="4" t="str" cm="1">
        <f t="array" ref="M3452">_xlfn._xlws.FILTER(AnalysisGroupings!$G$2:$G$36,(AnalysisGroupings!$F$2:$F$36=AnalysisResults!L3452)*LEN(L3452)&gt;0,"")</f>
        <v>Week 16</v>
      </c>
      <c r="O3452" t="s">
        <v>295</v>
      </c>
      <c r="P3452" t="s">
        <v>647</v>
      </c>
      <c r="Q3452" s="4" t="str" cm="1">
        <f t="array" ref="Q3452">_xlfn._xlws.FILTER(AnalysisMethods!$G$2:$G$31,AnalysisMethods!$E$2:$E$31=AnalysisResults!P3452,"")</f>
        <v>Max</v>
      </c>
      <c r="R3452" s="4" t="str" cm="1">
        <f t="array" ref="R3452">_xlfn._xlws.FILTER(AnalysisMethods!$H$2:$H$31,AnalysisMethods!$E$2:$E$31=AnalysisResults!P3452,"")</f>
        <v>XX</v>
      </c>
      <c r="S3452">
        <v>45</v>
      </c>
      <c r="T3452" s="7" t="s">
        <v>866</v>
      </c>
      <c r="U3452" t="s">
        <v>1378</v>
      </c>
    </row>
    <row r="3453" spans="1:21" x14ac:dyDescent="0.45">
      <c r="A3453" t="s">
        <v>671</v>
      </c>
      <c r="B3453" s="4" t="str" cm="1">
        <f t="array" ref="B3453">_xlfn._xlws.FILTER(AnalysisSets!B:B,AnalysisSets!A:A=_xlfn._xlws.FILTER(Analyses!E:E,Analyses!A:A=AnalysisResults!A3453,""),"")</f>
        <v>Safety Population</v>
      </c>
      <c r="C3453" t="s">
        <v>33</v>
      </c>
      <c r="D3453" t="s">
        <v>41</v>
      </c>
      <c r="E3453" s="4" t="str" cm="1">
        <f t="array" ref="E3453">_xlfn._xlws.FILTER(AnalysisGroupings!$G$2:$G$20,AnalysisGroupings!$F$2:$F$20=AnalysisResults!D3453,"")</f>
        <v>Xanomeline High Dose</v>
      </c>
      <c r="G3453" t="s">
        <v>733</v>
      </c>
      <c r="H3453" t="s">
        <v>767</v>
      </c>
      <c r="I3453" s="4" t="str" cm="1">
        <f t="array" ref="I3453">_xlfn._xlws.FILTER(AnalysisGroupings!$G$2:$G$36,(AnalysisGroupings!$F$2:$F$36=AnalysisResults!H3453)*LEN(H3453)&gt;0,"")</f>
        <v>Systolic Blood Pressure (mmHg)</v>
      </c>
      <c r="K3453" t="s">
        <v>734</v>
      </c>
      <c r="L3453" t="s">
        <v>1386</v>
      </c>
      <c r="M3453" s="4" t="str" cm="1">
        <f t="array" ref="M3453">_xlfn._xlws.FILTER(AnalysisGroupings!$G$2:$G$36,(AnalysisGroupings!$F$2:$F$36=AnalysisResults!L3453)*LEN(L3453)&gt;0,"")</f>
        <v>Week 20</v>
      </c>
      <c r="O3453" t="s">
        <v>295</v>
      </c>
      <c r="P3453" t="s">
        <v>640</v>
      </c>
      <c r="Q3453" s="4" t="str" cm="1">
        <f t="array" ref="Q3453">_xlfn._xlws.FILTER(AnalysisMethods!$G$2:$G$31,AnalysisMethods!$E$2:$E$31=AnalysisResults!P3453,"")</f>
        <v>n</v>
      </c>
      <c r="R3453" s="4" t="str" cm="1">
        <f t="array" ref="R3453">_xlfn._xlws.FILTER(AnalysisMethods!$H$2:$H$31,AnalysisMethods!$E$2:$E$31=AnalysisResults!P3453,"")</f>
        <v>XX</v>
      </c>
      <c r="S3453">
        <v>96</v>
      </c>
      <c r="T3453" s="7" t="s">
        <v>918</v>
      </c>
      <c r="U3453" t="s">
        <v>1378</v>
      </c>
    </row>
    <row r="3454" spans="1:21" x14ac:dyDescent="0.45">
      <c r="A3454" t="s">
        <v>671</v>
      </c>
      <c r="B3454" s="4" t="str" cm="1">
        <f t="array" ref="B3454">_xlfn._xlws.FILTER(AnalysisSets!B:B,AnalysisSets!A:A=_xlfn._xlws.FILTER(Analyses!E:E,Analyses!A:A=AnalysisResults!A3454,""),"")</f>
        <v>Safety Population</v>
      </c>
      <c r="C3454" t="s">
        <v>33</v>
      </c>
      <c r="D3454" t="s">
        <v>41</v>
      </c>
      <c r="E3454" s="4" t="str" cm="1">
        <f t="array" ref="E3454">_xlfn._xlws.FILTER(AnalysisGroupings!$G$2:$G$20,AnalysisGroupings!$F$2:$F$20=AnalysisResults!D3454,"")</f>
        <v>Xanomeline High Dose</v>
      </c>
      <c r="G3454" t="s">
        <v>733</v>
      </c>
      <c r="H3454" t="s">
        <v>767</v>
      </c>
      <c r="I3454" s="4" t="str" cm="1">
        <f t="array" ref="I3454">_xlfn._xlws.FILTER(AnalysisGroupings!$G$2:$G$36,(AnalysisGroupings!$F$2:$F$36=AnalysisResults!H3454)*LEN(H3454)&gt;0,"")</f>
        <v>Systolic Blood Pressure (mmHg)</v>
      </c>
      <c r="K3454" t="s">
        <v>734</v>
      </c>
      <c r="L3454" t="s">
        <v>1386</v>
      </c>
      <c r="M3454" s="4" t="str" cm="1">
        <f t="array" ref="M3454">_xlfn._xlws.FILTER(AnalysisGroupings!$G$2:$G$36,(AnalysisGroupings!$F$2:$F$36=AnalysisResults!L3454)*LEN(L3454)&gt;0,"")</f>
        <v>Week 20</v>
      </c>
      <c r="O3454" t="s">
        <v>295</v>
      </c>
      <c r="P3454" t="s">
        <v>641</v>
      </c>
      <c r="Q3454" s="4" t="str" cm="1">
        <f t="array" ref="Q3454">_xlfn._xlws.FILTER(AnalysisMethods!$G$2:$G$31,AnalysisMethods!$E$2:$E$31=AnalysisResults!P3454,"")</f>
        <v>Mean</v>
      </c>
      <c r="R3454" s="4" t="str" cm="1">
        <f t="array" ref="R3454">_xlfn._xlws.FILTER(AnalysisMethods!$H$2:$H$31,AnalysisMethods!$E$2:$E$31=AnalysisResults!P3454,"")</f>
        <v>XX.X</v>
      </c>
      <c r="S3454">
        <v>-10.20833333</v>
      </c>
      <c r="T3454" s="7" t="s">
        <v>1336</v>
      </c>
      <c r="U3454" t="s">
        <v>1378</v>
      </c>
    </row>
    <row r="3455" spans="1:21" x14ac:dyDescent="0.45">
      <c r="A3455" t="s">
        <v>671</v>
      </c>
      <c r="B3455" s="4" t="str" cm="1">
        <f t="array" ref="B3455">_xlfn._xlws.FILTER(AnalysisSets!B:B,AnalysisSets!A:A=_xlfn._xlws.FILTER(Analyses!E:E,Analyses!A:A=AnalysisResults!A3455,""),"")</f>
        <v>Safety Population</v>
      </c>
      <c r="C3455" t="s">
        <v>33</v>
      </c>
      <c r="D3455" t="s">
        <v>41</v>
      </c>
      <c r="E3455" s="4" t="str" cm="1">
        <f t="array" ref="E3455">_xlfn._xlws.FILTER(AnalysisGroupings!$G$2:$G$20,AnalysisGroupings!$F$2:$F$20=AnalysisResults!D3455,"")</f>
        <v>Xanomeline High Dose</v>
      </c>
      <c r="G3455" t="s">
        <v>733</v>
      </c>
      <c r="H3455" t="s">
        <v>767</v>
      </c>
      <c r="I3455" s="4" t="str" cm="1">
        <f t="array" ref="I3455">_xlfn._xlws.FILTER(AnalysisGroupings!$G$2:$G$36,(AnalysisGroupings!$F$2:$F$36=AnalysisResults!H3455)*LEN(H3455)&gt;0,"")</f>
        <v>Systolic Blood Pressure (mmHg)</v>
      </c>
      <c r="K3455" t="s">
        <v>734</v>
      </c>
      <c r="L3455" t="s">
        <v>1386</v>
      </c>
      <c r="M3455" s="4" t="str" cm="1">
        <f t="array" ref="M3455">_xlfn._xlws.FILTER(AnalysisGroupings!$G$2:$G$36,(AnalysisGroupings!$F$2:$F$36=AnalysisResults!L3455)*LEN(L3455)&gt;0,"")</f>
        <v>Week 20</v>
      </c>
      <c r="O3455" t="s">
        <v>295</v>
      </c>
      <c r="P3455" t="s">
        <v>642</v>
      </c>
      <c r="Q3455" s="4" t="str" cm="1">
        <f t="array" ref="Q3455">_xlfn._xlws.FILTER(AnalysisMethods!$G$2:$G$31,AnalysisMethods!$E$2:$E$31=AnalysisResults!P3455,"")</f>
        <v>SD</v>
      </c>
      <c r="R3455" s="4" t="str" cm="1">
        <f t="array" ref="R3455">_xlfn._xlws.FILTER(AnalysisMethods!$H$2:$H$31,AnalysisMethods!$E$2:$E$31=AnalysisResults!P3455,"")</f>
        <v>(XX.XX)</v>
      </c>
      <c r="S3455">
        <v>18.328532067000001</v>
      </c>
      <c r="T3455" s="7" t="s">
        <v>1337</v>
      </c>
      <c r="U3455" t="s">
        <v>1378</v>
      </c>
    </row>
    <row r="3456" spans="1:21" x14ac:dyDescent="0.45">
      <c r="A3456" t="s">
        <v>671</v>
      </c>
      <c r="B3456" s="4" t="str" cm="1">
        <f t="array" ref="B3456">_xlfn._xlws.FILTER(AnalysisSets!B:B,AnalysisSets!A:A=_xlfn._xlws.FILTER(Analyses!E:E,Analyses!A:A=AnalysisResults!A3456,""),"")</f>
        <v>Safety Population</v>
      </c>
      <c r="C3456" t="s">
        <v>33</v>
      </c>
      <c r="D3456" t="s">
        <v>41</v>
      </c>
      <c r="E3456" s="4" t="str" cm="1">
        <f t="array" ref="E3456">_xlfn._xlws.FILTER(AnalysisGroupings!$G$2:$G$20,AnalysisGroupings!$F$2:$F$20=AnalysisResults!D3456,"")</f>
        <v>Xanomeline High Dose</v>
      </c>
      <c r="G3456" t="s">
        <v>733</v>
      </c>
      <c r="H3456" t="s">
        <v>767</v>
      </c>
      <c r="I3456" s="4" t="str" cm="1">
        <f t="array" ref="I3456">_xlfn._xlws.FILTER(AnalysisGroupings!$G$2:$G$36,(AnalysisGroupings!$F$2:$F$36=AnalysisResults!H3456)*LEN(H3456)&gt;0,"")</f>
        <v>Systolic Blood Pressure (mmHg)</v>
      </c>
      <c r="K3456" t="s">
        <v>734</v>
      </c>
      <c r="L3456" t="s">
        <v>1386</v>
      </c>
      <c r="M3456" s="4" t="str" cm="1">
        <f t="array" ref="M3456">_xlfn._xlws.FILTER(AnalysisGroupings!$G$2:$G$36,(AnalysisGroupings!$F$2:$F$36=AnalysisResults!L3456)*LEN(L3456)&gt;0,"")</f>
        <v>Week 20</v>
      </c>
      <c r="O3456" t="s">
        <v>295</v>
      </c>
      <c r="P3456" t="s">
        <v>643</v>
      </c>
      <c r="Q3456" s="4" t="str" cm="1">
        <f t="array" ref="Q3456">_xlfn._xlws.FILTER(AnalysisMethods!$G$2:$G$31,AnalysisMethods!$E$2:$E$31=AnalysisResults!P3456,"")</f>
        <v>Median</v>
      </c>
      <c r="R3456" s="4" t="str" cm="1">
        <f t="array" ref="R3456">_xlfn._xlws.FILTER(AnalysisMethods!$H$2:$H$31,AnalysisMethods!$E$2:$E$31=AnalysisResults!P3456,"")</f>
        <v>XX.X</v>
      </c>
      <c r="S3456">
        <v>-10</v>
      </c>
      <c r="T3456" s="7" t="s">
        <v>1159</v>
      </c>
      <c r="U3456" t="s">
        <v>1378</v>
      </c>
    </row>
    <row r="3457" spans="1:21" x14ac:dyDescent="0.45">
      <c r="A3457" t="s">
        <v>671</v>
      </c>
      <c r="B3457" s="4" t="str" cm="1">
        <f t="array" ref="B3457">_xlfn._xlws.FILTER(AnalysisSets!B:B,AnalysisSets!A:A=_xlfn._xlws.FILTER(Analyses!E:E,Analyses!A:A=AnalysisResults!A3457,""),"")</f>
        <v>Safety Population</v>
      </c>
      <c r="C3457" t="s">
        <v>33</v>
      </c>
      <c r="D3457" t="s">
        <v>41</v>
      </c>
      <c r="E3457" s="4" t="str" cm="1">
        <f t="array" ref="E3457">_xlfn._xlws.FILTER(AnalysisGroupings!$G$2:$G$20,AnalysisGroupings!$F$2:$F$20=AnalysisResults!D3457,"")</f>
        <v>Xanomeline High Dose</v>
      </c>
      <c r="G3457" t="s">
        <v>733</v>
      </c>
      <c r="H3457" t="s">
        <v>767</v>
      </c>
      <c r="I3457" s="4" t="str" cm="1">
        <f t="array" ref="I3457">_xlfn._xlws.FILTER(AnalysisGroupings!$G$2:$G$36,(AnalysisGroupings!$F$2:$F$36=AnalysisResults!H3457)*LEN(H3457)&gt;0,"")</f>
        <v>Systolic Blood Pressure (mmHg)</v>
      </c>
      <c r="K3457" t="s">
        <v>734</v>
      </c>
      <c r="L3457" t="s">
        <v>1386</v>
      </c>
      <c r="M3457" s="4" t="str" cm="1">
        <f t="array" ref="M3457">_xlfn._xlws.FILTER(AnalysisGroupings!$G$2:$G$36,(AnalysisGroupings!$F$2:$F$36=AnalysisResults!L3457)*LEN(L3457)&gt;0,"")</f>
        <v>Week 20</v>
      </c>
      <c r="O3457" t="s">
        <v>295</v>
      </c>
      <c r="P3457" t="s">
        <v>644</v>
      </c>
      <c r="Q3457" s="4" t="str" cm="1">
        <f t="array" ref="Q3457">_xlfn._xlws.FILTER(AnalysisMethods!$G$2:$G$31,AnalysisMethods!$E$2:$E$31=AnalysisResults!P3457,"")</f>
        <v>Q1</v>
      </c>
      <c r="R3457" s="4" t="str" cm="1">
        <f t="array" ref="R3457">_xlfn._xlws.FILTER(AnalysisMethods!$H$2:$H$31,AnalysisMethods!$E$2:$E$31=AnalysisResults!P3457,"")</f>
        <v>XX.X</v>
      </c>
      <c r="S3457">
        <v>-20</v>
      </c>
      <c r="T3457" s="7" t="s">
        <v>1181</v>
      </c>
      <c r="U3457" t="s">
        <v>1378</v>
      </c>
    </row>
    <row r="3458" spans="1:21" x14ac:dyDescent="0.45">
      <c r="A3458" t="s">
        <v>671</v>
      </c>
      <c r="B3458" s="4" t="str" cm="1">
        <f t="array" ref="B3458">_xlfn._xlws.FILTER(AnalysisSets!B:B,AnalysisSets!A:A=_xlfn._xlws.FILTER(Analyses!E:E,Analyses!A:A=AnalysisResults!A3458,""),"")</f>
        <v>Safety Population</v>
      </c>
      <c r="C3458" t="s">
        <v>33</v>
      </c>
      <c r="D3458" t="s">
        <v>41</v>
      </c>
      <c r="E3458" s="4" t="str" cm="1">
        <f t="array" ref="E3458">_xlfn._xlws.FILTER(AnalysisGroupings!$G$2:$G$20,AnalysisGroupings!$F$2:$F$20=AnalysisResults!D3458,"")</f>
        <v>Xanomeline High Dose</v>
      </c>
      <c r="G3458" t="s">
        <v>733</v>
      </c>
      <c r="H3458" t="s">
        <v>767</v>
      </c>
      <c r="I3458" s="4" t="str" cm="1">
        <f t="array" ref="I3458">_xlfn._xlws.FILTER(AnalysisGroupings!$G$2:$G$36,(AnalysisGroupings!$F$2:$F$36=AnalysisResults!H3458)*LEN(H3458)&gt;0,"")</f>
        <v>Systolic Blood Pressure (mmHg)</v>
      </c>
      <c r="K3458" t="s">
        <v>734</v>
      </c>
      <c r="L3458" t="s">
        <v>1386</v>
      </c>
      <c r="M3458" s="4" t="str" cm="1">
        <f t="array" ref="M3458">_xlfn._xlws.FILTER(AnalysisGroupings!$G$2:$G$36,(AnalysisGroupings!$F$2:$F$36=AnalysisResults!L3458)*LEN(L3458)&gt;0,"")</f>
        <v>Week 20</v>
      </c>
      <c r="O3458" t="s">
        <v>295</v>
      </c>
      <c r="P3458" t="s">
        <v>645</v>
      </c>
      <c r="Q3458" s="4" t="str" cm="1">
        <f t="array" ref="Q3458">_xlfn._xlws.FILTER(AnalysisMethods!$G$2:$G$31,AnalysisMethods!$E$2:$E$31=AnalysisResults!P3458,"")</f>
        <v>Q3</v>
      </c>
      <c r="R3458" s="4" t="str" cm="1">
        <f t="array" ref="R3458">_xlfn._xlws.FILTER(AnalysisMethods!$H$2:$H$31,AnalysisMethods!$E$2:$E$31=AnalysisResults!P3458,"")</f>
        <v>XX.X</v>
      </c>
      <c r="S3458">
        <v>0</v>
      </c>
      <c r="T3458" s="7" t="s">
        <v>1158</v>
      </c>
      <c r="U3458" t="s">
        <v>1378</v>
      </c>
    </row>
    <row r="3459" spans="1:21" x14ac:dyDescent="0.45">
      <c r="A3459" t="s">
        <v>671</v>
      </c>
      <c r="B3459" s="4" t="str" cm="1">
        <f t="array" ref="B3459">_xlfn._xlws.FILTER(AnalysisSets!B:B,AnalysisSets!A:A=_xlfn._xlws.FILTER(Analyses!E:E,Analyses!A:A=AnalysisResults!A3459,""),"")</f>
        <v>Safety Population</v>
      </c>
      <c r="C3459" t="s">
        <v>33</v>
      </c>
      <c r="D3459" t="s">
        <v>41</v>
      </c>
      <c r="E3459" s="4" t="str" cm="1">
        <f t="array" ref="E3459">_xlfn._xlws.FILTER(AnalysisGroupings!$G$2:$G$20,AnalysisGroupings!$F$2:$F$20=AnalysisResults!D3459,"")</f>
        <v>Xanomeline High Dose</v>
      </c>
      <c r="G3459" t="s">
        <v>733</v>
      </c>
      <c r="H3459" t="s">
        <v>767</v>
      </c>
      <c r="I3459" s="4" t="str" cm="1">
        <f t="array" ref="I3459">_xlfn._xlws.FILTER(AnalysisGroupings!$G$2:$G$36,(AnalysisGroupings!$F$2:$F$36=AnalysisResults!H3459)*LEN(H3459)&gt;0,"")</f>
        <v>Systolic Blood Pressure (mmHg)</v>
      </c>
      <c r="K3459" t="s">
        <v>734</v>
      </c>
      <c r="L3459" t="s">
        <v>1386</v>
      </c>
      <c r="M3459" s="4" t="str" cm="1">
        <f t="array" ref="M3459">_xlfn._xlws.FILTER(AnalysisGroupings!$G$2:$G$36,(AnalysisGroupings!$F$2:$F$36=AnalysisResults!L3459)*LEN(L3459)&gt;0,"")</f>
        <v>Week 20</v>
      </c>
      <c r="O3459" t="s">
        <v>295</v>
      </c>
      <c r="P3459" t="s">
        <v>646</v>
      </c>
      <c r="Q3459" s="4" t="str" cm="1">
        <f t="array" ref="Q3459">_xlfn._xlws.FILTER(AnalysisMethods!$G$2:$G$31,AnalysisMethods!$E$2:$E$31=AnalysisResults!P3459,"")</f>
        <v>Min</v>
      </c>
      <c r="R3459" s="4" t="str" cm="1">
        <f t="array" ref="R3459">_xlfn._xlws.FILTER(AnalysisMethods!$H$2:$H$31,AnalysisMethods!$E$2:$E$31=AnalysisResults!P3459,"")</f>
        <v>XX</v>
      </c>
      <c r="S3459">
        <v>-82</v>
      </c>
      <c r="T3459" s="7" t="s">
        <v>1338</v>
      </c>
      <c r="U3459" t="s">
        <v>1378</v>
      </c>
    </row>
    <row r="3460" spans="1:21" x14ac:dyDescent="0.45">
      <c r="A3460" t="s">
        <v>671</v>
      </c>
      <c r="B3460" s="4" t="str" cm="1">
        <f t="array" ref="B3460">_xlfn._xlws.FILTER(AnalysisSets!B:B,AnalysisSets!A:A=_xlfn._xlws.FILTER(Analyses!E:E,Analyses!A:A=AnalysisResults!A3460,""),"")</f>
        <v>Safety Population</v>
      </c>
      <c r="C3460" t="s">
        <v>33</v>
      </c>
      <c r="D3460" t="s">
        <v>41</v>
      </c>
      <c r="E3460" s="4" t="str" cm="1">
        <f t="array" ref="E3460">_xlfn._xlws.FILTER(AnalysisGroupings!$G$2:$G$20,AnalysisGroupings!$F$2:$F$20=AnalysisResults!D3460,"")</f>
        <v>Xanomeline High Dose</v>
      </c>
      <c r="G3460" t="s">
        <v>733</v>
      </c>
      <c r="H3460" t="s">
        <v>767</v>
      </c>
      <c r="I3460" s="4" t="str" cm="1">
        <f t="array" ref="I3460">_xlfn._xlws.FILTER(AnalysisGroupings!$G$2:$G$36,(AnalysisGroupings!$F$2:$F$36=AnalysisResults!H3460)*LEN(H3460)&gt;0,"")</f>
        <v>Systolic Blood Pressure (mmHg)</v>
      </c>
      <c r="K3460" t="s">
        <v>734</v>
      </c>
      <c r="L3460" t="s">
        <v>1386</v>
      </c>
      <c r="M3460" s="4" t="str" cm="1">
        <f t="array" ref="M3460">_xlfn._xlws.FILTER(AnalysisGroupings!$G$2:$G$36,(AnalysisGroupings!$F$2:$F$36=AnalysisResults!L3460)*LEN(L3460)&gt;0,"")</f>
        <v>Week 20</v>
      </c>
      <c r="O3460" t="s">
        <v>295</v>
      </c>
      <c r="P3460" t="s">
        <v>647</v>
      </c>
      <c r="Q3460" s="4" t="str" cm="1">
        <f t="array" ref="Q3460">_xlfn._xlws.FILTER(AnalysisMethods!$G$2:$G$31,AnalysisMethods!$E$2:$E$31=AnalysisResults!P3460,"")</f>
        <v>Max</v>
      </c>
      <c r="R3460" s="4" t="str" cm="1">
        <f t="array" ref="R3460">_xlfn._xlws.FILTER(AnalysisMethods!$H$2:$H$31,AnalysisMethods!$E$2:$E$31=AnalysisResults!P3460,"")</f>
        <v>XX</v>
      </c>
      <c r="S3460">
        <v>45</v>
      </c>
      <c r="T3460" s="7" t="s">
        <v>866</v>
      </c>
      <c r="U3460" t="s">
        <v>1378</v>
      </c>
    </row>
    <row r="3461" spans="1:21" x14ac:dyDescent="0.45">
      <c r="A3461" t="s">
        <v>671</v>
      </c>
      <c r="B3461" s="4" t="str" cm="1">
        <f t="array" ref="B3461">_xlfn._xlws.FILTER(AnalysisSets!B:B,AnalysisSets!A:A=_xlfn._xlws.FILTER(Analyses!E:E,Analyses!A:A=AnalysisResults!A3461,""),"")</f>
        <v>Safety Population</v>
      </c>
      <c r="C3461" t="s">
        <v>33</v>
      </c>
      <c r="D3461" t="s">
        <v>41</v>
      </c>
      <c r="E3461" s="4" t="str" cm="1">
        <f t="array" ref="E3461">_xlfn._xlws.FILTER(AnalysisGroupings!$G$2:$G$20,AnalysisGroupings!$F$2:$F$20=AnalysisResults!D3461,"")</f>
        <v>Xanomeline High Dose</v>
      </c>
      <c r="G3461" t="s">
        <v>733</v>
      </c>
      <c r="H3461" t="s">
        <v>767</v>
      </c>
      <c r="I3461" s="4" t="str" cm="1">
        <f t="array" ref="I3461">_xlfn._xlws.FILTER(AnalysisGroupings!$G$2:$G$36,(AnalysisGroupings!$F$2:$F$36=AnalysisResults!H3461)*LEN(H3461)&gt;0,"")</f>
        <v>Systolic Blood Pressure (mmHg)</v>
      </c>
      <c r="K3461" t="s">
        <v>734</v>
      </c>
      <c r="L3461" t="s">
        <v>1387</v>
      </c>
      <c r="M3461" s="4" t="str" cm="1">
        <f t="array" ref="M3461">_xlfn._xlws.FILTER(AnalysisGroupings!$G$2:$G$36,(AnalysisGroupings!$F$2:$F$36=AnalysisResults!L3461)*LEN(L3461)&gt;0,"")</f>
        <v>Week 24</v>
      </c>
      <c r="O3461" t="s">
        <v>295</v>
      </c>
      <c r="P3461" t="s">
        <v>640</v>
      </c>
      <c r="Q3461" s="4" t="str" cm="1">
        <f t="array" ref="Q3461">_xlfn._xlws.FILTER(AnalysisMethods!$G$2:$G$31,AnalysisMethods!$E$2:$E$31=AnalysisResults!P3461,"")</f>
        <v>n</v>
      </c>
      <c r="R3461" s="4" t="str" cm="1">
        <f t="array" ref="R3461">_xlfn._xlws.FILTER(AnalysisMethods!$H$2:$H$31,AnalysisMethods!$E$2:$E$31=AnalysisResults!P3461,"")</f>
        <v>XX</v>
      </c>
      <c r="S3461">
        <v>90</v>
      </c>
      <c r="T3461" s="7" t="s">
        <v>808</v>
      </c>
      <c r="U3461" t="s">
        <v>1378</v>
      </c>
    </row>
    <row r="3462" spans="1:21" x14ac:dyDescent="0.45">
      <c r="A3462" t="s">
        <v>671</v>
      </c>
      <c r="B3462" s="4" t="str" cm="1">
        <f t="array" ref="B3462">_xlfn._xlws.FILTER(AnalysisSets!B:B,AnalysisSets!A:A=_xlfn._xlws.FILTER(Analyses!E:E,Analyses!A:A=AnalysisResults!A3462,""),"")</f>
        <v>Safety Population</v>
      </c>
      <c r="C3462" t="s">
        <v>33</v>
      </c>
      <c r="D3462" t="s">
        <v>41</v>
      </c>
      <c r="E3462" s="4" t="str" cm="1">
        <f t="array" ref="E3462">_xlfn._xlws.FILTER(AnalysisGroupings!$G$2:$G$20,AnalysisGroupings!$F$2:$F$20=AnalysisResults!D3462,"")</f>
        <v>Xanomeline High Dose</v>
      </c>
      <c r="G3462" t="s">
        <v>733</v>
      </c>
      <c r="H3462" t="s">
        <v>767</v>
      </c>
      <c r="I3462" s="4" t="str" cm="1">
        <f t="array" ref="I3462">_xlfn._xlws.FILTER(AnalysisGroupings!$G$2:$G$36,(AnalysisGroupings!$F$2:$F$36=AnalysisResults!H3462)*LEN(H3462)&gt;0,"")</f>
        <v>Systolic Blood Pressure (mmHg)</v>
      </c>
      <c r="K3462" t="s">
        <v>734</v>
      </c>
      <c r="L3462" t="s">
        <v>1387</v>
      </c>
      <c r="M3462" s="4" t="str" cm="1">
        <f t="array" ref="M3462">_xlfn._xlws.FILTER(AnalysisGroupings!$G$2:$G$36,(AnalysisGroupings!$F$2:$F$36=AnalysisResults!L3462)*LEN(L3462)&gt;0,"")</f>
        <v>Week 24</v>
      </c>
      <c r="O3462" t="s">
        <v>295</v>
      </c>
      <c r="P3462" t="s">
        <v>641</v>
      </c>
      <c r="Q3462" s="4" t="str" cm="1">
        <f t="array" ref="Q3462">_xlfn._xlws.FILTER(AnalysisMethods!$G$2:$G$31,AnalysisMethods!$E$2:$E$31=AnalysisResults!P3462,"")</f>
        <v>Mean</v>
      </c>
      <c r="R3462" s="4" t="str" cm="1">
        <f t="array" ref="R3462">_xlfn._xlws.FILTER(AnalysisMethods!$H$2:$H$31,AnalysisMethods!$E$2:$E$31=AnalysisResults!P3462,"")</f>
        <v>XX.X</v>
      </c>
      <c r="S3462">
        <v>-6.9666666670000001</v>
      </c>
      <c r="T3462" s="7" t="s">
        <v>1326</v>
      </c>
      <c r="U3462" t="s">
        <v>1378</v>
      </c>
    </row>
    <row r="3463" spans="1:21" x14ac:dyDescent="0.45">
      <c r="A3463" t="s">
        <v>671</v>
      </c>
      <c r="B3463" s="4" t="str" cm="1">
        <f t="array" ref="B3463">_xlfn._xlws.FILTER(AnalysisSets!B:B,AnalysisSets!A:A=_xlfn._xlws.FILTER(Analyses!E:E,Analyses!A:A=AnalysisResults!A3463,""),"")</f>
        <v>Safety Population</v>
      </c>
      <c r="C3463" t="s">
        <v>33</v>
      </c>
      <c r="D3463" t="s">
        <v>41</v>
      </c>
      <c r="E3463" s="4" t="str" cm="1">
        <f t="array" ref="E3463">_xlfn._xlws.FILTER(AnalysisGroupings!$G$2:$G$20,AnalysisGroupings!$F$2:$F$20=AnalysisResults!D3463,"")</f>
        <v>Xanomeline High Dose</v>
      </c>
      <c r="G3463" t="s">
        <v>733</v>
      </c>
      <c r="H3463" t="s">
        <v>767</v>
      </c>
      <c r="I3463" s="4" t="str" cm="1">
        <f t="array" ref="I3463">_xlfn._xlws.FILTER(AnalysisGroupings!$G$2:$G$36,(AnalysisGroupings!$F$2:$F$36=AnalysisResults!H3463)*LEN(H3463)&gt;0,"")</f>
        <v>Systolic Blood Pressure (mmHg)</v>
      </c>
      <c r="K3463" t="s">
        <v>734</v>
      </c>
      <c r="L3463" t="s">
        <v>1387</v>
      </c>
      <c r="M3463" s="4" t="str" cm="1">
        <f t="array" ref="M3463">_xlfn._xlws.FILTER(AnalysisGroupings!$G$2:$G$36,(AnalysisGroupings!$F$2:$F$36=AnalysisResults!L3463)*LEN(L3463)&gt;0,"")</f>
        <v>Week 24</v>
      </c>
      <c r="O3463" t="s">
        <v>295</v>
      </c>
      <c r="P3463" t="s">
        <v>642</v>
      </c>
      <c r="Q3463" s="4" t="str" cm="1">
        <f t="array" ref="Q3463">_xlfn._xlws.FILTER(AnalysisMethods!$G$2:$G$31,AnalysisMethods!$E$2:$E$31=AnalysisResults!P3463,"")</f>
        <v>SD</v>
      </c>
      <c r="R3463" s="4" t="str" cm="1">
        <f t="array" ref="R3463">_xlfn._xlws.FILTER(AnalysisMethods!$H$2:$H$31,AnalysisMethods!$E$2:$E$31=AnalysisResults!P3463,"")</f>
        <v>(XX.XX)</v>
      </c>
      <c r="S3463">
        <v>17.746941498999998</v>
      </c>
      <c r="T3463" s="7" t="s">
        <v>1339</v>
      </c>
      <c r="U3463" t="s">
        <v>1378</v>
      </c>
    </row>
    <row r="3464" spans="1:21" x14ac:dyDescent="0.45">
      <c r="A3464" t="s">
        <v>671</v>
      </c>
      <c r="B3464" s="4" t="str" cm="1">
        <f t="array" ref="B3464">_xlfn._xlws.FILTER(AnalysisSets!B:B,AnalysisSets!A:A=_xlfn._xlws.FILTER(Analyses!E:E,Analyses!A:A=AnalysisResults!A3464,""),"")</f>
        <v>Safety Population</v>
      </c>
      <c r="C3464" t="s">
        <v>33</v>
      </c>
      <c r="D3464" t="s">
        <v>41</v>
      </c>
      <c r="E3464" s="4" t="str" cm="1">
        <f t="array" ref="E3464">_xlfn._xlws.FILTER(AnalysisGroupings!$G$2:$G$20,AnalysisGroupings!$F$2:$F$20=AnalysisResults!D3464,"")</f>
        <v>Xanomeline High Dose</v>
      </c>
      <c r="G3464" t="s">
        <v>733</v>
      </c>
      <c r="H3464" t="s">
        <v>767</v>
      </c>
      <c r="I3464" s="4" t="str" cm="1">
        <f t="array" ref="I3464">_xlfn._xlws.FILTER(AnalysisGroupings!$G$2:$G$36,(AnalysisGroupings!$F$2:$F$36=AnalysisResults!H3464)*LEN(H3464)&gt;0,"")</f>
        <v>Systolic Blood Pressure (mmHg)</v>
      </c>
      <c r="K3464" t="s">
        <v>734</v>
      </c>
      <c r="L3464" t="s">
        <v>1387</v>
      </c>
      <c r="M3464" s="4" t="str" cm="1">
        <f t="array" ref="M3464">_xlfn._xlws.FILTER(AnalysisGroupings!$G$2:$G$36,(AnalysisGroupings!$F$2:$F$36=AnalysisResults!L3464)*LEN(L3464)&gt;0,"")</f>
        <v>Week 24</v>
      </c>
      <c r="O3464" t="s">
        <v>295</v>
      </c>
      <c r="P3464" t="s">
        <v>643</v>
      </c>
      <c r="Q3464" s="4" t="str" cm="1">
        <f t="array" ref="Q3464">_xlfn._xlws.FILTER(AnalysisMethods!$G$2:$G$31,AnalysisMethods!$E$2:$E$31=AnalysisResults!P3464,"")</f>
        <v>Median</v>
      </c>
      <c r="R3464" s="4" t="str" cm="1">
        <f t="array" ref="R3464">_xlfn._xlws.FILTER(AnalysisMethods!$H$2:$H$31,AnalysisMethods!$E$2:$E$31=AnalysisResults!P3464,"")</f>
        <v>XX.X</v>
      </c>
      <c r="S3464">
        <v>-8</v>
      </c>
      <c r="T3464" s="7" t="s">
        <v>1192</v>
      </c>
      <c r="U3464" t="s">
        <v>1378</v>
      </c>
    </row>
    <row r="3465" spans="1:21" x14ac:dyDescent="0.45">
      <c r="A3465" t="s">
        <v>671</v>
      </c>
      <c r="B3465" s="4" t="str" cm="1">
        <f t="array" ref="B3465">_xlfn._xlws.FILTER(AnalysisSets!B:B,AnalysisSets!A:A=_xlfn._xlws.FILTER(Analyses!E:E,Analyses!A:A=AnalysisResults!A3465,""),"")</f>
        <v>Safety Population</v>
      </c>
      <c r="C3465" t="s">
        <v>33</v>
      </c>
      <c r="D3465" t="s">
        <v>41</v>
      </c>
      <c r="E3465" s="4" t="str" cm="1">
        <f t="array" ref="E3465">_xlfn._xlws.FILTER(AnalysisGroupings!$G$2:$G$20,AnalysisGroupings!$F$2:$F$20=AnalysisResults!D3465,"")</f>
        <v>Xanomeline High Dose</v>
      </c>
      <c r="G3465" t="s">
        <v>733</v>
      </c>
      <c r="H3465" t="s">
        <v>767</v>
      </c>
      <c r="I3465" s="4" t="str" cm="1">
        <f t="array" ref="I3465">_xlfn._xlws.FILTER(AnalysisGroupings!$G$2:$G$36,(AnalysisGroupings!$F$2:$F$36=AnalysisResults!H3465)*LEN(H3465)&gt;0,"")</f>
        <v>Systolic Blood Pressure (mmHg)</v>
      </c>
      <c r="K3465" t="s">
        <v>734</v>
      </c>
      <c r="L3465" t="s">
        <v>1387</v>
      </c>
      <c r="M3465" s="4" t="str" cm="1">
        <f t="array" ref="M3465">_xlfn._xlws.FILTER(AnalysisGroupings!$G$2:$G$36,(AnalysisGroupings!$F$2:$F$36=AnalysisResults!L3465)*LEN(L3465)&gt;0,"")</f>
        <v>Week 24</v>
      </c>
      <c r="O3465" t="s">
        <v>295</v>
      </c>
      <c r="P3465" t="s">
        <v>644</v>
      </c>
      <c r="Q3465" s="4" t="str" cm="1">
        <f t="array" ref="Q3465">_xlfn._xlws.FILTER(AnalysisMethods!$G$2:$G$31,AnalysisMethods!$E$2:$E$31=AnalysisResults!P3465,"")</f>
        <v>Q1</v>
      </c>
      <c r="R3465" s="4" t="str" cm="1">
        <f t="array" ref="R3465">_xlfn._xlws.FILTER(AnalysisMethods!$H$2:$H$31,AnalysisMethods!$E$2:$E$31=AnalysisResults!P3465,"")</f>
        <v>XX.X</v>
      </c>
      <c r="S3465">
        <v>-20</v>
      </c>
      <c r="T3465" s="7" t="s">
        <v>1181</v>
      </c>
      <c r="U3465" t="s">
        <v>1378</v>
      </c>
    </row>
    <row r="3466" spans="1:21" x14ac:dyDescent="0.45">
      <c r="A3466" t="s">
        <v>671</v>
      </c>
      <c r="B3466" s="4" t="str" cm="1">
        <f t="array" ref="B3466">_xlfn._xlws.FILTER(AnalysisSets!B:B,AnalysisSets!A:A=_xlfn._xlws.FILTER(Analyses!E:E,Analyses!A:A=AnalysisResults!A3466,""),"")</f>
        <v>Safety Population</v>
      </c>
      <c r="C3466" t="s">
        <v>33</v>
      </c>
      <c r="D3466" t="s">
        <v>41</v>
      </c>
      <c r="E3466" s="4" t="str" cm="1">
        <f t="array" ref="E3466">_xlfn._xlws.FILTER(AnalysisGroupings!$G$2:$G$20,AnalysisGroupings!$F$2:$F$20=AnalysisResults!D3466,"")</f>
        <v>Xanomeline High Dose</v>
      </c>
      <c r="G3466" t="s">
        <v>733</v>
      </c>
      <c r="H3466" t="s">
        <v>767</v>
      </c>
      <c r="I3466" s="4" t="str" cm="1">
        <f t="array" ref="I3466">_xlfn._xlws.FILTER(AnalysisGroupings!$G$2:$G$36,(AnalysisGroupings!$F$2:$F$36=AnalysisResults!H3466)*LEN(H3466)&gt;0,"")</f>
        <v>Systolic Blood Pressure (mmHg)</v>
      </c>
      <c r="K3466" t="s">
        <v>734</v>
      </c>
      <c r="L3466" t="s">
        <v>1387</v>
      </c>
      <c r="M3466" s="4" t="str" cm="1">
        <f t="array" ref="M3466">_xlfn._xlws.FILTER(AnalysisGroupings!$G$2:$G$36,(AnalysisGroupings!$F$2:$F$36=AnalysisResults!L3466)*LEN(L3466)&gt;0,"")</f>
        <v>Week 24</v>
      </c>
      <c r="O3466" t="s">
        <v>295</v>
      </c>
      <c r="P3466" t="s">
        <v>645</v>
      </c>
      <c r="Q3466" s="4" t="str" cm="1">
        <f t="array" ref="Q3466">_xlfn._xlws.FILTER(AnalysisMethods!$G$2:$G$31,AnalysisMethods!$E$2:$E$31=AnalysisResults!P3466,"")</f>
        <v>Q3</v>
      </c>
      <c r="R3466" s="4" t="str" cm="1">
        <f t="array" ref="R3466">_xlfn._xlws.FILTER(AnalysisMethods!$H$2:$H$31,AnalysisMethods!$E$2:$E$31=AnalysisResults!P3466,"")</f>
        <v>XX.X</v>
      </c>
      <c r="S3466">
        <v>4</v>
      </c>
      <c r="T3466" s="7" t="s">
        <v>1145</v>
      </c>
      <c r="U3466" t="s">
        <v>1378</v>
      </c>
    </row>
    <row r="3467" spans="1:21" x14ac:dyDescent="0.45">
      <c r="A3467" t="s">
        <v>671</v>
      </c>
      <c r="B3467" s="4" t="str" cm="1">
        <f t="array" ref="B3467">_xlfn._xlws.FILTER(AnalysisSets!B:B,AnalysisSets!A:A=_xlfn._xlws.FILTER(Analyses!E:E,Analyses!A:A=AnalysisResults!A3467,""),"")</f>
        <v>Safety Population</v>
      </c>
      <c r="C3467" t="s">
        <v>33</v>
      </c>
      <c r="D3467" t="s">
        <v>41</v>
      </c>
      <c r="E3467" s="4" t="str" cm="1">
        <f t="array" ref="E3467">_xlfn._xlws.FILTER(AnalysisGroupings!$G$2:$G$20,AnalysisGroupings!$F$2:$F$20=AnalysisResults!D3467,"")</f>
        <v>Xanomeline High Dose</v>
      </c>
      <c r="G3467" t="s">
        <v>733</v>
      </c>
      <c r="H3467" t="s">
        <v>767</v>
      </c>
      <c r="I3467" s="4" t="str" cm="1">
        <f t="array" ref="I3467">_xlfn._xlws.FILTER(AnalysisGroupings!$G$2:$G$36,(AnalysisGroupings!$F$2:$F$36=AnalysisResults!H3467)*LEN(H3467)&gt;0,"")</f>
        <v>Systolic Blood Pressure (mmHg)</v>
      </c>
      <c r="K3467" t="s">
        <v>734</v>
      </c>
      <c r="L3467" t="s">
        <v>1387</v>
      </c>
      <c r="M3467" s="4" t="str" cm="1">
        <f t="array" ref="M3467">_xlfn._xlws.FILTER(AnalysisGroupings!$G$2:$G$36,(AnalysisGroupings!$F$2:$F$36=AnalysisResults!L3467)*LEN(L3467)&gt;0,"")</f>
        <v>Week 24</v>
      </c>
      <c r="O3467" t="s">
        <v>295</v>
      </c>
      <c r="P3467" t="s">
        <v>646</v>
      </c>
      <c r="Q3467" s="4" t="str" cm="1">
        <f t="array" ref="Q3467">_xlfn._xlws.FILTER(AnalysisMethods!$G$2:$G$31,AnalysisMethods!$E$2:$E$31=AnalysisResults!P3467,"")</f>
        <v>Min</v>
      </c>
      <c r="R3467" s="4" t="str" cm="1">
        <f t="array" ref="R3467">_xlfn._xlws.FILTER(AnalysisMethods!$H$2:$H$31,AnalysisMethods!$E$2:$E$31=AnalysisResults!P3467,"")</f>
        <v>XX</v>
      </c>
      <c r="S3467">
        <v>-40</v>
      </c>
      <c r="T3467" s="7" t="s">
        <v>1161</v>
      </c>
      <c r="U3467" t="s">
        <v>1378</v>
      </c>
    </row>
    <row r="3468" spans="1:21" x14ac:dyDescent="0.45">
      <c r="A3468" t="s">
        <v>671</v>
      </c>
      <c r="B3468" s="4" t="str" cm="1">
        <f t="array" ref="B3468">_xlfn._xlws.FILTER(AnalysisSets!B:B,AnalysisSets!A:A=_xlfn._xlws.FILTER(Analyses!E:E,Analyses!A:A=AnalysisResults!A3468,""),"")</f>
        <v>Safety Population</v>
      </c>
      <c r="C3468" t="s">
        <v>33</v>
      </c>
      <c r="D3468" t="s">
        <v>41</v>
      </c>
      <c r="E3468" s="4" t="str" cm="1">
        <f t="array" ref="E3468">_xlfn._xlws.FILTER(AnalysisGroupings!$G$2:$G$20,AnalysisGroupings!$F$2:$F$20=AnalysisResults!D3468,"")</f>
        <v>Xanomeline High Dose</v>
      </c>
      <c r="G3468" t="s">
        <v>733</v>
      </c>
      <c r="H3468" t="s">
        <v>767</v>
      </c>
      <c r="I3468" s="4" t="str" cm="1">
        <f t="array" ref="I3468">_xlfn._xlws.FILTER(AnalysisGroupings!$G$2:$G$36,(AnalysisGroupings!$F$2:$F$36=AnalysisResults!H3468)*LEN(H3468)&gt;0,"")</f>
        <v>Systolic Blood Pressure (mmHg)</v>
      </c>
      <c r="K3468" t="s">
        <v>734</v>
      </c>
      <c r="L3468" t="s">
        <v>1387</v>
      </c>
      <c r="M3468" s="4" t="str" cm="1">
        <f t="array" ref="M3468">_xlfn._xlws.FILTER(AnalysisGroupings!$G$2:$G$36,(AnalysisGroupings!$F$2:$F$36=AnalysisResults!L3468)*LEN(L3468)&gt;0,"")</f>
        <v>Week 24</v>
      </c>
      <c r="O3468" t="s">
        <v>295</v>
      </c>
      <c r="P3468" t="s">
        <v>647</v>
      </c>
      <c r="Q3468" s="4" t="str" cm="1">
        <f t="array" ref="Q3468">_xlfn._xlws.FILTER(AnalysisMethods!$G$2:$G$31,AnalysisMethods!$E$2:$E$31=AnalysisResults!P3468,"")</f>
        <v>Max</v>
      </c>
      <c r="R3468" s="4" t="str" cm="1">
        <f t="array" ref="R3468">_xlfn._xlws.FILTER(AnalysisMethods!$H$2:$H$31,AnalysisMethods!$E$2:$E$31=AnalysisResults!P3468,"")</f>
        <v>XX</v>
      </c>
      <c r="S3468">
        <v>42</v>
      </c>
      <c r="T3468" s="7" t="s">
        <v>1183</v>
      </c>
      <c r="U3468" t="s">
        <v>1378</v>
      </c>
    </row>
    <row r="3469" spans="1:21" x14ac:dyDescent="0.45">
      <c r="A3469" t="s">
        <v>671</v>
      </c>
      <c r="B3469" s="4" t="str" cm="1">
        <f t="array" ref="B3469">_xlfn._xlws.FILTER(AnalysisSets!B:B,AnalysisSets!A:A=_xlfn._xlws.FILTER(Analyses!E:E,Analyses!A:A=AnalysisResults!A3469,""),"")</f>
        <v>Safety Population</v>
      </c>
      <c r="C3469" t="s">
        <v>33</v>
      </c>
      <c r="D3469" t="s">
        <v>41</v>
      </c>
      <c r="E3469" s="4" t="str" cm="1">
        <f t="array" ref="E3469">_xlfn._xlws.FILTER(AnalysisGroupings!$G$2:$G$20,AnalysisGroupings!$F$2:$F$20=AnalysisResults!D3469,"")</f>
        <v>Xanomeline High Dose</v>
      </c>
      <c r="G3469" t="s">
        <v>733</v>
      </c>
      <c r="H3469" t="s">
        <v>767</v>
      </c>
      <c r="I3469" s="4" t="str" cm="1">
        <f t="array" ref="I3469">_xlfn._xlws.FILTER(AnalysisGroupings!$G$2:$G$36,(AnalysisGroupings!$F$2:$F$36=AnalysisResults!H3469)*LEN(H3469)&gt;0,"")</f>
        <v>Systolic Blood Pressure (mmHg)</v>
      </c>
      <c r="K3469" t="s">
        <v>734</v>
      </c>
      <c r="L3469" t="s">
        <v>787</v>
      </c>
      <c r="M3469" s="4" t="str" cm="1">
        <f t="array" ref="M3469">_xlfn._xlws.FILTER(AnalysisGroupings!$G$2:$G$36,(AnalysisGroupings!$F$2:$F$36=AnalysisResults!L3469)*LEN(L3469)&gt;0,"")</f>
        <v>Week 26</v>
      </c>
      <c r="O3469" t="s">
        <v>295</v>
      </c>
      <c r="P3469" t="s">
        <v>640</v>
      </c>
      <c r="Q3469" s="4" t="str" cm="1">
        <f t="array" ref="Q3469">_xlfn._xlws.FILTER(AnalysisMethods!$G$2:$G$31,AnalysisMethods!$E$2:$E$31=AnalysisResults!P3469,"")</f>
        <v>n</v>
      </c>
      <c r="R3469" s="4" t="str" cm="1">
        <f t="array" ref="R3469">_xlfn._xlws.FILTER(AnalysisMethods!$H$2:$H$31,AnalysisMethods!$E$2:$E$31=AnalysisResults!P3469,"")</f>
        <v>XX</v>
      </c>
      <c r="S3469">
        <v>84</v>
      </c>
      <c r="T3469" s="7" t="s">
        <v>212</v>
      </c>
      <c r="U3469" t="s">
        <v>1378</v>
      </c>
    </row>
    <row r="3470" spans="1:21" x14ac:dyDescent="0.45">
      <c r="A3470" t="s">
        <v>671</v>
      </c>
      <c r="B3470" s="4" t="str" cm="1">
        <f t="array" ref="B3470">_xlfn._xlws.FILTER(AnalysisSets!B:B,AnalysisSets!A:A=_xlfn._xlws.FILTER(Analyses!E:E,Analyses!A:A=AnalysisResults!A3470,""),"")</f>
        <v>Safety Population</v>
      </c>
      <c r="C3470" t="s">
        <v>33</v>
      </c>
      <c r="D3470" t="s">
        <v>41</v>
      </c>
      <c r="E3470" s="4" t="str" cm="1">
        <f t="array" ref="E3470">_xlfn._xlws.FILTER(AnalysisGroupings!$G$2:$G$20,AnalysisGroupings!$F$2:$F$20=AnalysisResults!D3470,"")</f>
        <v>Xanomeline High Dose</v>
      </c>
      <c r="G3470" t="s">
        <v>733</v>
      </c>
      <c r="H3470" t="s">
        <v>767</v>
      </c>
      <c r="I3470" s="4" t="str" cm="1">
        <f t="array" ref="I3470">_xlfn._xlws.FILTER(AnalysisGroupings!$G$2:$G$36,(AnalysisGroupings!$F$2:$F$36=AnalysisResults!H3470)*LEN(H3470)&gt;0,"")</f>
        <v>Systolic Blood Pressure (mmHg)</v>
      </c>
      <c r="K3470" t="s">
        <v>734</v>
      </c>
      <c r="L3470" t="s">
        <v>787</v>
      </c>
      <c r="M3470" s="4" t="str" cm="1">
        <f t="array" ref="M3470">_xlfn._xlws.FILTER(AnalysisGroupings!$G$2:$G$36,(AnalysisGroupings!$F$2:$F$36=AnalysisResults!L3470)*LEN(L3470)&gt;0,"")</f>
        <v>Week 26</v>
      </c>
      <c r="O3470" t="s">
        <v>295</v>
      </c>
      <c r="P3470" t="s">
        <v>641</v>
      </c>
      <c r="Q3470" s="4" t="str" cm="1">
        <f t="array" ref="Q3470">_xlfn._xlws.FILTER(AnalysisMethods!$G$2:$G$31,AnalysisMethods!$E$2:$E$31=AnalysisResults!P3470,"")</f>
        <v>Mean</v>
      </c>
      <c r="R3470" s="4" t="str" cm="1">
        <f t="array" ref="R3470">_xlfn._xlws.FILTER(AnalysisMethods!$H$2:$H$31,AnalysisMethods!$E$2:$E$31=AnalysisResults!P3470,"")</f>
        <v>XX.X</v>
      </c>
      <c r="S3470">
        <v>-14.44047619</v>
      </c>
      <c r="T3470" s="7" t="s">
        <v>1340</v>
      </c>
      <c r="U3470" t="s">
        <v>1378</v>
      </c>
    </row>
    <row r="3471" spans="1:21" x14ac:dyDescent="0.45">
      <c r="A3471" t="s">
        <v>671</v>
      </c>
      <c r="B3471" s="4" t="str" cm="1">
        <f t="array" ref="B3471">_xlfn._xlws.FILTER(AnalysisSets!B:B,AnalysisSets!A:A=_xlfn._xlws.FILTER(Analyses!E:E,Analyses!A:A=AnalysisResults!A3471,""),"")</f>
        <v>Safety Population</v>
      </c>
      <c r="C3471" t="s">
        <v>33</v>
      </c>
      <c r="D3471" t="s">
        <v>41</v>
      </c>
      <c r="E3471" s="4" t="str" cm="1">
        <f t="array" ref="E3471">_xlfn._xlws.FILTER(AnalysisGroupings!$G$2:$G$20,AnalysisGroupings!$F$2:$F$20=AnalysisResults!D3471,"")</f>
        <v>Xanomeline High Dose</v>
      </c>
      <c r="G3471" t="s">
        <v>733</v>
      </c>
      <c r="H3471" t="s">
        <v>767</v>
      </c>
      <c r="I3471" s="4" t="str" cm="1">
        <f t="array" ref="I3471">_xlfn._xlws.FILTER(AnalysisGroupings!$G$2:$G$36,(AnalysisGroupings!$F$2:$F$36=AnalysisResults!H3471)*LEN(H3471)&gt;0,"")</f>
        <v>Systolic Blood Pressure (mmHg)</v>
      </c>
      <c r="K3471" t="s">
        <v>734</v>
      </c>
      <c r="L3471" t="s">
        <v>787</v>
      </c>
      <c r="M3471" s="4" t="str" cm="1">
        <f t="array" ref="M3471">_xlfn._xlws.FILTER(AnalysisGroupings!$G$2:$G$36,(AnalysisGroupings!$F$2:$F$36=AnalysisResults!L3471)*LEN(L3471)&gt;0,"")</f>
        <v>Week 26</v>
      </c>
      <c r="O3471" t="s">
        <v>295</v>
      </c>
      <c r="P3471" t="s">
        <v>642</v>
      </c>
      <c r="Q3471" s="4" t="str" cm="1">
        <f t="array" ref="Q3471">_xlfn._xlws.FILTER(AnalysisMethods!$G$2:$G$31,AnalysisMethods!$E$2:$E$31=AnalysisResults!P3471,"")</f>
        <v>SD</v>
      </c>
      <c r="R3471" s="4" t="str" cm="1">
        <f t="array" ref="R3471">_xlfn._xlws.FILTER(AnalysisMethods!$H$2:$H$31,AnalysisMethods!$E$2:$E$31=AnalysisResults!P3471,"")</f>
        <v>(XX.XX)</v>
      </c>
      <c r="S3471">
        <v>20.056757530999999</v>
      </c>
      <c r="T3471" s="7" t="s">
        <v>1341</v>
      </c>
      <c r="U3471" t="s">
        <v>1378</v>
      </c>
    </row>
    <row r="3472" spans="1:21" x14ac:dyDescent="0.45">
      <c r="A3472" t="s">
        <v>671</v>
      </c>
      <c r="B3472" s="4" t="str" cm="1">
        <f t="array" ref="B3472">_xlfn._xlws.FILTER(AnalysisSets!B:B,AnalysisSets!A:A=_xlfn._xlws.FILTER(Analyses!E:E,Analyses!A:A=AnalysisResults!A3472,""),"")</f>
        <v>Safety Population</v>
      </c>
      <c r="C3472" t="s">
        <v>33</v>
      </c>
      <c r="D3472" t="s">
        <v>41</v>
      </c>
      <c r="E3472" s="4" t="str" cm="1">
        <f t="array" ref="E3472">_xlfn._xlws.FILTER(AnalysisGroupings!$G$2:$G$20,AnalysisGroupings!$F$2:$F$20=AnalysisResults!D3472,"")</f>
        <v>Xanomeline High Dose</v>
      </c>
      <c r="G3472" t="s">
        <v>733</v>
      </c>
      <c r="H3472" t="s">
        <v>767</v>
      </c>
      <c r="I3472" s="4" t="str" cm="1">
        <f t="array" ref="I3472">_xlfn._xlws.FILTER(AnalysisGroupings!$G$2:$G$36,(AnalysisGroupings!$F$2:$F$36=AnalysisResults!H3472)*LEN(H3472)&gt;0,"")</f>
        <v>Systolic Blood Pressure (mmHg)</v>
      </c>
      <c r="K3472" t="s">
        <v>734</v>
      </c>
      <c r="L3472" t="s">
        <v>787</v>
      </c>
      <c r="M3472" s="4" t="str" cm="1">
        <f t="array" ref="M3472">_xlfn._xlws.FILTER(AnalysisGroupings!$G$2:$G$36,(AnalysisGroupings!$F$2:$F$36=AnalysisResults!L3472)*LEN(L3472)&gt;0,"")</f>
        <v>Week 26</v>
      </c>
      <c r="O3472" t="s">
        <v>295</v>
      </c>
      <c r="P3472" t="s">
        <v>643</v>
      </c>
      <c r="Q3472" s="4" t="str" cm="1">
        <f t="array" ref="Q3472">_xlfn._xlws.FILTER(AnalysisMethods!$G$2:$G$31,AnalysisMethods!$E$2:$E$31=AnalysisResults!P3472,"")</f>
        <v>Median</v>
      </c>
      <c r="R3472" s="4" t="str" cm="1">
        <f t="array" ref="R3472">_xlfn._xlws.FILTER(AnalysisMethods!$H$2:$H$31,AnalysisMethods!$E$2:$E$31=AnalysisResults!P3472,"")</f>
        <v>XX.X</v>
      </c>
      <c r="S3472">
        <v>-18</v>
      </c>
      <c r="T3472" s="7" t="s">
        <v>1186</v>
      </c>
      <c r="U3472" t="s">
        <v>1378</v>
      </c>
    </row>
    <row r="3473" spans="1:21" x14ac:dyDescent="0.45">
      <c r="A3473" t="s">
        <v>671</v>
      </c>
      <c r="B3473" s="4" t="str" cm="1">
        <f t="array" ref="B3473">_xlfn._xlws.FILTER(AnalysisSets!B:B,AnalysisSets!A:A=_xlfn._xlws.FILTER(Analyses!E:E,Analyses!A:A=AnalysisResults!A3473,""),"")</f>
        <v>Safety Population</v>
      </c>
      <c r="C3473" t="s">
        <v>33</v>
      </c>
      <c r="D3473" t="s">
        <v>41</v>
      </c>
      <c r="E3473" s="4" t="str" cm="1">
        <f t="array" ref="E3473">_xlfn._xlws.FILTER(AnalysisGroupings!$G$2:$G$20,AnalysisGroupings!$F$2:$F$20=AnalysisResults!D3473,"")</f>
        <v>Xanomeline High Dose</v>
      </c>
      <c r="G3473" t="s">
        <v>733</v>
      </c>
      <c r="H3473" t="s">
        <v>767</v>
      </c>
      <c r="I3473" s="4" t="str" cm="1">
        <f t="array" ref="I3473">_xlfn._xlws.FILTER(AnalysisGroupings!$G$2:$G$36,(AnalysisGroupings!$F$2:$F$36=AnalysisResults!H3473)*LEN(H3473)&gt;0,"")</f>
        <v>Systolic Blood Pressure (mmHg)</v>
      </c>
      <c r="K3473" t="s">
        <v>734</v>
      </c>
      <c r="L3473" t="s">
        <v>787</v>
      </c>
      <c r="M3473" s="4" t="str" cm="1">
        <f t="array" ref="M3473">_xlfn._xlws.FILTER(AnalysisGroupings!$G$2:$G$36,(AnalysisGroupings!$F$2:$F$36=AnalysisResults!L3473)*LEN(L3473)&gt;0,"")</f>
        <v>Week 26</v>
      </c>
      <c r="O3473" t="s">
        <v>295</v>
      </c>
      <c r="P3473" t="s">
        <v>644</v>
      </c>
      <c r="Q3473" s="4" t="str" cm="1">
        <f t="array" ref="Q3473">_xlfn._xlws.FILTER(AnalysisMethods!$G$2:$G$31,AnalysisMethods!$E$2:$E$31=AnalysisResults!P3473,"")</f>
        <v>Q1</v>
      </c>
      <c r="R3473" s="4" t="str" cm="1">
        <f t="array" ref="R3473">_xlfn._xlws.FILTER(AnalysisMethods!$H$2:$H$31,AnalysisMethods!$E$2:$E$31=AnalysisResults!P3473,"")</f>
        <v>XX.X</v>
      </c>
      <c r="S3473">
        <v>-27</v>
      </c>
      <c r="T3473" s="7" t="s">
        <v>1342</v>
      </c>
      <c r="U3473" t="s">
        <v>1378</v>
      </c>
    </row>
    <row r="3474" spans="1:21" x14ac:dyDescent="0.45">
      <c r="A3474" t="s">
        <v>671</v>
      </c>
      <c r="B3474" s="4" t="str" cm="1">
        <f t="array" ref="B3474">_xlfn._xlws.FILTER(AnalysisSets!B:B,AnalysisSets!A:A=_xlfn._xlws.FILTER(Analyses!E:E,Analyses!A:A=AnalysisResults!A3474,""),"")</f>
        <v>Safety Population</v>
      </c>
      <c r="C3474" t="s">
        <v>33</v>
      </c>
      <c r="D3474" t="s">
        <v>41</v>
      </c>
      <c r="E3474" s="4" t="str" cm="1">
        <f t="array" ref="E3474">_xlfn._xlws.FILTER(AnalysisGroupings!$G$2:$G$20,AnalysisGroupings!$F$2:$F$20=AnalysisResults!D3474,"")</f>
        <v>Xanomeline High Dose</v>
      </c>
      <c r="G3474" t="s">
        <v>733</v>
      </c>
      <c r="H3474" t="s">
        <v>767</v>
      </c>
      <c r="I3474" s="4" t="str" cm="1">
        <f t="array" ref="I3474">_xlfn._xlws.FILTER(AnalysisGroupings!$G$2:$G$36,(AnalysisGroupings!$F$2:$F$36=AnalysisResults!H3474)*LEN(H3474)&gt;0,"")</f>
        <v>Systolic Blood Pressure (mmHg)</v>
      </c>
      <c r="K3474" t="s">
        <v>734</v>
      </c>
      <c r="L3474" t="s">
        <v>787</v>
      </c>
      <c r="M3474" s="4" t="str" cm="1">
        <f t="array" ref="M3474">_xlfn._xlws.FILTER(AnalysisGroupings!$G$2:$G$36,(AnalysisGroupings!$F$2:$F$36=AnalysisResults!L3474)*LEN(L3474)&gt;0,"")</f>
        <v>Week 26</v>
      </c>
      <c r="O3474" t="s">
        <v>295</v>
      </c>
      <c r="P3474" t="s">
        <v>645</v>
      </c>
      <c r="Q3474" s="4" t="str" cm="1">
        <f t="array" ref="Q3474">_xlfn._xlws.FILTER(AnalysisMethods!$G$2:$G$31,AnalysisMethods!$E$2:$E$31=AnalysisResults!P3474,"")</f>
        <v>Q3</v>
      </c>
      <c r="R3474" s="4" t="str" cm="1">
        <f t="array" ref="R3474">_xlfn._xlws.FILTER(AnalysisMethods!$H$2:$H$31,AnalysisMethods!$E$2:$E$31=AnalysisResults!P3474,"")</f>
        <v>XX.X</v>
      </c>
      <c r="S3474">
        <v>-3</v>
      </c>
      <c r="T3474" s="7" t="s">
        <v>1147</v>
      </c>
      <c r="U3474" t="s">
        <v>1378</v>
      </c>
    </row>
    <row r="3475" spans="1:21" x14ac:dyDescent="0.45">
      <c r="A3475" t="s">
        <v>671</v>
      </c>
      <c r="B3475" s="4" t="str" cm="1">
        <f t="array" ref="B3475">_xlfn._xlws.FILTER(AnalysisSets!B:B,AnalysisSets!A:A=_xlfn._xlws.FILTER(Analyses!E:E,Analyses!A:A=AnalysisResults!A3475,""),"")</f>
        <v>Safety Population</v>
      </c>
      <c r="C3475" t="s">
        <v>33</v>
      </c>
      <c r="D3475" t="s">
        <v>41</v>
      </c>
      <c r="E3475" s="4" t="str" cm="1">
        <f t="array" ref="E3475">_xlfn._xlws.FILTER(AnalysisGroupings!$G$2:$G$20,AnalysisGroupings!$F$2:$F$20=AnalysisResults!D3475,"")</f>
        <v>Xanomeline High Dose</v>
      </c>
      <c r="G3475" t="s">
        <v>733</v>
      </c>
      <c r="H3475" t="s">
        <v>767</v>
      </c>
      <c r="I3475" s="4" t="str" cm="1">
        <f t="array" ref="I3475">_xlfn._xlws.FILTER(AnalysisGroupings!$G$2:$G$36,(AnalysisGroupings!$F$2:$F$36=AnalysisResults!H3475)*LEN(H3475)&gt;0,"")</f>
        <v>Systolic Blood Pressure (mmHg)</v>
      </c>
      <c r="K3475" t="s">
        <v>734</v>
      </c>
      <c r="L3475" t="s">
        <v>787</v>
      </c>
      <c r="M3475" s="4" t="str" cm="1">
        <f t="array" ref="M3475">_xlfn._xlws.FILTER(AnalysisGroupings!$G$2:$G$36,(AnalysisGroupings!$F$2:$F$36=AnalysisResults!L3475)*LEN(L3475)&gt;0,"")</f>
        <v>Week 26</v>
      </c>
      <c r="O3475" t="s">
        <v>295</v>
      </c>
      <c r="P3475" t="s">
        <v>646</v>
      </c>
      <c r="Q3475" s="4" t="str" cm="1">
        <f t="array" ref="Q3475">_xlfn._xlws.FILTER(AnalysisMethods!$G$2:$G$31,AnalysisMethods!$E$2:$E$31=AnalysisResults!P3475,"")</f>
        <v>Min</v>
      </c>
      <c r="R3475" s="4" t="str" cm="1">
        <f t="array" ref="R3475">_xlfn._xlws.FILTER(AnalysisMethods!$H$2:$H$31,AnalysisMethods!$E$2:$E$31=AnalysisResults!P3475,"")</f>
        <v>XX</v>
      </c>
      <c r="S3475">
        <v>-62</v>
      </c>
      <c r="T3475" s="7" t="s">
        <v>1343</v>
      </c>
      <c r="U3475" t="s">
        <v>1378</v>
      </c>
    </row>
    <row r="3476" spans="1:21" x14ac:dyDescent="0.45">
      <c r="A3476" t="s">
        <v>671</v>
      </c>
      <c r="B3476" s="4" t="str" cm="1">
        <f t="array" ref="B3476">_xlfn._xlws.FILTER(AnalysisSets!B:B,AnalysisSets!A:A=_xlfn._xlws.FILTER(Analyses!E:E,Analyses!A:A=AnalysisResults!A3476,""),"")</f>
        <v>Safety Population</v>
      </c>
      <c r="C3476" t="s">
        <v>33</v>
      </c>
      <c r="D3476" t="s">
        <v>41</v>
      </c>
      <c r="E3476" s="4" t="str" cm="1">
        <f t="array" ref="E3476">_xlfn._xlws.FILTER(AnalysisGroupings!$G$2:$G$20,AnalysisGroupings!$F$2:$F$20=AnalysisResults!D3476,"")</f>
        <v>Xanomeline High Dose</v>
      </c>
      <c r="G3476" t="s">
        <v>733</v>
      </c>
      <c r="H3476" t="s">
        <v>767</v>
      </c>
      <c r="I3476" s="4" t="str" cm="1">
        <f t="array" ref="I3476">_xlfn._xlws.FILTER(AnalysisGroupings!$G$2:$G$36,(AnalysisGroupings!$F$2:$F$36=AnalysisResults!H3476)*LEN(H3476)&gt;0,"")</f>
        <v>Systolic Blood Pressure (mmHg)</v>
      </c>
      <c r="K3476" t="s">
        <v>734</v>
      </c>
      <c r="L3476" t="s">
        <v>787</v>
      </c>
      <c r="M3476" s="4" t="str" cm="1">
        <f t="array" ref="M3476">_xlfn._xlws.FILTER(AnalysisGroupings!$G$2:$G$36,(AnalysisGroupings!$F$2:$F$36=AnalysisResults!L3476)*LEN(L3476)&gt;0,"")</f>
        <v>Week 26</v>
      </c>
      <c r="O3476" t="s">
        <v>295</v>
      </c>
      <c r="P3476" t="s">
        <v>647</v>
      </c>
      <c r="Q3476" s="4" t="str" cm="1">
        <f t="array" ref="Q3476">_xlfn._xlws.FILTER(AnalysisMethods!$G$2:$G$31,AnalysisMethods!$E$2:$E$31=AnalysisResults!P3476,"")</f>
        <v>Max</v>
      </c>
      <c r="R3476" s="4" t="str" cm="1">
        <f t="array" ref="R3476">_xlfn._xlws.FILTER(AnalysisMethods!$H$2:$H$31,AnalysisMethods!$E$2:$E$31=AnalysisResults!P3476,"")</f>
        <v>XX</v>
      </c>
      <c r="S3476">
        <v>34</v>
      </c>
      <c r="T3476" s="7" t="s">
        <v>245</v>
      </c>
      <c r="U3476" t="s">
        <v>1378</v>
      </c>
    </row>
    <row r="3477" spans="1:21" x14ac:dyDescent="0.45">
      <c r="A3477" t="s">
        <v>671</v>
      </c>
      <c r="B3477" s="4" t="str" cm="1">
        <f t="array" ref="B3477">_xlfn._xlws.FILTER(AnalysisSets!B:B,AnalysisSets!A:A=_xlfn._xlws.FILTER(Analyses!E:E,Analyses!A:A=AnalysisResults!A3477,""),"")</f>
        <v>Safety Population</v>
      </c>
      <c r="C3477" t="s">
        <v>33</v>
      </c>
      <c r="D3477" t="s">
        <v>41</v>
      </c>
      <c r="E3477" s="4" t="str" cm="1">
        <f t="array" ref="E3477">_xlfn._xlws.FILTER(AnalysisGroupings!$G$2:$G$20,AnalysisGroupings!$F$2:$F$20=AnalysisResults!D3477,"")</f>
        <v>Xanomeline High Dose</v>
      </c>
      <c r="G3477" t="s">
        <v>733</v>
      </c>
      <c r="H3477" t="s">
        <v>767</v>
      </c>
      <c r="I3477" s="4" t="str" cm="1">
        <f t="array" ref="I3477">_xlfn._xlws.FILTER(AnalysisGroupings!$G$2:$G$36,(AnalysisGroupings!$F$2:$F$36=AnalysisResults!H3477)*LEN(H3477)&gt;0,"")</f>
        <v>Systolic Blood Pressure (mmHg)</v>
      </c>
      <c r="K3477" t="s">
        <v>734</v>
      </c>
      <c r="L3477" t="s">
        <v>789</v>
      </c>
      <c r="M3477" s="4" t="str" cm="1">
        <f t="array" ref="M3477">_xlfn._xlws.FILTER(AnalysisGroupings!$G$2:$G$36,(AnalysisGroupings!$F$2:$F$36=AnalysisResults!L3477)*LEN(L3477)&gt;0,"")</f>
        <v>End of Treatment</v>
      </c>
      <c r="O3477" t="s">
        <v>295</v>
      </c>
      <c r="P3477" t="s">
        <v>640</v>
      </c>
      <c r="Q3477" s="4" t="str" cm="1">
        <f t="array" ref="Q3477">_xlfn._xlws.FILTER(AnalysisMethods!$G$2:$G$31,AnalysisMethods!$E$2:$E$31=AnalysisResults!P3477,"")</f>
        <v>n</v>
      </c>
      <c r="R3477" s="4" t="str" cm="1">
        <f t="array" ref="R3477">_xlfn._xlws.FILTER(AnalysisMethods!$H$2:$H$31,AnalysisMethods!$E$2:$E$31=AnalysisResults!P3477,"")</f>
        <v>XX</v>
      </c>
      <c r="S3477">
        <v>218</v>
      </c>
      <c r="T3477" s="7" t="s">
        <v>1085</v>
      </c>
      <c r="U3477" t="s">
        <v>1378</v>
      </c>
    </row>
    <row r="3478" spans="1:21" x14ac:dyDescent="0.45">
      <c r="A3478" t="s">
        <v>671</v>
      </c>
      <c r="B3478" s="4" t="str" cm="1">
        <f t="array" ref="B3478">_xlfn._xlws.FILTER(AnalysisSets!B:B,AnalysisSets!A:A=_xlfn._xlws.FILTER(Analyses!E:E,Analyses!A:A=AnalysisResults!A3478,""),"")</f>
        <v>Safety Population</v>
      </c>
      <c r="C3478" t="s">
        <v>33</v>
      </c>
      <c r="D3478" t="s">
        <v>41</v>
      </c>
      <c r="E3478" s="4" t="str" cm="1">
        <f t="array" ref="E3478">_xlfn._xlws.FILTER(AnalysisGroupings!$G$2:$G$20,AnalysisGroupings!$F$2:$F$20=AnalysisResults!D3478,"")</f>
        <v>Xanomeline High Dose</v>
      </c>
      <c r="G3478" t="s">
        <v>733</v>
      </c>
      <c r="H3478" t="s">
        <v>767</v>
      </c>
      <c r="I3478" s="4" t="str" cm="1">
        <f t="array" ref="I3478">_xlfn._xlws.FILTER(AnalysisGroupings!$G$2:$G$36,(AnalysisGroupings!$F$2:$F$36=AnalysisResults!H3478)*LEN(H3478)&gt;0,"")</f>
        <v>Systolic Blood Pressure (mmHg)</v>
      </c>
      <c r="K3478" t="s">
        <v>734</v>
      </c>
      <c r="L3478" t="s">
        <v>789</v>
      </c>
      <c r="M3478" s="4" t="str" cm="1">
        <f t="array" ref="M3478">_xlfn._xlws.FILTER(AnalysisGroupings!$G$2:$G$36,(AnalysisGroupings!$F$2:$F$36=AnalysisResults!L3478)*LEN(L3478)&gt;0,"")</f>
        <v>End of Treatment</v>
      </c>
      <c r="O3478" t="s">
        <v>295</v>
      </c>
      <c r="P3478" t="s">
        <v>641</v>
      </c>
      <c r="Q3478" s="4" t="str" cm="1">
        <f t="array" ref="Q3478">_xlfn._xlws.FILTER(AnalysisMethods!$G$2:$G$31,AnalysisMethods!$E$2:$E$31=AnalysisResults!P3478,"")</f>
        <v>Mean</v>
      </c>
      <c r="R3478" s="4" t="str" cm="1">
        <f t="array" ref="R3478">_xlfn._xlws.FILTER(AnalysisMethods!$H$2:$H$31,AnalysisMethods!$E$2:$E$31=AnalysisResults!P3478,"")</f>
        <v>XX.X</v>
      </c>
      <c r="S3478">
        <v>-9.7385321099999995</v>
      </c>
      <c r="T3478" s="7" t="s">
        <v>1344</v>
      </c>
      <c r="U3478" t="s">
        <v>1378</v>
      </c>
    </row>
    <row r="3479" spans="1:21" x14ac:dyDescent="0.45">
      <c r="A3479" t="s">
        <v>671</v>
      </c>
      <c r="B3479" s="4" t="str" cm="1">
        <f t="array" ref="B3479">_xlfn._xlws.FILTER(AnalysisSets!B:B,AnalysisSets!A:A=_xlfn._xlws.FILTER(Analyses!E:E,Analyses!A:A=AnalysisResults!A3479,""),"")</f>
        <v>Safety Population</v>
      </c>
      <c r="C3479" t="s">
        <v>33</v>
      </c>
      <c r="D3479" t="s">
        <v>41</v>
      </c>
      <c r="E3479" s="4" t="str" cm="1">
        <f t="array" ref="E3479">_xlfn._xlws.FILTER(AnalysisGroupings!$G$2:$G$20,AnalysisGroupings!$F$2:$F$20=AnalysisResults!D3479,"")</f>
        <v>Xanomeline High Dose</v>
      </c>
      <c r="G3479" t="s">
        <v>733</v>
      </c>
      <c r="H3479" t="s">
        <v>767</v>
      </c>
      <c r="I3479" s="4" t="str" cm="1">
        <f t="array" ref="I3479">_xlfn._xlws.FILTER(AnalysisGroupings!$G$2:$G$36,(AnalysisGroupings!$F$2:$F$36=AnalysisResults!H3479)*LEN(H3479)&gt;0,"")</f>
        <v>Systolic Blood Pressure (mmHg)</v>
      </c>
      <c r="K3479" t="s">
        <v>734</v>
      </c>
      <c r="L3479" t="s">
        <v>789</v>
      </c>
      <c r="M3479" s="4" t="str" cm="1">
        <f t="array" ref="M3479">_xlfn._xlws.FILTER(AnalysisGroupings!$G$2:$G$36,(AnalysisGroupings!$F$2:$F$36=AnalysisResults!L3479)*LEN(L3479)&gt;0,"")</f>
        <v>End of Treatment</v>
      </c>
      <c r="O3479" t="s">
        <v>295</v>
      </c>
      <c r="P3479" t="s">
        <v>642</v>
      </c>
      <c r="Q3479" s="4" t="str" cm="1">
        <f t="array" ref="Q3479">_xlfn._xlws.FILTER(AnalysisMethods!$G$2:$G$31,AnalysisMethods!$E$2:$E$31=AnalysisResults!P3479,"")</f>
        <v>SD</v>
      </c>
      <c r="R3479" s="4" t="str" cm="1">
        <f t="array" ref="R3479">_xlfn._xlws.FILTER(AnalysisMethods!$H$2:$H$31,AnalysisMethods!$E$2:$E$31=AnalysisResults!P3479,"")</f>
        <v>(XX.XX)</v>
      </c>
      <c r="S3479">
        <v>17.198501747000002</v>
      </c>
      <c r="T3479" s="7" t="s">
        <v>824</v>
      </c>
      <c r="U3479" t="s">
        <v>1378</v>
      </c>
    </row>
    <row r="3480" spans="1:21" x14ac:dyDescent="0.45">
      <c r="A3480" t="s">
        <v>671</v>
      </c>
      <c r="B3480" s="4" t="str" cm="1">
        <f t="array" ref="B3480">_xlfn._xlws.FILTER(AnalysisSets!B:B,AnalysisSets!A:A=_xlfn._xlws.FILTER(Analyses!E:E,Analyses!A:A=AnalysisResults!A3480,""),"")</f>
        <v>Safety Population</v>
      </c>
      <c r="C3480" t="s">
        <v>33</v>
      </c>
      <c r="D3480" t="s">
        <v>41</v>
      </c>
      <c r="E3480" s="4" t="str" cm="1">
        <f t="array" ref="E3480">_xlfn._xlws.FILTER(AnalysisGroupings!$G$2:$G$20,AnalysisGroupings!$F$2:$F$20=AnalysisResults!D3480,"")</f>
        <v>Xanomeline High Dose</v>
      </c>
      <c r="G3480" t="s">
        <v>733</v>
      </c>
      <c r="H3480" t="s">
        <v>767</v>
      </c>
      <c r="I3480" s="4" t="str" cm="1">
        <f t="array" ref="I3480">_xlfn._xlws.FILTER(AnalysisGroupings!$G$2:$G$36,(AnalysisGroupings!$F$2:$F$36=AnalysisResults!H3480)*LEN(H3480)&gt;0,"")</f>
        <v>Systolic Blood Pressure (mmHg)</v>
      </c>
      <c r="K3480" t="s">
        <v>734</v>
      </c>
      <c r="L3480" t="s">
        <v>789</v>
      </c>
      <c r="M3480" s="4" t="str" cm="1">
        <f t="array" ref="M3480">_xlfn._xlws.FILTER(AnalysisGroupings!$G$2:$G$36,(AnalysisGroupings!$F$2:$F$36=AnalysisResults!L3480)*LEN(L3480)&gt;0,"")</f>
        <v>End of Treatment</v>
      </c>
      <c r="O3480" t="s">
        <v>295</v>
      </c>
      <c r="P3480" t="s">
        <v>643</v>
      </c>
      <c r="Q3480" s="4" t="str" cm="1">
        <f t="array" ref="Q3480">_xlfn._xlws.FILTER(AnalysisMethods!$G$2:$G$31,AnalysisMethods!$E$2:$E$31=AnalysisResults!P3480,"")</f>
        <v>Median</v>
      </c>
      <c r="R3480" s="4" t="str" cm="1">
        <f t="array" ref="R3480">_xlfn._xlws.FILTER(AnalysisMethods!$H$2:$H$31,AnalysisMethods!$E$2:$E$31=AnalysisResults!P3480,"")</f>
        <v>XX.X</v>
      </c>
      <c r="S3480">
        <v>-10</v>
      </c>
      <c r="T3480" s="7" t="s">
        <v>1159</v>
      </c>
      <c r="U3480" t="s">
        <v>1378</v>
      </c>
    </row>
    <row r="3481" spans="1:21" x14ac:dyDescent="0.45">
      <c r="A3481" t="s">
        <v>671</v>
      </c>
      <c r="B3481" s="4" t="str" cm="1">
        <f t="array" ref="B3481">_xlfn._xlws.FILTER(AnalysisSets!B:B,AnalysisSets!A:A=_xlfn._xlws.FILTER(Analyses!E:E,Analyses!A:A=AnalysisResults!A3481,""),"")</f>
        <v>Safety Population</v>
      </c>
      <c r="C3481" t="s">
        <v>33</v>
      </c>
      <c r="D3481" t="s">
        <v>41</v>
      </c>
      <c r="E3481" s="4" t="str" cm="1">
        <f t="array" ref="E3481">_xlfn._xlws.FILTER(AnalysisGroupings!$G$2:$G$20,AnalysisGroupings!$F$2:$F$20=AnalysisResults!D3481,"")</f>
        <v>Xanomeline High Dose</v>
      </c>
      <c r="G3481" t="s">
        <v>733</v>
      </c>
      <c r="H3481" t="s">
        <v>767</v>
      </c>
      <c r="I3481" s="4" t="str" cm="1">
        <f t="array" ref="I3481">_xlfn._xlws.FILTER(AnalysisGroupings!$G$2:$G$36,(AnalysisGroupings!$F$2:$F$36=AnalysisResults!H3481)*LEN(H3481)&gt;0,"")</f>
        <v>Systolic Blood Pressure (mmHg)</v>
      </c>
      <c r="K3481" t="s">
        <v>734</v>
      </c>
      <c r="L3481" t="s">
        <v>789</v>
      </c>
      <c r="M3481" s="4" t="str" cm="1">
        <f t="array" ref="M3481">_xlfn._xlws.FILTER(AnalysisGroupings!$G$2:$G$36,(AnalysisGroupings!$F$2:$F$36=AnalysisResults!L3481)*LEN(L3481)&gt;0,"")</f>
        <v>End of Treatment</v>
      </c>
      <c r="O3481" t="s">
        <v>295</v>
      </c>
      <c r="P3481" t="s">
        <v>644</v>
      </c>
      <c r="Q3481" s="4" t="str" cm="1">
        <f t="array" ref="Q3481">_xlfn._xlws.FILTER(AnalysisMethods!$G$2:$G$31,AnalysisMethods!$E$2:$E$31=AnalysisResults!P3481,"")</f>
        <v>Q1</v>
      </c>
      <c r="R3481" s="4" t="str" cm="1">
        <f t="array" ref="R3481">_xlfn._xlws.FILTER(AnalysisMethods!$H$2:$H$31,AnalysisMethods!$E$2:$E$31=AnalysisResults!P3481,"")</f>
        <v>XX.X</v>
      </c>
      <c r="S3481">
        <v>-22</v>
      </c>
      <c r="T3481" s="7" t="s">
        <v>1345</v>
      </c>
      <c r="U3481" t="s">
        <v>1378</v>
      </c>
    </row>
    <row r="3482" spans="1:21" x14ac:dyDescent="0.45">
      <c r="A3482" t="s">
        <v>671</v>
      </c>
      <c r="B3482" s="4" t="str" cm="1">
        <f t="array" ref="B3482">_xlfn._xlws.FILTER(AnalysisSets!B:B,AnalysisSets!A:A=_xlfn._xlws.FILTER(Analyses!E:E,Analyses!A:A=AnalysisResults!A3482,""),"")</f>
        <v>Safety Population</v>
      </c>
      <c r="C3482" t="s">
        <v>33</v>
      </c>
      <c r="D3482" t="s">
        <v>41</v>
      </c>
      <c r="E3482" s="4" t="str" cm="1">
        <f t="array" ref="E3482">_xlfn._xlws.FILTER(AnalysisGroupings!$G$2:$G$20,AnalysisGroupings!$F$2:$F$20=AnalysisResults!D3482,"")</f>
        <v>Xanomeline High Dose</v>
      </c>
      <c r="G3482" t="s">
        <v>733</v>
      </c>
      <c r="H3482" t="s">
        <v>767</v>
      </c>
      <c r="I3482" s="4" t="str" cm="1">
        <f t="array" ref="I3482">_xlfn._xlws.FILTER(AnalysisGroupings!$G$2:$G$36,(AnalysisGroupings!$F$2:$F$36=AnalysisResults!H3482)*LEN(H3482)&gt;0,"")</f>
        <v>Systolic Blood Pressure (mmHg)</v>
      </c>
      <c r="K3482" t="s">
        <v>734</v>
      </c>
      <c r="L3482" t="s">
        <v>789</v>
      </c>
      <c r="M3482" s="4" t="str" cm="1">
        <f t="array" ref="M3482">_xlfn._xlws.FILTER(AnalysisGroupings!$G$2:$G$36,(AnalysisGroupings!$F$2:$F$36=AnalysisResults!L3482)*LEN(L3482)&gt;0,"")</f>
        <v>End of Treatment</v>
      </c>
      <c r="O3482" t="s">
        <v>295</v>
      </c>
      <c r="P3482" t="s">
        <v>645</v>
      </c>
      <c r="Q3482" s="4" t="str" cm="1">
        <f t="array" ref="Q3482">_xlfn._xlws.FILTER(AnalysisMethods!$G$2:$G$31,AnalysisMethods!$E$2:$E$31=AnalysisResults!P3482,"")</f>
        <v>Q3</v>
      </c>
      <c r="R3482" s="4" t="str" cm="1">
        <f t="array" ref="R3482">_xlfn._xlws.FILTER(AnalysisMethods!$H$2:$H$31,AnalysisMethods!$E$2:$E$31=AnalysisResults!P3482,"")</f>
        <v>XX.X</v>
      </c>
      <c r="S3482">
        <v>2</v>
      </c>
      <c r="T3482" s="7" t="s">
        <v>1197</v>
      </c>
      <c r="U3482" t="s">
        <v>1378</v>
      </c>
    </row>
    <row r="3483" spans="1:21" x14ac:dyDescent="0.45">
      <c r="A3483" t="s">
        <v>671</v>
      </c>
      <c r="B3483" s="4" t="str" cm="1">
        <f t="array" ref="B3483">_xlfn._xlws.FILTER(AnalysisSets!B:B,AnalysisSets!A:A=_xlfn._xlws.FILTER(Analyses!E:E,Analyses!A:A=AnalysisResults!A3483,""),"")</f>
        <v>Safety Population</v>
      </c>
      <c r="C3483" t="s">
        <v>33</v>
      </c>
      <c r="D3483" t="s">
        <v>41</v>
      </c>
      <c r="E3483" s="4" t="str" cm="1">
        <f t="array" ref="E3483">_xlfn._xlws.FILTER(AnalysisGroupings!$G$2:$G$20,AnalysisGroupings!$F$2:$F$20=AnalysisResults!D3483,"")</f>
        <v>Xanomeline High Dose</v>
      </c>
      <c r="G3483" t="s">
        <v>733</v>
      </c>
      <c r="H3483" t="s">
        <v>767</v>
      </c>
      <c r="I3483" s="4" t="str" cm="1">
        <f t="array" ref="I3483">_xlfn._xlws.FILTER(AnalysisGroupings!$G$2:$G$36,(AnalysisGroupings!$F$2:$F$36=AnalysisResults!H3483)*LEN(H3483)&gt;0,"")</f>
        <v>Systolic Blood Pressure (mmHg)</v>
      </c>
      <c r="K3483" t="s">
        <v>734</v>
      </c>
      <c r="L3483" t="s">
        <v>789</v>
      </c>
      <c r="M3483" s="4" t="str" cm="1">
        <f t="array" ref="M3483">_xlfn._xlws.FILTER(AnalysisGroupings!$G$2:$G$36,(AnalysisGroupings!$F$2:$F$36=AnalysisResults!L3483)*LEN(L3483)&gt;0,"")</f>
        <v>End of Treatment</v>
      </c>
      <c r="O3483" t="s">
        <v>295</v>
      </c>
      <c r="P3483" t="s">
        <v>646</v>
      </c>
      <c r="Q3483" s="4" t="str" cm="1">
        <f t="array" ref="Q3483">_xlfn._xlws.FILTER(AnalysisMethods!$G$2:$G$31,AnalysisMethods!$E$2:$E$31=AnalysisResults!P3483,"")</f>
        <v>Min</v>
      </c>
      <c r="R3483" s="4" t="str" cm="1">
        <f t="array" ref="R3483">_xlfn._xlws.FILTER(AnalysisMethods!$H$2:$H$31,AnalysisMethods!$E$2:$E$31=AnalysisResults!P3483,"")</f>
        <v>XX</v>
      </c>
      <c r="S3483">
        <v>-62</v>
      </c>
      <c r="T3483" s="7" t="s">
        <v>1343</v>
      </c>
      <c r="U3483" t="s">
        <v>1378</v>
      </c>
    </row>
    <row r="3484" spans="1:21" x14ac:dyDescent="0.45">
      <c r="A3484" t="s">
        <v>671</v>
      </c>
      <c r="B3484" s="4" t="str" cm="1">
        <f t="array" ref="B3484">_xlfn._xlws.FILTER(AnalysisSets!B:B,AnalysisSets!A:A=_xlfn._xlws.FILTER(Analyses!E:E,Analyses!A:A=AnalysisResults!A3484,""),"")</f>
        <v>Safety Population</v>
      </c>
      <c r="C3484" t="s">
        <v>33</v>
      </c>
      <c r="D3484" t="s">
        <v>41</v>
      </c>
      <c r="E3484" s="4" t="str" cm="1">
        <f t="array" ref="E3484">_xlfn._xlws.FILTER(AnalysisGroupings!$G$2:$G$20,AnalysisGroupings!$F$2:$F$20=AnalysisResults!D3484,"")</f>
        <v>Xanomeline High Dose</v>
      </c>
      <c r="G3484" t="s">
        <v>733</v>
      </c>
      <c r="H3484" t="s">
        <v>767</v>
      </c>
      <c r="I3484" s="4" t="str" cm="1">
        <f t="array" ref="I3484">_xlfn._xlws.FILTER(AnalysisGroupings!$G$2:$G$36,(AnalysisGroupings!$F$2:$F$36=AnalysisResults!H3484)*LEN(H3484)&gt;0,"")</f>
        <v>Systolic Blood Pressure (mmHg)</v>
      </c>
      <c r="K3484" t="s">
        <v>734</v>
      </c>
      <c r="L3484" t="s">
        <v>789</v>
      </c>
      <c r="M3484" s="4" t="str" cm="1">
        <f t="array" ref="M3484">_xlfn._xlws.FILTER(AnalysisGroupings!$G$2:$G$36,(AnalysisGroupings!$F$2:$F$36=AnalysisResults!L3484)*LEN(L3484)&gt;0,"")</f>
        <v>End of Treatment</v>
      </c>
      <c r="O3484" t="s">
        <v>295</v>
      </c>
      <c r="P3484" t="s">
        <v>647</v>
      </c>
      <c r="Q3484" s="4" t="str" cm="1">
        <f t="array" ref="Q3484">_xlfn._xlws.FILTER(AnalysisMethods!$G$2:$G$31,AnalysisMethods!$E$2:$E$31=AnalysisResults!P3484,"")</f>
        <v>Max</v>
      </c>
      <c r="R3484" s="4" t="str" cm="1">
        <f t="array" ref="R3484">_xlfn._xlws.FILTER(AnalysisMethods!$H$2:$H$31,AnalysisMethods!$E$2:$E$31=AnalysisResults!P3484,"")</f>
        <v>XX</v>
      </c>
      <c r="S3484">
        <v>35</v>
      </c>
      <c r="T3484" s="7" t="s">
        <v>944</v>
      </c>
      <c r="U3484" t="s">
        <v>1378</v>
      </c>
    </row>
    <row r="3485" spans="1:21" x14ac:dyDescent="0.45">
      <c r="A3485" t="s">
        <v>671</v>
      </c>
      <c r="B3485" s="4" t="str" cm="1">
        <f t="array" ref="B3485">_xlfn._xlws.FILTER(AnalysisSets!B:B,AnalysisSets!A:A=_xlfn._xlws.FILTER(Analyses!E:E,Analyses!A:A=AnalysisResults!A3485,""),"")</f>
        <v>Safety Population</v>
      </c>
      <c r="C3485" t="s">
        <v>33</v>
      </c>
      <c r="D3485" t="s">
        <v>41</v>
      </c>
      <c r="E3485" s="4" t="str" cm="1">
        <f t="array" ref="E3485">_xlfn._xlws.FILTER(AnalysisGroupings!$G$2:$G$20,AnalysisGroupings!$F$2:$F$20=AnalysisResults!D3485,"")</f>
        <v>Xanomeline High Dose</v>
      </c>
      <c r="G3485" t="s">
        <v>733</v>
      </c>
      <c r="H3485" t="s">
        <v>770</v>
      </c>
      <c r="I3485" s="4" t="str" cm="1">
        <f t="array" ref="I3485">_xlfn._xlws.FILTER(AnalysisGroupings!$G$2:$G$36,(AnalysisGroupings!$F$2:$F$36=AnalysisResults!H3485)*LEN(H3485)&gt;0,"")</f>
        <v>Diastolic Blood Pressure (mmHg)</v>
      </c>
      <c r="K3485" t="s">
        <v>734</v>
      </c>
      <c r="L3485" t="s">
        <v>1380</v>
      </c>
      <c r="M3485" s="4" t="str" cm="1">
        <f t="array" ref="M3485">_xlfn._xlws.FILTER(AnalysisGroupings!$G$2:$G$36,(AnalysisGroupings!$F$2:$F$36=AnalysisResults!L3485)*LEN(L3485)&gt;0,"")</f>
        <v>Week 2</v>
      </c>
      <c r="O3485" t="s">
        <v>295</v>
      </c>
      <c r="P3485" t="s">
        <v>640</v>
      </c>
      <c r="Q3485" s="4" t="str" cm="1">
        <f t="array" ref="Q3485">_xlfn._xlws.FILTER(AnalysisMethods!$G$2:$G$31,AnalysisMethods!$E$2:$E$31=AnalysisResults!P3485,"")</f>
        <v>n</v>
      </c>
      <c r="R3485" s="4" t="str" cm="1">
        <f t="array" ref="R3485">_xlfn._xlws.FILTER(AnalysisMethods!$H$2:$H$31,AnalysisMethods!$E$2:$E$31=AnalysisResults!P3485,"")</f>
        <v>XX</v>
      </c>
      <c r="S3485">
        <v>243</v>
      </c>
      <c r="T3485" s="7" t="s">
        <v>1053</v>
      </c>
      <c r="U3485" t="s">
        <v>1378</v>
      </c>
    </row>
    <row r="3486" spans="1:21" x14ac:dyDescent="0.45">
      <c r="A3486" t="s">
        <v>671</v>
      </c>
      <c r="B3486" s="4" t="str" cm="1">
        <f t="array" ref="B3486">_xlfn._xlws.FILTER(AnalysisSets!B:B,AnalysisSets!A:A=_xlfn._xlws.FILTER(Analyses!E:E,Analyses!A:A=AnalysisResults!A3486,""),"")</f>
        <v>Safety Population</v>
      </c>
      <c r="C3486" t="s">
        <v>33</v>
      </c>
      <c r="D3486" t="s">
        <v>41</v>
      </c>
      <c r="E3486" s="4" t="str" cm="1">
        <f t="array" ref="E3486">_xlfn._xlws.FILTER(AnalysisGroupings!$G$2:$G$20,AnalysisGroupings!$F$2:$F$20=AnalysisResults!D3486,"")</f>
        <v>Xanomeline High Dose</v>
      </c>
      <c r="G3486" t="s">
        <v>733</v>
      </c>
      <c r="H3486" t="s">
        <v>770</v>
      </c>
      <c r="I3486" s="4" t="str" cm="1">
        <f t="array" ref="I3486">_xlfn._xlws.FILTER(AnalysisGroupings!$G$2:$G$36,(AnalysisGroupings!$F$2:$F$36=AnalysisResults!H3486)*LEN(H3486)&gt;0,"")</f>
        <v>Diastolic Blood Pressure (mmHg)</v>
      </c>
      <c r="K3486" t="s">
        <v>734</v>
      </c>
      <c r="L3486" t="s">
        <v>1380</v>
      </c>
      <c r="M3486" s="4" t="str" cm="1">
        <f t="array" ref="M3486">_xlfn._xlws.FILTER(AnalysisGroupings!$G$2:$G$36,(AnalysisGroupings!$F$2:$F$36=AnalysisResults!L3486)*LEN(L3486)&gt;0,"")</f>
        <v>Week 2</v>
      </c>
      <c r="O3486" t="s">
        <v>295</v>
      </c>
      <c r="P3486" t="s">
        <v>641</v>
      </c>
      <c r="Q3486" s="4" t="str" cm="1">
        <f t="array" ref="Q3486">_xlfn._xlws.FILTER(AnalysisMethods!$G$2:$G$31,AnalysisMethods!$E$2:$E$31=AnalysisResults!P3486,"")</f>
        <v>Mean</v>
      </c>
      <c r="R3486" s="4" t="str" cm="1">
        <f t="array" ref="R3486">_xlfn._xlws.FILTER(AnalysisMethods!$H$2:$H$31,AnalysisMethods!$E$2:$E$31=AnalysisResults!P3486,"")</f>
        <v>XX.X</v>
      </c>
      <c r="S3486">
        <v>-1.7325102880000001</v>
      </c>
      <c r="T3486" s="7" t="s">
        <v>1266</v>
      </c>
      <c r="U3486" t="s">
        <v>1378</v>
      </c>
    </row>
    <row r="3487" spans="1:21" x14ac:dyDescent="0.45">
      <c r="A3487" t="s">
        <v>671</v>
      </c>
      <c r="B3487" s="4" t="str" cm="1">
        <f t="array" ref="B3487">_xlfn._xlws.FILTER(AnalysisSets!B:B,AnalysisSets!A:A=_xlfn._xlws.FILTER(Analyses!E:E,Analyses!A:A=AnalysisResults!A3487,""),"")</f>
        <v>Safety Population</v>
      </c>
      <c r="C3487" t="s">
        <v>33</v>
      </c>
      <c r="D3487" t="s">
        <v>41</v>
      </c>
      <c r="E3487" s="4" t="str" cm="1">
        <f t="array" ref="E3487">_xlfn._xlws.FILTER(AnalysisGroupings!$G$2:$G$20,AnalysisGroupings!$F$2:$F$20=AnalysisResults!D3487,"")</f>
        <v>Xanomeline High Dose</v>
      </c>
      <c r="G3487" t="s">
        <v>733</v>
      </c>
      <c r="H3487" t="s">
        <v>770</v>
      </c>
      <c r="I3487" s="4" t="str" cm="1">
        <f t="array" ref="I3487">_xlfn._xlws.FILTER(AnalysisGroupings!$G$2:$G$36,(AnalysisGroupings!$F$2:$F$36=AnalysisResults!H3487)*LEN(H3487)&gt;0,"")</f>
        <v>Diastolic Blood Pressure (mmHg)</v>
      </c>
      <c r="K3487" t="s">
        <v>734</v>
      </c>
      <c r="L3487" t="s">
        <v>1380</v>
      </c>
      <c r="M3487" s="4" t="str" cm="1">
        <f t="array" ref="M3487">_xlfn._xlws.FILTER(AnalysisGroupings!$G$2:$G$36,(AnalysisGroupings!$F$2:$F$36=AnalysisResults!L3487)*LEN(L3487)&gt;0,"")</f>
        <v>Week 2</v>
      </c>
      <c r="O3487" t="s">
        <v>295</v>
      </c>
      <c r="P3487" t="s">
        <v>642</v>
      </c>
      <c r="Q3487" s="4" t="str" cm="1">
        <f t="array" ref="Q3487">_xlfn._xlws.FILTER(AnalysisMethods!$G$2:$G$31,AnalysisMethods!$E$2:$E$31=AnalysisResults!P3487,"")</f>
        <v>SD</v>
      </c>
      <c r="R3487" s="4" t="str" cm="1">
        <f t="array" ref="R3487">_xlfn._xlws.FILTER(AnalysisMethods!$H$2:$H$31,AnalysisMethods!$E$2:$E$31=AnalysisResults!P3487,"")</f>
        <v>(XX.XX)</v>
      </c>
      <c r="S3487">
        <v>10.86727082</v>
      </c>
      <c r="T3487" s="7" t="s">
        <v>1346</v>
      </c>
      <c r="U3487" t="s">
        <v>1378</v>
      </c>
    </row>
    <row r="3488" spans="1:21" x14ac:dyDescent="0.45">
      <c r="A3488" t="s">
        <v>671</v>
      </c>
      <c r="B3488" s="4" t="str" cm="1">
        <f t="array" ref="B3488">_xlfn._xlws.FILTER(AnalysisSets!B:B,AnalysisSets!A:A=_xlfn._xlws.FILTER(Analyses!E:E,Analyses!A:A=AnalysisResults!A3488,""),"")</f>
        <v>Safety Population</v>
      </c>
      <c r="C3488" t="s">
        <v>33</v>
      </c>
      <c r="D3488" t="s">
        <v>41</v>
      </c>
      <c r="E3488" s="4" t="str" cm="1">
        <f t="array" ref="E3488">_xlfn._xlws.FILTER(AnalysisGroupings!$G$2:$G$20,AnalysisGroupings!$F$2:$F$20=AnalysisResults!D3488,"")</f>
        <v>Xanomeline High Dose</v>
      </c>
      <c r="G3488" t="s">
        <v>733</v>
      </c>
      <c r="H3488" t="s">
        <v>770</v>
      </c>
      <c r="I3488" s="4" t="str" cm="1">
        <f t="array" ref="I3488">_xlfn._xlws.FILTER(AnalysisGroupings!$G$2:$G$36,(AnalysisGroupings!$F$2:$F$36=AnalysisResults!H3488)*LEN(H3488)&gt;0,"")</f>
        <v>Diastolic Blood Pressure (mmHg)</v>
      </c>
      <c r="K3488" t="s">
        <v>734</v>
      </c>
      <c r="L3488" t="s">
        <v>1380</v>
      </c>
      <c r="M3488" s="4" t="str" cm="1">
        <f t="array" ref="M3488">_xlfn._xlws.FILTER(AnalysisGroupings!$G$2:$G$36,(AnalysisGroupings!$F$2:$F$36=AnalysisResults!L3488)*LEN(L3488)&gt;0,"")</f>
        <v>Week 2</v>
      </c>
      <c r="O3488" t="s">
        <v>295</v>
      </c>
      <c r="P3488" t="s">
        <v>643</v>
      </c>
      <c r="Q3488" s="4" t="str" cm="1">
        <f t="array" ref="Q3488">_xlfn._xlws.FILTER(AnalysisMethods!$G$2:$G$31,AnalysisMethods!$E$2:$E$31=AnalysisResults!P3488,"")</f>
        <v>Median</v>
      </c>
      <c r="R3488" s="4" t="str" cm="1">
        <f t="array" ref="R3488">_xlfn._xlws.FILTER(AnalysisMethods!$H$2:$H$31,AnalysisMethods!$E$2:$E$31=AnalysisResults!P3488,"")</f>
        <v>XX.X</v>
      </c>
      <c r="S3488">
        <v>0</v>
      </c>
      <c r="T3488" s="7" t="s">
        <v>1158</v>
      </c>
      <c r="U3488" t="s">
        <v>1378</v>
      </c>
    </row>
    <row r="3489" spans="1:21" x14ac:dyDescent="0.45">
      <c r="A3489" t="s">
        <v>671</v>
      </c>
      <c r="B3489" s="4" t="str" cm="1">
        <f t="array" ref="B3489">_xlfn._xlws.FILTER(AnalysisSets!B:B,AnalysisSets!A:A=_xlfn._xlws.FILTER(Analyses!E:E,Analyses!A:A=AnalysisResults!A3489,""),"")</f>
        <v>Safety Population</v>
      </c>
      <c r="C3489" t="s">
        <v>33</v>
      </c>
      <c r="D3489" t="s">
        <v>41</v>
      </c>
      <c r="E3489" s="4" t="str" cm="1">
        <f t="array" ref="E3489">_xlfn._xlws.FILTER(AnalysisGroupings!$G$2:$G$20,AnalysisGroupings!$F$2:$F$20=AnalysisResults!D3489,"")</f>
        <v>Xanomeline High Dose</v>
      </c>
      <c r="G3489" t="s">
        <v>733</v>
      </c>
      <c r="H3489" t="s">
        <v>770</v>
      </c>
      <c r="I3489" s="4" t="str" cm="1">
        <f t="array" ref="I3489">_xlfn._xlws.FILTER(AnalysisGroupings!$G$2:$G$36,(AnalysisGroupings!$F$2:$F$36=AnalysisResults!H3489)*LEN(H3489)&gt;0,"")</f>
        <v>Diastolic Blood Pressure (mmHg)</v>
      </c>
      <c r="K3489" t="s">
        <v>734</v>
      </c>
      <c r="L3489" t="s">
        <v>1380</v>
      </c>
      <c r="M3489" s="4" t="str" cm="1">
        <f t="array" ref="M3489">_xlfn._xlws.FILTER(AnalysisGroupings!$G$2:$G$36,(AnalysisGroupings!$F$2:$F$36=AnalysisResults!L3489)*LEN(L3489)&gt;0,"")</f>
        <v>Week 2</v>
      </c>
      <c r="O3489" t="s">
        <v>295</v>
      </c>
      <c r="P3489" t="s">
        <v>644</v>
      </c>
      <c r="Q3489" s="4" t="str" cm="1">
        <f t="array" ref="Q3489">_xlfn._xlws.FILTER(AnalysisMethods!$G$2:$G$31,AnalysisMethods!$E$2:$E$31=AnalysisResults!P3489,"")</f>
        <v>Q1</v>
      </c>
      <c r="R3489" s="4" t="str" cm="1">
        <f t="array" ref="R3489">_xlfn._xlws.FILTER(AnalysisMethods!$H$2:$H$31,AnalysisMethods!$E$2:$E$31=AnalysisResults!P3489,"")</f>
        <v>XX.X</v>
      </c>
      <c r="S3489">
        <v>-8</v>
      </c>
      <c r="T3489" s="7" t="s">
        <v>1192</v>
      </c>
      <c r="U3489" t="s">
        <v>1378</v>
      </c>
    </row>
    <row r="3490" spans="1:21" x14ac:dyDescent="0.45">
      <c r="A3490" t="s">
        <v>671</v>
      </c>
      <c r="B3490" s="4" t="str" cm="1">
        <f t="array" ref="B3490">_xlfn._xlws.FILTER(AnalysisSets!B:B,AnalysisSets!A:A=_xlfn._xlws.FILTER(Analyses!E:E,Analyses!A:A=AnalysisResults!A3490,""),"")</f>
        <v>Safety Population</v>
      </c>
      <c r="C3490" t="s">
        <v>33</v>
      </c>
      <c r="D3490" t="s">
        <v>41</v>
      </c>
      <c r="E3490" s="4" t="str" cm="1">
        <f t="array" ref="E3490">_xlfn._xlws.FILTER(AnalysisGroupings!$G$2:$G$20,AnalysisGroupings!$F$2:$F$20=AnalysisResults!D3490,"")</f>
        <v>Xanomeline High Dose</v>
      </c>
      <c r="G3490" t="s">
        <v>733</v>
      </c>
      <c r="H3490" t="s">
        <v>770</v>
      </c>
      <c r="I3490" s="4" t="str" cm="1">
        <f t="array" ref="I3490">_xlfn._xlws.FILTER(AnalysisGroupings!$G$2:$G$36,(AnalysisGroupings!$F$2:$F$36=AnalysisResults!H3490)*LEN(H3490)&gt;0,"")</f>
        <v>Diastolic Blood Pressure (mmHg)</v>
      </c>
      <c r="K3490" t="s">
        <v>734</v>
      </c>
      <c r="L3490" t="s">
        <v>1380</v>
      </c>
      <c r="M3490" s="4" t="str" cm="1">
        <f t="array" ref="M3490">_xlfn._xlws.FILTER(AnalysisGroupings!$G$2:$G$36,(AnalysisGroupings!$F$2:$F$36=AnalysisResults!L3490)*LEN(L3490)&gt;0,"")</f>
        <v>Week 2</v>
      </c>
      <c r="O3490" t="s">
        <v>295</v>
      </c>
      <c r="P3490" t="s">
        <v>645</v>
      </c>
      <c r="Q3490" s="4" t="str" cm="1">
        <f t="array" ref="Q3490">_xlfn._xlws.FILTER(AnalysisMethods!$G$2:$G$31,AnalysisMethods!$E$2:$E$31=AnalysisResults!P3490,"")</f>
        <v>Q3</v>
      </c>
      <c r="R3490" s="4" t="str" cm="1">
        <f t="array" ref="R3490">_xlfn._xlws.FILTER(AnalysisMethods!$H$2:$H$31,AnalysisMethods!$E$2:$E$31=AnalysisResults!P3490,"")</f>
        <v>XX.X</v>
      </c>
      <c r="S3490">
        <v>6</v>
      </c>
      <c r="T3490" s="7" t="s">
        <v>1149</v>
      </c>
      <c r="U3490" t="s">
        <v>1378</v>
      </c>
    </row>
    <row r="3491" spans="1:21" x14ac:dyDescent="0.45">
      <c r="A3491" t="s">
        <v>671</v>
      </c>
      <c r="B3491" s="4" t="str" cm="1">
        <f t="array" ref="B3491">_xlfn._xlws.FILTER(AnalysisSets!B:B,AnalysisSets!A:A=_xlfn._xlws.FILTER(Analyses!E:E,Analyses!A:A=AnalysisResults!A3491,""),"")</f>
        <v>Safety Population</v>
      </c>
      <c r="C3491" t="s">
        <v>33</v>
      </c>
      <c r="D3491" t="s">
        <v>41</v>
      </c>
      <c r="E3491" s="4" t="str" cm="1">
        <f t="array" ref="E3491">_xlfn._xlws.FILTER(AnalysisGroupings!$G$2:$G$20,AnalysisGroupings!$F$2:$F$20=AnalysisResults!D3491,"")</f>
        <v>Xanomeline High Dose</v>
      </c>
      <c r="G3491" t="s">
        <v>733</v>
      </c>
      <c r="H3491" t="s">
        <v>770</v>
      </c>
      <c r="I3491" s="4" t="str" cm="1">
        <f t="array" ref="I3491">_xlfn._xlws.FILTER(AnalysisGroupings!$G$2:$G$36,(AnalysisGroupings!$F$2:$F$36=AnalysisResults!H3491)*LEN(H3491)&gt;0,"")</f>
        <v>Diastolic Blood Pressure (mmHg)</v>
      </c>
      <c r="K3491" t="s">
        <v>734</v>
      </c>
      <c r="L3491" t="s">
        <v>1380</v>
      </c>
      <c r="M3491" s="4" t="str" cm="1">
        <f t="array" ref="M3491">_xlfn._xlws.FILTER(AnalysisGroupings!$G$2:$G$36,(AnalysisGroupings!$F$2:$F$36=AnalysisResults!L3491)*LEN(L3491)&gt;0,"")</f>
        <v>Week 2</v>
      </c>
      <c r="O3491" t="s">
        <v>295</v>
      </c>
      <c r="P3491" t="s">
        <v>646</v>
      </c>
      <c r="Q3491" s="4" t="str" cm="1">
        <f t="array" ref="Q3491">_xlfn._xlws.FILTER(AnalysisMethods!$G$2:$G$31,AnalysisMethods!$E$2:$E$31=AnalysisResults!P3491,"")</f>
        <v>Min</v>
      </c>
      <c r="R3491" s="4" t="str" cm="1">
        <f t="array" ref="R3491">_xlfn._xlws.FILTER(AnalysisMethods!$H$2:$H$31,AnalysisMethods!$E$2:$E$31=AnalysisResults!P3491,"")</f>
        <v>XX</v>
      </c>
      <c r="S3491">
        <v>-38</v>
      </c>
      <c r="T3491" s="7" t="s">
        <v>1146</v>
      </c>
      <c r="U3491" t="s">
        <v>1378</v>
      </c>
    </row>
    <row r="3492" spans="1:21" x14ac:dyDescent="0.45">
      <c r="A3492" t="s">
        <v>671</v>
      </c>
      <c r="B3492" s="4" t="str" cm="1">
        <f t="array" ref="B3492">_xlfn._xlws.FILTER(AnalysisSets!B:B,AnalysisSets!A:A=_xlfn._xlws.FILTER(Analyses!E:E,Analyses!A:A=AnalysisResults!A3492,""),"")</f>
        <v>Safety Population</v>
      </c>
      <c r="C3492" t="s">
        <v>33</v>
      </c>
      <c r="D3492" t="s">
        <v>41</v>
      </c>
      <c r="E3492" s="4" t="str" cm="1">
        <f t="array" ref="E3492">_xlfn._xlws.FILTER(AnalysisGroupings!$G$2:$G$20,AnalysisGroupings!$F$2:$F$20=AnalysisResults!D3492,"")</f>
        <v>Xanomeline High Dose</v>
      </c>
      <c r="G3492" t="s">
        <v>733</v>
      </c>
      <c r="H3492" t="s">
        <v>770</v>
      </c>
      <c r="I3492" s="4" t="str" cm="1">
        <f t="array" ref="I3492">_xlfn._xlws.FILTER(AnalysisGroupings!$G$2:$G$36,(AnalysisGroupings!$F$2:$F$36=AnalysisResults!H3492)*LEN(H3492)&gt;0,"")</f>
        <v>Diastolic Blood Pressure (mmHg)</v>
      </c>
      <c r="K3492" t="s">
        <v>734</v>
      </c>
      <c r="L3492" t="s">
        <v>1380</v>
      </c>
      <c r="M3492" s="4" t="str" cm="1">
        <f t="array" ref="M3492">_xlfn._xlws.FILTER(AnalysisGroupings!$G$2:$G$36,(AnalysisGroupings!$F$2:$F$36=AnalysisResults!L3492)*LEN(L3492)&gt;0,"")</f>
        <v>Week 2</v>
      </c>
      <c r="O3492" t="s">
        <v>295</v>
      </c>
      <c r="P3492" t="s">
        <v>647</v>
      </c>
      <c r="Q3492" s="4" t="str" cm="1">
        <f t="array" ref="Q3492">_xlfn._xlws.FILTER(AnalysisMethods!$G$2:$G$31,AnalysisMethods!$E$2:$E$31=AnalysisResults!P3492,"")</f>
        <v>Max</v>
      </c>
      <c r="R3492" s="4" t="str" cm="1">
        <f t="array" ref="R3492">_xlfn._xlws.FILTER(AnalysisMethods!$H$2:$H$31,AnalysisMethods!$E$2:$E$31=AnalysisResults!P3492,"")</f>
        <v>XX</v>
      </c>
      <c r="S3492">
        <v>28</v>
      </c>
      <c r="T3492" s="7" t="s">
        <v>1137</v>
      </c>
      <c r="U3492" t="s">
        <v>1378</v>
      </c>
    </row>
    <row r="3493" spans="1:21" x14ac:dyDescent="0.45">
      <c r="A3493" t="s">
        <v>671</v>
      </c>
      <c r="B3493" s="4" t="str" cm="1">
        <f t="array" ref="B3493">_xlfn._xlws.FILTER(AnalysisSets!B:B,AnalysisSets!A:A=_xlfn._xlws.FILTER(Analyses!E:E,Analyses!A:A=AnalysisResults!A3493,""),"")</f>
        <v>Safety Population</v>
      </c>
      <c r="C3493" t="s">
        <v>33</v>
      </c>
      <c r="D3493" t="s">
        <v>41</v>
      </c>
      <c r="E3493" s="4" t="str" cm="1">
        <f t="array" ref="E3493">_xlfn._xlws.FILTER(AnalysisGroupings!$G$2:$G$20,AnalysisGroupings!$F$2:$F$20=AnalysisResults!D3493,"")</f>
        <v>Xanomeline High Dose</v>
      </c>
      <c r="G3493" t="s">
        <v>733</v>
      </c>
      <c r="H3493" t="s">
        <v>770</v>
      </c>
      <c r="I3493" s="4" t="str" cm="1">
        <f t="array" ref="I3493">_xlfn._xlws.FILTER(AnalysisGroupings!$G$2:$G$36,(AnalysisGroupings!$F$2:$F$36=AnalysisResults!H3493)*LEN(H3493)&gt;0,"")</f>
        <v>Diastolic Blood Pressure (mmHg)</v>
      </c>
      <c r="K3493" t="s">
        <v>734</v>
      </c>
      <c r="L3493" t="s">
        <v>1381</v>
      </c>
      <c r="M3493" s="4" t="str" cm="1">
        <f t="array" ref="M3493">_xlfn._xlws.FILTER(AnalysisGroupings!$G$2:$G$36,(AnalysisGroupings!$F$2:$F$36=AnalysisResults!L3493)*LEN(L3493)&gt;0,"")</f>
        <v>Week 4</v>
      </c>
      <c r="O3493" t="s">
        <v>295</v>
      </c>
      <c r="P3493" t="s">
        <v>640</v>
      </c>
      <c r="Q3493" s="4" t="str" cm="1">
        <f t="array" ref="Q3493">_xlfn._xlws.FILTER(AnalysisMethods!$G$2:$G$31,AnalysisMethods!$E$2:$E$31=AnalysisResults!P3493,"")</f>
        <v>n</v>
      </c>
      <c r="R3493" s="4" t="str" cm="1">
        <f t="array" ref="R3493">_xlfn._xlws.FILTER(AnalysisMethods!$H$2:$H$31,AnalysisMethods!$E$2:$E$31=AnalysisResults!P3493,"")</f>
        <v>XX</v>
      </c>
      <c r="S3493">
        <v>219</v>
      </c>
      <c r="T3493" s="7" t="s">
        <v>822</v>
      </c>
      <c r="U3493" t="s">
        <v>1378</v>
      </c>
    </row>
    <row r="3494" spans="1:21" x14ac:dyDescent="0.45">
      <c r="A3494" t="s">
        <v>671</v>
      </c>
      <c r="B3494" s="4" t="str" cm="1">
        <f t="array" ref="B3494">_xlfn._xlws.FILTER(AnalysisSets!B:B,AnalysisSets!A:A=_xlfn._xlws.FILTER(Analyses!E:E,Analyses!A:A=AnalysisResults!A3494,""),"")</f>
        <v>Safety Population</v>
      </c>
      <c r="C3494" t="s">
        <v>33</v>
      </c>
      <c r="D3494" t="s">
        <v>41</v>
      </c>
      <c r="E3494" s="4" t="str" cm="1">
        <f t="array" ref="E3494">_xlfn._xlws.FILTER(AnalysisGroupings!$G$2:$G$20,AnalysisGroupings!$F$2:$F$20=AnalysisResults!D3494,"")</f>
        <v>Xanomeline High Dose</v>
      </c>
      <c r="G3494" t="s">
        <v>733</v>
      </c>
      <c r="H3494" t="s">
        <v>770</v>
      </c>
      <c r="I3494" s="4" t="str" cm="1">
        <f t="array" ref="I3494">_xlfn._xlws.FILTER(AnalysisGroupings!$G$2:$G$36,(AnalysisGroupings!$F$2:$F$36=AnalysisResults!H3494)*LEN(H3494)&gt;0,"")</f>
        <v>Diastolic Blood Pressure (mmHg)</v>
      </c>
      <c r="K3494" t="s">
        <v>734</v>
      </c>
      <c r="L3494" t="s">
        <v>1381</v>
      </c>
      <c r="M3494" s="4" t="str" cm="1">
        <f t="array" ref="M3494">_xlfn._xlws.FILTER(AnalysisGroupings!$G$2:$G$36,(AnalysisGroupings!$F$2:$F$36=AnalysisResults!L3494)*LEN(L3494)&gt;0,"")</f>
        <v>Week 4</v>
      </c>
      <c r="O3494" t="s">
        <v>295</v>
      </c>
      <c r="P3494" t="s">
        <v>641</v>
      </c>
      <c r="Q3494" s="4" t="str" cm="1">
        <f t="array" ref="Q3494">_xlfn._xlws.FILTER(AnalysisMethods!$G$2:$G$31,AnalysisMethods!$E$2:$E$31=AnalysisResults!P3494,"")</f>
        <v>Mean</v>
      </c>
      <c r="R3494" s="4" t="str" cm="1">
        <f t="array" ref="R3494">_xlfn._xlws.FILTER(AnalysisMethods!$H$2:$H$31,AnalysisMethods!$E$2:$E$31=AnalysisResults!P3494,"")</f>
        <v>XX.X</v>
      </c>
      <c r="S3494">
        <v>-1.4794520550000001</v>
      </c>
      <c r="T3494" s="7" t="s">
        <v>1191</v>
      </c>
      <c r="U3494" t="s">
        <v>1378</v>
      </c>
    </row>
    <row r="3495" spans="1:21" x14ac:dyDescent="0.45">
      <c r="A3495" t="s">
        <v>671</v>
      </c>
      <c r="B3495" s="4" t="str" cm="1">
        <f t="array" ref="B3495">_xlfn._xlws.FILTER(AnalysisSets!B:B,AnalysisSets!A:A=_xlfn._xlws.FILTER(Analyses!E:E,Analyses!A:A=AnalysisResults!A3495,""),"")</f>
        <v>Safety Population</v>
      </c>
      <c r="C3495" t="s">
        <v>33</v>
      </c>
      <c r="D3495" t="s">
        <v>41</v>
      </c>
      <c r="E3495" s="4" t="str" cm="1">
        <f t="array" ref="E3495">_xlfn._xlws.FILTER(AnalysisGroupings!$G$2:$G$20,AnalysisGroupings!$F$2:$F$20=AnalysisResults!D3495,"")</f>
        <v>Xanomeline High Dose</v>
      </c>
      <c r="G3495" t="s">
        <v>733</v>
      </c>
      <c r="H3495" t="s">
        <v>770</v>
      </c>
      <c r="I3495" s="4" t="str" cm="1">
        <f t="array" ref="I3495">_xlfn._xlws.FILTER(AnalysisGroupings!$G$2:$G$36,(AnalysisGroupings!$F$2:$F$36=AnalysisResults!H3495)*LEN(H3495)&gt;0,"")</f>
        <v>Diastolic Blood Pressure (mmHg)</v>
      </c>
      <c r="K3495" t="s">
        <v>734</v>
      </c>
      <c r="L3495" t="s">
        <v>1381</v>
      </c>
      <c r="M3495" s="4" t="str" cm="1">
        <f t="array" ref="M3495">_xlfn._xlws.FILTER(AnalysisGroupings!$G$2:$G$36,(AnalysisGroupings!$F$2:$F$36=AnalysisResults!L3495)*LEN(L3495)&gt;0,"")</f>
        <v>Week 4</v>
      </c>
      <c r="O3495" t="s">
        <v>295</v>
      </c>
      <c r="P3495" t="s">
        <v>642</v>
      </c>
      <c r="Q3495" s="4" t="str" cm="1">
        <f t="array" ref="Q3495">_xlfn._xlws.FILTER(AnalysisMethods!$G$2:$G$31,AnalysisMethods!$E$2:$E$31=AnalysisResults!P3495,"")</f>
        <v>SD</v>
      </c>
      <c r="R3495" s="4" t="str" cm="1">
        <f t="array" ref="R3495">_xlfn._xlws.FILTER(AnalysisMethods!$H$2:$H$31,AnalysisMethods!$E$2:$E$31=AnalysisResults!P3495,"")</f>
        <v>(XX.XX)</v>
      </c>
      <c r="S3495">
        <v>11.056704871999999</v>
      </c>
      <c r="T3495" s="7" t="s">
        <v>1111</v>
      </c>
      <c r="U3495" t="s">
        <v>1378</v>
      </c>
    </row>
    <row r="3496" spans="1:21" x14ac:dyDescent="0.45">
      <c r="A3496" t="s">
        <v>671</v>
      </c>
      <c r="B3496" s="4" t="str" cm="1">
        <f t="array" ref="B3496">_xlfn._xlws.FILTER(AnalysisSets!B:B,AnalysisSets!A:A=_xlfn._xlws.FILTER(Analyses!E:E,Analyses!A:A=AnalysisResults!A3496,""),"")</f>
        <v>Safety Population</v>
      </c>
      <c r="C3496" t="s">
        <v>33</v>
      </c>
      <c r="D3496" t="s">
        <v>41</v>
      </c>
      <c r="E3496" s="4" t="str" cm="1">
        <f t="array" ref="E3496">_xlfn._xlws.FILTER(AnalysisGroupings!$G$2:$G$20,AnalysisGroupings!$F$2:$F$20=AnalysisResults!D3496,"")</f>
        <v>Xanomeline High Dose</v>
      </c>
      <c r="G3496" t="s">
        <v>733</v>
      </c>
      <c r="H3496" t="s">
        <v>770</v>
      </c>
      <c r="I3496" s="4" t="str" cm="1">
        <f t="array" ref="I3496">_xlfn._xlws.FILTER(AnalysisGroupings!$G$2:$G$36,(AnalysisGroupings!$F$2:$F$36=AnalysisResults!H3496)*LEN(H3496)&gt;0,"")</f>
        <v>Diastolic Blood Pressure (mmHg)</v>
      </c>
      <c r="K3496" t="s">
        <v>734</v>
      </c>
      <c r="L3496" t="s">
        <v>1381</v>
      </c>
      <c r="M3496" s="4" t="str" cm="1">
        <f t="array" ref="M3496">_xlfn._xlws.FILTER(AnalysisGroupings!$G$2:$G$36,(AnalysisGroupings!$F$2:$F$36=AnalysisResults!L3496)*LEN(L3496)&gt;0,"")</f>
        <v>Week 4</v>
      </c>
      <c r="O3496" t="s">
        <v>295</v>
      </c>
      <c r="P3496" t="s">
        <v>643</v>
      </c>
      <c r="Q3496" s="4" t="str" cm="1">
        <f t="array" ref="Q3496">_xlfn._xlws.FILTER(AnalysisMethods!$G$2:$G$31,AnalysisMethods!$E$2:$E$31=AnalysisResults!P3496,"")</f>
        <v>Median</v>
      </c>
      <c r="R3496" s="4" t="str" cm="1">
        <f t="array" ref="R3496">_xlfn._xlws.FILTER(AnalysisMethods!$H$2:$H$31,AnalysisMethods!$E$2:$E$31=AnalysisResults!P3496,"")</f>
        <v>XX.X</v>
      </c>
      <c r="S3496">
        <v>-1</v>
      </c>
      <c r="T3496" s="7" t="s">
        <v>1283</v>
      </c>
      <c r="U3496" t="s">
        <v>1378</v>
      </c>
    </row>
    <row r="3497" spans="1:21" x14ac:dyDescent="0.45">
      <c r="A3497" t="s">
        <v>671</v>
      </c>
      <c r="B3497" s="4" t="str" cm="1">
        <f t="array" ref="B3497">_xlfn._xlws.FILTER(AnalysisSets!B:B,AnalysisSets!A:A=_xlfn._xlws.FILTER(Analyses!E:E,Analyses!A:A=AnalysisResults!A3497,""),"")</f>
        <v>Safety Population</v>
      </c>
      <c r="C3497" t="s">
        <v>33</v>
      </c>
      <c r="D3497" t="s">
        <v>41</v>
      </c>
      <c r="E3497" s="4" t="str" cm="1">
        <f t="array" ref="E3497">_xlfn._xlws.FILTER(AnalysisGroupings!$G$2:$G$20,AnalysisGroupings!$F$2:$F$20=AnalysisResults!D3497,"")</f>
        <v>Xanomeline High Dose</v>
      </c>
      <c r="G3497" t="s">
        <v>733</v>
      </c>
      <c r="H3497" t="s">
        <v>770</v>
      </c>
      <c r="I3497" s="4" t="str" cm="1">
        <f t="array" ref="I3497">_xlfn._xlws.FILTER(AnalysisGroupings!$G$2:$G$36,(AnalysisGroupings!$F$2:$F$36=AnalysisResults!H3497)*LEN(H3497)&gt;0,"")</f>
        <v>Diastolic Blood Pressure (mmHg)</v>
      </c>
      <c r="K3497" t="s">
        <v>734</v>
      </c>
      <c r="L3497" t="s">
        <v>1381</v>
      </c>
      <c r="M3497" s="4" t="str" cm="1">
        <f t="array" ref="M3497">_xlfn._xlws.FILTER(AnalysisGroupings!$G$2:$G$36,(AnalysisGroupings!$F$2:$F$36=AnalysisResults!L3497)*LEN(L3497)&gt;0,"")</f>
        <v>Week 4</v>
      </c>
      <c r="O3497" t="s">
        <v>295</v>
      </c>
      <c r="P3497" t="s">
        <v>644</v>
      </c>
      <c r="Q3497" s="4" t="str" cm="1">
        <f t="array" ref="Q3497">_xlfn._xlws.FILTER(AnalysisMethods!$G$2:$G$31,AnalysisMethods!$E$2:$E$31=AnalysisResults!P3497,"")</f>
        <v>Q1</v>
      </c>
      <c r="R3497" s="4" t="str" cm="1">
        <f t="array" ref="R3497">_xlfn._xlws.FILTER(AnalysisMethods!$H$2:$H$31,AnalysisMethods!$E$2:$E$31=AnalysisResults!P3497,"")</f>
        <v>XX.X</v>
      </c>
      <c r="S3497">
        <v>-8</v>
      </c>
      <c r="T3497" s="7" t="s">
        <v>1192</v>
      </c>
      <c r="U3497" t="s">
        <v>1378</v>
      </c>
    </row>
    <row r="3498" spans="1:21" x14ac:dyDescent="0.45">
      <c r="A3498" t="s">
        <v>671</v>
      </c>
      <c r="B3498" s="4" t="str" cm="1">
        <f t="array" ref="B3498">_xlfn._xlws.FILTER(AnalysisSets!B:B,AnalysisSets!A:A=_xlfn._xlws.FILTER(Analyses!E:E,Analyses!A:A=AnalysisResults!A3498,""),"")</f>
        <v>Safety Population</v>
      </c>
      <c r="C3498" t="s">
        <v>33</v>
      </c>
      <c r="D3498" t="s">
        <v>41</v>
      </c>
      <c r="E3498" s="4" t="str" cm="1">
        <f t="array" ref="E3498">_xlfn._xlws.FILTER(AnalysisGroupings!$G$2:$G$20,AnalysisGroupings!$F$2:$F$20=AnalysisResults!D3498,"")</f>
        <v>Xanomeline High Dose</v>
      </c>
      <c r="G3498" t="s">
        <v>733</v>
      </c>
      <c r="H3498" t="s">
        <v>770</v>
      </c>
      <c r="I3498" s="4" t="str" cm="1">
        <f t="array" ref="I3498">_xlfn._xlws.FILTER(AnalysisGroupings!$G$2:$G$36,(AnalysisGroupings!$F$2:$F$36=AnalysisResults!H3498)*LEN(H3498)&gt;0,"")</f>
        <v>Diastolic Blood Pressure (mmHg)</v>
      </c>
      <c r="K3498" t="s">
        <v>734</v>
      </c>
      <c r="L3498" t="s">
        <v>1381</v>
      </c>
      <c r="M3498" s="4" t="str" cm="1">
        <f t="array" ref="M3498">_xlfn._xlws.FILTER(AnalysisGroupings!$G$2:$G$36,(AnalysisGroupings!$F$2:$F$36=AnalysisResults!L3498)*LEN(L3498)&gt;0,"")</f>
        <v>Week 4</v>
      </c>
      <c r="O3498" t="s">
        <v>295</v>
      </c>
      <c r="P3498" t="s">
        <v>645</v>
      </c>
      <c r="Q3498" s="4" t="str" cm="1">
        <f t="array" ref="Q3498">_xlfn._xlws.FILTER(AnalysisMethods!$G$2:$G$31,AnalysisMethods!$E$2:$E$31=AnalysisResults!P3498,"")</f>
        <v>Q3</v>
      </c>
      <c r="R3498" s="4" t="str" cm="1">
        <f t="array" ref="R3498">_xlfn._xlws.FILTER(AnalysisMethods!$H$2:$H$31,AnalysisMethods!$E$2:$E$31=AnalysisResults!P3498,"")</f>
        <v>XX.X</v>
      </c>
      <c r="S3498">
        <v>5</v>
      </c>
      <c r="T3498" s="7" t="s">
        <v>1193</v>
      </c>
      <c r="U3498" t="s">
        <v>1378</v>
      </c>
    </row>
    <row r="3499" spans="1:21" x14ac:dyDescent="0.45">
      <c r="A3499" t="s">
        <v>671</v>
      </c>
      <c r="B3499" s="4" t="str" cm="1">
        <f t="array" ref="B3499">_xlfn._xlws.FILTER(AnalysisSets!B:B,AnalysisSets!A:A=_xlfn._xlws.FILTER(Analyses!E:E,Analyses!A:A=AnalysisResults!A3499,""),"")</f>
        <v>Safety Population</v>
      </c>
      <c r="C3499" t="s">
        <v>33</v>
      </c>
      <c r="D3499" t="s">
        <v>41</v>
      </c>
      <c r="E3499" s="4" t="str" cm="1">
        <f t="array" ref="E3499">_xlfn._xlws.FILTER(AnalysisGroupings!$G$2:$G$20,AnalysisGroupings!$F$2:$F$20=AnalysisResults!D3499,"")</f>
        <v>Xanomeline High Dose</v>
      </c>
      <c r="G3499" t="s">
        <v>733</v>
      </c>
      <c r="H3499" t="s">
        <v>770</v>
      </c>
      <c r="I3499" s="4" t="str" cm="1">
        <f t="array" ref="I3499">_xlfn._xlws.FILTER(AnalysisGroupings!$G$2:$G$36,(AnalysisGroupings!$F$2:$F$36=AnalysisResults!H3499)*LEN(H3499)&gt;0,"")</f>
        <v>Diastolic Blood Pressure (mmHg)</v>
      </c>
      <c r="K3499" t="s">
        <v>734</v>
      </c>
      <c r="L3499" t="s">
        <v>1381</v>
      </c>
      <c r="M3499" s="4" t="str" cm="1">
        <f t="array" ref="M3499">_xlfn._xlws.FILTER(AnalysisGroupings!$G$2:$G$36,(AnalysisGroupings!$F$2:$F$36=AnalysisResults!L3499)*LEN(L3499)&gt;0,"")</f>
        <v>Week 4</v>
      </c>
      <c r="O3499" t="s">
        <v>295</v>
      </c>
      <c r="P3499" t="s">
        <v>646</v>
      </c>
      <c r="Q3499" s="4" t="str" cm="1">
        <f t="array" ref="Q3499">_xlfn._xlws.FILTER(AnalysisMethods!$G$2:$G$31,AnalysisMethods!$E$2:$E$31=AnalysisResults!P3499,"")</f>
        <v>Min</v>
      </c>
      <c r="R3499" s="4" t="str" cm="1">
        <f t="array" ref="R3499">_xlfn._xlws.FILTER(AnalysisMethods!$H$2:$H$31,AnalysisMethods!$E$2:$E$31=AnalysisResults!P3499,"")</f>
        <v>XX</v>
      </c>
      <c r="S3499">
        <v>-32</v>
      </c>
      <c r="T3499" s="7" t="s">
        <v>1347</v>
      </c>
      <c r="U3499" t="s">
        <v>1378</v>
      </c>
    </row>
    <row r="3500" spans="1:21" x14ac:dyDescent="0.45">
      <c r="A3500" t="s">
        <v>671</v>
      </c>
      <c r="B3500" s="4" t="str" cm="1">
        <f t="array" ref="B3500">_xlfn._xlws.FILTER(AnalysisSets!B:B,AnalysisSets!A:A=_xlfn._xlws.FILTER(Analyses!E:E,Analyses!A:A=AnalysisResults!A3500,""),"")</f>
        <v>Safety Population</v>
      </c>
      <c r="C3500" t="s">
        <v>33</v>
      </c>
      <c r="D3500" t="s">
        <v>41</v>
      </c>
      <c r="E3500" s="4" t="str" cm="1">
        <f t="array" ref="E3500">_xlfn._xlws.FILTER(AnalysisGroupings!$G$2:$G$20,AnalysisGroupings!$F$2:$F$20=AnalysisResults!D3500,"")</f>
        <v>Xanomeline High Dose</v>
      </c>
      <c r="G3500" t="s">
        <v>733</v>
      </c>
      <c r="H3500" t="s">
        <v>770</v>
      </c>
      <c r="I3500" s="4" t="str" cm="1">
        <f t="array" ref="I3500">_xlfn._xlws.FILTER(AnalysisGroupings!$G$2:$G$36,(AnalysisGroupings!$F$2:$F$36=AnalysisResults!H3500)*LEN(H3500)&gt;0,"")</f>
        <v>Diastolic Blood Pressure (mmHg)</v>
      </c>
      <c r="K3500" t="s">
        <v>734</v>
      </c>
      <c r="L3500" t="s">
        <v>1381</v>
      </c>
      <c r="M3500" s="4" t="str" cm="1">
        <f t="array" ref="M3500">_xlfn._xlws.FILTER(AnalysisGroupings!$G$2:$G$36,(AnalysisGroupings!$F$2:$F$36=AnalysisResults!L3500)*LEN(L3500)&gt;0,"")</f>
        <v>Week 4</v>
      </c>
      <c r="O3500" t="s">
        <v>295</v>
      </c>
      <c r="P3500" t="s">
        <v>647</v>
      </c>
      <c r="Q3500" s="4" t="str" cm="1">
        <f t="array" ref="Q3500">_xlfn._xlws.FILTER(AnalysisMethods!$G$2:$G$31,AnalysisMethods!$E$2:$E$31=AnalysisResults!P3500,"")</f>
        <v>Max</v>
      </c>
      <c r="R3500" s="4" t="str" cm="1">
        <f t="array" ref="R3500">_xlfn._xlws.FILTER(AnalysisMethods!$H$2:$H$31,AnalysisMethods!$E$2:$E$31=AnalysisResults!P3500,"")</f>
        <v>XX</v>
      </c>
      <c r="S3500">
        <v>26</v>
      </c>
      <c r="T3500" s="7" t="s">
        <v>632</v>
      </c>
      <c r="U3500" t="s">
        <v>1378</v>
      </c>
    </row>
    <row r="3501" spans="1:21" x14ac:dyDescent="0.45">
      <c r="A3501" t="s">
        <v>671</v>
      </c>
      <c r="B3501" s="4" t="str" cm="1">
        <f t="array" ref="B3501">_xlfn._xlws.FILTER(AnalysisSets!B:B,AnalysisSets!A:A=_xlfn._xlws.FILTER(Analyses!E:E,Analyses!A:A=AnalysisResults!A3501,""),"")</f>
        <v>Safety Population</v>
      </c>
      <c r="C3501" t="s">
        <v>33</v>
      </c>
      <c r="D3501" t="s">
        <v>41</v>
      </c>
      <c r="E3501" s="4" t="str" cm="1">
        <f t="array" ref="E3501">_xlfn._xlws.FILTER(AnalysisGroupings!$G$2:$G$20,AnalysisGroupings!$F$2:$F$20=AnalysisResults!D3501,"")</f>
        <v>Xanomeline High Dose</v>
      </c>
      <c r="G3501" t="s">
        <v>733</v>
      </c>
      <c r="H3501" t="s">
        <v>770</v>
      </c>
      <c r="I3501" s="4" t="str" cm="1">
        <f t="array" ref="I3501">_xlfn._xlws.FILTER(AnalysisGroupings!$G$2:$G$36,(AnalysisGroupings!$F$2:$F$36=AnalysisResults!H3501)*LEN(H3501)&gt;0,"")</f>
        <v>Diastolic Blood Pressure (mmHg)</v>
      </c>
      <c r="K3501" t="s">
        <v>734</v>
      </c>
      <c r="L3501" t="s">
        <v>1382</v>
      </c>
      <c r="M3501" s="4" t="str" cm="1">
        <f t="array" ref="M3501">_xlfn._xlws.FILTER(AnalysisGroupings!$G$2:$G$36,(AnalysisGroupings!$F$2:$F$36=AnalysisResults!L3501)*LEN(L3501)&gt;0,"")</f>
        <v>Week 6</v>
      </c>
      <c r="O3501" t="s">
        <v>295</v>
      </c>
      <c r="P3501" t="s">
        <v>640</v>
      </c>
      <c r="Q3501" s="4" t="str" cm="1">
        <f t="array" ref="Q3501">_xlfn._xlws.FILTER(AnalysisMethods!$G$2:$G$31,AnalysisMethods!$E$2:$E$31=AnalysisResults!P3501,"")</f>
        <v>n</v>
      </c>
      <c r="R3501" s="4" t="str" cm="1">
        <f t="array" ref="R3501">_xlfn._xlws.FILTER(AnalysisMethods!$H$2:$H$31,AnalysisMethods!$E$2:$E$31=AnalysisResults!P3501,"")</f>
        <v>XX</v>
      </c>
      <c r="S3501">
        <v>203</v>
      </c>
      <c r="T3501" s="7" t="s">
        <v>1061</v>
      </c>
      <c r="U3501" t="s">
        <v>1378</v>
      </c>
    </row>
    <row r="3502" spans="1:21" x14ac:dyDescent="0.45">
      <c r="A3502" t="s">
        <v>671</v>
      </c>
      <c r="B3502" s="4" t="str" cm="1">
        <f t="array" ref="B3502">_xlfn._xlws.FILTER(AnalysisSets!B:B,AnalysisSets!A:A=_xlfn._xlws.FILTER(Analyses!E:E,Analyses!A:A=AnalysisResults!A3502,""),"")</f>
        <v>Safety Population</v>
      </c>
      <c r="C3502" t="s">
        <v>33</v>
      </c>
      <c r="D3502" t="s">
        <v>41</v>
      </c>
      <c r="E3502" s="4" t="str" cm="1">
        <f t="array" ref="E3502">_xlfn._xlws.FILTER(AnalysisGroupings!$G$2:$G$20,AnalysisGroupings!$F$2:$F$20=AnalysisResults!D3502,"")</f>
        <v>Xanomeline High Dose</v>
      </c>
      <c r="G3502" t="s">
        <v>733</v>
      </c>
      <c r="H3502" t="s">
        <v>770</v>
      </c>
      <c r="I3502" s="4" t="str" cm="1">
        <f t="array" ref="I3502">_xlfn._xlws.FILTER(AnalysisGroupings!$G$2:$G$36,(AnalysisGroupings!$F$2:$F$36=AnalysisResults!H3502)*LEN(H3502)&gt;0,"")</f>
        <v>Diastolic Blood Pressure (mmHg)</v>
      </c>
      <c r="K3502" t="s">
        <v>734</v>
      </c>
      <c r="L3502" t="s">
        <v>1382</v>
      </c>
      <c r="M3502" s="4" t="str" cm="1">
        <f t="array" ref="M3502">_xlfn._xlws.FILTER(AnalysisGroupings!$G$2:$G$36,(AnalysisGroupings!$F$2:$F$36=AnalysisResults!L3502)*LEN(L3502)&gt;0,"")</f>
        <v>Week 6</v>
      </c>
      <c r="O3502" t="s">
        <v>295</v>
      </c>
      <c r="P3502" t="s">
        <v>641</v>
      </c>
      <c r="Q3502" s="4" t="str" cm="1">
        <f t="array" ref="Q3502">_xlfn._xlws.FILTER(AnalysisMethods!$G$2:$G$31,AnalysisMethods!$E$2:$E$31=AnalysisResults!P3502,"")</f>
        <v>Mean</v>
      </c>
      <c r="R3502" s="4" t="str" cm="1">
        <f t="array" ref="R3502">_xlfn._xlws.FILTER(AnalysisMethods!$H$2:$H$31,AnalysisMethods!$E$2:$E$31=AnalysisResults!P3502,"")</f>
        <v>XX.X</v>
      </c>
      <c r="S3502">
        <v>-3.3054187189999999</v>
      </c>
      <c r="T3502" s="7" t="s">
        <v>1142</v>
      </c>
      <c r="U3502" t="s">
        <v>1378</v>
      </c>
    </row>
    <row r="3503" spans="1:21" x14ac:dyDescent="0.45">
      <c r="A3503" t="s">
        <v>671</v>
      </c>
      <c r="B3503" s="4" t="str" cm="1">
        <f t="array" ref="B3503">_xlfn._xlws.FILTER(AnalysisSets!B:B,AnalysisSets!A:A=_xlfn._xlws.FILTER(Analyses!E:E,Analyses!A:A=AnalysisResults!A3503,""),"")</f>
        <v>Safety Population</v>
      </c>
      <c r="C3503" t="s">
        <v>33</v>
      </c>
      <c r="D3503" t="s">
        <v>41</v>
      </c>
      <c r="E3503" s="4" t="str" cm="1">
        <f t="array" ref="E3503">_xlfn._xlws.FILTER(AnalysisGroupings!$G$2:$G$20,AnalysisGroupings!$F$2:$F$20=AnalysisResults!D3503,"")</f>
        <v>Xanomeline High Dose</v>
      </c>
      <c r="G3503" t="s">
        <v>733</v>
      </c>
      <c r="H3503" t="s">
        <v>770</v>
      </c>
      <c r="I3503" s="4" t="str" cm="1">
        <f t="array" ref="I3503">_xlfn._xlws.FILTER(AnalysisGroupings!$G$2:$G$36,(AnalysisGroupings!$F$2:$F$36=AnalysisResults!H3503)*LEN(H3503)&gt;0,"")</f>
        <v>Diastolic Blood Pressure (mmHg)</v>
      </c>
      <c r="K3503" t="s">
        <v>734</v>
      </c>
      <c r="L3503" t="s">
        <v>1382</v>
      </c>
      <c r="M3503" s="4" t="str" cm="1">
        <f t="array" ref="M3503">_xlfn._xlws.FILTER(AnalysisGroupings!$G$2:$G$36,(AnalysisGroupings!$F$2:$F$36=AnalysisResults!L3503)*LEN(L3503)&gt;0,"")</f>
        <v>Week 6</v>
      </c>
      <c r="O3503" t="s">
        <v>295</v>
      </c>
      <c r="P3503" t="s">
        <v>642</v>
      </c>
      <c r="Q3503" s="4" t="str" cm="1">
        <f t="array" ref="Q3503">_xlfn._xlws.FILTER(AnalysisMethods!$G$2:$G$31,AnalysisMethods!$E$2:$E$31=AnalysisResults!P3503,"")</f>
        <v>SD</v>
      </c>
      <c r="R3503" s="4" t="str" cm="1">
        <f t="array" ref="R3503">_xlfn._xlws.FILTER(AnalysisMethods!$H$2:$H$31,AnalysisMethods!$E$2:$E$31=AnalysisResults!P3503,"")</f>
        <v>(XX.XX)</v>
      </c>
      <c r="S3503">
        <v>10.079649147</v>
      </c>
      <c r="T3503" s="7" t="s">
        <v>1348</v>
      </c>
      <c r="U3503" t="s">
        <v>1378</v>
      </c>
    </row>
    <row r="3504" spans="1:21" x14ac:dyDescent="0.45">
      <c r="A3504" t="s">
        <v>671</v>
      </c>
      <c r="B3504" s="4" t="str" cm="1">
        <f t="array" ref="B3504">_xlfn._xlws.FILTER(AnalysisSets!B:B,AnalysisSets!A:A=_xlfn._xlws.FILTER(Analyses!E:E,Analyses!A:A=AnalysisResults!A3504,""),"")</f>
        <v>Safety Population</v>
      </c>
      <c r="C3504" t="s">
        <v>33</v>
      </c>
      <c r="D3504" t="s">
        <v>41</v>
      </c>
      <c r="E3504" s="4" t="str" cm="1">
        <f t="array" ref="E3504">_xlfn._xlws.FILTER(AnalysisGroupings!$G$2:$G$20,AnalysisGroupings!$F$2:$F$20=AnalysisResults!D3504,"")</f>
        <v>Xanomeline High Dose</v>
      </c>
      <c r="G3504" t="s">
        <v>733</v>
      </c>
      <c r="H3504" t="s">
        <v>770</v>
      </c>
      <c r="I3504" s="4" t="str" cm="1">
        <f t="array" ref="I3504">_xlfn._xlws.FILTER(AnalysisGroupings!$G$2:$G$36,(AnalysisGroupings!$F$2:$F$36=AnalysisResults!H3504)*LEN(H3504)&gt;0,"")</f>
        <v>Diastolic Blood Pressure (mmHg)</v>
      </c>
      <c r="K3504" t="s">
        <v>734</v>
      </c>
      <c r="L3504" t="s">
        <v>1382</v>
      </c>
      <c r="M3504" s="4" t="str" cm="1">
        <f t="array" ref="M3504">_xlfn._xlws.FILTER(AnalysisGroupings!$G$2:$G$36,(AnalysisGroupings!$F$2:$F$36=AnalysisResults!L3504)*LEN(L3504)&gt;0,"")</f>
        <v>Week 6</v>
      </c>
      <c r="O3504" t="s">
        <v>295</v>
      </c>
      <c r="P3504" t="s">
        <v>643</v>
      </c>
      <c r="Q3504" s="4" t="str" cm="1">
        <f t="array" ref="Q3504">_xlfn._xlws.FILTER(AnalysisMethods!$G$2:$G$31,AnalysisMethods!$E$2:$E$31=AnalysisResults!P3504,"")</f>
        <v>Median</v>
      </c>
      <c r="R3504" s="4" t="str" cm="1">
        <f t="array" ref="R3504">_xlfn._xlws.FILTER(AnalysisMethods!$H$2:$H$31,AnalysisMethods!$E$2:$E$31=AnalysisResults!P3504,"")</f>
        <v>XX.X</v>
      </c>
      <c r="S3504">
        <v>-2</v>
      </c>
      <c r="T3504" s="7" t="s">
        <v>1143</v>
      </c>
      <c r="U3504" t="s">
        <v>1378</v>
      </c>
    </row>
    <row r="3505" spans="1:21" x14ac:dyDescent="0.45">
      <c r="A3505" t="s">
        <v>671</v>
      </c>
      <c r="B3505" s="4" t="str" cm="1">
        <f t="array" ref="B3505">_xlfn._xlws.FILTER(AnalysisSets!B:B,AnalysisSets!A:A=_xlfn._xlws.FILTER(Analyses!E:E,Analyses!A:A=AnalysisResults!A3505,""),"")</f>
        <v>Safety Population</v>
      </c>
      <c r="C3505" t="s">
        <v>33</v>
      </c>
      <c r="D3505" t="s">
        <v>41</v>
      </c>
      <c r="E3505" s="4" t="str" cm="1">
        <f t="array" ref="E3505">_xlfn._xlws.FILTER(AnalysisGroupings!$G$2:$G$20,AnalysisGroupings!$F$2:$F$20=AnalysisResults!D3505,"")</f>
        <v>Xanomeline High Dose</v>
      </c>
      <c r="G3505" t="s">
        <v>733</v>
      </c>
      <c r="H3505" t="s">
        <v>770</v>
      </c>
      <c r="I3505" s="4" t="str" cm="1">
        <f t="array" ref="I3505">_xlfn._xlws.FILTER(AnalysisGroupings!$G$2:$G$36,(AnalysisGroupings!$F$2:$F$36=AnalysisResults!H3505)*LEN(H3505)&gt;0,"")</f>
        <v>Diastolic Blood Pressure (mmHg)</v>
      </c>
      <c r="K3505" t="s">
        <v>734</v>
      </c>
      <c r="L3505" t="s">
        <v>1382</v>
      </c>
      <c r="M3505" s="4" t="str" cm="1">
        <f t="array" ref="M3505">_xlfn._xlws.FILTER(AnalysisGroupings!$G$2:$G$36,(AnalysisGroupings!$F$2:$F$36=AnalysisResults!L3505)*LEN(L3505)&gt;0,"")</f>
        <v>Week 6</v>
      </c>
      <c r="O3505" t="s">
        <v>295</v>
      </c>
      <c r="P3505" t="s">
        <v>644</v>
      </c>
      <c r="Q3505" s="4" t="str" cm="1">
        <f t="array" ref="Q3505">_xlfn._xlws.FILTER(AnalysisMethods!$G$2:$G$31,AnalysisMethods!$E$2:$E$31=AnalysisResults!P3505,"")</f>
        <v>Q1</v>
      </c>
      <c r="R3505" s="4" t="str" cm="1">
        <f t="array" ref="R3505">_xlfn._xlws.FILTER(AnalysisMethods!$H$2:$H$31,AnalysisMethods!$E$2:$E$31=AnalysisResults!P3505,"")</f>
        <v>XX.X</v>
      </c>
      <c r="S3505">
        <v>-10</v>
      </c>
      <c r="T3505" s="7" t="s">
        <v>1159</v>
      </c>
      <c r="U3505" t="s">
        <v>1378</v>
      </c>
    </row>
    <row r="3506" spans="1:21" x14ac:dyDescent="0.45">
      <c r="A3506" t="s">
        <v>671</v>
      </c>
      <c r="B3506" s="4" t="str" cm="1">
        <f t="array" ref="B3506">_xlfn._xlws.FILTER(AnalysisSets!B:B,AnalysisSets!A:A=_xlfn._xlws.FILTER(Analyses!E:E,Analyses!A:A=AnalysisResults!A3506,""),"")</f>
        <v>Safety Population</v>
      </c>
      <c r="C3506" t="s">
        <v>33</v>
      </c>
      <c r="D3506" t="s">
        <v>41</v>
      </c>
      <c r="E3506" s="4" t="str" cm="1">
        <f t="array" ref="E3506">_xlfn._xlws.FILTER(AnalysisGroupings!$G$2:$G$20,AnalysisGroupings!$F$2:$F$20=AnalysisResults!D3506,"")</f>
        <v>Xanomeline High Dose</v>
      </c>
      <c r="G3506" t="s">
        <v>733</v>
      </c>
      <c r="H3506" t="s">
        <v>770</v>
      </c>
      <c r="I3506" s="4" t="str" cm="1">
        <f t="array" ref="I3506">_xlfn._xlws.FILTER(AnalysisGroupings!$G$2:$G$36,(AnalysisGroupings!$F$2:$F$36=AnalysisResults!H3506)*LEN(H3506)&gt;0,"")</f>
        <v>Diastolic Blood Pressure (mmHg)</v>
      </c>
      <c r="K3506" t="s">
        <v>734</v>
      </c>
      <c r="L3506" t="s">
        <v>1382</v>
      </c>
      <c r="M3506" s="4" t="str" cm="1">
        <f t="array" ref="M3506">_xlfn._xlws.FILTER(AnalysisGroupings!$G$2:$G$36,(AnalysisGroupings!$F$2:$F$36=AnalysisResults!L3506)*LEN(L3506)&gt;0,"")</f>
        <v>Week 6</v>
      </c>
      <c r="O3506" t="s">
        <v>295</v>
      </c>
      <c r="P3506" t="s">
        <v>645</v>
      </c>
      <c r="Q3506" s="4" t="str" cm="1">
        <f t="array" ref="Q3506">_xlfn._xlws.FILTER(AnalysisMethods!$G$2:$G$31,AnalysisMethods!$E$2:$E$31=AnalysisResults!P3506,"")</f>
        <v>Q3</v>
      </c>
      <c r="R3506" s="4" t="str" cm="1">
        <f t="array" ref="R3506">_xlfn._xlws.FILTER(AnalysisMethods!$H$2:$H$31,AnalysisMethods!$E$2:$E$31=AnalysisResults!P3506,"")</f>
        <v>XX.X</v>
      </c>
      <c r="S3506">
        <v>2</v>
      </c>
      <c r="T3506" s="7" t="s">
        <v>1197</v>
      </c>
      <c r="U3506" t="s">
        <v>1378</v>
      </c>
    </row>
    <row r="3507" spans="1:21" x14ac:dyDescent="0.45">
      <c r="A3507" t="s">
        <v>671</v>
      </c>
      <c r="B3507" s="4" t="str" cm="1">
        <f t="array" ref="B3507">_xlfn._xlws.FILTER(AnalysisSets!B:B,AnalysisSets!A:A=_xlfn._xlws.FILTER(Analyses!E:E,Analyses!A:A=AnalysisResults!A3507,""),"")</f>
        <v>Safety Population</v>
      </c>
      <c r="C3507" t="s">
        <v>33</v>
      </c>
      <c r="D3507" t="s">
        <v>41</v>
      </c>
      <c r="E3507" s="4" t="str" cm="1">
        <f t="array" ref="E3507">_xlfn._xlws.FILTER(AnalysisGroupings!$G$2:$G$20,AnalysisGroupings!$F$2:$F$20=AnalysisResults!D3507,"")</f>
        <v>Xanomeline High Dose</v>
      </c>
      <c r="G3507" t="s">
        <v>733</v>
      </c>
      <c r="H3507" t="s">
        <v>770</v>
      </c>
      <c r="I3507" s="4" t="str" cm="1">
        <f t="array" ref="I3507">_xlfn._xlws.FILTER(AnalysisGroupings!$G$2:$G$36,(AnalysisGroupings!$F$2:$F$36=AnalysisResults!H3507)*LEN(H3507)&gt;0,"")</f>
        <v>Diastolic Blood Pressure (mmHg)</v>
      </c>
      <c r="K3507" t="s">
        <v>734</v>
      </c>
      <c r="L3507" t="s">
        <v>1382</v>
      </c>
      <c r="M3507" s="4" t="str" cm="1">
        <f t="array" ref="M3507">_xlfn._xlws.FILTER(AnalysisGroupings!$G$2:$G$36,(AnalysisGroupings!$F$2:$F$36=AnalysisResults!L3507)*LEN(L3507)&gt;0,"")</f>
        <v>Week 6</v>
      </c>
      <c r="O3507" t="s">
        <v>295</v>
      </c>
      <c r="P3507" t="s">
        <v>646</v>
      </c>
      <c r="Q3507" s="4" t="str" cm="1">
        <f t="array" ref="Q3507">_xlfn._xlws.FILTER(AnalysisMethods!$G$2:$G$31,AnalysisMethods!$E$2:$E$31=AnalysisResults!P3507,"")</f>
        <v>Min</v>
      </c>
      <c r="R3507" s="4" t="str" cm="1">
        <f t="array" ref="R3507">_xlfn._xlws.FILTER(AnalysisMethods!$H$2:$H$31,AnalysisMethods!$E$2:$E$31=AnalysisResults!P3507,"")</f>
        <v>XX</v>
      </c>
      <c r="S3507">
        <v>-50</v>
      </c>
      <c r="T3507" s="7" t="s">
        <v>1182</v>
      </c>
      <c r="U3507" t="s">
        <v>1378</v>
      </c>
    </row>
    <row r="3508" spans="1:21" x14ac:dyDescent="0.45">
      <c r="A3508" t="s">
        <v>671</v>
      </c>
      <c r="B3508" s="4" t="str" cm="1">
        <f t="array" ref="B3508">_xlfn._xlws.FILTER(AnalysisSets!B:B,AnalysisSets!A:A=_xlfn._xlws.FILTER(Analyses!E:E,Analyses!A:A=AnalysisResults!A3508,""),"")</f>
        <v>Safety Population</v>
      </c>
      <c r="C3508" t="s">
        <v>33</v>
      </c>
      <c r="D3508" t="s">
        <v>41</v>
      </c>
      <c r="E3508" s="4" t="str" cm="1">
        <f t="array" ref="E3508">_xlfn._xlws.FILTER(AnalysisGroupings!$G$2:$G$20,AnalysisGroupings!$F$2:$F$20=AnalysisResults!D3508,"")</f>
        <v>Xanomeline High Dose</v>
      </c>
      <c r="G3508" t="s">
        <v>733</v>
      </c>
      <c r="H3508" t="s">
        <v>770</v>
      </c>
      <c r="I3508" s="4" t="str" cm="1">
        <f t="array" ref="I3508">_xlfn._xlws.FILTER(AnalysisGroupings!$G$2:$G$36,(AnalysisGroupings!$F$2:$F$36=AnalysisResults!H3508)*LEN(H3508)&gt;0,"")</f>
        <v>Diastolic Blood Pressure (mmHg)</v>
      </c>
      <c r="K3508" t="s">
        <v>734</v>
      </c>
      <c r="L3508" t="s">
        <v>1382</v>
      </c>
      <c r="M3508" s="4" t="str" cm="1">
        <f t="array" ref="M3508">_xlfn._xlws.FILTER(AnalysisGroupings!$G$2:$G$36,(AnalysisGroupings!$F$2:$F$36=AnalysisResults!L3508)*LEN(L3508)&gt;0,"")</f>
        <v>Week 6</v>
      </c>
      <c r="O3508" t="s">
        <v>295</v>
      </c>
      <c r="P3508" t="s">
        <v>647</v>
      </c>
      <c r="Q3508" s="4" t="str" cm="1">
        <f t="array" ref="Q3508">_xlfn._xlws.FILTER(AnalysisMethods!$G$2:$G$31,AnalysisMethods!$E$2:$E$31=AnalysisResults!P3508,"")</f>
        <v>Max</v>
      </c>
      <c r="R3508" s="4" t="str" cm="1">
        <f t="array" ref="R3508">_xlfn._xlws.FILTER(AnalysisMethods!$H$2:$H$31,AnalysisMethods!$E$2:$E$31=AnalysisResults!P3508,"")</f>
        <v>XX</v>
      </c>
      <c r="S3508">
        <v>20</v>
      </c>
      <c r="T3508" s="7" t="s">
        <v>605</v>
      </c>
      <c r="U3508" t="s">
        <v>1378</v>
      </c>
    </row>
    <row r="3509" spans="1:21" x14ac:dyDescent="0.45">
      <c r="A3509" t="s">
        <v>671</v>
      </c>
      <c r="B3509" s="4" t="str" cm="1">
        <f t="array" ref="B3509">_xlfn._xlws.FILTER(AnalysisSets!B:B,AnalysisSets!A:A=_xlfn._xlws.FILTER(Analyses!E:E,Analyses!A:A=AnalysisResults!A3509,""),"")</f>
        <v>Safety Population</v>
      </c>
      <c r="C3509" t="s">
        <v>33</v>
      </c>
      <c r="D3509" t="s">
        <v>41</v>
      </c>
      <c r="E3509" s="4" t="str" cm="1">
        <f t="array" ref="E3509">_xlfn._xlws.FILTER(AnalysisGroupings!$G$2:$G$20,AnalysisGroupings!$F$2:$F$20=AnalysisResults!D3509,"")</f>
        <v>Xanomeline High Dose</v>
      </c>
      <c r="G3509" t="s">
        <v>733</v>
      </c>
      <c r="H3509" t="s">
        <v>770</v>
      </c>
      <c r="I3509" s="4" t="str" cm="1">
        <f t="array" ref="I3509">_xlfn._xlws.FILTER(AnalysisGroupings!$G$2:$G$36,(AnalysisGroupings!$F$2:$F$36=AnalysisResults!H3509)*LEN(H3509)&gt;0,"")</f>
        <v>Diastolic Blood Pressure (mmHg)</v>
      </c>
      <c r="K3509" t="s">
        <v>734</v>
      </c>
      <c r="L3509" t="s">
        <v>1383</v>
      </c>
      <c r="M3509" s="4" t="str" cm="1">
        <f t="array" ref="M3509">_xlfn._xlws.FILTER(AnalysisGroupings!$G$2:$G$36,(AnalysisGroupings!$F$2:$F$36=AnalysisResults!L3509)*LEN(L3509)&gt;0,"")</f>
        <v>Week 8</v>
      </c>
      <c r="O3509" t="s">
        <v>295</v>
      </c>
      <c r="P3509" t="s">
        <v>640</v>
      </c>
      <c r="Q3509" s="4" t="str" cm="1">
        <f t="array" ref="Q3509">_xlfn._xlws.FILTER(AnalysisMethods!$G$2:$G$31,AnalysisMethods!$E$2:$E$31=AnalysisResults!P3509,"")</f>
        <v>n</v>
      </c>
      <c r="R3509" s="4" t="str" cm="1">
        <f t="array" ref="R3509">_xlfn._xlws.FILTER(AnalysisMethods!$H$2:$H$31,AnalysisMethods!$E$2:$E$31=AnalysisResults!P3509,"")</f>
        <v>XX</v>
      </c>
      <c r="S3509">
        <v>168</v>
      </c>
      <c r="T3509" s="7" t="s">
        <v>834</v>
      </c>
      <c r="U3509" t="s">
        <v>1378</v>
      </c>
    </row>
    <row r="3510" spans="1:21" x14ac:dyDescent="0.45">
      <c r="A3510" t="s">
        <v>671</v>
      </c>
      <c r="B3510" s="4" t="str" cm="1">
        <f t="array" ref="B3510">_xlfn._xlws.FILTER(AnalysisSets!B:B,AnalysisSets!A:A=_xlfn._xlws.FILTER(Analyses!E:E,Analyses!A:A=AnalysisResults!A3510,""),"")</f>
        <v>Safety Population</v>
      </c>
      <c r="C3510" t="s">
        <v>33</v>
      </c>
      <c r="D3510" t="s">
        <v>41</v>
      </c>
      <c r="E3510" s="4" t="str" cm="1">
        <f t="array" ref="E3510">_xlfn._xlws.FILTER(AnalysisGroupings!$G$2:$G$20,AnalysisGroupings!$F$2:$F$20=AnalysisResults!D3510,"")</f>
        <v>Xanomeline High Dose</v>
      </c>
      <c r="G3510" t="s">
        <v>733</v>
      </c>
      <c r="H3510" t="s">
        <v>770</v>
      </c>
      <c r="I3510" s="4" t="str" cm="1">
        <f t="array" ref="I3510">_xlfn._xlws.FILTER(AnalysisGroupings!$G$2:$G$36,(AnalysisGroupings!$F$2:$F$36=AnalysisResults!H3510)*LEN(H3510)&gt;0,"")</f>
        <v>Diastolic Blood Pressure (mmHg)</v>
      </c>
      <c r="K3510" t="s">
        <v>734</v>
      </c>
      <c r="L3510" t="s">
        <v>1383</v>
      </c>
      <c r="M3510" s="4" t="str" cm="1">
        <f t="array" ref="M3510">_xlfn._xlws.FILTER(AnalysisGroupings!$G$2:$G$36,(AnalysisGroupings!$F$2:$F$36=AnalysisResults!L3510)*LEN(L3510)&gt;0,"")</f>
        <v>Week 8</v>
      </c>
      <c r="O3510" t="s">
        <v>295</v>
      </c>
      <c r="P3510" t="s">
        <v>641</v>
      </c>
      <c r="Q3510" s="4" t="str" cm="1">
        <f t="array" ref="Q3510">_xlfn._xlws.FILTER(AnalysisMethods!$G$2:$G$31,AnalysisMethods!$E$2:$E$31=AnalysisResults!P3510,"")</f>
        <v>Mean</v>
      </c>
      <c r="R3510" s="4" t="str" cm="1">
        <f t="array" ref="R3510">_xlfn._xlws.FILTER(AnalysisMethods!$H$2:$H$31,AnalysisMethods!$E$2:$E$31=AnalysisResults!P3510,"")</f>
        <v>XX.X</v>
      </c>
      <c r="S3510">
        <v>-1.2619047619999999</v>
      </c>
      <c r="T3510" s="7" t="s">
        <v>1349</v>
      </c>
      <c r="U3510" t="s">
        <v>1378</v>
      </c>
    </row>
    <row r="3511" spans="1:21" x14ac:dyDescent="0.45">
      <c r="A3511" t="s">
        <v>671</v>
      </c>
      <c r="B3511" s="4" t="str" cm="1">
        <f t="array" ref="B3511">_xlfn._xlws.FILTER(AnalysisSets!B:B,AnalysisSets!A:A=_xlfn._xlws.FILTER(Analyses!E:E,Analyses!A:A=AnalysisResults!A3511,""),"")</f>
        <v>Safety Population</v>
      </c>
      <c r="C3511" t="s">
        <v>33</v>
      </c>
      <c r="D3511" t="s">
        <v>41</v>
      </c>
      <c r="E3511" s="4" t="str" cm="1">
        <f t="array" ref="E3511">_xlfn._xlws.FILTER(AnalysisGroupings!$G$2:$G$20,AnalysisGroupings!$F$2:$F$20=AnalysisResults!D3511,"")</f>
        <v>Xanomeline High Dose</v>
      </c>
      <c r="G3511" t="s">
        <v>733</v>
      </c>
      <c r="H3511" t="s">
        <v>770</v>
      </c>
      <c r="I3511" s="4" t="str" cm="1">
        <f t="array" ref="I3511">_xlfn._xlws.FILTER(AnalysisGroupings!$G$2:$G$36,(AnalysisGroupings!$F$2:$F$36=AnalysisResults!H3511)*LEN(H3511)&gt;0,"")</f>
        <v>Diastolic Blood Pressure (mmHg)</v>
      </c>
      <c r="K3511" t="s">
        <v>734</v>
      </c>
      <c r="L3511" t="s">
        <v>1383</v>
      </c>
      <c r="M3511" s="4" t="str" cm="1">
        <f t="array" ref="M3511">_xlfn._xlws.FILTER(AnalysisGroupings!$G$2:$G$36,(AnalysisGroupings!$F$2:$F$36=AnalysisResults!L3511)*LEN(L3511)&gt;0,"")</f>
        <v>Week 8</v>
      </c>
      <c r="O3511" t="s">
        <v>295</v>
      </c>
      <c r="P3511" t="s">
        <v>642</v>
      </c>
      <c r="Q3511" s="4" t="str" cm="1">
        <f t="array" ref="Q3511">_xlfn._xlws.FILTER(AnalysisMethods!$G$2:$G$31,AnalysisMethods!$E$2:$E$31=AnalysisResults!P3511,"")</f>
        <v>SD</v>
      </c>
      <c r="R3511" s="4" t="str" cm="1">
        <f t="array" ref="R3511">_xlfn._xlws.FILTER(AnalysisMethods!$H$2:$H$31,AnalysisMethods!$E$2:$E$31=AnalysisResults!P3511,"")</f>
        <v>(XX.XX)</v>
      </c>
      <c r="S3511">
        <v>9.6664355988999997</v>
      </c>
      <c r="T3511" s="7" t="s">
        <v>1350</v>
      </c>
      <c r="U3511" t="s">
        <v>1378</v>
      </c>
    </row>
    <row r="3512" spans="1:21" x14ac:dyDescent="0.45">
      <c r="A3512" t="s">
        <v>671</v>
      </c>
      <c r="B3512" s="4" t="str" cm="1">
        <f t="array" ref="B3512">_xlfn._xlws.FILTER(AnalysisSets!B:B,AnalysisSets!A:A=_xlfn._xlws.FILTER(Analyses!E:E,Analyses!A:A=AnalysisResults!A3512,""),"")</f>
        <v>Safety Population</v>
      </c>
      <c r="C3512" t="s">
        <v>33</v>
      </c>
      <c r="D3512" t="s">
        <v>41</v>
      </c>
      <c r="E3512" s="4" t="str" cm="1">
        <f t="array" ref="E3512">_xlfn._xlws.FILTER(AnalysisGroupings!$G$2:$G$20,AnalysisGroupings!$F$2:$F$20=AnalysisResults!D3512,"")</f>
        <v>Xanomeline High Dose</v>
      </c>
      <c r="G3512" t="s">
        <v>733</v>
      </c>
      <c r="H3512" t="s">
        <v>770</v>
      </c>
      <c r="I3512" s="4" t="str" cm="1">
        <f t="array" ref="I3512">_xlfn._xlws.FILTER(AnalysisGroupings!$G$2:$G$36,(AnalysisGroupings!$F$2:$F$36=AnalysisResults!H3512)*LEN(H3512)&gt;0,"")</f>
        <v>Diastolic Blood Pressure (mmHg)</v>
      </c>
      <c r="K3512" t="s">
        <v>734</v>
      </c>
      <c r="L3512" t="s">
        <v>1383</v>
      </c>
      <c r="M3512" s="4" t="str" cm="1">
        <f t="array" ref="M3512">_xlfn._xlws.FILTER(AnalysisGroupings!$G$2:$G$36,(AnalysisGroupings!$F$2:$F$36=AnalysisResults!L3512)*LEN(L3512)&gt;0,"")</f>
        <v>Week 8</v>
      </c>
      <c r="O3512" t="s">
        <v>295</v>
      </c>
      <c r="P3512" t="s">
        <v>643</v>
      </c>
      <c r="Q3512" s="4" t="str" cm="1">
        <f t="array" ref="Q3512">_xlfn._xlws.FILTER(AnalysisMethods!$G$2:$G$31,AnalysisMethods!$E$2:$E$31=AnalysisResults!P3512,"")</f>
        <v>Median</v>
      </c>
      <c r="R3512" s="4" t="str" cm="1">
        <f t="array" ref="R3512">_xlfn._xlws.FILTER(AnalysisMethods!$H$2:$H$31,AnalysisMethods!$E$2:$E$31=AnalysisResults!P3512,"")</f>
        <v>XX.X</v>
      </c>
      <c r="S3512">
        <v>0</v>
      </c>
      <c r="T3512" s="7" t="s">
        <v>1158</v>
      </c>
      <c r="U3512" t="s">
        <v>1378</v>
      </c>
    </row>
    <row r="3513" spans="1:21" x14ac:dyDescent="0.45">
      <c r="A3513" t="s">
        <v>671</v>
      </c>
      <c r="B3513" s="4" t="str" cm="1">
        <f t="array" ref="B3513">_xlfn._xlws.FILTER(AnalysisSets!B:B,AnalysisSets!A:A=_xlfn._xlws.FILTER(Analyses!E:E,Analyses!A:A=AnalysisResults!A3513,""),"")</f>
        <v>Safety Population</v>
      </c>
      <c r="C3513" t="s">
        <v>33</v>
      </c>
      <c r="D3513" t="s">
        <v>41</v>
      </c>
      <c r="E3513" s="4" t="str" cm="1">
        <f t="array" ref="E3513">_xlfn._xlws.FILTER(AnalysisGroupings!$G$2:$G$20,AnalysisGroupings!$F$2:$F$20=AnalysisResults!D3513,"")</f>
        <v>Xanomeline High Dose</v>
      </c>
      <c r="G3513" t="s">
        <v>733</v>
      </c>
      <c r="H3513" t="s">
        <v>770</v>
      </c>
      <c r="I3513" s="4" t="str" cm="1">
        <f t="array" ref="I3513">_xlfn._xlws.FILTER(AnalysisGroupings!$G$2:$G$36,(AnalysisGroupings!$F$2:$F$36=AnalysisResults!H3513)*LEN(H3513)&gt;0,"")</f>
        <v>Diastolic Blood Pressure (mmHg)</v>
      </c>
      <c r="K3513" t="s">
        <v>734</v>
      </c>
      <c r="L3513" t="s">
        <v>1383</v>
      </c>
      <c r="M3513" s="4" t="str" cm="1">
        <f t="array" ref="M3513">_xlfn._xlws.FILTER(AnalysisGroupings!$G$2:$G$36,(AnalysisGroupings!$F$2:$F$36=AnalysisResults!L3513)*LEN(L3513)&gt;0,"")</f>
        <v>Week 8</v>
      </c>
      <c r="O3513" t="s">
        <v>295</v>
      </c>
      <c r="P3513" t="s">
        <v>644</v>
      </c>
      <c r="Q3513" s="4" t="str" cm="1">
        <f t="array" ref="Q3513">_xlfn._xlws.FILTER(AnalysisMethods!$G$2:$G$31,AnalysisMethods!$E$2:$E$31=AnalysisResults!P3513,"")</f>
        <v>Q1</v>
      </c>
      <c r="R3513" s="4" t="str" cm="1">
        <f t="array" ref="R3513">_xlfn._xlws.FILTER(AnalysisMethods!$H$2:$H$31,AnalysisMethods!$E$2:$E$31=AnalysisResults!P3513,"")</f>
        <v>XX.X</v>
      </c>
      <c r="S3513">
        <v>-8</v>
      </c>
      <c r="T3513" s="7" t="s">
        <v>1192</v>
      </c>
      <c r="U3513" t="s">
        <v>1378</v>
      </c>
    </row>
    <row r="3514" spans="1:21" x14ac:dyDescent="0.45">
      <c r="A3514" t="s">
        <v>671</v>
      </c>
      <c r="B3514" s="4" t="str" cm="1">
        <f t="array" ref="B3514">_xlfn._xlws.FILTER(AnalysisSets!B:B,AnalysisSets!A:A=_xlfn._xlws.FILTER(Analyses!E:E,Analyses!A:A=AnalysisResults!A3514,""),"")</f>
        <v>Safety Population</v>
      </c>
      <c r="C3514" t="s">
        <v>33</v>
      </c>
      <c r="D3514" t="s">
        <v>41</v>
      </c>
      <c r="E3514" s="4" t="str" cm="1">
        <f t="array" ref="E3514">_xlfn._xlws.FILTER(AnalysisGroupings!$G$2:$G$20,AnalysisGroupings!$F$2:$F$20=AnalysisResults!D3514,"")</f>
        <v>Xanomeline High Dose</v>
      </c>
      <c r="G3514" t="s">
        <v>733</v>
      </c>
      <c r="H3514" t="s">
        <v>770</v>
      </c>
      <c r="I3514" s="4" t="str" cm="1">
        <f t="array" ref="I3514">_xlfn._xlws.FILTER(AnalysisGroupings!$G$2:$G$36,(AnalysisGroupings!$F$2:$F$36=AnalysisResults!H3514)*LEN(H3514)&gt;0,"")</f>
        <v>Diastolic Blood Pressure (mmHg)</v>
      </c>
      <c r="K3514" t="s">
        <v>734</v>
      </c>
      <c r="L3514" t="s">
        <v>1383</v>
      </c>
      <c r="M3514" s="4" t="str" cm="1">
        <f t="array" ref="M3514">_xlfn._xlws.FILTER(AnalysisGroupings!$G$2:$G$36,(AnalysisGroupings!$F$2:$F$36=AnalysisResults!L3514)*LEN(L3514)&gt;0,"")</f>
        <v>Week 8</v>
      </c>
      <c r="O3514" t="s">
        <v>295</v>
      </c>
      <c r="P3514" t="s">
        <v>645</v>
      </c>
      <c r="Q3514" s="4" t="str" cm="1">
        <f t="array" ref="Q3514">_xlfn._xlws.FILTER(AnalysisMethods!$G$2:$G$31,AnalysisMethods!$E$2:$E$31=AnalysisResults!P3514,"")</f>
        <v>Q3</v>
      </c>
      <c r="R3514" s="4" t="str" cm="1">
        <f t="array" ref="R3514">_xlfn._xlws.FILTER(AnalysisMethods!$H$2:$H$31,AnalysisMethods!$E$2:$E$31=AnalysisResults!P3514,"")</f>
        <v>XX.X</v>
      </c>
      <c r="S3514">
        <v>5</v>
      </c>
      <c r="T3514" s="7" t="s">
        <v>1193</v>
      </c>
      <c r="U3514" t="s">
        <v>1378</v>
      </c>
    </row>
    <row r="3515" spans="1:21" x14ac:dyDescent="0.45">
      <c r="A3515" t="s">
        <v>671</v>
      </c>
      <c r="B3515" s="4" t="str" cm="1">
        <f t="array" ref="B3515">_xlfn._xlws.FILTER(AnalysisSets!B:B,AnalysisSets!A:A=_xlfn._xlws.FILTER(Analyses!E:E,Analyses!A:A=AnalysisResults!A3515,""),"")</f>
        <v>Safety Population</v>
      </c>
      <c r="C3515" t="s">
        <v>33</v>
      </c>
      <c r="D3515" t="s">
        <v>41</v>
      </c>
      <c r="E3515" s="4" t="str" cm="1">
        <f t="array" ref="E3515">_xlfn._xlws.FILTER(AnalysisGroupings!$G$2:$G$20,AnalysisGroupings!$F$2:$F$20=AnalysisResults!D3515,"")</f>
        <v>Xanomeline High Dose</v>
      </c>
      <c r="G3515" t="s">
        <v>733</v>
      </c>
      <c r="H3515" t="s">
        <v>770</v>
      </c>
      <c r="I3515" s="4" t="str" cm="1">
        <f t="array" ref="I3515">_xlfn._xlws.FILTER(AnalysisGroupings!$G$2:$G$36,(AnalysisGroupings!$F$2:$F$36=AnalysisResults!H3515)*LEN(H3515)&gt;0,"")</f>
        <v>Diastolic Blood Pressure (mmHg)</v>
      </c>
      <c r="K3515" t="s">
        <v>734</v>
      </c>
      <c r="L3515" t="s">
        <v>1383</v>
      </c>
      <c r="M3515" s="4" t="str" cm="1">
        <f t="array" ref="M3515">_xlfn._xlws.FILTER(AnalysisGroupings!$G$2:$G$36,(AnalysisGroupings!$F$2:$F$36=AnalysisResults!L3515)*LEN(L3515)&gt;0,"")</f>
        <v>Week 8</v>
      </c>
      <c r="O3515" t="s">
        <v>295</v>
      </c>
      <c r="P3515" t="s">
        <v>646</v>
      </c>
      <c r="Q3515" s="4" t="str" cm="1">
        <f t="array" ref="Q3515">_xlfn._xlws.FILTER(AnalysisMethods!$G$2:$G$31,AnalysisMethods!$E$2:$E$31=AnalysisResults!P3515,"")</f>
        <v>Min</v>
      </c>
      <c r="R3515" s="4" t="str" cm="1">
        <f t="array" ref="R3515">_xlfn._xlws.FILTER(AnalysisMethods!$H$2:$H$31,AnalysisMethods!$E$2:$E$31=AnalysisResults!P3515,"")</f>
        <v>XX</v>
      </c>
      <c r="S3515">
        <v>-45</v>
      </c>
      <c r="T3515" s="7" t="s">
        <v>1351</v>
      </c>
      <c r="U3515" t="s">
        <v>1378</v>
      </c>
    </row>
    <row r="3516" spans="1:21" x14ac:dyDescent="0.45">
      <c r="A3516" t="s">
        <v>671</v>
      </c>
      <c r="B3516" s="4" t="str" cm="1">
        <f t="array" ref="B3516">_xlfn._xlws.FILTER(AnalysisSets!B:B,AnalysisSets!A:A=_xlfn._xlws.FILTER(Analyses!E:E,Analyses!A:A=AnalysisResults!A3516,""),"")</f>
        <v>Safety Population</v>
      </c>
      <c r="C3516" t="s">
        <v>33</v>
      </c>
      <c r="D3516" t="s">
        <v>41</v>
      </c>
      <c r="E3516" s="4" t="str" cm="1">
        <f t="array" ref="E3516">_xlfn._xlws.FILTER(AnalysisGroupings!$G$2:$G$20,AnalysisGroupings!$F$2:$F$20=AnalysisResults!D3516,"")</f>
        <v>Xanomeline High Dose</v>
      </c>
      <c r="G3516" t="s">
        <v>733</v>
      </c>
      <c r="H3516" t="s">
        <v>770</v>
      </c>
      <c r="I3516" s="4" t="str" cm="1">
        <f t="array" ref="I3516">_xlfn._xlws.FILTER(AnalysisGroupings!$G$2:$G$36,(AnalysisGroupings!$F$2:$F$36=AnalysisResults!H3516)*LEN(H3516)&gt;0,"")</f>
        <v>Diastolic Blood Pressure (mmHg)</v>
      </c>
      <c r="K3516" t="s">
        <v>734</v>
      </c>
      <c r="L3516" t="s">
        <v>1383</v>
      </c>
      <c r="M3516" s="4" t="str" cm="1">
        <f t="array" ref="M3516">_xlfn._xlws.FILTER(AnalysisGroupings!$G$2:$G$36,(AnalysisGroupings!$F$2:$F$36=AnalysisResults!L3516)*LEN(L3516)&gt;0,"")</f>
        <v>Week 8</v>
      </c>
      <c r="O3516" t="s">
        <v>295</v>
      </c>
      <c r="P3516" t="s">
        <v>647</v>
      </c>
      <c r="Q3516" s="4" t="str" cm="1">
        <f t="array" ref="Q3516">_xlfn._xlws.FILTER(AnalysisMethods!$G$2:$G$31,AnalysisMethods!$E$2:$E$31=AnalysisResults!P3516,"")</f>
        <v>Max</v>
      </c>
      <c r="R3516" s="4" t="str" cm="1">
        <f t="array" ref="R3516">_xlfn._xlws.FILTER(AnalysisMethods!$H$2:$H$31,AnalysisMethods!$E$2:$E$31=AnalysisResults!P3516,"")</f>
        <v>XX</v>
      </c>
      <c r="S3516">
        <v>22</v>
      </c>
      <c r="T3516" s="7" t="s">
        <v>629</v>
      </c>
      <c r="U3516" t="s">
        <v>1378</v>
      </c>
    </row>
    <row r="3517" spans="1:21" x14ac:dyDescent="0.45">
      <c r="A3517" t="s">
        <v>671</v>
      </c>
      <c r="B3517" s="4" t="str" cm="1">
        <f t="array" ref="B3517">_xlfn._xlws.FILTER(AnalysisSets!B:B,AnalysisSets!A:A=_xlfn._xlws.FILTER(Analyses!E:E,Analyses!A:A=AnalysisResults!A3517,""),"")</f>
        <v>Safety Population</v>
      </c>
      <c r="C3517" t="s">
        <v>33</v>
      </c>
      <c r="D3517" t="s">
        <v>41</v>
      </c>
      <c r="E3517" s="4" t="str" cm="1">
        <f t="array" ref="E3517">_xlfn._xlws.FILTER(AnalysisGroupings!$G$2:$G$20,AnalysisGroupings!$F$2:$F$20=AnalysisResults!D3517,"")</f>
        <v>Xanomeline High Dose</v>
      </c>
      <c r="G3517" t="s">
        <v>733</v>
      </c>
      <c r="H3517" t="s">
        <v>770</v>
      </c>
      <c r="I3517" s="4" t="str" cm="1">
        <f t="array" ref="I3517">_xlfn._xlws.FILTER(AnalysisGroupings!$G$2:$G$36,(AnalysisGroupings!$F$2:$F$36=AnalysisResults!H3517)*LEN(H3517)&gt;0,"")</f>
        <v>Diastolic Blood Pressure (mmHg)</v>
      </c>
      <c r="K3517" t="s">
        <v>734</v>
      </c>
      <c r="L3517" t="s">
        <v>1384</v>
      </c>
      <c r="M3517" s="4" t="str" cm="1">
        <f t="array" ref="M3517">_xlfn._xlws.FILTER(AnalysisGroupings!$G$2:$G$36,(AnalysisGroupings!$F$2:$F$36=AnalysisResults!L3517)*LEN(L3517)&gt;0,"")</f>
        <v>Week 12</v>
      </c>
      <c r="O3517" t="s">
        <v>295</v>
      </c>
      <c r="P3517" t="s">
        <v>640</v>
      </c>
      <c r="Q3517" s="4" t="str" cm="1">
        <f t="array" ref="Q3517">_xlfn._xlws.FILTER(AnalysisMethods!$G$2:$G$31,AnalysisMethods!$E$2:$E$31=AnalysisResults!P3517,"")</f>
        <v>n</v>
      </c>
      <c r="R3517" s="4" t="str" cm="1">
        <f t="array" ref="R3517">_xlfn._xlws.FILTER(AnalysisMethods!$H$2:$H$31,AnalysisMethods!$E$2:$E$31=AnalysisResults!P3517,"")</f>
        <v>XX</v>
      </c>
      <c r="S3517">
        <v>150</v>
      </c>
      <c r="T3517" s="7" t="s">
        <v>1068</v>
      </c>
      <c r="U3517" t="s">
        <v>1378</v>
      </c>
    </row>
    <row r="3518" spans="1:21" x14ac:dyDescent="0.45">
      <c r="A3518" t="s">
        <v>671</v>
      </c>
      <c r="B3518" s="4" t="str" cm="1">
        <f t="array" ref="B3518">_xlfn._xlws.FILTER(AnalysisSets!B:B,AnalysisSets!A:A=_xlfn._xlws.FILTER(Analyses!E:E,Analyses!A:A=AnalysisResults!A3518,""),"")</f>
        <v>Safety Population</v>
      </c>
      <c r="C3518" t="s">
        <v>33</v>
      </c>
      <c r="D3518" t="s">
        <v>41</v>
      </c>
      <c r="E3518" s="4" t="str" cm="1">
        <f t="array" ref="E3518">_xlfn._xlws.FILTER(AnalysisGroupings!$G$2:$G$20,AnalysisGroupings!$F$2:$F$20=AnalysisResults!D3518,"")</f>
        <v>Xanomeline High Dose</v>
      </c>
      <c r="G3518" t="s">
        <v>733</v>
      </c>
      <c r="H3518" t="s">
        <v>770</v>
      </c>
      <c r="I3518" s="4" t="str" cm="1">
        <f t="array" ref="I3518">_xlfn._xlws.FILTER(AnalysisGroupings!$G$2:$G$36,(AnalysisGroupings!$F$2:$F$36=AnalysisResults!H3518)*LEN(H3518)&gt;0,"")</f>
        <v>Diastolic Blood Pressure (mmHg)</v>
      </c>
      <c r="K3518" t="s">
        <v>734</v>
      </c>
      <c r="L3518" t="s">
        <v>1384</v>
      </c>
      <c r="M3518" s="4" t="str" cm="1">
        <f t="array" ref="M3518">_xlfn._xlws.FILTER(AnalysisGroupings!$G$2:$G$36,(AnalysisGroupings!$F$2:$F$36=AnalysisResults!L3518)*LEN(L3518)&gt;0,"")</f>
        <v>Week 12</v>
      </c>
      <c r="O3518" t="s">
        <v>295</v>
      </c>
      <c r="P3518" t="s">
        <v>641</v>
      </c>
      <c r="Q3518" s="4" t="str" cm="1">
        <f t="array" ref="Q3518">_xlfn._xlws.FILTER(AnalysisMethods!$G$2:$G$31,AnalysisMethods!$E$2:$E$31=AnalysisResults!P3518,"")</f>
        <v>Mean</v>
      </c>
      <c r="R3518" s="4" t="str" cm="1">
        <f t="array" ref="R3518">_xlfn._xlws.FILTER(AnalysisMethods!$H$2:$H$31,AnalysisMethods!$E$2:$E$31=AnalysisResults!P3518,"")</f>
        <v>XX.X</v>
      </c>
      <c r="S3518">
        <v>-4.0733333329999999</v>
      </c>
      <c r="T3518" s="7" t="s">
        <v>1162</v>
      </c>
      <c r="U3518" t="s">
        <v>1378</v>
      </c>
    </row>
    <row r="3519" spans="1:21" x14ac:dyDescent="0.45">
      <c r="A3519" t="s">
        <v>671</v>
      </c>
      <c r="B3519" s="4" t="str" cm="1">
        <f t="array" ref="B3519">_xlfn._xlws.FILTER(AnalysisSets!B:B,AnalysisSets!A:A=_xlfn._xlws.FILTER(Analyses!E:E,Analyses!A:A=AnalysisResults!A3519,""),"")</f>
        <v>Safety Population</v>
      </c>
      <c r="C3519" t="s">
        <v>33</v>
      </c>
      <c r="D3519" t="s">
        <v>41</v>
      </c>
      <c r="E3519" s="4" t="str" cm="1">
        <f t="array" ref="E3519">_xlfn._xlws.FILTER(AnalysisGroupings!$G$2:$G$20,AnalysisGroupings!$F$2:$F$20=AnalysisResults!D3519,"")</f>
        <v>Xanomeline High Dose</v>
      </c>
      <c r="G3519" t="s">
        <v>733</v>
      </c>
      <c r="H3519" t="s">
        <v>770</v>
      </c>
      <c r="I3519" s="4" t="str" cm="1">
        <f t="array" ref="I3519">_xlfn._xlws.FILTER(AnalysisGroupings!$G$2:$G$36,(AnalysisGroupings!$F$2:$F$36=AnalysisResults!H3519)*LEN(H3519)&gt;0,"")</f>
        <v>Diastolic Blood Pressure (mmHg)</v>
      </c>
      <c r="K3519" t="s">
        <v>734</v>
      </c>
      <c r="L3519" t="s">
        <v>1384</v>
      </c>
      <c r="M3519" s="4" t="str" cm="1">
        <f t="array" ref="M3519">_xlfn._xlws.FILTER(AnalysisGroupings!$G$2:$G$36,(AnalysisGroupings!$F$2:$F$36=AnalysisResults!L3519)*LEN(L3519)&gt;0,"")</f>
        <v>Week 12</v>
      </c>
      <c r="O3519" t="s">
        <v>295</v>
      </c>
      <c r="P3519" t="s">
        <v>642</v>
      </c>
      <c r="Q3519" s="4" t="str" cm="1">
        <f t="array" ref="Q3519">_xlfn._xlws.FILTER(AnalysisMethods!$G$2:$G$31,AnalysisMethods!$E$2:$E$31=AnalysisResults!P3519,"")</f>
        <v>SD</v>
      </c>
      <c r="R3519" s="4" t="str" cm="1">
        <f t="array" ref="R3519">_xlfn._xlws.FILTER(AnalysisMethods!$H$2:$H$31,AnalysisMethods!$E$2:$E$31=AnalysisResults!P3519,"")</f>
        <v>(XX.XX)</v>
      </c>
      <c r="S3519">
        <v>10.907848702000001</v>
      </c>
      <c r="T3519" s="7" t="s">
        <v>859</v>
      </c>
      <c r="U3519" t="s">
        <v>1378</v>
      </c>
    </row>
    <row r="3520" spans="1:21" x14ac:dyDescent="0.45">
      <c r="A3520" t="s">
        <v>671</v>
      </c>
      <c r="B3520" s="4" t="str" cm="1">
        <f t="array" ref="B3520">_xlfn._xlws.FILTER(AnalysisSets!B:B,AnalysisSets!A:A=_xlfn._xlws.FILTER(Analyses!E:E,Analyses!A:A=AnalysisResults!A3520,""),"")</f>
        <v>Safety Population</v>
      </c>
      <c r="C3520" t="s">
        <v>33</v>
      </c>
      <c r="D3520" t="s">
        <v>41</v>
      </c>
      <c r="E3520" s="4" t="str" cm="1">
        <f t="array" ref="E3520">_xlfn._xlws.FILTER(AnalysisGroupings!$G$2:$G$20,AnalysisGroupings!$F$2:$F$20=AnalysisResults!D3520,"")</f>
        <v>Xanomeline High Dose</v>
      </c>
      <c r="G3520" t="s">
        <v>733</v>
      </c>
      <c r="H3520" t="s">
        <v>770</v>
      </c>
      <c r="I3520" s="4" t="str" cm="1">
        <f t="array" ref="I3520">_xlfn._xlws.FILTER(AnalysisGroupings!$G$2:$G$36,(AnalysisGroupings!$F$2:$F$36=AnalysisResults!H3520)*LEN(H3520)&gt;0,"")</f>
        <v>Diastolic Blood Pressure (mmHg)</v>
      </c>
      <c r="K3520" t="s">
        <v>734</v>
      </c>
      <c r="L3520" t="s">
        <v>1384</v>
      </c>
      <c r="M3520" s="4" t="str" cm="1">
        <f t="array" ref="M3520">_xlfn._xlws.FILTER(AnalysisGroupings!$G$2:$G$36,(AnalysisGroupings!$F$2:$F$36=AnalysisResults!L3520)*LEN(L3520)&gt;0,"")</f>
        <v>Week 12</v>
      </c>
      <c r="O3520" t="s">
        <v>295</v>
      </c>
      <c r="P3520" t="s">
        <v>643</v>
      </c>
      <c r="Q3520" s="4" t="str" cm="1">
        <f t="array" ref="Q3520">_xlfn._xlws.FILTER(AnalysisMethods!$G$2:$G$31,AnalysisMethods!$E$2:$E$31=AnalysisResults!P3520,"")</f>
        <v>Median</v>
      </c>
      <c r="R3520" s="4" t="str" cm="1">
        <f t="array" ref="R3520">_xlfn._xlws.FILTER(AnalysisMethods!$H$2:$H$31,AnalysisMethods!$E$2:$E$31=AnalysisResults!P3520,"")</f>
        <v>XX.X</v>
      </c>
      <c r="S3520">
        <v>-3.5</v>
      </c>
      <c r="T3520" s="7" t="s">
        <v>1208</v>
      </c>
      <c r="U3520" t="s">
        <v>1378</v>
      </c>
    </row>
    <row r="3521" spans="1:21" x14ac:dyDescent="0.45">
      <c r="A3521" t="s">
        <v>671</v>
      </c>
      <c r="B3521" s="4" t="str" cm="1">
        <f t="array" ref="B3521">_xlfn._xlws.FILTER(AnalysisSets!B:B,AnalysisSets!A:A=_xlfn._xlws.FILTER(Analyses!E:E,Analyses!A:A=AnalysisResults!A3521,""),"")</f>
        <v>Safety Population</v>
      </c>
      <c r="C3521" t="s">
        <v>33</v>
      </c>
      <c r="D3521" t="s">
        <v>41</v>
      </c>
      <c r="E3521" s="4" t="str" cm="1">
        <f t="array" ref="E3521">_xlfn._xlws.FILTER(AnalysisGroupings!$G$2:$G$20,AnalysisGroupings!$F$2:$F$20=AnalysisResults!D3521,"")</f>
        <v>Xanomeline High Dose</v>
      </c>
      <c r="G3521" t="s">
        <v>733</v>
      </c>
      <c r="H3521" t="s">
        <v>770</v>
      </c>
      <c r="I3521" s="4" t="str" cm="1">
        <f t="array" ref="I3521">_xlfn._xlws.FILTER(AnalysisGroupings!$G$2:$G$36,(AnalysisGroupings!$F$2:$F$36=AnalysisResults!H3521)*LEN(H3521)&gt;0,"")</f>
        <v>Diastolic Blood Pressure (mmHg)</v>
      </c>
      <c r="K3521" t="s">
        <v>734</v>
      </c>
      <c r="L3521" t="s">
        <v>1384</v>
      </c>
      <c r="M3521" s="4" t="str" cm="1">
        <f t="array" ref="M3521">_xlfn._xlws.FILTER(AnalysisGroupings!$G$2:$G$36,(AnalysisGroupings!$F$2:$F$36=AnalysisResults!L3521)*LEN(L3521)&gt;0,"")</f>
        <v>Week 12</v>
      </c>
      <c r="O3521" t="s">
        <v>295</v>
      </c>
      <c r="P3521" t="s">
        <v>644</v>
      </c>
      <c r="Q3521" s="4" t="str" cm="1">
        <f t="array" ref="Q3521">_xlfn._xlws.FILTER(AnalysisMethods!$G$2:$G$31,AnalysisMethods!$E$2:$E$31=AnalysisResults!P3521,"")</f>
        <v>Q1</v>
      </c>
      <c r="R3521" s="4" t="str" cm="1">
        <f t="array" ref="R3521">_xlfn._xlws.FILTER(AnalysisMethods!$H$2:$H$31,AnalysisMethods!$E$2:$E$31=AnalysisResults!P3521,"")</f>
        <v>XX.X</v>
      </c>
      <c r="S3521">
        <v>-10</v>
      </c>
      <c r="T3521" s="7" t="s">
        <v>1159</v>
      </c>
      <c r="U3521" t="s">
        <v>1378</v>
      </c>
    </row>
    <row r="3522" spans="1:21" x14ac:dyDescent="0.45">
      <c r="A3522" t="s">
        <v>671</v>
      </c>
      <c r="B3522" s="4" t="str" cm="1">
        <f t="array" ref="B3522">_xlfn._xlws.FILTER(AnalysisSets!B:B,AnalysisSets!A:A=_xlfn._xlws.FILTER(Analyses!E:E,Analyses!A:A=AnalysisResults!A3522,""),"")</f>
        <v>Safety Population</v>
      </c>
      <c r="C3522" t="s">
        <v>33</v>
      </c>
      <c r="D3522" t="s">
        <v>41</v>
      </c>
      <c r="E3522" s="4" t="str" cm="1">
        <f t="array" ref="E3522">_xlfn._xlws.FILTER(AnalysisGroupings!$G$2:$G$20,AnalysisGroupings!$F$2:$F$20=AnalysisResults!D3522,"")</f>
        <v>Xanomeline High Dose</v>
      </c>
      <c r="G3522" t="s">
        <v>733</v>
      </c>
      <c r="H3522" t="s">
        <v>770</v>
      </c>
      <c r="I3522" s="4" t="str" cm="1">
        <f t="array" ref="I3522">_xlfn._xlws.FILTER(AnalysisGroupings!$G$2:$G$36,(AnalysisGroupings!$F$2:$F$36=AnalysisResults!H3522)*LEN(H3522)&gt;0,"")</f>
        <v>Diastolic Blood Pressure (mmHg)</v>
      </c>
      <c r="K3522" t="s">
        <v>734</v>
      </c>
      <c r="L3522" t="s">
        <v>1384</v>
      </c>
      <c r="M3522" s="4" t="str" cm="1">
        <f t="array" ref="M3522">_xlfn._xlws.FILTER(AnalysisGroupings!$G$2:$G$36,(AnalysisGroupings!$F$2:$F$36=AnalysisResults!L3522)*LEN(L3522)&gt;0,"")</f>
        <v>Week 12</v>
      </c>
      <c r="O3522" t="s">
        <v>295</v>
      </c>
      <c r="P3522" t="s">
        <v>645</v>
      </c>
      <c r="Q3522" s="4" t="str" cm="1">
        <f t="array" ref="Q3522">_xlfn._xlws.FILTER(AnalysisMethods!$G$2:$G$31,AnalysisMethods!$E$2:$E$31=AnalysisResults!P3522,"")</f>
        <v>Q3</v>
      </c>
      <c r="R3522" s="4" t="str" cm="1">
        <f t="array" ref="R3522">_xlfn._xlws.FILTER(AnalysisMethods!$H$2:$H$31,AnalysisMethods!$E$2:$E$31=AnalysisResults!P3522,"")</f>
        <v>XX.X</v>
      </c>
      <c r="S3522">
        <v>2</v>
      </c>
      <c r="T3522" s="7" t="s">
        <v>1197</v>
      </c>
      <c r="U3522" t="s">
        <v>1378</v>
      </c>
    </row>
    <row r="3523" spans="1:21" x14ac:dyDescent="0.45">
      <c r="A3523" t="s">
        <v>671</v>
      </c>
      <c r="B3523" s="4" t="str" cm="1">
        <f t="array" ref="B3523">_xlfn._xlws.FILTER(AnalysisSets!B:B,AnalysisSets!A:A=_xlfn._xlws.FILTER(Analyses!E:E,Analyses!A:A=AnalysisResults!A3523,""),"")</f>
        <v>Safety Population</v>
      </c>
      <c r="C3523" t="s">
        <v>33</v>
      </c>
      <c r="D3523" t="s">
        <v>41</v>
      </c>
      <c r="E3523" s="4" t="str" cm="1">
        <f t="array" ref="E3523">_xlfn._xlws.FILTER(AnalysisGroupings!$G$2:$G$20,AnalysisGroupings!$F$2:$F$20=AnalysisResults!D3523,"")</f>
        <v>Xanomeline High Dose</v>
      </c>
      <c r="G3523" t="s">
        <v>733</v>
      </c>
      <c r="H3523" t="s">
        <v>770</v>
      </c>
      <c r="I3523" s="4" t="str" cm="1">
        <f t="array" ref="I3523">_xlfn._xlws.FILTER(AnalysisGroupings!$G$2:$G$36,(AnalysisGroupings!$F$2:$F$36=AnalysisResults!H3523)*LEN(H3523)&gt;0,"")</f>
        <v>Diastolic Blood Pressure (mmHg)</v>
      </c>
      <c r="K3523" t="s">
        <v>734</v>
      </c>
      <c r="L3523" t="s">
        <v>1384</v>
      </c>
      <c r="M3523" s="4" t="str" cm="1">
        <f t="array" ref="M3523">_xlfn._xlws.FILTER(AnalysisGroupings!$G$2:$G$36,(AnalysisGroupings!$F$2:$F$36=AnalysisResults!L3523)*LEN(L3523)&gt;0,"")</f>
        <v>Week 12</v>
      </c>
      <c r="O3523" t="s">
        <v>295</v>
      </c>
      <c r="P3523" t="s">
        <v>646</v>
      </c>
      <c r="Q3523" s="4" t="str" cm="1">
        <f t="array" ref="Q3523">_xlfn._xlws.FILTER(AnalysisMethods!$G$2:$G$31,AnalysisMethods!$E$2:$E$31=AnalysisResults!P3523,"")</f>
        <v>Min</v>
      </c>
      <c r="R3523" s="4" t="str" cm="1">
        <f t="array" ref="R3523">_xlfn._xlws.FILTER(AnalysisMethods!$H$2:$H$31,AnalysisMethods!$E$2:$E$31=AnalysisResults!P3523,"")</f>
        <v>XX</v>
      </c>
      <c r="S3523">
        <v>-46</v>
      </c>
      <c r="T3523" s="7" t="s">
        <v>1155</v>
      </c>
      <c r="U3523" t="s">
        <v>1378</v>
      </c>
    </row>
    <row r="3524" spans="1:21" x14ac:dyDescent="0.45">
      <c r="A3524" t="s">
        <v>671</v>
      </c>
      <c r="B3524" s="4" t="str" cm="1">
        <f t="array" ref="B3524">_xlfn._xlws.FILTER(AnalysisSets!B:B,AnalysisSets!A:A=_xlfn._xlws.FILTER(Analyses!E:E,Analyses!A:A=AnalysisResults!A3524,""),"")</f>
        <v>Safety Population</v>
      </c>
      <c r="C3524" t="s">
        <v>33</v>
      </c>
      <c r="D3524" t="s">
        <v>41</v>
      </c>
      <c r="E3524" s="4" t="str" cm="1">
        <f t="array" ref="E3524">_xlfn._xlws.FILTER(AnalysisGroupings!$G$2:$G$20,AnalysisGroupings!$F$2:$F$20=AnalysisResults!D3524,"")</f>
        <v>Xanomeline High Dose</v>
      </c>
      <c r="G3524" t="s">
        <v>733</v>
      </c>
      <c r="H3524" t="s">
        <v>770</v>
      </c>
      <c r="I3524" s="4" t="str" cm="1">
        <f t="array" ref="I3524">_xlfn._xlws.FILTER(AnalysisGroupings!$G$2:$G$36,(AnalysisGroupings!$F$2:$F$36=AnalysisResults!H3524)*LEN(H3524)&gt;0,"")</f>
        <v>Diastolic Blood Pressure (mmHg)</v>
      </c>
      <c r="K3524" t="s">
        <v>734</v>
      </c>
      <c r="L3524" t="s">
        <v>1384</v>
      </c>
      <c r="M3524" s="4" t="str" cm="1">
        <f t="array" ref="M3524">_xlfn._xlws.FILTER(AnalysisGroupings!$G$2:$G$36,(AnalysisGroupings!$F$2:$F$36=AnalysisResults!L3524)*LEN(L3524)&gt;0,"")</f>
        <v>Week 12</v>
      </c>
      <c r="O3524" t="s">
        <v>295</v>
      </c>
      <c r="P3524" t="s">
        <v>647</v>
      </c>
      <c r="Q3524" s="4" t="str" cm="1">
        <f t="array" ref="Q3524">_xlfn._xlws.FILTER(AnalysisMethods!$G$2:$G$31,AnalysisMethods!$E$2:$E$31=AnalysisResults!P3524,"")</f>
        <v>Max</v>
      </c>
      <c r="R3524" s="4" t="str" cm="1">
        <f t="array" ref="R3524">_xlfn._xlws.FILTER(AnalysisMethods!$H$2:$H$31,AnalysisMethods!$E$2:$E$31=AnalysisResults!P3524,"")</f>
        <v>XX</v>
      </c>
      <c r="S3524">
        <v>20</v>
      </c>
      <c r="T3524" s="7" t="s">
        <v>605</v>
      </c>
      <c r="U3524" t="s">
        <v>1378</v>
      </c>
    </row>
    <row r="3525" spans="1:21" x14ac:dyDescent="0.45">
      <c r="A3525" t="s">
        <v>671</v>
      </c>
      <c r="B3525" s="4" t="str" cm="1">
        <f t="array" ref="B3525">_xlfn._xlws.FILTER(AnalysisSets!B:B,AnalysisSets!A:A=_xlfn._xlws.FILTER(Analyses!E:E,Analyses!A:A=AnalysisResults!A3525,""),"")</f>
        <v>Safety Population</v>
      </c>
      <c r="C3525" t="s">
        <v>33</v>
      </c>
      <c r="D3525" t="s">
        <v>41</v>
      </c>
      <c r="E3525" s="4" t="str" cm="1">
        <f t="array" ref="E3525">_xlfn._xlws.FILTER(AnalysisGroupings!$G$2:$G$20,AnalysisGroupings!$F$2:$F$20=AnalysisResults!D3525,"")</f>
        <v>Xanomeline High Dose</v>
      </c>
      <c r="G3525" t="s">
        <v>733</v>
      </c>
      <c r="H3525" t="s">
        <v>770</v>
      </c>
      <c r="I3525" s="4" t="str" cm="1">
        <f t="array" ref="I3525">_xlfn._xlws.FILTER(AnalysisGroupings!$G$2:$G$36,(AnalysisGroupings!$F$2:$F$36=AnalysisResults!H3525)*LEN(H3525)&gt;0,"")</f>
        <v>Diastolic Blood Pressure (mmHg)</v>
      </c>
      <c r="K3525" t="s">
        <v>734</v>
      </c>
      <c r="L3525" t="s">
        <v>1385</v>
      </c>
      <c r="M3525" s="4" t="str" cm="1">
        <f t="array" ref="M3525">_xlfn._xlws.FILTER(AnalysisGroupings!$G$2:$G$36,(AnalysisGroupings!$F$2:$F$36=AnalysisResults!L3525)*LEN(L3525)&gt;0,"")</f>
        <v>Week 16</v>
      </c>
      <c r="O3525" t="s">
        <v>295</v>
      </c>
      <c r="P3525" t="s">
        <v>640</v>
      </c>
      <c r="Q3525" s="4" t="str" cm="1">
        <f t="array" ref="Q3525">_xlfn._xlws.FILTER(AnalysisMethods!$G$2:$G$31,AnalysisMethods!$E$2:$E$31=AnalysisResults!P3525,"")</f>
        <v>n</v>
      </c>
      <c r="R3525" s="4" t="str" cm="1">
        <f t="array" ref="R3525">_xlfn._xlws.FILTER(AnalysisMethods!$H$2:$H$31,AnalysisMethods!$E$2:$E$31=AnalysisResults!P3525,"")</f>
        <v>XX</v>
      </c>
      <c r="S3525">
        <v>111</v>
      </c>
      <c r="T3525" s="7" t="s">
        <v>1071</v>
      </c>
      <c r="U3525" t="s">
        <v>1378</v>
      </c>
    </row>
    <row r="3526" spans="1:21" x14ac:dyDescent="0.45">
      <c r="A3526" t="s">
        <v>671</v>
      </c>
      <c r="B3526" s="4" t="str" cm="1">
        <f t="array" ref="B3526">_xlfn._xlws.FILTER(AnalysisSets!B:B,AnalysisSets!A:A=_xlfn._xlws.FILTER(Analyses!E:E,Analyses!A:A=AnalysisResults!A3526,""),"")</f>
        <v>Safety Population</v>
      </c>
      <c r="C3526" t="s">
        <v>33</v>
      </c>
      <c r="D3526" t="s">
        <v>41</v>
      </c>
      <c r="E3526" s="4" t="str" cm="1">
        <f t="array" ref="E3526">_xlfn._xlws.FILTER(AnalysisGroupings!$G$2:$G$20,AnalysisGroupings!$F$2:$F$20=AnalysisResults!D3526,"")</f>
        <v>Xanomeline High Dose</v>
      </c>
      <c r="G3526" t="s">
        <v>733</v>
      </c>
      <c r="H3526" t="s">
        <v>770</v>
      </c>
      <c r="I3526" s="4" t="str" cm="1">
        <f t="array" ref="I3526">_xlfn._xlws.FILTER(AnalysisGroupings!$G$2:$G$36,(AnalysisGroupings!$F$2:$F$36=AnalysisResults!H3526)*LEN(H3526)&gt;0,"")</f>
        <v>Diastolic Blood Pressure (mmHg)</v>
      </c>
      <c r="K3526" t="s">
        <v>734</v>
      </c>
      <c r="L3526" t="s">
        <v>1385</v>
      </c>
      <c r="M3526" s="4" t="str" cm="1">
        <f t="array" ref="M3526">_xlfn._xlws.FILTER(AnalysisGroupings!$G$2:$G$36,(AnalysisGroupings!$F$2:$F$36=AnalysisResults!L3526)*LEN(L3526)&gt;0,"")</f>
        <v>Week 16</v>
      </c>
      <c r="O3526" t="s">
        <v>295</v>
      </c>
      <c r="P3526" t="s">
        <v>641</v>
      </c>
      <c r="Q3526" s="4" t="str" cm="1">
        <f t="array" ref="Q3526">_xlfn._xlws.FILTER(AnalysisMethods!$G$2:$G$31,AnalysisMethods!$E$2:$E$31=AnalysisResults!P3526,"")</f>
        <v>Mean</v>
      </c>
      <c r="R3526" s="4" t="str" cm="1">
        <f t="array" ref="R3526">_xlfn._xlws.FILTER(AnalysisMethods!$H$2:$H$31,AnalysisMethods!$E$2:$E$31=AnalysisResults!P3526,"")</f>
        <v>XX.X</v>
      </c>
      <c r="S3526">
        <v>-2.0090090090000001</v>
      </c>
      <c r="T3526" s="7" t="s">
        <v>1143</v>
      </c>
      <c r="U3526" t="s">
        <v>1378</v>
      </c>
    </row>
    <row r="3527" spans="1:21" x14ac:dyDescent="0.45">
      <c r="A3527" t="s">
        <v>671</v>
      </c>
      <c r="B3527" s="4" t="str" cm="1">
        <f t="array" ref="B3527">_xlfn._xlws.FILTER(AnalysisSets!B:B,AnalysisSets!A:A=_xlfn._xlws.FILTER(Analyses!E:E,Analyses!A:A=AnalysisResults!A3527,""),"")</f>
        <v>Safety Population</v>
      </c>
      <c r="C3527" t="s">
        <v>33</v>
      </c>
      <c r="D3527" t="s">
        <v>41</v>
      </c>
      <c r="E3527" s="4" t="str" cm="1">
        <f t="array" ref="E3527">_xlfn._xlws.FILTER(AnalysisGroupings!$G$2:$G$20,AnalysisGroupings!$F$2:$F$20=AnalysisResults!D3527,"")</f>
        <v>Xanomeline High Dose</v>
      </c>
      <c r="G3527" t="s">
        <v>733</v>
      </c>
      <c r="H3527" t="s">
        <v>770</v>
      </c>
      <c r="I3527" s="4" t="str" cm="1">
        <f t="array" ref="I3527">_xlfn._xlws.FILTER(AnalysisGroupings!$G$2:$G$36,(AnalysisGroupings!$F$2:$F$36=AnalysisResults!H3527)*LEN(H3527)&gt;0,"")</f>
        <v>Diastolic Blood Pressure (mmHg)</v>
      </c>
      <c r="K3527" t="s">
        <v>734</v>
      </c>
      <c r="L3527" t="s">
        <v>1385</v>
      </c>
      <c r="M3527" s="4" t="str" cm="1">
        <f t="array" ref="M3527">_xlfn._xlws.FILTER(AnalysisGroupings!$G$2:$G$36,(AnalysisGroupings!$F$2:$F$36=AnalysisResults!L3527)*LEN(L3527)&gt;0,"")</f>
        <v>Week 16</v>
      </c>
      <c r="O3527" t="s">
        <v>295</v>
      </c>
      <c r="P3527" t="s">
        <v>642</v>
      </c>
      <c r="Q3527" s="4" t="str" cm="1">
        <f t="array" ref="Q3527">_xlfn._xlws.FILTER(AnalysisMethods!$G$2:$G$31,AnalysisMethods!$E$2:$E$31=AnalysisResults!P3527,"")</f>
        <v>SD</v>
      </c>
      <c r="R3527" s="4" t="str" cm="1">
        <f t="array" ref="R3527">_xlfn._xlws.FILTER(AnalysisMethods!$H$2:$H$31,AnalysisMethods!$E$2:$E$31=AnalysisResults!P3527,"")</f>
        <v>(XX.XX)</v>
      </c>
      <c r="S3527">
        <v>10.873232767999999</v>
      </c>
      <c r="T3527" s="7" t="s">
        <v>1346</v>
      </c>
      <c r="U3527" t="s">
        <v>1378</v>
      </c>
    </row>
    <row r="3528" spans="1:21" x14ac:dyDescent="0.45">
      <c r="A3528" t="s">
        <v>671</v>
      </c>
      <c r="B3528" s="4" t="str" cm="1">
        <f t="array" ref="B3528">_xlfn._xlws.FILTER(AnalysisSets!B:B,AnalysisSets!A:A=_xlfn._xlws.FILTER(Analyses!E:E,Analyses!A:A=AnalysisResults!A3528,""),"")</f>
        <v>Safety Population</v>
      </c>
      <c r="C3528" t="s">
        <v>33</v>
      </c>
      <c r="D3528" t="s">
        <v>41</v>
      </c>
      <c r="E3528" s="4" t="str" cm="1">
        <f t="array" ref="E3528">_xlfn._xlws.FILTER(AnalysisGroupings!$G$2:$G$20,AnalysisGroupings!$F$2:$F$20=AnalysisResults!D3528,"")</f>
        <v>Xanomeline High Dose</v>
      </c>
      <c r="G3528" t="s">
        <v>733</v>
      </c>
      <c r="H3528" t="s">
        <v>770</v>
      </c>
      <c r="I3528" s="4" t="str" cm="1">
        <f t="array" ref="I3528">_xlfn._xlws.FILTER(AnalysisGroupings!$G$2:$G$36,(AnalysisGroupings!$F$2:$F$36=AnalysisResults!H3528)*LEN(H3528)&gt;0,"")</f>
        <v>Diastolic Blood Pressure (mmHg)</v>
      </c>
      <c r="K3528" t="s">
        <v>734</v>
      </c>
      <c r="L3528" t="s">
        <v>1385</v>
      </c>
      <c r="M3528" s="4" t="str" cm="1">
        <f t="array" ref="M3528">_xlfn._xlws.FILTER(AnalysisGroupings!$G$2:$G$36,(AnalysisGroupings!$F$2:$F$36=AnalysisResults!L3528)*LEN(L3528)&gt;0,"")</f>
        <v>Week 16</v>
      </c>
      <c r="O3528" t="s">
        <v>295</v>
      </c>
      <c r="P3528" t="s">
        <v>643</v>
      </c>
      <c r="Q3528" s="4" t="str" cm="1">
        <f t="array" ref="Q3528">_xlfn._xlws.FILTER(AnalysisMethods!$G$2:$G$31,AnalysisMethods!$E$2:$E$31=AnalysisResults!P3528,"")</f>
        <v>Median</v>
      </c>
      <c r="R3528" s="4" t="str" cm="1">
        <f t="array" ref="R3528">_xlfn._xlws.FILTER(AnalysisMethods!$H$2:$H$31,AnalysisMethods!$E$2:$E$31=AnalysisResults!P3528,"")</f>
        <v>XX.X</v>
      </c>
      <c r="S3528">
        <v>0</v>
      </c>
      <c r="T3528" s="7" t="s">
        <v>1158</v>
      </c>
      <c r="U3528" t="s">
        <v>1378</v>
      </c>
    </row>
    <row r="3529" spans="1:21" x14ac:dyDescent="0.45">
      <c r="A3529" t="s">
        <v>671</v>
      </c>
      <c r="B3529" s="4" t="str" cm="1">
        <f t="array" ref="B3529">_xlfn._xlws.FILTER(AnalysisSets!B:B,AnalysisSets!A:A=_xlfn._xlws.FILTER(Analyses!E:E,Analyses!A:A=AnalysisResults!A3529,""),"")</f>
        <v>Safety Population</v>
      </c>
      <c r="C3529" t="s">
        <v>33</v>
      </c>
      <c r="D3529" t="s">
        <v>41</v>
      </c>
      <c r="E3529" s="4" t="str" cm="1">
        <f t="array" ref="E3529">_xlfn._xlws.FILTER(AnalysisGroupings!$G$2:$G$20,AnalysisGroupings!$F$2:$F$20=AnalysisResults!D3529,"")</f>
        <v>Xanomeline High Dose</v>
      </c>
      <c r="G3529" t="s">
        <v>733</v>
      </c>
      <c r="H3529" t="s">
        <v>770</v>
      </c>
      <c r="I3529" s="4" t="str" cm="1">
        <f t="array" ref="I3529">_xlfn._xlws.FILTER(AnalysisGroupings!$G$2:$G$36,(AnalysisGroupings!$F$2:$F$36=AnalysisResults!H3529)*LEN(H3529)&gt;0,"")</f>
        <v>Diastolic Blood Pressure (mmHg)</v>
      </c>
      <c r="K3529" t="s">
        <v>734</v>
      </c>
      <c r="L3529" t="s">
        <v>1385</v>
      </c>
      <c r="M3529" s="4" t="str" cm="1">
        <f t="array" ref="M3529">_xlfn._xlws.FILTER(AnalysisGroupings!$G$2:$G$36,(AnalysisGroupings!$F$2:$F$36=AnalysisResults!L3529)*LEN(L3529)&gt;0,"")</f>
        <v>Week 16</v>
      </c>
      <c r="O3529" t="s">
        <v>295</v>
      </c>
      <c r="P3529" t="s">
        <v>644</v>
      </c>
      <c r="Q3529" s="4" t="str" cm="1">
        <f t="array" ref="Q3529">_xlfn._xlws.FILTER(AnalysisMethods!$G$2:$G$31,AnalysisMethods!$E$2:$E$31=AnalysisResults!P3529,"")</f>
        <v>Q1</v>
      </c>
      <c r="R3529" s="4" t="str" cm="1">
        <f t="array" ref="R3529">_xlfn._xlws.FILTER(AnalysisMethods!$H$2:$H$31,AnalysisMethods!$E$2:$E$31=AnalysisResults!P3529,"")</f>
        <v>XX.X</v>
      </c>
      <c r="S3529">
        <v>-8</v>
      </c>
      <c r="T3529" s="7" t="s">
        <v>1192</v>
      </c>
      <c r="U3529" t="s">
        <v>1378</v>
      </c>
    </row>
    <row r="3530" spans="1:21" x14ac:dyDescent="0.45">
      <c r="A3530" t="s">
        <v>671</v>
      </c>
      <c r="B3530" s="4" t="str" cm="1">
        <f t="array" ref="B3530">_xlfn._xlws.FILTER(AnalysisSets!B:B,AnalysisSets!A:A=_xlfn._xlws.FILTER(Analyses!E:E,Analyses!A:A=AnalysisResults!A3530,""),"")</f>
        <v>Safety Population</v>
      </c>
      <c r="C3530" t="s">
        <v>33</v>
      </c>
      <c r="D3530" t="s">
        <v>41</v>
      </c>
      <c r="E3530" s="4" t="str" cm="1">
        <f t="array" ref="E3530">_xlfn._xlws.FILTER(AnalysisGroupings!$G$2:$G$20,AnalysisGroupings!$F$2:$F$20=AnalysisResults!D3530,"")</f>
        <v>Xanomeline High Dose</v>
      </c>
      <c r="G3530" t="s">
        <v>733</v>
      </c>
      <c r="H3530" t="s">
        <v>770</v>
      </c>
      <c r="I3530" s="4" t="str" cm="1">
        <f t="array" ref="I3530">_xlfn._xlws.FILTER(AnalysisGroupings!$G$2:$G$36,(AnalysisGroupings!$F$2:$F$36=AnalysisResults!H3530)*LEN(H3530)&gt;0,"")</f>
        <v>Diastolic Blood Pressure (mmHg)</v>
      </c>
      <c r="K3530" t="s">
        <v>734</v>
      </c>
      <c r="L3530" t="s">
        <v>1385</v>
      </c>
      <c r="M3530" s="4" t="str" cm="1">
        <f t="array" ref="M3530">_xlfn._xlws.FILTER(AnalysisGroupings!$G$2:$G$36,(AnalysisGroupings!$F$2:$F$36=AnalysisResults!L3530)*LEN(L3530)&gt;0,"")</f>
        <v>Week 16</v>
      </c>
      <c r="O3530" t="s">
        <v>295</v>
      </c>
      <c r="P3530" t="s">
        <v>645</v>
      </c>
      <c r="Q3530" s="4" t="str" cm="1">
        <f t="array" ref="Q3530">_xlfn._xlws.FILTER(AnalysisMethods!$G$2:$G$31,AnalysisMethods!$E$2:$E$31=AnalysisResults!P3530,"")</f>
        <v>Q3</v>
      </c>
      <c r="R3530" s="4" t="str" cm="1">
        <f t="array" ref="R3530">_xlfn._xlws.FILTER(AnalysisMethods!$H$2:$H$31,AnalysisMethods!$E$2:$E$31=AnalysisResults!P3530,"")</f>
        <v>XX.X</v>
      </c>
      <c r="S3530">
        <v>2</v>
      </c>
      <c r="T3530" s="7" t="s">
        <v>1197</v>
      </c>
      <c r="U3530" t="s">
        <v>1378</v>
      </c>
    </row>
    <row r="3531" spans="1:21" x14ac:dyDescent="0.45">
      <c r="A3531" t="s">
        <v>671</v>
      </c>
      <c r="B3531" s="4" t="str" cm="1">
        <f t="array" ref="B3531">_xlfn._xlws.FILTER(AnalysisSets!B:B,AnalysisSets!A:A=_xlfn._xlws.FILTER(Analyses!E:E,Analyses!A:A=AnalysisResults!A3531,""),"")</f>
        <v>Safety Population</v>
      </c>
      <c r="C3531" t="s">
        <v>33</v>
      </c>
      <c r="D3531" t="s">
        <v>41</v>
      </c>
      <c r="E3531" s="4" t="str" cm="1">
        <f t="array" ref="E3531">_xlfn._xlws.FILTER(AnalysisGroupings!$G$2:$G$20,AnalysisGroupings!$F$2:$F$20=AnalysisResults!D3531,"")</f>
        <v>Xanomeline High Dose</v>
      </c>
      <c r="G3531" t="s">
        <v>733</v>
      </c>
      <c r="H3531" t="s">
        <v>770</v>
      </c>
      <c r="I3531" s="4" t="str" cm="1">
        <f t="array" ref="I3531">_xlfn._xlws.FILTER(AnalysisGroupings!$G$2:$G$36,(AnalysisGroupings!$F$2:$F$36=AnalysisResults!H3531)*LEN(H3531)&gt;0,"")</f>
        <v>Diastolic Blood Pressure (mmHg)</v>
      </c>
      <c r="K3531" t="s">
        <v>734</v>
      </c>
      <c r="L3531" t="s">
        <v>1385</v>
      </c>
      <c r="M3531" s="4" t="str" cm="1">
        <f t="array" ref="M3531">_xlfn._xlws.FILTER(AnalysisGroupings!$G$2:$G$36,(AnalysisGroupings!$F$2:$F$36=AnalysisResults!L3531)*LEN(L3531)&gt;0,"")</f>
        <v>Week 16</v>
      </c>
      <c r="O3531" t="s">
        <v>295</v>
      </c>
      <c r="P3531" t="s">
        <v>646</v>
      </c>
      <c r="Q3531" s="4" t="str" cm="1">
        <f t="array" ref="Q3531">_xlfn._xlws.FILTER(AnalysisMethods!$G$2:$G$31,AnalysisMethods!$E$2:$E$31=AnalysisResults!P3531,"")</f>
        <v>Min</v>
      </c>
      <c r="R3531" s="4" t="str" cm="1">
        <f t="array" ref="R3531">_xlfn._xlws.FILTER(AnalysisMethods!$H$2:$H$31,AnalysisMethods!$E$2:$E$31=AnalysisResults!P3531,"")</f>
        <v>XX</v>
      </c>
      <c r="S3531">
        <v>-38</v>
      </c>
      <c r="T3531" s="7" t="s">
        <v>1146</v>
      </c>
      <c r="U3531" t="s">
        <v>1378</v>
      </c>
    </row>
    <row r="3532" spans="1:21" x14ac:dyDescent="0.45">
      <c r="A3532" t="s">
        <v>671</v>
      </c>
      <c r="B3532" s="4" t="str" cm="1">
        <f t="array" ref="B3532">_xlfn._xlws.FILTER(AnalysisSets!B:B,AnalysisSets!A:A=_xlfn._xlws.FILTER(Analyses!E:E,Analyses!A:A=AnalysisResults!A3532,""),"")</f>
        <v>Safety Population</v>
      </c>
      <c r="C3532" t="s">
        <v>33</v>
      </c>
      <c r="D3532" t="s">
        <v>41</v>
      </c>
      <c r="E3532" s="4" t="str" cm="1">
        <f t="array" ref="E3532">_xlfn._xlws.FILTER(AnalysisGroupings!$G$2:$G$20,AnalysisGroupings!$F$2:$F$20=AnalysisResults!D3532,"")</f>
        <v>Xanomeline High Dose</v>
      </c>
      <c r="G3532" t="s">
        <v>733</v>
      </c>
      <c r="H3532" t="s">
        <v>770</v>
      </c>
      <c r="I3532" s="4" t="str" cm="1">
        <f t="array" ref="I3532">_xlfn._xlws.FILTER(AnalysisGroupings!$G$2:$G$36,(AnalysisGroupings!$F$2:$F$36=AnalysisResults!H3532)*LEN(H3532)&gt;0,"")</f>
        <v>Diastolic Blood Pressure (mmHg)</v>
      </c>
      <c r="K3532" t="s">
        <v>734</v>
      </c>
      <c r="L3532" t="s">
        <v>1385</v>
      </c>
      <c r="M3532" s="4" t="str" cm="1">
        <f t="array" ref="M3532">_xlfn._xlws.FILTER(AnalysisGroupings!$G$2:$G$36,(AnalysisGroupings!$F$2:$F$36=AnalysisResults!L3532)*LEN(L3532)&gt;0,"")</f>
        <v>Week 16</v>
      </c>
      <c r="O3532" t="s">
        <v>295</v>
      </c>
      <c r="P3532" t="s">
        <v>647</v>
      </c>
      <c r="Q3532" s="4" t="str" cm="1">
        <f t="array" ref="Q3532">_xlfn._xlws.FILTER(AnalysisMethods!$G$2:$G$31,AnalysisMethods!$E$2:$E$31=AnalysisResults!P3532,"")</f>
        <v>Max</v>
      </c>
      <c r="R3532" s="4" t="str" cm="1">
        <f t="array" ref="R3532">_xlfn._xlws.FILTER(AnalysisMethods!$H$2:$H$31,AnalysisMethods!$E$2:$E$31=AnalysisResults!P3532,"")</f>
        <v>XX</v>
      </c>
      <c r="S3532">
        <v>27</v>
      </c>
      <c r="T3532" s="7" t="s">
        <v>1352</v>
      </c>
      <c r="U3532" t="s">
        <v>1378</v>
      </c>
    </row>
    <row r="3533" spans="1:21" x14ac:dyDescent="0.45">
      <c r="A3533" t="s">
        <v>671</v>
      </c>
      <c r="B3533" s="4" t="str" cm="1">
        <f t="array" ref="B3533">_xlfn._xlws.FILTER(AnalysisSets!B:B,AnalysisSets!A:A=_xlfn._xlws.FILTER(Analyses!E:E,Analyses!A:A=AnalysisResults!A3533,""),"")</f>
        <v>Safety Population</v>
      </c>
      <c r="C3533" t="s">
        <v>33</v>
      </c>
      <c r="D3533" t="s">
        <v>41</v>
      </c>
      <c r="E3533" s="4" t="str" cm="1">
        <f t="array" ref="E3533">_xlfn._xlws.FILTER(AnalysisGroupings!$G$2:$G$20,AnalysisGroupings!$F$2:$F$20=AnalysisResults!D3533,"")</f>
        <v>Xanomeline High Dose</v>
      </c>
      <c r="G3533" t="s">
        <v>733</v>
      </c>
      <c r="H3533" t="s">
        <v>770</v>
      </c>
      <c r="I3533" s="4" t="str" cm="1">
        <f t="array" ref="I3533">_xlfn._xlws.FILTER(AnalysisGroupings!$G$2:$G$36,(AnalysisGroupings!$F$2:$F$36=AnalysisResults!H3533)*LEN(H3533)&gt;0,"")</f>
        <v>Diastolic Blood Pressure (mmHg)</v>
      </c>
      <c r="K3533" t="s">
        <v>734</v>
      </c>
      <c r="L3533" t="s">
        <v>1386</v>
      </c>
      <c r="M3533" s="4" t="str" cm="1">
        <f t="array" ref="M3533">_xlfn._xlws.FILTER(AnalysisGroupings!$G$2:$G$36,(AnalysisGroupings!$F$2:$F$36=AnalysisResults!L3533)*LEN(L3533)&gt;0,"")</f>
        <v>Week 20</v>
      </c>
      <c r="O3533" t="s">
        <v>295</v>
      </c>
      <c r="P3533" t="s">
        <v>640</v>
      </c>
      <c r="Q3533" s="4" t="str" cm="1">
        <f t="array" ref="Q3533">_xlfn._xlws.FILTER(AnalysisMethods!$G$2:$G$31,AnalysisMethods!$E$2:$E$31=AnalysisResults!P3533,"")</f>
        <v>n</v>
      </c>
      <c r="R3533" s="4" t="str" cm="1">
        <f t="array" ref="R3533">_xlfn._xlws.FILTER(AnalysisMethods!$H$2:$H$31,AnalysisMethods!$E$2:$E$31=AnalysisResults!P3533,"")</f>
        <v>XX</v>
      </c>
      <c r="S3533">
        <v>96</v>
      </c>
      <c r="T3533" s="7" t="s">
        <v>918</v>
      </c>
      <c r="U3533" t="s">
        <v>1378</v>
      </c>
    </row>
    <row r="3534" spans="1:21" x14ac:dyDescent="0.45">
      <c r="A3534" t="s">
        <v>671</v>
      </c>
      <c r="B3534" s="4" t="str" cm="1">
        <f t="array" ref="B3534">_xlfn._xlws.FILTER(AnalysisSets!B:B,AnalysisSets!A:A=_xlfn._xlws.FILTER(Analyses!E:E,Analyses!A:A=AnalysisResults!A3534,""),"")</f>
        <v>Safety Population</v>
      </c>
      <c r="C3534" t="s">
        <v>33</v>
      </c>
      <c r="D3534" t="s">
        <v>41</v>
      </c>
      <c r="E3534" s="4" t="str" cm="1">
        <f t="array" ref="E3534">_xlfn._xlws.FILTER(AnalysisGroupings!$G$2:$G$20,AnalysisGroupings!$F$2:$F$20=AnalysisResults!D3534,"")</f>
        <v>Xanomeline High Dose</v>
      </c>
      <c r="G3534" t="s">
        <v>733</v>
      </c>
      <c r="H3534" t="s">
        <v>770</v>
      </c>
      <c r="I3534" s="4" t="str" cm="1">
        <f t="array" ref="I3534">_xlfn._xlws.FILTER(AnalysisGroupings!$G$2:$G$36,(AnalysisGroupings!$F$2:$F$36=AnalysisResults!H3534)*LEN(H3534)&gt;0,"")</f>
        <v>Diastolic Blood Pressure (mmHg)</v>
      </c>
      <c r="K3534" t="s">
        <v>734</v>
      </c>
      <c r="L3534" t="s">
        <v>1386</v>
      </c>
      <c r="M3534" s="4" t="str" cm="1">
        <f t="array" ref="M3534">_xlfn._xlws.FILTER(AnalysisGroupings!$G$2:$G$36,(AnalysisGroupings!$F$2:$F$36=AnalysisResults!L3534)*LEN(L3534)&gt;0,"")</f>
        <v>Week 20</v>
      </c>
      <c r="O3534" t="s">
        <v>295</v>
      </c>
      <c r="P3534" t="s">
        <v>641</v>
      </c>
      <c r="Q3534" s="4" t="str" cm="1">
        <f t="array" ref="Q3534">_xlfn._xlws.FILTER(AnalysisMethods!$G$2:$G$31,AnalysisMethods!$E$2:$E$31=AnalysisResults!P3534,"")</f>
        <v>Mean</v>
      </c>
      <c r="R3534" s="4" t="str" cm="1">
        <f t="array" ref="R3534">_xlfn._xlws.FILTER(AnalysisMethods!$H$2:$H$31,AnalysisMethods!$E$2:$E$31=AnalysisResults!P3534,"")</f>
        <v>XX.X</v>
      </c>
      <c r="S3534">
        <v>-2.9479166669999999</v>
      </c>
      <c r="T3534" s="7" t="s">
        <v>1211</v>
      </c>
      <c r="U3534" t="s">
        <v>1378</v>
      </c>
    </row>
    <row r="3535" spans="1:21" x14ac:dyDescent="0.45">
      <c r="A3535" t="s">
        <v>671</v>
      </c>
      <c r="B3535" s="4" t="str" cm="1">
        <f t="array" ref="B3535">_xlfn._xlws.FILTER(AnalysisSets!B:B,AnalysisSets!A:A=_xlfn._xlws.FILTER(Analyses!E:E,Analyses!A:A=AnalysisResults!A3535,""),"")</f>
        <v>Safety Population</v>
      </c>
      <c r="C3535" t="s">
        <v>33</v>
      </c>
      <c r="D3535" t="s">
        <v>41</v>
      </c>
      <c r="E3535" s="4" t="str" cm="1">
        <f t="array" ref="E3535">_xlfn._xlws.FILTER(AnalysisGroupings!$G$2:$G$20,AnalysisGroupings!$F$2:$F$20=AnalysisResults!D3535,"")</f>
        <v>Xanomeline High Dose</v>
      </c>
      <c r="G3535" t="s">
        <v>733</v>
      </c>
      <c r="H3535" t="s">
        <v>770</v>
      </c>
      <c r="I3535" s="4" t="str" cm="1">
        <f t="array" ref="I3535">_xlfn._xlws.FILTER(AnalysisGroupings!$G$2:$G$36,(AnalysisGroupings!$F$2:$F$36=AnalysisResults!H3535)*LEN(H3535)&gt;0,"")</f>
        <v>Diastolic Blood Pressure (mmHg)</v>
      </c>
      <c r="K3535" t="s">
        <v>734</v>
      </c>
      <c r="L3535" t="s">
        <v>1386</v>
      </c>
      <c r="M3535" s="4" t="str" cm="1">
        <f t="array" ref="M3535">_xlfn._xlws.FILTER(AnalysisGroupings!$G$2:$G$36,(AnalysisGroupings!$F$2:$F$36=AnalysisResults!L3535)*LEN(L3535)&gt;0,"")</f>
        <v>Week 20</v>
      </c>
      <c r="O3535" t="s">
        <v>295</v>
      </c>
      <c r="P3535" t="s">
        <v>642</v>
      </c>
      <c r="Q3535" s="4" t="str" cm="1">
        <f t="array" ref="Q3535">_xlfn._xlws.FILTER(AnalysisMethods!$G$2:$G$31,AnalysisMethods!$E$2:$E$31=AnalysisResults!P3535,"")</f>
        <v>SD</v>
      </c>
      <c r="R3535" s="4" t="str" cm="1">
        <f t="array" ref="R3535">_xlfn._xlws.FILTER(AnalysisMethods!$H$2:$H$31,AnalysisMethods!$E$2:$E$31=AnalysisResults!P3535,"")</f>
        <v>(XX.XX)</v>
      </c>
      <c r="S3535">
        <v>11.037133296</v>
      </c>
      <c r="T3535" s="7" t="s">
        <v>895</v>
      </c>
      <c r="U3535" t="s">
        <v>1378</v>
      </c>
    </row>
    <row r="3536" spans="1:21" x14ac:dyDescent="0.45">
      <c r="A3536" t="s">
        <v>671</v>
      </c>
      <c r="B3536" s="4" t="str" cm="1">
        <f t="array" ref="B3536">_xlfn._xlws.FILTER(AnalysisSets!B:B,AnalysisSets!A:A=_xlfn._xlws.FILTER(Analyses!E:E,Analyses!A:A=AnalysisResults!A3536,""),"")</f>
        <v>Safety Population</v>
      </c>
      <c r="C3536" t="s">
        <v>33</v>
      </c>
      <c r="D3536" t="s">
        <v>41</v>
      </c>
      <c r="E3536" s="4" t="str" cm="1">
        <f t="array" ref="E3536">_xlfn._xlws.FILTER(AnalysisGroupings!$G$2:$G$20,AnalysisGroupings!$F$2:$F$20=AnalysisResults!D3536,"")</f>
        <v>Xanomeline High Dose</v>
      </c>
      <c r="G3536" t="s">
        <v>733</v>
      </c>
      <c r="H3536" t="s">
        <v>770</v>
      </c>
      <c r="I3536" s="4" t="str" cm="1">
        <f t="array" ref="I3536">_xlfn._xlws.FILTER(AnalysisGroupings!$G$2:$G$36,(AnalysisGroupings!$F$2:$F$36=AnalysisResults!H3536)*LEN(H3536)&gt;0,"")</f>
        <v>Diastolic Blood Pressure (mmHg)</v>
      </c>
      <c r="K3536" t="s">
        <v>734</v>
      </c>
      <c r="L3536" t="s">
        <v>1386</v>
      </c>
      <c r="M3536" s="4" t="str" cm="1">
        <f t="array" ref="M3536">_xlfn._xlws.FILTER(AnalysisGroupings!$G$2:$G$36,(AnalysisGroupings!$F$2:$F$36=AnalysisResults!L3536)*LEN(L3536)&gt;0,"")</f>
        <v>Week 20</v>
      </c>
      <c r="O3536" t="s">
        <v>295</v>
      </c>
      <c r="P3536" t="s">
        <v>643</v>
      </c>
      <c r="Q3536" s="4" t="str" cm="1">
        <f t="array" ref="Q3536">_xlfn._xlws.FILTER(AnalysisMethods!$G$2:$G$31,AnalysisMethods!$E$2:$E$31=AnalysisResults!P3536,"")</f>
        <v>Median</v>
      </c>
      <c r="R3536" s="4" t="str" cm="1">
        <f t="array" ref="R3536">_xlfn._xlws.FILTER(AnalysisMethods!$H$2:$H$31,AnalysisMethods!$E$2:$E$31=AnalysisResults!P3536,"")</f>
        <v>XX.X</v>
      </c>
      <c r="S3536">
        <v>-2</v>
      </c>
      <c r="T3536" s="7" t="s">
        <v>1143</v>
      </c>
      <c r="U3536" t="s">
        <v>1378</v>
      </c>
    </row>
    <row r="3537" spans="1:21" x14ac:dyDescent="0.45">
      <c r="A3537" t="s">
        <v>671</v>
      </c>
      <c r="B3537" s="4" t="str" cm="1">
        <f t="array" ref="B3537">_xlfn._xlws.FILTER(AnalysisSets!B:B,AnalysisSets!A:A=_xlfn._xlws.FILTER(Analyses!E:E,Analyses!A:A=AnalysisResults!A3537,""),"")</f>
        <v>Safety Population</v>
      </c>
      <c r="C3537" t="s">
        <v>33</v>
      </c>
      <c r="D3537" t="s">
        <v>41</v>
      </c>
      <c r="E3537" s="4" t="str" cm="1">
        <f t="array" ref="E3537">_xlfn._xlws.FILTER(AnalysisGroupings!$G$2:$G$20,AnalysisGroupings!$F$2:$F$20=AnalysisResults!D3537,"")</f>
        <v>Xanomeline High Dose</v>
      </c>
      <c r="G3537" t="s">
        <v>733</v>
      </c>
      <c r="H3537" t="s">
        <v>770</v>
      </c>
      <c r="I3537" s="4" t="str" cm="1">
        <f t="array" ref="I3537">_xlfn._xlws.FILTER(AnalysisGroupings!$G$2:$G$36,(AnalysisGroupings!$F$2:$F$36=AnalysisResults!H3537)*LEN(H3537)&gt;0,"")</f>
        <v>Diastolic Blood Pressure (mmHg)</v>
      </c>
      <c r="K3537" t="s">
        <v>734</v>
      </c>
      <c r="L3537" t="s">
        <v>1386</v>
      </c>
      <c r="M3537" s="4" t="str" cm="1">
        <f t="array" ref="M3537">_xlfn._xlws.FILTER(AnalysisGroupings!$G$2:$G$36,(AnalysisGroupings!$F$2:$F$36=AnalysisResults!L3537)*LEN(L3537)&gt;0,"")</f>
        <v>Week 20</v>
      </c>
      <c r="O3537" t="s">
        <v>295</v>
      </c>
      <c r="P3537" t="s">
        <v>644</v>
      </c>
      <c r="Q3537" s="4" t="str" cm="1">
        <f t="array" ref="Q3537">_xlfn._xlws.FILTER(AnalysisMethods!$G$2:$G$31,AnalysisMethods!$E$2:$E$31=AnalysisResults!P3537,"")</f>
        <v>Q1</v>
      </c>
      <c r="R3537" s="4" t="str" cm="1">
        <f t="array" ref="R3537">_xlfn._xlws.FILTER(AnalysisMethods!$H$2:$H$31,AnalysisMethods!$E$2:$E$31=AnalysisResults!P3537,"")</f>
        <v>XX.X</v>
      </c>
      <c r="S3537">
        <v>-8</v>
      </c>
      <c r="T3537" s="7" t="s">
        <v>1192</v>
      </c>
      <c r="U3537" t="s">
        <v>1378</v>
      </c>
    </row>
    <row r="3538" spans="1:21" x14ac:dyDescent="0.45">
      <c r="A3538" t="s">
        <v>671</v>
      </c>
      <c r="B3538" s="4" t="str" cm="1">
        <f t="array" ref="B3538">_xlfn._xlws.FILTER(AnalysisSets!B:B,AnalysisSets!A:A=_xlfn._xlws.FILTER(Analyses!E:E,Analyses!A:A=AnalysisResults!A3538,""),"")</f>
        <v>Safety Population</v>
      </c>
      <c r="C3538" t="s">
        <v>33</v>
      </c>
      <c r="D3538" t="s">
        <v>41</v>
      </c>
      <c r="E3538" s="4" t="str" cm="1">
        <f t="array" ref="E3538">_xlfn._xlws.FILTER(AnalysisGroupings!$G$2:$G$20,AnalysisGroupings!$F$2:$F$20=AnalysisResults!D3538,"")</f>
        <v>Xanomeline High Dose</v>
      </c>
      <c r="G3538" t="s">
        <v>733</v>
      </c>
      <c r="H3538" t="s">
        <v>770</v>
      </c>
      <c r="I3538" s="4" t="str" cm="1">
        <f t="array" ref="I3538">_xlfn._xlws.FILTER(AnalysisGroupings!$G$2:$G$36,(AnalysisGroupings!$F$2:$F$36=AnalysisResults!H3538)*LEN(H3538)&gt;0,"")</f>
        <v>Diastolic Blood Pressure (mmHg)</v>
      </c>
      <c r="K3538" t="s">
        <v>734</v>
      </c>
      <c r="L3538" t="s">
        <v>1386</v>
      </c>
      <c r="M3538" s="4" t="str" cm="1">
        <f t="array" ref="M3538">_xlfn._xlws.FILTER(AnalysisGroupings!$G$2:$G$36,(AnalysisGroupings!$F$2:$F$36=AnalysisResults!L3538)*LEN(L3538)&gt;0,"")</f>
        <v>Week 20</v>
      </c>
      <c r="O3538" t="s">
        <v>295</v>
      </c>
      <c r="P3538" t="s">
        <v>645</v>
      </c>
      <c r="Q3538" s="4" t="str" cm="1">
        <f t="array" ref="Q3538">_xlfn._xlws.FILTER(AnalysisMethods!$G$2:$G$31,AnalysisMethods!$E$2:$E$31=AnalysisResults!P3538,"")</f>
        <v>Q3</v>
      </c>
      <c r="R3538" s="4" t="str" cm="1">
        <f t="array" ref="R3538">_xlfn._xlws.FILTER(AnalysisMethods!$H$2:$H$31,AnalysisMethods!$E$2:$E$31=AnalysisResults!P3538,"")</f>
        <v>XX.X</v>
      </c>
      <c r="S3538">
        <v>2</v>
      </c>
      <c r="T3538" s="7" t="s">
        <v>1197</v>
      </c>
      <c r="U3538" t="s">
        <v>1378</v>
      </c>
    </row>
    <row r="3539" spans="1:21" x14ac:dyDescent="0.45">
      <c r="A3539" t="s">
        <v>671</v>
      </c>
      <c r="B3539" s="4" t="str" cm="1">
        <f t="array" ref="B3539">_xlfn._xlws.FILTER(AnalysisSets!B:B,AnalysisSets!A:A=_xlfn._xlws.FILTER(Analyses!E:E,Analyses!A:A=AnalysisResults!A3539,""),"")</f>
        <v>Safety Population</v>
      </c>
      <c r="C3539" t="s">
        <v>33</v>
      </c>
      <c r="D3539" t="s">
        <v>41</v>
      </c>
      <c r="E3539" s="4" t="str" cm="1">
        <f t="array" ref="E3539">_xlfn._xlws.FILTER(AnalysisGroupings!$G$2:$G$20,AnalysisGroupings!$F$2:$F$20=AnalysisResults!D3539,"")</f>
        <v>Xanomeline High Dose</v>
      </c>
      <c r="G3539" t="s">
        <v>733</v>
      </c>
      <c r="H3539" t="s">
        <v>770</v>
      </c>
      <c r="I3539" s="4" t="str" cm="1">
        <f t="array" ref="I3539">_xlfn._xlws.FILTER(AnalysisGroupings!$G$2:$G$36,(AnalysisGroupings!$F$2:$F$36=AnalysisResults!H3539)*LEN(H3539)&gt;0,"")</f>
        <v>Diastolic Blood Pressure (mmHg)</v>
      </c>
      <c r="K3539" t="s">
        <v>734</v>
      </c>
      <c r="L3539" t="s">
        <v>1386</v>
      </c>
      <c r="M3539" s="4" t="str" cm="1">
        <f t="array" ref="M3539">_xlfn._xlws.FILTER(AnalysisGroupings!$G$2:$G$36,(AnalysisGroupings!$F$2:$F$36=AnalysisResults!L3539)*LEN(L3539)&gt;0,"")</f>
        <v>Week 20</v>
      </c>
      <c r="O3539" t="s">
        <v>295</v>
      </c>
      <c r="P3539" t="s">
        <v>646</v>
      </c>
      <c r="Q3539" s="4" t="str" cm="1">
        <f t="array" ref="Q3539">_xlfn._xlws.FILTER(AnalysisMethods!$G$2:$G$31,AnalysisMethods!$E$2:$E$31=AnalysisResults!P3539,"")</f>
        <v>Min</v>
      </c>
      <c r="R3539" s="4" t="str" cm="1">
        <f t="array" ref="R3539">_xlfn._xlws.FILTER(AnalysisMethods!$H$2:$H$31,AnalysisMethods!$E$2:$E$31=AnalysisResults!P3539,"")</f>
        <v>XX</v>
      </c>
      <c r="S3539">
        <v>-36</v>
      </c>
      <c r="T3539" s="7" t="s">
        <v>1177</v>
      </c>
      <c r="U3539" t="s">
        <v>1378</v>
      </c>
    </row>
    <row r="3540" spans="1:21" x14ac:dyDescent="0.45">
      <c r="A3540" t="s">
        <v>671</v>
      </c>
      <c r="B3540" s="4" t="str" cm="1">
        <f t="array" ref="B3540">_xlfn._xlws.FILTER(AnalysisSets!B:B,AnalysisSets!A:A=_xlfn._xlws.FILTER(Analyses!E:E,Analyses!A:A=AnalysisResults!A3540,""),"")</f>
        <v>Safety Population</v>
      </c>
      <c r="C3540" t="s">
        <v>33</v>
      </c>
      <c r="D3540" t="s">
        <v>41</v>
      </c>
      <c r="E3540" s="4" t="str" cm="1">
        <f t="array" ref="E3540">_xlfn._xlws.FILTER(AnalysisGroupings!$G$2:$G$20,AnalysisGroupings!$F$2:$F$20=AnalysisResults!D3540,"")</f>
        <v>Xanomeline High Dose</v>
      </c>
      <c r="G3540" t="s">
        <v>733</v>
      </c>
      <c r="H3540" t="s">
        <v>770</v>
      </c>
      <c r="I3540" s="4" t="str" cm="1">
        <f t="array" ref="I3540">_xlfn._xlws.FILTER(AnalysisGroupings!$G$2:$G$36,(AnalysisGroupings!$F$2:$F$36=AnalysisResults!H3540)*LEN(H3540)&gt;0,"")</f>
        <v>Diastolic Blood Pressure (mmHg)</v>
      </c>
      <c r="K3540" t="s">
        <v>734</v>
      </c>
      <c r="L3540" t="s">
        <v>1386</v>
      </c>
      <c r="M3540" s="4" t="str" cm="1">
        <f t="array" ref="M3540">_xlfn._xlws.FILTER(AnalysisGroupings!$G$2:$G$36,(AnalysisGroupings!$F$2:$F$36=AnalysisResults!L3540)*LEN(L3540)&gt;0,"")</f>
        <v>Week 20</v>
      </c>
      <c r="O3540" t="s">
        <v>295</v>
      </c>
      <c r="P3540" t="s">
        <v>647</v>
      </c>
      <c r="Q3540" s="4" t="str" cm="1">
        <f t="array" ref="Q3540">_xlfn._xlws.FILTER(AnalysisMethods!$G$2:$G$31,AnalysisMethods!$E$2:$E$31=AnalysisResults!P3540,"")</f>
        <v>Max</v>
      </c>
      <c r="R3540" s="4" t="str" cm="1">
        <f t="array" ref="R3540">_xlfn._xlws.FILTER(AnalysisMethods!$H$2:$H$31,AnalysisMethods!$E$2:$E$31=AnalysisResults!P3540,"")</f>
        <v>XX</v>
      </c>
      <c r="S3540">
        <v>28</v>
      </c>
      <c r="T3540" s="7" t="s">
        <v>1137</v>
      </c>
      <c r="U3540" t="s">
        <v>1378</v>
      </c>
    </row>
    <row r="3541" spans="1:21" x14ac:dyDescent="0.45">
      <c r="A3541" t="s">
        <v>671</v>
      </c>
      <c r="B3541" s="4" t="str" cm="1">
        <f t="array" ref="B3541">_xlfn._xlws.FILTER(AnalysisSets!B:B,AnalysisSets!A:A=_xlfn._xlws.FILTER(Analyses!E:E,Analyses!A:A=AnalysisResults!A3541,""),"")</f>
        <v>Safety Population</v>
      </c>
      <c r="C3541" t="s">
        <v>33</v>
      </c>
      <c r="D3541" t="s">
        <v>41</v>
      </c>
      <c r="E3541" s="4" t="str" cm="1">
        <f t="array" ref="E3541">_xlfn._xlws.FILTER(AnalysisGroupings!$G$2:$G$20,AnalysisGroupings!$F$2:$F$20=AnalysisResults!D3541,"")</f>
        <v>Xanomeline High Dose</v>
      </c>
      <c r="G3541" t="s">
        <v>733</v>
      </c>
      <c r="H3541" t="s">
        <v>770</v>
      </c>
      <c r="I3541" s="4" t="str" cm="1">
        <f t="array" ref="I3541">_xlfn._xlws.FILTER(AnalysisGroupings!$G$2:$G$36,(AnalysisGroupings!$F$2:$F$36=AnalysisResults!H3541)*LEN(H3541)&gt;0,"")</f>
        <v>Diastolic Blood Pressure (mmHg)</v>
      </c>
      <c r="K3541" t="s">
        <v>734</v>
      </c>
      <c r="L3541" t="s">
        <v>1387</v>
      </c>
      <c r="M3541" s="4" t="str" cm="1">
        <f t="array" ref="M3541">_xlfn._xlws.FILTER(AnalysisGroupings!$G$2:$G$36,(AnalysisGroupings!$F$2:$F$36=AnalysisResults!L3541)*LEN(L3541)&gt;0,"")</f>
        <v>Week 24</v>
      </c>
      <c r="O3541" t="s">
        <v>295</v>
      </c>
      <c r="P3541" t="s">
        <v>640</v>
      </c>
      <c r="Q3541" s="4" t="str" cm="1">
        <f t="array" ref="Q3541">_xlfn._xlws.FILTER(AnalysisMethods!$G$2:$G$31,AnalysisMethods!$E$2:$E$31=AnalysisResults!P3541,"")</f>
        <v>n</v>
      </c>
      <c r="R3541" s="4" t="str" cm="1">
        <f t="array" ref="R3541">_xlfn._xlws.FILTER(AnalysisMethods!$H$2:$H$31,AnalysisMethods!$E$2:$E$31=AnalysisResults!P3541,"")</f>
        <v>XX</v>
      </c>
      <c r="S3541">
        <v>90</v>
      </c>
      <c r="T3541" s="7" t="s">
        <v>808</v>
      </c>
      <c r="U3541" t="s">
        <v>1378</v>
      </c>
    </row>
    <row r="3542" spans="1:21" x14ac:dyDescent="0.45">
      <c r="A3542" t="s">
        <v>671</v>
      </c>
      <c r="B3542" s="4" t="str" cm="1">
        <f t="array" ref="B3542">_xlfn._xlws.FILTER(AnalysisSets!B:B,AnalysisSets!A:A=_xlfn._xlws.FILTER(Analyses!E:E,Analyses!A:A=AnalysisResults!A3542,""),"")</f>
        <v>Safety Population</v>
      </c>
      <c r="C3542" t="s">
        <v>33</v>
      </c>
      <c r="D3542" t="s">
        <v>41</v>
      </c>
      <c r="E3542" s="4" t="str" cm="1">
        <f t="array" ref="E3542">_xlfn._xlws.FILTER(AnalysisGroupings!$G$2:$G$20,AnalysisGroupings!$F$2:$F$20=AnalysisResults!D3542,"")</f>
        <v>Xanomeline High Dose</v>
      </c>
      <c r="G3542" t="s">
        <v>733</v>
      </c>
      <c r="H3542" t="s">
        <v>770</v>
      </c>
      <c r="I3542" s="4" t="str" cm="1">
        <f t="array" ref="I3542">_xlfn._xlws.FILTER(AnalysisGroupings!$G$2:$G$36,(AnalysisGroupings!$F$2:$F$36=AnalysisResults!H3542)*LEN(H3542)&gt;0,"")</f>
        <v>Diastolic Blood Pressure (mmHg)</v>
      </c>
      <c r="K3542" t="s">
        <v>734</v>
      </c>
      <c r="L3542" t="s">
        <v>1387</v>
      </c>
      <c r="M3542" s="4" t="str" cm="1">
        <f t="array" ref="M3542">_xlfn._xlws.FILTER(AnalysisGroupings!$G$2:$G$36,(AnalysisGroupings!$F$2:$F$36=AnalysisResults!L3542)*LEN(L3542)&gt;0,"")</f>
        <v>Week 24</v>
      </c>
      <c r="O3542" t="s">
        <v>295</v>
      </c>
      <c r="P3542" t="s">
        <v>641</v>
      </c>
      <c r="Q3542" s="4" t="str" cm="1">
        <f t="array" ref="Q3542">_xlfn._xlws.FILTER(AnalysisMethods!$G$2:$G$31,AnalysisMethods!$E$2:$E$31=AnalysisResults!P3542,"")</f>
        <v>Mean</v>
      </c>
      <c r="R3542" s="4" t="str" cm="1">
        <f t="array" ref="R3542">_xlfn._xlws.FILTER(AnalysisMethods!$H$2:$H$31,AnalysisMethods!$E$2:$E$31=AnalysisResults!P3542,"")</f>
        <v>XX.X</v>
      </c>
      <c r="S3542">
        <v>-2.2000000000000002</v>
      </c>
      <c r="T3542" s="7" t="s">
        <v>1308</v>
      </c>
      <c r="U3542" t="s">
        <v>1378</v>
      </c>
    </row>
    <row r="3543" spans="1:21" x14ac:dyDescent="0.45">
      <c r="A3543" t="s">
        <v>671</v>
      </c>
      <c r="B3543" s="4" t="str" cm="1">
        <f t="array" ref="B3543">_xlfn._xlws.FILTER(AnalysisSets!B:B,AnalysisSets!A:A=_xlfn._xlws.FILTER(Analyses!E:E,Analyses!A:A=AnalysisResults!A3543,""),"")</f>
        <v>Safety Population</v>
      </c>
      <c r="C3543" t="s">
        <v>33</v>
      </c>
      <c r="D3543" t="s">
        <v>41</v>
      </c>
      <c r="E3543" s="4" t="str" cm="1">
        <f t="array" ref="E3543">_xlfn._xlws.FILTER(AnalysisGroupings!$G$2:$G$20,AnalysisGroupings!$F$2:$F$20=AnalysisResults!D3543,"")</f>
        <v>Xanomeline High Dose</v>
      </c>
      <c r="G3543" t="s">
        <v>733</v>
      </c>
      <c r="H3543" t="s">
        <v>770</v>
      </c>
      <c r="I3543" s="4" t="str" cm="1">
        <f t="array" ref="I3543">_xlfn._xlws.FILTER(AnalysisGroupings!$G$2:$G$36,(AnalysisGroupings!$F$2:$F$36=AnalysisResults!H3543)*LEN(H3543)&gt;0,"")</f>
        <v>Diastolic Blood Pressure (mmHg)</v>
      </c>
      <c r="K3543" t="s">
        <v>734</v>
      </c>
      <c r="L3543" t="s">
        <v>1387</v>
      </c>
      <c r="M3543" s="4" t="str" cm="1">
        <f t="array" ref="M3543">_xlfn._xlws.FILTER(AnalysisGroupings!$G$2:$G$36,(AnalysisGroupings!$F$2:$F$36=AnalysisResults!L3543)*LEN(L3543)&gt;0,"")</f>
        <v>Week 24</v>
      </c>
      <c r="O3543" t="s">
        <v>295</v>
      </c>
      <c r="P3543" t="s">
        <v>642</v>
      </c>
      <c r="Q3543" s="4" t="str" cm="1">
        <f t="array" ref="Q3543">_xlfn._xlws.FILTER(AnalysisMethods!$G$2:$G$31,AnalysisMethods!$E$2:$E$31=AnalysisResults!P3543,"")</f>
        <v>SD</v>
      </c>
      <c r="R3543" s="4" t="str" cm="1">
        <f t="array" ref="R3543">_xlfn._xlws.FILTER(AnalysisMethods!$H$2:$H$31,AnalysisMethods!$E$2:$E$31=AnalysisResults!P3543,"")</f>
        <v>(XX.XX)</v>
      </c>
      <c r="S3543">
        <v>9.8519375838999999</v>
      </c>
      <c r="T3543" s="7" t="s">
        <v>1353</v>
      </c>
      <c r="U3543" t="s">
        <v>1378</v>
      </c>
    </row>
    <row r="3544" spans="1:21" x14ac:dyDescent="0.45">
      <c r="A3544" t="s">
        <v>671</v>
      </c>
      <c r="B3544" s="4" t="str" cm="1">
        <f t="array" ref="B3544">_xlfn._xlws.FILTER(AnalysisSets!B:B,AnalysisSets!A:A=_xlfn._xlws.FILTER(Analyses!E:E,Analyses!A:A=AnalysisResults!A3544,""),"")</f>
        <v>Safety Population</v>
      </c>
      <c r="C3544" t="s">
        <v>33</v>
      </c>
      <c r="D3544" t="s">
        <v>41</v>
      </c>
      <c r="E3544" s="4" t="str" cm="1">
        <f t="array" ref="E3544">_xlfn._xlws.FILTER(AnalysisGroupings!$G$2:$G$20,AnalysisGroupings!$F$2:$F$20=AnalysisResults!D3544,"")</f>
        <v>Xanomeline High Dose</v>
      </c>
      <c r="G3544" t="s">
        <v>733</v>
      </c>
      <c r="H3544" t="s">
        <v>770</v>
      </c>
      <c r="I3544" s="4" t="str" cm="1">
        <f t="array" ref="I3544">_xlfn._xlws.FILTER(AnalysisGroupings!$G$2:$G$36,(AnalysisGroupings!$F$2:$F$36=AnalysisResults!H3544)*LEN(H3544)&gt;0,"")</f>
        <v>Diastolic Blood Pressure (mmHg)</v>
      </c>
      <c r="K3544" t="s">
        <v>734</v>
      </c>
      <c r="L3544" t="s">
        <v>1387</v>
      </c>
      <c r="M3544" s="4" t="str" cm="1">
        <f t="array" ref="M3544">_xlfn._xlws.FILTER(AnalysisGroupings!$G$2:$G$36,(AnalysisGroupings!$F$2:$F$36=AnalysisResults!L3544)*LEN(L3544)&gt;0,"")</f>
        <v>Week 24</v>
      </c>
      <c r="O3544" t="s">
        <v>295</v>
      </c>
      <c r="P3544" t="s">
        <v>643</v>
      </c>
      <c r="Q3544" s="4" t="str" cm="1">
        <f t="array" ref="Q3544">_xlfn._xlws.FILTER(AnalysisMethods!$G$2:$G$31,AnalysisMethods!$E$2:$E$31=AnalysisResults!P3544,"")</f>
        <v>Median</v>
      </c>
      <c r="R3544" s="4" t="str" cm="1">
        <f t="array" ref="R3544">_xlfn._xlws.FILTER(AnalysisMethods!$H$2:$H$31,AnalysisMethods!$E$2:$E$31=AnalysisResults!P3544,"")</f>
        <v>XX.X</v>
      </c>
      <c r="S3544">
        <v>-4</v>
      </c>
      <c r="T3544" s="7" t="s">
        <v>1164</v>
      </c>
      <c r="U3544" t="s">
        <v>1378</v>
      </c>
    </row>
    <row r="3545" spans="1:21" x14ac:dyDescent="0.45">
      <c r="A3545" t="s">
        <v>671</v>
      </c>
      <c r="B3545" s="4" t="str" cm="1">
        <f t="array" ref="B3545">_xlfn._xlws.FILTER(AnalysisSets!B:B,AnalysisSets!A:A=_xlfn._xlws.FILTER(Analyses!E:E,Analyses!A:A=AnalysisResults!A3545,""),"")</f>
        <v>Safety Population</v>
      </c>
      <c r="C3545" t="s">
        <v>33</v>
      </c>
      <c r="D3545" t="s">
        <v>41</v>
      </c>
      <c r="E3545" s="4" t="str" cm="1">
        <f t="array" ref="E3545">_xlfn._xlws.FILTER(AnalysisGroupings!$G$2:$G$20,AnalysisGroupings!$F$2:$F$20=AnalysisResults!D3545,"")</f>
        <v>Xanomeline High Dose</v>
      </c>
      <c r="G3545" t="s">
        <v>733</v>
      </c>
      <c r="H3545" t="s">
        <v>770</v>
      </c>
      <c r="I3545" s="4" t="str" cm="1">
        <f t="array" ref="I3545">_xlfn._xlws.FILTER(AnalysisGroupings!$G$2:$G$36,(AnalysisGroupings!$F$2:$F$36=AnalysisResults!H3545)*LEN(H3545)&gt;0,"")</f>
        <v>Diastolic Blood Pressure (mmHg)</v>
      </c>
      <c r="K3545" t="s">
        <v>734</v>
      </c>
      <c r="L3545" t="s">
        <v>1387</v>
      </c>
      <c r="M3545" s="4" t="str" cm="1">
        <f t="array" ref="M3545">_xlfn._xlws.FILTER(AnalysisGroupings!$G$2:$G$36,(AnalysisGroupings!$F$2:$F$36=AnalysisResults!L3545)*LEN(L3545)&gt;0,"")</f>
        <v>Week 24</v>
      </c>
      <c r="O3545" t="s">
        <v>295</v>
      </c>
      <c r="P3545" t="s">
        <v>644</v>
      </c>
      <c r="Q3545" s="4" t="str" cm="1">
        <f t="array" ref="Q3545">_xlfn._xlws.FILTER(AnalysisMethods!$G$2:$G$31,AnalysisMethods!$E$2:$E$31=AnalysisResults!P3545,"")</f>
        <v>Q1</v>
      </c>
      <c r="R3545" s="4" t="str" cm="1">
        <f t="array" ref="R3545">_xlfn._xlws.FILTER(AnalysisMethods!$H$2:$H$31,AnalysisMethods!$E$2:$E$31=AnalysisResults!P3545,"")</f>
        <v>XX.X</v>
      </c>
      <c r="S3545">
        <v>-10</v>
      </c>
      <c r="T3545" s="7" t="s">
        <v>1159</v>
      </c>
      <c r="U3545" t="s">
        <v>1378</v>
      </c>
    </row>
    <row r="3546" spans="1:21" x14ac:dyDescent="0.45">
      <c r="A3546" t="s">
        <v>671</v>
      </c>
      <c r="B3546" s="4" t="str" cm="1">
        <f t="array" ref="B3546">_xlfn._xlws.FILTER(AnalysisSets!B:B,AnalysisSets!A:A=_xlfn._xlws.FILTER(Analyses!E:E,Analyses!A:A=AnalysisResults!A3546,""),"")</f>
        <v>Safety Population</v>
      </c>
      <c r="C3546" t="s">
        <v>33</v>
      </c>
      <c r="D3546" t="s">
        <v>41</v>
      </c>
      <c r="E3546" s="4" t="str" cm="1">
        <f t="array" ref="E3546">_xlfn._xlws.FILTER(AnalysisGroupings!$G$2:$G$20,AnalysisGroupings!$F$2:$F$20=AnalysisResults!D3546,"")</f>
        <v>Xanomeline High Dose</v>
      </c>
      <c r="G3546" t="s">
        <v>733</v>
      </c>
      <c r="H3546" t="s">
        <v>770</v>
      </c>
      <c r="I3546" s="4" t="str" cm="1">
        <f t="array" ref="I3546">_xlfn._xlws.FILTER(AnalysisGroupings!$G$2:$G$36,(AnalysisGroupings!$F$2:$F$36=AnalysisResults!H3546)*LEN(H3546)&gt;0,"")</f>
        <v>Diastolic Blood Pressure (mmHg)</v>
      </c>
      <c r="K3546" t="s">
        <v>734</v>
      </c>
      <c r="L3546" t="s">
        <v>1387</v>
      </c>
      <c r="M3546" s="4" t="str" cm="1">
        <f t="array" ref="M3546">_xlfn._xlws.FILTER(AnalysisGroupings!$G$2:$G$36,(AnalysisGroupings!$F$2:$F$36=AnalysisResults!L3546)*LEN(L3546)&gt;0,"")</f>
        <v>Week 24</v>
      </c>
      <c r="O3546" t="s">
        <v>295</v>
      </c>
      <c r="P3546" t="s">
        <v>645</v>
      </c>
      <c r="Q3546" s="4" t="str" cm="1">
        <f t="array" ref="Q3546">_xlfn._xlws.FILTER(AnalysisMethods!$G$2:$G$31,AnalysisMethods!$E$2:$E$31=AnalysisResults!P3546,"")</f>
        <v>Q3</v>
      </c>
      <c r="R3546" s="4" t="str" cm="1">
        <f t="array" ref="R3546">_xlfn._xlws.FILTER(AnalysisMethods!$H$2:$H$31,AnalysisMethods!$E$2:$E$31=AnalysisResults!P3546,"")</f>
        <v>XX.X</v>
      </c>
      <c r="S3546">
        <v>4</v>
      </c>
      <c r="T3546" s="7" t="s">
        <v>1145</v>
      </c>
      <c r="U3546" t="s">
        <v>1378</v>
      </c>
    </row>
    <row r="3547" spans="1:21" x14ac:dyDescent="0.45">
      <c r="A3547" t="s">
        <v>671</v>
      </c>
      <c r="B3547" s="4" t="str" cm="1">
        <f t="array" ref="B3547">_xlfn._xlws.FILTER(AnalysisSets!B:B,AnalysisSets!A:A=_xlfn._xlws.FILTER(Analyses!E:E,Analyses!A:A=AnalysisResults!A3547,""),"")</f>
        <v>Safety Population</v>
      </c>
      <c r="C3547" t="s">
        <v>33</v>
      </c>
      <c r="D3547" t="s">
        <v>41</v>
      </c>
      <c r="E3547" s="4" t="str" cm="1">
        <f t="array" ref="E3547">_xlfn._xlws.FILTER(AnalysisGroupings!$G$2:$G$20,AnalysisGroupings!$F$2:$F$20=AnalysisResults!D3547,"")</f>
        <v>Xanomeline High Dose</v>
      </c>
      <c r="G3547" t="s">
        <v>733</v>
      </c>
      <c r="H3547" t="s">
        <v>770</v>
      </c>
      <c r="I3547" s="4" t="str" cm="1">
        <f t="array" ref="I3547">_xlfn._xlws.FILTER(AnalysisGroupings!$G$2:$G$36,(AnalysisGroupings!$F$2:$F$36=AnalysisResults!H3547)*LEN(H3547)&gt;0,"")</f>
        <v>Diastolic Blood Pressure (mmHg)</v>
      </c>
      <c r="K3547" t="s">
        <v>734</v>
      </c>
      <c r="L3547" t="s">
        <v>1387</v>
      </c>
      <c r="M3547" s="4" t="str" cm="1">
        <f t="array" ref="M3547">_xlfn._xlws.FILTER(AnalysisGroupings!$G$2:$G$36,(AnalysisGroupings!$F$2:$F$36=AnalysisResults!L3547)*LEN(L3547)&gt;0,"")</f>
        <v>Week 24</v>
      </c>
      <c r="O3547" t="s">
        <v>295</v>
      </c>
      <c r="P3547" t="s">
        <v>646</v>
      </c>
      <c r="Q3547" s="4" t="str" cm="1">
        <f t="array" ref="Q3547">_xlfn._xlws.FILTER(AnalysisMethods!$G$2:$G$31,AnalysisMethods!$E$2:$E$31=AnalysisResults!P3547,"")</f>
        <v>Min</v>
      </c>
      <c r="R3547" s="4" t="str" cm="1">
        <f t="array" ref="R3547">_xlfn._xlws.FILTER(AnalysisMethods!$H$2:$H$31,AnalysisMethods!$E$2:$E$31=AnalysisResults!P3547,"")</f>
        <v>XX</v>
      </c>
      <c r="S3547">
        <v>-20</v>
      </c>
      <c r="T3547" s="7" t="s">
        <v>1290</v>
      </c>
      <c r="U3547" t="s">
        <v>1378</v>
      </c>
    </row>
    <row r="3548" spans="1:21" x14ac:dyDescent="0.45">
      <c r="A3548" t="s">
        <v>671</v>
      </c>
      <c r="B3548" s="4" t="str" cm="1">
        <f t="array" ref="B3548">_xlfn._xlws.FILTER(AnalysisSets!B:B,AnalysisSets!A:A=_xlfn._xlws.FILTER(Analyses!E:E,Analyses!A:A=AnalysisResults!A3548,""),"")</f>
        <v>Safety Population</v>
      </c>
      <c r="C3548" t="s">
        <v>33</v>
      </c>
      <c r="D3548" t="s">
        <v>41</v>
      </c>
      <c r="E3548" s="4" t="str" cm="1">
        <f t="array" ref="E3548">_xlfn._xlws.FILTER(AnalysisGroupings!$G$2:$G$20,AnalysisGroupings!$F$2:$F$20=AnalysisResults!D3548,"")</f>
        <v>Xanomeline High Dose</v>
      </c>
      <c r="G3548" t="s">
        <v>733</v>
      </c>
      <c r="H3548" t="s">
        <v>770</v>
      </c>
      <c r="I3548" s="4" t="str" cm="1">
        <f t="array" ref="I3548">_xlfn._xlws.FILTER(AnalysisGroupings!$G$2:$G$36,(AnalysisGroupings!$F$2:$F$36=AnalysisResults!H3548)*LEN(H3548)&gt;0,"")</f>
        <v>Diastolic Blood Pressure (mmHg)</v>
      </c>
      <c r="K3548" t="s">
        <v>734</v>
      </c>
      <c r="L3548" t="s">
        <v>1387</v>
      </c>
      <c r="M3548" s="4" t="str" cm="1">
        <f t="array" ref="M3548">_xlfn._xlws.FILTER(AnalysisGroupings!$G$2:$G$36,(AnalysisGroupings!$F$2:$F$36=AnalysisResults!L3548)*LEN(L3548)&gt;0,"")</f>
        <v>Week 24</v>
      </c>
      <c r="O3548" t="s">
        <v>295</v>
      </c>
      <c r="P3548" t="s">
        <v>647</v>
      </c>
      <c r="Q3548" s="4" t="str" cm="1">
        <f t="array" ref="Q3548">_xlfn._xlws.FILTER(AnalysisMethods!$G$2:$G$31,AnalysisMethods!$E$2:$E$31=AnalysisResults!P3548,"")</f>
        <v>Max</v>
      </c>
      <c r="R3548" s="4" t="str" cm="1">
        <f t="array" ref="R3548">_xlfn._xlws.FILTER(AnalysisMethods!$H$2:$H$31,AnalysisMethods!$E$2:$E$31=AnalysisResults!P3548,"")</f>
        <v>XX</v>
      </c>
      <c r="S3548">
        <v>22</v>
      </c>
      <c r="T3548" s="7" t="s">
        <v>629</v>
      </c>
      <c r="U3548" t="s">
        <v>1378</v>
      </c>
    </row>
    <row r="3549" spans="1:21" x14ac:dyDescent="0.45">
      <c r="A3549" t="s">
        <v>671</v>
      </c>
      <c r="B3549" s="4" t="str" cm="1">
        <f t="array" ref="B3549">_xlfn._xlws.FILTER(AnalysisSets!B:B,AnalysisSets!A:A=_xlfn._xlws.FILTER(Analyses!E:E,Analyses!A:A=AnalysisResults!A3549,""),"")</f>
        <v>Safety Population</v>
      </c>
      <c r="C3549" t="s">
        <v>33</v>
      </c>
      <c r="D3549" t="s">
        <v>41</v>
      </c>
      <c r="E3549" s="4" t="str" cm="1">
        <f t="array" ref="E3549">_xlfn._xlws.FILTER(AnalysisGroupings!$G$2:$G$20,AnalysisGroupings!$F$2:$F$20=AnalysisResults!D3549,"")</f>
        <v>Xanomeline High Dose</v>
      </c>
      <c r="G3549" t="s">
        <v>733</v>
      </c>
      <c r="H3549" t="s">
        <v>770</v>
      </c>
      <c r="I3549" s="4" t="str" cm="1">
        <f t="array" ref="I3549">_xlfn._xlws.FILTER(AnalysisGroupings!$G$2:$G$36,(AnalysisGroupings!$F$2:$F$36=AnalysisResults!H3549)*LEN(H3549)&gt;0,"")</f>
        <v>Diastolic Blood Pressure (mmHg)</v>
      </c>
      <c r="K3549" t="s">
        <v>734</v>
      </c>
      <c r="L3549" t="s">
        <v>787</v>
      </c>
      <c r="M3549" s="4" t="str" cm="1">
        <f t="array" ref="M3549">_xlfn._xlws.FILTER(AnalysisGroupings!$G$2:$G$36,(AnalysisGroupings!$F$2:$F$36=AnalysisResults!L3549)*LEN(L3549)&gt;0,"")</f>
        <v>Week 26</v>
      </c>
      <c r="O3549" t="s">
        <v>295</v>
      </c>
      <c r="P3549" t="s">
        <v>640</v>
      </c>
      <c r="Q3549" s="4" t="str" cm="1">
        <f t="array" ref="Q3549">_xlfn._xlws.FILTER(AnalysisMethods!$G$2:$G$31,AnalysisMethods!$E$2:$E$31=AnalysisResults!P3549,"")</f>
        <v>n</v>
      </c>
      <c r="R3549" s="4" t="str" cm="1">
        <f t="array" ref="R3549">_xlfn._xlws.FILTER(AnalysisMethods!$H$2:$H$31,AnalysisMethods!$E$2:$E$31=AnalysisResults!P3549,"")</f>
        <v>XX</v>
      </c>
      <c r="S3549">
        <v>84</v>
      </c>
      <c r="T3549" s="7" t="s">
        <v>212</v>
      </c>
      <c r="U3549" t="s">
        <v>1378</v>
      </c>
    </row>
    <row r="3550" spans="1:21" x14ac:dyDescent="0.45">
      <c r="A3550" t="s">
        <v>671</v>
      </c>
      <c r="B3550" s="4" t="str" cm="1">
        <f t="array" ref="B3550">_xlfn._xlws.FILTER(AnalysisSets!B:B,AnalysisSets!A:A=_xlfn._xlws.FILTER(Analyses!E:E,Analyses!A:A=AnalysisResults!A3550,""),"")</f>
        <v>Safety Population</v>
      </c>
      <c r="C3550" t="s">
        <v>33</v>
      </c>
      <c r="D3550" t="s">
        <v>41</v>
      </c>
      <c r="E3550" s="4" t="str" cm="1">
        <f t="array" ref="E3550">_xlfn._xlws.FILTER(AnalysisGroupings!$G$2:$G$20,AnalysisGroupings!$F$2:$F$20=AnalysisResults!D3550,"")</f>
        <v>Xanomeline High Dose</v>
      </c>
      <c r="G3550" t="s">
        <v>733</v>
      </c>
      <c r="H3550" t="s">
        <v>770</v>
      </c>
      <c r="I3550" s="4" t="str" cm="1">
        <f t="array" ref="I3550">_xlfn._xlws.FILTER(AnalysisGroupings!$G$2:$G$36,(AnalysisGroupings!$F$2:$F$36=AnalysisResults!H3550)*LEN(H3550)&gt;0,"")</f>
        <v>Diastolic Blood Pressure (mmHg)</v>
      </c>
      <c r="K3550" t="s">
        <v>734</v>
      </c>
      <c r="L3550" t="s">
        <v>787</v>
      </c>
      <c r="M3550" s="4" t="str" cm="1">
        <f t="array" ref="M3550">_xlfn._xlws.FILTER(AnalysisGroupings!$G$2:$G$36,(AnalysisGroupings!$F$2:$F$36=AnalysisResults!L3550)*LEN(L3550)&gt;0,"")</f>
        <v>Week 26</v>
      </c>
      <c r="O3550" t="s">
        <v>295</v>
      </c>
      <c r="P3550" t="s">
        <v>641</v>
      </c>
      <c r="Q3550" s="4" t="str" cm="1">
        <f t="array" ref="Q3550">_xlfn._xlws.FILTER(AnalysisMethods!$G$2:$G$31,AnalysisMethods!$E$2:$E$31=AnalysisResults!P3550,"")</f>
        <v>Mean</v>
      </c>
      <c r="R3550" s="4" t="str" cm="1">
        <f t="array" ref="R3550">_xlfn._xlws.FILTER(AnalysisMethods!$H$2:$H$31,AnalysisMethods!$E$2:$E$31=AnalysisResults!P3550,"")</f>
        <v>XX.X</v>
      </c>
      <c r="S3550">
        <v>-3.0357142860000002</v>
      </c>
      <c r="T3550" s="7" t="s">
        <v>1147</v>
      </c>
      <c r="U3550" t="s">
        <v>1378</v>
      </c>
    </row>
    <row r="3551" spans="1:21" x14ac:dyDescent="0.45">
      <c r="A3551" t="s">
        <v>671</v>
      </c>
      <c r="B3551" s="4" t="str" cm="1">
        <f t="array" ref="B3551">_xlfn._xlws.FILTER(AnalysisSets!B:B,AnalysisSets!A:A=_xlfn._xlws.FILTER(Analyses!E:E,Analyses!A:A=AnalysisResults!A3551,""),"")</f>
        <v>Safety Population</v>
      </c>
      <c r="C3551" t="s">
        <v>33</v>
      </c>
      <c r="D3551" t="s">
        <v>41</v>
      </c>
      <c r="E3551" s="4" t="str" cm="1">
        <f t="array" ref="E3551">_xlfn._xlws.FILTER(AnalysisGroupings!$G$2:$G$20,AnalysisGroupings!$F$2:$F$20=AnalysisResults!D3551,"")</f>
        <v>Xanomeline High Dose</v>
      </c>
      <c r="G3551" t="s">
        <v>733</v>
      </c>
      <c r="H3551" t="s">
        <v>770</v>
      </c>
      <c r="I3551" s="4" t="str" cm="1">
        <f t="array" ref="I3551">_xlfn._xlws.FILTER(AnalysisGroupings!$G$2:$G$36,(AnalysisGroupings!$F$2:$F$36=AnalysisResults!H3551)*LEN(H3551)&gt;0,"")</f>
        <v>Diastolic Blood Pressure (mmHg)</v>
      </c>
      <c r="K3551" t="s">
        <v>734</v>
      </c>
      <c r="L3551" t="s">
        <v>787</v>
      </c>
      <c r="M3551" s="4" t="str" cm="1">
        <f t="array" ref="M3551">_xlfn._xlws.FILTER(AnalysisGroupings!$G$2:$G$36,(AnalysisGroupings!$F$2:$F$36=AnalysisResults!L3551)*LEN(L3551)&gt;0,"")</f>
        <v>Week 26</v>
      </c>
      <c r="O3551" t="s">
        <v>295</v>
      </c>
      <c r="P3551" t="s">
        <v>642</v>
      </c>
      <c r="Q3551" s="4" t="str" cm="1">
        <f t="array" ref="Q3551">_xlfn._xlws.FILTER(AnalysisMethods!$G$2:$G$31,AnalysisMethods!$E$2:$E$31=AnalysisResults!P3551,"")</f>
        <v>SD</v>
      </c>
      <c r="R3551" s="4" t="str" cm="1">
        <f t="array" ref="R3551">_xlfn._xlws.FILTER(AnalysisMethods!$H$2:$H$31,AnalysisMethods!$E$2:$E$31=AnalysisResults!P3551,"")</f>
        <v>(XX.XX)</v>
      </c>
      <c r="S3551">
        <v>9.8267478945000004</v>
      </c>
      <c r="T3551" s="7" t="s">
        <v>1354</v>
      </c>
      <c r="U3551" t="s">
        <v>1378</v>
      </c>
    </row>
    <row r="3552" spans="1:21" x14ac:dyDescent="0.45">
      <c r="A3552" t="s">
        <v>671</v>
      </c>
      <c r="B3552" s="4" t="str" cm="1">
        <f t="array" ref="B3552">_xlfn._xlws.FILTER(AnalysisSets!B:B,AnalysisSets!A:A=_xlfn._xlws.FILTER(Analyses!E:E,Analyses!A:A=AnalysisResults!A3552,""),"")</f>
        <v>Safety Population</v>
      </c>
      <c r="C3552" t="s">
        <v>33</v>
      </c>
      <c r="D3552" t="s">
        <v>41</v>
      </c>
      <c r="E3552" s="4" t="str" cm="1">
        <f t="array" ref="E3552">_xlfn._xlws.FILTER(AnalysisGroupings!$G$2:$G$20,AnalysisGroupings!$F$2:$F$20=AnalysisResults!D3552,"")</f>
        <v>Xanomeline High Dose</v>
      </c>
      <c r="G3552" t="s">
        <v>733</v>
      </c>
      <c r="H3552" t="s">
        <v>770</v>
      </c>
      <c r="I3552" s="4" t="str" cm="1">
        <f t="array" ref="I3552">_xlfn._xlws.FILTER(AnalysisGroupings!$G$2:$G$36,(AnalysisGroupings!$F$2:$F$36=AnalysisResults!H3552)*LEN(H3552)&gt;0,"")</f>
        <v>Diastolic Blood Pressure (mmHg)</v>
      </c>
      <c r="K3552" t="s">
        <v>734</v>
      </c>
      <c r="L3552" t="s">
        <v>787</v>
      </c>
      <c r="M3552" s="4" t="str" cm="1">
        <f t="array" ref="M3552">_xlfn._xlws.FILTER(AnalysisGroupings!$G$2:$G$36,(AnalysisGroupings!$F$2:$F$36=AnalysisResults!L3552)*LEN(L3552)&gt;0,"")</f>
        <v>Week 26</v>
      </c>
      <c r="O3552" t="s">
        <v>295</v>
      </c>
      <c r="P3552" t="s">
        <v>643</v>
      </c>
      <c r="Q3552" s="4" t="str" cm="1">
        <f t="array" ref="Q3552">_xlfn._xlws.FILTER(AnalysisMethods!$G$2:$G$31,AnalysisMethods!$E$2:$E$31=AnalysisResults!P3552,"")</f>
        <v>Median</v>
      </c>
      <c r="R3552" s="4" t="str" cm="1">
        <f t="array" ref="R3552">_xlfn._xlws.FILTER(AnalysisMethods!$H$2:$H$31,AnalysisMethods!$E$2:$E$31=AnalysisResults!P3552,"")</f>
        <v>XX.X</v>
      </c>
      <c r="S3552">
        <v>-4</v>
      </c>
      <c r="T3552" s="7" t="s">
        <v>1164</v>
      </c>
      <c r="U3552" t="s">
        <v>1378</v>
      </c>
    </row>
    <row r="3553" spans="1:21" x14ac:dyDescent="0.45">
      <c r="A3553" t="s">
        <v>671</v>
      </c>
      <c r="B3553" s="4" t="str" cm="1">
        <f t="array" ref="B3553">_xlfn._xlws.FILTER(AnalysisSets!B:B,AnalysisSets!A:A=_xlfn._xlws.FILTER(Analyses!E:E,Analyses!A:A=AnalysisResults!A3553,""),"")</f>
        <v>Safety Population</v>
      </c>
      <c r="C3553" t="s">
        <v>33</v>
      </c>
      <c r="D3553" t="s">
        <v>41</v>
      </c>
      <c r="E3553" s="4" t="str" cm="1">
        <f t="array" ref="E3553">_xlfn._xlws.FILTER(AnalysisGroupings!$G$2:$G$20,AnalysisGroupings!$F$2:$F$20=AnalysisResults!D3553,"")</f>
        <v>Xanomeline High Dose</v>
      </c>
      <c r="G3553" t="s">
        <v>733</v>
      </c>
      <c r="H3553" t="s">
        <v>770</v>
      </c>
      <c r="I3553" s="4" t="str" cm="1">
        <f t="array" ref="I3553">_xlfn._xlws.FILTER(AnalysisGroupings!$G$2:$G$36,(AnalysisGroupings!$F$2:$F$36=AnalysisResults!H3553)*LEN(H3553)&gt;0,"")</f>
        <v>Diastolic Blood Pressure (mmHg)</v>
      </c>
      <c r="K3553" t="s">
        <v>734</v>
      </c>
      <c r="L3553" t="s">
        <v>787</v>
      </c>
      <c r="M3553" s="4" t="str" cm="1">
        <f t="array" ref="M3553">_xlfn._xlws.FILTER(AnalysisGroupings!$G$2:$G$36,(AnalysisGroupings!$F$2:$F$36=AnalysisResults!L3553)*LEN(L3553)&gt;0,"")</f>
        <v>Week 26</v>
      </c>
      <c r="O3553" t="s">
        <v>295</v>
      </c>
      <c r="P3553" t="s">
        <v>644</v>
      </c>
      <c r="Q3553" s="4" t="str" cm="1">
        <f t="array" ref="Q3553">_xlfn._xlws.FILTER(AnalysisMethods!$G$2:$G$31,AnalysisMethods!$E$2:$E$31=AnalysisResults!P3553,"")</f>
        <v>Q1</v>
      </c>
      <c r="R3553" s="4" t="str" cm="1">
        <f t="array" ref="R3553">_xlfn._xlws.FILTER(AnalysisMethods!$H$2:$H$31,AnalysisMethods!$E$2:$E$31=AnalysisResults!P3553,"")</f>
        <v>XX.X</v>
      </c>
      <c r="S3553">
        <v>-10</v>
      </c>
      <c r="T3553" s="7" t="s">
        <v>1159</v>
      </c>
      <c r="U3553" t="s">
        <v>1378</v>
      </c>
    </row>
    <row r="3554" spans="1:21" x14ac:dyDescent="0.45">
      <c r="A3554" t="s">
        <v>671</v>
      </c>
      <c r="B3554" s="4" t="str" cm="1">
        <f t="array" ref="B3554">_xlfn._xlws.FILTER(AnalysisSets!B:B,AnalysisSets!A:A=_xlfn._xlws.FILTER(Analyses!E:E,Analyses!A:A=AnalysisResults!A3554,""),"")</f>
        <v>Safety Population</v>
      </c>
      <c r="C3554" t="s">
        <v>33</v>
      </c>
      <c r="D3554" t="s">
        <v>41</v>
      </c>
      <c r="E3554" s="4" t="str" cm="1">
        <f t="array" ref="E3554">_xlfn._xlws.FILTER(AnalysisGroupings!$G$2:$G$20,AnalysisGroupings!$F$2:$F$20=AnalysisResults!D3554,"")</f>
        <v>Xanomeline High Dose</v>
      </c>
      <c r="G3554" t="s">
        <v>733</v>
      </c>
      <c r="H3554" t="s">
        <v>770</v>
      </c>
      <c r="I3554" s="4" t="str" cm="1">
        <f t="array" ref="I3554">_xlfn._xlws.FILTER(AnalysisGroupings!$G$2:$G$36,(AnalysisGroupings!$F$2:$F$36=AnalysisResults!H3554)*LEN(H3554)&gt;0,"")</f>
        <v>Diastolic Blood Pressure (mmHg)</v>
      </c>
      <c r="K3554" t="s">
        <v>734</v>
      </c>
      <c r="L3554" t="s">
        <v>787</v>
      </c>
      <c r="M3554" s="4" t="str" cm="1">
        <f t="array" ref="M3554">_xlfn._xlws.FILTER(AnalysisGroupings!$G$2:$G$36,(AnalysisGroupings!$F$2:$F$36=AnalysisResults!L3554)*LEN(L3554)&gt;0,"")</f>
        <v>Week 26</v>
      </c>
      <c r="O3554" t="s">
        <v>295</v>
      </c>
      <c r="P3554" t="s">
        <v>645</v>
      </c>
      <c r="Q3554" s="4" t="str" cm="1">
        <f t="array" ref="Q3554">_xlfn._xlws.FILTER(AnalysisMethods!$G$2:$G$31,AnalysisMethods!$E$2:$E$31=AnalysisResults!P3554,"")</f>
        <v>Q3</v>
      </c>
      <c r="R3554" s="4" t="str" cm="1">
        <f t="array" ref="R3554">_xlfn._xlws.FILTER(AnalysisMethods!$H$2:$H$31,AnalysisMethods!$E$2:$E$31=AnalysisResults!P3554,"")</f>
        <v>XX.X</v>
      </c>
      <c r="S3554">
        <v>3.5</v>
      </c>
      <c r="T3554" s="7" t="s">
        <v>1355</v>
      </c>
      <c r="U3554" t="s">
        <v>1378</v>
      </c>
    </row>
    <row r="3555" spans="1:21" x14ac:dyDescent="0.45">
      <c r="A3555" t="s">
        <v>671</v>
      </c>
      <c r="B3555" s="4" t="str" cm="1">
        <f t="array" ref="B3555">_xlfn._xlws.FILTER(AnalysisSets!B:B,AnalysisSets!A:A=_xlfn._xlws.FILTER(Analyses!E:E,Analyses!A:A=AnalysisResults!A3555,""),"")</f>
        <v>Safety Population</v>
      </c>
      <c r="C3555" t="s">
        <v>33</v>
      </c>
      <c r="D3555" t="s">
        <v>41</v>
      </c>
      <c r="E3555" s="4" t="str" cm="1">
        <f t="array" ref="E3555">_xlfn._xlws.FILTER(AnalysisGroupings!$G$2:$G$20,AnalysisGroupings!$F$2:$F$20=AnalysisResults!D3555,"")</f>
        <v>Xanomeline High Dose</v>
      </c>
      <c r="G3555" t="s">
        <v>733</v>
      </c>
      <c r="H3555" t="s">
        <v>770</v>
      </c>
      <c r="I3555" s="4" t="str" cm="1">
        <f t="array" ref="I3555">_xlfn._xlws.FILTER(AnalysisGroupings!$G$2:$G$36,(AnalysisGroupings!$F$2:$F$36=AnalysisResults!H3555)*LEN(H3555)&gt;0,"")</f>
        <v>Diastolic Blood Pressure (mmHg)</v>
      </c>
      <c r="K3555" t="s">
        <v>734</v>
      </c>
      <c r="L3555" t="s">
        <v>787</v>
      </c>
      <c r="M3555" s="4" t="str" cm="1">
        <f t="array" ref="M3555">_xlfn._xlws.FILTER(AnalysisGroupings!$G$2:$G$36,(AnalysisGroupings!$F$2:$F$36=AnalysisResults!L3555)*LEN(L3555)&gt;0,"")</f>
        <v>Week 26</v>
      </c>
      <c r="O3555" t="s">
        <v>295</v>
      </c>
      <c r="P3555" t="s">
        <v>646</v>
      </c>
      <c r="Q3555" s="4" t="str" cm="1">
        <f t="array" ref="Q3555">_xlfn._xlws.FILTER(AnalysisMethods!$G$2:$G$31,AnalysisMethods!$E$2:$E$31=AnalysisResults!P3555,"")</f>
        <v>Min</v>
      </c>
      <c r="R3555" s="4" t="str" cm="1">
        <f t="array" ref="R3555">_xlfn._xlws.FILTER(AnalysisMethods!$H$2:$H$31,AnalysisMethods!$E$2:$E$31=AnalysisResults!P3555,"")</f>
        <v>XX</v>
      </c>
      <c r="S3555">
        <v>-20</v>
      </c>
      <c r="T3555" s="7" t="s">
        <v>1290</v>
      </c>
      <c r="U3555" t="s">
        <v>1378</v>
      </c>
    </row>
    <row r="3556" spans="1:21" x14ac:dyDescent="0.45">
      <c r="A3556" t="s">
        <v>671</v>
      </c>
      <c r="B3556" s="4" t="str" cm="1">
        <f t="array" ref="B3556">_xlfn._xlws.FILTER(AnalysisSets!B:B,AnalysisSets!A:A=_xlfn._xlws.FILTER(Analyses!E:E,Analyses!A:A=AnalysisResults!A3556,""),"")</f>
        <v>Safety Population</v>
      </c>
      <c r="C3556" t="s">
        <v>33</v>
      </c>
      <c r="D3556" t="s">
        <v>41</v>
      </c>
      <c r="E3556" s="4" t="str" cm="1">
        <f t="array" ref="E3556">_xlfn._xlws.FILTER(AnalysisGroupings!$G$2:$G$20,AnalysisGroupings!$F$2:$F$20=AnalysisResults!D3556,"")</f>
        <v>Xanomeline High Dose</v>
      </c>
      <c r="G3556" t="s">
        <v>733</v>
      </c>
      <c r="H3556" t="s">
        <v>770</v>
      </c>
      <c r="I3556" s="4" t="str" cm="1">
        <f t="array" ref="I3556">_xlfn._xlws.FILTER(AnalysisGroupings!$G$2:$G$36,(AnalysisGroupings!$F$2:$F$36=AnalysisResults!H3556)*LEN(H3556)&gt;0,"")</f>
        <v>Diastolic Blood Pressure (mmHg)</v>
      </c>
      <c r="K3556" t="s">
        <v>734</v>
      </c>
      <c r="L3556" t="s">
        <v>787</v>
      </c>
      <c r="M3556" s="4" t="str" cm="1">
        <f t="array" ref="M3556">_xlfn._xlws.FILTER(AnalysisGroupings!$G$2:$G$36,(AnalysisGroupings!$F$2:$F$36=AnalysisResults!L3556)*LEN(L3556)&gt;0,"")</f>
        <v>Week 26</v>
      </c>
      <c r="O3556" t="s">
        <v>295</v>
      </c>
      <c r="P3556" t="s">
        <v>647</v>
      </c>
      <c r="Q3556" s="4" t="str" cm="1">
        <f t="array" ref="Q3556">_xlfn._xlws.FILTER(AnalysisMethods!$G$2:$G$31,AnalysisMethods!$E$2:$E$31=AnalysisResults!P3556,"")</f>
        <v>Max</v>
      </c>
      <c r="R3556" s="4" t="str" cm="1">
        <f t="array" ref="R3556">_xlfn._xlws.FILTER(AnalysisMethods!$H$2:$H$31,AnalysisMethods!$E$2:$E$31=AnalysisResults!P3556,"")</f>
        <v>XX</v>
      </c>
      <c r="S3556">
        <v>20</v>
      </c>
      <c r="T3556" s="7" t="s">
        <v>605</v>
      </c>
      <c r="U3556" t="s">
        <v>1378</v>
      </c>
    </row>
    <row r="3557" spans="1:21" x14ac:dyDescent="0.45">
      <c r="A3557" t="s">
        <v>671</v>
      </c>
      <c r="B3557" s="4" t="str" cm="1">
        <f t="array" ref="B3557">_xlfn._xlws.FILTER(AnalysisSets!B:B,AnalysisSets!A:A=_xlfn._xlws.FILTER(Analyses!E:E,Analyses!A:A=AnalysisResults!A3557,""),"")</f>
        <v>Safety Population</v>
      </c>
      <c r="C3557" t="s">
        <v>33</v>
      </c>
      <c r="D3557" t="s">
        <v>41</v>
      </c>
      <c r="E3557" s="4" t="str" cm="1">
        <f t="array" ref="E3557">_xlfn._xlws.FILTER(AnalysisGroupings!$G$2:$G$20,AnalysisGroupings!$F$2:$F$20=AnalysisResults!D3557,"")</f>
        <v>Xanomeline High Dose</v>
      </c>
      <c r="G3557" t="s">
        <v>733</v>
      </c>
      <c r="H3557" t="s">
        <v>770</v>
      </c>
      <c r="I3557" s="4" t="str" cm="1">
        <f t="array" ref="I3557">_xlfn._xlws.FILTER(AnalysisGroupings!$G$2:$G$36,(AnalysisGroupings!$F$2:$F$36=AnalysisResults!H3557)*LEN(H3557)&gt;0,"")</f>
        <v>Diastolic Blood Pressure (mmHg)</v>
      </c>
      <c r="K3557" t="s">
        <v>734</v>
      </c>
      <c r="L3557" t="s">
        <v>789</v>
      </c>
      <c r="M3557" s="4" t="str" cm="1">
        <f t="array" ref="M3557">_xlfn._xlws.FILTER(AnalysisGroupings!$G$2:$G$36,(AnalysisGroupings!$F$2:$F$36=AnalysisResults!L3557)*LEN(L3557)&gt;0,"")</f>
        <v>End of Treatment</v>
      </c>
      <c r="O3557" t="s">
        <v>295</v>
      </c>
      <c r="P3557" t="s">
        <v>640</v>
      </c>
      <c r="Q3557" s="4" t="str" cm="1">
        <f t="array" ref="Q3557">_xlfn._xlws.FILTER(AnalysisMethods!$G$2:$G$31,AnalysisMethods!$E$2:$E$31=AnalysisResults!P3557,"")</f>
        <v>n</v>
      </c>
      <c r="R3557" s="4" t="str" cm="1">
        <f t="array" ref="R3557">_xlfn._xlws.FILTER(AnalysisMethods!$H$2:$H$31,AnalysisMethods!$E$2:$E$31=AnalysisResults!P3557,"")</f>
        <v>XX</v>
      </c>
      <c r="S3557">
        <v>219</v>
      </c>
      <c r="T3557" s="7" t="s">
        <v>822</v>
      </c>
      <c r="U3557" t="s">
        <v>1378</v>
      </c>
    </row>
    <row r="3558" spans="1:21" x14ac:dyDescent="0.45">
      <c r="A3558" t="s">
        <v>671</v>
      </c>
      <c r="B3558" s="4" t="str" cm="1">
        <f t="array" ref="B3558">_xlfn._xlws.FILTER(AnalysisSets!B:B,AnalysisSets!A:A=_xlfn._xlws.FILTER(Analyses!E:E,Analyses!A:A=AnalysisResults!A3558,""),"")</f>
        <v>Safety Population</v>
      </c>
      <c r="C3558" t="s">
        <v>33</v>
      </c>
      <c r="D3558" t="s">
        <v>41</v>
      </c>
      <c r="E3558" s="4" t="str" cm="1">
        <f t="array" ref="E3558">_xlfn._xlws.FILTER(AnalysisGroupings!$G$2:$G$20,AnalysisGroupings!$F$2:$F$20=AnalysisResults!D3558,"")</f>
        <v>Xanomeline High Dose</v>
      </c>
      <c r="G3558" t="s">
        <v>733</v>
      </c>
      <c r="H3558" t="s">
        <v>770</v>
      </c>
      <c r="I3558" s="4" t="str" cm="1">
        <f t="array" ref="I3558">_xlfn._xlws.FILTER(AnalysisGroupings!$G$2:$G$36,(AnalysisGroupings!$F$2:$F$36=AnalysisResults!H3558)*LEN(H3558)&gt;0,"")</f>
        <v>Diastolic Blood Pressure (mmHg)</v>
      </c>
      <c r="K3558" t="s">
        <v>734</v>
      </c>
      <c r="L3558" t="s">
        <v>789</v>
      </c>
      <c r="M3558" s="4" t="str" cm="1">
        <f t="array" ref="M3558">_xlfn._xlws.FILTER(AnalysisGroupings!$G$2:$G$36,(AnalysisGroupings!$F$2:$F$36=AnalysisResults!L3558)*LEN(L3558)&gt;0,"")</f>
        <v>End of Treatment</v>
      </c>
      <c r="O3558" t="s">
        <v>295</v>
      </c>
      <c r="P3558" t="s">
        <v>641</v>
      </c>
      <c r="Q3558" s="4" t="str" cm="1">
        <f t="array" ref="Q3558">_xlfn._xlws.FILTER(AnalysisMethods!$G$2:$G$31,AnalysisMethods!$E$2:$E$31=AnalysisResults!P3558,"")</f>
        <v>Mean</v>
      </c>
      <c r="R3558" s="4" t="str" cm="1">
        <f t="array" ref="R3558">_xlfn._xlws.FILTER(AnalysisMethods!$H$2:$H$31,AnalysisMethods!$E$2:$E$31=AnalysisResults!P3558,"")</f>
        <v>XX.X</v>
      </c>
      <c r="S3558">
        <v>-3.1369863009999999</v>
      </c>
      <c r="T3558" s="7" t="s">
        <v>1202</v>
      </c>
      <c r="U3558" t="s">
        <v>1378</v>
      </c>
    </row>
    <row r="3559" spans="1:21" x14ac:dyDescent="0.45">
      <c r="A3559" t="s">
        <v>671</v>
      </c>
      <c r="B3559" s="4" t="str" cm="1">
        <f t="array" ref="B3559">_xlfn._xlws.FILTER(AnalysisSets!B:B,AnalysisSets!A:A=_xlfn._xlws.FILTER(Analyses!E:E,Analyses!A:A=AnalysisResults!A3559,""),"")</f>
        <v>Safety Population</v>
      </c>
      <c r="C3559" t="s">
        <v>33</v>
      </c>
      <c r="D3559" t="s">
        <v>41</v>
      </c>
      <c r="E3559" s="4" t="str" cm="1">
        <f t="array" ref="E3559">_xlfn._xlws.FILTER(AnalysisGroupings!$G$2:$G$20,AnalysisGroupings!$F$2:$F$20=AnalysisResults!D3559,"")</f>
        <v>Xanomeline High Dose</v>
      </c>
      <c r="G3559" t="s">
        <v>733</v>
      </c>
      <c r="H3559" t="s">
        <v>770</v>
      </c>
      <c r="I3559" s="4" t="str" cm="1">
        <f t="array" ref="I3559">_xlfn._xlws.FILTER(AnalysisGroupings!$G$2:$G$36,(AnalysisGroupings!$F$2:$F$36=AnalysisResults!H3559)*LEN(H3559)&gt;0,"")</f>
        <v>Diastolic Blood Pressure (mmHg)</v>
      </c>
      <c r="K3559" t="s">
        <v>734</v>
      </c>
      <c r="L3559" t="s">
        <v>789</v>
      </c>
      <c r="M3559" s="4" t="str" cm="1">
        <f t="array" ref="M3559">_xlfn._xlws.FILTER(AnalysisGroupings!$G$2:$G$36,(AnalysisGroupings!$F$2:$F$36=AnalysisResults!L3559)*LEN(L3559)&gt;0,"")</f>
        <v>End of Treatment</v>
      </c>
      <c r="O3559" t="s">
        <v>295</v>
      </c>
      <c r="P3559" t="s">
        <v>642</v>
      </c>
      <c r="Q3559" s="4" t="str" cm="1">
        <f t="array" ref="Q3559">_xlfn._xlws.FILTER(AnalysisMethods!$G$2:$G$31,AnalysisMethods!$E$2:$E$31=AnalysisResults!P3559,"")</f>
        <v>SD</v>
      </c>
      <c r="R3559" s="4" t="str" cm="1">
        <f t="array" ref="R3559">_xlfn._xlws.FILTER(AnalysisMethods!$H$2:$H$31,AnalysisMethods!$E$2:$E$31=AnalysisResults!P3559,"")</f>
        <v>(XX.XX)</v>
      </c>
      <c r="S3559">
        <v>10.50423471</v>
      </c>
      <c r="T3559" s="7" t="s">
        <v>1108</v>
      </c>
      <c r="U3559" t="s">
        <v>1378</v>
      </c>
    </row>
    <row r="3560" spans="1:21" x14ac:dyDescent="0.45">
      <c r="A3560" t="s">
        <v>671</v>
      </c>
      <c r="B3560" s="4" t="str" cm="1">
        <f t="array" ref="B3560">_xlfn._xlws.FILTER(AnalysisSets!B:B,AnalysisSets!A:A=_xlfn._xlws.FILTER(Analyses!E:E,Analyses!A:A=AnalysisResults!A3560,""),"")</f>
        <v>Safety Population</v>
      </c>
      <c r="C3560" t="s">
        <v>33</v>
      </c>
      <c r="D3560" t="s">
        <v>41</v>
      </c>
      <c r="E3560" s="4" t="str" cm="1">
        <f t="array" ref="E3560">_xlfn._xlws.FILTER(AnalysisGroupings!$G$2:$G$20,AnalysisGroupings!$F$2:$F$20=AnalysisResults!D3560,"")</f>
        <v>Xanomeline High Dose</v>
      </c>
      <c r="G3560" t="s">
        <v>733</v>
      </c>
      <c r="H3560" t="s">
        <v>770</v>
      </c>
      <c r="I3560" s="4" t="str" cm="1">
        <f t="array" ref="I3560">_xlfn._xlws.FILTER(AnalysisGroupings!$G$2:$G$36,(AnalysisGroupings!$F$2:$F$36=AnalysisResults!H3560)*LEN(H3560)&gt;0,"")</f>
        <v>Diastolic Blood Pressure (mmHg)</v>
      </c>
      <c r="K3560" t="s">
        <v>734</v>
      </c>
      <c r="L3560" t="s">
        <v>789</v>
      </c>
      <c r="M3560" s="4" t="str" cm="1">
        <f t="array" ref="M3560">_xlfn._xlws.FILTER(AnalysisGroupings!$G$2:$G$36,(AnalysisGroupings!$F$2:$F$36=AnalysisResults!L3560)*LEN(L3560)&gt;0,"")</f>
        <v>End of Treatment</v>
      </c>
      <c r="O3560" t="s">
        <v>295</v>
      </c>
      <c r="P3560" t="s">
        <v>643</v>
      </c>
      <c r="Q3560" s="4" t="str" cm="1">
        <f t="array" ref="Q3560">_xlfn._xlws.FILTER(AnalysisMethods!$G$2:$G$31,AnalysisMethods!$E$2:$E$31=AnalysisResults!P3560,"")</f>
        <v>Median</v>
      </c>
      <c r="R3560" s="4" t="str" cm="1">
        <f t="array" ref="R3560">_xlfn._xlws.FILTER(AnalysisMethods!$H$2:$H$31,AnalysisMethods!$E$2:$E$31=AnalysisResults!P3560,"")</f>
        <v>XX.X</v>
      </c>
      <c r="S3560">
        <v>-2</v>
      </c>
      <c r="T3560" s="7" t="s">
        <v>1143</v>
      </c>
      <c r="U3560" t="s">
        <v>1378</v>
      </c>
    </row>
    <row r="3561" spans="1:21" x14ac:dyDescent="0.45">
      <c r="A3561" t="s">
        <v>671</v>
      </c>
      <c r="B3561" s="4" t="str" cm="1">
        <f t="array" ref="B3561">_xlfn._xlws.FILTER(AnalysisSets!B:B,AnalysisSets!A:A=_xlfn._xlws.FILTER(Analyses!E:E,Analyses!A:A=AnalysisResults!A3561,""),"")</f>
        <v>Safety Population</v>
      </c>
      <c r="C3561" t="s">
        <v>33</v>
      </c>
      <c r="D3561" t="s">
        <v>41</v>
      </c>
      <c r="E3561" s="4" t="str" cm="1">
        <f t="array" ref="E3561">_xlfn._xlws.FILTER(AnalysisGroupings!$G$2:$G$20,AnalysisGroupings!$F$2:$F$20=AnalysisResults!D3561,"")</f>
        <v>Xanomeline High Dose</v>
      </c>
      <c r="G3561" t="s">
        <v>733</v>
      </c>
      <c r="H3561" t="s">
        <v>770</v>
      </c>
      <c r="I3561" s="4" t="str" cm="1">
        <f t="array" ref="I3561">_xlfn._xlws.FILTER(AnalysisGroupings!$G$2:$G$36,(AnalysisGroupings!$F$2:$F$36=AnalysisResults!H3561)*LEN(H3561)&gt;0,"")</f>
        <v>Diastolic Blood Pressure (mmHg)</v>
      </c>
      <c r="K3561" t="s">
        <v>734</v>
      </c>
      <c r="L3561" t="s">
        <v>789</v>
      </c>
      <c r="M3561" s="4" t="str" cm="1">
        <f t="array" ref="M3561">_xlfn._xlws.FILTER(AnalysisGroupings!$G$2:$G$36,(AnalysisGroupings!$F$2:$F$36=AnalysisResults!L3561)*LEN(L3561)&gt;0,"")</f>
        <v>End of Treatment</v>
      </c>
      <c r="O3561" t="s">
        <v>295</v>
      </c>
      <c r="P3561" t="s">
        <v>644</v>
      </c>
      <c r="Q3561" s="4" t="str" cm="1">
        <f t="array" ref="Q3561">_xlfn._xlws.FILTER(AnalysisMethods!$G$2:$G$31,AnalysisMethods!$E$2:$E$31=AnalysisResults!P3561,"")</f>
        <v>Q1</v>
      </c>
      <c r="R3561" s="4" t="str" cm="1">
        <f t="array" ref="R3561">_xlfn._xlws.FILTER(AnalysisMethods!$H$2:$H$31,AnalysisMethods!$E$2:$E$31=AnalysisResults!P3561,"")</f>
        <v>XX.X</v>
      </c>
      <c r="S3561">
        <v>-10</v>
      </c>
      <c r="T3561" s="7" t="s">
        <v>1159</v>
      </c>
      <c r="U3561" t="s">
        <v>1378</v>
      </c>
    </row>
    <row r="3562" spans="1:21" x14ac:dyDescent="0.45">
      <c r="A3562" t="s">
        <v>671</v>
      </c>
      <c r="B3562" s="4" t="str" cm="1">
        <f t="array" ref="B3562">_xlfn._xlws.FILTER(AnalysisSets!B:B,AnalysisSets!A:A=_xlfn._xlws.FILTER(Analyses!E:E,Analyses!A:A=AnalysisResults!A3562,""),"")</f>
        <v>Safety Population</v>
      </c>
      <c r="C3562" t="s">
        <v>33</v>
      </c>
      <c r="D3562" t="s">
        <v>41</v>
      </c>
      <c r="E3562" s="4" t="str" cm="1">
        <f t="array" ref="E3562">_xlfn._xlws.FILTER(AnalysisGroupings!$G$2:$G$20,AnalysisGroupings!$F$2:$F$20=AnalysisResults!D3562,"")</f>
        <v>Xanomeline High Dose</v>
      </c>
      <c r="G3562" t="s">
        <v>733</v>
      </c>
      <c r="H3562" t="s">
        <v>770</v>
      </c>
      <c r="I3562" s="4" t="str" cm="1">
        <f t="array" ref="I3562">_xlfn._xlws.FILTER(AnalysisGroupings!$G$2:$G$36,(AnalysisGroupings!$F$2:$F$36=AnalysisResults!H3562)*LEN(H3562)&gt;0,"")</f>
        <v>Diastolic Blood Pressure (mmHg)</v>
      </c>
      <c r="K3562" t="s">
        <v>734</v>
      </c>
      <c r="L3562" t="s">
        <v>789</v>
      </c>
      <c r="M3562" s="4" t="str" cm="1">
        <f t="array" ref="M3562">_xlfn._xlws.FILTER(AnalysisGroupings!$G$2:$G$36,(AnalysisGroupings!$F$2:$F$36=AnalysisResults!L3562)*LEN(L3562)&gt;0,"")</f>
        <v>End of Treatment</v>
      </c>
      <c r="O3562" t="s">
        <v>295</v>
      </c>
      <c r="P3562" t="s">
        <v>645</v>
      </c>
      <c r="Q3562" s="4" t="str" cm="1">
        <f t="array" ref="Q3562">_xlfn._xlws.FILTER(AnalysisMethods!$G$2:$G$31,AnalysisMethods!$E$2:$E$31=AnalysisResults!P3562,"")</f>
        <v>Q3</v>
      </c>
      <c r="R3562" s="4" t="str" cm="1">
        <f t="array" ref="R3562">_xlfn._xlws.FILTER(AnalysisMethods!$H$2:$H$31,AnalysisMethods!$E$2:$E$31=AnalysisResults!P3562,"")</f>
        <v>XX.X</v>
      </c>
      <c r="S3562">
        <v>4</v>
      </c>
      <c r="T3562" s="7" t="s">
        <v>1145</v>
      </c>
      <c r="U3562" t="s">
        <v>1378</v>
      </c>
    </row>
    <row r="3563" spans="1:21" x14ac:dyDescent="0.45">
      <c r="A3563" t="s">
        <v>671</v>
      </c>
      <c r="B3563" s="4" t="str" cm="1">
        <f t="array" ref="B3563">_xlfn._xlws.FILTER(AnalysisSets!B:B,AnalysisSets!A:A=_xlfn._xlws.FILTER(Analyses!E:E,Analyses!A:A=AnalysisResults!A3563,""),"")</f>
        <v>Safety Population</v>
      </c>
      <c r="C3563" t="s">
        <v>33</v>
      </c>
      <c r="D3563" t="s">
        <v>41</v>
      </c>
      <c r="E3563" s="4" t="str" cm="1">
        <f t="array" ref="E3563">_xlfn._xlws.FILTER(AnalysisGroupings!$G$2:$G$20,AnalysisGroupings!$F$2:$F$20=AnalysisResults!D3563,"")</f>
        <v>Xanomeline High Dose</v>
      </c>
      <c r="G3563" t="s">
        <v>733</v>
      </c>
      <c r="H3563" t="s">
        <v>770</v>
      </c>
      <c r="I3563" s="4" t="str" cm="1">
        <f t="array" ref="I3563">_xlfn._xlws.FILTER(AnalysisGroupings!$G$2:$G$36,(AnalysisGroupings!$F$2:$F$36=AnalysisResults!H3563)*LEN(H3563)&gt;0,"")</f>
        <v>Diastolic Blood Pressure (mmHg)</v>
      </c>
      <c r="K3563" t="s">
        <v>734</v>
      </c>
      <c r="L3563" t="s">
        <v>789</v>
      </c>
      <c r="M3563" s="4" t="str" cm="1">
        <f t="array" ref="M3563">_xlfn._xlws.FILTER(AnalysisGroupings!$G$2:$G$36,(AnalysisGroupings!$F$2:$F$36=AnalysisResults!L3563)*LEN(L3563)&gt;0,"")</f>
        <v>End of Treatment</v>
      </c>
      <c r="O3563" t="s">
        <v>295</v>
      </c>
      <c r="P3563" t="s">
        <v>646</v>
      </c>
      <c r="Q3563" s="4" t="str" cm="1">
        <f t="array" ref="Q3563">_xlfn._xlws.FILTER(AnalysisMethods!$G$2:$G$31,AnalysisMethods!$E$2:$E$31=AnalysisResults!P3563,"")</f>
        <v>Min</v>
      </c>
      <c r="R3563" s="4" t="str" cm="1">
        <f t="array" ref="R3563">_xlfn._xlws.FILTER(AnalysisMethods!$H$2:$H$31,AnalysisMethods!$E$2:$E$31=AnalysisResults!P3563,"")</f>
        <v>XX</v>
      </c>
      <c r="S3563">
        <v>-40</v>
      </c>
      <c r="T3563" s="7" t="s">
        <v>1161</v>
      </c>
      <c r="U3563" t="s">
        <v>1378</v>
      </c>
    </row>
    <row r="3564" spans="1:21" x14ac:dyDescent="0.45">
      <c r="A3564" t="s">
        <v>671</v>
      </c>
      <c r="B3564" s="4" t="str" cm="1">
        <f t="array" ref="B3564">_xlfn._xlws.FILTER(AnalysisSets!B:B,AnalysisSets!A:A=_xlfn._xlws.FILTER(Analyses!E:E,Analyses!A:A=AnalysisResults!A3564,""),"")</f>
        <v>Safety Population</v>
      </c>
      <c r="C3564" t="s">
        <v>33</v>
      </c>
      <c r="D3564" t="s">
        <v>41</v>
      </c>
      <c r="E3564" s="4" t="str" cm="1">
        <f t="array" ref="E3564">_xlfn._xlws.FILTER(AnalysisGroupings!$G$2:$G$20,AnalysisGroupings!$F$2:$F$20=AnalysisResults!D3564,"")</f>
        <v>Xanomeline High Dose</v>
      </c>
      <c r="G3564" t="s">
        <v>733</v>
      </c>
      <c r="H3564" t="s">
        <v>770</v>
      </c>
      <c r="I3564" s="4" t="str" cm="1">
        <f t="array" ref="I3564">_xlfn._xlws.FILTER(AnalysisGroupings!$G$2:$G$36,(AnalysisGroupings!$F$2:$F$36=AnalysisResults!H3564)*LEN(H3564)&gt;0,"")</f>
        <v>Diastolic Blood Pressure (mmHg)</v>
      </c>
      <c r="K3564" t="s">
        <v>734</v>
      </c>
      <c r="L3564" t="s">
        <v>789</v>
      </c>
      <c r="M3564" s="4" t="str" cm="1">
        <f t="array" ref="M3564">_xlfn._xlws.FILTER(AnalysisGroupings!$G$2:$G$36,(AnalysisGroupings!$F$2:$F$36=AnalysisResults!L3564)*LEN(L3564)&gt;0,"")</f>
        <v>End of Treatment</v>
      </c>
      <c r="O3564" t="s">
        <v>295</v>
      </c>
      <c r="P3564" t="s">
        <v>647</v>
      </c>
      <c r="Q3564" s="4" t="str" cm="1">
        <f t="array" ref="Q3564">_xlfn._xlws.FILTER(AnalysisMethods!$G$2:$G$31,AnalysisMethods!$E$2:$E$31=AnalysisResults!P3564,"")</f>
        <v>Max</v>
      </c>
      <c r="R3564" s="4" t="str" cm="1">
        <f t="array" ref="R3564">_xlfn._xlws.FILTER(AnalysisMethods!$H$2:$H$31,AnalysisMethods!$E$2:$E$31=AnalysisResults!P3564,"")</f>
        <v>XX</v>
      </c>
      <c r="S3564">
        <v>22</v>
      </c>
      <c r="T3564" s="7" t="s">
        <v>629</v>
      </c>
      <c r="U3564" t="s">
        <v>1378</v>
      </c>
    </row>
    <row r="3565" spans="1:21" x14ac:dyDescent="0.45">
      <c r="A3565" t="s">
        <v>671</v>
      </c>
      <c r="B3565" s="4" t="str" cm="1">
        <f t="array" ref="B3565">_xlfn._xlws.FILTER(AnalysisSets!B:B,AnalysisSets!A:A=_xlfn._xlws.FILTER(Analyses!E:E,Analyses!A:A=AnalysisResults!A3565,""),"")</f>
        <v>Safety Population</v>
      </c>
      <c r="C3565" t="s">
        <v>33</v>
      </c>
      <c r="D3565" t="s">
        <v>41</v>
      </c>
      <c r="E3565" s="4" t="str" cm="1">
        <f t="array" ref="E3565">_xlfn._xlws.FILTER(AnalysisGroupings!$G$2:$G$20,AnalysisGroupings!$F$2:$F$20=AnalysisResults!D3565,"")</f>
        <v>Xanomeline High Dose</v>
      </c>
      <c r="G3565" t="s">
        <v>733</v>
      </c>
      <c r="H3565" t="s">
        <v>773</v>
      </c>
      <c r="I3565" s="4" t="str" cm="1">
        <f t="array" ref="I3565">_xlfn._xlws.FILTER(AnalysisGroupings!$G$2:$G$36,(AnalysisGroupings!$F$2:$F$36=AnalysisResults!H3565)*LEN(H3565)&gt;0,"")</f>
        <v>Pulse Rate (beats/min)</v>
      </c>
      <c r="K3565" t="s">
        <v>734</v>
      </c>
      <c r="L3565" t="s">
        <v>1380</v>
      </c>
      <c r="M3565" s="4" t="str" cm="1">
        <f t="array" ref="M3565">_xlfn._xlws.FILTER(AnalysisGroupings!$G$2:$G$36,(AnalysisGroupings!$F$2:$F$36=AnalysisResults!L3565)*LEN(L3565)&gt;0,"")</f>
        <v>Week 2</v>
      </c>
      <c r="O3565" t="s">
        <v>295</v>
      </c>
      <c r="P3565" t="s">
        <v>640</v>
      </c>
      <c r="Q3565" s="4" t="str" cm="1">
        <f t="array" ref="Q3565">_xlfn._xlws.FILTER(AnalysisMethods!$G$2:$G$31,AnalysisMethods!$E$2:$E$31=AnalysisResults!P3565,"")</f>
        <v>n</v>
      </c>
      <c r="R3565" s="4" t="str" cm="1">
        <f t="array" ref="R3565">_xlfn._xlws.FILTER(AnalysisMethods!$H$2:$H$31,AnalysisMethods!$E$2:$E$31=AnalysisResults!P3565,"")</f>
        <v>XX</v>
      </c>
      <c r="S3565">
        <v>243</v>
      </c>
      <c r="T3565" s="7" t="s">
        <v>1053</v>
      </c>
      <c r="U3565" t="s">
        <v>1378</v>
      </c>
    </row>
    <row r="3566" spans="1:21" x14ac:dyDescent="0.45">
      <c r="A3566" t="s">
        <v>671</v>
      </c>
      <c r="B3566" s="4" t="str" cm="1">
        <f t="array" ref="B3566">_xlfn._xlws.FILTER(AnalysisSets!B:B,AnalysisSets!A:A=_xlfn._xlws.FILTER(Analyses!E:E,Analyses!A:A=AnalysisResults!A3566,""),"")</f>
        <v>Safety Population</v>
      </c>
      <c r="C3566" t="s">
        <v>33</v>
      </c>
      <c r="D3566" t="s">
        <v>41</v>
      </c>
      <c r="E3566" s="4" t="str" cm="1">
        <f t="array" ref="E3566">_xlfn._xlws.FILTER(AnalysisGroupings!$G$2:$G$20,AnalysisGroupings!$F$2:$F$20=AnalysisResults!D3566,"")</f>
        <v>Xanomeline High Dose</v>
      </c>
      <c r="G3566" t="s">
        <v>733</v>
      </c>
      <c r="H3566" t="s">
        <v>773</v>
      </c>
      <c r="I3566" s="4" t="str" cm="1">
        <f t="array" ref="I3566">_xlfn._xlws.FILTER(AnalysisGroupings!$G$2:$G$36,(AnalysisGroupings!$F$2:$F$36=AnalysisResults!H3566)*LEN(H3566)&gt;0,"")</f>
        <v>Pulse Rate (beats/min)</v>
      </c>
      <c r="K3566" t="s">
        <v>734</v>
      </c>
      <c r="L3566" t="s">
        <v>1380</v>
      </c>
      <c r="M3566" s="4" t="str" cm="1">
        <f t="array" ref="M3566">_xlfn._xlws.FILTER(AnalysisGroupings!$G$2:$G$36,(AnalysisGroupings!$F$2:$F$36=AnalysisResults!L3566)*LEN(L3566)&gt;0,"")</f>
        <v>Week 2</v>
      </c>
      <c r="O3566" t="s">
        <v>295</v>
      </c>
      <c r="P3566" t="s">
        <v>641</v>
      </c>
      <c r="Q3566" s="4" t="str" cm="1">
        <f t="array" ref="Q3566">_xlfn._xlws.FILTER(AnalysisMethods!$G$2:$G$31,AnalysisMethods!$E$2:$E$31=AnalysisResults!P3566,"")</f>
        <v>Mean</v>
      </c>
      <c r="R3566" s="4" t="str" cm="1">
        <f t="array" ref="R3566">_xlfn._xlws.FILTER(AnalysisMethods!$H$2:$H$31,AnalysisMethods!$E$2:$E$31=AnalysisResults!P3566,"")</f>
        <v>XX.X</v>
      </c>
      <c r="S3566">
        <v>3.3786008230000002</v>
      </c>
      <c r="T3566" s="7" t="s">
        <v>1356</v>
      </c>
      <c r="U3566" t="s">
        <v>1378</v>
      </c>
    </row>
    <row r="3567" spans="1:21" x14ac:dyDescent="0.45">
      <c r="A3567" t="s">
        <v>671</v>
      </c>
      <c r="B3567" s="4" t="str" cm="1">
        <f t="array" ref="B3567">_xlfn._xlws.FILTER(AnalysisSets!B:B,AnalysisSets!A:A=_xlfn._xlws.FILTER(Analyses!E:E,Analyses!A:A=AnalysisResults!A3567,""),"")</f>
        <v>Safety Population</v>
      </c>
      <c r="C3567" t="s">
        <v>33</v>
      </c>
      <c r="D3567" t="s">
        <v>41</v>
      </c>
      <c r="E3567" s="4" t="str" cm="1">
        <f t="array" ref="E3567">_xlfn._xlws.FILTER(AnalysisGroupings!$G$2:$G$20,AnalysisGroupings!$F$2:$F$20=AnalysisResults!D3567,"")</f>
        <v>Xanomeline High Dose</v>
      </c>
      <c r="G3567" t="s">
        <v>733</v>
      </c>
      <c r="H3567" t="s">
        <v>773</v>
      </c>
      <c r="I3567" s="4" t="str" cm="1">
        <f t="array" ref="I3567">_xlfn._xlws.FILTER(AnalysisGroupings!$G$2:$G$36,(AnalysisGroupings!$F$2:$F$36=AnalysisResults!H3567)*LEN(H3567)&gt;0,"")</f>
        <v>Pulse Rate (beats/min)</v>
      </c>
      <c r="K3567" t="s">
        <v>734</v>
      </c>
      <c r="L3567" t="s">
        <v>1380</v>
      </c>
      <c r="M3567" s="4" t="str" cm="1">
        <f t="array" ref="M3567">_xlfn._xlws.FILTER(AnalysisGroupings!$G$2:$G$36,(AnalysisGroupings!$F$2:$F$36=AnalysisResults!L3567)*LEN(L3567)&gt;0,"")</f>
        <v>Week 2</v>
      </c>
      <c r="O3567" t="s">
        <v>295</v>
      </c>
      <c r="P3567" t="s">
        <v>642</v>
      </c>
      <c r="Q3567" s="4" t="str" cm="1">
        <f t="array" ref="Q3567">_xlfn._xlws.FILTER(AnalysisMethods!$G$2:$G$31,AnalysisMethods!$E$2:$E$31=AnalysisResults!P3567,"")</f>
        <v>SD</v>
      </c>
      <c r="R3567" s="4" t="str" cm="1">
        <f t="array" ref="R3567">_xlfn._xlws.FILTER(AnalysisMethods!$H$2:$H$31,AnalysisMethods!$E$2:$E$31=AnalysisResults!P3567,"")</f>
        <v>(XX.XX)</v>
      </c>
      <c r="S3567">
        <v>9.0451504573000001</v>
      </c>
      <c r="T3567" s="7" t="s">
        <v>1357</v>
      </c>
      <c r="U3567" t="s">
        <v>1378</v>
      </c>
    </row>
    <row r="3568" spans="1:21" x14ac:dyDescent="0.45">
      <c r="A3568" t="s">
        <v>671</v>
      </c>
      <c r="B3568" s="4" t="str" cm="1">
        <f t="array" ref="B3568">_xlfn._xlws.FILTER(AnalysisSets!B:B,AnalysisSets!A:A=_xlfn._xlws.FILTER(Analyses!E:E,Analyses!A:A=AnalysisResults!A3568,""),"")</f>
        <v>Safety Population</v>
      </c>
      <c r="C3568" t="s">
        <v>33</v>
      </c>
      <c r="D3568" t="s">
        <v>41</v>
      </c>
      <c r="E3568" s="4" t="str" cm="1">
        <f t="array" ref="E3568">_xlfn._xlws.FILTER(AnalysisGroupings!$G$2:$G$20,AnalysisGroupings!$F$2:$F$20=AnalysisResults!D3568,"")</f>
        <v>Xanomeline High Dose</v>
      </c>
      <c r="G3568" t="s">
        <v>733</v>
      </c>
      <c r="H3568" t="s">
        <v>773</v>
      </c>
      <c r="I3568" s="4" t="str" cm="1">
        <f t="array" ref="I3568">_xlfn._xlws.FILTER(AnalysisGroupings!$G$2:$G$36,(AnalysisGroupings!$F$2:$F$36=AnalysisResults!H3568)*LEN(H3568)&gt;0,"")</f>
        <v>Pulse Rate (beats/min)</v>
      </c>
      <c r="K3568" t="s">
        <v>734</v>
      </c>
      <c r="L3568" t="s">
        <v>1380</v>
      </c>
      <c r="M3568" s="4" t="str" cm="1">
        <f t="array" ref="M3568">_xlfn._xlws.FILTER(AnalysisGroupings!$G$2:$G$36,(AnalysisGroupings!$F$2:$F$36=AnalysisResults!L3568)*LEN(L3568)&gt;0,"")</f>
        <v>Week 2</v>
      </c>
      <c r="O3568" t="s">
        <v>295</v>
      </c>
      <c r="P3568" t="s">
        <v>643</v>
      </c>
      <c r="Q3568" s="4" t="str" cm="1">
        <f t="array" ref="Q3568">_xlfn._xlws.FILTER(AnalysisMethods!$G$2:$G$31,AnalysisMethods!$E$2:$E$31=AnalysisResults!P3568,"")</f>
        <v>Median</v>
      </c>
      <c r="R3568" s="4" t="str" cm="1">
        <f t="array" ref="R3568">_xlfn._xlws.FILTER(AnalysisMethods!$H$2:$H$31,AnalysisMethods!$E$2:$E$31=AnalysisResults!P3568,"")</f>
        <v>XX.X</v>
      </c>
      <c r="S3568">
        <v>3</v>
      </c>
      <c r="T3568" s="7" t="s">
        <v>1210</v>
      </c>
      <c r="U3568" t="s">
        <v>1378</v>
      </c>
    </row>
    <row r="3569" spans="1:21" x14ac:dyDescent="0.45">
      <c r="A3569" t="s">
        <v>671</v>
      </c>
      <c r="B3569" s="4" t="str" cm="1">
        <f t="array" ref="B3569">_xlfn._xlws.FILTER(AnalysisSets!B:B,AnalysisSets!A:A=_xlfn._xlws.FILTER(Analyses!E:E,Analyses!A:A=AnalysisResults!A3569,""),"")</f>
        <v>Safety Population</v>
      </c>
      <c r="C3569" t="s">
        <v>33</v>
      </c>
      <c r="D3569" t="s">
        <v>41</v>
      </c>
      <c r="E3569" s="4" t="str" cm="1">
        <f t="array" ref="E3569">_xlfn._xlws.FILTER(AnalysisGroupings!$G$2:$G$20,AnalysisGroupings!$F$2:$F$20=AnalysisResults!D3569,"")</f>
        <v>Xanomeline High Dose</v>
      </c>
      <c r="G3569" t="s">
        <v>733</v>
      </c>
      <c r="H3569" t="s">
        <v>773</v>
      </c>
      <c r="I3569" s="4" t="str" cm="1">
        <f t="array" ref="I3569">_xlfn._xlws.FILTER(AnalysisGroupings!$G$2:$G$36,(AnalysisGroupings!$F$2:$F$36=AnalysisResults!H3569)*LEN(H3569)&gt;0,"")</f>
        <v>Pulse Rate (beats/min)</v>
      </c>
      <c r="K3569" t="s">
        <v>734</v>
      </c>
      <c r="L3569" t="s">
        <v>1380</v>
      </c>
      <c r="M3569" s="4" t="str" cm="1">
        <f t="array" ref="M3569">_xlfn._xlws.FILTER(AnalysisGroupings!$G$2:$G$36,(AnalysisGroupings!$F$2:$F$36=AnalysisResults!L3569)*LEN(L3569)&gt;0,"")</f>
        <v>Week 2</v>
      </c>
      <c r="O3569" t="s">
        <v>295</v>
      </c>
      <c r="P3569" t="s">
        <v>644</v>
      </c>
      <c r="Q3569" s="4" t="str" cm="1">
        <f t="array" ref="Q3569">_xlfn._xlws.FILTER(AnalysisMethods!$G$2:$G$31,AnalysisMethods!$E$2:$E$31=AnalysisResults!P3569,"")</f>
        <v>Q1</v>
      </c>
      <c r="R3569" s="4" t="str" cm="1">
        <f t="array" ref="R3569">_xlfn._xlws.FILTER(AnalysisMethods!$H$2:$H$31,AnalysisMethods!$E$2:$E$31=AnalysisResults!P3569,"")</f>
        <v>XX.X</v>
      </c>
      <c r="S3569">
        <v>-2</v>
      </c>
      <c r="T3569" s="7" t="s">
        <v>1143</v>
      </c>
      <c r="U3569" t="s">
        <v>1378</v>
      </c>
    </row>
    <row r="3570" spans="1:21" x14ac:dyDescent="0.45">
      <c r="A3570" t="s">
        <v>671</v>
      </c>
      <c r="B3570" s="4" t="str" cm="1">
        <f t="array" ref="B3570">_xlfn._xlws.FILTER(AnalysisSets!B:B,AnalysisSets!A:A=_xlfn._xlws.FILTER(Analyses!E:E,Analyses!A:A=AnalysisResults!A3570,""),"")</f>
        <v>Safety Population</v>
      </c>
      <c r="C3570" t="s">
        <v>33</v>
      </c>
      <c r="D3570" t="s">
        <v>41</v>
      </c>
      <c r="E3570" s="4" t="str" cm="1">
        <f t="array" ref="E3570">_xlfn._xlws.FILTER(AnalysisGroupings!$G$2:$G$20,AnalysisGroupings!$F$2:$F$20=AnalysisResults!D3570,"")</f>
        <v>Xanomeline High Dose</v>
      </c>
      <c r="G3570" t="s">
        <v>733</v>
      </c>
      <c r="H3570" t="s">
        <v>773</v>
      </c>
      <c r="I3570" s="4" t="str" cm="1">
        <f t="array" ref="I3570">_xlfn._xlws.FILTER(AnalysisGroupings!$G$2:$G$36,(AnalysisGroupings!$F$2:$F$36=AnalysisResults!H3570)*LEN(H3570)&gt;0,"")</f>
        <v>Pulse Rate (beats/min)</v>
      </c>
      <c r="K3570" t="s">
        <v>734</v>
      </c>
      <c r="L3570" t="s">
        <v>1380</v>
      </c>
      <c r="M3570" s="4" t="str" cm="1">
        <f t="array" ref="M3570">_xlfn._xlws.FILTER(AnalysisGroupings!$G$2:$G$36,(AnalysisGroupings!$F$2:$F$36=AnalysisResults!L3570)*LEN(L3570)&gt;0,"")</f>
        <v>Week 2</v>
      </c>
      <c r="O3570" t="s">
        <v>295</v>
      </c>
      <c r="P3570" t="s">
        <v>645</v>
      </c>
      <c r="Q3570" s="4" t="str" cm="1">
        <f t="array" ref="Q3570">_xlfn._xlws.FILTER(AnalysisMethods!$G$2:$G$31,AnalysisMethods!$E$2:$E$31=AnalysisResults!P3570,"")</f>
        <v>Q3</v>
      </c>
      <c r="R3570" s="4" t="str" cm="1">
        <f t="array" ref="R3570">_xlfn._xlws.FILTER(AnalysisMethods!$H$2:$H$31,AnalysisMethods!$E$2:$E$31=AnalysisResults!P3570,"")</f>
        <v>XX.X</v>
      </c>
      <c r="S3570">
        <v>9</v>
      </c>
      <c r="T3570" s="7" t="s">
        <v>1265</v>
      </c>
      <c r="U3570" t="s">
        <v>1378</v>
      </c>
    </row>
    <row r="3571" spans="1:21" x14ac:dyDescent="0.45">
      <c r="A3571" t="s">
        <v>671</v>
      </c>
      <c r="B3571" s="4" t="str" cm="1">
        <f t="array" ref="B3571">_xlfn._xlws.FILTER(AnalysisSets!B:B,AnalysisSets!A:A=_xlfn._xlws.FILTER(Analyses!E:E,Analyses!A:A=AnalysisResults!A3571,""),"")</f>
        <v>Safety Population</v>
      </c>
      <c r="C3571" t="s">
        <v>33</v>
      </c>
      <c r="D3571" t="s">
        <v>41</v>
      </c>
      <c r="E3571" s="4" t="str" cm="1">
        <f t="array" ref="E3571">_xlfn._xlws.FILTER(AnalysisGroupings!$G$2:$G$20,AnalysisGroupings!$F$2:$F$20=AnalysisResults!D3571,"")</f>
        <v>Xanomeline High Dose</v>
      </c>
      <c r="G3571" t="s">
        <v>733</v>
      </c>
      <c r="H3571" t="s">
        <v>773</v>
      </c>
      <c r="I3571" s="4" t="str" cm="1">
        <f t="array" ref="I3571">_xlfn._xlws.FILTER(AnalysisGroupings!$G$2:$G$36,(AnalysisGroupings!$F$2:$F$36=AnalysisResults!H3571)*LEN(H3571)&gt;0,"")</f>
        <v>Pulse Rate (beats/min)</v>
      </c>
      <c r="K3571" t="s">
        <v>734</v>
      </c>
      <c r="L3571" t="s">
        <v>1380</v>
      </c>
      <c r="M3571" s="4" t="str" cm="1">
        <f t="array" ref="M3571">_xlfn._xlws.FILTER(AnalysisGroupings!$G$2:$G$36,(AnalysisGroupings!$F$2:$F$36=AnalysisResults!L3571)*LEN(L3571)&gt;0,"")</f>
        <v>Week 2</v>
      </c>
      <c r="O3571" t="s">
        <v>295</v>
      </c>
      <c r="P3571" t="s">
        <v>646</v>
      </c>
      <c r="Q3571" s="4" t="str" cm="1">
        <f t="array" ref="Q3571">_xlfn._xlws.FILTER(AnalysisMethods!$G$2:$G$31,AnalysisMethods!$E$2:$E$31=AnalysisResults!P3571,"")</f>
        <v>Min</v>
      </c>
      <c r="R3571" s="4" t="str" cm="1">
        <f t="array" ref="R3571">_xlfn._xlws.FILTER(AnalysisMethods!$H$2:$H$31,AnalysisMethods!$E$2:$E$31=AnalysisResults!P3571,"")</f>
        <v>XX</v>
      </c>
      <c r="S3571">
        <v>-20</v>
      </c>
      <c r="T3571" s="7" t="s">
        <v>1290</v>
      </c>
      <c r="U3571" t="s">
        <v>1378</v>
      </c>
    </row>
    <row r="3572" spans="1:21" x14ac:dyDescent="0.45">
      <c r="A3572" t="s">
        <v>671</v>
      </c>
      <c r="B3572" s="4" t="str" cm="1">
        <f t="array" ref="B3572">_xlfn._xlws.FILTER(AnalysisSets!B:B,AnalysisSets!A:A=_xlfn._xlws.FILTER(Analyses!E:E,Analyses!A:A=AnalysisResults!A3572,""),"")</f>
        <v>Safety Population</v>
      </c>
      <c r="C3572" t="s">
        <v>33</v>
      </c>
      <c r="D3572" t="s">
        <v>41</v>
      </c>
      <c r="E3572" s="4" t="str" cm="1">
        <f t="array" ref="E3572">_xlfn._xlws.FILTER(AnalysisGroupings!$G$2:$G$20,AnalysisGroupings!$F$2:$F$20=AnalysisResults!D3572,"")</f>
        <v>Xanomeline High Dose</v>
      </c>
      <c r="G3572" t="s">
        <v>733</v>
      </c>
      <c r="H3572" t="s">
        <v>773</v>
      </c>
      <c r="I3572" s="4" t="str" cm="1">
        <f t="array" ref="I3572">_xlfn._xlws.FILTER(AnalysisGroupings!$G$2:$G$36,(AnalysisGroupings!$F$2:$F$36=AnalysisResults!H3572)*LEN(H3572)&gt;0,"")</f>
        <v>Pulse Rate (beats/min)</v>
      </c>
      <c r="K3572" t="s">
        <v>734</v>
      </c>
      <c r="L3572" t="s">
        <v>1380</v>
      </c>
      <c r="M3572" s="4" t="str" cm="1">
        <f t="array" ref="M3572">_xlfn._xlws.FILTER(AnalysisGroupings!$G$2:$G$36,(AnalysisGroupings!$F$2:$F$36=AnalysisResults!L3572)*LEN(L3572)&gt;0,"")</f>
        <v>Week 2</v>
      </c>
      <c r="O3572" t="s">
        <v>295</v>
      </c>
      <c r="P3572" t="s">
        <v>647</v>
      </c>
      <c r="Q3572" s="4" t="str" cm="1">
        <f t="array" ref="Q3572">_xlfn._xlws.FILTER(AnalysisMethods!$G$2:$G$31,AnalysisMethods!$E$2:$E$31=AnalysisResults!P3572,"")</f>
        <v>Max</v>
      </c>
      <c r="R3572" s="4" t="str" cm="1">
        <f t="array" ref="R3572">_xlfn._xlws.FILTER(AnalysisMethods!$H$2:$H$31,AnalysisMethods!$E$2:$E$31=AnalysisResults!P3572,"")</f>
        <v>XX</v>
      </c>
      <c r="S3572">
        <v>32</v>
      </c>
      <c r="T3572" s="7" t="s">
        <v>1133</v>
      </c>
      <c r="U3572" t="s">
        <v>1378</v>
      </c>
    </row>
    <row r="3573" spans="1:21" x14ac:dyDescent="0.45">
      <c r="A3573" t="s">
        <v>671</v>
      </c>
      <c r="B3573" s="4" t="str" cm="1">
        <f t="array" ref="B3573">_xlfn._xlws.FILTER(AnalysisSets!B:B,AnalysisSets!A:A=_xlfn._xlws.FILTER(Analyses!E:E,Analyses!A:A=AnalysisResults!A3573,""),"")</f>
        <v>Safety Population</v>
      </c>
      <c r="C3573" t="s">
        <v>33</v>
      </c>
      <c r="D3573" t="s">
        <v>41</v>
      </c>
      <c r="E3573" s="4" t="str" cm="1">
        <f t="array" ref="E3573">_xlfn._xlws.FILTER(AnalysisGroupings!$G$2:$G$20,AnalysisGroupings!$F$2:$F$20=AnalysisResults!D3573,"")</f>
        <v>Xanomeline High Dose</v>
      </c>
      <c r="G3573" t="s">
        <v>733</v>
      </c>
      <c r="H3573" t="s">
        <v>773</v>
      </c>
      <c r="I3573" s="4" t="str" cm="1">
        <f t="array" ref="I3573">_xlfn._xlws.FILTER(AnalysisGroupings!$G$2:$G$36,(AnalysisGroupings!$F$2:$F$36=AnalysisResults!H3573)*LEN(H3573)&gt;0,"")</f>
        <v>Pulse Rate (beats/min)</v>
      </c>
      <c r="K3573" t="s">
        <v>734</v>
      </c>
      <c r="L3573" t="s">
        <v>1381</v>
      </c>
      <c r="M3573" s="4" t="str" cm="1">
        <f t="array" ref="M3573">_xlfn._xlws.FILTER(AnalysisGroupings!$G$2:$G$36,(AnalysisGroupings!$F$2:$F$36=AnalysisResults!L3573)*LEN(L3573)&gt;0,"")</f>
        <v>Week 4</v>
      </c>
      <c r="O3573" t="s">
        <v>295</v>
      </c>
      <c r="P3573" t="s">
        <v>640</v>
      </c>
      <c r="Q3573" s="4" t="str" cm="1">
        <f t="array" ref="Q3573">_xlfn._xlws.FILTER(AnalysisMethods!$G$2:$G$31,AnalysisMethods!$E$2:$E$31=AnalysisResults!P3573,"")</f>
        <v>n</v>
      </c>
      <c r="R3573" s="4" t="str" cm="1">
        <f t="array" ref="R3573">_xlfn._xlws.FILTER(AnalysisMethods!$H$2:$H$31,AnalysisMethods!$E$2:$E$31=AnalysisResults!P3573,"")</f>
        <v>XX</v>
      </c>
      <c r="S3573">
        <v>219</v>
      </c>
      <c r="T3573" s="7" t="s">
        <v>822</v>
      </c>
      <c r="U3573" t="s">
        <v>1378</v>
      </c>
    </row>
    <row r="3574" spans="1:21" x14ac:dyDescent="0.45">
      <c r="A3574" t="s">
        <v>671</v>
      </c>
      <c r="B3574" s="4" t="str" cm="1">
        <f t="array" ref="B3574">_xlfn._xlws.FILTER(AnalysisSets!B:B,AnalysisSets!A:A=_xlfn._xlws.FILTER(Analyses!E:E,Analyses!A:A=AnalysisResults!A3574,""),"")</f>
        <v>Safety Population</v>
      </c>
      <c r="C3574" t="s">
        <v>33</v>
      </c>
      <c r="D3574" t="s">
        <v>41</v>
      </c>
      <c r="E3574" s="4" t="str" cm="1">
        <f t="array" ref="E3574">_xlfn._xlws.FILTER(AnalysisGroupings!$G$2:$G$20,AnalysisGroupings!$F$2:$F$20=AnalysisResults!D3574,"")</f>
        <v>Xanomeline High Dose</v>
      </c>
      <c r="G3574" t="s">
        <v>733</v>
      </c>
      <c r="H3574" t="s">
        <v>773</v>
      </c>
      <c r="I3574" s="4" t="str" cm="1">
        <f t="array" ref="I3574">_xlfn._xlws.FILTER(AnalysisGroupings!$G$2:$G$36,(AnalysisGroupings!$F$2:$F$36=AnalysisResults!H3574)*LEN(H3574)&gt;0,"")</f>
        <v>Pulse Rate (beats/min)</v>
      </c>
      <c r="K3574" t="s">
        <v>734</v>
      </c>
      <c r="L3574" t="s">
        <v>1381</v>
      </c>
      <c r="M3574" s="4" t="str" cm="1">
        <f t="array" ref="M3574">_xlfn._xlws.FILTER(AnalysisGroupings!$G$2:$G$36,(AnalysisGroupings!$F$2:$F$36=AnalysisResults!L3574)*LEN(L3574)&gt;0,"")</f>
        <v>Week 4</v>
      </c>
      <c r="O3574" t="s">
        <v>295</v>
      </c>
      <c r="P3574" t="s">
        <v>641</v>
      </c>
      <c r="Q3574" s="4" t="str" cm="1">
        <f t="array" ref="Q3574">_xlfn._xlws.FILTER(AnalysisMethods!$G$2:$G$31,AnalysisMethods!$E$2:$E$31=AnalysisResults!P3574,"")</f>
        <v>Mean</v>
      </c>
      <c r="R3574" s="4" t="str" cm="1">
        <f t="array" ref="R3574">_xlfn._xlws.FILTER(AnalysisMethods!$H$2:$H$31,AnalysisMethods!$E$2:$E$31=AnalysisResults!P3574,"")</f>
        <v>XX.X</v>
      </c>
      <c r="S3574">
        <v>3.3607305936</v>
      </c>
      <c r="T3574" s="7" t="s">
        <v>1356</v>
      </c>
      <c r="U3574" t="s">
        <v>1378</v>
      </c>
    </row>
    <row r="3575" spans="1:21" x14ac:dyDescent="0.45">
      <c r="A3575" t="s">
        <v>671</v>
      </c>
      <c r="B3575" s="4" t="str" cm="1">
        <f t="array" ref="B3575">_xlfn._xlws.FILTER(AnalysisSets!B:B,AnalysisSets!A:A=_xlfn._xlws.FILTER(Analyses!E:E,Analyses!A:A=AnalysisResults!A3575,""),"")</f>
        <v>Safety Population</v>
      </c>
      <c r="C3575" t="s">
        <v>33</v>
      </c>
      <c r="D3575" t="s">
        <v>41</v>
      </c>
      <c r="E3575" s="4" t="str" cm="1">
        <f t="array" ref="E3575">_xlfn._xlws.FILTER(AnalysisGroupings!$G$2:$G$20,AnalysisGroupings!$F$2:$F$20=AnalysisResults!D3575,"")</f>
        <v>Xanomeline High Dose</v>
      </c>
      <c r="G3575" t="s">
        <v>733</v>
      </c>
      <c r="H3575" t="s">
        <v>773</v>
      </c>
      <c r="I3575" s="4" t="str" cm="1">
        <f t="array" ref="I3575">_xlfn._xlws.FILTER(AnalysisGroupings!$G$2:$G$36,(AnalysisGroupings!$F$2:$F$36=AnalysisResults!H3575)*LEN(H3575)&gt;0,"")</f>
        <v>Pulse Rate (beats/min)</v>
      </c>
      <c r="K3575" t="s">
        <v>734</v>
      </c>
      <c r="L3575" t="s">
        <v>1381</v>
      </c>
      <c r="M3575" s="4" t="str" cm="1">
        <f t="array" ref="M3575">_xlfn._xlws.FILTER(AnalysisGroupings!$G$2:$G$36,(AnalysisGroupings!$F$2:$F$36=AnalysisResults!L3575)*LEN(L3575)&gt;0,"")</f>
        <v>Week 4</v>
      </c>
      <c r="O3575" t="s">
        <v>295</v>
      </c>
      <c r="P3575" t="s">
        <v>642</v>
      </c>
      <c r="Q3575" s="4" t="str" cm="1">
        <f t="array" ref="Q3575">_xlfn._xlws.FILTER(AnalysisMethods!$G$2:$G$31,AnalysisMethods!$E$2:$E$31=AnalysisResults!P3575,"")</f>
        <v>SD</v>
      </c>
      <c r="R3575" s="4" t="str" cm="1">
        <f t="array" ref="R3575">_xlfn._xlws.FILTER(AnalysisMethods!$H$2:$H$31,AnalysisMethods!$E$2:$E$31=AnalysisResults!P3575,"")</f>
        <v>(XX.XX)</v>
      </c>
      <c r="S3575">
        <v>10.328215180999999</v>
      </c>
      <c r="T3575" s="7" t="s">
        <v>1358</v>
      </c>
      <c r="U3575" t="s">
        <v>1378</v>
      </c>
    </row>
    <row r="3576" spans="1:21" x14ac:dyDescent="0.45">
      <c r="A3576" t="s">
        <v>671</v>
      </c>
      <c r="B3576" s="4" t="str" cm="1">
        <f t="array" ref="B3576">_xlfn._xlws.FILTER(AnalysisSets!B:B,AnalysisSets!A:A=_xlfn._xlws.FILTER(Analyses!E:E,Analyses!A:A=AnalysisResults!A3576,""),"")</f>
        <v>Safety Population</v>
      </c>
      <c r="C3576" t="s">
        <v>33</v>
      </c>
      <c r="D3576" t="s">
        <v>41</v>
      </c>
      <c r="E3576" s="4" t="str" cm="1">
        <f t="array" ref="E3576">_xlfn._xlws.FILTER(AnalysisGroupings!$G$2:$G$20,AnalysisGroupings!$F$2:$F$20=AnalysisResults!D3576,"")</f>
        <v>Xanomeline High Dose</v>
      </c>
      <c r="G3576" t="s">
        <v>733</v>
      </c>
      <c r="H3576" t="s">
        <v>773</v>
      </c>
      <c r="I3576" s="4" t="str" cm="1">
        <f t="array" ref="I3576">_xlfn._xlws.FILTER(AnalysisGroupings!$G$2:$G$36,(AnalysisGroupings!$F$2:$F$36=AnalysisResults!H3576)*LEN(H3576)&gt;0,"")</f>
        <v>Pulse Rate (beats/min)</v>
      </c>
      <c r="K3576" t="s">
        <v>734</v>
      </c>
      <c r="L3576" t="s">
        <v>1381</v>
      </c>
      <c r="M3576" s="4" t="str" cm="1">
        <f t="array" ref="M3576">_xlfn._xlws.FILTER(AnalysisGroupings!$G$2:$G$36,(AnalysisGroupings!$F$2:$F$36=AnalysisResults!L3576)*LEN(L3576)&gt;0,"")</f>
        <v>Week 4</v>
      </c>
      <c r="O3576" t="s">
        <v>295</v>
      </c>
      <c r="P3576" t="s">
        <v>643</v>
      </c>
      <c r="Q3576" s="4" t="str" cm="1">
        <f t="array" ref="Q3576">_xlfn._xlws.FILTER(AnalysisMethods!$G$2:$G$31,AnalysisMethods!$E$2:$E$31=AnalysisResults!P3576,"")</f>
        <v>Median</v>
      </c>
      <c r="R3576" s="4" t="str" cm="1">
        <f t="array" ref="R3576">_xlfn._xlws.FILTER(AnalysisMethods!$H$2:$H$31,AnalysisMethods!$E$2:$E$31=AnalysisResults!P3576,"")</f>
        <v>XX.X</v>
      </c>
      <c r="S3576">
        <v>4</v>
      </c>
      <c r="T3576" s="7" t="s">
        <v>1145</v>
      </c>
      <c r="U3576" t="s">
        <v>1378</v>
      </c>
    </row>
    <row r="3577" spans="1:21" x14ac:dyDescent="0.45">
      <c r="A3577" t="s">
        <v>671</v>
      </c>
      <c r="B3577" s="4" t="str" cm="1">
        <f t="array" ref="B3577">_xlfn._xlws.FILTER(AnalysisSets!B:B,AnalysisSets!A:A=_xlfn._xlws.FILTER(Analyses!E:E,Analyses!A:A=AnalysisResults!A3577,""),"")</f>
        <v>Safety Population</v>
      </c>
      <c r="C3577" t="s">
        <v>33</v>
      </c>
      <c r="D3577" t="s">
        <v>41</v>
      </c>
      <c r="E3577" s="4" t="str" cm="1">
        <f t="array" ref="E3577">_xlfn._xlws.FILTER(AnalysisGroupings!$G$2:$G$20,AnalysisGroupings!$F$2:$F$20=AnalysisResults!D3577,"")</f>
        <v>Xanomeline High Dose</v>
      </c>
      <c r="G3577" t="s">
        <v>733</v>
      </c>
      <c r="H3577" t="s">
        <v>773</v>
      </c>
      <c r="I3577" s="4" t="str" cm="1">
        <f t="array" ref="I3577">_xlfn._xlws.FILTER(AnalysisGroupings!$G$2:$G$36,(AnalysisGroupings!$F$2:$F$36=AnalysisResults!H3577)*LEN(H3577)&gt;0,"")</f>
        <v>Pulse Rate (beats/min)</v>
      </c>
      <c r="K3577" t="s">
        <v>734</v>
      </c>
      <c r="L3577" t="s">
        <v>1381</v>
      </c>
      <c r="M3577" s="4" t="str" cm="1">
        <f t="array" ref="M3577">_xlfn._xlws.FILTER(AnalysisGroupings!$G$2:$G$36,(AnalysisGroupings!$F$2:$F$36=AnalysisResults!L3577)*LEN(L3577)&gt;0,"")</f>
        <v>Week 4</v>
      </c>
      <c r="O3577" t="s">
        <v>295</v>
      </c>
      <c r="P3577" t="s">
        <v>644</v>
      </c>
      <c r="Q3577" s="4" t="str" cm="1">
        <f t="array" ref="Q3577">_xlfn._xlws.FILTER(AnalysisMethods!$G$2:$G$31,AnalysisMethods!$E$2:$E$31=AnalysisResults!P3577,"")</f>
        <v>Q1</v>
      </c>
      <c r="R3577" s="4" t="str" cm="1">
        <f t="array" ref="R3577">_xlfn._xlws.FILTER(AnalysisMethods!$H$2:$H$31,AnalysisMethods!$E$2:$E$31=AnalysisResults!P3577,"")</f>
        <v>XX.X</v>
      </c>
      <c r="S3577">
        <v>-4</v>
      </c>
      <c r="T3577" s="7" t="s">
        <v>1164</v>
      </c>
      <c r="U3577" t="s">
        <v>1378</v>
      </c>
    </row>
    <row r="3578" spans="1:21" x14ac:dyDescent="0.45">
      <c r="A3578" t="s">
        <v>671</v>
      </c>
      <c r="B3578" s="4" t="str" cm="1">
        <f t="array" ref="B3578">_xlfn._xlws.FILTER(AnalysisSets!B:B,AnalysisSets!A:A=_xlfn._xlws.FILTER(Analyses!E:E,Analyses!A:A=AnalysisResults!A3578,""),"")</f>
        <v>Safety Population</v>
      </c>
      <c r="C3578" t="s">
        <v>33</v>
      </c>
      <c r="D3578" t="s">
        <v>41</v>
      </c>
      <c r="E3578" s="4" t="str" cm="1">
        <f t="array" ref="E3578">_xlfn._xlws.FILTER(AnalysisGroupings!$G$2:$G$20,AnalysisGroupings!$F$2:$F$20=AnalysisResults!D3578,"")</f>
        <v>Xanomeline High Dose</v>
      </c>
      <c r="G3578" t="s">
        <v>733</v>
      </c>
      <c r="H3578" t="s">
        <v>773</v>
      </c>
      <c r="I3578" s="4" t="str" cm="1">
        <f t="array" ref="I3578">_xlfn._xlws.FILTER(AnalysisGroupings!$G$2:$G$36,(AnalysisGroupings!$F$2:$F$36=AnalysisResults!H3578)*LEN(H3578)&gt;0,"")</f>
        <v>Pulse Rate (beats/min)</v>
      </c>
      <c r="K3578" t="s">
        <v>734</v>
      </c>
      <c r="L3578" t="s">
        <v>1381</v>
      </c>
      <c r="M3578" s="4" t="str" cm="1">
        <f t="array" ref="M3578">_xlfn._xlws.FILTER(AnalysisGroupings!$G$2:$G$36,(AnalysisGroupings!$F$2:$F$36=AnalysisResults!L3578)*LEN(L3578)&gt;0,"")</f>
        <v>Week 4</v>
      </c>
      <c r="O3578" t="s">
        <v>295</v>
      </c>
      <c r="P3578" t="s">
        <v>645</v>
      </c>
      <c r="Q3578" s="4" t="str" cm="1">
        <f t="array" ref="Q3578">_xlfn._xlws.FILTER(AnalysisMethods!$G$2:$G$31,AnalysisMethods!$E$2:$E$31=AnalysisResults!P3578,"")</f>
        <v>Q3</v>
      </c>
      <c r="R3578" s="4" t="str" cm="1">
        <f t="array" ref="R3578">_xlfn._xlws.FILTER(AnalysisMethods!$H$2:$H$31,AnalysisMethods!$E$2:$E$31=AnalysisResults!P3578,"")</f>
        <v>XX.X</v>
      </c>
      <c r="S3578">
        <v>10</v>
      </c>
      <c r="T3578" s="7" t="s">
        <v>1171</v>
      </c>
      <c r="U3578" t="s">
        <v>1378</v>
      </c>
    </row>
    <row r="3579" spans="1:21" x14ac:dyDescent="0.45">
      <c r="A3579" t="s">
        <v>671</v>
      </c>
      <c r="B3579" s="4" t="str" cm="1">
        <f t="array" ref="B3579">_xlfn._xlws.FILTER(AnalysisSets!B:B,AnalysisSets!A:A=_xlfn._xlws.FILTER(Analyses!E:E,Analyses!A:A=AnalysisResults!A3579,""),"")</f>
        <v>Safety Population</v>
      </c>
      <c r="C3579" t="s">
        <v>33</v>
      </c>
      <c r="D3579" t="s">
        <v>41</v>
      </c>
      <c r="E3579" s="4" t="str" cm="1">
        <f t="array" ref="E3579">_xlfn._xlws.FILTER(AnalysisGroupings!$G$2:$G$20,AnalysisGroupings!$F$2:$F$20=AnalysisResults!D3579,"")</f>
        <v>Xanomeline High Dose</v>
      </c>
      <c r="G3579" t="s">
        <v>733</v>
      </c>
      <c r="H3579" t="s">
        <v>773</v>
      </c>
      <c r="I3579" s="4" t="str" cm="1">
        <f t="array" ref="I3579">_xlfn._xlws.FILTER(AnalysisGroupings!$G$2:$G$36,(AnalysisGroupings!$F$2:$F$36=AnalysisResults!H3579)*LEN(H3579)&gt;0,"")</f>
        <v>Pulse Rate (beats/min)</v>
      </c>
      <c r="K3579" t="s">
        <v>734</v>
      </c>
      <c r="L3579" t="s">
        <v>1381</v>
      </c>
      <c r="M3579" s="4" t="str" cm="1">
        <f t="array" ref="M3579">_xlfn._xlws.FILTER(AnalysisGroupings!$G$2:$G$36,(AnalysisGroupings!$F$2:$F$36=AnalysisResults!L3579)*LEN(L3579)&gt;0,"")</f>
        <v>Week 4</v>
      </c>
      <c r="O3579" t="s">
        <v>295</v>
      </c>
      <c r="P3579" t="s">
        <v>646</v>
      </c>
      <c r="Q3579" s="4" t="str" cm="1">
        <f t="array" ref="Q3579">_xlfn._xlws.FILTER(AnalysisMethods!$G$2:$G$31,AnalysisMethods!$E$2:$E$31=AnalysisResults!P3579,"")</f>
        <v>Min</v>
      </c>
      <c r="R3579" s="4" t="str" cm="1">
        <f t="array" ref="R3579">_xlfn._xlws.FILTER(AnalysisMethods!$H$2:$H$31,AnalysisMethods!$E$2:$E$31=AnalysisResults!P3579,"")</f>
        <v>XX</v>
      </c>
      <c r="S3579">
        <v>-24</v>
      </c>
      <c r="T3579" s="7" t="s">
        <v>1307</v>
      </c>
      <c r="U3579" t="s">
        <v>1378</v>
      </c>
    </row>
    <row r="3580" spans="1:21" x14ac:dyDescent="0.45">
      <c r="A3580" t="s">
        <v>671</v>
      </c>
      <c r="B3580" s="4" t="str" cm="1">
        <f t="array" ref="B3580">_xlfn._xlws.FILTER(AnalysisSets!B:B,AnalysisSets!A:A=_xlfn._xlws.FILTER(Analyses!E:E,Analyses!A:A=AnalysisResults!A3580,""),"")</f>
        <v>Safety Population</v>
      </c>
      <c r="C3580" t="s">
        <v>33</v>
      </c>
      <c r="D3580" t="s">
        <v>41</v>
      </c>
      <c r="E3580" s="4" t="str" cm="1">
        <f t="array" ref="E3580">_xlfn._xlws.FILTER(AnalysisGroupings!$G$2:$G$20,AnalysisGroupings!$F$2:$F$20=AnalysisResults!D3580,"")</f>
        <v>Xanomeline High Dose</v>
      </c>
      <c r="G3580" t="s">
        <v>733</v>
      </c>
      <c r="H3580" t="s">
        <v>773</v>
      </c>
      <c r="I3580" s="4" t="str" cm="1">
        <f t="array" ref="I3580">_xlfn._xlws.FILTER(AnalysisGroupings!$G$2:$G$36,(AnalysisGroupings!$F$2:$F$36=AnalysisResults!H3580)*LEN(H3580)&gt;0,"")</f>
        <v>Pulse Rate (beats/min)</v>
      </c>
      <c r="K3580" t="s">
        <v>734</v>
      </c>
      <c r="L3580" t="s">
        <v>1381</v>
      </c>
      <c r="M3580" s="4" t="str" cm="1">
        <f t="array" ref="M3580">_xlfn._xlws.FILTER(AnalysisGroupings!$G$2:$G$36,(AnalysisGroupings!$F$2:$F$36=AnalysisResults!L3580)*LEN(L3580)&gt;0,"")</f>
        <v>Week 4</v>
      </c>
      <c r="O3580" t="s">
        <v>295</v>
      </c>
      <c r="P3580" t="s">
        <v>647</v>
      </c>
      <c r="Q3580" s="4" t="str" cm="1">
        <f t="array" ref="Q3580">_xlfn._xlws.FILTER(AnalysisMethods!$G$2:$G$31,AnalysisMethods!$E$2:$E$31=AnalysisResults!P3580,"")</f>
        <v>Max</v>
      </c>
      <c r="R3580" s="4" t="str" cm="1">
        <f t="array" ref="R3580">_xlfn._xlws.FILTER(AnalysisMethods!$H$2:$H$31,AnalysisMethods!$E$2:$E$31=AnalysisResults!P3580,"")</f>
        <v>XX</v>
      </c>
      <c r="S3580">
        <v>36</v>
      </c>
      <c r="T3580" s="7" t="s">
        <v>1226</v>
      </c>
      <c r="U3580" t="s">
        <v>1378</v>
      </c>
    </row>
    <row r="3581" spans="1:21" x14ac:dyDescent="0.45">
      <c r="A3581" t="s">
        <v>671</v>
      </c>
      <c r="B3581" s="4" t="str" cm="1">
        <f t="array" ref="B3581">_xlfn._xlws.FILTER(AnalysisSets!B:B,AnalysisSets!A:A=_xlfn._xlws.FILTER(Analyses!E:E,Analyses!A:A=AnalysisResults!A3581,""),"")</f>
        <v>Safety Population</v>
      </c>
      <c r="C3581" t="s">
        <v>33</v>
      </c>
      <c r="D3581" t="s">
        <v>41</v>
      </c>
      <c r="E3581" s="4" t="str" cm="1">
        <f t="array" ref="E3581">_xlfn._xlws.FILTER(AnalysisGroupings!$G$2:$G$20,AnalysisGroupings!$F$2:$F$20=AnalysisResults!D3581,"")</f>
        <v>Xanomeline High Dose</v>
      </c>
      <c r="G3581" t="s">
        <v>733</v>
      </c>
      <c r="H3581" t="s">
        <v>773</v>
      </c>
      <c r="I3581" s="4" t="str" cm="1">
        <f t="array" ref="I3581">_xlfn._xlws.FILTER(AnalysisGroupings!$G$2:$G$36,(AnalysisGroupings!$F$2:$F$36=AnalysisResults!H3581)*LEN(H3581)&gt;0,"")</f>
        <v>Pulse Rate (beats/min)</v>
      </c>
      <c r="K3581" t="s">
        <v>734</v>
      </c>
      <c r="L3581" t="s">
        <v>1382</v>
      </c>
      <c r="M3581" s="4" t="str" cm="1">
        <f t="array" ref="M3581">_xlfn._xlws.FILTER(AnalysisGroupings!$G$2:$G$36,(AnalysisGroupings!$F$2:$F$36=AnalysisResults!L3581)*LEN(L3581)&gt;0,"")</f>
        <v>Week 6</v>
      </c>
      <c r="O3581" t="s">
        <v>295</v>
      </c>
      <c r="P3581" t="s">
        <v>640</v>
      </c>
      <c r="Q3581" s="4" t="str" cm="1">
        <f t="array" ref="Q3581">_xlfn._xlws.FILTER(AnalysisMethods!$G$2:$G$31,AnalysisMethods!$E$2:$E$31=AnalysisResults!P3581,"")</f>
        <v>n</v>
      </c>
      <c r="R3581" s="4" t="str" cm="1">
        <f t="array" ref="R3581">_xlfn._xlws.FILTER(AnalysisMethods!$H$2:$H$31,AnalysisMethods!$E$2:$E$31=AnalysisResults!P3581,"")</f>
        <v>XX</v>
      </c>
      <c r="S3581">
        <v>203</v>
      </c>
      <c r="T3581" s="7" t="s">
        <v>1061</v>
      </c>
      <c r="U3581" t="s">
        <v>1378</v>
      </c>
    </row>
    <row r="3582" spans="1:21" x14ac:dyDescent="0.45">
      <c r="A3582" t="s">
        <v>671</v>
      </c>
      <c r="B3582" s="4" t="str" cm="1">
        <f t="array" ref="B3582">_xlfn._xlws.FILTER(AnalysisSets!B:B,AnalysisSets!A:A=_xlfn._xlws.FILTER(Analyses!E:E,Analyses!A:A=AnalysisResults!A3582,""),"")</f>
        <v>Safety Population</v>
      </c>
      <c r="C3582" t="s">
        <v>33</v>
      </c>
      <c r="D3582" t="s">
        <v>41</v>
      </c>
      <c r="E3582" s="4" t="str" cm="1">
        <f t="array" ref="E3582">_xlfn._xlws.FILTER(AnalysisGroupings!$G$2:$G$20,AnalysisGroupings!$F$2:$F$20=AnalysisResults!D3582,"")</f>
        <v>Xanomeline High Dose</v>
      </c>
      <c r="G3582" t="s">
        <v>733</v>
      </c>
      <c r="H3582" t="s">
        <v>773</v>
      </c>
      <c r="I3582" s="4" t="str" cm="1">
        <f t="array" ref="I3582">_xlfn._xlws.FILTER(AnalysisGroupings!$G$2:$G$36,(AnalysisGroupings!$F$2:$F$36=AnalysisResults!H3582)*LEN(H3582)&gt;0,"")</f>
        <v>Pulse Rate (beats/min)</v>
      </c>
      <c r="K3582" t="s">
        <v>734</v>
      </c>
      <c r="L3582" t="s">
        <v>1382</v>
      </c>
      <c r="M3582" s="4" t="str" cm="1">
        <f t="array" ref="M3582">_xlfn._xlws.FILTER(AnalysisGroupings!$G$2:$G$36,(AnalysisGroupings!$F$2:$F$36=AnalysisResults!L3582)*LEN(L3582)&gt;0,"")</f>
        <v>Week 6</v>
      </c>
      <c r="O3582" t="s">
        <v>295</v>
      </c>
      <c r="P3582" t="s">
        <v>641</v>
      </c>
      <c r="Q3582" s="4" t="str" cm="1">
        <f t="array" ref="Q3582">_xlfn._xlws.FILTER(AnalysisMethods!$G$2:$G$31,AnalysisMethods!$E$2:$E$31=AnalysisResults!P3582,"")</f>
        <v>Mean</v>
      </c>
      <c r="R3582" s="4" t="str" cm="1">
        <f t="array" ref="R3582">_xlfn._xlws.FILTER(AnalysisMethods!$H$2:$H$31,AnalysisMethods!$E$2:$E$31=AnalysisResults!P3582,"")</f>
        <v>XX.X</v>
      </c>
      <c r="S3582">
        <v>1.9507389163</v>
      </c>
      <c r="T3582" s="7" t="s">
        <v>1197</v>
      </c>
      <c r="U3582" t="s">
        <v>1378</v>
      </c>
    </row>
    <row r="3583" spans="1:21" x14ac:dyDescent="0.45">
      <c r="A3583" t="s">
        <v>671</v>
      </c>
      <c r="B3583" s="4" t="str" cm="1">
        <f t="array" ref="B3583">_xlfn._xlws.FILTER(AnalysisSets!B:B,AnalysisSets!A:A=_xlfn._xlws.FILTER(Analyses!E:E,Analyses!A:A=AnalysisResults!A3583,""),"")</f>
        <v>Safety Population</v>
      </c>
      <c r="C3583" t="s">
        <v>33</v>
      </c>
      <c r="D3583" t="s">
        <v>41</v>
      </c>
      <c r="E3583" s="4" t="str" cm="1">
        <f t="array" ref="E3583">_xlfn._xlws.FILTER(AnalysisGroupings!$G$2:$G$20,AnalysisGroupings!$F$2:$F$20=AnalysisResults!D3583,"")</f>
        <v>Xanomeline High Dose</v>
      </c>
      <c r="G3583" t="s">
        <v>733</v>
      </c>
      <c r="H3583" t="s">
        <v>773</v>
      </c>
      <c r="I3583" s="4" t="str" cm="1">
        <f t="array" ref="I3583">_xlfn._xlws.FILTER(AnalysisGroupings!$G$2:$G$36,(AnalysisGroupings!$F$2:$F$36=AnalysisResults!H3583)*LEN(H3583)&gt;0,"")</f>
        <v>Pulse Rate (beats/min)</v>
      </c>
      <c r="K3583" t="s">
        <v>734</v>
      </c>
      <c r="L3583" t="s">
        <v>1382</v>
      </c>
      <c r="M3583" s="4" t="str" cm="1">
        <f t="array" ref="M3583">_xlfn._xlws.FILTER(AnalysisGroupings!$G$2:$G$36,(AnalysisGroupings!$F$2:$F$36=AnalysisResults!L3583)*LEN(L3583)&gt;0,"")</f>
        <v>Week 6</v>
      </c>
      <c r="O3583" t="s">
        <v>295</v>
      </c>
      <c r="P3583" t="s">
        <v>642</v>
      </c>
      <c r="Q3583" s="4" t="str" cm="1">
        <f t="array" ref="Q3583">_xlfn._xlws.FILTER(AnalysisMethods!$G$2:$G$31,AnalysisMethods!$E$2:$E$31=AnalysisResults!P3583,"")</f>
        <v>SD</v>
      </c>
      <c r="R3583" s="4" t="str" cm="1">
        <f t="array" ref="R3583">_xlfn._xlws.FILTER(AnalysisMethods!$H$2:$H$31,AnalysisMethods!$E$2:$E$31=AnalysisResults!P3583,"")</f>
        <v>(XX.XX)</v>
      </c>
      <c r="S3583">
        <v>10.441612150999999</v>
      </c>
      <c r="T3583" s="7" t="s">
        <v>1287</v>
      </c>
      <c r="U3583" t="s">
        <v>1378</v>
      </c>
    </row>
    <row r="3584" spans="1:21" x14ac:dyDescent="0.45">
      <c r="A3584" t="s">
        <v>671</v>
      </c>
      <c r="B3584" s="4" t="str" cm="1">
        <f t="array" ref="B3584">_xlfn._xlws.FILTER(AnalysisSets!B:B,AnalysisSets!A:A=_xlfn._xlws.FILTER(Analyses!E:E,Analyses!A:A=AnalysisResults!A3584,""),"")</f>
        <v>Safety Population</v>
      </c>
      <c r="C3584" t="s">
        <v>33</v>
      </c>
      <c r="D3584" t="s">
        <v>41</v>
      </c>
      <c r="E3584" s="4" t="str" cm="1">
        <f t="array" ref="E3584">_xlfn._xlws.FILTER(AnalysisGroupings!$G$2:$G$20,AnalysisGroupings!$F$2:$F$20=AnalysisResults!D3584,"")</f>
        <v>Xanomeline High Dose</v>
      </c>
      <c r="G3584" t="s">
        <v>733</v>
      </c>
      <c r="H3584" t="s">
        <v>773</v>
      </c>
      <c r="I3584" s="4" t="str" cm="1">
        <f t="array" ref="I3584">_xlfn._xlws.FILTER(AnalysisGroupings!$G$2:$G$36,(AnalysisGroupings!$F$2:$F$36=AnalysisResults!H3584)*LEN(H3584)&gt;0,"")</f>
        <v>Pulse Rate (beats/min)</v>
      </c>
      <c r="K3584" t="s">
        <v>734</v>
      </c>
      <c r="L3584" t="s">
        <v>1382</v>
      </c>
      <c r="M3584" s="4" t="str" cm="1">
        <f t="array" ref="M3584">_xlfn._xlws.FILTER(AnalysisGroupings!$G$2:$G$36,(AnalysisGroupings!$F$2:$F$36=AnalysisResults!L3584)*LEN(L3584)&gt;0,"")</f>
        <v>Week 6</v>
      </c>
      <c r="O3584" t="s">
        <v>295</v>
      </c>
      <c r="P3584" t="s">
        <v>643</v>
      </c>
      <c r="Q3584" s="4" t="str" cm="1">
        <f t="array" ref="Q3584">_xlfn._xlws.FILTER(AnalysisMethods!$G$2:$G$31,AnalysisMethods!$E$2:$E$31=AnalysisResults!P3584,"")</f>
        <v>Median</v>
      </c>
      <c r="R3584" s="4" t="str" cm="1">
        <f t="array" ref="R3584">_xlfn._xlws.FILTER(AnalysisMethods!$H$2:$H$31,AnalysisMethods!$E$2:$E$31=AnalysisResults!P3584,"")</f>
        <v>XX.X</v>
      </c>
      <c r="S3584">
        <v>2</v>
      </c>
      <c r="T3584" s="7" t="s">
        <v>1197</v>
      </c>
      <c r="U3584" t="s">
        <v>1378</v>
      </c>
    </row>
    <row r="3585" spans="1:21" x14ac:dyDescent="0.45">
      <c r="A3585" t="s">
        <v>671</v>
      </c>
      <c r="B3585" s="4" t="str" cm="1">
        <f t="array" ref="B3585">_xlfn._xlws.FILTER(AnalysisSets!B:B,AnalysisSets!A:A=_xlfn._xlws.FILTER(Analyses!E:E,Analyses!A:A=AnalysisResults!A3585,""),"")</f>
        <v>Safety Population</v>
      </c>
      <c r="C3585" t="s">
        <v>33</v>
      </c>
      <c r="D3585" t="s">
        <v>41</v>
      </c>
      <c r="E3585" s="4" t="str" cm="1">
        <f t="array" ref="E3585">_xlfn._xlws.FILTER(AnalysisGroupings!$G$2:$G$20,AnalysisGroupings!$F$2:$F$20=AnalysisResults!D3585,"")</f>
        <v>Xanomeline High Dose</v>
      </c>
      <c r="G3585" t="s">
        <v>733</v>
      </c>
      <c r="H3585" t="s">
        <v>773</v>
      </c>
      <c r="I3585" s="4" t="str" cm="1">
        <f t="array" ref="I3585">_xlfn._xlws.FILTER(AnalysisGroupings!$G$2:$G$36,(AnalysisGroupings!$F$2:$F$36=AnalysisResults!H3585)*LEN(H3585)&gt;0,"")</f>
        <v>Pulse Rate (beats/min)</v>
      </c>
      <c r="K3585" t="s">
        <v>734</v>
      </c>
      <c r="L3585" t="s">
        <v>1382</v>
      </c>
      <c r="M3585" s="4" t="str" cm="1">
        <f t="array" ref="M3585">_xlfn._xlws.FILTER(AnalysisGroupings!$G$2:$G$36,(AnalysisGroupings!$F$2:$F$36=AnalysisResults!L3585)*LEN(L3585)&gt;0,"")</f>
        <v>Week 6</v>
      </c>
      <c r="O3585" t="s">
        <v>295</v>
      </c>
      <c r="P3585" t="s">
        <v>644</v>
      </c>
      <c r="Q3585" s="4" t="str" cm="1">
        <f t="array" ref="Q3585">_xlfn._xlws.FILTER(AnalysisMethods!$G$2:$G$31,AnalysisMethods!$E$2:$E$31=AnalysisResults!P3585,"")</f>
        <v>Q1</v>
      </c>
      <c r="R3585" s="4" t="str" cm="1">
        <f t="array" ref="R3585">_xlfn._xlws.FILTER(AnalysisMethods!$H$2:$H$31,AnalysisMethods!$E$2:$E$31=AnalysisResults!P3585,"")</f>
        <v>XX.X</v>
      </c>
      <c r="S3585">
        <v>-4</v>
      </c>
      <c r="T3585" s="7" t="s">
        <v>1164</v>
      </c>
      <c r="U3585" t="s">
        <v>1378</v>
      </c>
    </row>
    <row r="3586" spans="1:21" x14ac:dyDescent="0.45">
      <c r="A3586" t="s">
        <v>671</v>
      </c>
      <c r="B3586" s="4" t="str" cm="1">
        <f t="array" ref="B3586">_xlfn._xlws.FILTER(AnalysisSets!B:B,AnalysisSets!A:A=_xlfn._xlws.FILTER(Analyses!E:E,Analyses!A:A=AnalysisResults!A3586,""),"")</f>
        <v>Safety Population</v>
      </c>
      <c r="C3586" t="s">
        <v>33</v>
      </c>
      <c r="D3586" t="s">
        <v>41</v>
      </c>
      <c r="E3586" s="4" t="str" cm="1">
        <f t="array" ref="E3586">_xlfn._xlws.FILTER(AnalysisGroupings!$G$2:$G$20,AnalysisGroupings!$F$2:$F$20=AnalysisResults!D3586,"")</f>
        <v>Xanomeline High Dose</v>
      </c>
      <c r="G3586" t="s">
        <v>733</v>
      </c>
      <c r="H3586" t="s">
        <v>773</v>
      </c>
      <c r="I3586" s="4" t="str" cm="1">
        <f t="array" ref="I3586">_xlfn._xlws.FILTER(AnalysisGroupings!$G$2:$G$36,(AnalysisGroupings!$F$2:$F$36=AnalysisResults!H3586)*LEN(H3586)&gt;0,"")</f>
        <v>Pulse Rate (beats/min)</v>
      </c>
      <c r="K3586" t="s">
        <v>734</v>
      </c>
      <c r="L3586" t="s">
        <v>1382</v>
      </c>
      <c r="M3586" s="4" t="str" cm="1">
        <f t="array" ref="M3586">_xlfn._xlws.FILTER(AnalysisGroupings!$G$2:$G$36,(AnalysisGroupings!$F$2:$F$36=AnalysisResults!L3586)*LEN(L3586)&gt;0,"")</f>
        <v>Week 6</v>
      </c>
      <c r="O3586" t="s">
        <v>295</v>
      </c>
      <c r="P3586" t="s">
        <v>645</v>
      </c>
      <c r="Q3586" s="4" t="str" cm="1">
        <f t="array" ref="Q3586">_xlfn._xlws.FILTER(AnalysisMethods!$G$2:$G$31,AnalysisMethods!$E$2:$E$31=AnalysisResults!P3586,"")</f>
        <v>Q3</v>
      </c>
      <c r="R3586" s="4" t="str" cm="1">
        <f t="array" ref="R3586">_xlfn._xlws.FILTER(AnalysisMethods!$H$2:$H$31,AnalysisMethods!$E$2:$E$31=AnalysisResults!P3586,"")</f>
        <v>XX.X</v>
      </c>
      <c r="S3586">
        <v>8</v>
      </c>
      <c r="T3586" s="7" t="s">
        <v>1160</v>
      </c>
      <c r="U3586" t="s">
        <v>1378</v>
      </c>
    </row>
    <row r="3587" spans="1:21" x14ac:dyDescent="0.45">
      <c r="A3587" t="s">
        <v>671</v>
      </c>
      <c r="B3587" s="4" t="str" cm="1">
        <f t="array" ref="B3587">_xlfn._xlws.FILTER(AnalysisSets!B:B,AnalysisSets!A:A=_xlfn._xlws.FILTER(Analyses!E:E,Analyses!A:A=AnalysisResults!A3587,""),"")</f>
        <v>Safety Population</v>
      </c>
      <c r="C3587" t="s">
        <v>33</v>
      </c>
      <c r="D3587" t="s">
        <v>41</v>
      </c>
      <c r="E3587" s="4" t="str" cm="1">
        <f t="array" ref="E3587">_xlfn._xlws.FILTER(AnalysisGroupings!$G$2:$G$20,AnalysisGroupings!$F$2:$F$20=AnalysisResults!D3587,"")</f>
        <v>Xanomeline High Dose</v>
      </c>
      <c r="G3587" t="s">
        <v>733</v>
      </c>
      <c r="H3587" t="s">
        <v>773</v>
      </c>
      <c r="I3587" s="4" t="str" cm="1">
        <f t="array" ref="I3587">_xlfn._xlws.FILTER(AnalysisGroupings!$G$2:$G$36,(AnalysisGroupings!$F$2:$F$36=AnalysisResults!H3587)*LEN(H3587)&gt;0,"")</f>
        <v>Pulse Rate (beats/min)</v>
      </c>
      <c r="K3587" t="s">
        <v>734</v>
      </c>
      <c r="L3587" t="s">
        <v>1382</v>
      </c>
      <c r="M3587" s="4" t="str" cm="1">
        <f t="array" ref="M3587">_xlfn._xlws.FILTER(AnalysisGroupings!$G$2:$G$36,(AnalysisGroupings!$F$2:$F$36=AnalysisResults!L3587)*LEN(L3587)&gt;0,"")</f>
        <v>Week 6</v>
      </c>
      <c r="O3587" t="s">
        <v>295</v>
      </c>
      <c r="P3587" t="s">
        <v>646</v>
      </c>
      <c r="Q3587" s="4" t="str" cm="1">
        <f t="array" ref="Q3587">_xlfn._xlws.FILTER(AnalysisMethods!$G$2:$G$31,AnalysisMethods!$E$2:$E$31=AnalysisResults!P3587,"")</f>
        <v>Min</v>
      </c>
      <c r="R3587" s="4" t="str" cm="1">
        <f t="array" ref="R3587">_xlfn._xlws.FILTER(AnalysisMethods!$H$2:$H$31,AnalysisMethods!$E$2:$E$31=AnalysisResults!P3587,"")</f>
        <v>XX</v>
      </c>
      <c r="S3587">
        <v>-32</v>
      </c>
      <c r="T3587" s="7" t="s">
        <v>1347</v>
      </c>
      <c r="U3587" t="s">
        <v>1378</v>
      </c>
    </row>
    <row r="3588" spans="1:21" x14ac:dyDescent="0.45">
      <c r="A3588" t="s">
        <v>671</v>
      </c>
      <c r="B3588" s="4" t="str" cm="1">
        <f t="array" ref="B3588">_xlfn._xlws.FILTER(AnalysisSets!B:B,AnalysisSets!A:A=_xlfn._xlws.FILTER(Analyses!E:E,Analyses!A:A=AnalysisResults!A3588,""),"")</f>
        <v>Safety Population</v>
      </c>
      <c r="C3588" t="s">
        <v>33</v>
      </c>
      <c r="D3588" t="s">
        <v>41</v>
      </c>
      <c r="E3588" s="4" t="str" cm="1">
        <f t="array" ref="E3588">_xlfn._xlws.FILTER(AnalysisGroupings!$G$2:$G$20,AnalysisGroupings!$F$2:$F$20=AnalysisResults!D3588,"")</f>
        <v>Xanomeline High Dose</v>
      </c>
      <c r="G3588" t="s">
        <v>733</v>
      </c>
      <c r="H3588" t="s">
        <v>773</v>
      </c>
      <c r="I3588" s="4" t="str" cm="1">
        <f t="array" ref="I3588">_xlfn._xlws.FILTER(AnalysisGroupings!$G$2:$G$36,(AnalysisGroupings!$F$2:$F$36=AnalysisResults!H3588)*LEN(H3588)&gt;0,"")</f>
        <v>Pulse Rate (beats/min)</v>
      </c>
      <c r="K3588" t="s">
        <v>734</v>
      </c>
      <c r="L3588" t="s">
        <v>1382</v>
      </c>
      <c r="M3588" s="4" t="str" cm="1">
        <f t="array" ref="M3588">_xlfn._xlws.FILTER(AnalysisGroupings!$G$2:$G$36,(AnalysisGroupings!$F$2:$F$36=AnalysisResults!L3588)*LEN(L3588)&gt;0,"")</f>
        <v>Week 6</v>
      </c>
      <c r="O3588" t="s">
        <v>295</v>
      </c>
      <c r="P3588" t="s">
        <v>647</v>
      </c>
      <c r="Q3588" s="4" t="str" cm="1">
        <f t="array" ref="Q3588">_xlfn._xlws.FILTER(AnalysisMethods!$G$2:$G$31,AnalysisMethods!$E$2:$E$31=AnalysisResults!P3588,"")</f>
        <v>Max</v>
      </c>
      <c r="R3588" s="4" t="str" cm="1">
        <f t="array" ref="R3588">_xlfn._xlws.FILTER(AnalysisMethods!$H$2:$H$31,AnalysisMethods!$E$2:$E$31=AnalysisResults!P3588,"")</f>
        <v>XX</v>
      </c>
      <c r="S3588">
        <v>29</v>
      </c>
      <c r="T3588" s="7" t="s">
        <v>1136</v>
      </c>
      <c r="U3588" t="s">
        <v>1378</v>
      </c>
    </row>
    <row r="3589" spans="1:21" x14ac:dyDescent="0.45">
      <c r="A3589" t="s">
        <v>671</v>
      </c>
      <c r="B3589" s="4" t="str" cm="1">
        <f t="array" ref="B3589">_xlfn._xlws.FILTER(AnalysisSets!B:B,AnalysisSets!A:A=_xlfn._xlws.FILTER(Analyses!E:E,Analyses!A:A=AnalysisResults!A3589,""),"")</f>
        <v>Safety Population</v>
      </c>
      <c r="C3589" t="s">
        <v>33</v>
      </c>
      <c r="D3589" t="s">
        <v>41</v>
      </c>
      <c r="E3589" s="4" t="str" cm="1">
        <f t="array" ref="E3589">_xlfn._xlws.FILTER(AnalysisGroupings!$G$2:$G$20,AnalysisGroupings!$F$2:$F$20=AnalysisResults!D3589,"")</f>
        <v>Xanomeline High Dose</v>
      </c>
      <c r="G3589" t="s">
        <v>733</v>
      </c>
      <c r="H3589" t="s">
        <v>773</v>
      </c>
      <c r="I3589" s="4" t="str" cm="1">
        <f t="array" ref="I3589">_xlfn._xlws.FILTER(AnalysisGroupings!$G$2:$G$36,(AnalysisGroupings!$F$2:$F$36=AnalysisResults!H3589)*LEN(H3589)&gt;0,"")</f>
        <v>Pulse Rate (beats/min)</v>
      </c>
      <c r="K3589" t="s">
        <v>734</v>
      </c>
      <c r="L3589" t="s">
        <v>1383</v>
      </c>
      <c r="M3589" s="4" t="str" cm="1">
        <f t="array" ref="M3589">_xlfn._xlws.FILTER(AnalysisGroupings!$G$2:$G$36,(AnalysisGroupings!$F$2:$F$36=AnalysisResults!L3589)*LEN(L3589)&gt;0,"")</f>
        <v>Week 8</v>
      </c>
      <c r="O3589" t="s">
        <v>295</v>
      </c>
      <c r="P3589" t="s">
        <v>640</v>
      </c>
      <c r="Q3589" s="4" t="str" cm="1">
        <f t="array" ref="Q3589">_xlfn._xlws.FILTER(AnalysisMethods!$G$2:$G$31,AnalysisMethods!$E$2:$E$31=AnalysisResults!P3589,"")</f>
        <v>n</v>
      </c>
      <c r="R3589" s="4" t="str" cm="1">
        <f t="array" ref="R3589">_xlfn._xlws.FILTER(AnalysisMethods!$H$2:$H$31,AnalysisMethods!$E$2:$E$31=AnalysisResults!P3589,"")</f>
        <v>XX</v>
      </c>
      <c r="S3589">
        <v>168</v>
      </c>
      <c r="T3589" s="7" t="s">
        <v>834</v>
      </c>
      <c r="U3589" t="s">
        <v>1378</v>
      </c>
    </row>
    <row r="3590" spans="1:21" x14ac:dyDescent="0.45">
      <c r="A3590" t="s">
        <v>671</v>
      </c>
      <c r="B3590" s="4" t="str" cm="1">
        <f t="array" ref="B3590">_xlfn._xlws.FILTER(AnalysisSets!B:B,AnalysisSets!A:A=_xlfn._xlws.FILTER(Analyses!E:E,Analyses!A:A=AnalysisResults!A3590,""),"")</f>
        <v>Safety Population</v>
      </c>
      <c r="C3590" t="s">
        <v>33</v>
      </c>
      <c r="D3590" t="s">
        <v>41</v>
      </c>
      <c r="E3590" s="4" t="str" cm="1">
        <f t="array" ref="E3590">_xlfn._xlws.FILTER(AnalysisGroupings!$G$2:$G$20,AnalysisGroupings!$F$2:$F$20=AnalysisResults!D3590,"")</f>
        <v>Xanomeline High Dose</v>
      </c>
      <c r="G3590" t="s">
        <v>733</v>
      </c>
      <c r="H3590" t="s">
        <v>773</v>
      </c>
      <c r="I3590" s="4" t="str" cm="1">
        <f t="array" ref="I3590">_xlfn._xlws.FILTER(AnalysisGroupings!$G$2:$G$36,(AnalysisGroupings!$F$2:$F$36=AnalysisResults!H3590)*LEN(H3590)&gt;0,"")</f>
        <v>Pulse Rate (beats/min)</v>
      </c>
      <c r="K3590" t="s">
        <v>734</v>
      </c>
      <c r="L3590" t="s">
        <v>1383</v>
      </c>
      <c r="M3590" s="4" t="str" cm="1">
        <f t="array" ref="M3590">_xlfn._xlws.FILTER(AnalysisGroupings!$G$2:$G$36,(AnalysisGroupings!$F$2:$F$36=AnalysisResults!L3590)*LEN(L3590)&gt;0,"")</f>
        <v>Week 8</v>
      </c>
      <c r="O3590" t="s">
        <v>295</v>
      </c>
      <c r="P3590" t="s">
        <v>641</v>
      </c>
      <c r="Q3590" s="4" t="str" cm="1">
        <f t="array" ref="Q3590">_xlfn._xlws.FILTER(AnalysisMethods!$G$2:$G$31,AnalysisMethods!$E$2:$E$31=AnalysisResults!P3590,"")</f>
        <v>Mean</v>
      </c>
      <c r="R3590" s="4" t="str" cm="1">
        <f t="array" ref="R3590">_xlfn._xlws.FILTER(AnalysisMethods!$H$2:$H$31,AnalysisMethods!$E$2:$E$31=AnalysisResults!P3590,"")</f>
        <v>XX.X</v>
      </c>
      <c r="S3590">
        <v>1.5535714286</v>
      </c>
      <c r="T3590" s="7" t="s">
        <v>1359</v>
      </c>
      <c r="U3590" t="s">
        <v>1378</v>
      </c>
    </row>
    <row r="3591" spans="1:21" x14ac:dyDescent="0.45">
      <c r="A3591" t="s">
        <v>671</v>
      </c>
      <c r="B3591" s="4" t="str" cm="1">
        <f t="array" ref="B3591">_xlfn._xlws.FILTER(AnalysisSets!B:B,AnalysisSets!A:A=_xlfn._xlws.FILTER(Analyses!E:E,Analyses!A:A=AnalysisResults!A3591,""),"")</f>
        <v>Safety Population</v>
      </c>
      <c r="C3591" t="s">
        <v>33</v>
      </c>
      <c r="D3591" t="s">
        <v>41</v>
      </c>
      <c r="E3591" s="4" t="str" cm="1">
        <f t="array" ref="E3591">_xlfn._xlws.FILTER(AnalysisGroupings!$G$2:$G$20,AnalysisGroupings!$F$2:$F$20=AnalysisResults!D3591,"")</f>
        <v>Xanomeline High Dose</v>
      </c>
      <c r="G3591" t="s">
        <v>733</v>
      </c>
      <c r="H3591" t="s">
        <v>773</v>
      </c>
      <c r="I3591" s="4" t="str" cm="1">
        <f t="array" ref="I3591">_xlfn._xlws.FILTER(AnalysisGroupings!$G$2:$G$36,(AnalysisGroupings!$F$2:$F$36=AnalysisResults!H3591)*LEN(H3591)&gt;0,"")</f>
        <v>Pulse Rate (beats/min)</v>
      </c>
      <c r="K3591" t="s">
        <v>734</v>
      </c>
      <c r="L3591" t="s">
        <v>1383</v>
      </c>
      <c r="M3591" s="4" t="str" cm="1">
        <f t="array" ref="M3591">_xlfn._xlws.FILTER(AnalysisGroupings!$G$2:$G$36,(AnalysisGroupings!$F$2:$F$36=AnalysisResults!L3591)*LEN(L3591)&gt;0,"")</f>
        <v>Week 8</v>
      </c>
      <c r="O3591" t="s">
        <v>295</v>
      </c>
      <c r="P3591" t="s">
        <v>642</v>
      </c>
      <c r="Q3591" s="4" t="str" cm="1">
        <f t="array" ref="Q3591">_xlfn._xlws.FILTER(AnalysisMethods!$G$2:$G$31,AnalysisMethods!$E$2:$E$31=AnalysisResults!P3591,"")</f>
        <v>SD</v>
      </c>
      <c r="R3591" s="4" t="str" cm="1">
        <f t="array" ref="R3591">_xlfn._xlws.FILTER(AnalysisMethods!$H$2:$H$31,AnalysisMethods!$E$2:$E$31=AnalysisResults!P3591,"")</f>
        <v>(XX.XX)</v>
      </c>
      <c r="S3591">
        <v>8.7812803947999996</v>
      </c>
      <c r="T3591" s="7" t="s">
        <v>1216</v>
      </c>
      <c r="U3591" t="s">
        <v>1378</v>
      </c>
    </row>
    <row r="3592" spans="1:21" x14ac:dyDescent="0.45">
      <c r="A3592" t="s">
        <v>671</v>
      </c>
      <c r="B3592" s="4" t="str" cm="1">
        <f t="array" ref="B3592">_xlfn._xlws.FILTER(AnalysisSets!B:B,AnalysisSets!A:A=_xlfn._xlws.FILTER(Analyses!E:E,Analyses!A:A=AnalysisResults!A3592,""),"")</f>
        <v>Safety Population</v>
      </c>
      <c r="C3592" t="s">
        <v>33</v>
      </c>
      <c r="D3592" t="s">
        <v>41</v>
      </c>
      <c r="E3592" s="4" t="str" cm="1">
        <f t="array" ref="E3592">_xlfn._xlws.FILTER(AnalysisGroupings!$G$2:$G$20,AnalysisGroupings!$F$2:$F$20=AnalysisResults!D3592,"")</f>
        <v>Xanomeline High Dose</v>
      </c>
      <c r="G3592" t="s">
        <v>733</v>
      </c>
      <c r="H3592" t="s">
        <v>773</v>
      </c>
      <c r="I3592" s="4" t="str" cm="1">
        <f t="array" ref="I3592">_xlfn._xlws.FILTER(AnalysisGroupings!$G$2:$G$36,(AnalysisGroupings!$F$2:$F$36=AnalysisResults!H3592)*LEN(H3592)&gt;0,"")</f>
        <v>Pulse Rate (beats/min)</v>
      </c>
      <c r="K3592" t="s">
        <v>734</v>
      </c>
      <c r="L3592" t="s">
        <v>1383</v>
      </c>
      <c r="M3592" s="4" t="str" cm="1">
        <f t="array" ref="M3592">_xlfn._xlws.FILTER(AnalysisGroupings!$G$2:$G$36,(AnalysisGroupings!$F$2:$F$36=AnalysisResults!L3592)*LEN(L3592)&gt;0,"")</f>
        <v>Week 8</v>
      </c>
      <c r="O3592" t="s">
        <v>295</v>
      </c>
      <c r="P3592" t="s">
        <v>643</v>
      </c>
      <c r="Q3592" s="4" t="str" cm="1">
        <f t="array" ref="Q3592">_xlfn._xlws.FILTER(AnalysisMethods!$G$2:$G$31,AnalysisMethods!$E$2:$E$31=AnalysisResults!P3592,"")</f>
        <v>Median</v>
      </c>
      <c r="R3592" s="4" t="str" cm="1">
        <f t="array" ref="R3592">_xlfn._xlws.FILTER(AnalysisMethods!$H$2:$H$31,AnalysisMethods!$E$2:$E$31=AnalysisResults!P3592,"")</f>
        <v>XX.X</v>
      </c>
      <c r="S3592">
        <v>2</v>
      </c>
      <c r="T3592" s="7" t="s">
        <v>1197</v>
      </c>
      <c r="U3592" t="s">
        <v>1378</v>
      </c>
    </row>
    <row r="3593" spans="1:21" x14ac:dyDescent="0.45">
      <c r="A3593" t="s">
        <v>671</v>
      </c>
      <c r="B3593" s="4" t="str" cm="1">
        <f t="array" ref="B3593">_xlfn._xlws.FILTER(AnalysisSets!B:B,AnalysisSets!A:A=_xlfn._xlws.FILTER(Analyses!E:E,Analyses!A:A=AnalysisResults!A3593,""),"")</f>
        <v>Safety Population</v>
      </c>
      <c r="C3593" t="s">
        <v>33</v>
      </c>
      <c r="D3593" t="s">
        <v>41</v>
      </c>
      <c r="E3593" s="4" t="str" cm="1">
        <f t="array" ref="E3593">_xlfn._xlws.FILTER(AnalysisGroupings!$G$2:$G$20,AnalysisGroupings!$F$2:$F$20=AnalysisResults!D3593,"")</f>
        <v>Xanomeline High Dose</v>
      </c>
      <c r="G3593" t="s">
        <v>733</v>
      </c>
      <c r="H3593" t="s">
        <v>773</v>
      </c>
      <c r="I3593" s="4" t="str" cm="1">
        <f t="array" ref="I3593">_xlfn._xlws.FILTER(AnalysisGroupings!$G$2:$G$36,(AnalysisGroupings!$F$2:$F$36=AnalysisResults!H3593)*LEN(H3593)&gt;0,"")</f>
        <v>Pulse Rate (beats/min)</v>
      </c>
      <c r="K3593" t="s">
        <v>734</v>
      </c>
      <c r="L3593" t="s">
        <v>1383</v>
      </c>
      <c r="M3593" s="4" t="str" cm="1">
        <f t="array" ref="M3593">_xlfn._xlws.FILTER(AnalysisGroupings!$G$2:$G$36,(AnalysisGroupings!$F$2:$F$36=AnalysisResults!L3593)*LEN(L3593)&gt;0,"")</f>
        <v>Week 8</v>
      </c>
      <c r="O3593" t="s">
        <v>295</v>
      </c>
      <c r="P3593" t="s">
        <v>644</v>
      </c>
      <c r="Q3593" s="4" t="str" cm="1">
        <f t="array" ref="Q3593">_xlfn._xlws.FILTER(AnalysisMethods!$G$2:$G$31,AnalysisMethods!$E$2:$E$31=AnalysisResults!P3593,"")</f>
        <v>Q1</v>
      </c>
      <c r="R3593" s="4" t="str" cm="1">
        <f t="array" ref="R3593">_xlfn._xlws.FILTER(AnalysisMethods!$H$2:$H$31,AnalysisMethods!$E$2:$E$31=AnalysisResults!P3593,"")</f>
        <v>XX.X</v>
      </c>
      <c r="S3593">
        <v>-4</v>
      </c>
      <c r="T3593" s="7" t="s">
        <v>1164</v>
      </c>
      <c r="U3593" t="s">
        <v>1378</v>
      </c>
    </row>
    <row r="3594" spans="1:21" x14ac:dyDescent="0.45">
      <c r="A3594" t="s">
        <v>671</v>
      </c>
      <c r="B3594" s="4" t="str" cm="1">
        <f t="array" ref="B3594">_xlfn._xlws.FILTER(AnalysisSets!B:B,AnalysisSets!A:A=_xlfn._xlws.FILTER(Analyses!E:E,Analyses!A:A=AnalysisResults!A3594,""),"")</f>
        <v>Safety Population</v>
      </c>
      <c r="C3594" t="s">
        <v>33</v>
      </c>
      <c r="D3594" t="s">
        <v>41</v>
      </c>
      <c r="E3594" s="4" t="str" cm="1">
        <f t="array" ref="E3594">_xlfn._xlws.FILTER(AnalysisGroupings!$G$2:$G$20,AnalysisGroupings!$F$2:$F$20=AnalysisResults!D3594,"")</f>
        <v>Xanomeline High Dose</v>
      </c>
      <c r="G3594" t="s">
        <v>733</v>
      </c>
      <c r="H3594" t="s">
        <v>773</v>
      </c>
      <c r="I3594" s="4" t="str" cm="1">
        <f t="array" ref="I3594">_xlfn._xlws.FILTER(AnalysisGroupings!$G$2:$G$36,(AnalysisGroupings!$F$2:$F$36=AnalysisResults!H3594)*LEN(H3594)&gt;0,"")</f>
        <v>Pulse Rate (beats/min)</v>
      </c>
      <c r="K3594" t="s">
        <v>734</v>
      </c>
      <c r="L3594" t="s">
        <v>1383</v>
      </c>
      <c r="M3594" s="4" t="str" cm="1">
        <f t="array" ref="M3594">_xlfn._xlws.FILTER(AnalysisGroupings!$G$2:$G$36,(AnalysisGroupings!$F$2:$F$36=AnalysisResults!L3594)*LEN(L3594)&gt;0,"")</f>
        <v>Week 8</v>
      </c>
      <c r="O3594" t="s">
        <v>295</v>
      </c>
      <c r="P3594" t="s">
        <v>645</v>
      </c>
      <c r="Q3594" s="4" t="str" cm="1">
        <f t="array" ref="Q3594">_xlfn._xlws.FILTER(AnalysisMethods!$G$2:$G$31,AnalysisMethods!$E$2:$E$31=AnalysisResults!P3594,"")</f>
        <v>Q3</v>
      </c>
      <c r="R3594" s="4" t="str" cm="1">
        <f t="array" ref="R3594">_xlfn._xlws.FILTER(AnalysisMethods!$H$2:$H$31,AnalysisMethods!$E$2:$E$31=AnalysisResults!P3594,"")</f>
        <v>XX.X</v>
      </c>
      <c r="S3594">
        <v>8</v>
      </c>
      <c r="T3594" s="7" t="s">
        <v>1160</v>
      </c>
      <c r="U3594" t="s">
        <v>1378</v>
      </c>
    </row>
    <row r="3595" spans="1:21" x14ac:dyDescent="0.45">
      <c r="A3595" t="s">
        <v>671</v>
      </c>
      <c r="B3595" s="4" t="str" cm="1">
        <f t="array" ref="B3595">_xlfn._xlws.FILTER(AnalysisSets!B:B,AnalysisSets!A:A=_xlfn._xlws.FILTER(Analyses!E:E,Analyses!A:A=AnalysisResults!A3595,""),"")</f>
        <v>Safety Population</v>
      </c>
      <c r="C3595" t="s">
        <v>33</v>
      </c>
      <c r="D3595" t="s">
        <v>41</v>
      </c>
      <c r="E3595" s="4" t="str" cm="1">
        <f t="array" ref="E3595">_xlfn._xlws.FILTER(AnalysisGroupings!$G$2:$G$20,AnalysisGroupings!$F$2:$F$20=AnalysisResults!D3595,"")</f>
        <v>Xanomeline High Dose</v>
      </c>
      <c r="G3595" t="s">
        <v>733</v>
      </c>
      <c r="H3595" t="s">
        <v>773</v>
      </c>
      <c r="I3595" s="4" t="str" cm="1">
        <f t="array" ref="I3595">_xlfn._xlws.FILTER(AnalysisGroupings!$G$2:$G$36,(AnalysisGroupings!$F$2:$F$36=AnalysisResults!H3595)*LEN(H3595)&gt;0,"")</f>
        <v>Pulse Rate (beats/min)</v>
      </c>
      <c r="K3595" t="s">
        <v>734</v>
      </c>
      <c r="L3595" t="s">
        <v>1383</v>
      </c>
      <c r="M3595" s="4" t="str" cm="1">
        <f t="array" ref="M3595">_xlfn._xlws.FILTER(AnalysisGroupings!$G$2:$G$36,(AnalysisGroupings!$F$2:$F$36=AnalysisResults!L3595)*LEN(L3595)&gt;0,"")</f>
        <v>Week 8</v>
      </c>
      <c r="O3595" t="s">
        <v>295</v>
      </c>
      <c r="P3595" t="s">
        <v>646</v>
      </c>
      <c r="Q3595" s="4" t="str" cm="1">
        <f t="array" ref="Q3595">_xlfn._xlws.FILTER(AnalysisMethods!$G$2:$G$31,AnalysisMethods!$E$2:$E$31=AnalysisResults!P3595,"")</f>
        <v>Min</v>
      </c>
      <c r="R3595" s="4" t="str" cm="1">
        <f t="array" ref="R3595">_xlfn._xlws.FILTER(AnalysisMethods!$H$2:$H$31,AnalysisMethods!$E$2:$E$31=AnalysisResults!P3595,"")</f>
        <v>XX</v>
      </c>
      <c r="S3595">
        <v>-20</v>
      </c>
      <c r="T3595" s="7" t="s">
        <v>1290</v>
      </c>
      <c r="U3595" t="s">
        <v>1378</v>
      </c>
    </row>
    <row r="3596" spans="1:21" x14ac:dyDescent="0.45">
      <c r="A3596" t="s">
        <v>671</v>
      </c>
      <c r="B3596" s="4" t="str" cm="1">
        <f t="array" ref="B3596">_xlfn._xlws.FILTER(AnalysisSets!B:B,AnalysisSets!A:A=_xlfn._xlws.FILTER(Analyses!E:E,Analyses!A:A=AnalysisResults!A3596,""),"")</f>
        <v>Safety Population</v>
      </c>
      <c r="C3596" t="s">
        <v>33</v>
      </c>
      <c r="D3596" t="s">
        <v>41</v>
      </c>
      <c r="E3596" s="4" t="str" cm="1">
        <f t="array" ref="E3596">_xlfn._xlws.FILTER(AnalysisGroupings!$G$2:$G$20,AnalysisGroupings!$F$2:$F$20=AnalysisResults!D3596,"")</f>
        <v>Xanomeline High Dose</v>
      </c>
      <c r="G3596" t="s">
        <v>733</v>
      </c>
      <c r="H3596" t="s">
        <v>773</v>
      </c>
      <c r="I3596" s="4" t="str" cm="1">
        <f t="array" ref="I3596">_xlfn._xlws.FILTER(AnalysisGroupings!$G$2:$G$36,(AnalysisGroupings!$F$2:$F$36=AnalysisResults!H3596)*LEN(H3596)&gt;0,"")</f>
        <v>Pulse Rate (beats/min)</v>
      </c>
      <c r="K3596" t="s">
        <v>734</v>
      </c>
      <c r="L3596" t="s">
        <v>1383</v>
      </c>
      <c r="M3596" s="4" t="str" cm="1">
        <f t="array" ref="M3596">_xlfn._xlws.FILTER(AnalysisGroupings!$G$2:$G$36,(AnalysisGroupings!$F$2:$F$36=AnalysisResults!L3596)*LEN(L3596)&gt;0,"")</f>
        <v>Week 8</v>
      </c>
      <c r="O3596" t="s">
        <v>295</v>
      </c>
      <c r="P3596" t="s">
        <v>647</v>
      </c>
      <c r="Q3596" s="4" t="str" cm="1">
        <f t="array" ref="Q3596">_xlfn._xlws.FILTER(AnalysisMethods!$G$2:$G$31,AnalysisMethods!$E$2:$E$31=AnalysisResults!P3596,"")</f>
        <v>Max</v>
      </c>
      <c r="R3596" s="4" t="str" cm="1">
        <f t="array" ref="R3596">_xlfn._xlws.FILTER(AnalysisMethods!$H$2:$H$31,AnalysisMethods!$E$2:$E$31=AnalysisResults!P3596,"")</f>
        <v>XX</v>
      </c>
      <c r="S3596">
        <v>26</v>
      </c>
      <c r="T3596" s="7" t="s">
        <v>632</v>
      </c>
      <c r="U3596" t="s">
        <v>1378</v>
      </c>
    </row>
    <row r="3597" spans="1:21" x14ac:dyDescent="0.45">
      <c r="A3597" t="s">
        <v>671</v>
      </c>
      <c r="B3597" s="4" t="str" cm="1">
        <f t="array" ref="B3597">_xlfn._xlws.FILTER(AnalysisSets!B:B,AnalysisSets!A:A=_xlfn._xlws.FILTER(Analyses!E:E,Analyses!A:A=AnalysisResults!A3597,""),"")</f>
        <v>Safety Population</v>
      </c>
      <c r="C3597" t="s">
        <v>33</v>
      </c>
      <c r="D3597" t="s">
        <v>41</v>
      </c>
      <c r="E3597" s="4" t="str" cm="1">
        <f t="array" ref="E3597">_xlfn._xlws.FILTER(AnalysisGroupings!$G$2:$G$20,AnalysisGroupings!$F$2:$F$20=AnalysisResults!D3597,"")</f>
        <v>Xanomeline High Dose</v>
      </c>
      <c r="G3597" t="s">
        <v>733</v>
      </c>
      <c r="H3597" t="s">
        <v>773</v>
      </c>
      <c r="I3597" s="4" t="str" cm="1">
        <f t="array" ref="I3597">_xlfn._xlws.FILTER(AnalysisGroupings!$G$2:$G$36,(AnalysisGroupings!$F$2:$F$36=AnalysisResults!H3597)*LEN(H3597)&gt;0,"")</f>
        <v>Pulse Rate (beats/min)</v>
      </c>
      <c r="K3597" t="s">
        <v>734</v>
      </c>
      <c r="L3597" t="s">
        <v>1384</v>
      </c>
      <c r="M3597" s="4" t="str" cm="1">
        <f t="array" ref="M3597">_xlfn._xlws.FILTER(AnalysisGroupings!$G$2:$G$36,(AnalysisGroupings!$F$2:$F$36=AnalysisResults!L3597)*LEN(L3597)&gt;0,"")</f>
        <v>Week 12</v>
      </c>
      <c r="O3597" t="s">
        <v>295</v>
      </c>
      <c r="P3597" t="s">
        <v>640</v>
      </c>
      <c r="Q3597" s="4" t="str" cm="1">
        <f t="array" ref="Q3597">_xlfn._xlws.FILTER(AnalysisMethods!$G$2:$G$31,AnalysisMethods!$E$2:$E$31=AnalysisResults!P3597,"")</f>
        <v>n</v>
      </c>
      <c r="R3597" s="4" t="str" cm="1">
        <f t="array" ref="R3597">_xlfn._xlws.FILTER(AnalysisMethods!$H$2:$H$31,AnalysisMethods!$E$2:$E$31=AnalysisResults!P3597,"")</f>
        <v>XX</v>
      </c>
      <c r="S3597">
        <v>150</v>
      </c>
      <c r="T3597" s="7" t="s">
        <v>1068</v>
      </c>
      <c r="U3597" t="s">
        <v>1378</v>
      </c>
    </row>
    <row r="3598" spans="1:21" x14ac:dyDescent="0.45">
      <c r="A3598" t="s">
        <v>671</v>
      </c>
      <c r="B3598" s="4" t="str" cm="1">
        <f t="array" ref="B3598">_xlfn._xlws.FILTER(AnalysisSets!B:B,AnalysisSets!A:A=_xlfn._xlws.FILTER(Analyses!E:E,Analyses!A:A=AnalysisResults!A3598,""),"")</f>
        <v>Safety Population</v>
      </c>
      <c r="C3598" t="s">
        <v>33</v>
      </c>
      <c r="D3598" t="s">
        <v>41</v>
      </c>
      <c r="E3598" s="4" t="str" cm="1">
        <f t="array" ref="E3598">_xlfn._xlws.FILTER(AnalysisGroupings!$G$2:$G$20,AnalysisGroupings!$F$2:$F$20=AnalysisResults!D3598,"")</f>
        <v>Xanomeline High Dose</v>
      </c>
      <c r="G3598" t="s">
        <v>733</v>
      </c>
      <c r="H3598" t="s">
        <v>773</v>
      </c>
      <c r="I3598" s="4" t="str" cm="1">
        <f t="array" ref="I3598">_xlfn._xlws.FILTER(AnalysisGroupings!$G$2:$G$36,(AnalysisGroupings!$F$2:$F$36=AnalysisResults!H3598)*LEN(H3598)&gt;0,"")</f>
        <v>Pulse Rate (beats/min)</v>
      </c>
      <c r="K3598" t="s">
        <v>734</v>
      </c>
      <c r="L3598" t="s">
        <v>1384</v>
      </c>
      <c r="M3598" s="4" t="str" cm="1">
        <f t="array" ref="M3598">_xlfn._xlws.FILTER(AnalysisGroupings!$G$2:$G$36,(AnalysisGroupings!$F$2:$F$36=AnalysisResults!L3598)*LEN(L3598)&gt;0,"")</f>
        <v>Week 12</v>
      </c>
      <c r="O3598" t="s">
        <v>295</v>
      </c>
      <c r="P3598" t="s">
        <v>641</v>
      </c>
      <c r="Q3598" s="4" t="str" cm="1">
        <f t="array" ref="Q3598">_xlfn._xlws.FILTER(AnalysisMethods!$G$2:$G$31,AnalysisMethods!$E$2:$E$31=AnalysisResults!P3598,"")</f>
        <v>Mean</v>
      </c>
      <c r="R3598" s="4" t="str" cm="1">
        <f t="array" ref="R3598">_xlfn._xlws.FILTER(AnalysisMethods!$H$2:$H$31,AnalysisMethods!$E$2:$E$31=AnalysisResults!P3598,"")</f>
        <v>XX.X</v>
      </c>
      <c r="S3598">
        <v>0.69333333330000002</v>
      </c>
      <c r="T3598" s="7" t="s">
        <v>1360</v>
      </c>
      <c r="U3598" t="s">
        <v>1378</v>
      </c>
    </row>
    <row r="3599" spans="1:21" x14ac:dyDescent="0.45">
      <c r="A3599" t="s">
        <v>671</v>
      </c>
      <c r="B3599" s="4" t="str" cm="1">
        <f t="array" ref="B3599">_xlfn._xlws.FILTER(AnalysisSets!B:B,AnalysisSets!A:A=_xlfn._xlws.FILTER(Analyses!E:E,Analyses!A:A=AnalysisResults!A3599,""),"")</f>
        <v>Safety Population</v>
      </c>
      <c r="C3599" t="s">
        <v>33</v>
      </c>
      <c r="D3599" t="s">
        <v>41</v>
      </c>
      <c r="E3599" s="4" t="str" cm="1">
        <f t="array" ref="E3599">_xlfn._xlws.FILTER(AnalysisGroupings!$G$2:$G$20,AnalysisGroupings!$F$2:$F$20=AnalysisResults!D3599,"")</f>
        <v>Xanomeline High Dose</v>
      </c>
      <c r="G3599" t="s">
        <v>733</v>
      </c>
      <c r="H3599" t="s">
        <v>773</v>
      </c>
      <c r="I3599" s="4" t="str" cm="1">
        <f t="array" ref="I3599">_xlfn._xlws.FILTER(AnalysisGroupings!$G$2:$G$36,(AnalysisGroupings!$F$2:$F$36=AnalysisResults!H3599)*LEN(H3599)&gt;0,"")</f>
        <v>Pulse Rate (beats/min)</v>
      </c>
      <c r="K3599" t="s">
        <v>734</v>
      </c>
      <c r="L3599" t="s">
        <v>1384</v>
      </c>
      <c r="M3599" s="4" t="str" cm="1">
        <f t="array" ref="M3599">_xlfn._xlws.FILTER(AnalysisGroupings!$G$2:$G$36,(AnalysisGroupings!$F$2:$F$36=AnalysisResults!L3599)*LEN(L3599)&gt;0,"")</f>
        <v>Week 12</v>
      </c>
      <c r="O3599" t="s">
        <v>295</v>
      </c>
      <c r="P3599" t="s">
        <v>642</v>
      </c>
      <c r="Q3599" s="4" t="str" cm="1">
        <f t="array" ref="Q3599">_xlfn._xlws.FILTER(AnalysisMethods!$G$2:$G$31,AnalysisMethods!$E$2:$E$31=AnalysisResults!P3599,"")</f>
        <v>SD</v>
      </c>
      <c r="R3599" s="4" t="str" cm="1">
        <f t="array" ref="R3599">_xlfn._xlws.FILTER(AnalysisMethods!$H$2:$H$31,AnalysisMethods!$E$2:$E$31=AnalysisResults!P3599,"")</f>
        <v>(XX.XX)</v>
      </c>
      <c r="S3599">
        <v>9.7718584210999992</v>
      </c>
      <c r="T3599" s="7" t="s">
        <v>1361</v>
      </c>
      <c r="U3599" t="s">
        <v>1378</v>
      </c>
    </row>
    <row r="3600" spans="1:21" x14ac:dyDescent="0.45">
      <c r="A3600" t="s">
        <v>671</v>
      </c>
      <c r="B3600" s="4" t="str" cm="1">
        <f t="array" ref="B3600">_xlfn._xlws.FILTER(AnalysisSets!B:B,AnalysisSets!A:A=_xlfn._xlws.FILTER(Analyses!E:E,Analyses!A:A=AnalysisResults!A3600,""),"")</f>
        <v>Safety Population</v>
      </c>
      <c r="C3600" t="s">
        <v>33</v>
      </c>
      <c r="D3600" t="s">
        <v>41</v>
      </c>
      <c r="E3600" s="4" t="str" cm="1">
        <f t="array" ref="E3600">_xlfn._xlws.FILTER(AnalysisGroupings!$G$2:$G$20,AnalysisGroupings!$F$2:$F$20=AnalysisResults!D3600,"")</f>
        <v>Xanomeline High Dose</v>
      </c>
      <c r="G3600" t="s">
        <v>733</v>
      </c>
      <c r="H3600" t="s">
        <v>773</v>
      </c>
      <c r="I3600" s="4" t="str" cm="1">
        <f t="array" ref="I3600">_xlfn._xlws.FILTER(AnalysisGroupings!$G$2:$G$36,(AnalysisGroupings!$F$2:$F$36=AnalysisResults!H3600)*LEN(H3600)&gt;0,"")</f>
        <v>Pulse Rate (beats/min)</v>
      </c>
      <c r="K3600" t="s">
        <v>734</v>
      </c>
      <c r="L3600" t="s">
        <v>1384</v>
      </c>
      <c r="M3600" s="4" t="str" cm="1">
        <f t="array" ref="M3600">_xlfn._xlws.FILTER(AnalysisGroupings!$G$2:$G$36,(AnalysisGroupings!$F$2:$F$36=AnalysisResults!L3600)*LEN(L3600)&gt;0,"")</f>
        <v>Week 12</v>
      </c>
      <c r="O3600" t="s">
        <v>295</v>
      </c>
      <c r="P3600" t="s">
        <v>643</v>
      </c>
      <c r="Q3600" s="4" t="str" cm="1">
        <f t="array" ref="Q3600">_xlfn._xlws.FILTER(AnalysisMethods!$G$2:$G$31,AnalysisMethods!$E$2:$E$31=AnalysisResults!P3600,"")</f>
        <v>Median</v>
      </c>
      <c r="R3600" s="4" t="str" cm="1">
        <f t="array" ref="R3600">_xlfn._xlws.FILTER(AnalysisMethods!$H$2:$H$31,AnalysisMethods!$E$2:$E$31=AnalysisResults!P3600,"")</f>
        <v>XX.X</v>
      </c>
      <c r="S3600">
        <v>0</v>
      </c>
      <c r="T3600" s="7" t="s">
        <v>1158</v>
      </c>
      <c r="U3600" t="s">
        <v>1378</v>
      </c>
    </row>
    <row r="3601" spans="1:21" x14ac:dyDescent="0.45">
      <c r="A3601" t="s">
        <v>671</v>
      </c>
      <c r="B3601" s="4" t="str" cm="1">
        <f t="array" ref="B3601">_xlfn._xlws.FILTER(AnalysisSets!B:B,AnalysisSets!A:A=_xlfn._xlws.FILTER(Analyses!E:E,Analyses!A:A=AnalysisResults!A3601,""),"")</f>
        <v>Safety Population</v>
      </c>
      <c r="C3601" t="s">
        <v>33</v>
      </c>
      <c r="D3601" t="s">
        <v>41</v>
      </c>
      <c r="E3601" s="4" t="str" cm="1">
        <f t="array" ref="E3601">_xlfn._xlws.FILTER(AnalysisGroupings!$G$2:$G$20,AnalysisGroupings!$F$2:$F$20=AnalysisResults!D3601,"")</f>
        <v>Xanomeline High Dose</v>
      </c>
      <c r="G3601" t="s">
        <v>733</v>
      </c>
      <c r="H3601" t="s">
        <v>773</v>
      </c>
      <c r="I3601" s="4" t="str" cm="1">
        <f t="array" ref="I3601">_xlfn._xlws.FILTER(AnalysisGroupings!$G$2:$G$36,(AnalysisGroupings!$F$2:$F$36=AnalysisResults!H3601)*LEN(H3601)&gt;0,"")</f>
        <v>Pulse Rate (beats/min)</v>
      </c>
      <c r="K3601" t="s">
        <v>734</v>
      </c>
      <c r="L3601" t="s">
        <v>1384</v>
      </c>
      <c r="M3601" s="4" t="str" cm="1">
        <f t="array" ref="M3601">_xlfn._xlws.FILTER(AnalysisGroupings!$G$2:$G$36,(AnalysisGroupings!$F$2:$F$36=AnalysisResults!L3601)*LEN(L3601)&gt;0,"")</f>
        <v>Week 12</v>
      </c>
      <c r="O3601" t="s">
        <v>295</v>
      </c>
      <c r="P3601" t="s">
        <v>644</v>
      </c>
      <c r="Q3601" s="4" t="str" cm="1">
        <f t="array" ref="Q3601">_xlfn._xlws.FILTER(AnalysisMethods!$G$2:$G$31,AnalysisMethods!$E$2:$E$31=AnalysisResults!P3601,"")</f>
        <v>Q1</v>
      </c>
      <c r="R3601" s="4" t="str" cm="1">
        <f t="array" ref="R3601">_xlfn._xlws.FILTER(AnalysisMethods!$H$2:$H$31,AnalysisMethods!$E$2:$E$31=AnalysisResults!P3601,"")</f>
        <v>XX.X</v>
      </c>
      <c r="S3601">
        <v>-6</v>
      </c>
      <c r="T3601" s="7" t="s">
        <v>1180</v>
      </c>
      <c r="U3601" t="s">
        <v>1378</v>
      </c>
    </row>
    <row r="3602" spans="1:21" x14ac:dyDescent="0.45">
      <c r="A3602" t="s">
        <v>671</v>
      </c>
      <c r="B3602" s="4" t="str" cm="1">
        <f t="array" ref="B3602">_xlfn._xlws.FILTER(AnalysisSets!B:B,AnalysisSets!A:A=_xlfn._xlws.FILTER(Analyses!E:E,Analyses!A:A=AnalysisResults!A3602,""),"")</f>
        <v>Safety Population</v>
      </c>
      <c r="C3602" t="s">
        <v>33</v>
      </c>
      <c r="D3602" t="s">
        <v>41</v>
      </c>
      <c r="E3602" s="4" t="str" cm="1">
        <f t="array" ref="E3602">_xlfn._xlws.FILTER(AnalysisGroupings!$G$2:$G$20,AnalysisGroupings!$F$2:$F$20=AnalysisResults!D3602,"")</f>
        <v>Xanomeline High Dose</v>
      </c>
      <c r="G3602" t="s">
        <v>733</v>
      </c>
      <c r="H3602" t="s">
        <v>773</v>
      </c>
      <c r="I3602" s="4" t="str" cm="1">
        <f t="array" ref="I3602">_xlfn._xlws.FILTER(AnalysisGroupings!$G$2:$G$36,(AnalysisGroupings!$F$2:$F$36=AnalysisResults!H3602)*LEN(H3602)&gt;0,"")</f>
        <v>Pulse Rate (beats/min)</v>
      </c>
      <c r="K3602" t="s">
        <v>734</v>
      </c>
      <c r="L3602" t="s">
        <v>1384</v>
      </c>
      <c r="M3602" s="4" t="str" cm="1">
        <f t="array" ref="M3602">_xlfn._xlws.FILTER(AnalysisGroupings!$G$2:$G$36,(AnalysisGroupings!$F$2:$F$36=AnalysisResults!L3602)*LEN(L3602)&gt;0,"")</f>
        <v>Week 12</v>
      </c>
      <c r="O3602" t="s">
        <v>295</v>
      </c>
      <c r="P3602" t="s">
        <v>645</v>
      </c>
      <c r="Q3602" s="4" t="str" cm="1">
        <f t="array" ref="Q3602">_xlfn._xlws.FILTER(AnalysisMethods!$G$2:$G$31,AnalysisMethods!$E$2:$E$31=AnalysisResults!P3602,"")</f>
        <v>Q3</v>
      </c>
      <c r="R3602" s="4" t="str" cm="1">
        <f t="array" ref="R3602">_xlfn._xlws.FILTER(AnalysisMethods!$H$2:$H$31,AnalysisMethods!$E$2:$E$31=AnalysisResults!P3602,"")</f>
        <v>XX.X</v>
      </c>
      <c r="S3602">
        <v>6</v>
      </c>
      <c r="T3602" s="7" t="s">
        <v>1149</v>
      </c>
      <c r="U3602" t="s">
        <v>1378</v>
      </c>
    </row>
    <row r="3603" spans="1:21" x14ac:dyDescent="0.45">
      <c r="A3603" t="s">
        <v>671</v>
      </c>
      <c r="B3603" s="4" t="str" cm="1">
        <f t="array" ref="B3603">_xlfn._xlws.FILTER(AnalysisSets!B:B,AnalysisSets!A:A=_xlfn._xlws.FILTER(Analyses!E:E,Analyses!A:A=AnalysisResults!A3603,""),"")</f>
        <v>Safety Population</v>
      </c>
      <c r="C3603" t="s">
        <v>33</v>
      </c>
      <c r="D3603" t="s">
        <v>41</v>
      </c>
      <c r="E3603" s="4" t="str" cm="1">
        <f t="array" ref="E3603">_xlfn._xlws.FILTER(AnalysisGroupings!$G$2:$G$20,AnalysisGroupings!$F$2:$F$20=AnalysisResults!D3603,"")</f>
        <v>Xanomeline High Dose</v>
      </c>
      <c r="G3603" t="s">
        <v>733</v>
      </c>
      <c r="H3603" t="s">
        <v>773</v>
      </c>
      <c r="I3603" s="4" t="str" cm="1">
        <f t="array" ref="I3603">_xlfn._xlws.FILTER(AnalysisGroupings!$G$2:$G$36,(AnalysisGroupings!$F$2:$F$36=AnalysisResults!H3603)*LEN(H3603)&gt;0,"")</f>
        <v>Pulse Rate (beats/min)</v>
      </c>
      <c r="K3603" t="s">
        <v>734</v>
      </c>
      <c r="L3603" t="s">
        <v>1384</v>
      </c>
      <c r="M3603" s="4" t="str" cm="1">
        <f t="array" ref="M3603">_xlfn._xlws.FILTER(AnalysisGroupings!$G$2:$G$36,(AnalysisGroupings!$F$2:$F$36=AnalysisResults!L3603)*LEN(L3603)&gt;0,"")</f>
        <v>Week 12</v>
      </c>
      <c r="O3603" t="s">
        <v>295</v>
      </c>
      <c r="P3603" t="s">
        <v>646</v>
      </c>
      <c r="Q3603" s="4" t="str" cm="1">
        <f t="array" ref="Q3603">_xlfn._xlws.FILTER(AnalysisMethods!$G$2:$G$31,AnalysisMethods!$E$2:$E$31=AnalysisResults!P3603,"")</f>
        <v>Min</v>
      </c>
      <c r="R3603" s="4" t="str" cm="1">
        <f t="array" ref="R3603">_xlfn._xlws.FILTER(AnalysisMethods!$H$2:$H$31,AnalysisMethods!$E$2:$E$31=AnalysisResults!P3603,"")</f>
        <v>XX</v>
      </c>
      <c r="S3603">
        <v>-20</v>
      </c>
      <c r="T3603" s="7" t="s">
        <v>1290</v>
      </c>
      <c r="U3603" t="s">
        <v>1378</v>
      </c>
    </row>
    <row r="3604" spans="1:21" x14ac:dyDescent="0.45">
      <c r="A3604" t="s">
        <v>671</v>
      </c>
      <c r="B3604" s="4" t="str" cm="1">
        <f t="array" ref="B3604">_xlfn._xlws.FILTER(AnalysisSets!B:B,AnalysisSets!A:A=_xlfn._xlws.FILTER(Analyses!E:E,Analyses!A:A=AnalysisResults!A3604,""),"")</f>
        <v>Safety Population</v>
      </c>
      <c r="C3604" t="s">
        <v>33</v>
      </c>
      <c r="D3604" t="s">
        <v>41</v>
      </c>
      <c r="E3604" s="4" t="str" cm="1">
        <f t="array" ref="E3604">_xlfn._xlws.FILTER(AnalysisGroupings!$G$2:$G$20,AnalysisGroupings!$F$2:$F$20=AnalysisResults!D3604,"")</f>
        <v>Xanomeline High Dose</v>
      </c>
      <c r="G3604" t="s">
        <v>733</v>
      </c>
      <c r="H3604" t="s">
        <v>773</v>
      </c>
      <c r="I3604" s="4" t="str" cm="1">
        <f t="array" ref="I3604">_xlfn._xlws.FILTER(AnalysisGroupings!$G$2:$G$36,(AnalysisGroupings!$F$2:$F$36=AnalysisResults!H3604)*LEN(H3604)&gt;0,"")</f>
        <v>Pulse Rate (beats/min)</v>
      </c>
      <c r="K3604" t="s">
        <v>734</v>
      </c>
      <c r="L3604" t="s">
        <v>1384</v>
      </c>
      <c r="M3604" s="4" t="str" cm="1">
        <f t="array" ref="M3604">_xlfn._xlws.FILTER(AnalysisGroupings!$G$2:$G$36,(AnalysisGroupings!$F$2:$F$36=AnalysisResults!L3604)*LEN(L3604)&gt;0,"")</f>
        <v>Week 12</v>
      </c>
      <c r="O3604" t="s">
        <v>295</v>
      </c>
      <c r="P3604" t="s">
        <v>647</v>
      </c>
      <c r="Q3604" s="4" t="str" cm="1">
        <f t="array" ref="Q3604">_xlfn._xlws.FILTER(AnalysisMethods!$G$2:$G$31,AnalysisMethods!$E$2:$E$31=AnalysisResults!P3604,"")</f>
        <v>Max</v>
      </c>
      <c r="R3604" s="4" t="str" cm="1">
        <f t="array" ref="R3604">_xlfn._xlws.FILTER(AnalysisMethods!$H$2:$H$31,AnalysisMethods!$E$2:$E$31=AnalysisResults!P3604,"")</f>
        <v>XX</v>
      </c>
      <c r="S3604">
        <v>28</v>
      </c>
      <c r="T3604" s="7" t="s">
        <v>1137</v>
      </c>
      <c r="U3604" t="s">
        <v>1378</v>
      </c>
    </row>
    <row r="3605" spans="1:21" x14ac:dyDescent="0.45">
      <c r="A3605" t="s">
        <v>671</v>
      </c>
      <c r="B3605" s="4" t="str" cm="1">
        <f t="array" ref="B3605">_xlfn._xlws.FILTER(AnalysisSets!B:B,AnalysisSets!A:A=_xlfn._xlws.FILTER(Analyses!E:E,Analyses!A:A=AnalysisResults!A3605,""),"")</f>
        <v>Safety Population</v>
      </c>
      <c r="C3605" t="s">
        <v>33</v>
      </c>
      <c r="D3605" t="s">
        <v>41</v>
      </c>
      <c r="E3605" s="4" t="str" cm="1">
        <f t="array" ref="E3605">_xlfn._xlws.FILTER(AnalysisGroupings!$G$2:$G$20,AnalysisGroupings!$F$2:$F$20=AnalysisResults!D3605,"")</f>
        <v>Xanomeline High Dose</v>
      </c>
      <c r="G3605" t="s">
        <v>733</v>
      </c>
      <c r="H3605" t="s">
        <v>773</v>
      </c>
      <c r="I3605" s="4" t="str" cm="1">
        <f t="array" ref="I3605">_xlfn._xlws.FILTER(AnalysisGroupings!$G$2:$G$36,(AnalysisGroupings!$F$2:$F$36=AnalysisResults!H3605)*LEN(H3605)&gt;0,"")</f>
        <v>Pulse Rate (beats/min)</v>
      </c>
      <c r="K3605" t="s">
        <v>734</v>
      </c>
      <c r="L3605" t="s">
        <v>1385</v>
      </c>
      <c r="M3605" s="4" t="str" cm="1">
        <f t="array" ref="M3605">_xlfn._xlws.FILTER(AnalysisGroupings!$G$2:$G$36,(AnalysisGroupings!$F$2:$F$36=AnalysisResults!L3605)*LEN(L3605)&gt;0,"")</f>
        <v>Week 16</v>
      </c>
      <c r="O3605" t="s">
        <v>295</v>
      </c>
      <c r="P3605" t="s">
        <v>640</v>
      </c>
      <c r="Q3605" s="4" t="str" cm="1">
        <f t="array" ref="Q3605">_xlfn._xlws.FILTER(AnalysisMethods!$G$2:$G$31,AnalysisMethods!$E$2:$E$31=AnalysisResults!P3605,"")</f>
        <v>n</v>
      </c>
      <c r="R3605" s="4" t="str" cm="1">
        <f t="array" ref="R3605">_xlfn._xlws.FILTER(AnalysisMethods!$H$2:$H$31,AnalysisMethods!$E$2:$E$31=AnalysisResults!P3605,"")</f>
        <v>XX</v>
      </c>
      <c r="S3605">
        <v>111</v>
      </c>
      <c r="T3605" s="7" t="s">
        <v>1071</v>
      </c>
      <c r="U3605" t="s">
        <v>1378</v>
      </c>
    </row>
    <row r="3606" spans="1:21" x14ac:dyDescent="0.45">
      <c r="A3606" t="s">
        <v>671</v>
      </c>
      <c r="B3606" s="4" t="str" cm="1">
        <f t="array" ref="B3606">_xlfn._xlws.FILTER(AnalysisSets!B:B,AnalysisSets!A:A=_xlfn._xlws.FILTER(Analyses!E:E,Analyses!A:A=AnalysisResults!A3606,""),"")</f>
        <v>Safety Population</v>
      </c>
      <c r="C3606" t="s">
        <v>33</v>
      </c>
      <c r="D3606" t="s">
        <v>41</v>
      </c>
      <c r="E3606" s="4" t="str" cm="1">
        <f t="array" ref="E3606">_xlfn._xlws.FILTER(AnalysisGroupings!$G$2:$G$20,AnalysisGroupings!$F$2:$F$20=AnalysisResults!D3606,"")</f>
        <v>Xanomeline High Dose</v>
      </c>
      <c r="G3606" t="s">
        <v>733</v>
      </c>
      <c r="H3606" t="s">
        <v>773</v>
      </c>
      <c r="I3606" s="4" t="str" cm="1">
        <f t="array" ref="I3606">_xlfn._xlws.FILTER(AnalysisGroupings!$G$2:$G$36,(AnalysisGroupings!$F$2:$F$36=AnalysisResults!H3606)*LEN(H3606)&gt;0,"")</f>
        <v>Pulse Rate (beats/min)</v>
      </c>
      <c r="K3606" t="s">
        <v>734</v>
      </c>
      <c r="L3606" t="s">
        <v>1385</v>
      </c>
      <c r="M3606" s="4" t="str" cm="1">
        <f t="array" ref="M3606">_xlfn._xlws.FILTER(AnalysisGroupings!$G$2:$G$36,(AnalysisGroupings!$F$2:$F$36=AnalysisResults!L3606)*LEN(L3606)&gt;0,"")</f>
        <v>Week 16</v>
      </c>
      <c r="O3606" t="s">
        <v>295</v>
      </c>
      <c r="P3606" t="s">
        <v>641</v>
      </c>
      <c r="Q3606" s="4" t="str" cm="1">
        <f t="array" ref="Q3606">_xlfn._xlws.FILTER(AnalysisMethods!$G$2:$G$31,AnalysisMethods!$E$2:$E$31=AnalysisResults!P3606,"")</f>
        <v>Mean</v>
      </c>
      <c r="R3606" s="4" t="str" cm="1">
        <f t="array" ref="R3606">_xlfn._xlws.FILTER(AnalysisMethods!$H$2:$H$31,AnalysisMethods!$E$2:$E$31=AnalysisResults!P3606,"")</f>
        <v>XX.X</v>
      </c>
      <c r="S3606">
        <v>0.58558558559999996</v>
      </c>
      <c r="T3606" s="7" t="s">
        <v>1362</v>
      </c>
      <c r="U3606" t="s">
        <v>1378</v>
      </c>
    </row>
    <row r="3607" spans="1:21" x14ac:dyDescent="0.45">
      <c r="A3607" t="s">
        <v>671</v>
      </c>
      <c r="B3607" s="4" t="str" cm="1">
        <f t="array" ref="B3607">_xlfn._xlws.FILTER(AnalysisSets!B:B,AnalysisSets!A:A=_xlfn._xlws.FILTER(Analyses!E:E,Analyses!A:A=AnalysisResults!A3607,""),"")</f>
        <v>Safety Population</v>
      </c>
      <c r="C3607" t="s">
        <v>33</v>
      </c>
      <c r="D3607" t="s">
        <v>41</v>
      </c>
      <c r="E3607" s="4" t="str" cm="1">
        <f t="array" ref="E3607">_xlfn._xlws.FILTER(AnalysisGroupings!$G$2:$G$20,AnalysisGroupings!$F$2:$F$20=AnalysisResults!D3607,"")</f>
        <v>Xanomeline High Dose</v>
      </c>
      <c r="G3607" t="s">
        <v>733</v>
      </c>
      <c r="H3607" t="s">
        <v>773</v>
      </c>
      <c r="I3607" s="4" t="str" cm="1">
        <f t="array" ref="I3607">_xlfn._xlws.FILTER(AnalysisGroupings!$G$2:$G$36,(AnalysisGroupings!$F$2:$F$36=AnalysisResults!H3607)*LEN(H3607)&gt;0,"")</f>
        <v>Pulse Rate (beats/min)</v>
      </c>
      <c r="K3607" t="s">
        <v>734</v>
      </c>
      <c r="L3607" t="s">
        <v>1385</v>
      </c>
      <c r="M3607" s="4" t="str" cm="1">
        <f t="array" ref="M3607">_xlfn._xlws.FILTER(AnalysisGroupings!$G$2:$G$36,(AnalysisGroupings!$F$2:$F$36=AnalysisResults!L3607)*LEN(L3607)&gt;0,"")</f>
        <v>Week 16</v>
      </c>
      <c r="O3607" t="s">
        <v>295</v>
      </c>
      <c r="P3607" t="s">
        <v>642</v>
      </c>
      <c r="Q3607" s="4" t="str" cm="1">
        <f t="array" ref="Q3607">_xlfn._xlws.FILTER(AnalysisMethods!$G$2:$G$31,AnalysisMethods!$E$2:$E$31=AnalysisResults!P3607,"")</f>
        <v>SD</v>
      </c>
      <c r="R3607" s="4" t="str" cm="1">
        <f t="array" ref="R3607">_xlfn._xlws.FILTER(AnalysisMethods!$H$2:$H$31,AnalysisMethods!$E$2:$E$31=AnalysisResults!P3607,"")</f>
        <v>(XX.XX)</v>
      </c>
      <c r="S3607">
        <v>12.029107477</v>
      </c>
      <c r="T3607" s="7" t="s">
        <v>1363</v>
      </c>
      <c r="U3607" t="s">
        <v>1378</v>
      </c>
    </row>
    <row r="3608" spans="1:21" x14ac:dyDescent="0.45">
      <c r="A3608" t="s">
        <v>671</v>
      </c>
      <c r="B3608" s="4" t="str" cm="1">
        <f t="array" ref="B3608">_xlfn._xlws.FILTER(AnalysisSets!B:B,AnalysisSets!A:A=_xlfn._xlws.FILTER(Analyses!E:E,Analyses!A:A=AnalysisResults!A3608,""),"")</f>
        <v>Safety Population</v>
      </c>
      <c r="C3608" t="s">
        <v>33</v>
      </c>
      <c r="D3608" t="s">
        <v>41</v>
      </c>
      <c r="E3608" s="4" t="str" cm="1">
        <f t="array" ref="E3608">_xlfn._xlws.FILTER(AnalysisGroupings!$G$2:$G$20,AnalysisGroupings!$F$2:$F$20=AnalysisResults!D3608,"")</f>
        <v>Xanomeline High Dose</v>
      </c>
      <c r="G3608" t="s">
        <v>733</v>
      </c>
      <c r="H3608" t="s">
        <v>773</v>
      </c>
      <c r="I3608" s="4" t="str" cm="1">
        <f t="array" ref="I3608">_xlfn._xlws.FILTER(AnalysisGroupings!$G$2:$G$36,(AnalysisGroupings!$F$2:$F$36=AnalysisResults!H3608)*LEN(H3608)&gt;0,"")</f>
        <v>Pulse Rate (beats/min)</v>
      </c>
      <c r="K3608" t="s">
        <v>734</v>
      </c>
      <c r="L3608" t="s">
        <v>1385</v>
      </c>
      <c r="M3608" s="4" t="str" cm="1">
        <f t="array" ref="M3608">_xlfn._xlws.FILTER(AnalysisGroupings!$G$2:$G$36,(AnalysisGroupings!$F$2:$F$36=AnalysisResults!L3608)*LEN(L3608)&gt;0,"")</f>
        <v>Week 16</v>
      </c>
      <c r="O3608" t="s">
        <v>295</v>
      </c>
      <c r="P3608" t="s">
        <v>643</v>
      </c>
      <c r="Q3608" s="4" t="str" cm="1">
        <f t="array" ref="Q3608">_xlfn._xlws.FILTER(AnalysisMethods!$G$2:$G$31,AnalysisMethods!$E$2:$E$31=AnalysisResults!P3608,"")</f>
        <v>Median</v>
      </c>
      <c r="R3608" s="4" t="str" cm="1">
        <f t="array" ref="R3608">_xlfn._xlws.FILTER(AnalysisMethods!$H$2:$H$31,AnalysisMethods!$E$2:$E$31=AnalysisResults!P3608,"")</f>
        <v>XX.X</v>
      </c>
      <c r="S3608">
        <v>0</v>
      </c>
      <c r="T3608" s="7" t="s">
        <v>1158</v>
      </c>
      <c r="U3608" t="s">
        <v>1378</v>
      </c>
    </row>
    <row r="3609" spans="1:21" x14ac:dyDescent="0.45">
      <c r="A3609" t="s">
        <v>671</v>
      </c>
      <c r="B3609" s="4" t="str" cm="1">
        <f t="array" ref="B3609">_xlfn._xlws.FILTER(AnalysisSets!B:B,AnalysisSets!A:A=_xlfn._xlws.FILTER(Analyses!E:E,Analyses!A:A=AnalysisResults!A3609,""),"")</f>
        <v>Safety Population</v>
      </c>
      <c r="C3609" t="s">
        <v>33</v>
      </c>
      <c r="D3609" t="s">
        <v>41</v>
      </c>
      <c r="E3609" s="4" t="str" cm="1">
        <f t="array" ref="E3609">_xlfn._xlws.FILTER(AnalysisGroupings!$G$2:$G$20,AnalysisGroupings!$F$2:$F$20=AnalysisResults!D3609,"")</f>
        <v>Xanomeline High Dose</v>
      </c>
      <c r="G3609" t="s">
        <v>733</v>
      </c>
      <c r="H3609" t="s">
        <v>773</v>
      </c>
      <c r="I3609" s="4" t="str" cm="1">
        <f t="array" ref="I3609">_xlfn._xlws.FILTER(AnalysisGroupings!$G$2:$G$36,(AnalysisGroupings!$F$2:$F$36=AnalysisResults!H3609)*LEN(H3609)&gt;0,"")</f>
        <v>Pulse Rate (beats/min)</v>
      </c>
      <c r="K3609" t="s">
        <v>734</v>
      </c>
      <c r="L3609" t="s">
        <v>1385</v>
      </c>
      <c r="M3609" s="4" t="str" cm="1">
        <f t="array" ref="M3609">_xlfn._xlws.FILTER(AnalysisGroupings!$G$2:$G$36,(AnalysisGroupings!$F$2:$F$36=AnalysisResults!L3609)*LEN(L3609)&gt;0,"")</f>
        <v>Week 16</v>
      </c>
      <c r="O3609" t="s">
        <v>295</v>
      </c>
      <c r="P3609" t="s">
        <v>644</v>
      </c>
      <c r="Q3609" s="4" t="str" cm="1">
        <f t="array" ref="Q3609">_xlfn._xlws.FILTER(AnalysisMethods!$G$2:$G$31,AnalysisMethods!$E$2:$E$31=AnalysisResults!P3609,"")</f>
        <v>Q1</v>
      </c>
      <c r="R3609" s="4" t="str" cm="1">
        <f t="array" ref="R3609">_xlfn._xlws.FILTER(AnalysisMethods!$H$2:$H$31,AnalysisMethods!$E$2:$E$31=AnalysisResults!P3609,"")</f>
        <v>XX.X</v>
      </c>
      <c r="S3609">
        <v>-7</v>
      </c>
      <c r="T3609" s="7" t="s">
        <v>1326</v>
      </c>
      <c r="U3609" t="s">
        <v>1378</v>
      </c>
    </row>
    <row r="3610" spans="1:21" x14ac:dyDescent="0.45">
      <c r="A3610" t="s">
        <v>671</v>
      </c>
      <c r="B3610" s="4" t="str" cm="1">
        <f t="array" ref="B3610">_xlfn._xlws.FILTER(AnalysisSets!B:B,AnalysisSets!A:A=_xlfn._xlws.FILTER(Analyses!E:E,Analyses!A:A=AnalysisResults!A3610,""),"")</f>
        <v>Safety Population</v>
      </c>
      <c r="C3610" t="s">
        <v>33</v>
      </c>
      <c r="D3610" t="s">
        <v>41</v>
      </c>
      <c r="E3610" s="4" t="str" cm="1">
        <f t="array" ref="E3610">_xlfn._xlws.FILTER(AnalysisGroupings!$G$2:$G$20,AnalysisGroupings!$F$2:$F$20=AnalysisResults!D3610,"")</f>
        <v>Xanomeline High Dose</v>
      </c>
      <c r="G3610" t="s">
        <v>733</v>
      </c>
      <c r="H3610" t="s">
        <v>773</v>
      </c>
      <c r="I3610" s="4" t="str" cm="1">
        <f t="array" ref="I3610">_xlfn._xlws.FILTER(AnalysisGroupings!$G$2:$G$36,(AnalysisGroupings!$F$2:$F$36=AnalysisResults!H3610)*LEN(H3610)&gt;0,"")</f>
        <v>Pulse Rate (beats/min)</v>
      </c>
      <c r="K3610" t="s">
        <v>734</v>
      </c>
      <c r="L3610" t="s">
        <v>1385</v>
      </c>
      <c r="M3610" s="4" t="str" cm="1">
        <f t="array" ref="M3610">_xlfn._xlws.FILTER(AnalysisGroupings!$G$2:$G$36,(AnalysisGroupings!$F$2:$F$36=AnalysisResults!L3610)*LEN(L3610)&gt;0,"")</f>
        <v>Week 16</v>
      </c>
      <c r="O3610" t="s">
        <v>295</v>
      </c>
      <c r="P3610" t="s">
        <v>645</v>
      </c>
      <c r="Q3610" s="4" t="str" cm="1">
        <f t="array" ref="Q3610">_xlfn._xlws.FILTER(AnalysisMethods!$G$2:$G$31,AnalysisMethods!$E$2:$E$31=AnalysisResults!P3610,"")</f>
        <v>Q3</v>
      </c>
      <c r="R3610" s="4" t="str" cm="1">
        <f t="array" ref="R3610">_xlfn._xlws.FILTER(AnalysisMethods!$H$2:$H$31,AnalysisMethods!$E$2:$E$31=AnalysisResults!P3610,"")</f>
        <v>XX.X</v>
      </c>
      <c r="S3610">
        <v>8</v>
      </c>
      <c r="T3610" s="7" t="s">
        <v>1160</v>
      </c>
      <c r="U3610" t="s">
        <v>1378</v>
      </c>
    </row>
    <row r="3611" spans="1:21" x14ac:dyDescent="0.45">
      <c r="A3611" t="s">
        <v>671</v>
      </c>
      <c r="B3611" s="4" t="str" cm="1">
        <f t="array" ref="B3611">_xlfn._xlws.FILTER(AnalysisSets!B:B,AnalysisSets!A:A=_xlfn._xlws.FILTER(Analyses!E:E,Analyses!A:A=AnalysisResults!A3611,""),"")</f>
        <v>Safety Population</v>
      </c>
      <c r="C3611" t="s">
        <v>33</v>
      </c>
      <c r="D3611" t="s">
        <v>41</v>
      </c>
      <c r="E3611" s="4" t="str" cm="1">
        <f t="array" ref="E3611">_xlfn._xlws.FILTER(AnalysisGroupings!$G$2:$G$20,AnalysisGroupings!$F$2:$F$20=AnalysisResults!D3611,"")</f>
        <v>Xanomeline High Dose</v>
      </c>
      <c r="G3611" t="s">
        <v>733</v>
      </c>
      <c r="H3611" t="s">
        <v>773</v>
      </c>
      <c r="I3611" s="4" t="str" cm="1">
        <f t="array" ref="I3611">_xlfn._xlws.FILTER(AnalysisGroupings!$G$2:$G$36,(AnalysisGroupings!$F$2:$F$36=AnalysisResults!H3611)*LEN(H3611)&gt;0,"")</f>
        <v>Pulse Rate (beats/min)</v>
      </c>
      <c r="K3611" t="s">
        <v>734</v>
      </c>
      <c r="L3611" t="s">
        <v>1385</v>
      </c>
      <c r="M3611" s="4" t="str" cm="1">
        <f t="array" ref="M3611">_xlfn._xlws.FILTER(AnalysisGroupings!$G$2:$G$36,(AnalysisGroupings!$F$2:$F$36=AnalysisResults!L3611)*LEN(L3611)&gt;0,"")</f>
        <v>Week 16</v>
      </c>
      <c r="O3611" t="s">
        <v>295</v>
      </c>
      <c r="P3611" t="s">
        <v>646</v>
      </c>
      <c r="Q3611" s="4" t="str" cm="1">
        <f t="array" ref="Q3611">_xlfn._xlws.FILTER(AnalysisMethods!$G$2:$G$31,AnalysisMethods!$E$2:$E$31=AnalysisResults!P3611,"")</f>
        <v>Min</v>
      </c>
      <c r="R3611" s="4" t="str" cm="1">
        <f t="array" ref="R3611">_xlfn._xlws.FILTER(AnalysisMethods!$H$2:$H$31,AnalysisMethods!$E$2:$E$31=AnalysisResults!P3611,"")</f>
        <v>XX</v>
      </c>
      <c r="S3611">
        <v>-28</v>
      </c>
      <c r="T3611" s="7" t="s">
        <v>1194</v>
      </c>
      <c r="U3611" t="s">
        <v>1378</v>
      </c>
    </row>
    <row r="3612" spans="1:21" x14ac:dyDescent="0.45">
      <c r="A3612" t="s">
        <v>671</v>
      </c>
      <c r="B3612" s="4" t="str" cm="1">
        <f t="array" ref="B3612">_xlfn._xlws.FILTER(AnalysisSets!B:B,AnalysisSets!A:A=_xlfn._xlws.FILTER(Analyses!E:E,Analyses!A:A=AnalysisResults!A3612,""),"")</f>
        <v>Safety Population</v>
      </c>
      <c r="C3612" t="s">
        <v>33</v>
      </c>
      <c r="D3612" t="s">
        <v>41</v>
      </c>
      <c r="E3612" s="4" t="str" cm="1">
        <f t="array" ref="E3612">_xlfn._xlws.FILTER(AnalysisGroupings!$G$2:$G$20,AnalysisGroupings!$F$2:$F$20=AnalysisResults!D3612,"")</f>
        <v>Xanomeline High Dose</v>
      </c>
      <c r="G3612" t="s">
        <v>733</v>
      </c>
      <c r="H3612" t="s">
        <v>773</v>
      </c>
      <c r="I3612" s="4" t="str" cm="1">
        <f t="array" ref="I3612">_xlfn._xlws.FILTER(AnalysisGroupings!$G$2:$G$36,(AnalysisGroupings!$F$2:$F$36=AnalysisResults!H3612)*LEN(H3612)&gt;0,"")</f>
        <v>Pulse Rate (beats/min)</v>
      </c>
      <c r="K3612" t="s">
        <v>734</v>
      </c>
      <c r="L3612" t="s">
        <v>1385</v>
      </c>
      <c r="M3612" s="4" t="str" cm="1">
        <f t="array" ref="M3612">_xlfn._xlws.FILTER(AnalysisGroupings!$G$2:$G$36,(AnalysisGroupings!$F$2:$F$36=AnalysisResults!L3612)*LEN(L3612)&gt;0,"")</f>
        <v>Week 16</v>
      </c>
      <c r="O3612" t="s">
        <v>295</v>
      </c>
      <c r="P3612" t="s">
        <v>647</v>
      </c>
      <c r="Q3612" s="4" t="str" cm="1">
        <f t="array" ref="Q3612">_xlfn._xlws.FILTER(AnalysisMethods!$G$2:$G$31,AnalysisMethods!$E$2:$E$31=AnalysisResults!P3612,"")</f>
        <v>Max</v>
      </c>
      <c r="R3612" s="4" t="str" cm="1">
        <f t="array" ref="R3612">_xlfn._xlws.FILTER(AnalysisMethods!$H$2:$H$31,AnalysisMethods!$E$2:$E$31=AnalysisResults!P3612,"")</f>
        <v>XX</v>
      </c>
      <c r="S3612">
        <v>32</v>
      </c>
      <c r="T3612" s="7" t="s">
        <v>1133</v>
      </c>
      <c r="U3612" t="s">
        <v>1378</v>
      </c>
    </row>
    <row r="3613" spans="1:21" x14ac:dyDescent="0.45">
      <c r="A3613" t="s">
        <v>671</v>
      </c>
      <c r="B3613" s="4" t="str" cm="1">
        <f t="array" ref="B3613">_xlfn._xlws.FILTER(AnalysisSets!B:B,AnalysisSets!A:A=_xlfn._xlws.FILTER(Analyses!E:E,Analyses!A:A=AnalysisResults!A3613,""),"")</f>
        <v>Safety Population</v>
      </c>
      <c r="C3613" t="s">
        <v>33</v>
      </c>
      <c r="D3613" t="s">
        <v>41</v>
      </c>
      <c r="E3613" s="4" t="str" cm="1">
        <f t="array" ref="E3613">_xlfn._xlws.FILTER(AnalysisGroupings!$G$2:$G$20,AnalysisGroupings!$F$2:$F$20=AnalysisResults!D3613,"")</f>
        <v>Xanomeline High Dose</v>
      </c>
      <c r="G3613" t="s">
        <v>733</v>
      </c>
      <c r="H3613" t="s">
        <v>773</v>
      </c>
      <c r="I3613" s="4" t="str" cm="1">
        <f t="array" ref="I3613">_xlfn._xlws.FILTER(AnalysisGroupings!$G$2:$G$36,(AnalysisGroupings!$F$2:$F$36=AnalysisResults!H3613)*LEN(H3613)&gt;0,"")</f>
        <v>Pulse Rate (beats/min)</v>
      </c>
      <c r="K3613" t="s">
        <v>734</v>
      </c>
      <c r="L3613" t="s">
        <v>1386</v>
      </c>
      <c r="M3613" s="4" t="str" cm="1">
        <f t="array" ref="M3613">_xlfn._xlws.FILTER(AnalysisGroupings!$G$2:$G$36,(AnalysisGroupings!$F$2:$F$36=AnalysisResults!L3613)*LEN(L3613)&gt;0,"")</f>
        <v>Week 20</v>
      </c>
      <c r="O3613" t="s">
        <v>295</v>
      </c>
      <c r="P3613" t="s">
        <v>640</v>
      </c>
      <c r="Q3613" s="4" t="str" cm="1">
        <f t="array" ref="Q3613">_xlfn._xlws.FILTER(AnalysisMethods!$G$2:$G$31,AnalysisMethods!$E$2:$E$31=AnalysisResults!P3613,"")</f>
        <v>n</v>
      </c>
      <c r="R3613" s="4" t="str" cm="1">
        <f t="array" ref="R3613">_xlfn._xlws.FILTER(AnalysisMethods!$H$2:$H$31,AnalysisMethods!$E$2:$E$31=AnalysisResults!P3613,"")</f>
        <v>XX</v>
      </c>
      <c r="S3613">
        <v>96</v>
      </c>
      <c r="T3613" s="7" t="s">
        <v>918</v>
      </c>
      <c r="U3613" t="s">
        <v>1378</v>
      </c>
    </row>
    <row r="3614" spans="1:21" x14ac:dyDescent="0.45">
      <c r="A3614" t="s">
        <v>671</v>
      </c>
      <c r="B3614" s="4" t="str" cm="1">
        <f t="array" ref="B3614">_xlfn._xlws.FILTER(AnalysisSets!B:B,AnalysisSets!A:A=_xlfn._xlws.FILTER(Analyses!E:E,Analyses!A:A=AnalysisResults!A3614,""),"")</f>
        <v>Safety Population</v>
      </c>
      <c r="C3614" t="s">
        <v>33</v>
      </c>
      <c r="D3614" t="s">
        <v>41</v>
      </c>
      <c r="E3614" s="4" t="str" cm="1">
        <f t="array" ref="E3614">_xlfn._xlws.FILTER(AnalysisGroupings!$G$2:$G$20,AnalysisGroupings!$F$2:$F$20=AnalysisResults!D3614,"")</f>
        <v>Xanomeline High Dose</v>
      </c>
      <c r="G3614" t="s">
        <v>733</v>
      </c>
      <c r="H3614" t="s">
        <v>773</v>
      </c>
      <c r="I3614" s="4" t="str" cm="1">
        <f t="array" ref="I3614">_xlfn._xlws.FILTER(AnalysisGroupings!$G$2:$G$36,(AnalysisGroupings!$F$2:$F$36=AnalysisResults!H3614)*LEN(H3614)&gt;0,"")</f>
        <v>Pulse Rate (beats/min)</v>
      </c>
      <c r="K3614" t="s">
        <v>734</v>
      </c>
      <c r="L3614" t="s">
        <v>1386</v>
      </c>
      <c r="M3614" s="4" t="str" cm="1">
        <f t="array" ref="M3614">_xlfn._xlws.FILTER(AnalysisGroupings!$G$2:$G$36,(AnalysisGroupings!$F$2:$F$36=AnalysisResults!L3614)*LEN(L3614)&gt;0,"")</f>
        <v>Week 20</v>
      </c>
      <c r="O3614" t="s">
        <v>295</v>
      </c>
      <c r="P3614" t="s">
        <v>641</v>
      </c>
      <c r="Q3614" s="4" t="str" cm="1">
        <f t="array" ref="Q3614">_xlfn._xlws.FILTER(AnalysisMethods!$G$2:$G$31,AnalysisMethods!$E$2:$E$31=AnalysisResults!P3614,"")</f>
        <v>Mean</v>
      </c>
      <c r="R3614" s="4" t="str" cm="1">
        <f t="array" ref="R3614">_xlfn._xlws.FILTER(AnalysisMethods!$H$2:$H$31,AnalysisMethods!$E$2:$E$31=AnalysisResults!P3614,"")</f>
        <v>XX.X</v>
      </c>
      <c r="S3614">
        <v>3.3854166666999999</v>
      </c>
      <c r="T3614" s="7" t="s">
        <v>1356</v>
      </c>
      <c r="U3614" t="s">
        <v>1378</v>
      </c>
    </row>
    <row r="3615" spans="1:21" x14ac:dyDescent="0.45">
      <c r="A3615" t="s">
        <v>671</v>
      </c>
      <c r="B3615" s="4" t="str" cm="1">
        <f t="array" ref="B3615">_xlfn._xlws.FILTER(AnalysisSets!B:B,AnalysisSets!A:A=_xlfn._xlws.FILTER(Analyses!E:E,Analyses!A:A=AnalysisResults!A3615,""),"")</f>
        <v>Safety Population</v>
      </c>
      <c r="C3615" t="s">
        <v>33</v>
      </c>
      <c r="D3615" t="s">
        <v>41</v>
      </c>
      <c r="E3615" s="4" t="str" cm="1">
        <f t="array" ref="E3615">_xlfn._xlws.FILTER(AnalysisGroupings!$G$2:$G$20,AnalysisGroupings!$F$2:$F$20=AnalysisResults!D3615,"")</f>
        <v>Xanomeline High Dose</v>
      </c>
      <c r="G3615" t="s">
        <v>733</v>
      </c>
      <c r="H3615" t="s">
        <v>773</v>
      </c>
      <c r="I3615" s="4" t="str" cm="1">
        <f t="array" ref="I3615">_xlfn._xlws.FILTER(AnalysisGroupings!$G$2:$G$36,(AnalysisGroupings!$F$2:$F$36=AnalysisResults!H3615)*LEN(H3615)&gt;0,"")</f>
        <v>Pulse Rate (beats/min)</v>
      </c>
      <c r="K3615" t="s">
        <v>734</v>
      </c>
      <c r="L3615" t="s">
        <v>1386</v>
      </c>
      <c r="M3615" s="4" t="str" cm="1">
        <f t="array" ref="M3615">_xlfn._xlws.FILTER(AnalysisGroupings!$G$2:$G$36,(AnalysisGroupings!$F$2:$F$36=AnalysisResults!L3615)*LEN(L3615)&gt;0,"")</f>
        <v>Week 20</v>
      </c>
      <c r="O3615" t="s">
        <v>295</v>
      </c>
      <c r="P3615" t="s">
        <v>642</v>
      </c>
      <c r="Q3615" s="4" t="str" cm="1">
        <f t="array" ref="Q3615">_xlfn._xlws.FILTER(AnalysisMethods!$G$2:$G$31,AnalysisMethods!$E$2:$E$31=AnalysisResults!P3615,"")</f>
        <v>SD</v>
      </c>
      <c r="R3615" s="4" t="str" cm="1">
        <f t="array" ref="R3615">_xlfn._xlws.FILTER(AnalysisMethods!$H$2:$H$31,AnalysisMethods!$E$2:$E$31=AnalysisResults!P3615,"")</f>
        <v>(XX.XX)</v>
      </c>
      <c r="S3615">
        <v>10.522527005000001</v>
      </c>
      <c r="T3615" s="7" t="s">
        <v>1105</v>
      </c>
      <c r="U3615" t="s">
        <v>1378</v>
      </c>
    </row>
    <row r="3616" spans="1:21" x14ac:dyDescent="0.45">
      <c r="A3616" t="s">
        <v>671</v>
      </c>
      <c r="B3616" s="4" t="str" cm="1">
        <f t="array" ref="B3616">_xlfn._xlws.FILTER(AnalysisSets!B:B,AnalysisSets!A:A=_xlfn._xlws.FILTER(Analyses!E:E,Analyses!A:A=AnalysisResults!A3616,""),"")</f>
        <v>Safety Population</v>
      </c>
      <c r="C3616" t="s">
        <v>33</v>
      </c>
      <c r="D3616" t="s">
        <v>41</v>
      </c>
      <c r="E3616" s="4" t="str" cm="1">
        <f t="array" ref="E3616">_xlfn._xlws.FILTER(AnalysisGroupings!$G$2:$G$20,AnalysisGroupings!$F$2:$F$20=AnalysisResults!D3616,"")</f>
        <v>Xanomeline High Dose</v>
      </c>
      <c r="G3616" t="s">
        <v>733</v>
      </c>
      <c r="H3616" t="s">
        <v>773</v>
      </c>
      <c r="I3616" s="4" t="str" cm="1">
        <f t="array" ref="I3616">_xlfn._xlws.FILTER(AnalysisGroupings!$G$2:$G$36,(AnalysisGroupings!$F$2:$F$36=AnalysisResults!H3616)*LEN(H3616)&gt;0,"")</f>
        <v>Pulse Rate (beats/min)</v>
      </c>
      <c r="K3616" t="s">
        <v>734</v>
      </c>
      <c r="L3616" t="s">
        <v>1386</v>
      </c>
      <c r="M3616" s="4" t="str" cm="1">
        <f t="array" ref="M3616">_xlfn._xlws.FILTER(AnalysisGroupings!$G$2:$G$36,(AnalysisGroupings!$F$2:$F$36=AnalysisResults!L3616)*LEN(L3616)&gt;0,"")</f>
        <v>Week 20</v>
      </c>
      <c r="O3616" t="s">
        <v>295</v>
      </c>
      <c r="P3616" t="s">
        <v>643</v>
      </c>
      <c r="Q3616" s="4" t="str" cm="1">
        <f t="array" ref="Q3616">_xlfn._xlws.FILTER(AnalysisMethods!$G$2:$G$31,AnalysisMethods!$E$2:$E$31=AnalysisResults!P3616,"")</f>
        <v>Median</v>
      </c>
      <c r="R3616" s="4" t="str" cm="1">
        <f t="array" ref="R3616">_xlfn._xlws.FILTER(AnalysisMethods!$H$2:$H$31,AnalysisMethods!$E$2:$E$31=AnalysisResults!P3616,"")</f>
        <v>XX.X</v>
      </c>
      <c r="S3616">
        <v>4</v>
      </c>
      <c r="T3616" s="7" t="s">
        <v>1145</v>
      </c>
      <c r="U3616" t="s">
        <v>1378</v>
      </c>
    </row>
    <row r="3617" spans="1:21" x14ac:dyDescent="0.45">
      <c r="A3617" t="s">
        <v>671</v>
      </c>
      <c r="B3617" s="4" t="str" cm="1">
        <f t="array" ref="B3617">_xlfn._xlws.FILTER(AnalysisSets!B:B,AnalysisSets!A:A=_xlfn._xlws.FILTER(Analyses!E:E,Analyses!A:A=AnalysisResults!A3617,""),"")</f>
        <v>Safety Population</v>
      </c>
      <c r="C3617" t="s">
        <v>33</v>
      </c>
      <c r="D3617" t="s">
        <v>41</v>
      </c>
      <c r="E3617" s="4" t="str" cm="1">
        <f t="array" ref="E3617">_xlfn._xlws.FILTER(AnalysisGroupings!$G$2:$G$20,AnalysisGroupings!$F$2:$F$20=AnalysisResults!D3617,"")</f>
        <v>Xanomeline High Dose</v>
      </c>
      <c r="G3617" t="s">
        <v>733</v>
      </c>
      <c r="H3617" t="s">
        <v>773</v>
      </c>
      <c r="I3617" s="4" t="str" cm="1">
        <f t="array" ref="I3617">_xlfn._xlws.FILTER(AnalysisGroupings!$G$2:$G$36,(AnalysisGroupings!$F$2:$F$36=AnalysisResults!H3617)*LEN(H3617)&gt;0,"")</f>
        <v>Pulse Rate (beats/min)</v>
      </c>
      <c r="K3617" t="s">
        <v>734</v>
      </c>
      <c r="L3617" t="s">
        <v>1386</v>
      </c>
      <c r="M3617" s="4" t="str" cm="1">
        <f t="array" ref="M3617">_xlfn._xlws.FILTER(AnalysisGroupings!$G$2:$G$36,(AnalysisGroupings!$F$2:$F$36=AnalysisResults!L3617)*LEN(L3617)&gt;0,"")</f>
        <v>Week 20</v>
      </c>
      <c r="O3617" t="s">
        <v>295</v>
      </c>
      <c r="P3617" t="s">
        <v>644</v>
      </c>
      <c r="Q3617" s="4" t="str" cm="1">
        <f t="array" ref="Q3617">_xlfn._xlws.FILTER(AnalysisMethods!$G$2:$G$31,AnalysisMethods!$E$2:$E$31=AnalysisResults!P3617,"")</f>
        <v>Q1</v>
      </c>
      <c r="R3617" s="4" t="str" cm="1">
        <f t="array" ref="R3617">_xlfn._xlws.FILTER(AnalysisMethods!$H$2:$H$31,AnalysisMethods!$E$2:$E$31=AnalysisResults!P3617,"")</f>
        <v>XX.X</v>
      </c>
      <c r="S3617">
        <v>-2.5</v>
      </c>
      <c r="T3617" s="7" t="s">
        <v>1152</v>
      </c>
      <c r="U3617" t="s">
        <v>1378</v>
      </c>
    </row>
    <row r="3618" spans="1:21" x14ac:dyDescent="0.45">
      <c r="A3618" t="s">
        <v>671</v>
      </c>
      <c r="B3618" s="4" t="str" cm="1">
        <f t="array" ref="B3618">_xlfn._xlws.FILTER(AnalysisSets!B:B,AnalysisSets!A:A=_xlfn._xlws.FILTER(Analyses!E:E,Analyses!A:A=AnalysisResults!A3618,""),"")</f>
        <v>Safety Population</v>
      </c>
      <c r="C3618" t="s">
        <v>33</v>
      </c>
      <c r="D3618" t="s">
        <v>41</v>
      </c>
      <c r="E3618" s="4" t="str" cm="1">
        <f t="array" ref="E3618">_xlfn._xlws.FILTER(AnalysisGroupings!$G$2:$G$20,AnalysisGroupings!$F$2:$F$20=AnalysisResults!D3618,"")</f>
        <v>Xanomeline High Dose</v>
      </c>
      <c r="G3618" t="s">
        <v>733</v>
      </c>
      <c r="H3618" t="s">
        <v>773</v>
      </c>
      <c r="I3618" s="4" t="str" cm="1">
        <f t="array" ref="I3618">_xlfn._xlws.FILTER(AnalysisGroupings!$G$2:$G$36,(AnalysisGroupings!$F$2:$F$36=AnalysisResults!H3618)*LEN(H3618)&gt;0,"")</f>
        <v>Pulse Rate (beats/min)</v>
      </c>
      <c r="K3618" t="s">
        <v>734</v>
      </c>
      <c r="L3618" t="s">
        <v>1386</v>
      </c>
      <c r="M3618" s="4" t="str" cm="1">
        <f t="array" ref="M3618">_xlfn._xlws.FILTER(AnalysisGroupings!$G$2:$G$36,(AnalysisGroupings!$F$2:$F$36=AnalysisResults!L3618)*LEN(L3618)&gt;0,"")</f>
        <v>Week 20</v>
      </c>
      <c r="O3618" t="s">
        <v>295</v>
      </c>
      <c r="P3618" t="s">
        <v>645</v>
      </c>
      <c r="Q3618" s="4" t="str" cm="1">
        <f t="array" ref="Q3618">_xlfn._xlws.FILTER(AnalysisMethods!$G$2:$G$31,AnalysisMethods!$E$2:$E$31=AnalysisResults!P3618,"")</f>
        <v>Q3</v>
      </c>
      <c r="R3618" s="4" t="str" cm="1">
        <f t="array" ref="R3618">_xlfn._xlws.FILTER(AnalysisMethods!$H$2:$H$31,AnalysisMethods!$E$2:$E$31=AnalysisResults!P3618,"")</f>
        <v>XX.X</v>
      </c>
      <c r="S3618">
        <v>12</v>
      </c>
      <c r="T3618" s="7" t="s">
        <v>1364</v>
      </c>
      <c r="U3618" t="s">
        <v>1378</v>
      </c>
    </row>
    <row r="3619" spans="1:21" x14ac:dyDescent="0.45">
      <c r="A3619" t="s">
        <v>671</v>
      </c>
      <c r="B3619" s="4" t="str" cm="1">
        <f t="array" ref="B3619">_xlfn._xlws.FILTER(AnalysisSets!B:B,AnalysisSets!A:A=_xlfn._xlws.FILTER(Analyses!E:E,Analyses!A:A=AnalysisResults!A3619,""),"")</f>
        <v>Safety Population</v>
      </c>
      <c r="C3619" t="s">
        <v>33</v>
      </c>
      <c r="D3619" t="s">
        <v>41</v>
      </c>
      <c r="E3619" s="4" t="str" cm="1">
        <f t="array" ref="E3619">_xlfn._xlws.FILTER(AnalysisGroupings!$G$2:$G$20,AnalysisGroupings!$F$2:$F$20=AnalysisResults!D3619,"")</f>
        <v>Xanomeline High Dose</v>
      </c>
      <c r="G3619" t="s">
        <v>733</v>
      </c>
      <c r="H3619" t="s">
        <v>773</v>
      </c>
      <c r="I3619" s="4" t="str" cm="1">
        <f t="array" ref="I3619">_xlfn._xlws.FILTER(AnalysisGroupings!$G$2:$G$36,(AnalysisGroupings!$F$2:$F$36=AnalysisResults!H3619)*LEN(H3619)&gt;0,"")</f>
        <v>Pulse Rate (beats/min)</v>
      </c>
      <c r="K3619" t="s">
        <v>734</v>
      </c>
      <c r="L3619" t="s">
        <v>1386</v>
      </c>
      <c r="M3619" s="4" t="str" cm="1">
        <f t="array" ref="M3619">_xlfn._xlws.FILTER(AnalysisGroupings!$G$2:$G$36,(AnalysisGroupings!$F$2:$F$36=AnalysisResults!L3619)*LEN(L3619)&gt;0,"")</f>
        <v>Week 20</v>
      </c>
      <c r="O3619" t="s">
        <v>295</v>
      </c>
      <c r="P3619" t="s">
        <v>646</v>
      </c>
      <c r="Q3619" s="4" t="str" cm="1">
        <f t="array" ref="Q3619">_xlfn._xlws.FILTER(AnalysisMethods!$G$2:$G$31,AnalysisMethods!$E$2:$E$31=AnalysisResults!P3619,"")</f>
        <v>Min</v>
      </c>
      <c r="R3619" s="4" t="str" cm="1">
        <f t="array" ref="R3619">_xlfn._xlws.FILTER(AnalysisMethods!$H$2:$H$31,AnalysisMethods!$E$2:$E$31=AnalysisResults!P3619,"")</f>
        <v>XX</v>
      </c>
      <c r="S3619">
        <v>-28</v>
      </c>
      <c r="T3619" s="7" t="s">
        <v>1194</v>
      </c>
      <c r="U3619" t="s">
        <v>1378</v>
      </c>
    </row>
    <row r="3620" spans="1:21" x14ac:dyDescent="0.45">
      <c r="A3620" t="s">
        <v>671</v>
      </c>
      <c r="B3620" s="4" t="str" cm="1">
        <f t="array" ref="B3620">_xlfn._xlws.FILTER(AnalysisSets!B:B,AnalysisSets!A:A=_xlfn._xlws.FILTER(Analyses!E:E,Analyses!A:A=AnalysisResults!A3620,""),"")</f>
        <v>Safety Population</v>
      </c>
      <c r="C3620" t="s">
        <v>33</v>
      </c>
      <c r="D3620" t="s">
        <v>41</v>
      </c>
      <c r="E3620" s="4" t="str" cm="1">
        <f t="array" ref="E3620">_xlfn._xlws.FILTER(AnalysisGroupings!$G$2:$G$20,AnalysisGroupings!$F$2:$F$20=AnalysisResults!D3620,"")</f>
        <v>Xanomeline High Dose</v>
      </c>
      <c r="G3620" t="s">
        <v>733</v>
      </c>
      <c r="H3620" t="s">
        <v>773</v>
      </c>
      <c r="I3620" s="4" t="str" cm="1">
        <f t="array" ref="I3620">_xlfn._xlws.FILTER(AnalysisGroupings!$G$2:$G$36,(AnalysisGroupings!$F$2:$F$36=AnalysisResults!H3620)*LEN(H3620)&gt;0,"")</f>
        <v>Pulse Rate (beats/min)</v>
      </c>
      <c r="K3620" t="s">
        <v>734</v>
      </c>
      <c r="L3620" t="s">
        <v>1386</v>
      </c>
      <c r="M3620" s="4" t="str" cm="1">
        <f t="array" ref="M3620">_xlfn._xlws.FILTER(AnalysisGroupings!$G$2:$G$36,(AnalysisGroupings!$F$2:$F$36=AnalysisResults!L3620)*LEN(L3620)&gt;0,"")</f>
        <v>Week 20</v>
      </c>
      <c r="O3620" t="s">
        <v>295</v>
      </c>
      <c r="P3620" t="s">
        <v>647</v>
      </c>
      <c r="Q3620" s="4" t="str" cm="1">
        <f t="array" ref="Q3620">_xlfn._xlws.FILTER(AnalysisMethods!$G$2:$G$31,AnalysisMethods!$E$2:$E$31=AnalysisResults!P3620,"")</f>
        <v>Max</v>
      </c>
      <c r="R3620" s="4" t="str" cm="1">
        <f t="array" ref="R3620">_xlfn._xlws.FILTER(AnalysisMethods!$H$2:$H$31,AnalysisMethods!$E$2:$E$31=AnalysisResults!P3620,"")</f>
        <v>XX</v>
      </c>
      <c r="S3620">
        <v>30</v>
      </c>
      <c r="T3620" s="7" t="s">
        <v>1042</v>
      </c>
      <c r="U3620" t="s">
        <v>1378</v>
      </c>
    </row>
    <row r="3621" spans="1:21" x14ac:dyDescent="0.45">
      <c r="A3621" t="s">
        <v>671</v>
      </c>
      <c r="B3621" s="4" t="str" cm="1">
        <f t="array" ref="B3621">_xlfn._xlws.FILTER(AnalysisSets!B:B,AnalysisSets!A:A=_xlfn._xlws.FILTER(Analyses!E:E,Analyses!A:A=AnalysisResults!A3621,""),"")</f>
        <v>Safety Population</v>
      </c>
      <c r="C3621" t="s">
        <v>33</v>
      </c>
      <c r="D3621" t="s">
        <v>41</v>
      </c>
      <c r="E3621" s="4" t="str" cm="1">
        <f t="array" ref="E3621">_xlfn._xlws.FILTER(AnalysisGroupings!$G$2:$G$20,AnalysisGroupings!$F$2:$F$20=AnalysisResults!D3621,"")</f>
        <v>Xanomeline High Dose</v>
      </c>
      <c r="G3621" t="s">
        <v>733</v>
      </c>
      <c r="H3621" t="s">
        <v>773</v>
      </c>
      <c r="I3621" s="4" t="str" cm="1">
        <f t="array" ref="I3621">_xlfn._xlws.FILTER(AnalysisGroupings!$G$2:$G$36,(AnalysisGroupings!$F$2:$F$36=AnalysisResults!H3621)*LEN(H3621)&gt;0,"")</f>
        <v>Pulse Rate (beats/min)</v>
      </c>
      <c r="K3621" t="s">
        <v>734</v>
      </c>
      <c r="L3621" t="s">
        <v>1387</v>
      </c>
      <c r="M3621" s="4" t="str" cm="1">
        <f t="array" ref="M3621">_xlfn._xlws.FILTER(AnalysisGroupings!$G$2:$G$36,(AnalysisGroupings!$F$2:$F$36=AnalysisResults!L3621)*LEN(L3621)&gt;0,"")</f>
        <v>Week 24</v>
      </c>
      <c r="O3621" t="s">
        <v>295</v>
      </c>
      <c r="P3621" t="s">
        <v>640</v>
      </c>
      <c r="Q3621" s="4" t="str" cm="1">
        <f t="array" ref="Q3621">_xlfn._xlws.FILTER(AnalysisMethods!$G$2:$G$31,AnalysisMethods!$E$2:$E$31=AnalysisResults!P3621,"")</f>
        <v>n</v>
      </c>
      <c r="R3621" s="4" t="str" cm="1">
        <f t="array" ref="R3621">_xlfn._xlws.FILTER(AnalysisMethods!$H$2:$H$31,AnalysisMethods!$E$2:$E$31=AnalysisResults!P3621,"")</f>
        <v>XX</v>
      </c>
      <c r="S3621">
        <v>90</v>
      </c>
      <c r="T3621" s="7" t="s">
        <v>808</v>
      </c>
      <c r="U3621" t="s">
        <v>1378</v>
      </c>
    </row>
    <row r="3622" spans="1:21" x14ac:dyDescent="0.45">
      <c r="A3622" t="s">
        <v>671</v>
      </c>
      <c r="B3622" s="4" t="str" cm="1">
        <f t="array" ref="B3622">_xlfn._xlws.FILTER(AnalysisSets!B:B,AnalysisSets!A:A=_xlfn._xlws.FILTER(Analyses!E:E,Analyses!A:A=AnalysisResults!A3622,""),"")</f>
        <v>Safety Population</v>
      </c>
      <c r="C3622" t="s">
        <v>33</v>
      </c>
      <c r="D3622" t="s">
        <v>41</v>
      </c>
      <c r="E3622" s="4" t="str" cm="1">
        <f t="array" ref="E3622">_xlfn._xlws.FILTER(AnalysisGroupings!$G$2:$G$20,AnalysisGroupings!$F$2:$F$20=AnalysisResults!D3622,"")</f>
        <v>Xanomeline High Dose</v>
      </c>
      <c r="G3622" t="s">
        <v>733</v>
      </c>
      <c r="H3622" t="s">
        <v>773</v>
      </c>
      <c r="I3622" s="4" t="str" cm="1">
        <f t="array" ref="I3622">_xlfn._xlws.FILTER(AnalysisGroupings!$G$2:$G$36,(AnalysisGroupings!$F$2:$F$36=AnalysisResults!H3622)*LEN(H3622)&gt;0,"")</f>
        <v>Pulse Rate (beats/min)</v>
      </c>
      <c r="K3622" t="s">
        <v>734</v>
      </c>
      <c r="L3622" t="s">
        <v>1387</v>
      </c>
      <c r="M3622" s="4" t="str" cm="1">
        <f t="array" ref="M3622">_xlfn._xlws.FILTER(AnalysisGroupings!$G$2:$G$36,(AnalysisGroupings!$F$2:$F$36=AnalysisResults!L3622)*LEN(L3622)&gt;0,"")</f>
        <v>Week 24</v>
      </c>
      <c r="O3622" t="s">
        <v>295</v>
      </c>
      <c r="P3622" t="s">
        <v>641</v>
      </c>
      <c r="Q3622" s="4" t="str" cm="1">
        <f t="array" ref="Q3622">_xlfn._xlws.FILTER(AnalysisMethods!$G$2:$G$31,AnalysisMethods!$E$2:$E$31=AnalysisResults!P3622,"")</f>
        <v>Mean</v>
      </c>
      <c r="R3622" s="4" t="str" cm="1">
        <f t="array" ref="R3622">_xlfn._xlws.FILTER(AnalysisMethods!$H$2:$H$31,AnalysisMethods!$E$2:$E$31=AnalysisResults!P3622,"")</f>
        <v>XX.X</v>
      </c>
      <c r="S3622">
        <v>-2.1555555559999999</v>
      </c>
      <c r="T3622" s="7" t="s">
        <v>1308</v>
      </c>
      <c r="U3622" t="s">
        <v>1378</v>
      </c>
    </row>
    <row r="3623" spans="1:21" x14ac:dyDescent="0.45">
      <c r="A3623" t="s">
        <v>671</v>
      </c>
      <c r="B3623" s="4" t="str" cm="1">
        <f t="array" ref="B3623">_xlfn._xlws.FILTER(AnalysisSets!B:B,AnalysisSets!A:A=_xlfn._xlws.FILTER(Analyses!E:E,Analyses!A:A=AnalysisResults!A3623,""),"")</f>
        <v>Safety Population</v>
      </c>
      <c r="C3623" t="s">
        <v>33</v>
      </c>
      <c r="D3623" t="s">
        <v>41</v>
      </c>
      <c r="E3623" s="4" t="str" cm="1">
        <f t="array" ref="E3623">_xlfn._xlws.FILTER(AnalysisGroupings!$G$2:$G$20,AnalysisGroupings!$F$2:$F$20=AnalysisResults!D3623,"")</f>
        <v>Xanomeline High Dose</v>
      </c>
      <c r="G3623" t="s">
        <v>733</v>
      </c>
      <c r="H3623" t="s">
        <v>773</v>
      </c>
      <c r="I3623" s="4" t="str" cm="1">
        <f t="array" ref="I3623">_xlfn._xlws.FILTER(AnalysisGroupings!$G$2:$G$36,(AnalysisGroupings!$F$2:$F$36=AnalysisResults!H3623)*LEN(H3623)&gt;0,"")</f>
        <v>Pulse Rate (beats/min)</v>
      </c>
      <c r="K3623" t="s">
        <v>734</v>
      </c>
      <c r="L3623" t="s">
        <v>1387</v>
      </c>
      <c r="M3623" s="4" t="str" cm="1">
        <f t="array" ref="M3623">_xlfn._xlws.FILTER(AnalysisGroupings!$G$2:$G$36,(AnalysisGroupings!$F$2:$F$36=AnalysisResults!L3623)*LEN(L3623)&gt;0,"")</f>
        <v>Week 24</v>
      </c>
      <c r="O3623" t="s">
        <v>295</v>
      </c>
      <c r="P3623" t="s">
        <v>642</v>
      </c>
      <c r="Q3623" s="4" t="str" cm="1">
        <f t="array" ref="Q3623">_xlfn._xlws.FILTER(AnalysisMethods!$G$2:$G$31,AnalysisMethods!$E$2:$E$31=AnalysisResults!P3623,"")</f>
        <v>SD</v>
      </c>
      <c r="R3623" s="4" t="str" cm="1">
        <f t="array" ref="R3623">_xlfn._xlws.FILTER(AnalysisMethods!$H$2:$H$31,AnalysisMethods!$E$2:$E$31=AnalysisResults!P3623,"")</f>
        <v>(XX.XX)</v>
      </c>
      <c r="S3623">
        <v>11.817822296999999</v>
      </c>
      <c r="T3623" s="7" t="s">
        <v>1365</v>
      </c>
      <c r="U3623" t="s">
        <v>1378</v>
      </c>
    </row>
    <row r="3624" spans="1:21" x14ac:dyDescent="0.45">
      <c r="A3624" t="s">
        <v>671</v>
      </c>
      <c r="B3624" s="4" t="str" cm="1">
        <f t="array" ref="B3624">_xlfn._xlws.FILTER(AnalysisSets!B:B,AnalysisSets!A:A=_xlfn._xlws.FILTER(Analyses!E:E,Analyses!A:A=AnalysisResults!A3624,""),"")</f>
        <v>Safety Population</v>
      </c>
      <c r="C3624" t="s">
        <v>33</v>
      </c>
      <c r="D3624" t="s">
        <v>41</v>
      </c>
      <c r="E3624" s="4" t="str" cm="1">
        <f t="array" ref="E3624">_xlfn._xlws.FILTER(AnalysisGroupings!$G$2:$G$20,AnalysisGroupings!$F$2:$F$20=AnalysisResults!D3624,"")</f>
        <v>Xanomeline High Dose</v>
      </c>
      <c r="G3624" t="s">
        <v>733</v>
      </c>
      <c r="H3624" t="s">
        <v>773</v>
      </c>
      <c r="I3624" s="4" t="str" cm="1">
        <f t="array" ref="I3624">_xlfn._xlws.FILTER(AnalysisGroupings!$G$2:$G$36,(AnalysisGroupings!$F$2:$F$36=AnalysisResults!H3624)*LEN(H3624)&gt;0,"")</f>
        <v>Pulse Rate (beats/min)</v>
      </c>
      <c r="K3624" t="s">
        <v>734</v>
      </c>
      <c r="L3624" t="s">
        <v>1387</v>
      </c>
      <c r="M3624" s="4" t="str" cm="1">
        <f t="array" ref="M3624">_xlfn._xlws.FILTER(AnalysisGroupings!$G$2:$G$36,(AnalysisGroupings!$F$2:$F$36=AnalysisResults!L3624)*LEN(L3624)&gt;0,"")</f>
        <v>Week 24</v>
      </c>
      <c r="O3624" t="s">
        <v>295</v>
      </c>
      <c r="P3624" t="s">
        <v>643</v>
      </c>
      <c r="Q3624" s="4" t="str" cm="1">
        <f t="array" ref="Q3624">_xlfn._xlws.FILTER(AnalysisMethods!$G$2:$G$31,AnalysisMethods!$E$2:$E$31=AnalysisResults!P3624,"")</f>
        <v>Median</v>
      </c>
      <c r="R3624" s="4" t="str" cm="1">
        <f t="array" ref="R3624">_xlfn._xlws.FILTER(AnalysisMethods!$H$2:$H$31,AnalysisMethods!$E$2:$E$31=AnalysisResults!P3624,"")</f>
        <v>XX.X</v>
      </c>
      <c r="S3624">
        <v>-2</v>
      </c>
      <c r="T3624" s="7" t="s">
        <v>1143</v>
      </c>
      <c r="U3624" t="s">
        <v>1378</v>
      </c>
    </row>
    <row r="3625" spans="1:21" x14ac:dyDescent="0.45">
      <c r="A3625" t="s">
        <v>671</v>
      </c>
      <c r="B3625" s="4" t="str" cm="1">
        <f t="array" ref="B3625">_xlfn._xlws.FILTER(AnalysisSets!B:B,AnalysisSets!A:A=_xlfn._xlws.FILTER(Analyses!E:E,Analyses!A:A=AnalysisResults!A3625,""),"")</f>
        <v>Safety Population</v>
      </c>
      <c r="C3625" t="s">
        <v>33</v>
      </c>
      <c r="D3625" t="s">
        <v>41</v>
      </c>
      <c r="E3625" s="4" t="str" cm="1">
        <f t="array" ref="E3625">_xlfn._xlws.FILTER(AnalysisGroupings!$G$2:$G$20,AnalysisGroupings!$F$2:$F$20=AnalysisResults!D3625,"")</f>
        <v>Xanomeline High Dose</v>
      </c>
      <c r="G3625" t="s">
        <v>733</v>
      </c>
      <c r="H3625" t="s">
        <v>773</v>
      </c>
      <c r="I3625" s="4" t="str" cm="1">
        <f t="array" ref="I3625">_xlfn._xlws.FILTER(AnalysisGroupings!$G$2:$G$36,(AnalysisGroupings!$F$2:$F$36=AnalysisResults!H3625)*LEN(H3625)&gt;0,"")</f>
        <v>Pulse Rate (beats/min)</v>
      </c>
      <c r="K3625" t="s">
        <v>734</v>
      </c>
      <c r="L3625" t="s">
        <v>1387</v>
      </c>
      <c r="M3625" s="4" t="str" cm="1">
        <f t="array" ref="M3625">_xlfn._xlws.FILTER(AnalysisGroupings!$G$2:$G$36,(AnalysisGroupings!$F$2:$F$36=AnalysisResults!L3625)*LEN(L3625)&gt;0,"")</f>
        <v>Week 24</v>
      </c>
      <c r="O3625" t="s">
        <v>295</v>
      </c>
      <c r="P3625" t="s">
        <v>644</v>
      </c>
      <c r="Q3625" s="4" t="str" cm="1">
        <f t="array" ref="Q3625">_xlfn._xlws.FILTER(AnalysisMethods!$G$2:$G$31,AnalysisMethods!$E$2:$E$31=AnalysisResults!P3625,"")</f>
        <v>Q1</v>
      </c>
      <c r="R3625" s="4" t="str" cm="1">
        <f t="array" ref="R3625">_xlfn._xlws.FILTER(AnalysisMethods!$H$2:$H$31,AnalysisMethods!$E$2:$E$31=AnalysisResults!P3625,"")</f>
        <v>XX.X</v>
      </c>
      <c r="S3625">
        <v>-8</v>
      </c>
      <c r="T3625" s="7" t="s">
        <v>1192</v>
      </c>
      <c r="U3625" t="s">
        <v>1378</v>
      </c>
    </row>
    <row r="3626" spans="1:21" x14ac:dyDescent="0.45">
      <c r="A3626" t="s">
        <v>671</v>
      </c>
      <c r="B3626" s="4" t="str" cm="1">
        <f t="array" ref="B3626">_xlfn._xlws.FILTER(AnalysisSets!B:B,AnalysisSets!A:A=_xlfn._xlws.FILTER(Analyses!E:E,Analyses!A:A=AnalysisResults!A3626,""),"")</f>
        <v>Safety Population</v>
      </c>
      <c r="C3626" t="s">
        <v>33</v>
      </c>
      <c r="D3626" t="s">
        <v>41</v>
      </c>
      <c r="E3626" s="4" t="str" cm="1">
        <f t="array" ref="E3626">_xlfn._xlws.FILTER(AnalysisGroupings!$G$2:$G$20,AnalysisGroupings!$F$2:$F$20=AnalysisResults!D3626,"")</f>
        <v>Xanomeline High Dose</v>
      </c>
      <c r="G3626" t="s">
        <v>733</v>
      </c>
      <c r="H3626" t="s">
        <v>773</v>
      </c>
      <c r="I3626" s="4" t="str" cm="1">
        <f t="array" ref="I3626">_xlfn._xlws.FILTER(AnalysisGroupings!$G$2:$G$36,(AnalysisGroupings!$F$2:$F$36=AnalysisResults!H3626)*LEN(H3626)&gt;0,"")</f>
        <v>Pulse Rate (beats/min)</v>
      </c>
      <c r="K3626" t="s">
        <v>734</v>
      </c>
      <c r="L3626" t="s">
        <v>1387</v>
      </c>
      <c r="M3626" s="4" t="str" cm="1">
        <f t="array" ref="M3626">_xlfn._xlws.FILTER(AnalysisGroupings!$G$2:$G$36,(AnalysisGroupings!$F$2:$F$36=AnalysisResults!L3626)*LEN(L3626)&gt;0,"")</f>
        <v>Week 24</v>
      </c>
      <c r="O3626" t="s">
        <v>295</v>
      </c>
      <c r="P3626" t="s">
        <v>645</v>
      </c>
      <c r="Q3626" s="4" t="str" cm="1">
        <f t="array" ref="Q3626">_xlfn._xlws.FILTER(AnalysisMethods!$G$2:$G$31,AnalysisMethods!$E$2:$E$31=AnalysisResults!P3626,"")</f>
        <v>Q3</v>
      </c>
      <c r="R3626" s="4" t="str" cm="1">
        <f t="array" ref="R3626">_xlfn._xlws.FILTER(AnalysisMethods!$H$2:$H$31,AnalysisMethods!$E$2:$E$31=AnalysisResults!P3626,"")</f>
        <v>XX.X</v>
      </c>
      <c r="S3626">
        <v>6</v>
      </c>
      <c r="T3626" s="7" t="s">
        <v>1149</v>
      </c>
      <c r="U3626" t="s">
        <v>1378</v>
      </c>
    </row>
    <row r="3627" spans="1:21" x14ac:dyDescent="0.45">
      <c r="A3627" t="s">
        <v>671</v>
      </c>
      <c r="B3627" s="4" t="str" cm="1">
        <f t="array" ref="B3627">_xlfn._xlws.FILTER(AnalysisSets!B:B,AnalysisSets!A:A=_xlfn._xlws.FILTER(Analyses!E:E,Analyses!A:A=AnalysisResults!A3627,""),"")</f>
        <v>Safety Population</v>
      </c>
      <c r="C3627" t="s">
        <v>33</v>
      </c>
      <c r="D3627" t="s">
        <v>41</v>
      </c>
      <c r="E3627" s="4" t="str" cm="1">
        <f t="array" ref="E3627">_xlfn._xlws.FILTER(AnalysisGroupings!$G$2:$G$20,AnalysisGroupings!$F$2:$F$20=AnalysisResults!D3627,"")</f>
        <v>Xanomeline High Dose</v>
      </c>
      <c r="G3627" t="s">
        <v>733</v>
      </c>
      <c r="H3627" t="s">
        <v>773</v>
      </c>
      <c r="I3627" s="4" t="str" cm="1">
        <f t="array" ref="I3627">_xlfn._xlws.FILTER(AnalysisGroupings!$G$2:$G$36,(AnalysisGroupings!$F$2:$F$36=AnalysisResults!H3627)*LEN(H3627)&gt;0,"")</f>
        <v>Pulse Rate (beats/min)</v>
      </c>
      <c r="K3627" t="s">
        <v>734</v>
      </c>
      <c r="L3627" t="s">
        <v>1387</v>
      </c>
      <c r="M3627" s="4" t="str" cm="1">
        <f t="array" ref="M3627">_xlfn._xlws.FILTER(AnalysisGroupings!$G$2:$G$36,(AnalysisGroupings!$F$2:$F$36=AnalysisResults!L3627)*LEN(L3627)&gt;0,"")</f>
        <v>Week 24</v>
      </c>
      <c r="O3627" t="s">
        <v>295</v>
      </c>
      <c r="P3627" t="s">
        <v>646</v>
      </c>
      <c r="Q3627" s="4" t="str" cm="1">
        <f t="array" ref="Q3627">_xlfn._xlws.FILTER(AnalysisMethods!$G$2:$G$31,AnalysisMethods!$E$2:$E$31=AnalysisResults!P3627,"")</f>
        <v>Min</v>
      </c>
      <c r="R3627" s="4" t="str" cm="1">
        <f t="array" ref="R3627">_xlfn._xlws.FILTER(AnalysisMethods!$H$2:$H$31,AnalysisMethods!$E$2:$E$31=AnalysisResults!P3627,"")</f>
        <v>XX</v>
      </c>
      <c r="S3627">
        <v>-40</v>
      </c>
      <c r="T3627" s="7" t="s">
        <v>1161</v>
      </c>
      <c r="U3627" t="s">
        <v>1378</v>
      </c>
    </row>
    <row r="3628" spans="1:21" x14ac:dyDescent="0.45">
      <c r="A3628" t="s">
        <v>671</v>
      </c>
      <c r="B3628" s="4" t="str" cm="1">
        <f t="array" ref="B3628">_xlfn._xlws.FILTER(AnalysisSets!B:B,AnalysisSets!A:A=_xlfn._xlws.FILTER(Analyses!E:E,Analyses!A:A=AnalysisResults!A3628,""),"")</f>
        <v>Safety Population</v>
      </c>
      <c r="C3628" t="s">
        <v>33</v>
      </c>
      <c r="D3628" t="s">
        <v>41</v>
      </c>
      <c r="E3628" s="4" t="str" cm="1">
        <f t="array" ref="E3628">_xlfn._xlws.FILTER(AnalysisGroupings!$G$2:$G$20,AnalysisGroupings!$F$2:$F$20=AnalysisResults!D3628,"")</f>
        <v>Xanomeline High Dose</v>
      </c>
      <c r="G3628" t="s">
        <v>733</v>
      </c>
      <c r="H3628" t="s">
        <v>773</v>
      </c>
      <c r="I3628" s="4" t="str" cm="1">
        <f t="array" ref="I3628">_xlfn._xlws.FILTER(AnalysisGroupings!$G$2:$G$36,(AnalysisGroupings!$F$2:$F$36=AnalysisResults!H3628)*LEN(H3628)&gt;0,"")</f>
        <v>Pulse Rate (beats/min)</v>
      </c>
      <c r="K3628" t="s">
        <v>734</v>
      </c>
      <c r="L3628" t="s">
        <v>1387</v>
      </c>
      <c r="M3628" s="4" t="str" cm="1">
        <f t="array" ref="M3628">_xlfn._xlws.FILTER(AnalysisGroupings!$G$2:$G$36,(AnalysisGroupings!$F$2:$F$36=AnalysisResults!L3628)*LEN(L3628)&gt;0,"")</f>
        <v>Week 24</v>
      </c>
      <c r="O3628" t="s">
        <v>295</v>
      </c>
      <c r="P3628" t="s">
        <v>647</v>
      </c>
      <c r="Q3628" s="4" t="str" cm="1">
        <f t="array" ref="Q3628">_xlfn._xlws.FILTER(AnalysisMethods!$G$2:$G$31,AnalysisMethods!$E$2:$E$31=AnalysisResults!P3628,"")</f>
        <v>Max</v>
      </c>
      <c r="R3628" s="4" t="str" cm="1">
        <f t="array" ref="R3628">_xlfn._xlws.FILTER(AnalysisMethods!$H$2:$H$31,AnalysisMethods!$E$2:$E$31=AnalysisResults!P3628,"")</f>
        <v>XX</v>
      </c>
      <c r="S3628">
        <v>20</v>
      </c>
      <c r="T3628" s="7" t="s">
        <v>605</v>
      </c>
      <c r="U3628" t="s">
        <v>1378</v>
      </c>
    </row>
    <row r="3629" spans="1:21" x14ac:dyDescent="0.45">
      <c r="A3629" t="s">
        <v>671</v>
      </c>
      <c r="B3629" s="4" t="str" cm="1">
        <f t="array" ref="B3629">_xlfn._xlws.FILTER(AnalysisSets!B:B,AnalysisSets!A:A=_xlfn._xlws.FILTER(Analyses!E:E,Analyses!A:A=AnalysisResults!A3629,""),"")</f>
        <v>Safety Population</v>
      </c>
      <c r="C3629" t="s">
        <v>33</v>
      </c>
      <c r="D3629" t="s">
        <v>41</v>
      </c>
      <c r="E3629" s="4" t="str" cm="1">
        <f t="array" ref="E3629">_xlfn._xlws.FILTER(AnalysisGroupings!$G$2:$G$20,AnalysisGroupings!$F$2:$F$20=AnalysisResults!D3629,"")</f>
        <v>Xanomeline High Dose</v>
      </c>
      <c r="G3629" t="s">
        <v>733</v>
      </c>
      <c r="H3629" t="s">
        <v>773</v>
      </c>
      <c r="I3629" s="4" t="str" cm="1">
        <f t="array" ref="I3629">_xlfn._xlws.FILTER(AnalysisGroupings!$G$2:$G$36,(AnalysisGroupings!$F$2:$F$36=AnalysisResults!H3629)*LEN(H3629)&gt;0,"")</f>
        <v>Pulse Rate (beats/min)</v>
      </c>
      <c r="K3629" t="s">
        <v>734</v>
      </c>
      <c r="L3629" t="s">
        <v>787</v>
      </c>
      <c r="M3629" s="4" t="str" cm="1">
        <f t="array" ref="M3629">_xlfn._xlws.FILTER(AnalysisGroupings!$G$2:$G$36,(AnalysisGroupings!$F$2:$F$36=AnalysisResults!L3629)*LEN(L3629)&gt;0,"")</f>
        <v>Week 26</v>
      </c>
      <c r="O3629" t="s">
        <v>295</v>
      </c>
      <c r="P3629" t="s">
        <v>640</v>
      </c>
      <c r="Q3629" s="4" t="str" cm="1">
        <f t="array" ref="Q3629">_xlfn._xlws.FILTER(AnalysisMethods!$G$2:$G$31,AnalysisMethods!$E$2:$E$31=AnalysisResults!P3629,"")</f>
        <v>n</v>
      </c>
      <c r="R3629" s="4" t="str" cm="1">
        <f t="array" ref="R3629">_xlfn._xlws.FILTER(AnalysisMethods!$H$2:$H$31,AnalysisMethods!$E$2:$E$31=AnalysisResults!P3629,"")</f>
        <v>XX</v>
      </c>
      <c r="S3629">
        <v>84</v>
      </c>
      <c r="T3629" s="7" t="s">
        <v>212</v>
      </c>
      <c r="U3629" t="s">
        <v>1378</v>
      </c>
    </row>
    <row r="3630" spans="1:21" x14ac:dyDescent="0.45">
      <c r="A3630" t="s">
        <v>671</v>
      </c>
      <c r="B3630" s="4" t="str" cm="1">
        <f t="array" ref="B3630">_xlfn._xlws.FILTER(AnalysisSets!B:B,AnalysisSets!A:A=_xlfn._xlws.FILTER(Analyses!E:E,Analyses!A:A=AnalysisResults!A3630,""),"")</f>
        <v>Safety Population</v>
      </c>
      <c r="C3630" t="s">
        <v>33</v>
      </c>
      <c r="D3630" t="s">
        <v>41</v>
      </c>
      <c r="E3630" s="4" t="str" cm="1">
        <f t="array" ref="E3630">_xlfn._xlws.FILTER(AnalysisGroupings!$G$2:$G$20,AnalysisGroupings!$F$2:$F$20=AnalysisResults!D3630,"")</f>
        <v>Xanomeline High Dose</v>
      </c>
      <c r="G3630" t="s">
        <v>733</v>
      </c>
      <c r="H3630" t="s">
        <v>773</v>
      </c>
      <c r="I3630" s="4" t="str" cm="1">
        <f t="array" ref="I3630">_xlfn._xlws.FILTER(AnalysisGroupings!$G$2:$G$36,(AnalysisGroupings!$F$2:$F$36=AnalysisResults!H3630)*LEN(H3630)&gt;0,"")</f>
        <v>Pulse Rate (beats/min)</v>
      </c>
      <c r="K3630" t="s">
        <v>734</v>
      </c>
      <c r="L3630" t="s">
        <v>787</v>
      </c>
      <c r="M3630" s="4" t="str" cm="1">
        <f t="array" ref="M3630">_xlfn._xlws.FILTER(AnalysisGroupings!$G$2:$G$36,(AnalysisGroupings!$F$2:$F$36=AnalysisResults!L3630)*LEN(L3630)&gt;0,"")</f>
        <v>Week 26</v>
      </c>
      <c r="O3630" t="s">
        <v>295</v>
      </c>
      <c r="P3630" t="s">
        <v>641</v>
      </c>
      <c r="Q3630" s="4" t="str" cm="1">
        <f t="array" ref="Q3630">_xlfn._xlws.FILTER(AnalysisMethods!$G$2:$G$31,AnalysisMethods!$E$2:$E$31=AnalysisResults!P3630,"")</f>
        <v>Mean</v>
      </c>
      <c r="R3630" s="4" t="str" cm="1">
        <f t="array" ref="R3630">_xlfn._xlws.FILTER(AnalysisMethods!$H$2:$H$31,AnalysisMethods!$E$2:$E$31=AnalysisResults!P3630,"")</f>
        <v>XX.X</v>
      </c>
      <c r="S3630">
        <v>-1.2976190480000001</v>
      </c>
      <c r="T3630" s="7" t="s">
        <v>1349</v>
      </c>
      <c r="U3630" t="s">
        <v>1378</v>
      </c>
    </row>
    <row r="3631" spans="1:21" x14ac:dyDescent="0.45">
      <c r="A3631" t="s">
        <v>671</v>
      </c>
      <c r="B3631" s="4" t="str" cm="1">
        <f t="array" ref="B3631">_xlfn._xlws.FILTER(AnalysisSets!B:B,AnalysisSets!A:A=_xlfn._xlws.FILTER(Analyses!E:E,Analyses!A:A=AnalysisResults!A3631,""),"")</f>
        <v>Safety Population</v>
      </c>
      <c r="C3631" t="s">
        <v>33</v>
      </c>
      <c r="D3631" t="s">
        <v>41</v>
      </c>
      <c r="E3631" s="4" t="str" cm="1">
        <f t="array" ref="E3631">_xlfn._xlws.FILTER(AnalysisGroupings!$G$2:$G$20,AnalysisGroupings!$F$2:$F$20=AnalysisResults!D3631,"")</f>
        <v>Xanomeline High Dose</v>
      </c>
      <c r="G3631" t="s">
        <v>733</v>
      </c>
      <c r="H3631" t="s">
        <v>773</v>
      </c>
      <c r="I3631" s="4" t="str" cm="1">
        <f t="array" ref="I3631">_xlfn._xlws.FILTER(AnalysisGroupings!$G$2:$G$36,(AnalysisGroupings!$F$2:$F$36=AnalysisResults!H3631)*LEN(H3631)&gt;0,"")</f>
        <v>Pulse Rate (beats/min)</v>
      </c>
      <c r="K3631" t="s">
        <v>734</v>
      </c>
      <c r="L3631" t="s">
        <v>787</v>
      </c>
      <c r="M3631" s="4" t="str" cm="1">
        <f t="array" ref="M3631">_xlfn._xlws.FILTER(AnalysisGroupings!$G$2:$G$36,(AnalysisGroupings!$F$2:$F$36=AnalysisResults!L3631)*LEN(L3631)&gt;0,"")</f>
        <v>Week 26</v>
      </c>
      <c r="O3631" t="s">
        <v>295</v>
      </c>
      <c r="P3631" t="s">
        <v>642</v>
      </c>
      <c r="Q3631" s="4" t="str" cm="1">
        <f t="array" ref="Q3631">_xlfn._xlws.FILTER(AnalysisMethods!$G$2:$G$31,AnalysisMethods!$E$2:$E$31=AnalysisResults!P3631,"")</f>
        <v>SD</v>
      </c>
      <c r="R3631" s="4" t="str" cm="1">
        <f t="array" ref="R3631">_xlfn._xlws.FILTER(AnalysisMethods!$H$2:$H$31,AnalysisMethods!$E$2:$E$31=AnalysisResults!P3631,"")</f>
        <v>(XX.XX)</v>
      </c>
      <c r="S3631">
        <v>10.779028905000001</v>
      </c>
      <c r="T3631" s="7" t="s">
        <v>1092</v>
      </c>
      <c r="U3631" t="s">
        <v>1378</v>
      </c>
    </row>
    <row r="3632" spans="1:21" x14ac:dyDescent="0.45">
      <c r="A3632" t="s">
        <v>671</v>
      </c>
      <c r="B3632" s="4" t="str" cm="1">
        <f t="array" ref="B3632">_xlfn._xlws.FILTER(AnalysisSets!B:B,AnalysisSets!A:A=_xlfn._xlws.FILTER(Analyses!E:E,Analyses!A:A=AnalysisResults!A3632,""),"")</f>
        <v>Safety Population</v>
      </c>
      <c r="C3632" t="s">
        <v>33</v>
      </c>
      <c r="D3632" t="s">
        <v>41</v>
      </c>
      <c r="E3632" s="4" t="str" cm="1">
        <f t="array" ref="E3632">_xlfn._xlws.FILTER(AnalysisGroupings!$G$2:$G$20,AnalysisGroupings!$F$2:$F$20=AnalysisResults!D3632,"")</f>
        <v>Xanomeline High Dose</v>
      </c>
      <c r="G3632" t="s">
        <v>733</v>
      </c>
      <c r="H3632" t="s">
        <v>773</v>
      </c>
      <c r="I3632" s="4" t="str" cm="1">
        <f t="array" ref="I3632">_xlfn._xlws.FILTER(AnalysisGroupings!$G$2:$G$36,(AnalysisGroupings!$F$2:$F$36=AnalysisResults!H3632)*LEN(H3632)&gt;0,"")</f>
        <v>Pulse Rate (beats/min)</v>
      </c>
      <c r="K3632" t="s">
        <v>734</v>
      </c>
      <c r="L3632" t="s">
        <v>787</v>
      </c>
      <c r="M3632" s="4" t="str" cm="1">
        <f t="array" ref="M3632">_xlfn._xlws.FILTER(AnalysisGroupings!$G$2:$G$36,(AnalysisGroupings!$F$2:$F$36=AnalysisResults!L3632)*LEN(L3632)&gt;0,"")</f>
        <v>Week 26</v>
      </c>
      <c r="O3632" t="s">
        <v>295</v>
      </c>
      <c r="P3632" t="s">
        <v>643</v>
      </c>
      <c r="Q3632" s="4" t="str" cm="1">
        <f t="array" ref="Q3632">_xlfn._xlws.FILTER(AnalysisMethods!$G$2:$G$31,AnalysisMethods!$E$2:$E$31=AnalysisResults!P3632,"")</f>
        <v>Median</v>
      </c>
      <c r="R3632" s="4" t="str" cm="1">
        <f t="array" ref="R3632">_xlfn._xlws.FILTER(AnalysisMethods!$H$2:$H$31,AnalysisMethods!$E$2:$E$31=AnalysisResults!P3632,"")</f>
        <v>XX.X</v>
      </c>
      <c r="S3632">
        <v>-2</v>
      </c>
      <c r="T3632" s="7" t="s">
        <v>1143</v>
      </c>
      <c r="U3632" t="s">
        <v>1378</v>
      </c>
    </row>
    <row r="3633" spans="1:21" x14ac:dyDescent="0.45">
      <c r="A3633" t="s">
        <v>671</v>
      </c>
      <c r="B3633" s="4" t="str" cm="1">
        <f t="array" ref="B3633">_xlfn._xlws.FILTER(AnalysisSets!B:B,AnalysisSets!A:A=_xlfn._xlws.FILTER(Analyses!E:E,Analyses!A:A=AnalysisResults!A3633,""),"")</f>
        <v>Safety Population</v>
      </c>
      <c r="C3633" t="s">
        <v>33</v>
      </c>
      <c r="D3633" t="s">
        <v>41</v>
      </c>
      <c r="E3633" s="4" t="str" cm="1">
        <f t="array" ref="E3633">_xlfn._xlws.FILTER(AnalysisGroupings!$G$2:$G$20,AnalysisGroupings!$F$2:$F$20=AnalysisResults!D3633,"")</f>
        <v>Xanomeline High Dose</v>
      </c>
      <c r="G3633" t="s">
        <v>733</v>
      </c>
      <c r="H3633" t="s">
        <v>773</v>
      </c>
      <c r="I3633" s="4" t="str" cm="1">
        <f t="array" ref="I3633">_xlfn._xlws.FILTER(AnalysisGroupings!$G$2:$G$36,(AnalysisGroupings!$F$2:$F$36=AnalysisResults!H3633)*LEN(H3633)&gt;0,"")</f>
        <v>Pulse Rate (beats/min)</v>
      </c>
      <c r="K3633" t="s">
        <v>734</v>
      </c>
      <c r="L3633" t="s">
        <v>787</v>
      </c>
      <c r="M3633" s="4" t="str" cm="1">
        <f t="array" ref="M3633">_xlfn._xlws.FILTER(AnalysisGroupings!$G$2:$G$36,(AnalysisGroupings!$F$2:$F$36=AnalysisResults!L3633)*LEN(L3633)&gt;0,"")</f>
        <v>Week 26</v>
      </c>
      <c r="O3633" t="s">
        <v>295</v>
      </c>
      <c r="P3633" t="s">
        <v>644</v>
      </c>
      <c r="Q3633" s="4" t="str" cm="1">
        <f t="array" ref="Q3633">_xlfn._xlws.FILTER(AnalysisMethods!$G$2:$G$31,AnalysisMethods!$E$2:$E$31=AnalysisResults!P3633,"")</f>
        <v>Q1</v>
      </c>
      <c r="R3633" s="4" t="str" cm="1">
        <f t="array" ref="R3633">_xlfn._xlws.FILTER(AnalysisMethods!$H$2:$H$31,AnalysisMethods!$E$2:$E$31=AnalysisResults!P3633,"")</f>
        <v>XX.X</v>
      </c>
      <c r="S3633">
        <v>-7</v>
      </c>
      <c r="T3633" s="7" t="s">
        <v>1326</v>
      </c>
      <c r="U3633" t="s">
        <v>1378</v>
      </c>
    </row>
    <row r="3634" spans="1:21" x14ac:dyDescent="0.45">
      <c r="A3634" t="s">
        <v>671</v>
      </c>
      <c r="B3634" s="4" t="str" cm="1">
        <f t="array" ref="B3634">_xlfn._xlws.FILTER(AnalysisSets!B:B,AnalysisSets!A:A=_xlfn._xlws.FILTER(Analyses!E:E,Analyses!A:A=AnalysisResults!A3634,""),"")</f>
        <v>Safety Population</v>
      </c>
      <c r="C3634" t="s">
        <v>33</v>
      </c>
      <c r="D3634" t="s">
        <v>41</v>
      </c>
      <c r="E3634" s="4" t="str" cm="1">
        <f t="array" ref="E3634">_xlfn._xlws.FILTER(AnalysisGroupings!$G$2:$G$20,AnalysisGroupings!$F$2:$F$20=AnalysisResults!D3634,"")</f>
        <v>Xanomeline High Dose</v>
      </c>
      <c r="G3634" t="s">
        <v>733</v>
      </c>
      <c r="H3634" t="s">
        <v>773</v>
      </c>
      <c r="I3634" s="4" t="str" cm="1">
        <f t="array" ref="I3634">_xlfn._xlws.FILTER(AnalysisGroupings!$G$2:$G$36,(AnalysisGroupings!$F$2:$F$36=AnalysisResults!H3634)*LEN(H3634)&gt;0,"")</f>
        <v>Pulse Rate (beats/min)</v>
      </c>
      <c r="K3634" t="s">
        <v>734</v>
      </c>
      <c r="L3634" t="s">
        <v>787</v>
      </c>
      <c r="M3634" s="4" t="str" cm="1">
        <f t="array" ref="M3634">_xlfn._xlws.FILTER(AnalysisGroupings!$G$2:$G$36,(AnalysisGroupings!$F$2:$F$36=AnalysisResults!L3634)*LEN(L3634)&gt;0,"")</f>
        <v>Week 26</v>
      </c>
      <c r="O3634" t="s">
        <v>295</v>
      </c>
      <c r="P3634" t="s">
        <v>645</v>
      </c>
      <c r="Q3634" s="4" t="str" cm="1">
        <f t="array" ref="Q3634">_xlfn._xlws.FILTER(AnalysisMethods!$G$2:$G$31,AnalysisMethods!$E$2:$E$31=AnalysisResults!P3634,"")</f>
        <v>Q3</v>
      </c>
      <c r="R3634" s="4" t="str" cm="1">
        <f t="array" ref="R3634">_xlfn._xlws.FILTER(AnalysisMethods!$H$2:$H$31,AnalysisMethods!$E$2:$E$31=AnalysisResults!P3634,"")</f>
        <v>XX.X</v>
      </c>
      <c r="S3634">
        <v>4</v>
      </c>
      <c r="T3634" s="7" t="s">
        <v>1145</v>
      </c>
      <c r="U3634" t="s">
        <v>1378</v>
      </c>
    </row>
    <row r="3635" spans="1:21" x14ac:dyDescent="0.45">
      <c r="A3635" t="s">
        <v>671</v>
      </c>
      <c r="B3635" s="4" t="str" cm="1">
        <f t="array" ref="B3635">_xlfn._xlws.FILTER(AnalysisSets!B:B,AnalysisSets!A:A=_xlfn._xlws.FILTER(Analyses!E:E,Analyses!A:A=AnalysisResults!A3635,""),"")</f>
        <v>Safety Population</v>
      </c>
      <c r="C3635" t="s">
        <v>33</v>
      </c>
      <c r="D3635" t="s">
        <v>41</v>
      </c>
      <c r="E3635" s="4" t="str" cm="1">
        <f t="array" ref="E3635">_xlfn._xlws.FILTER(AnalysisGroupings!$G$2:$G$20,AnalysisGroupings!$F$2:$F$20=AnalysisResults!D3635,"")</f>
        <v>Xanomeline High Dose</v>
      </c>
      <c r="G3635" t="s">
        <v>733</v>
      </c>
      <c r="H3635" t="s">
        <v>773</v>
      </c>
      <c r="I3635" s="4" t="str" cm="1">
        <f t="array" ref="I3635">_xlfn._xlws.FILTER(AnalysisGroupings!$G$2:$G$36,(AnalysisGroupings!$F$2:$F$36=AnalysisResults!H3635)*LEN(H3635)&gt;0,"")</f>
        <v>Pulse Rate (beats/min)</v>
      </c>
      <c r="K3635" t="s">
        <v>734</v>
      </c>
      <c r="L3635" t="s">
        <v>787</v>
      </c>
      <c r="M3635" s="4" t="str" cm="1">
        <f t="array" ref="M3635">_xlfn._xlws.FILTER(AnalysisGroupings!$G$2:$G$36,(AnalysisGroupings!$F$2:$F$36=AnalysisResults!L3635)*LEN(L3635)&gt;0,"")</f>
        <v>Week 26</v>
      </c>
      <c r="O3635" t="s">
        <v>295</v>
      </c>
      <c r="P3635" t="s">
        <v>646</v>
      </c>
      <c r="Q3635" s="4" t="str" cm="1">
        <f t="array" ref="Q3635">_xlfn._xlws.FILTER(AnalysisMethods!$G$2:$G$31,AnalysisMethods!$E$2:$E$31=AnalysisResults!P3635,"")</f>
        <v>Min</v>
      </c>
      <c r="R3635" s="4" t="str" cm="1">
        <f t="array" ref="R3635">_xlfn._xlws.FILTER(AnalysisMethods!$H$2:$H$31,AnalysisMethods!$E$2:$E$31=AnalysisResults!P3635,"")</f>
        <v>XX</v>
      </c>
      <c r="S3635">
        <v>-32</v>
      </c>
      <c r="T3635" s="7" t="s">
        <v>1347</v>
      </c>
      <c r="U3635" t="s">
        <v>1378</v>
      </c>
    </row>
    <row r="3636" spans="1:21" x14ac:dyDescent="0.45">
      <c r="A3636" t="s">
        <v>671</v>
      </c>
      <c r="B3636" s="4" t="str" cm="1">
        <f t="array" ref="B3636">_xlfn._xlws.FILTER(AnalysisSets!B:B,AnalysisSets!A:A=_xlfn._xlws.FILTER(Analyses!E:E,Analyses!A:A=AnalysisResults!A3636,""),"")</f>
        <v>Safety Population</v>
      </c>
      <c r="C3636" t="s">
        <v>33</v>
      </c>
      <c r="D3636" t="s">
        <v>41</v>
      </c>
      <c r="E3636" s="4" t="str" cm="1">
        <f t="array" ref="E3636">_xlfn._xlws.FILTER(AnalysisGroupings!$G$2:$G$20,AnalysisGroupings!$F$2:$F$20=AnalysisResults!D3636,"")</f>
        <v>Xanomeline High Dose</v>
      </c>
      <c r="G3636" t="s">
        <v>733</v>
      </c>
      <c r="H3636" t="s">
        <v>773</v>
      </c>
      <c r="I3636" s="4" t="str" cm="1">
        <f t="array" ref="I3636">_xlfn._xlws.FILTER(AnalysisGroupings!$G$2:$G$36,(AnalysisGroupings!$F$2:$F$36=AnalysisResults!H3636)*LEN(H3636)&gt;0,"")</f>
        <v>Pulse Rate (beats/min)</v>
      </c>
      <c r="K3636" t="s">
        <v>734</v>
      </c>
      <c r="L3636" t="s">
        <v>787</v>
      </c>
      <c r="M3636" s="4" t="str" cm="1">
        <f t="array" ref="M3636">_xlfn._xlws.FILTER(AnalysisGroupings!$G$2:$G$36,(AnalysisGroupings!$F$2:$F$36=AnalysisResults!L3636)*LEN(L3636)&gt;0,"")</f>
        <v>Week 26</v>
      </c>
      <c r="O3636" t="s">
        <v>295</v>
      </c>
      <c r="P3636" t="s">
        <v>647</v>
      </c>
      <c r="Q3636" s="4" t="str" cm="1">
        <f t="array" ref="Q3636">_xlfn._xlws.FILTER(AnalysisMethods!$G$2:$G$31,AnalysisMethods!$E$2:$E$31=AnalysisResults!P3636,"")</f>
        <v>Max</v>
      </c>
      <c r="R3636" s="4" t="str" cm="1">
        <f t="array" ref="R3636">_xlfn._xlws.FILTER(AnalysisMethods!$H$2:$H$31,AnalysisMethods!$E$2:$E$31=AnalysisResults!P3636,"")</f>
        <v>XX</v>
      </c>
      <c r="S3636">
        <v>24</v>
      </c>
      <c r="T3636" s="7" t="s">
        <v>1047</v>
      </c>
      <c r="U3636" t="s">
        <v>1378</v>
      </c>
    </row>
    <row r="3637" spans="1:21" x14ac:dyDescent="0.45">
      <c r="A3637" t="s">
        <v>671</v>
      </c>
      <c r="B3637" s="4" t="str" cm="1">
        <f t="array" ref="B3637">_xlfn._xlws.FILTER(AnalysisSets!B:B,AnalysisSets!A:A=_xlfn._xlws.FILTER(Analyses!E:E,Analyses!A:A=AnalysisResults!A3637,""),"")</f>
        <v>Safety Population</v>
      </c>
      <c r="C3637" t="s">
        <v>33</v>
      </c>
      <c r="D3637" t="s">
        <v>41</v>
      </c>
      <c r="E3637" s="4" t="str" cm="1">
        <f t="array" ref="E3637">_xlfn._xlws.FILTER(AnalysisGroupings!$G$2:$G$20,AnalysisGroupings!$F$2:$F$20=AnalysisResults!D3637,"")</f>
        <v>Xanomeline High Dose</v>
      </c>
      <c r="G3637" t="s">
        <v>733</v>
      </c>
      <c r="H3637" t="s">
        <v>773</v>
      </c>
      <c r="I3637" s="4" t="str" cm="1">
        <f t="array" ref="I3637">_xlfn._xlws.FILTER(AnalysisGroupings!$G$2:$G$36,(AnalysisGroupings!$F$2:$F$36=AnalysisResults!H3637)*LEN(H3637)&gt;0,"")</f>
        <v>Pulse Rate (beats/min)</v>
      </c>
      <c r="K3637" t="s">
        <v>734</v>
      </c>
      <c r="L3637" t="s">
        <v>789</v>
      </c>
      <c r="M3637" s="4" t="str" cm="1">
        <f t="array" ref="M3637">_xlfn._xlws.FILTER(AnalysisGroupings!$G$2:$G$36,(AnalysisGroupings!$F$2:$F$36=AnalysisResults!L3637)*LEN(L3637)&gt;0,"")</f>
        <v>End of Treatment</v>
      </c>
      <c r="O3637" t="s">
        <v>295</v>
      </c>
      <c r="P3637" t="s">
        <v>640</v>
      </c>
      <c r="Q3637" s="4" t="str" cm="1">
        <f t="array" ref="Q3637">_xlfn._xlws.FILTER(AnalysisMethods!$G$2:$G$31,AnalysisMethods!$E$2:$E$31=AnalysisResults!P3637,"")</f>
        <v>n</v>
      </c>
      <c r="R3637" s="4" t="str" cm="1">
        <f t="array" ref="R3637">_xlfn._xlws.FILTER(AnalysisMethods!$H$2:$H$31,AnalysisMethods!$E$2:$E$31=AnalysisResults!P3637,"")</f>
        <v>XX</v>
      </c>
      <c r="S3637">
        <v>218</v>
      </c>
      <c r="T3637" s="7" t="s">
        <v>1085</v>
      </c>
      <c r="U3637" t="s">
        <v>1378</v>
      </c>
    </row>
    <row r="3638" spans="1:21" x14ac:dyDescent="0.45">
      <c r="A3638" t="s">
        <v>671</v>
      </c>
      <c r="B3638" s="4" t="str" cm="1">
        <f t="array" ref="B3638">_xlfn._xlws.FILTER(AnalysisSets!B:B,AnalysisSets!A:A=_xlfn._xlws.FILTER(Analyses!E:E,Analyses!A:A=AnalysisResults!A3638,""),"")</f>
        <v>Safety Population</v>
      </c>
      <c r="C3638" t="s">
        <v>33</v>
      </c>
      <c r="D3638" t="s">
        <v>41</v>
      </c>
      <c r="E3638" s="4" t="str" cm="1">
        <f t="array" ref="E3638">_xlfn._xlws.FILTER(AnalysisGroupings!$G$2:$G$20,AnalysisGroupings!$F$2:$F$20=AnalysisResults!D3638,"")</f>
        <v>Xanomeline High Dose</v>
      </c>
      <c r="G3638" t="s">
        <v>733</v>
      </c>
      <c r="H3638" t="s">
        <v>773</v>
      </c>
      <c r="I3638" s="4" t="str" cm="1">
        <f t="array" ref="I3638">_xlfn._xlws.FILTER(AnalysisGroupings!$G$2:$G$36,(AnalysisGroupings!$F$2:$F$36=AnalysisResults!H3638)*LEN(H3638)&gt;0,"")</f>
        <v>Pulse Rate (beats/min)</v>
      </c>
      <c r="K3638" t="s">
        <v>734</v>
      </c>
      <c r="L3638" t="s">
        <v>789</v>
      </c>
      <c r="M3638" s="4" t="str" cm="1">
        <f t="array" ref="M3638">_xlfn._xlws.FILTER(AnalysisGroupings!$G$2:$G$36,(AnalysisGroupings!$F$2:$F$36=AnalysisResults!L3638)*LEN(L3638)&gt;0,"")</f>
        <v>End of Treatment</v>
      </c>
      <c r="O3638" t="s">
        <v>295</v>
      </c>
      <c r="P3638" t="s">
        <v>641</v>
      </c>
      <c r="Q3638" s="4" t="str" cm="1">
        <f t="array" ref="Q3638">_xlfn._xlws.FILTER(AnalysisMethods!$G$2:$G$31,AnalysisMethods!$E$2:$E$31=AnalysisResults!P3638,"")</f>
        <v>Mean</v>
      </c>
      <c r="R3638" s="4" t="str" cm="1">
        <f t="array" ref="R3638">_xlfn._xlws.FILTER(AnalysisMethods!$H$2:$H$31,AnalysisMethods!$E$2:$E$31=AnalysisResults!P3638,"")</f>
        <v>XX.X</v>
      </c>
      <c r="S3638">
        <v>-1.633027523</v>
      </c>
      <c r="T3638" s="7" t="s">
        <v>1168</v>
      </c>
      <c r="U3638" t="s">
        <v>1378</v>
      </c>
    </row>
    <row r="3639" spans="1:21" x14ac:dyDescent="0.45">
      <c r="A3639" t="s">
        <v>671</v>
      </c>
      <c r="B3639" s="4" t="str" cm="1">
        <f t="array" ref="B3639">_xlfn._xlws.FILTER(AnalysisSets!B:B,AnalysisSets!A:A=_xlfn._xlws.FILTER(Analyses!E:E,Analyses!A:A=AnalysisResults!A3639,""),"")</f>
        <v>Safety Population</v>
      </c>
      <c r="C3639" t="s">
        <v>33</v>
      </c>
      <c r="D3639" t="s">
        <v>41</v>
      </c>
      <c r="E3639" s="4" t="str" cm="1">
        <f t="array" ref="E3639">_xlfn._xlws.FILTER(AnalysisGroupings!$G$2:$G$20,AnalysisGroupings!$F$2:$F$20=AnalysisResults!D3639,"")</f>
        <v>Xanomeline High Dose</v>
      </c>
      <c r="G3639" t="s">
        <v>733</v>
      </c>
      <c r="H3639" t="s">
        <v>773</v>
      </c>
      <c r="I3639" s="4" t="str" cm="1">
        <f t="array" ref="I3639">_xlfn._xlws.FILTER(AnalysisGroupings!$G$2:$G$36,(AnalysisGroupings!$F$2:$F$36=AnalysisResults!H3639)*LEN(H3639)&gt;0,"")</f>
        <v>Pulse Rate (beats/min)</v>
      </c>
      <c r="K3639" t="s">
        <v>734</v>
      </c>
      <c r="L3639" t="s">
        <v>789</v>
      </c>
      <c r="M3639" s="4" t="str" cm="1">
        <f t="array" ref="M3639">_xlfn._xlws.FILTER(AnalysisGroupings!$G$2:$G$36,(AnalysisGroupings!$F$2:$F$36=AnalysisResults!L3639)*LEN(L3639)&gt;0,"")</f>
        <v>End of Treatment</v>
      </c>
      <c r="O3639" t="s">
        <v>295</v>
      </c>
      <c r="P3639" t="s">
        <v>642</v>
      </c>
      <c r="Q3639" s="4" t="str" cm="1">
        <f t="array" ref="Q3639">_xlfn._xlws.FILTER(AnalysisMethods!$G$2:$G$31,AnalysisMethods!$E$2:$E$31=AnalysisResults!P3639,"")</f>
        <v>SD</v>
      </c>
      <c r="R3639" s="4" t="str" cm="1">
        <f t="array" ref="R3639">_xlfn._xlws.FILTER(AnalysisMethods!$H$2:$H$31,AnalysisMethods!$E$2:$E$31=AnalysisResults!P3639,"")</f>
        <v>(XX.XX)</v>
      </c>
      <c r="S3639">
        <v>9.3193822607999994</v>
      </c>
      <c r="T3639" s="7" t="s">
        <v>1366</v>
      </c>
      <c r="U3639" t="s">
        <v>1378</v>
      </c>
    </row>
    <row r="3640" spans="1:21" x14ac:dyDescent="0.45">
      <c r="A3640" t="s">
        <v>671</v>
      </c>
      <c r="B3640" s="4" t="str" cm="1">
        <f t="array" ref="B3640">_xlfn._xlws.FILTER(AnalysisSets!B:B,AnalysisSets!A:A=_xlfn._xlws.FILTER(Analyses!E:E,Analyses!A:A=AnalysisResults!A3640,""),"")</f>
        <v>Safety Population</v>
      </c>
      <c r="C3640" t="s">
        <v>33</v>
      </c>
      <c r="D3640" t="s">
        <v>41</v>
      </c>
      <c r="E3640" s="4" t="str" cm="1">
        <f t="array" ref="E3640">_xlfn._xlws.FILTER(AnalysisGroupings!$G$2:$G$20,AnalysisGroupings!$F$2:$F$20=AnalysisResults!D3640,"")</f>
        <v>Xanomeline High Dose</v>
      </c>
      <c r="G3640" t="s">
        <v>733</v>
      </c>
      <c r="H3640" t="s">
        <v>773</v>
      </c>
      <c r="I3640" s="4" t="str" cm="1">
        <f t="array" ref="I3640">_xlfn._xlws.FILTER(AnalysisGroupings!$G$2:$G$36,(AnalysisGroupings!$F$2:$F$36=AnalysisResults!H3640)*LEN(H3640)&gt;0,"")</f>
        <v>Pulse Rate (beats/min)</v>
      </c>
      <c r="K3640" t="s">
        <v>734</v>
      </c>
      <c r="L3640" t="s">
        <v>789</v>
      </c>
      <c r="M3640" s="4" t="str" cm="1">
        <f t="array" ref="M3640">_xlfn._xlws.FILTER(AnalysisGroupings!$G$2:$G$36,(AnalysisGroupings!$F$2:$F$36=AnalysisResults!L3640)*LEN(L3640)&gt;0,"")</f>
        <v>End of Treatment</v>
      </c>
      <c r="O3640" t="s">
        <v>295</v>
      </c>
      <c r="P3640" t="s">
        <v>643</v>
      </c>
      <c r="Q3640" s="4" t="str" cm="1">
        <f t="array" ref="Q3640">_xlfn._xlws.FILTER(AnalysisMethods!$G$2:$G$31,AnalysisMethods!$E$2:$E$31=AnalysisResults!P3640,"")</f>
        <v>Median</v>
      </c>
      <c r="R3640" s="4" t="str" cm="1">
        <f t="array" ref="R3640">_xlfn._xlws.FILTER(AnalysisMethods!$H$2:$H$31,AnalysisMethods!$E$2:$E$31=AnalysisResults!P3640,"")</f>
        <v>XX.X</v>
      </c>
      <c r="S3640">
        <v>-2</v>
      </c>
      <c r="T3640" s="7" t="s">
        <v>1143</v>
      </c>
      <c r="U3640" t="s">
        <v>1378</v>
      </c>
    </row>
    <row r="3641" spans="1:21" x14ac:dyDescent="0.45">
      <c r="A3641" t="s">
        <v>671</v>
      </c>
      <c r="B3641" s="4" t="str" cm="1">
        <f t="array" ref="B3641">_xlfn._xlws.FILTER(AnalysisSets!B:B,AnalysisSets!A:A=_xlfn._xlws.FILTER(Analyses!E:E,Analyses!A:A=AnalysisResults!A3641,""),"")</f>
        <v>Safety Population</v>
      </c>
      <c r="C3641" t="s">
        <v>33</v>
      </c>
      <c r="D3641" t="s">
        <v>41</v>
      </c>
      <c r="E3641" s="4" t="str" cm="1">
        <f t="array" ref="E3641">_xlfn._xlws.FILTER(AnalysisGroupings!$G$2:$G$20,AnalysisGroupings!$F$2:$F$20=AnalysisResults!D3641,"")</f>
        <v>Xanomeline High Dose</v>
      </c>
      <c r="G3641" t="s">
        <v>733</v>
      </c>
      <c r="H3641" t="s">
        <v>773</v>
      </c>
      <c r="I3641" s="4" t="str" cm="1">
        <f t="array" ref="I3641">_xlfn._xlws.FILTER(AnalysisGroupings!$G$2:$G$36,(AnalysisGroupings!$F$2:$F$36=AnalysisResults!H3641)*LEN(H3641)&gt;0,"")</f>
        <v>Pulse Rate (beats/min)</v>
      </c>
      <c r="K3641" t="s">
        <v>734</v>
      </c>
      <c r="L3641" t="s">
        <v>789</v>
      </c>
      <c r="M3641" s="4" t="str" cm="1">
        <f t="array" ref="M3641">_xlfn._xlws.FILTER(AnalysisGroupings!$G$2:$G$36,(AnalysisGroupings!$F$2:$F$36=AnalysisResults!L3641)*LEN(L3641)&gt;0,"")</f>
        <v>End of Treatment</v>
      </c>
      <c r="O3641" t="s">
        <v>295</v>
      </c>
      <c r="P3641" t="s">
        <v>644</v>
      </c>
      <c r="Q3641" s="4" t="str" cm="1">
        <f t="array" ref="Q3641">_xlfn._xlws.FILTER(AnalysisMethods!$G$2:$G$31,AnalysisMethods!$E$2:$E$31=AnalysisResults!P3641,"")</f>
        <v>Q1</v>
      </c>
      <c r="R3641" s="4" t="str" cm="1">
        <f t="array" ref="R3641">_xlfn._xlws.FILTER(AnalysisMethods!$H$2:$H$31,AnalysisMethods!$E$2:$E$31=AnalysisResults!P3641,"")</f>
        <v>XX.X</v>
      </c>
      <c r="S3641">
        <v>-7</v>
      </c>
      <c r="T3641" s="7" t="s">
        <v>1326</v>
      </c>
      <c r="U3641" t="s">
        <v>1378</v>
      </c>
    </row>
    <row r="3642" spans="1:21" x14ac:dyDescent="0.45">
      <c r="A3642" t="s">
        <v>671</v>
      </c>
      <c r="B3642" s="4" t="str" cm="1">
        <f t="array" ref="B3642">_xlfn._xlws.FILTER(AnalysisSets!B:B,AnalysisSets!A:A=_xlfn._xlws.FILTER(Analyses!E:E,Analyses!A:A=AnalysisResults!A3642,""),"")</f>
        <v>Safety Population</v>
      </c>
      <c r="C3642" t="s">
        <v>33</v>
      </c>
      <c r="D3642" t="s">
        <v>41</v>
      </c>
      <c r="E3642" s="4" t="str" cm="1">
        <f t="array" ref="E3642">_xlfn._xlws.FILTER(AnalysisGroupings!$G$2:$G$20,AnalysisGroupings!$F$2:$F$20=AnalysisResults!D3642,"")</f>
        <v>Xanomeline High Dose</v>
      </c>
      <c r="G3642" t="s">
        <v>733</v>
      </c>
      <c r="H3642" t="s">
        <v>773</v>
      </c>
      <c r="I3642" s="4" t="str" cm="1">
        <f t="array" ref="I3642">_xlfn._xlws.FILTER(AnalysisGroupings!$G$2:$G$36,(AnalysisGroupings!$F$2:$F$36=AnalysisResults!H3642)*LEN(H3642)&gt;0,"")</f>
        <v>Pulse Rate (beats/min)</v>
      </c>
      <c r="K3642" t="s">
        <v>734</v>
      </c>
      <c r="L3642" t="s">
        <v>789</v>
      </c>
      <c r="M3642" s="4" t="str" cm="1">
        <f t="array" ref="M3642">_xlfn._xlws.FILTER(AnalysisGroupings!$G$2:$G$36,(AnalysisGroupings!$F$2:$F$36=AnalysisResults!L3642)*LEN(L3642)&gt;0,"")</f>
        <v>End of Treatment</v>
      </c>
      <c r="O3642" t="s">
        <v>295</v>
      </c>
      <c r="P3642" t="s">
        <v>645</v>
      </c>
      <c r="Q3642" s="4" t="str" cm="1">
        <f t="array" ref="Q3642">_xlfn._xlws.FILTER(AnalysisMethods!$G$2:$G$31,AnalysisMethods!$E$2:$E$31=AnalysisResults!P3642,"")</f>
        <v>Q3</v>
      </c>
      <c r="R3642" s="4" t="str" cm="1">
        <f t="array" ref="R3642">_xlfn._xlws.FILTER(AnalysisMethods!$H$2:$H$31,AnalysisMethods!$E$2:$E$31=AnalysisResults!P3642,"")</f>
        <v>XX.X</v>
      </c>
      <c r="S3642">
        <v>4</v>
      </c>
      <c r="T3642" s="7" t="s">
        <v>1145</v>
      </c>
      <c r="U3642" t="s">
        <v>1378</v>
      </c>
    </row>
    <row r="3643" spans="1:21" x14ac:dyDescent="0.45">
      <c r="A3643" t="s">
        <v>671</v>
      </c>
      <c r="B3643" s="4" t="str" cm="1">
        <f t="array" ref="B3643">_xlfn._xlws.FILTER(AnalysisSets!B:B,AnalysisSets!A:A=_xlfn._xlws.FILTER(Analyses!E:E,Analyses!A:A=AnalysisResults!A3643,""),"")</f>
        <v>Safety Population</v>
      </c>
      <c r="C3643" t="s">
        <v>33</v>
      </c>
      <c r="D3643" t="s">
        <v>41</v>
      </c>
      <c r="E3643" s="4" t="str" cm="1">
        <f t="array" ref="E3643">_xlfn._xlws.FILTER(AnalysisGroupings!$G$2:$G$20,AnalysisGroupings!$F$2:$F$20=AnalysisResults!D3643,"")</f>
        <v>Xanomeline High Dose</v>
      </c>
      <c r="G3643" t="s">
        <v>733</v>
      </c>
      <c r="H3643" t="s">
        <v>773</v>
      </c>
      <c r="I3643" s="4" t="str" cm="1">
        <f t="array" ref="I3643">_xlfn._xlws.FILTER(AnalysisGroupings!$G$2:$G$36,(AnalysisGroupings!$F$2:$F$36=AnalysisResults!H3643)*LEN(H3643)&gt;0,"")</f>
        <v>Pulse Rate (beats/min)</v>
      </c>
      <c r="K3643" t="s">
        <v>734</v>
      </c>
      <c r="L3643" t="s">
        <v>789</v>
      </c>
      <c r="M3643" s="4" t="str" cm="1">
        <f t="array" ref="M3643">_xlfn._xlws.FILTER(AnalysisGroupings!$G$2:$G$36,(AnalysisGroupings!$F$2:$F$36=AnalysisResults!L3643)*LEN(L3643)&gt;0,"")</f>
        <v>End of Treatment</v>
      </c>
      <c r="O3643" t="s">
        <v>295</v>
      </c>
      <c r="P3643" t="s">
        <v>646</v>
      </c>
      <c r="Q3643" s="4" t="str" cm="1">
        <f t="array" ref="Q3643">_xlfn._xlws.FILTER(AnalysisMethods!$G$2:$G$31,AnalysisMethods!$E$2:$E$31=AnalysisResults!P3643,"")</f>
        <v>Min</v>
      </c>
      <c r="R3643" s="4" t="str" cm="1">
        <f t="array" ref="R3643">_xlfn._xlws.FILTER(AnalysisMethods!$H$2:$H$31,AnalysisMethods!$E$2:$E$31=AnalysisResults!P3643,"")</f>
        <v>XX</v>
      </c>
      <c r="S3643">
        <v>-32</v>
      </c>
      <c r="T3643" s="7" t="s">
        <v>1347</v>
      </c>
      <c r="U3643" t="s">
        <v>1378</v>
      </c>
    </row>
    <row r="3644" spans="1:21" x14ac:dyDescent="0.45">
      <c r="A3644" t="s">
        <v>671</v>
      </c>
      <c r="B3644" s="4" t="str" cm="1">
        <f t="array" ref="B3644">_xlfn._xlws.FILTER(AnalysisSets!B:B,AnalysisSets!A:A=_xlfn._xlws.FILTER(Analyses!E:E,Analyses!A:A=AnalysisResults!A3644,""),"")</f>
        <v>Safety Population</v>
      </c>
      <c r="C3644" t="s">
        <v>33</v>
      </c>
      <c r="D3644" t="s">
        <v>41</v>
      </c>
      <c r="E3644" s="4" t="str" cm="1">
        <f t="array" ref="E3644">_xlfn._xlws.FILTER(AnalysisGroupings!$G$2:$G$20,AnalysisGroupings!$F$2:$F$20=AnalysisResults!D3644,"")</f>
        <v>Xanomeline High Dose</v>
      </c>
      <c r="G3644" t="s">
        <v>733</v>
      </c>
      <c r="H3644" t="s">
        <v>773</v>
      </c>
      <c r="I3644" s="4" t="str" cm="1">
        <f t="array" ref="I3644">_xlfn._xlws.FILTER(AnalysisGroupings!$G$2:$G$36,(AnalysisGroupings!$F$2:$F$36=AnalysisResults!H3644)*LEN(H3644)&gt;0,"")</f>
        <v>Pulse Rate (beats/min)</v>
      </c>
      <c r="K3644" t="s">
        <v>734</v>
      </c>
      <c r="L3644" t="s">
        <v>789</v>
      </c>
      <c r="M3644" s="4" t="str" cm="1">
        <f t="array" ref="M3644">_xlfn._xlws.FILTER(AnalysisGroupings!$G$2:$G$36,(AnalysisGroupings!$F$2:$F$36=AnalysisResults!L3644)*LEN(L3644)&gt;0,"")</f>
        <v>End of Treatment</v>
      </c>
      <c r="O3644" t="s">
        <v>295</v>
      </c>
      <c r="P3644" t="s">
        <v>647</v>
      </c>
      <c r="Q3644" s="4" t="str" cm="1">
        <f t="array" ref="Q3644">_xlfn._xlws.FILTER(AnalysisMethods!$G$2:$G$31,AnalysisMethods!$E$2:$E$31=AnalysisResults!P3644,"")</f>
        <v>Max</v>
      </c>
      <c r="R3644" s="4" t="str" cm="1">
        <f t="array" ref="R3644">_xlfn._xlws.FILTER(AnalysisMethods!$H$2:$H$31,AnalysisMethods!$E$2:$E$31=AnalysisResults!P3644,"")</f>
        <v>XX</v>
      </c>
      <c r="S3644">
        <v>24</v>
      </c>
      <c r="T3644" s="7" t="s">
        <v>1047</v>
      </c>
      <c r="U3644" t="s">
        <v>1378</v>
      </c>
    </row>
    <row r="3645" spans="1:21" x14ac:dyDescent="0.45">
      <c r="A3645" t="s">
        <v>671</v>
      </c>
      <c r="B3645" s="4" t="str" cm="1">
        <f t="array" ref="B3645">_xlfn._xlws.FILTER(AnalysisSets!B:B,AnalysisSets!A:A=_xlfn._xlws.FILTER(Analyses!E:E,Analyses!A:A=AnalysisResults!A3645,""),"")</f>
        <v>Safety Population</v>
      </c>
      <c r="C3645" t="s">
        <v>33</v>
      </c>
      <c r="D3645" t="s">
        <v>41</v>
      </c>
      <c r="E3645" s="4" t="str" cm="1">
        <f t="array" ref="E3645">_xlfn._xlws.FILTER(AnalysisGroupings!$G$2:$G$20,AnalysisGroupings!$F$2:$F$20=AnalysisResults!D3645,"")</f>
        <v>Xanomeline High Dose</v>
      </c>
      <c r="G3645" t="s">
        <v>733</v>
      </c>
      <c r="H3645" t="s">
        <v>776</v>
      </c>
      <c r="I3645" s="4" t="str" cm="1">
        <f t="array" ref="I3645">_xlfn._xlws.FILTER(AnalysisGroupings!$G$2:$G$36,(AnalysisGroupings!$F$2:$F$36=AnalysisResults!H3645)*LEN(H3645)&gt;0,"")</f>
        <v>Temperature (C)</v>
      </c>
      <c r="K3645" t="s">
        <v>734</v>
      </c>
      <c r="L3645" t="s">
        <v>1380</v>
      </c>
      <c r="M3645" s="4" t="str" cm="1">
        <f t="array" ref="M3645">_xlfn._xlws.FILTER(AnalysisGroupings!$G$2:$G$36,(AnalysisGroupings!$F$2:$F$36=AnalysisResults!L3645)*LEN(L3645)&gt;0,"")</f>
        <v>Week 2</v>
      </c>
      <c r="O3645" t="s">
        <v>295</v>
      </c>
      <c r="P3645" t="s">
        <v>640</v>
      </c>
      <c r="Q3645" s="4" t="str" cm="1">
        <f t="array" ref="Q3645">_xlfn._xlws.FILTER(AnalysisMethods!$G$2:$G$31,AnalysisMethods!$E$2:$E$31=AnalysisResults!P3645,"")</f>
        <v>n</v>
      </c>
      <c r="R3645" s="4" t="str" cm="1">
        <f t="array" ref="R3645">_xlfn._xlws.FILTER(AnalysisMethods!$H$2:$H$31,AnalysisMethods!$E$2:$E$31=AnalysisResults!P3645,"")</f>
        <v>XX</v>
      </c>
      <c r="S3645">
        <v>81</v>
      </c>
      <c r="T3645" s="7" t="s">
        <v>257</v>
      </c>
      <c r="U3645" t="s">
        <v>1378</v>
      </c>
    </row>
    <row r="3646" spans="1:21" x14ac:dyDescent="0.45">
      <c r="A3646" t="s">
        <v>671</v>
      </c>
      <c r="B3646" s="4" t="str" cm="1">
        <f t="array" ref="B3646">_xlfn._xlws.FILTER(AnalysisSets!B:B,AnalysisSets!A:A=_xlfn._xlws.FILTER(Analyses!E:E,Analyses!A:A=AnalysisResults!A3646,""),"")</f>
        <v>Safety Population</v>
      </c>
      <c r="C3646" t="s">
        <v>33</v>
      </c>
      <c r="D3646" t="s">
        <v>41</v>
      </c>
      <c r="E3646" s="4" t="str" cm="1">
        <f t="array" ref="E3646">_xlfn._xlws.FILTER(AnalysisGroupings!$G$2:$G$20,AnalysisGroupings!$F$2:$F$20=AnalysisResults!D3646,"")</f>
        <v>Xanomeline High Dose</v>
      </c>
      <c r="G3646" t="s">
        <v>733</v>
      </c>
      <c r="H3646" t="s">
        <v>776</v>
      </c>
      <c r="I3646" s="4" t="str" cm="1">
        <f t="array" ref="I3646">_xlfn._xlws.FILTER(AnalysisGroupings!$G$2:$G$36,(AnalysisGroupings!$F$2:$F$36=AnalysisResults!H3646)*LEN(H3646)&gt;0,"")</f>
        <v>Temperature (C)</v>
      </c>
      <c r="K3646" t="s">
        <v>734</v>
      </c>
      <c r="L3646" t="s">
        <v>1380</v>
      </c>
      <c r="M3646" s="4" t="str" cm="1">
        <f t="array" ref="M3646">_xlfn._xlws.FILTER(AnalysisGroupings!$G$2:$G$36,(AnalysisGroupings!$F$2:$F$36=AnalysisResults!L3646)*LEN(L3646)&gt;0,"")</f>
        <v>Week 2</v>
      </c>
      <c r="O3646" t="s">
        <v>295</v>
      </c>
      <c r="P3646" t="s">
        <v>641</v>
      </c>
      <c r="Q3646" s="4" t="str" cm="1">
        <f t="array" ref="Q3646">_xlfn._xlws.FILTER(AnalysisMethods!$G$2:$G$31,AnalysisMethods!$E$2:$E$31=AnalysisResults!P3646,"")</f>
        <v>Mean</v>
      </c>
      <c r="R3646" s="4" t="str" cm="1">
        <f t="array" ref="R3646">_xlfn._xlws.FILTER(AnalysisMethods!$H$2:$H$31,AnalysisMethods!$E$2:$E$31=AnalysisResults!P3646,"")</f>
        <v>XX.X</v>
      </c>
      <c r="S3646">
        <v>9.6296296E-3</v>
      </c>
      <c r="T3646" s="7" t="s">
        <v>1158</v>
      </c>
      <c r="U3646" t="s">
        <v>1378</v>
      </c>
    </row>
    <row r="3647" spans="1:21" x14ac:dyDescent="0.45">
      <c r="A3647" t="s">
        <v>671</v>
      </c>
      <c r="B3647" s="4" t="str" cm="1">
        <f t="array" ref="B3647">_xlfn._xlws.FILTER(AnalysisSets!B:B,AnalysisSets!A:A=_xlfn._xlws.FILTER(Analyses!E:E,Analyses!A:A=AnalysisResults!A3647,""),"")</f>
        <v>Safety Population</v>
      </c>
      <c r="C3647" t="s">
        <v>33</v>
      </c>
      <c r="D3647" t="s">
        <v>41</v>
      </c>
      <c r="E3647" s="4" t="str" cm="1">
        <f t="array" ref="E3647">_xlfn._xlws.FILTER(AnalysisGroupings!$G$2:$G$20,AnalysisGroupings!$F$2:$F$20=AnalysisResults!D3647,"")</f>
        <v>Xanomeline High Dose</v>
      </c>
      <c r="G3647" t="s">
        <v>733</v>
      </c>
      <c r="H3647" t="s">
        <v>776</v>
      </c>
      <c r="I3647" s="4" t="str" cm="1">
        <f t="array" ref="I3647">_xlfn._xlws.FILTER(AnalysisGroupings!$G$2:$G$36,(AnalysisGroupings!$F$2:$F$36=AnalysisResults!H3647)*LEN(H3647)&gt;0,"")</f>
        <v>Temperature (C)</v>
      </c>
      <c r="K3647" t="s">
        <v>734</v>
      </c>
      <c r="L3647" t="s">
        <v>1380</v>
      </c>
      <c r="M3647" s="4" t="str" cm="1">
        <f t="array" ref="M3647">_xlfn._xlws.FILTER(AnalysisGroupings!$G$2:$G$36,(AnalysisGroupings!$F$2:$F$36=AnalysisResults!L3647)*LEN(L3647)&gt;0,"")</f>
        <v>Week 2</v>
      </c>
      <c r="O3647" t="s">
        <v>295</v>
      </c>
      <c r="P3647" t="s">
        <v>642</v>
      </c>
      <c r="Q3647" s="4" t="str" cm="1">
        <f t="array" ref="Q3647">_xlfn._xlws.FILTER(AnalysisMethods!$G$2:$G$31,AnalysisMethods!$E$2:$E$31=AnalysisResults!P3647,"")</f>
        <v>SD</v>
      </c>
      <c r="R3647" s="4" t="str" cm="1">
        <f t="array" ref="R3647">_xlfn._xlws.FILTER(AnalysisMethods!$H$2:$H$31,AnalysisMethods!$E$2:$E$31=AnalysisResults!P3647,"")</f>
        <v>(XX.XX)</v>
      </c>
      <c r="S3647">
        <v>0.4055164745</v>
      </c>
      <c r="T3647" s="7" t="s">
        <v>957</v>
      </c>
      <c r="U3647" t="s">
        <v>1378</v>
      </c>
    </row>
    <row r="3648" spans="1:21" x14ac:dyDescent="0.45">
      <c r="A3648" t="s">
        <v>671</v>
      </c>
      <c r="B3648" s="4" t="str" cm="1">
        <f t="array" ref="B3648">_xlfn._xlws.FILTER(AnalysisSets!B:B,AnalysisSets!A:A=_xlfn._xlws.FILTER(Analyses!E:E,Analyses!A:A=AnalysisResults!A3648,""),"")</f>
        <v>Safety Population</v>
      </c>
      <c r="C3648" t="s">
        <v>33</v>
      </c>
      <c r="D3648" t="s">
        <v>41</v>
      </c>
      <c r="E3648" s="4" t="str" cm="1">
        <f t="array" ref="E3648">_xlfn._xlws.FILTER(AnalysisGroupings!$G$2:$G$20,AnalysisGroupings!$F$2:$F$20=AnalysisResults!D3648,"")</f>
        <v>Xanomeline High Dose</v>
      </c>
      <c r="G3648" t="s">
        <v>733</v>
      </c>
      <c r="H3648" t="s">
        <v>776</v>
      </c>
      <c r="I3648" s="4" t="str" cm="1">
        <f t="array" ref="I3648">_xlfn._xlws.FILTER(AnalysisGroupings!$G$2:$G$36,(AnalysisGroupings!$F$2:$F$36=AnalysisResults!H3648)*LEN(H3648)&gt;0,"")</f>
        <v>Temperature (C)</v>
      </c>
      <c r="K3648" t="s">
        <v>734</v>
      </c>
      <c r="L3648" t="s">
        <v>1380</v>
      </c>
      <c r="M3648" s="4" t="str" cm="1">
        <f t="array" ref="M3648">_xlfn._xlws.FILTER(AnalysisGroupings!$G$2:$G$36,(AnalysisGroupings!$F$2:$F$36=AnalysisResults!L3648)*LEN(L3648)&gt;0,"")</f>
        <v>Week 2</v>
      </c>
      <c r="O3648" t="s">
        <v>295</v>
      </c>
      <c r="P3648" t="s">
        <v>643</v>
      </c>
      <c r="Q3648" s="4" t="str" cm="1">
        <f t="array" ref="Q3648">_xlfn._xlws.FILTER(AnalysisMethods!$G$2:$G$31,AnalysisMethods!$E$2:$E$31=AnalysisResults!P3648,"")</f>
        <v>Median</v>
      </c>
      <c r="R3648" s="4" t="str" cm="1">
        <f t="array" ref="R3648">_xlfn._xlws.FILTER(AnalysisMethods!$H$2:$H$31,AnalysisMethods!$E$2:$E$31=AnalysisResults!P3648,"")</f>
        <v>XX.X</v>
      </c>
      <c r="S3648">
        <v>0.05</v>
      </c>
      <c r="T3648" s="7" t="s">
        <v>1243</v>
      </c>
      <c r="U3648" t="s">
        <v>1378</v>
      </c>
    </row>
    <row r="3649" spans="1:21" x14ac:dyDescent="0.45">
      <c r="A3649" t="s">
        <v>671</v>
      </c>
      <c r="B3649" s="4" t="str" cm="1">
        <f t="array" ref="B3649">_xlfn._xlws.FILTER(AnalysisSets!B:B,AnalysisSets!A:A=_xlfn._xlws.FILTER(Analyses!E:E,Analyses!A:A=AnalysisResults!A3649,""),"")</f>
        <v>Safety Population</v>
      </c>
      <c r="C3649" t="s">
        <v>33</v>
      </c>
      <c r="D3649" t="s">
        <v>41</v>
      </c>
      <c r="E3649" s="4" t="str" cm="1">
        <f t="array" ref="E3649">_xlfn._xlws.FILTER(AnalysisGroupings!$G$2:$G$20,AnalysisGroupings!$F$2:$F$20=AnalysisResults!D3649,"")</f>
        <v>Xanomeline High Dose</v>
      </c>
      <c r="G3649" t="s">
        <v>733</v>
      </c>
      <c r="H3649" t="s">
        <v>776</v>
      </c>
      <c r="I3649" s="4" t="str" cm="1">
        <f t="array" ref="I3649">_xlfn._xlws.FILTER(AnalysisGroupings!$G$2:$G$36,(AnalysisGroupings!$F$2:$F$36=AnalysisResults!H3649)*LEN(H3649)&gt;0,"")</f>
        <v>Temperature (C)</v>
      </c>
      <c r="K3649" t="s">
        <v>734</v>
      </c>
      <c r="L3649" t="s">
        <v>1380</v>
      </c>
      <c r="M3649" s="4" t="str" cm="1">
        <f t="array" ref="M3649">_xlfn._xlws.FILTER(AnalysisGroupings!$G$2:$G$36,(AnalysisGroupings!$F$2:$F$36=AnalysisResults!L3649)*LEN(L3649)&gt;0,"")</f>
        <v>Week 2</v>
      </c>
      <c r="O3649" t="s">
        <v>295</v>
      </c>
      <c r="P3649" t="s">
        <v>644</v>
      </c>
      <c r="Q3649" s="4" t="str" cm="1">
        <f t="array" ref="Q3649">_xlfn._xlws.FILTER(AnalysisMethods!$G$2:$G$31,AnalysisMethods!$E$2:$E$31=AnalysisResults!P3649,"")</f>
        <v>Q1</v>
      </c>
      <c r="R3649" s="4" t="str" cm="1">
        <f t="array" ref="R3649">_xlfn._xlws.FILTER(AnalysisMethods!$H$2:$H$31,AnalysisMethods!$E$2:$E$31=AnalysisResults!P3649,"")</f>
        <v>XX.X</v>
      </c>
      <c r="S3649">
        <v>-0.17</v>
      </c>
      <c r="T3649" s="7" t="s">
        <v>1233</v>
      </c>
      <c r="U3649" t="s">
        <v>1378</v>
      </c>
    </row>
    <row r="3650" spans="1:21" x14ac:dyDescent="0.45">
      <c r="A3650" t="s">
        <v>671</v>
      </c>
      <c r="B3650" s="4" t="str" cm="1">
        <f t="array" ref="B3650">_xlfn._xlws.FILTER(AnalysisSets!B:B,AnalysisSets!A:A=_xlfn._xlws.FILTER(Analyses!E:E,Analyses!A:A=AnalysisResults!A3650,""),"")</f>
        <v>Safety Population</v>
      </c>
      <c r="C3650" t="s">
        <v>33</v>
      </c>
      <c r="D3650" t="s">
        <v>41</v>
      </c>
      <c r="E3650" s="4" t="str" cm="1">
        <f t="array" ref="E3650">_xlfn._xlws.FILTER(AnalysisGroupings!$G$2:$G$20,AnalysisGroupings!$F$2:$F$20=AnalysisResults!D3650,"")</f>
        <v>Xanomeline High Dose</v>
      </c>
      <c r="G3650" t="s">
        <v>733</v>
      </c>
      <c r="H3650" t="s">
        <v>776</v>
      </c>
      <c r="I3650" s="4" t="str" cm="1">
        <f t="array" ref="I3650">_xlfn._xlws.FILTER(AnalysisGroupings!$G$2:$G$36,(AnalysisGroupings!$F$2:$F$36=AnalysisResults!H3650)*LEN(H3650)&gt;0,"")</f>
        <v>Temperature (C)</v>
      </c>
      <c r="K3650" t="s">
        <v>734</v>
      </c>
      <c r="L3650" t="s">
        <v>1380</v>
      </c>
      <c r="M3650" s="4" t="str" cm="1">
        <f t="array" ref="M3650">_xlfn._xlws.FILTER(AnalysisGroupings!$G$2:$G$36,(AnalysisGroupings!$F$2:$F$36=AnalysisResults!L3650)*LEN(L3650)&gt;0,"")</f>
        <v>Week 2</v>
      </c>
      <c r="O3650" t="s">
        <v>295</v>
      </c>
      <c r="P3650" t="s">
        <v>645</v>
      </c>
      <c r="Q3650" s="4" t="str" cm="1">
        <f t="array" ref="Q3650">_xlfn._xlws.FILTER(AnalysisMethods!$G$2:$G$31,AnalysisMethods!$E$2:$E$31=AnalysisResults!P3650,"")</f>
        <v>Q3</v>
      </c>
      <c r="R3650" s="4" t="str" cm="1">
        <f t="array" ref="R3650">_xlfn._xlws.FILTER(AnalysisMethods!$H$2:$H$31,AnalysisMethods!$E$2:$E$31=AnalysisResults!P3650,"")</f>
        <v>XX.X</v>
      </c>
      <c r="S3650">
        <v>0.23</v>
      </c>
      <c r="T3650" s="7" t="s">
        <v>1238</v>
      </c>
      <c r="U3650" t="s">
        <v>1378</v>
      </c>
    </row>
    <row r="3651" spans="1:21" x14ac:dyDescent="0.45">
      <c r="A3651" t="s">
        <v>671</v>
      </c>
      <c r="B3651" s="4" t="str" cm="1">
        <f t="array" ref="B3651">_xlfn._xlws.FILTER(AnalysisSets!B:B,AnalysisSets!A:A=_xlfn._xlws.FILTER(Analyses!E:E,Analyses!A:A=AnalysisResults!A3651,""),"")</f>
        <v>Safety Population</v>
      </c>
      <c r="C3651" t="s">
        <v>33</v>
      </c>
      <c r="D3651" t="s">
        <v>41</v>
      </c>
      <c r="E3651" s="4" t="str" cm="1">
        <f t="array" ref="E3651">_xlfn._xlws.FILTER(AnalysisGroupings!$G$2:$G$20,AnalysisGroupings!$F$2:$F$20=AnalysisResults!D3651,"")</f>
        <v>Xanomeline High Dose</v>
      </c>
      <c r="G3651" t="s">
        <v>733</v>
      </c>
      <c r="H3651" t="s">
        <v>776</v>
      </c>
      <c r="I3651" s="4" t="str" cm="1">
        <f t="array" ref="I3651">_xlfn._xlws.FILTER(AnalysisGroupings!$G$2:$G$36,(AnalysisGroupings!$F$2:$F$36=AnalysisResults!H3651)*LEN(H3651)&gt;0,"")</f>
        <v>Temperature (C)</v>
      </c>
      <c r="K3651" t="s">
        <v>734</v>
      </c>
      <c r="L3651" t="s">
        <v>1380</v>
      </c>
      <c r="M3651" s="4" t="str" cm="1">
        <f t="array" ref="M3651">_xlfn._xlws.FILTER(AnalysisGroupings!$G$2:$G$36,(AnalysisGroupings!$F$2:$F$36=AnalysisResults!L3651)*LEN(L3651)&gt;0,"")</f>
        <v>Week 2</v>
      </c>
      <c r="O3651" t="s">
        <v>295</v>
      </c>
      <c r="P3651" t="s">
        <v>646</v>
      </c>
      <c r="Q3651" s="4" t="str" cm="1">
        <f t="array" ref="Q3651">_xlfn._xlws.FILTER(AnalysisMethods!$G$2:$G$31,AnalysisMethods!$E$2:$E$31=AnalysisResults!P3651,"")</f>
        <v>Min</v>
      </c>
      <c r="R3651" s="4" t="str" cm="1">
        <f t="array" ref="R3651">_xlfn._xlws.FILTER(AnalysisMethods!$H$2:$H$31,AnalysisMethods!$E$2:$E$31=AnalysisResults!P3651,"")</f>
        <v>XX</v>
      </c>
      <c r="S3651">
        <v>-1.39</v>
      </c>
      <c r="T3651" s="7" t="s">
        <v>1367</v>
      </c>
      <c r="U3651" t="s">
        <v>1378</v>
      </c>
    </row>
    <row r="3652" spans="1:21" x14ac:dyDescent="0.45">
      <c r="A3652" t="s">
        <v>671</v>
      </c>
      <c r="B3652" s="4" t="str" cm="1">
        <f t="array" ref="B3652">_xlfn._xlws.FILTER(AnalysisSets!B:B,AnalysisSets!A:A=_xlfn._xlws.FILTER(Analyses!E:E,Analyses!A:A=AnalysisResults!A3652,""),"")</f>
        <v>Safety Population</v>
      </c>
      <c r="C3652" t="s">
        <v>33</v>
      </c>
      <c r="D3652" t="s">
        <v>41</v>
      </c>
      <c r="E3652" s="4" t="str" cm="1">
        <f t="array" ref="E3652">_xlfn._xlws.FILTER(AnalysisGroupings!$G$2:$G$20,AnalysisGroupings!$F$2:$F$20=AnalysisResults!D3652,"")</f>
        <v>Xanomeline High Dose</v>
      </c>
      <c r="G3652" t="s">
        <v>733</v>
      </c>
      <c r="H3652" t="s">
        <v>776</v>
      </c>
      <c r="I3652" s="4" t="str" cm="1">
        <f t="array" ref="I3652">_xlfn._xlws.FILTER(AnalysisGroupings!$G$2:$G$36,(AnalysisGroupings!$F$2:$F$36=AnalysisResults!H3652)*LEN(H3652)&gt;0,"")</f>
        <v>Temperature (C)</v>
      </c>
      <c r="K3652" t="s">
        <v>734</v>
      </c>
      <c r="L3652" t="s">
        <v>1380</v>
      </c>
      <c r="M3652" s="4" t="str" cm="1">
        <f t="array" ref="M3652">_xlfn._xlws.FILTER(AnalysisGroupings!$G$2:$G$36,(AnalysisGroupings!$F$2:$F$36=AnalysisResults!L3652)*LEN(L3652)&gt;0,"")</f>
        <v>Week 2</v>
      </c>
      <c r="O3652" t="s">
        <v>295</v>
      </c>
      <c r="P3652" t="s">
        <v>647</v>
      </c>
      <c r="Q3652" s="4" t="str" cm="1">
        <f t="array" ref="Q3652">_xlfn._xlws.FILTER(AnalysisMethods!$G$2:$G$31,AnalysisMethods!$E$2:$E$31=AnalysisResults!P3652,"")</f>
        <v>Max</v>
      </c>
      <c r="R3652" s="4" t="str" cm="1">
        <f t="array" ref="R3652">_xlfn._xlws.FILTER(AnalysisMethods!$H$2:$H$31,AnalysisMethods!$E$2:$E$31=AnalysisResults!P3652,"")</f>
        <v>XX</v>
      </c>
      <c r="S3652">
        <v>1.1100000000000001</v>
      </c>
      <c r="T3652" s="7" t="s">
        <v>1237</v>
      </c>
      <c r="U3652" t="s">
        <v>1378</v>
      </c>
    </row>
    <row r="3653" spans="1:21" x14ac:dyDescent="0.45">
      <c r="A3653" t="s">
        <v>671</v>
      </c>
      <c r="B3653" s="4" t="str" cm="1">
        <f t="array" ref="B3653">_xlfn._xlws.FILTER(AnalysisSets!B:B,AnalysisSets!A:A=_xlfn._xlws.FILTER(Analyses!E:E,Analyses!A:A=AnalysisResults!A3653,""),"")</f>
        <v>Safety Population</v>
      </c>
      <c r="C3653" t="s">
        <v>33</v>
      </c>
      <c r="D3653" t="s">
        <v>41</v>
      </c>
      <c r="E3653" s="4" t="str" cm="1">
        <f t="array" ref="E3653">_xlfn._xlws.FILTER(AnalysisGroupings!$G$2:$G$20,AnalysisGroupings!$F$2:$F$20=AnalysisResults!D3653,"")</f>
        <v>Xanomeline High Dose</v>
      </c>
      <c r="G3653" t="s">
        <v>733</v>
      </c>
      <c r="H3653" t="s">
        <v>776</v>
      </c>
      <c r="I3653" s="4" t="str" cm="1">
        <f t="array" ref="I3653">_xlfn._xlws.FILTER(AnalysisGroupings!$G$2:$G$36,(AnalysisGroupings!$F$2:$F$36=AnalysisResults!H3653)*LEN(H3653)&gt;0,"")</f>
        <v>Temperature (C)</v>
      </c>
      <c r="K3653" t="s">
        <v>734</v>
      </c>
      <c r="L3653" t="s">
        <v>1381</v>
      </c>
      <c r="M3653" s="4" t="str" cm="1">
        <f t="array" ref="M3653">_xlfn._xlws.FILTER(AnalysisGroupings!$G$2:$G$36,(AnalysisGroupings!$F$2:$F$36=AnalysisResults!L3653)*LEN(L3653)&gt;0,"")</f>
        <v>Week 4</v>
      </c>
      <c r="O3653" t="s">
        <v>295</v>
      </c>
      <c r="P3653" t="s">
        <v>640</v>
      </c>
      <c r="Q3653" s="4" t="str" cm="1">
        <f t="array" ref="Q3653">_xlfn._xlws.FILTER(AnalysisMethods!$G$2:$G$31,AnalysisMethods!$E$2:$E$31=AnalysisResults!P3653,"")</f>
        <v>n</v>
      </c>
      <c r="R3653" s="4" t="str" cm="1">
        <f t="array" ref="R3653">_xlfn._xlws.FILTER(AnalysisMethods!$H$2:$H$31,AnalysisMethods!$E$2:$E$31=AnalysisResults!P3653,"")</f>
        <v>XX</v>
      </c>
      <c r="S3653">
        <v>73</v>
      </c>
      <c r="T3653" s="7" t="s">
        <v>236</v>
      </c>
      <c r="U3653" t="s">
        <v>1378</v>
      </c>
    </row>
    <row r="3654" spans="1:21" x14ac:dyDescent="0.45">
      <c r="A3654" t="s">
        <v>671</v>
      </c>
      <c r="B3654" s="4" t="str" cm="1">
        <f t="array" ref="B3654">_xlfn._xlws.FILTER(AnalysisSets!B:B,AnalysisSets!A:A=_xlfn._xlws.FILTER(Analyses!E:E,Analyses!A:A=AnalysisResults!A3654,""),"")</f>
        <v>Safety Population</v>
      </c>
      <c r="C3654" t="s">
        <v>33</v>
      </c>
      <c r="D3654" t="s">
        <v>41</v>
      </c>
      <c r="E3654" s="4" t="str" cm="1">
        <f t="array" ref="E3654">_xlfn._xlws.FILTER(AnalysisGroupings!$G$2:$G$20,AnalysisGroupings!$F$2:$F$20=AnalysisResults!D3654,"")</f>
        <v>Xanomeline High Dose</v>
      </c>
      <c r="G3654" t="s">
        <v>733</v>
      </c>
      <c r="H3654" t="s">
        <v>776</v>
      </c>
      <c r="I3654" s="4" t="str" cm="1">
        <f t="array" ref="I3654">_xlfn._xlws.FILTER(AnalysisGroupings!$G$2:$G$36,(AnalysisGroupings!$F$2:$F$36=AnalysisResults!H3654)*LEN(H3654)&gt;0,"")</f>
        <v>Temperature (C)</v>
      </c>
      <c r="K3654" t="s">
        <v>734</v>
      </c>
      <c r="L3654" t="s">
        <v>1381</v>
      </c>
      <c r="M3654" s="4" t="str" cm="1">
        <f t="array" ref="M3654">_xlfn._xlws.FILTER(AnalysisGroupings!$G$2:$G$36,(AnalysisGroupings!$F$2:$F$36=AnalysisResults!L3654)*LEN(L3654)&gt;0,"")</f>
        <v>Week 4</v>
      </c>
      <c r="O3654" t="s">
        <v>295</v>
      </c>
      <c r="P3654" t="s">
        <v>641</v>
      </c>
      <c r="Q3654" s="4" t="str" cm="1">
        <f t="array" ref="Q3654">_xlfn._xlws.FILTER(AnalysisMethods!$G$2:$G$31,AnalysisMethods!$E$2:$E$31=AnalysisResults!P3654,"")</f>
        <v>Mean</v>
      </c>
      <c r="R3654" s="4" t="str" cm="1">
        <f t="array" ref="R3654">_xlfn._xlws.FILTER(AnalysisMethods!$H$2:$H$31,AnalysisMethods!$E$2:$E$31=AnalysisResults!P3654,"")</f>
        <v>XX.X</v>
      </c>
      <c r="S3654">
        <v>4.6712328800000001E-2</v>
      </c>
      <c r="T3654" s="7" t="s">
        <v>1158</v>
      </c>
      <c r="U3654" t="s">
        <v>1378</v>
      </c>
    </row>
    <row r="3655" spans="1:21" x14ac:dyDescent="0.45">
      <c r="A3655" t="s">
        <v>671</v>
      </c>
      <c r="B3655" s="4" t="str" cm="1">
        <f t="array" ref="B3655">_xlfn._xlws.FILTER(AnalysisSets!B:B,AnalysisSets!A:A=_xlfn._xlws.FILTER(Analyses!E:E,Analyses!A:A=AnalysisResults!A3655,""),"")</f>
        <v>Safety Population</v>
      </c>
      <c r="C3655" t="s">
        <v>33</v>
      </c>
      <c r="D3655" t="s">
        <v>41</v>
      </c>
      <c r="E3655" s="4" t="str" cm="1">
        <f t="array" ref="E3655">_xlfn._xlws.FILTER(AnalysisGroupings!$G$2:$G$20,AnalysisGroupings!$F$2:$F$20=AnalysisResults!D3655,"")</f>
        <v>Xanomeline High Dose</v>
      </c>
      <c r="G3655" t="s">
        <v>733</v>
      </c>
      <c r="H3655" t="s">
        <v>776</v>
      </c>
      <c r="I3655" s="4" t="str" cm="1">
        <f t="array" ref="I3655">_xlfn._xlws.FILTER(AnalysisGroupings!$G$2:$G$36,(AnalysisGroupings!$F$2:$F$36=AnalysisResults!H3655)*LEN(H3655)&gt;0,"")</f>
        <v>Temperature (C)</v>
      </c>
      <c r="K3655" t="s">
        <v>734</v>
      </c>
      <c r="L3655" t="s">
        <v>1381</v>
      </c>
      <c r="M3655" s="4" t="str" cm="1">
        <f t="array" ref="M3655">_xlfn._xlws.FILTER(AnalysisGroupings!$G$2:$G$36,(AnalysisGroupings!$F$2:$F$36=AnalysisResults!L3655)*LEN(L3655)&gt;0,"")</f>
        <v>Week 4</v>
      </c>
      <c r="O3655" t="s">
        <v>295</v>
      </c>
      <c r="P3655" t="s">
        <v>642</v>
      </c>
      <c r="Q3655" s="4" t="str" cm="1">
        <f t="array" ref="Q3655">_xlfn._xlws.FILTER(AnalysisMethods!$G$2:$G$31,AnalysisMethods!$E$2:$E$31=AnalysisResults!P3655,"")</f>
        <v>SD</v>
      </c>
      <c r="R3655" s="4" t="str" cm="1">
        <f t="array" ref="R3655">_xlfn._xlws.FILTER(AnalysisMethods!$H$2:$H$31,AnalysisMethods!$E$2:$E$31=AnalysisResults!P3655,"")</f>
        <v>(XX.XX)</v>
      </c>
      <c r="S3655">
        <v>0.33233623699999998</v>
      </c>
      <c r="T3655" s="7" t="s">
        <v>1368</v>
      </c>
      <c r="U3655" t="s">
        <v>1378</v>
      </c>
    </row>
    <row r="3656" spans="1:21" x14ac:dyDescent="0.45">
      <c r="A3656" t="s">
        <v>671</v>
      </c>
      <c r="B3656" s="4" t="str" cm="1">
        <f t="array" ref="B3656">_xlfn._xlws.FILTER(AnalysisSets!B:B,AnalysisSets!A:A=_xlfn._xlws.FILTER(Analyses!E:E,Analyses!A:A=AnalysisResults!A3656,""),"")</f>
        <v>Safety Population</v>
      </c>
      <c r="C3656" t="s">
        <v>33</v>
      </c>
      <c r="D3656" t="s">
        <v>41</v>
      </c>
      <c r="E3656" s="4" t="str" cm="1">
        <f t="array" ref="E3656">_xlfn._xlws.FILTER(AnalysisGroupings!$G$2:$G$20,AnalysisGroupings!$F$2:$F$20=AnalysisResults!D3656,"")</f>
        <v>Xanomeline High Dose</v>
      </c>
      <c r="G3656" t="s">
        <v>733</v>
      </c>
      <c r="H3656" t="s">
        <v>776</v>
      </c>
      <c r="I3656" s="4" t="str" cm="1">
        <f t="array" ref="I3656">_xlfn._xlws.FILTER(AnalysisGroupings!$G$2:$G$36,(AnalysisGroupings!$F$2:$F$36=AnalysisResults!H3656)*LEN(H3656)&gt;0,"")</f>
        <v>Temperature (C)</v>
      </c>
      <c r="K3656" t="s">
        <v>734</v>
      </c>
      <c r="L3656" t="s">
        <v>1381</v>
      </c>
      <c r="M3656" s="4" t="str" cm="1">
        <f t="array" ref="M3656">_xlfn._xlws.FILTER(AnalysisGroupings!$G$2:$G$36,(AnalysisGroupings!$F$2:$F$36=AnalysisResults!L3656)*LEN(L3656)&gt;0,"")</f>
        <v>Week 4</v>
      </c>
      <c r="O3656" t="s">
        <v>295</v>
      </c>
      <c r="P3656" t="s">
        <v>643</v>
      </c>
      <c r="Q3656" s="4" t="str" cm="1">
        <f t="array" ref="Q3656">_xlfn._xlws.FILTER(AnalysisMethods!$G$2:$G$31,AnalysisMethods!$E$2:$E$31=AnalysisResults!P3656,"")</f>
        <v>Median</v>
      </c>
      <c r="R3656" s="4" t="str" cm="1">
        <f t="array" ref="R3656">_xlfn._xlws.FILTER(AnalysisMethods!$H$2:$H$31,AnalysisMethods!$E$2:$E$31=AnalysisResults!P3656,"")</f>
        <v>XX.X</v>
      </c>
      <c r="S3656">
        <v>0</v>
      </c>
      <c r="T3656" s="7" t="s">
        <v>1158</v>
      </c>
      <c r="U3656" t="s">
        <v>1378</v>
      </c>
    </row>
    <row r="3657" spans="1:21" x14ac:dyDescent="0.45">
      <c r="A3657" t="s">
        <v>671</v>
      </c>
      <c r="B3657" s="4" t="str" cm="1">
        <f t="array" ref="B3657">_xlfn._xlws.FILTER(AnalysisSets!B:B,AnalysisSets!A:A=_xlfn._xlws.FILTER(Analyses!E:E,Analyses!A:A=AnalysisResults!A3657,""),"")</f>
        <v>Safety Population</v>
      </c>
      <c r="C3657" t="s">
        <v>33</v>
      </c>
      <c r="D3657" t="s">
        <v>41</v>
      </c>
      <c r="E3657" s="4" t="str" cm="1">
        <f t="array" ref="E3657">_xlfn._xlws.FILTER(AnalysisGroupings!$G$2:$G$20,AnalysisGroupings!$F$2:$F$20=AnalysisResults!D3657,"")</f>
        <v>Xanomeline High Dose</v>
      </c>
      <c r="G3657" t="s">
        <v>733</v>
      </c>
      <c r="H3657" t="s">
        <v>776</v>
      </c>
      <c r="I3657" s="4" t="str" cm="1">
        <f t="array" ref="I3657">_xlfn._xlws.FILTER(AnalysisGroupings!$G$2:$G$36,(AnalysisGroupings!$F$2:$F$36=AnalysisResults!H3657)*LEN(H3657)&gt;0,"")</f>
        <v>Temperature (C)</v>
      </c>
      <c r="K3657" t="s">
        <v>734</v>
      </c>
      <c r="L3657" t="s">
        <v>1381</v>
      </c>
      <c r="M3657" s="4" t="str" cm="1">
        <f t="array" ref="M3657">_xlfn._xlws.FILTER(AnalysisGroupings!$G$2:$G$36,(AnalysisGroupings!$F$2:$F$36=AnalysisResults!L3657)*LEN(L3657)&gt;0,"")</f>
        <v>Week 4</v>
      </c>
      <c r="O3657" t="s">
        <v>295</v>
      </c>
      <c r="P3657" t="s">
        <v>644</v>
      </c>
      <c r="Q3657" s="4" t="str" cm="1">
        <f t="array" ref="Q3657">_xlfn._xlws.FILTER(AnalysisMethods!$G$2:$G$31,AnalysisMethods!$E$2:$E$31=AnalysisResults!P3657,"")</f>
        <v>Q1</v>
      </c>
      <c r="R3657" s="4" t="str" cm="1">
        <f t="array" ref="R3657">_xlfn._xlws.FILTER(AnalysisMethods!$H$2:$H$31,AnalysisMethods!$E$2:$E$31=AnalysisResults!P3657,"")</f>
        <v>XX.X</v>
      </c>
      <c r="S3657">
        <v>-0.11</v>
      </c>
      <c r="T3657" s="7" t="s">
        <v>1212</v>
      </c>
      <c r="U3657" t="s">
        <v>1378</v>
      </c>
    </row>
    <row r="3658" spans="1:21" x14ac:dyDescent="0.45">
      <c r="A3658" t="s">
        <v>671</v>
      </c>
      <c r="B3658" s="4" t="str" cm="1">
        <f t="array" ref="B3658">_xlfn._xlws.FILTER(AnalysisSets!B:B,AnalysisSets!A:A=_xlfn._xlws.FILTER(Analyses!E:E,Analyses!A:A=AnalysisResults!A3658,""),"")</f>
        <v>Safety Population</v>
      </c>
      <c r="C3658" t="s">
        <v>33</v>
      </c>
      <c r="D3658" t="s">
        <v>41</v>
      </c>
      <c r="E3658" s="4" t="str" cm="1">
        <f t="array" ref="E3658">_xlfn._xlws.FILTER(AnalysisGroupings!$G$2:$G$20,AnalysisGroupings!$F$2:$F$20=AnalysisResults!D3658,"")</f>
        <v>Xanomeline High Dose</v>
      </c>
      <c r="G3658" t="s">
        <v>733</v>
      </c>
      <c r="H3658" t="s">
        <v>776</v>
      </c>
      <c r="I3658" s="4" t="str" cm="1">
        <f t="array" ref="I3658">_xlfn._xlws.FILTER(AnalysisGroupings!$G$2:$G$36,(AnalysisGroupings!$F$2:$F$36=AnalysisResults!H3658)*LEN(H3658)&gt;0,"")</f>
        <v>Temperature (C)</v>
      </c>
      <c r="K3658" t="s">
        <v>734</v>
      </c>
      <c r="L3658" t="s">
        <v>1381</v>
      </c>
      <c r="M3658" s="4" t="str" cm="1">
        <f t="array" ref="M3658">_xlfn._xlws.FILTER(AnalysisGroupings!$G$2:$G$36,(AnalysisGroupings!$F$2:$F$36=AnalysisResults!L3658)*LEN(L3658)&gt;0,"")</f>
        <v>Week 4</v>
      </c>
      <c r="O3658" t="s">
        <v>295</v>
      </c>
      <c r="P3658" t="s">
        <v>645</v>
      </c>
      <c r="Q3658" s="4" t="str" cm="1">
        <f t="array" ref="Q3658">_xlfn._xlws.FILTER(AnalysisMethods!$G$2:$G$31,AnalysisMethods!$E$2:$E$31=AnalysisResults!P3658,"")</f>
        <v>Q3</v>
      </c>
      <c r="R3658" s="4" t="str" cm="1">
        <f t="array" ref="R3658">_xlfn._xlws.FILTER(AnalysisMethods!$H$2:$H$31,AnalysisMethods!$E$2:$E$31=AnalysisResults!P3658,"")</f>
        <v>XX.X</v>
      </c>
      <c r="S3658">
        <v>0.23</v>
      </c>
      <c r="T3658" s="7" t="s">
        <v>1238</v>
      </c>
      <c r="U3658" t="s">
        <v>1378</v>
      </c>
    </row>
    <row r="3659" spans="1:21" x14ac:dyDescent="0.45">
      <c r="A3659" t="s">
        <v>671</v>
      </c>
      <c r="B3659" s="4" t="str" cm="1">
        <f t="array" ref="B3659">_xlfn._xlws.FILTER(AnalysisSets!B:B,AnalysisSets!A:A=_xlfn._xlws.FILTER(Analyses!E:E,Analyses!A:A=AnalysisResults!A3659,""),"")</f>
        <v>Safety Population</v>
      </c>
      <c r="C3659" t="s">
        <v>33</v>
      </c>
      <c r="D3659" t="s">
        <v>41</v>
      </c>
      <c r="E3659" s="4" t="str" cm="1">
        <f t="array" ref="E3659">_xlfn._xlws.FILTER(AnalysisGroupings!$G$2:$G$20,AnalysisGroupings!$F$2:$F$20=AnalysisResults!D3659,"")</f>
        <v>Xanomeline High Dose</v>
      </c>
      <c r="G3659" t="s">
        <v>733</v>
      </c>
      <c r="H3659" t="s">
        <v>776</v>
      </c>
      <c r="I3659" s="4" t="str" cm="1">
        <f t="array" ref="I3659">_xlfn._xlws.FILTER(AnalysisGroupings!$G$2:$G$36,(AnalysisGroupings!$F$2:$F$36=AnalysisResults!H3659)*LEN(H3659)&gt;0,"")</f>
        <v>Temperature (C)</v>
      </c>
      <c r="K3659" t="s">
        <v>734</v>
      </c>
      <c r="L3659" t="s">
        <v>1381</v>
      </c>
      <c r="M3659" s="4" t="str" cm="1">
        <f t="array" ref="M3659">_xlfn._xlws.FILTER(AnalysisGroupings!$G$2:$G$36,(AnalysisGroupings!$F$2:$F$36=AnalysisResults!L3659)*LEN(L3659)&gt;0,"")</f>
        <v>Week 4</v>
      </c>
      <c r="O3659" t="s">
        <v>295</v>
      </c>
      <c r="P3659" t="s">
        <v>646</v>
      </c>
      <c r="Q3659" s="4" t="str" cm="1">
        <f t="array" ref="Q3659">_xlfn._xlws.FILTER(AnalysisMethods!$G$2:$G$31,AnalysisMethods!$E$2:$E$31=AnalysisResults!P3659,"")</f>
        <v>Min</v>
      </c>
      <c r="R3659" s="4" t="str" cm="1">
        <f t="array" ref="R3659">_xlfn._xlws.FILTER(AnalysisMethods!$H$2:$H$31,AnalysisMethods!$E$2:$E$31=AnalysisResults!P3659,"")</f>
        <v>XX</v>
      </c>
      <c r="S3659">
        <v>-1</v>
      </c>
      <c r="T3659" s="7" t="s">
        <v>1249</v>
      </c>
      <c r="U3659" t="s">
        <v>1378</v>
      </c>
    </row>
    <row r="3660" spans="1:21" x14ac:dyDescent="0.45">
      <c r="A3660" t="s">
        <v>671</v>
      </c>
      <c r="B3660" s="4" t="str" cm="1">
        <f t="array" ref="B3660">_xlfn._xlws.FILTER(AnalysisSets!B:B,AnalysisSets!A:A=_xlfn._xlws.FILTER(Analyses!E:E,Analyses!A:A=AnalysisResults!A3660,""),"")</f>
        <v>Safety Population</v>
      </c>
      <c r="C3660" t="s">
        <v>33</v>
      </c>
      <c r="D3660" t="s">
        <v>41</v>
      </c>
      <c r="E3660" s="4" t="str" cm="1">
        <f t="array" ref="E3660">_xlfn._xlws.FILTER(AnalysisGroupings!$G$2:$G$20,AnalysisGroupings!$F$2:$F$20=AnalysisResults!D3660,"")</f>
        <v>Xanomeline High Dose</v>
      </c>
      <c r="G3660" t="s">
        <v>733</v>
      </c>
      <c r="H3660" t="s">
        <v>776</v>
      </c>
      <c r="I3660" s="4" t="str" cm="1">
        <f t="array" ref="I3660">_xlfn._xlws.FILTER(AnalysisGroupings!$G$2:$G$36,(AnalysisGroupings!$F$2:$F$36=AnalysisResults!H3660)*LEN(H3660)&gt;0,"")</f>
        <v>Temperature (C)</v>
      </c>
      <c r="K3660" t="s">
        <v>734</v>
      </c>
      <c r="L3660" t="s">
        <v>1381</v>
      </c>
      <c r="M3660" s="4" t="str" cm="1">
        <f t="array" ref="M3660">_xlfn._xlws.FILTER(AnalysisGroupings!$G$2:$G$36,(AnalysisGroupings!$F$2:$F$36=AnalysisResults!L3660)*LEN(L3660)&gt;0,"")</f>
        <v>Week 4</v>
      </c>
      <c r="O3660" t="s">
        <v>295</v>
      </c>
      <c r="P3660" t="s">
        <v>647</v>
      </c>
      <c r="Q3660" s="4" t="str" cm="1">
        <f t="array" ref="Q3660">_xlfn._xlws.FILTER(AnalysisMethods!$G$2:$G$31,AnalysisMethods!$E$2:$E$31=AnalysisResults!P3660,"")</f>
        <v>Max</v>
      </c>
      <c r="R3660" s="4" t="str" cm="1">
        <f t="array" ref="R3660">_xlfn._xlws.FILTER(AnalysisMethods!$H$2:$H$31,AnalysisMethods!$E$2:$E$31=AnalysisResults!P3660,"")</f>
        <v>XX</v>
      </c>
      <c r="S3660">
        <v>0.78</v>
      </c>
      <c r="T3660" s="7" t="s">
        <v>1369</v>
      </c>
      <c r="U3660" t="s">
        <v>1378</v>
      </c>
    </row>
    <row r="3661" spans="1:21" x14ac:dyDescent="0.45">
      <c r="A3661" t="s">
        <v>671</v>
      </c>
      <c r="B3661" s="4" t="str" cm="1">
        <f t="array" ref="B3661">_xlfn._xlws.FILTER(AnalysisSets!B:B,AnalysisSets!A:A=_xlfn._xlws.FILTER(Analyses!E:E,Analyses!A:A=AnalysisResults!A3661,""),"")</f>
        <v>Safety Population</v>
      </c>
      <c r="C3661" t="s">
        <v>33</v>
      </c>
      <c r="D3661" t="s">
        <v>41</v>
      </c>
      <c r="E3661" s="4" t="str" cm="1">
        <f t="array" ref="E3661">_xlfn._xlws.FILTER(AnalysisGroupings!$G$2:$G$20,AnalysisGroupings!$F$2:$F$20=AnalysisResults!D3661,"")</f>
        <v>Xanomeline High Dose</v>
      </c>
      <c r="G3661" t="s">
        <v>733</v>
      </c>
      <c r="H3661" t="s">
        <v>776</v>
      </c>
      <c r="I3661" s="4" t="str" cm="1">
        <f t="array" ref="I3661">_xlfn._xlws.FILTER(AnalysisGroupings!$G$2:$G$36,(AnalysisGroupings!$F$2:$F$36=AnalysisResults!H3661)*LEN(H3661)&gt;0,"")</f>
        <v>Temperature (C)</v>
      </c>
      <c r="K3661" t="s">
        <v>734</v>
      </c>
      <c r="L3661" t="s">
        <v>1382</v>
      </c>
      <c r="M3661" s="4" t="str" cm="1">
        <f t="array" ref="M3661">_xlfn._xlws.FILTER(AnalysisGroupings!$G$2:$G$36,(AnalysisGroupings!$F$2:$F$36=AnalysisResults!L3661)*LEN(L3661)&gt;0,"")</f>
        <v>Week 6</v>
      </c>
      <c r="O3661" t="s">
        <v>295</v>
      </c>
      <c r="P3661" t="s">
        <v>640</v>
      </c>
      <c r="Q3661" s="4" t="str" cm="1">
        <f t="array" ref="Q3661">_xlfn._xlws.FILTER(AnalysisMethods!$G$2:$G$31,AnalysisMethods!$E$2:$E$31=AnalysisResults!P3661,"")</f>
        <v>n</v>
      </c>
      <c r="R3661" s="4" t="str" cm="1">
        <f t="array" ref="R3661">_xlfn._xlws.FILTER(AnalysisMethods!$H$2:$H$31,AnalysisMethods!$E$2:$E$31=AnalysisResults!P3661,"")</f>
        <v>XX</v>
      </c>
      <c r="S3661">
        <v>68</v>
      </c>
      <c r="T3661" s="7" t="s">
        <v>946</v>
      </c>
      <c r="U3661" t="s">
        <v>1378</v>
      </c>
    </row>
    <row r="3662" spans="1:21" x14ac:dyDescent="0.45">
      <c r="A3662" t="s">
        <v>671</v>
      </c>
      <c r="B3662" s="4" t="str" cm="1">
        <f t="array" ref="B3662">_xlfn._xlws.FILTER(AnalysisSets!B:B,AnalysisSets!A:A=_xlfn._xlws.FILTER(Analyses!E:E,Analyses!A:A=AnalysisResults!A3662,""),"")</f>
        <v>Safety Population</v>
      </c>
      <c r="C3662" t="s">
        <v>33</v>
      </c>
      <c r="D3662" t="s">
        <v>41</v>
      </c>
      <c r="E3662" s="4" t="str" cm="1">
        <f t="array" ref="E3662">_xlfn._xlws.FILTER(AnalysisGroupings!$G$2:$G$20,AnalysisGroupings!$F$2:$F$20=AnalysisResults!D3662,"")</f>
        <v>Xanomeline High Dose</v>
      </c>
      <c r="G3662" t="s">
        <v>733</v>
      </c>
      <c r="H3662" t="s">
        <v>776</v>
      </c>
      <c r="I3662" s="4" t="str" cm="1">
        <f t="array" ref="I3662">_xlfn._xlws.FILTER(AnalysisGroupings!$G$2:$G$36,(AnalysisGroupings!$F$2:$F$36=AnalysisResults!H3662)*LEN(H3662)&gt;0,"")</f>
        <v>Temperature (C)</v>
      </c>
      <c r="K3662" t="s">
        <v>734</v>
      </c>
      <c r="L3662" t="s">
        <v>1382</v>
      </c>
      <c r="M3662" s="4" t="str" cm="1">
        <f t="array" ref="M3662">_xlfn._xlws.FILTER(AnalysisGroupings!$G$2:$G$36,(AnalysisGroupings!$F$2:$F$36=AnalysisResults!L3662)*LEN(L3662)&gt;0,"")</f>
        <v>Week 6</v>
      </c>
      <c r="O3662" t="s">
        <v>295</v>
      </c>
      <c r="P3662" t="s">
        <v>641</v>
      </c>
      <c r="Q3662" s="4" t="str" cm="1">
        <f t="array" ref="Q3662">_xlfn._xlws.FILTER(AnalysisMethods!$G$2:$G$31,AnalysisMethods!$E$2:$E$31=AnalysisResults!P3662,"")</f>
        <v>Mean</v>
      </c>
      <c r="R3662" s="4" t="str" cm="1">
        <f t="array" ref="R3662">_xlfn._xlws.FILTER(AnalysisMethods!$H$2:$H$31,AnalysisMethods!$E$2:$E$31=AnalysisResults!P3662,"")</f>
        <v>XX.X</v>
      </c>
      <c r="S3662">
        <v>-1.2647059E-2</v>
      </c>
      <c r="T3662" s="7" t="s">
        <v>1158</v>
      </c>
      <c r="U3662" t="s">
        <v>1378</v>
      </c>
    </row>
    <row r="3663" spans="1:21" x14ac:dyDescent="0.45">
      <c r="A3663" t="s">
        <v>671</v>
      </c>
      <c r="B3663" s="4" t="str" cm="1">
        <f t="array" ref="B3663">_xlfn._xlws.FILTER(AnalysisSets!B:B,AnalysisSets!A:A=_xlfn._xlws.FILTER(Analyses!E:E,Analyses!A:A=AnalysisResults!A3663,""),"")</f>
        <v>Safety Population</v>
      </c>
      <c r="C3663" t="s">
        <v>33</v>
      </c>
      <c r="D3663" t="s">
        <v>41</v>
      </c>
      <c r="E3663" s="4" t="str" cm="1">
        <f t="array" ref="E3663">_xlfn._xlws.FILTER(AnalysisGroupings!$G$2:$G$20,AnalysisGroupings!$F$2:$F$20=AnalysisResults!D3663,"")</f>
        <v>Xanomeline High Dose</v>
      </c>
      <c r="G3663" t="s">
        <v>733</v>
      </c>
      <c r="H3663" t="s">
        <v>776</v>
      </c>
      <c r="I3663" s="4" t="str" cm="1">
        <f t="array" ref="I3663">_xlfn._xlws.FILTER(AnalysisGroupings!$G$2:$G$36,(AnalysisGroupings!$F$2:$F$36=AnalysisResults!H3663)*LEN(H3663)&gt;0,"")</f>
        <v>Temperature (C)</v>
      </c>
      <c r="K3663" t="s">
        <v>734</v>
      </c>
      <c r="L3663" t="s">
        <v>1382</v>
      </c>
      <c r="M3663" s="4" t="str" cm="1">
        <f t="array" ref="M3663">_xlfn._xlws.FILTER(AnalysisGroupings!$G$2:$G$36,(AnalysisGroupings!$F$2:$F$36=AnalysisResults!L3663)*LEN(L3663)&gt;0,"")</f>
        <v>Week 6</v>
      </c>
      <c r="O3663" t="s">
        <v>295</v>
      </c>
      <c r="P3663" t="s">
        <v>642</v>
      </c>
      <c r="Q3663" s="4" t="str" cm="1">
        <f t="array" ref="Q3663">_xlfn._xlws.FILTER(AnalysisMethods!$G$2:$G$31,AnalysisMethods!$E$2:$E$31=AnalysisResults!P3663,"")</f>
        <v>SD</v>
      </c>
      <c r="R3663" s="4" t="str" cm="1">
        <f t="array" ref="R3663">_xlfn._xlws.FILTER(AnalysisMethods!$H$2:$H$31,AnalysisMethods!$E$2:$E$31=AnalysisResults!P3663,"")</f>
        <v>(XX.XX)</v>
      </c>
      <c r="S3663">
        <v>0.39655839440000001</v>
      </c>
      <c r="T3663" s="7" t="s">
        <v>943</v>
      </c>
      <c r="U3663" t="s">
        <v>1378</v>
      </c>
    </row>
    <row r="3664" spans="1:21" x14ac:dyDescent="0.45">
      <c r="A3664" t="s">
        <v>671</v>
      </c>
      <c r="B3664" s="4" t="str" cm="1">
        <f t="array" ref="B3664">_xlfn._xlws.FILTER(AnalysisSets!B:B,AnalysisSets!A:A=_xlfn._xlws.FILTER(Analyses!E:E,Analyses!A:A=AnalysisResults!A3664,""),"")</f>
        <v>Safety Population</v>
      </c>
      <c r="C3664" t="s">
        <v>33</v>
      </c>
      <c r="D3664" t="s">
        <v>41</v>
      </c>
      <c r="E3664" s="4" t="str" cm="1">
        <f t="array" ref="E3664">_xlfn._xlws.FILTER(AnalysisGroupings!$G$2:$G$20,AnalysisGroupings!$F$2:$F$20=AnalysisResults!D3664,"")</f>
        <v>Xanomeline High Dose</v>
      </c>
      <c r="G3664" t="s">
        <v>733</v>
      </c>
      <c r="H3664" t="s">
        <v>776</v>
      </c>
      <c r="I3664" s="4" t="str" cm="1">
        <f t="array" ref="I3664">_xlfn._xlws.FILTER(AnalysisGroupings!$G$2:$G$36,(AnalysisGroupings!$F$2:$F$36=AnalysisResults!H3664)*LEN(H3664)&gt;0,"")</f>
        <v>Temperature (C)</v>
      </c>
      <c r="K3664" t="s">
        <v>734</v>
      </c>
      <c r="L3664" t="s">
        <v>1382</v>
      </c>
      <c r="M3664" s="4" t="str" cm="1">
        <f t="array" ref="M3664">_xlfn._xlws.FILTER(AnalysisGroupings!$G$2:$G$36,(AnalysisGroupings!$F$2:$F$36=AnalysisResults!L3664)*LEN(L3664)&gt;0,"")</f>
        <v>Week 6</v>
      </c>
      <c r="O3664" t="s">
        <v>295</v>
      </c>
      <c r="P3664" t="s">
        <v>643</v>
      </c>
      <c r="Q3664" s="4" t="str" cm="1">
        <f t="array" ref="Q3664">_xlfn._xlws.FILTER(AnalysisMethods!$G$2:$G$31,AnalysisMethods!$E$2:$E$31=AnalysisResults!P3664,"")</f>
        <v>Median</v>
      </c>
      <c r="R3664" s="4" t="str" cm="1">
        <f t="array" ref="R3664">_xlfn._xlws.FILTER(AnalysisMethods!$H$2:$H$31,AnalysisMethods!$E$2:$E$31=AnalysisResults!P3664,"")</f>
        <v>XX.X</v>
      </c>
      <c r="S3664">
        <v>0</v>
      </c>
      <c r="T3664" s="7" t="s">
        <v>1158</v>
      </c>
      <c r="U3664" t="s">
        <v>1378</v>
      </c>
    </row>
    <row r="3665" spans="1:21" x14ac:dyDescent="0.45">
      <c r="A3665" t="s">
        <v>671</v>
      </c>
      <c r="B3665" s="4" t="str" cm="1">
        <f t="array" ref="B3665">_xlfn._xlws.FILTER(AnalysisSets!B:B,AnalysisSets!A:A=_xlfn._xlws.FILTER(Analyses!E:E,Analyses!A:A=AnalysisResults!A3665,""),"")</f>
        <v>Safety Population</v>
      </c>
      <c r="C3665" t="s">
        <v>33</v>
      </c>
      <c r="D3665" t="s">
        <v>41</v>
      </c>
      <c r="E3665" s="4" t="str" cm="1">
        <f t="array" ref="E3665">_xlfn._xlws.FILTER(AnalysisGroupings!$G$2:$G$20,AnalysisGroupings!$F$2:$F$20=AnalysisResults!D3665,"")</f>
        <v>Xanomeline High Dose</v>
      </c>
      <c r="G3665" t="s">
        <v>733</v>
      </c>
      <c r="H3665" t="s">
        <v>776</v>
      </c>
      <c r="I3665" s="4" t="str" cm="1">
        <f t="array" ref="I3665">_xlfn._xlws.FILTER(AnalysisGroupings!$G$2:$G$36,(AnalysisGroupings!$F$2:$F$36=AnalysisResults!H3665)*LEN(H3665)&gt;0,"")</f>
        <v>Temperature (C)</v>
      </c>
      <c r="K3665" t="s">
        <v>734</v>
      </c>
      <c r="L3665" t="s">
        <v>1382</v>
      </c>
      <c r="M3665" s="4" t="str" cm="1">
        <f t="array" ref="M3665">_xlfn._xlws.FILTER(AnalysisGroupings!$G$2:$G$36,(AnalysisGroupings!$F$2:$F$36=AnalysisResults!L3665)*LEN(L3665)&gt;0,"")</f>
        <v>Week 6</v>
      </c>
      <c r="O3665" t="s">
        <v>295</v>
      </c>
      <c r="P3665" t="s">
        <v>644</v>
      </c>
      <c r="Q3665" s="4" t="str" cm="1">
        <f t="array" ref="Q3665">_xlfn._xlws.FILTER(AnalysisMethods!$G$2:$G$31,AnalysisMethods!$E$2:$E$31=AnalysisResults!P3665,"")</f>
        <v>Q1</v>
      </c>
      <c r="R3665" s="4" t="str" cm="1">
        <f t="array" ref="R3665">_xlfn._xlws.FILTER(AnalysisMethods!$H$2:$H$31,AnalysisMethods!$E$2:$E$31=AnalysisResults!P3665,"")</f>
        <v>XX.X</v>
      </c>
      <c r="S3665">
        <v>-0.22500000000000001</v>
      </c>
      <c r="T3665" s="7" t="s">
        <v>1233</v>
      </c>
      <c r="U3665" t="s">
        <v>1378</v>
      </c>
    </row>
    <row r="3666" spans="1:21" x14ac:dyDescent="0.45">
      <c r="A3666" t="s">
        <v>671</v>
      </c>
      <c r="B3666" s="4" t="str" cm="1">
        <f t="array" ref="B3666">_xlfn._xlws.FILTER(AnalysisSets!B:B,AnalysisSets!A:A=_xlfn._xlws.FILTER(Analyses!E:E,Analyses!A:A=AnalysisResults!A3666,""),"")</f>
        <v>Safety Population</v>
      </c>
      <c r="C3666" t="s">
        <v>33</v>
      </c>
      <c r="D3666" t="s">
        <v>41</v>
      </c>
      <c r="E3666" s="4" t="str" cm="1">
        <f t="array" ref="E3666">_xlfn._xlws.FILTER(AnalysisGroupings!$G$2:$G$20,AnalysisGroupings!$F$2:$F$20=AnalysisResults!D3666,"")</f>
        <v>Xanomeline High Dose</v>
      </c>
      <c r="G3666" t="s">
        <v>733</v>
      </c>
      <c r="H3666" t="s">
        <v>776</v>
      </c>
      <c r="I3666" s="4" t="str" cm="1">
        <f t="array" ref="I3666">_xlfn._xlws.FILTER(AnalysisGroupings!$G$2:$G$36,(AnalysisGroupings!$F$2:$F$36=AnalysisResults!H3666)*LEN(H3666)&gt;0,"")</f>
        <v>Temperature (C)</v>
      </c>
      <c r="K3666" t="s">
        <v>734</v>
      </c>
      <c r="L3666" t="s">
        <v>1382</v>
      </c>
      <c r="M3666" s="4" t="str" cm="1">
        <f t="array" ref="M3666">_xlfn._xlws.FILTER(AnalysisGroupings!$G$2:$G$36,(AnalysisGroupings!$F$2:$F$36=AnalysisResults!L3666)*LEN(L3666)&gt;0,"")</f>
        <v>Week 6</v>
      </c>
      <c r="O3666" t="s">
        <v>295</v>
      </c>
      <c r="P3666" t="s">
        <v>645</v>
      </c>
      <c r="Q3666" s="4" t="str" cm="1">
        <f t="array" ref="Q3666">_xlfn._xlws.FILTER(AnalysisMethods!$G$2:$G$31,AnalysisMethods!$E$2:$E$31=AnalysisResults!P3666,"")</f>
        <v>Q3</v>
      </c>
      <c r="R3666" s="4" t="str" cm="1">
        <f t="array" ref="R3666">_xlfn._xlws.FILTER(AnalysisMethods!$H$2:$H$31,AnalysisMethods!$E$2:$E$31=AnalysisResults!P3666,"")</f>
        <v>XX.X</v>
      </c>
      <c r="S3666">
        <v>0.255</v>
      </c>
      <c r="T3666" s="7" t="s">
        <v>1156</v>
      </c>
      <c r="U3666" t="s">
        <v>1378</v>
      </c>
    </row>
    <row r="3667" spans="1:21" x14ac:dyDescent="0.45">
      <c r="A3667" t="s">
        <v>671</v>
      </c>
      <c r="B3667" s="4" t="str" cm="1">
        <f t="array" ref="B3667">_xlfn._xlws.FILTER(AnalysisSets!B:B,AnalysisSets!A:A=_xlfn._xlws.FILTER(Analyses!E:E,Analyses!A:A=AnalysisResults!A3667,""),"")</f>
        <v>Safety Population</v>
      </c>
      <c r="C3667" t="s">
        <v>33</v>
      </c>
      <c r="D3667" t="s">
        <v>41</v>
      </c>
      <c r="E3667" s="4" t="str" cm="1">
        <f t="array" ref="E3667">_xlfn._xlws.FILTER(AnalysisGroupings!$G$2:$G$20,AnalysisGroupings!$F$2:$F$20=AnalysisResults!D3667,"")</f>
        <v>Xanomeline High Dose</v>
      </c>
      <c r="G3667" t="s">
        <v>733</v>
      </c>
      <c r="H3667" t="s">
        <v>776</v>
      </c>
      <c r="I3667" s="4" t="str" cm="1">
        <f t="array" ref="I3667">_xlfn._xlws.FILTER(AnalysisGroupings!$G$2:$G$36,(AnalysisGroupings!$F$2:$F$36=AnalysisResults!H3667)*LEN(H3667)&gt;0,"")</f>
        <v>Temperature (C)</v>
      </c>
      <c r="K3667" t="s">
        <v>734</v>
      </c>
      <c r="L3667" t="s">
        <v>1382</v>
      </c>
      <c r="M3667" s="4" t="str" cm="1">
        <f t="array" ref="M3667">_xlfn._xlws.FILTER(AnalysisGroupings!$G$2:$G$36,(AnalysisGroupings!$F$2:$F$36=AnalysisResults!L3667)*LEN(L3667)&gt;0,"")</f>
        <v>Week 6</v>
      </c>
      <c r="O3667" t="s">
        <v>295</v>
      </c>
      <c r="P3667" t="s">
        <v>646</v>
      </c>
      <c r="Q3667" s="4" t="str" cm="1">
        <f t="array" ref="Q3667">_xlfn._xlws.FILTER(AnalysisMethods!$G$2:$G$31,AnalysisMethods!$E$2:$E$31=AnalysisResults!P3667,"")</f>
        <v>Min</v>
      </c>
      <c r="R3667" s="4" t="str" cm="1">
        <f t="array" ref="R3667">_xlfn._xlws.FILTER(AnalysisMethods!$H$2:$H$31,AnalysisMethods!$E$2:$E$31=AnalysisResults!P3667,"")</f>
        <v>XX</v>
      </c>
      <c r="S3667">
        <v>-1.06</v>
      </c>
      <c r="T3667" s="7" t="s">
        <v>1370</v>
      </c>
      <c r="U3667" t="s">
        <v>1378</v>
      </c>
    </row>
    <row r="3668" spans="1:21" x14ac:dyDescent="0.45">
      <c r="A3668" t="s">
        <v>671</v>
      </c>
      <c r="B3668" s="4" t="str" cm="1">
        <f t="array" ref="B3668">_xlfn._xlws.FILTER(AnalysisSets!B:B,AnalysisSets!A:A=_xlfn._xlws.FILTER(Analyses!E:E,Analyses!A:A=AnalysisResults!A3668,""),"")</f>
        <v>Safety Population</v>
      </c>
      <c r="C3668" t="s">
        <v>33</v>
      </c>
      <c r="D3668" t="s">
        <v>41</v>
      </c>
      <c r="E3668" s="4" t="str" cm="1">
        <f t="array" ref="E3668">_xlfn._xlws.FILTER(AnalysisGroupings!$G$2:$G$20,AnalysisGroupings!$F$2:$F$20=AnalysisResults!D3668,"")</f>
        <v>Xanomeline High Dose</v>
      </c>
      <c r="G3668" t="s">
        <v>733</v>
      </c>
      <c r="H3668" t="s">
        <v>776</v>
      </c>
      <c r="I3668" s="4" t="str" cm="1">
        <f t="array" ref="I3668">_xlfn._xlws.FILTER(AnalysisGroupings!$G$2:$G$36,(AnalysisGroupings!$F$2:$F$36=AnalysisResults!H3668)*LEN(H3668)&gt;0,"")</f>
        <v>Temperature (C)</v>
      </c>
      <c r="K3668" t="s">
        <v>734</v>
      </c>
      <c r="L3668" t="s">
        <v>1382</v>
      </c>
      <c r="M3668" s="4" t="str" cm="1">
        <f t="array" ref="M3668">_xlfn._xlws.FILTER(AnalysisGroupings!$G$2:$G$36,(AnalysisGroupings!$F$2:$F$36=AnalysisResults!L3668)*LEN(L3668)&gt;0,"")</f>
        <v>Week 6</v>
      </c>
      <c r="O3668" t="s">
        <v>295</v>
      </c>
      <c r="P3668" t="s">
        <v>647</v>
      </c>
      <c r="Q3668" s="4" t="str" cm="1">
        <f t="array" ref="Q3668">_xlfn._xlws.FILTER(AnalysisMethods!$G$2:$G$31,AnalysisMethods!$E$2:$E$31=AnalysisResults!P3668,"")</f>
        <v>Max</v>
      </c>
      <c r="R3668" s="4" t="str" cm="1">
        <f t="array" ref="R3668">_xlfn._xlws.FILTER(AnalysisMethods!$H$2:$H$31,AnalysisMethods!$E$2:$E$31=AnalysisResults!P3668,"")</f>
        <v>XX</v>
      </c>
      <c r="S3668">
        <v>0.89</v>
      </c>
      <c r="T3668" s="7" t="s">
        <v>1240</v>
      </c>
      <c r="U3668" t="s">
        <v>1378</v>
      </c>
    </row>
    <row r="3669" spans="1:21" x14ac:dyDescent="0.45">
      <c r="A3669" t="s">
        <v>671</v>
      </c>
      <c r="B3669" s="4" t="str" cm="1">
        <f t="array" ref="B3669">_xlfn._xlws.FILTER(AnalysisSets!B:B,AnalysisSets!A:A=_xlfn._xlws.FILTER(Analyses!E:E,Analyses!A:A=AnalysisResults!A3669,""),"")</f>
        <v>Safety Population</v>
      </c>
      <c r="C3669" t="s">
        <v>33</v>
      </c>
      <c r="D3669" t="s">
        <v>41</v>
      </c>
      <c r="E3669" s="4" t="str" cm="1">
        <f t="array" ref="E3669">_xlfn._xlws.FILTER(AnalysisGroupings!$G$2:$G$20,AnalysisGroupings!$F$2:$F$20=AnalysisResults!D3669,"")</f>
        <v>Xanomeline High Dose</v>
      </c>
      <c r="G3669" t="s">
        <v>733</v>
      </c>
      <c r="H3669" t="s">
        <v>776</v>
      </c>
      <c r="I3669" s="4" t="str" cm="1">
        <f t="array" ref="I3669">_xlfn._xlws.FILTER(AnalysisGroupings!$G$2:$G$36,(AnalysisGroupings!$F$2:$F$36=AnalysisResults!H3669)*LEN(H3669)&gt;0,"")</f>
        <v>Temperature (C)</v>
      </c>
      <c r="K3669" t="s">
        <v>734</v>
      </c>
      <c r="L3669" t="s">
        <v>1383</v>
      </c>
      <c r="M3669" s="4" t="str" cm="1">
        <f t="array" ref="M3669">_xlfn._xlws.FILTER(AnalysisGroupings!$G$2:$G$36,(AnalysisGroupings!$F$2:$F$36=AnalysisResults!L3669)*LEN(L3669)&gt;0,"")</f>
        <v>Week 8</v>
      </c>
      <c r="O3669" t="s">
        <v>295</v>
      </c>
      <c r="P3669" t="s">
        <v>640</v>
      </c>
      <c r="Q3669" s="4" t="str" cm="1">
        <f t="array" ref="Q3669">_xlfn._xlws.FILTER(AnalysisMethods!$G$2:$G$31,AnalysisMethods!$E$2:$E$31=AnalysisResults!P3669,"")</f>
        <v>n</v>
      </c>
      <c r="R3669" s="4" t="str" cm="1">
        <f t="array" ref="R3669">_xlfn._xlws.FILTER(AnalysisMethods!$H$2:$H$31,AnalysisMethods!$E$2:$E$31=AnalysisResults!P3669,"")</f>
        <v>XX</v>
      </c>
      <c r="S3669">
        <v>56</v>
      </c>
      <c r="T3669" s="7" t="s">
        <v>228</v>
      </c>
      <c r="U3669" t="s">
        <v>1378</v>
      </c>
    </row>
    <row r="3670" spans="1:21" x14ac:dyDescent="0.45">
      <c r="A3670" t="s">
        <v>671</v>
      </c>
      <c r="B3670" s="4" t="str" cm="1">
        <f t="array" ref="B3670">_xlfn._xlws.FILTER(AnalysisSets!B:B,AnalysisSets!A:A=_xlfn._xlws.FILTER(Analyses!E:E,Analyses!A:A=AnalysisResults!A3670,""),"")</f>
        <v>Safety Population</v>
      </c>
      <c r="C3670" t="s">
        <v>33</v>
      </c>
      <c r="D3670" t="s">
        <v>41</v>
      </c>
      <c r="E3670" s="4" t="str" cm="1">
        <f t="array" ref="E3670">_xlfn._xlws.FILTER(AnalysisGroupings!$G$2:$G$20,AnalysisGroupings!$F$2:$F$20=AnalysisResults!D3670,"")</f>
        <v>Xanomeline High Dose</v>
      </c>
      <c r="G3670" t="s">
        <v>733</v>
      </c>
      <c r="H3670" t="s">
        <v>776</v>
      </c>
      <c r="I3670" s="4" t="str" cm="1">
        <f t="array" ref="I3670">_xlfn._xlws.FILTER(AnalysisGroupings!$G$2:$G$36,(AnalysisGroupings!$F$2:$F$36=AnalysisResults!H3670)*LEN(H3670)&gt;0,"")</f>
        <v>Temperature (C)</v>
      </c>
      <c r="K3670" t="s">
        <v>734</v>
      </c>
      <c r="L3670" t="s">
        <v>1383</v>
      </c>
      <c r="M3670" s="4" t="str" cm="1">
        <f t="array" ref="M3670">_xlfn._xlws.FILTER(AnalysisGroupings!$G$2:$G$36,(AnalysisGroupings!$F$2:$F$36=AnalysisResults!L3670)*LEN(L3670)&gt;0,"")</f>
        <v>Week 8</v>
      </c>
      <c r="O3670" t="s">
        <v>295</v>
      </c>
      <c r="P3670" t="s">
        <v>641</v>
      </c>
      <c r="Q3670" s="4" t="str" cm="1">
        <f t="array" ref="Q3670">_xlfn._xlws.FILTER(AnalysisMethods!$G$2:$G$31,AnalysisMethods!$E$2:$E$31=AnalysisResults!P3670,"")</f>
        <v>Mean</v>
      </c>
      <c r="R3670" s="4" t="str" cm="1">
        <f t="array" ref="R3670">_xlfn._xlws.FILTER(AnalysisMethods!$H$2:$H$31,AnalysisMethods!$E$2:$E$31=AnalysisResults!P3670,"")</f>
        <v>XX.X</v>
      </c>
      <c r="S3670">
        <v>2.1428571399999999E-2</v>
      </c>
      <c r="T3670" s="7" t="s">
        <v>1158</v>
      </c>
      <c r="U3670" t="s">
        <v>1378</v>
      </c>
    </row>
    <row r="3671" spans="1:21" x14ac:dyDescent="0.45">
      <c r="A3671" t="s">
        <v>671</v>
      </c>
      <c r="B3671" s="4" t="str" cm="1">
        <f t="array" ref="B3671">_xlfn._xlws.FILTER(AnalysisSets!B:B,AnalysisSets!A:A=_xlfn._xlws.FILTER(Analyses!E:E,Analyses!A:A=AnalysisResults!A3671,""),"")</f>
        <v>Safety Population</v>
      </c>
      <c r="C3671" t="s">
        <v>33</v>
      </c>
      <c r="D3671" t="s">
        <v>41</v>
      </c>
      <c r="E3671" s="4" t="str" cm="1">
        <f t="array" ref="E3671">_xlfn._xlws.FILTER(AnalysisGroupings!$G$2:$G$20,AnalysisGroupings!$F$2:$F$20=AnalysisResults!D3671,"")</f>
        <v>Xanomeline High Dose</v>
      </c>
      <c r="G3671" t="s">
        <v>733</v>
      </c>
      <c r="H3671" t="s">
        <v>776</v>
      </c>
      <c r="I3671" s="4" t="str" cm="1">
        <f t="array" ref="I3671">_xlfn._xlws.FILTER(AnalysisGroupings!$G$2:$G$36,(AnalysisGroupings!$F$2:$F$36=AnalysisResults!H3671)*LEN(H3671)&gt;0,"")</f>
        <v>Temperature (C)</v>
      </c>
      <c r="K3671" t="s">
        <v>734</v>
      </c>
      <c r="L3671" t="s">
        <v>1383</v>
      </c>
      <c r="M3671" s="4" t="str" cm="1">
        <f t="array" ref="M3671">_xlfn._xlws.FILTER(AnalysisGroupings!$G$2:$G$36,(AnalysisGroupings!$F$2:$F$36=AnalysisResults!L3671)*LEN(L3671)&gt;0,"")</f>
        <v>Week 8</v>
      </c>
      <c r="O3671" t="s">
        <v>295</v>
      </c>
      <c r="P3671" t="s">
        <v>642</v>
      </c>
      <c r="Q3671" s="4" t="str" cm="1">
        <f t="array" ref="Q3671">_xlfn._xlws.FILTER(AnalysisMethods!$G$2:$G$31,AnalysisMethods!$E$2:$E$31=AnalysisResults!P3671,"")</f>
        <v>SD</v>
      </c>
      <c r="R3671" s="4" t="str" cm="1">
        <f t="array" ref="R3671">_xlfn._xlws.FILTER(AnalysisMethods!$H$2:$H$31,AnalysisMethods!$E$2:$E$31=AnalysisResults!P3671,"")</f>
        <v>(XX.XX)</v>
      </c>
      <c r="S3671">
        <v>0.36696013440000003</v>
      </c>
      <c r="T3671" s="7" t="s">
        <v>1129</v>
      </c>
      <c r="U3671" t="s">
        <v>1378</v>
      </c>
    </row>
    <row r="3672" spans="1:21" x14ac:dyDescent="0.45">
      <c r="A3672" t="s">
        <v>671</v>
      </c>
      <c r="B3672" s="4" t="str" cm="1">
        <f t="array" ref="B3672">_xlfn._xlws.FILTER(AnalysisSets!B:B,AnalysisSets!A:A=_xlfn._xlws.FILTER(Analyses!E:E,Analyses!A:A=AnalysisResults!A3672,""),"")</f>
        <v>Safety Population</v>
      </c>
      <c r="C3672" t="s">
        <v>33</v>
      </c>
      <c r="D3672" t="s">
        <v>41</v>
      </c>
      <c r="E3672" s="4" t="str" cm="1">
        <f t="array" ref="E3672">_xlfn._xlws.FILTER(AnalysisGroupings!$G$2:$G$20,AnalysisGroupings!$F$2:$F$20=AnalysisResults!D3672,"")</f>
        <v>Xanomeline High Dose</v>
      </c>
      <c r="G3672" t="s">
        <v>733</v>
      </c>
      <c r="H3672" t="s">
        <v>776</v>
      </c>
      <c r="I3672" s="4" t="str" cm="1">
        <f t="array" ref="I3672">_xlfn._xlws.FILTER(AnalysisGroupings!$G$2:$G$36,(AnalysisGroupings!$F$2:$F$36=AnalysisResults!H3672)*LEN(H3672)&gt;0,"")</f>
        <v>Temperature (C)</v>
      </c>
      <c r="K3672" t="s">
        <v>734</v>
      </c>
      <c r="L3672" t="s">
        <v>1383</v>
      </c>
      <c r="M3672" s="4" t="str" cm="1">
        <f t="array" ref="M3672">_xlfn._xlws.FILTER(AnalysisGroupings!$G$2:$G$36,(AnalysisGroupings!$F$2:$F$36=AnalysisResults!L3672)*LEN(L3672)&gt;0,"")</f>
        <v>Week 8</v>
      </c>
      <c r="O3672" t="s">
        <v>295</v>
      </c>
      <c r="P3672" t="s">
        <v>643</v>
      </c>
      <c r="Q3672" s="4" t="str" cm="1">
        <f t="array" ref="Q3672">_xlfn._xlws.FILTER(AnalysisMethods!$G$2:$G$31,AnalysisMethods!$E$2:$E$31=AnalysisResults!P3672,"")</f>
        <v>Median</v>
      </c>
      <c r="R3672" s="4" t="str" cm="1">
        <f t="array" ref="R3672">_xlfn._xlws.FILTER(AnalysisMethods!$H$2:$H$31,AnalysisMethods!$E$2:$E$31=AnalysisResults!P3672,"")</f>
        <v>XX.X</v>
      </c>
      <c r="S3672">
        <v>0</v>
      </c>
      <c r="T3672" s="7" t="s">
        <v>1158</v>
      </c>
      <c r="U3672" t="s">
        <v>1378</v>
      </c>
    </row>
    <row r="3673" spans="1:21" x14ac:dyDescent="0.45">
      <c r="A3673" t="s">
        <v>671</v>
      </c>
      <c r="B3673" s="4" t="str" cm="1">
        <f t="array" ref="B3673">_xlfn._xlws.FILTER(AnalysisSets!B:B,AnalysisSets!A:A=_xlfn._xlws.FILTER(Analyses!E:E,Analyses!A:A=AnalysisResults!A3673,""),"")</f>
        <v>Safety Population</v>
      </c>
      <c r="C3673" t="s">
        <v>33</v>
      </c>
      <c r="D3673" t="s">
        <v>41</v>
      </c>
      <c r="E3673" s="4" t="str" cm="1">
        <f t="array" ref="E3673">_xlfn._xlws.FILTER(AnalysisGroupings!$G$2:$G$20,AnalysisGroupings!$F$2:$F$20=AnalysisResults!D3673,"")</f>
        <v>Xanomeline High Dose</v>
      </c>
      <c r="G3673" t="s">
        <v>733</v>
      </c>
      <c r="H3673" t="s">
        <v>776</v>
      </c>
      <c r="I3673" s="4" t="str" cm="1">
        <f t="array" ref="I3673">_xlfn._xlws.FILTER(AnalysisGroupings!$G$2:$G$36,(AnalysisGroupings!$F$2:$F$36=AnalysisResults!H3673)*LEN(H3673)&gt;0,"")</f>
        <v>Temperature (C)</v>
      </c>
      <c r="K3673" t="s">
        <v>734</v>
      </c>
      <c r="L3673" t="s">
        <v>1383</v>
      </c>
      <c r="M3673" s="4" t="str" cm="1">
        <f t="array" ref="M3673">_xlfn._xlws.FILTER(AnalysisGroupings!$G$2:$G$36,(AnalysisGroupings!$F$2:$F$36=AnalysisResults!L3673)*LEN(L3673)&gt;0,"")</f>
        <v>Week 8</v>
      </c>
      <c r="O3673" t="s">
        <v>295</v>
      </c>
      <c r="P3673" t="s">
        <v>644</v>
      </c>
      <c r="Q3673" s="4" t="str" cm="1">
        <f t="array" ref="Q3673">_xlfn._xlws.FILTER(AnalysisMethods!$G$2:$G$31,AnalysisMethods!$E$2:$E$31=AnalysisResults!P3673,"")</f>
        <v>Q1</v>
      </c>
      <c r="R3673" s="4" t="str" cm="1">
        <f t="array" ref="R3673">_xlfn._xlws.FILTER(AnalysisMethods!$H$2:$H$31,AnalysisMethods!$E$2:$E$31=AnalysisResults!P3673,"")</f>
        <v>XX.X</v>
      </c>
      <c r="S3673">
        <v>-0.22</v>
      </c>
      <c r="T3673" s="7" t="s">
        <v>1233</v>
      </c>
      <c r="U3673" t="s">
        <v>1378</v>
      </c>
    </row>
    <row r="3674" spans="1:21" x14ac:dyDescent="0.45">
      <c r="A3674" t="s">
        <v>671</v>
      </c>
      <c r="B3674" s="4" t="str" cm="1">
        <f t="array" ref="B3674">_xlfn._xlws.FILTER(AnalysisSets!B:B,AnalysisSets!A:A=_xlfn._xlws.FILTER(Analyses!E:E,Analyses!A:A=AnalysisResults!A3674,""),"")</f>
        <v>Safety Population</v>
      </c>
      <c r="C3674" t="s">
        <v>33</v>
      </c>
      <c r="D3674" t="s">
        <v>41</v>
      </c>
      <c r="E3674" s="4" t="str" cm="1">
        <f t="array" ref="E3674">_xlfn._xlws.FILTER(AnalysisGroupings!$G$2:$G$20,AnalysisGroupings!$F$2:$F$20=AnalysisResults!D3674,"")</f>
        <v>Xanomeline High Dose</v>
      </c>
      <c r="G3674" t="s">
        <v>733</v>
      </c>
      <c r="H3674" t="s">
        <v>776</v>
      </c>
      <c r="I3674" s="4" t="str" cm="1">
        <f t="array" ref="I3674">_xlfn._xlws.FILTER(AnalysisGroupings!$G$2:$G$36,(AnalysisGroupings!$F$2:$F$36=AnalysisResults!H3674)*LEN(H3674)&gt;0,"")</f>
        <v>Temperature (C)</v>
      </c>
      <c r="K3674" t="s">
        <v>734</v>
      </c>
      <c r="L3674" t="s">
        <v>1383</v>
      </c>
      <c r="M3674" s="4" t="str" cm="1">
        <f t="array" ref="M3674">_xlfn._xlws.FILTER(AnalysisGroupings!$G$2:$G$36,(AnalysisGroupings!$F$2:$F$36=AnalysisResults!L3674)*LEN(L3674)&gt;0,"")</f>
        <v>Week 8</v>
      </c>
      <c r="O3674" t="s">
        <v>295</v>
      </c>
      <c r="P3674" t="s">
        <v>645</v>
      </c>
      <c r="Q3674" s="4" t="str" cm="1">
        <f t="array" ref="Q3674">_xlfn._xlws.FILTER(AnalysisMethods!$G$2:$G$31,AnalysisMethods!$E$2:$E$31=AnalysisResults!P3674,"")</f>
        <v>Q3</v>
      </c>
      <c r="R3674" s="4" t="str" cm="1">
        <f t="array" ref="R3674">_xlfn._xlws.FILTER(AnalysisMethods!$H$2:$H$31,AnalysisMethods!$E$2:$E$31=AnalysisResults!P3674,"")</f>
        <v>XX.X</v>
      </c>
      <c r="S3674">
        <v>0.25</v>
      </c>
      <c r="T3674" s="7" t="s">
        <v>1156</v>
      </c>
      <c r="U3674" t="s">
        <v>1378</v>
      </c>
    </row>
    <row r="3675" spans="1:21" x14ac:dyDescent="0.45">
      <c r="A3675" t="s">
        <v>671</v>
      </c>
      <c r="B3675" s="4" t="str" cm="1">
        <f t="array" ref="B3675">_xlfn._xlws.FILTER(AnalysisSets!B:B,AnalysisSets!A:A=_xlfn._xlws.FILTER(Analyses!E:E,Analyses!A:A=AnalysisResults!A3675,""),"")</f>
        <v>Safety Population</v>
      </c>
      <c r="C3675" t="s">
        <v>33</v>
      </c>
      <c r="D3675" t="s">
        <v>41</v>
      </c>
      <c r="E3675" s="4" t="str" cm="1">
        <f t="array" ref="E3675">_xlfn._xlws.FILTER(AnalysisGroupings!$G$2:$G$20,AnalysisGroupings!$F$2:$F$20=AnalysisResults!D3675,"")</f>
        <v>Xanomeline High Dose</v>
      </c>
      <c r="G3675" t="s">
        <v>733</v>
      </c>
      <c r="H3675" t="s">
        <v>776</v>
      </c>
      <c r="I3675" s="4" t="str" cm="1">
        <f t="array" ref="I3675">_xlfn._xlws.FILTER(AnalysisGroupings!$G$2:$G$36,(AnalysisGroupings!$F$2:$F$36=AnalysisResults!H3675)*LEN(H3675)&gt;0,"")</f>
        <v>Temperature (C)</v>
      </c>
      <c r="K3675" t="s">
        <v>734</v>
      </c>
      <c r="L3675" t="s">
        <v>1383</v>
      </c>
      <c r="M3675" s="4" t="str" cm="1">
        <f t="array" ref="M3675">_xlfn._xlws.FILTER(AnalysisGroupings!$G$2:$G$36,(AnalysisGroupings!$F$2:$F$36=AnalysisResults!L3675)*LEN(L3675)&gt;0,"")</f>
        <v>Week 8</v>
      </c>
      <c r="O3675" t="s">
        <v>295</v>
      </c>
      <c r="P3675" t="s">
        <v>646</v>
      </c>
      <c r="Q3675" s="4" t="str" cm="1">
        <f t="array" ref="Q3675">_xlfn._xlws.FILTER(AnalysisMethods!$G$2:$G$31,AnalysisMethods!$E$2:$E$31=AnalysisResults!P3675,"")</f>
        <v>Min</v>
      </c>
      <c r="R3675" s="4" t="str" cm="1">
        <f t="array" ref="R3675">_xlfn._xlws.FILTER(AnalysisMethods!$H$2:$H$31,AnalysisMethods!$E$2:$E$31=AnalysisResults!P3675,"")</f>
        <v>XX</v>
      </c>
      <c r="S3675">
        <v>-0.66</v>
      </c>
      <c r="T3675" s="7" t="s">
        <v>1371</v>
      </c>
      <c r="U3675" t="s">
        <v>1378</v>
      </c>
    </row>
    <row r="3676" spans="1:21" x14ac:dyDescent="0.45">
      <c r="A3676" t="s">
        <v>671</v>
      </c>
      <c r="B3676" s="4" t="str" cm="1">
        <f t="array" ref="B3676">_xlfn._xlws.FILTER(AnalysisSets!B:B,AnalysisSets!A:A=_xlfn._xlws.FILTER(Analyses!E:E,Analyses!A:A=AnalysisResults!A3676,""),"")</f>
        <v>Safety Population</v>
      </c>
      <c r="C3676" t="s">
        <v>33</v>
      </c>
      <c r="D3676" t="s">
        <v>41</v>
      </c>
      <c r="E3676" s="4" t="str" cm="1">
        <f t="array" ref="E3676">_xlfn._xlws.FILTER(AnalysisGroupings!$G$2:$G$20,AnalysisGroupings!$F$2:$F$20=AnalysisResults!D3676,"")</f>
        <v>Xanomeline High Dose</v>
      </c>
      <c r="G3676" t="s">
        <v>733</v>
      </c>
      <c r="H3676" t="s">
        <v>776</v>
      </c>
      <c r="I3676" s="4" t="str" cm="1">
        <f t="array" ref="I3676">_xlfn._xlws.FILTER(AnalysisGroupings!$G$2:$G$36,(AnalysisGroupings!$F$2:$F$36=AnalysisResults!H3676)*LEN(H3676)&gt;0,"")</f>
        <v>Temperature (C)</v>
      </c>
      <c r="K3676" t="s">
        <v>734</v>
      </c>
      <c r="L3676" t="s">
        <v>1383</v>
      </c>
      <c r="M3676" s="4" t="str" cm="1">
        <f t="array" ref="M3676">_xlfn._xlws.FILTER(AnalysisGroupings!$G$2:$G$36,(AnalysisGroupings!$F$2:$F$36=AnalysisResults!L3676)*LEN(L3676)&gt;0,"")</f>
        <v>Week 8</v>
      </c>
      <c r="O3676" t="s">
        <v>295</v>
      </c>
      <c r="P3676" t="s">
        <v>647</v>
      </c>
      <c r="Q3676" s="4" t="str" cm="1">
        <f t="array" ref="Q3676">_xlfn._xlws.FILTER(AnalysisMethods!$G$2:$G$31,AnalysisMethods!$E$2:$E$31=AnalysisResults!P3676,"")</f>
        <v>Max</v>
      </c>
      <c r="R3676" s="4" t="str" cm="1">
        <f t="array" ref="R3676">_xlfn._xlws.FILTER(AnalysisMethods!$H$2:$H$31,AnalysisMethods!$E$2:$E$31=AnalysisResults!P3676,"")</f>
        <v>XX</v>
      </c>
      <c r="S3676">
        <v>1</v>
      </c>
      <c r="T3676" s="7" t="s">
        <v>267</v>
      </c>
      <c r="U3676" t="s">
        <v>1378</v>
      </c>
    </row>
    <row r="3677" spans="1:21" x14ac:dyDescent="0.45">
      <c r="A3677" t="s">
        <v>671</v>
      </c>
      <c r="B3677" s="4" t="str" cm="1">
        <f t="array" ref="B3677">_xlfn._xlws.FILTER(AnalysisSets!B:B,AnalysisSets!A:A=_xlfn._xlws.FILTER(Analyses!E:E,Analyses!A:A=AnalysisResults!A3677,""),"")</f>
        <v>Safety Population</v>
      </c>
      <c r="C3677" t="s">
        <v>33</v>
      </c>
      <c r="D3677" t="s">
        <v>41</v>
      </c>
      <c r="E3677" s="4" t="str" cm="1">
        <f t="array" ref="E3677">_xlfn._xlws.FILTER(AnalysisGroupings!$G$2:$G$20,AnalysisGroupings!$F$2:$F$20=AnalysisResults!D3677,"")</f>
        <v>Xanomeline High Dose</v>
      </c>
      <c r="G3677" t="s">
        <v>733</v>
      </c>
      <c r="H3677" t="s">
        <v>776</v>
      </c>
      <c r="I3677" s="4" t="str" cm="1">
        <f t="array" ref="I3677">_xlfn._xlws.FILTER(AnalysisGroupings!$G$2:$G$36,(AnalysisGroupings!$F$2:$F$36=AnalysisResults!H3677)*LEN(H3677)&gt;0,"")</f>
        <v>Temperature (C)</v>
      </c>
      <c r="K3677" t="s">
        <v>734</v>
      </c>
      <c r="L3677" t="s">
        <v>1384</v>
      </c>
      <c r="M3677" s="4" t="str" cm="1">
        <f t="array" ref="M3677">_xlfn._xlws.FILTER(AnalysisGroupings!$G$2:$G$36,(AnalysisGroupings!$F$2:$F$36=AnalysisResults!L3677)*LEN(L3677)&gt;0,"")</f>
        <v>Week 12</v>
      </c>
      <c r="O3677" t="s">
        <v>295</v>
      </c>
      <c r="P3677" t="s">
        <v>640</v>
      </c>
      <c r="Q3677" s="4" t="str" cm="1">
        <f t="array" ref="Q3677">_xlfn._xlws.FILTER(AnalysisMethods!$G$2:$G$31,AnalysisMethods!$E$2:$E$31=AnalysisResults!P3677,"")</f>
        <v>n</v>
      </c>
      <c r="R3677" s="4" t="str" cm="1">
        <f t="array" ref="R3677">_xlfn._xlws.FILTER(AnalysisMethods!$H$2:$H$31,AnalysisMethods!$E$2:$E$31=AnalysisResults!P3677,"")</f>
        <v>XX</v>
      </c>
      <c r="S3677">
        <v>50</v>
      </c>
      <c r="T3677" s="7" t="s">
        <v>246</v>
      </c>
      <c r="U3677" t="s">
        <v>1378</v>
      </c>
    </row>
    <row r="3678" spans="1:21" x14ac:dyDescent="0.45">
      <c r="A3678" t="s">
        <v>671</v>
      </c>
      <c r="B3678" s="4" t="str" cm="1">
        <f t="array" ref="B3678">_xlfn._xlws.FILTER(AnalysisSets!B:B,AnalysisSets!A:A=_xlfn._xlws.FILTER(Analyses!E:E,Analyses!A:A=AnalysisResults!A3678,""),"")</f>
        <v>Safety Population</v>
      </c>
      <c r="C3678" t="s">
        <v>33</v>
      </c>
      <c r="D3678" t="s">
        <v>41</v>
      </c>
      <c r="E3678" s="4" t="str" cm="1">
        <f t="array" ref="E3678">_xlfn._xlws.FILTER(AnalysisGroupings!$G$2:$G$20,AnalysisGroupings!$F$2:$F$20=AnalysisResults!D3678,"")</f>
        <v>Xanomeline High Dose</v>
      </c>
      <c r="G3678" t="s">
        <v>733</v>
      </c>
      <c r="H3678" t="s">
        <v>776</v>
      </c>
      <c r="I3678" s="4" t="str" cm="1">
        <f t="array" ref="I3678">_xlfn._xlws.FILTER(AnalysisGroupings!$G$2:$G$36,(AnalysisGroupings!$F$2:$F$36=AnalysisResults!H3678)*LEN(H3678)&gt;0,"")</f>
        <v>Temperature (C)</v>
      </c>
      <c r="K3678" t="s">
        <v>734</v>
      </c>
      <c r="L3678" t="s">
        <v>1384</v>
      </c>
      <c r="M3678" s="4" t="str" cm="1">
        <f t="array" ref="M3678">_xlfn._xlws.FILTER(AnalysisGroupings!$G$2:$G$36,(AnalysisGroupings!$F$2:$F$36=AnalysisResults!L3678)*LEN(L3678)&gt;0,"")</f>
        <v>Week 12</v>
      </c>
      <c r="O3678" t="s">
        <v>295</v>
      </c>
      <c r="P3678" t="s">
        <v>641</v>
      </c>
      <c r="Q3678" s="4" t="str" cm="1">
        <f t="array" ref="Q3678">_xlfn._xlws.FILTER(AnalysisMethods!$G$2:$G$31,AnalysisMethods!$E$2:$E$31=AnalysisResults!P3678,"")</f>
        <v>Mean</v>
      </c>
      <c r="R3678" s="4" t="str" cm="1">
        <f t="array" ref="R3678">_xlfn._xlws.FILTER(AnalysisMethods!$H$2:$H$31,AnalysisMethods!$E$2:$E$31=AnalysisResults!P3678,"")</f>
        <v>XX.X</v>
      </c>
      <c r="S3678">
        <v>4.9599999999999998E-2</v>
      </c>
      <c r="T3678" s="7" t="s">
        <v>1158</v>
      </c>
      <c r="U3678" t="s">
        <v>1378</v>
      </c>
    </row>
    <row r="3679" spans="1:21" x14ac:dyDescent="0.45">
      <c r="A3679" t="s">
        <v>671</v>
      </c>
      <c r="B3679" s="4" t="str" cm="1">
        <f t="array" ref="B3679">_xlfn._xlws.FILTER(AnalysisSets!B:B,AnalysisSets!A:A=_xlfn._xlws.FILTER(Analyses!E:E,Analyses!A:A=AnalysisResults!A3679,""),"")</f>
        <v>Safety Population</v>
      </c>
      <c r="C3679" t="s">
        <v>33</v>
      </c>
      <c r="D3679" t="s">
        <v>41</v>
      </c>
      <c r="E3679" s="4" t="str" cm="1">
        <f t="array" ref="E3679">_xlfn._xlws.FILTER(AnalysisGroupings!$G$2:$G$20,AnalysisGroupings!$F$2:$F$20=AnalysisResults!D3679,"")</f>
        <v>Xanomeline High Dose</v>
      </c>
      <c r="G3679" t="s">
        <v>733</v>
      </c>
      <c r="H3679" t="s">
        <v>776</v>
      </c>
      <c r="I3679" s="4" t="str" cm="1">
        <f t="array" ref="I3679">_xlfn._xlws.FILTER(AnalysisGroupings!$G$2:$G$36,(AnalysisGroupings!$F$2:$F$36=AnalysisResults!H3679)*LEN(H3679)&gt;0,"")</f>
        <v>Temperature (C)</v>
      </c>
      <c r="K3679" t="s">
        <v>734</v>
      </c>
      <c r="L3679" t="s">
        <v>1384</v>
      </c>
      <c r="M3679" s="4" t="str" cm="1">
        <f t="array" ref="M3679">_xlfn._xlws.FILTER(AnalysisGroupings!$G$2:$G$36,(AnalysisGroupings!$F$2:$F$36=AnalysisResults!L3679)*LEN(L3679)&gt;0,"")</f>
        <v>Week 12</v>
      </c>
      <c r="O3679" t="s">
        <v>295</v>
      </c>
      <c r="P3679" t="s">
        <v>642</v>
      </c>
      <c r="Q3679" s="4" t="str" cm="1">
        <f t="array" ref="Q3679">_xlfn._xlws.FILTER(AnalysisMethods!$G$2:$G$31,AnalysisMethods!$E$2:$E$31=AnalysisResults!P3679,"")</f>
        <v>SD</v>
      </c>
      <c r="R3679" s="4" t="str" cm="1">
        <f t="array" ref="R3679">_xlfn._xlws.FILTER(AnalysisMethods!$H$2:$H$31,AnalysisMethods!$E$2:$E$31=AnalysisResults!P3679,"")</f>
        <v>(XX.XX)</v>
      </c>
      <c r="S3679">
        <v>0.34480967839999999</v>
      </c>
      <c r="T3679" s="7" t="s">
        <v>947</v>
      </c>
      <c r="U3679" t="s">
        <v>1378</v>
      </c>
    </row>
    <row r="3680" spans="1:21" x14ac:dyDescent="0.45">
      <c r="A3680" t="s">
        <v>671</v>
      </c>
      <c r="B3680" s="4" t="str" cm="1">
        <f t="array" ref="B3680">_xlfn._xlws.FILTER(AnalysisSets!B:B,AnalysisSets!A:A=_xlfn._xlws.FILTER(Analyses!E:E,Analyses!A:A=AnalysisResults!A3680,""),"")</f>
        <v>Safety Population</v>
      </c>
      <c r="C3680" t="s">
        <v>33</v>
      </c>
      <c r="D3680" t="s">
        <v>41</v>
      </c>
      <c r="E3680" s="4" t="str" cm="1">
        <f t="array" ref="E3680">_xlfn._xlws.FILTER(AnalysisGroupings!$G$2:$G$20,AnalysisGroupings!$F$2:$F$20=AnalysisResults!D3680,"")</f>
        <v>Xanomeline High Dose</v>
      </c>
      <c r="G3680" t="s">
        <v>733</v>
      </c>
      <c r="H3680" t="s">
        <v>776</v>
      </c>
      <c r="I3680" s="4" t="str" cm="1">
        <f t="array" ref="I3680">_xlfn._xlws.FILTER(AnalysisGroupings!$G$2:$G$36,(AnalysisGroupings!$F$2:$F$36=AnalysisResults!H3680)*LEN(H3680)&gt;0,"")</f>
        <v>Temperature (C)</v>
      </c>
      <c r="K3680" t="s">
        <v>734</v>
      </c>
      <c r="L3680" t="s">
        <v>1384</v>
      </c>
      <c r="M3680" s="4" t="str" cm="1">
        <f t="array" ref="M3680">_xlfn._xlws.FILTER(AnalysisGroupings!$G$2:$G$36,(AnalysisGroupings!$F$2:$F$36=AnalysisResults!L3680)*LEN(L3680)&gt;0,"")</f>
        <v>Week 12</v>
      </c>
      <c r="O3680" t="s">
        <v>295</v>
      </c>
      <c r="P3680" t="s">
        <v>643</v>
      </c>
      <c r="Q3680" s="4" t="str" cm="1">
        <f t="array" ref="Q3680">_xlfn._xlws.FILTER(AnalysisMethods!$G$2:$G$31,AnalysisMethods!$E$2:$E$31=AnalysisResults!P3680,"")</f>
        <v>Median</v>
      </c>
      <c r="R3680" s="4" t="str" cm="1">
        <f t="array" ref="R3680">_xlfn._xlws.FILTER(AnalysisMethods!$H$2:$H$31,AnalysisMethods!$E$2:$E$31=AnalysisResults!P3680,"")</f>
        <v>XX.X</v>
      </c>
      <c r="S3680">
        <v>0</v>
      </c>
      <c r="T3680" s="7" t="s">
        <v>1158</v>
      </c>
      <c r="U3680" t="s">
        <v>1378</v>
      </c>
    </row>
    <row r="3681" spans="1:21" x14ac:dyDescent="0.45">
      <c r="A3681" t="s">
        <v>671</v>
      </c>
      <c r="B3681" s="4" t="str" cm="1">
        <f t="array" ref="B3681">_xlfn._xlws.FILTER(AnalysisSets!B:B,AnalysisSets!A:A=_xlfn._xlws.FILTER(Analyses!E:E,Analyses!A:A=AnalysisResults!A3681,""),"")</f>
        <v>Safety Population</v>
      </c>
      <c r="C3681" t="s">
        <v>33</v>
      </c>
      <c r="D3681" t="s">
        <v>41</v>
      </c>
      <c r="E3681" s="4" t="str" cm="1">
        <f t="array" ref="E3681">_xlfn._xlws.FILTER(AnalysisGroupings!$G$2:$G$20,AnalysisGroupings!$F$2:$F$20=AnalysisResults!D3681,"")</f>
        <v>Xanomeline High Dose</v>
      </c>
      <c r="G3681" t="s">
        <v>733</v>
      </c>
      <c r="H3681" t="s">
        <v>776</v>
      </c>
      <c r="I3681" s="4" t="str" cm="1">
        <f t="array" ref="I3681">_xlfn._xlws.FILTER(AnalysisGroupings!$G$2:$G$36,(AnalysisGroupings!$F$2:$F$36=AnalysisResults!H3681)*LEN(H3681)&gt;0,"")</f>
        <v>Temperature (C)</v>
      </c>
      <c r="K3681" t="s">
        <v>734</v>
      </c>
      <c r="L3681" t="s">
        <v>1384</v>
      </c>
      <c r="M3681" s="4" t="str" cm="1">
        <f t="array" ref="M3681">_xlfn._xlws.FILTER(AnalysisGroupings!$G$2:$G$36,(AnalysisGroupings!$F$2:$F$36=AnalysisResults!L3681)*LEN(L3681)&gt;0,"")</f>
        <v>Week 12</v>
      </c>
      <c r="O3681" t="s">
        <v>295</v>
      </c>
      <c r="P3681" t="s">
        <v>644</v>
      </c>
      <c r="Q3681" s="4" t="str" cm="1">
        <f t="array" ref="Q3681">_xlfn._xlws.FILTER(AnalysisMethods!$G$2:$G$31,AnalysisMethods!$E$2:$E$31=AnalysisResults!P3681,"")</f>
        <v>Q1</v>
      </c>
      <c r="R3681" s="4" t="str" cm="1">
        <f t="array" ref="R3681">_xlfn._xlws.FILTER(AnalysisMethods!$H$2:$H$31,AnalysisMethods!$E$2:$E$31=AnalysisResults!P3681,"")</f>
        <v>XX.X</v>
      </c>
      <c r="S3681">
        <v>-0.17</v>
      </c>
      <c r="T3681" s="7" t="s">
        <v>1233</v>
      </c>
      <c r="U3681" t="s">
        <v>1378</v>
      </c>
    </row>
    <row r="3682" spans="1:21" x14ac:dyDescent="0.45">
      <c r="A3682" t="s">
        <v>671</v>
      </c>
      <c r="B3682" s="4" t="str" cm="1">
        <f t="array" ref="B3682">_xlfn._xlws.FILTER(AnalysisSets!B:B,AnalysisSets!A:A=_xlfn._xlws.FILTER(Analyses!E:E,Analyses!A:A=AnalysisResults!A3682,""),"")</f>
        <v>Safety Population</v>
      </c>
      <c r="C3682" t="s">
        <v>33</v>
      </c>
      <c r="D3682" t="s">
        <v>41</v>
      </c>
      <c r="E3682" s="4" t="str" cm="1">
        <f t="array" ref="E3682">_xlfn._xlws.FILTER(AnalysisGroupings!$G$2:$G$20,AnalysisGroupings!$F$2:$F$20=AnalysisResults!D3682,"")</f>
        <v>Xanomeline High Dose</v>
      </c>
      <c r="G3682" t="s">
        <v>733</v>
      </c>
      <c r="H3682" t="s">
        <v>776</v>
      </c>
      <c r="I3682" s="4" t="str" cm="1">
        <f t="array" ref="I3682">_xlfn._xlws.FILTER(AnalysisGroupings!$G$2:$G$36,(AnalysisGroupings!$F$2:$F$36=AnalysisResults!H3682)*LEN(H3682)&gt;0,"")</f>
        <v>Temperature (C)</v>
      </c>
      <c r="K3682" t="s">
        <v>734</v>
      </c>
      <c r="L3682" t="s">
        <v>1384</v>
      </c>
      <c r="M3682" s="4" t="str" cm="1">
        <f t="array" ref="M3682">_xlfn._xlws.FILTER(AnalysisGroupings!$G$2:$G$36,(AnalysisGroupings!$F$2:$F$36=AnalysisResults!L3682)*LEN(L3682)&gt;0,"")</f>
        <v>Week 12</v>
      </c>
      <c r="O3682" t="s">
        <v>295</v>
      </c>
      <c r="P3682" t="s">
        <v>645</v>
      </c>
      <c r="Q3682" s="4" t="str" cm="1">
        <f t="array" ref="Q3682">_xlfn._xlws.FILTER(AnalysisMethods!$G$2:$G$31,AnalysisMethods!$E$2:$E$31=AnalysisResults!P3682,"")</f>
        <v>Q3</v>
      </c>
      <c r="R3682" s="4" t="str" cm="1">
        <f t="array" ref="R3682">_xlfn._xlws.FILTER(AnalysisMethods!$H$2:$H$31,AnalysisMethods!$E$2:$E$31=AnalysisResults!P3682,"")</f>
        <v>XX.X</v>
      </c>
      <c r="S3682">
        <v>0.28000000000000003</v>
      </c>
      <c r="T3682" s="7" t="s">
        <v>1156</v>
      </c>
      <c r="U3682" t="s">
        <v>1378</v>
      </c>
    </row>
    <row r="3683" spans="1:21" x14ac:dyDescent="0.45">
      <c r="A3683" t="s">
        <v>671</v>
      </c>
      <c r="B3683" s="4" t="str" cm="1">
        <f t="array" ref="B3683">_xlfn._xlws.FILTER(AnalysisSets!B:B,AnalysisSets!A:A=_xlfn._xlws.FILTER(Analyses!E:E,Analyses!A:A=AnalysisResults!A3683,""),"")</f>
        <v>Safety Population</v>
      </c>
      <c r="C3683" t="s">
        <v>33</v>
      </c>
      <c r="D3683" t="s">
        <v>41</v>
      </c>
      <c r="E3683" s="4" t="str" cm="1">
        <f t="array" ref="E3683">_xlfn._xlws.FILTER(AnalysisGroupings!$G$2:$G$20,AnalysisGroupings!$F$2:$F$20=AnalysisResults!D3683,"")</f>
        <v>Xanomeline High Dose</v>
      </c>
      <c r="G3683" t="s">
        <v>733</v>
      </c>
      <c r="H3683" t="s">
        <v>776</v>
      </c>
      <c r="I3683" s="4" t="str" cm="1">
        <f t="array" ref="I3683">_xlfn._xlws.FILTER(AnalysisGroupings!$G$2:$G$36,(AnalysisGroupings!$F$2:$F$36=AnalysisResults!H3683)*LEN(H3683)&gt;0,"")</f>
        <v>Temperature (C)</v>
      </c>
      <c r="K3683" t="s">
        <v>734</v>
      </c>
      <c r="L3683" t="s">
        <v>1384</v>
      </c>
      <c r="M3683" s="4" t="str" cm="1">
        <f t="array" ref="M3683">_xlfn._xlws.FILTER(AnalysisGroupings!$G$2:$G$36,(AnalysisGroupings!$F$2:$F$36=AnalysisResults!L3683)*LEN(L3683)&gt;0,"")</f>
        <v>Week 12</v>
      </c>
      <c r="O3683" t="s">
        <v>295</v>
      </c>
      <c r="P3683" t="s">
        <v>646</v>
      </c>
      <c r="Q3683" s="4" t="str" cm="1">
        <f t="array" ref="Q3683">_xlfn._xlws.FILTER(AnalysisMethods!$G$2:$G$31,AnalysisMethods!$E$2:$E$31=AnalysisResults!P3683,"")</f>
        <v>Min</v>
      </c>
      <c r="R3683" s="4" t="str" cm="1">
        <f t="array" ref="R3683">_xlfn._xlws.FILTER(AnalysisMethods!$H$2:$H$31,AnalysisMethods!$E$2:$E$31=AnalysisResults!P3683,"")</f>
        <v>XX</v>
      </c>
      <c r="S3683">
        <v>-0.61</v>
      </c>
      <c r="T3683" s="7" t="s">
        <v>1372</v>
      </c>
      <c r="U3683" t="s">
        <v>1378</v>
      </c>
    </row>
    <row r="3684" spans="1:21" x14ac:dyDescent="0.45">
      <c r="A3684" t="s">
        <v>671</v>
      </c>
      <c r="B3684" s="4" t="str" cm="1">
        <f t="array" ref="B3684">_xlfn._xlws.FILTER(AnalysisSets!B:B,AnalysisSets!A:A=_xlfn._xlws.FILTER(Analyses!E:E,Analyses!A:A=AnalysisResults!A3684,""),"")</f>
        <v>Safety Population</v>
      </c>
      <c r="C3684" t="s">
        <v>33</v>
      </c>
      <c r="D3684" t="s">
        <v>41</v>
      </c>
      <c r="E3684" s="4" t="str" cm="1">
        <f t="array" ref="E3684">_xlfn._xlws.FILTER(AnalysisGroupings!$G$2:$G$20,AnalysisGroupings!$F$2:$F$20=AnalysisResults!D3684,"")</f>
        <v>Xanomeline High Dose</v>
      </c>
      <c r="G3684" t="s">
        <v>733</v>
      </c>
      <c r="H3684" t="s">
        <v>776</v>
      </c>
      <c r="I3684" s="4" t="str" cm="1">
        <f t="array" ref="I3684">_xlfn._xlws.FILTER(AnalysisGroupings!$G$2:$G$36,(AnalysisGroupings!$F$2:$F$36=AnalysisResults!H3684)*LEN(H3684)&gt;0,"")</f>
        <v>Temperature (C)</v>
      </c>
      <c r="K3684" t="s">
        <v>734</v>
      </c>
      <c r="L3684" t="s">
        <v>1384</v>
      </c>
      <c r="M3684" s="4" t="str" cm="1">
        <f t="array" ref="M3684">_xlfn._xlws.FILTER(AnalysisGroupings!$G$2:$G$36,(AnalysisGroupings!$F$2:$F$36=AnalysisResults!L3684)*LEN(L3684)&gt;0,"")</f>
        <v>Week 12</v>
      </c>
      <c r="O3684" t="s">
        <v>295</v>
      </c>
      <c r="P3684" t="s">
        <v>647</v>
      </c>
      <c r="Q3684" s="4" t="str" cm="1">
        <f t="array" ref="Q3684">_xlfn._xlws.FILTER(AnalysisMethods!$G$2:$G$31,AnalysisMethods!$E$2:$E$31=AnalysisResults!P3684,"")</f>
        <v>Max</v>
      </c>
      <c r="R3684" s="4" t="str" cm="1">
        <f t="array" ref="R3684">_xlfn._xlws.FILTER(AnalysisMethods!$H$2:$H$31,AnalysisMethods!$E$2:$E$31=AnalysisResults!P3684,"")</f>
        <v>XX</v>
      </c>
      <c r="S3684">
        <v>1.06</v>
      </c>
      <c r="T3684" s="7" t="s">
        <v>1242</v>
      </c>
      <c r="U3684" t="s">
        <v>1378</v>
      </c>
    </row>
    <row r="3685" spans="1:21" x14ac:dyDescent="0.45">
      <c r="A3685" t="s">
        <v>671</v>
      </c>
      <c r="B3685" s="4" t="str" cm="1">
        <f t="array" ref="B3685">_xlfn._xlws.FILTER(AnalysisSets!B:B,AnalysisSets!A:A=_xlfn._xlws.FILTER(Analyses!E:E,Analyses!A:A=AnalysisResults!A3685,""),"")</f>
        <v>Safety Population</v>
      </c>
      <c r="C3685" t="s">
        <v>33</v>
      </c>
      <c r="D3685" t="s">
        <v>41</v>
      </c>
      <c r="E3685" s="4" t="str" cm="1">
        <f t="array" ref="E3685">_xlfn._xlws.FILTER(AnalysisGroupings!$G$2:$G$20,AnalysisGroupings!$F$2:$F$20=AnalysisResults!D3685,"")</f>
        <v>Xanomeline High Dose</v>
      </c>
      <c r="G3685" t="s">
        <v>733</v>
      </c>
      <c r="H3685" t="s">
        <v>776</v>
      </c>
      <c r="I3685" s="4" t="str" cm="1">
        <f t="array" ref="I3685">_xlfn._xlws.FILTER(AnalysisGroupings!$G$2:$G$36,(AnalysisGroupings!$F$2:$F$36=AnalysisResults!H3685)*LEN(H3685)&gt;0,"")</f>
        <v>Temperature (C)</v>
      </c>
      <c r="K3685" t="s">
        <v>734</v>
      </c>
      <c r="L3685" t="s">
        <v>1385</v>
      </c>
      <c r="M3685" s="4" t="str" cm="1">
        <f t="array" ref="M3685">_xlfn._xlws.FILTER(AnalysisGroupings!$G$2:$G$36,(AnalysisGroupings!$F$2:$F$36=AnalysisResults!L3685)*LEN(L3685)&gt;0,"")</f>
        <v>Week 16</v>
      </c>
      <c r="O3685" t="s">
        <v>295</v>
      </c>
      <c r="P3685" t="s">
        <v>640</v>
      </c>
      <c r="Q3685" s="4" t="str" cm="1">
        <f t="array" ref="Q3685">_xlfn._xlws.FILTER(AnalysisMethods!$G$2:$G$31,AnalysisMethods!$E$2:$E$31=AnalysisResults!P3685,"")</f>
        <v>n</v>
      </c>
      <c r="R3685" s="4" t="str" cm="1">
        <f t="array" ref="R3685">_xlfn._xlws.FILTER(AnalysisMethods!$H$2:$H$31,AnalysisMethods!$E$2:$E$31=AnalysisResults!P3685,"")</f>
        <v>XX</v>
      </c>
      <c r="S3685">
        <v>37</v>
      </c>
      <c r="T3685" s="7" t="s">
        <v>1132</v>
      </c>
      <c r="U3685" t="s">
        <v>1378</v>
      </c>
    </row>
    <row r="3686" spans="1:21" x14ac:dyDescent="0.45">
      <c r="A3686" t="s">
        <v>671</v>
      </c>
      <c r="B3686" s="4" t="str" cm="1">
        <f t="array" ref="B3686">_xlfn._xlws.FILTER(AnalysisSets!B:B,AnalysisSets!A:A=_xlfn._xlws.FILTER(Analyses!E:E,Analyses!A:A=AnalysisResults!A3686,""),"")</f>
        <v>Safety Population</v>
      </c>
      <c r="C3686" t="s">
        <v>33</v>
      </c>
      <c r="D3686" t="s">
        <v>41</v>
      </c>
      <c r="E3686" s="4" t="str" cm="1">
        <f t="array" ref="E3686">_xlfn._xlws.FILTER(AnalysisGroupings!$G$2:$G$20,AnalysisGroupings!$F$2:$F$20=AnalysisResults!D3686,"")</f>
        <v>Xanomeline High Dose</v>
      </c>
      <c r="G3686" t="s">
        <v>733</v>
      </c>
      <c r="H3686" t="s">
        <v>776</v>
      </c>
      <c r="I3686" s="4" t="str" cm="1">
        <f t="array" ref="I3686">_xlfn._xlws.FILTER(AnalysisGroupings!$G$2:$G$36,(AnalysisGroupings!$F$2:$F$36=AnalysisResults!H3686)*LEN(H3686)&gt;0,"")</f>
        <v>Temperature (C)</v>
      </c>
      <c r="K3686" t="s">
        <v>734</v>
      </c>
      <c r="L3686" t="s">
        <v>1385</v>
      </c>
      <c r="M3686" s="4" t="str" cm="1">
        <f t="array" ref="M3686">_xlfn._xlws.FILTER(AnalysisGroupings!$G$2:$G$36,(AnalysisGroupings!$F$2:$F$36=AnalysisResults!L3686)*LEN(L3686)&gt;0,"")</f>
        <v>Week 16</v>
      </c>
      <c r="O3686" t="s">
        <v>295</v>
      </c>
      <c r="P3686" t="s">
        <v>641</v>
      </c>
      <c r="Q3686" s="4" t="str" cm="1">
        <f t="array" ref="Q3686">_xlfn._xlws.FILTER(AnalysisMethods!$G$2:$G$31,AnalysisMethods!$E$2:$E$31=AnalysisResults!P3686,"")</f>
        <v>Mean</v>
      </c>
      <c r="R3686" s="4" t="str" cm="1">
        <f t="array" ref="R3686">_xlfn._xlws.FILTER(AnalysisMethods!$H$2:$H$31,AnalysisMethods!$E$2:$E$31=AnalysisResults!P3686,"")</f>
        <v>XX.X</v>
      </c>
      <c r="S3686">
        <v>-4.7837838000000001E-2</v>
      </c>
      <c r="T3686" s="7" t="s">
        <v>1158</v>
      </c>
      <c r="U3686" t="s">
        <v>1378</v>
      </c>
    </row>
    <row r="3687" spans="1:21" x14ac:dyDescent="0.45">
      <c r="A3687" t="s">
        <v>671</v>
      </c>
      <c r="B3687" s="4" t="str" cm="1">
        <f t="array" ref="B3687">_xlfn._xlws.FILTER(AnalysisSets!B:B,AnalysisSets!A:A=_xlfn._xlws.FILTER(Analyses!E:E,Analyses!A:A=AnalysisResults!A3687,""),"")</f>
        <v>Safety Population</v>
      </c>
      <c r="C3687" t="s">
        <v>33</v>
      </c>
      <c r="D3687" t="s">
        <v>41</v>
      </c>
      <c r="E3687" s="4" t="str" cm="1">
        <f t="array" ref="E3687">_xlfn._xlws.FILTER(AnalysisGroupings!$G$2:$G$20,AnalysisGroupings!$F$2:$F$20=AnalysisResults!D3687,"")</f>
        <v>Xanomeline High Dose</v>
      </c>
      <c r="G3687" t="s">
        <v>733</v>
      </c>
      <c r="H3687" t="s">
        <v>776</v>
      </c>
      <c r="I3687" s="4" t="str" cm="1">
        <f t="array" ref="I3687">_xlfn._xlws.FILTER(AnalysisGroupings!$G$2:$G$36,(AnalysisGroupings!$F$2:$F$36=AnalysisResults!H3687)*LEN(H3687)&gt;0,"")</f>
        <v>Temperature (C)</v>
      </c>
      <c r="K3687" t="s">
        <v>734</v>
      </c>
      <c r="L3687" t="s">
        <v>1385</v>
      </c>
      <c r="M3687" s="4" t="str" cm="1">
        <f t="array" ref="M3687">_xlfn._xlws.FILTER(AnalysisGroupings!$G$2:$G$36,(AnalysisGroupings!$F$2:$F$36=AnalysisResults!L3687)*LEN(L3687)&gt;0,"")</f>
        <v>Week 16</v>
      </c>
      <c r="O3687" t="s">
        <v>295</v>
      </c>
      <c r="P3687" t="s">
        <v>642</v>
      </c>
      <c r="Q3687" s="4" t="str" cm="1">
        <f t="array" ref="Q3687">_xlfn._xlws.FILTER(AnalysisMethods!$G$2:$G$31,AnalysisMethods!$E$2:$E$31=AnalysisResults!P3687,"")</f>
        <v>SD</v>
      </c>
      <c r="R3687" s="4" t="str" cm="1">
        <f t="array" ref="R3687">_xlfn._xlws.FILTER(AnalysisMethods!$H$2:$H$31,AnalysisMethods!$E$2:$E$31=AnalysisResults!P3687,"")</f>
        <v>(XX.XX)</v>
      </c>
      <c r="S3687">
        <v>0.37998636769999999</v>
      </c>
      <c r="T3687" s="7" t="s">
        <v>939</v>
      </c>
      <c r="U3687" t="s">
        <v>1378</v>
      </c>
    </row>
    <row r="3688" spans="1:21" x14ac:dyDescent="0.45">
      <c r="A3688" t="s">
        <v>671</v>
      </c>
      <c r="B3688" s="4" t="str" cm="1">
        <f t="array" ref="B3688">_xlfn._xlws.FILTER(AnalysisSets!B:B,AnalysisSets!A:A=_xlfn._xlws.FILTER(Analyses!E:E,Analyses!A:A=AnalysisResults!A3688,""),"")</f>
        <v>Safety Population</v>
      </c>
      <c r="C3688" t="s">
        <v>33</v>
      </c>
      <c r="D3688" t="s">
        <v>41</v>
      </c>
      <c r="E3688" s="4" t="str" cm="1">
        <f t="array" ref="E3688">_xlfn._xlws.FILTER(AnalysisGroupings!$G$2:$G$20,AnalysisGroupings!$F$2:$F$20=AnalysisResults!D3688,"")</f>
        <v>Xanomeline High Dose</v>
      </c>
      <c r="G3688" t="s">
        <v>733</v>
      </c>
      <c r="H3688" t="s">
        <v>776</v>
      </c>
      <c r="I3688" s="4" t="str" cm="1">
        <f t="array" ref="I3688">_xlfn._xlws.FILTER(AnalysisGroupings!$G$2:$G$36,(AnalysisGroupings!$F$2:$F$36=AnalysisResults!H3688)*LEN(H3688)&gt;0,"")</f>
        <v>Temperature (C)</v>
      </c>
      <c r="K3688" t="s">
        <v>734</v>
      </c>
      <c r="L3688" t="s">
        <v>1385</v>
      </c>
      <c r="M3688" s="4" t="str" cm="1">
        <f t="array" ref="M3688">_xlfn._xlws.FILTER(AnalysisGroupings!$G$2:$G$36,(AnalysisGroupings!$F$2:$F$36=AnalysisResults!L3688)*LEN(L3688)&gt;0,"")</f>
        <v>Week 16</v>
      </c>
      <c r="O3688" t="s">
        <v>295</v>
      </c>
      <c r="P3688" t="s">
        <v>643</v>
      </c>
      <c r="Q3688" s="4" t="str" cm="1">
        <f t="array" ref="Q3688">_xlfn._xlws.FILTER(AnalysisMethods!$G$2:$G$31,AnalysisMethods!$E$2:$E$31=AnalysisResults!P3688,"")</f>
        <v>Median</v>
      </c>
      <c r="R3688" s="4" t="str" cm="1">
        <f t="array" ref="R3688">_xlfn._xlws.FILTER(AnalysisMethods!$H$2:$H$31,AnalysisMethods!$E$2:$E$31=AnalysisResults!P3688,"")</f>
        <v>XX.X</v>
      </c>
      <c r="S3688">
        <v>0</v>
      </c>
      <c r="T3688" s="7" t="s">
        <v>1158</v>
      </c>
      <c r="U3688" t="s">
        <v>1378</v>
      </c>
    </row>
    <row r="3689" spans="1:21" x14ac:dyDescent="0.45">
      <c r="A3689" t="s">
        <v>671</v>
      </c>
      <c r="B3689" s="4" t="str" cm="1">
        <f t="array" ref="B3689">_xlfn._xlws.FILTER(AnalysisSets!B:B,AnalysisSets!A:A=_xlfn._xlws.FILTER(Analyses!E:E,Analyses!A:A=AnalysisResults!A3689,""),"")</f>
        <v>Safety Population</v>
      </c>
      <c r="C3689" t="s">
        <v>33</v>
      </c>
      <c r="D3689" t="s">
        <v>41</v>
      </c>
      <c r="E3689" s="4" t="str" cm="1">
        <f t="array" ref="E3689">_xlfn._xlws.FILTER(AnalysisGroupings!$G$2:$G$20,AnalysisGroupings!$F$2:$F$20=AnalysisResults!D3689,"")</f>
        <v>Xanomeline High Dose</v>
      </c>
      <c r="G3689" t="s">
        <v>733</v>
      </c>
      <c r="H3689" t="s">
        <v>776</v>
      </c>
      <c r="I3689" s="4" t="str" cm="1">
        <f t="array" ref="I3689">_xlfn._xlws.FILTER(AnalysisGroupings!$G$2:$G$36,(AnalysisGroupings!$F$2:$F$36=AnalysisResults!H3689)*LEN(H3689)&gt;0,"")</f>
        <v>Temperature (C)</v>
      </c>
      <c r="K3689" t="s">
        <v>734</v>
      </c>
      <c r="L3689" t="s">
        <v>1385</v>
      </c>
      <c r="M3689" s="4" t="str" cm="1">
        <f t="array" ref="M3689">_xlfn._xlws.FILTER(AnalysisGroupings!$G$2:$G$36,(AnalysisGroupings!$F$2:$F$36=AnalysisResults!L3689)*LEN(L3689)&gt;0,"")</f>
        <v>Week 16</v>
      </c>
      <c r="O3689" t="s">
        <v>295</v>
      </c>
      <c r="P3689" t="s">
        <v>644</v>
      </c>
      <c r="Q3689" s="4" t="str" cm="1">
        <f t="array" ref="Q3689">_xlfn._xlws.FILTER(AnalysisMethods!$G$2:$G$31,AnalysisMethods!$E$2:$E$31=AnalysisResults!P3689,"")</f>
        <v>Q1</v>
      </c>
      <c r="R3689" s="4" t="str" cm="1">
        <f t="array" ref="R3689">_xlfn._xlws.FILTER(AnalysisMethods!$H$2:$H$31,AnalysisMethods!$E$2:$E$31=AnalysisResults!P3689,"")</f>
        <v>XX.X</v>
      </c>
      <c r="S3689">
        <v>-0.33</v>
      </c>
      <c r="T3689" s="7" t="s">
        <v>1235</v>
      </c>
      <c r="U3689" t="s">
        <v>1378</v>
      </c>
    </row>
    <row r="3690" spans="1:21" x14ac:dyDescent="0.45">
      <c r="A3690" t="s">
        <v>671</v>
      </c>
      <c r="B3690" s="4" t="str" cm="1">
        <f t="array" ref="B3690">_xlfn._xlws.FILTER(AnalysisSets!B:B,AnalysisSets!A:A=_xlfn._xlws.FILTER(Analyses!E:E,Analyses!A:A=AnalysisResults!A3690,""),"")</f>
        <v>Safety Population</v>
      </c>
      <c r="C3690" t="s">
        <v>33</v>
      </c>
      <c r="D3690" t="s">
        <v>41</v>
      </c>
      <c r="E3690" s="4" t="str" cm="1">
        <f t="array" ref="E3690">_xlfn._xlws.FILTER(AnalysisGroupings!$G$2:$G$20,AnalysisGroupings!$F$2:$F$20=AnalysisResults!D3690,"")</f>
        <v>Xanomeline High Dose</v>
      </c>
      <c r="G3690" t="s">
        <v>733</v>
      </c>
      <c r="H3690" t="s">
        <v>776</v>
      </c>
      <c r="I3690" s="4" t="str" cm="1">
        <f t="array" ref="I3690">_xlfn._xlws.FILTER(AnalysisGroupings!$G$2:$G$36,(AnalysisGroupings!$F$2:$F$36=AnalysisResults!H3690)*LEN(H3690)&gt;0,"")</f>
        <v>Temperature (C)</v>
      </c>
      <c r="K3690" t="s">
        <v>734</v>
      </c>
      <c r="L3690" t="s">
        <v>1385</v>
      </c>
      <c r="M3690" s="4" t="str" cm="1">
        <f t="array" ref="M3690">_xlfn._xlws.FILTER(AnalysisGroupings!$G$2:$G$36,(AnalysisGroupings!$F$2:$F$36=AnalysisResults!L3690)*LEN(L3690)&gt;0,"")</f>
        <v>Week 16</v>
      </c>
      <c r="O3690" t="s">
        <v>295</v>
      </c>
      <c r="P3690" t="s">
        <v>645</v>
      </c>
      <c r="Q3690" s="4" t="str" cm="1">
        <f t="array" ref="Q3690">_xlfn._xlws.FILTER(AnalysisMethods!$G$2:$G$31,AnalysisMethods!$E$2:$E$31=AnalysisResults!P3690,"")</f>
        <v>Q3</v>
      </c>
      <c r="R3690" s="4" t="str" cm="1">
        <f t="array" ref="R3690">_xlfn._xlws.FILTER(AnalysisMethods!$H$2:$H$31,AnalysisMethods!$E$2:$E$31=AnalysisResults!P3690,"")</f>
        <v>XX.X</v>
      </c>
      <c r="S3690">
        <v>0.11</v>
      </c>
      <c r="T3690" s="7" t="s">
        <v>1243</v>
      </c>
      <c r="U3690" t="s">
        <v>1378</v>
      </c>
    </row>
    <row r="3691" spans="1:21" x14ac:dyDescent="0.45">
      <c r="A3691" t="s">
        <v>671</v>
      </c>
      <c r="B3691" s="4" t="str" cm="1">
        <f t="array" ref="B3691">_xlfn._xlws.FILTER(AnalysisSets!B:B,AnalysisSets!A:A=_xlfn._xlws.FILTER(Analyses!E:E,Analyses!A:A=AnalysisResults!A3691,""),"")</f>
        <v>Safety Population</v>
      </c>
      <c r="C3691" t="s">
        <v>33</v>
      </c>
      <c r="D3691" t="s">
        <v>41</v>
      </c>
      <c r="E3691" s="4" t="str" cm="1">
        <f t="array" ref="E3691">_xlfn._xlws.FILTER(AnalysisGroupings!$G$2:$G$20,AnalysisGroupings!$F$2:$F$20=AnalysisResults!D3691,"")</f>
        <v>Xanomeline High Dose</v>
      </c>
      <c r="G3691" t="s">
        <v>733</v>
      </c>
      <c r="H3691" t="s">
        <v>776</v>
      </c>
      <c r="I3691" s="4" t="str" cm="1">
        <f t="array" ref="I3691">_xlfn._xlws.FILTER(AnalysisGroupings!$G$2:$G$36,(AnalysisGroupings!$F$2:$F$36=AnalysisResults!H3691)*LEN(H3691)&gt;0,"")</f>
        <v>Temperature (C)</v>
      </c>
      <c r="K3691" t="s">
        <v>734</v>
      </c>
      <c r="L3691" t="s">
        <v>1385</v>
      </c>
      <c r="M3691" s="4" t="str" cm="1">
        <f t="array" ref="M3691">_xlfn._xlws.FILTER(AnalysisGroupings!$G$2:$G$36,(AnalysisGroupings!$F$2:$F$36=AnalysisResults!L3691)*LEN(L3691)&gt;0,"")</f>
        <v>Week 16</v>
      </c>
      <c r="O3691" t="s">
        <v>295</v>
      </c>
      <c r="P3691" t="s">
        <v>646</v>
      </c>
      <c r="Q3691" s="4" t="str" cm="1">
        <f t="array" ref="Q3691">_xlfn._xlws.FILTER(AnalysisMethods!$G$2:$G$31,AnalysisMethods!$E$2:$E$31=AnalysisResults!P3691,"")</f>
        <v>Min</v>
      </c>
      <c r="R3691" s="4" t="str" cm="1">
        <f t="array" ref="R3691">_xlfn._xlws.FILTER(AnalysisMethods!$H$2:$H$31,AnalysisMethods!$E$2:$E$31=AnalysisResults!P3691,"")</f>
        <v>XX</v>
      </c>
      <c r="S3691">
        <v>-0.78</v>
      </c>
      <c r="T3691" s="7" t="s">
        <v>1236</v>
      </c>
      <c r="U3691" t="s">
        <v>1378</v>
      </c>
    </row>
    <row r="3692" spans="1:21" x14ac:dyDescent="0.45">
      <c r="A3692" t="s">
        <v>671</v>
      </c>
      <c r="B3692" s="4" t="str" cm="1">
        <f t="array" ref="B3692">_xlfn._xlws.FILTER(AnalysisSets!B:B,AnalysisSets!A:A=_xlfn._xlws.FILTER(Analyses!E:E,Analyses!A:A=AnalysisResults!A3692,""),"")</f>
        <v>Safety Population</v>
      </c>
      <c r="C3692" t="s">
        <v>33</v>
      </c>
      <c r="D3692" t="s">
        <v>41</v>
      </c>
      <c r="E3692" s="4" t="str" cm="1">
        <f t="array" ref="E3692">_xlfn._xlws.FILTER(AnalysisGroupings!$G$2:$G$20,AnalysisGroupings!$F$2:$F$20=AnalysisResults!D3692,"")</f>
        <v>Xanomeline High Dose</v>
      </c>
      <c r="G3692" t="s">
        <v>733</v>
      </c>
      <c r="H3692" t="s">
        <v>776</v>
      </c>
      <c r="I3692" s="4" t="str" cm="1">
        <f t="array" ref="I3692">_xlfn._xlws.FILTER(AnalysisGroupings!$G$2:$G$36,(AnalysisGroupings!$F$2:$F$36=AnalysisResults!H3692)*LEN(H3692)&gt;0,"")</f>
        <v>Temperature (C)</v>
      </c>
      <c r="K3692" t="s">
        <v>734</v>
      </c>
      <c r="L3692" t="s">
        <v>1385</v>
      </c>
      <c r="M3692" s="4" t="str" cm="1">
        <f t="array" ref="M3692">_xlfn._xlws.FILTER(AnalysisGroupings!$G$2:$G$36,(AnalysisGroupings!$F$2:$F$36=AnalysisResults!L3692)*LEN(L3692)&gt;0,"")</f>
        <v>Week 16</v>
      </c>
      <c r="O3692" t="s">
        <v>295</v>
      </c>
      <c r="P3692" t="s">
        <v>647</v>
      </c>
      <c r="Q3692" s="4" t="str" cm="1">
        <f t="array" ref="Q3692">_xlfn._xlws.FILTER(AnalysisMethods!$G$2:$G$31,AnalysisMethods!$E$2:$E$31=AnalysisResults!P3692,"")</f>
        <v>Max</v>
      </c>
      <c r="R3692" s="4" t="str" cm="1">
        <f t="array" ref="R3692">_xlfn._xlws.FILTER(AnalysisMethods!$H$2:$H$31,AnalysisMethods!$E$2:$E$31=AnalysisResults!P3692,"")</f>
        <v>XX</v>
      </c>
      <c r="S3692">
        <v>1.1100000000000001</v>
      </c>
      <c r="T3692" s="7" t="s">
        <v>1237</v>
      </c>
      <c r="U3692" t="s">
        <v>1378</v>
      </c>
    </row>
    <row r="3693" spans="1:21" x14ac:dyDescent="0.45">
      <c r="A3693" t="s">
        <v>671</v>
      </c>
      <c r="B3693" s="4" t="str" cm="1">
        <f t="array" ref="B3693">_xlfn._xlws.FILTER(AnalysisSets!B:B,AnalysisSets!A:A=_xlfn._xlws.FILTER(Analyses!E:E,Analyses!A:A=AnalysisResults!A3693,""),"")</f>
        <v>Safety Population</v>
      </c>
      <c r="C3693" t="s">
        <v>33</v>
      </c>
      <c r="D3693" t="s">
        <v>41</v>
      </c>
      <c r="E3693" s="4" t="str" cm="1">
        <f t="array" ref="E3693">_xlfn._xlws.FILTER(AnalysisGroupings!$G$2:$G$20,AnalysisGroupings!$F$2:$F$20=AnalysisResults!D3693,"")</f>
        <v>Xanomeline High Dose</v>
      </c>
      <c r="G3693" t="s">
        <v>733</v>
      </c>
      <c r="H3693" t="s">
        <v>776</v>
      </c>
      <c r="I3693" s="4" t="str" cm="1">
        <f t="array" ref="I3693">_xlfn._xlws.FILTER(AnalysisGroupings!$G$2:$G$36,(AnalysisGroupings!$F$2:$F$36=AnalysisResults!H3693)*LEN(H3693)&gt;0,"")</f>
        <v>Temperature (C)</v>
      </c>
      <c r="K3693" t="s">
        <v>734</v>
      </c>
      <c r="L3693" t="s">
        <v>1386</v>
      </c>
      <c r="M3693" s="4" t="str" cm="1">
        <f t="array" ref="M3693">_xlfn._xlws.FILTER(AnalysisGroupings!$G$2:$G$36,(AnalysisGroupings!$F$2:$F$36=AnalysisResults!L3693)*LEN(L3693)&gt;0,"")</f>
        <v>Week 20</v>
      </c>
      <c r="O3693" t="s">
        <v>295</v>
      </c>
      <c r="P3693" t="s">
        <v>640</v>
      </c>
      <c r="Q3693" s="4" t="str" cm="1">
        <f t="array" ref="Q3693">_xlfn._xlws.FILTER(AnalysisMethods!$G$2:$G$31,AnalysisMethods!$E$2:$E$31=AnalysisResults!P3693,"")</f>
        <v>n</v>
      </c>
      <c r="R3693" s="4" t="str" cm="1">
        <f t="array" ref="R3693">_xlfn._xlws.FILTER(AnalysisMethods!$H$2:$H$31,AnalysisMethods!$E$2:$E$31=AnalysisResults!P3693,"")</f>
        <v>XX</v>
      </c>
      <c r="S3693">
        <v>32</v>
      </c>
      <c r="T3693" s="7" t="s">
        <v>1133</v>
      </c>
      <c r="U3693" t="s">
        <v>1378</v>
      </c>
    </row>
    <row r="3694" spans="1:21" x14ac:dyDescent="0.45">
      <c r="A3694" t="s">
        <v>671</v>
      </c>
      <c r="B3694" s="4" t="str" cm="1">
        <f t="array" ref="B3694">_xlfn._xlws.FILTER(AnalysisSets!B:B,AnalysisSets!A:A=_xlfn._xlws.FILTER(Analyses!E:E,Analyses!A:A=AnalysisResults!A3694,""),"")</f>
        <v>Safety Population</v>
      </c>
      <c r="C3694" t="s">
        <v>33</v>
      </c>
      <c r="D3694" t="s">
        <v>41</v>
      </c>
      <c r="E3694" s="4" t="str" cm="1">
        <f t="array" ref="E3694">_xlfn._xlws.FILTER(AnalysisGroupings!$G$2:$G$20,AnalysisGroupings!$F$2:$F$20=AnalysisResults!D3694,"")</f>
        <v>Xanomeline High Dose</v>
      </c>
      <c r="G3694" t="s">
        <v>733</v>
      </c>
      <c r="H3694" t="s">
        <v>776</v>
      </c>
      <c r="I3694" s="4" t="str" cm="1">
        <f t="array" ref="I3694">_xlfn._xlws.FILTER(AnalysisGroupings!$G$2:$G$36,(AnalysisGroupings!$F$2:$F$36=AnalysisResults!H3694)*LEN(H3694)&gt;0,"")</f>
        <v>Temperature (C)</v>
      </c>
      <c r="K3694" t="s">
        <v>734</v>
      </c>
      <c r="L3694" t="s">
        <v>1386</v>
      </c>
      <c r="M3694" s="4" t="str" cm="1">
        <f t="array" ref="M3694">_xlfn._xlws.FILTER(AnalysisGroupings!$G$2:$G$36,(AnalysisGroupings!$F$2:$F$36=AnalysisResults!L3694)*LEN(L3694)&gt;0,"")</f>
        <v>Week 20</v>
      </c>
      <c r="O3694" t="s">
        <v>295</v>
      </c>
      <c r="P3694" t="s">
        <v>641</v>
      </c>
      <c r="Q3694" s="4" t="str" cm="1">
        <f t="array" ref="Q3694">_xlfn._xlws.FILTER(AnalysisMethods!$G$2:$G$31,AnalysisMethods!$E$2:$E$31=AnalysisResults!P3694,"")</f>
        <v>Mean</v>
      </c>
      <c r="R3694" s="4" t="str" cm="1">
        <f t="array" ref="R3694">_xlfn._xlws.FILTER(AnalysisMethods!$H$2:$H$31,AnalysisMethods!$E$2:$E$31=AnalysisResults!P3694,"")</f>
        <v>XX.X</v>
      </c>
      <c r="S3694">
        <v>4.4687499999999998E-2</v>
      </c>
      <c r="T3694" s="7" t="s">
        <v>1158</v>
      </c>
      <c r="U3694" t="s">
        <v>1378</v>
      </c>
    </row>
    <row r="3695" spans="1:21" x14ac:dyDescent="0.45">
      <c r="A3695" t="s">
        <v>671</v>
      </c>
      <c r="B3695" s="4" t="str" cm="1">
        <f t="array" ref="B3695">_xlfn._xlws.FILTER(AnalysisSets!B:B,AnalysisSets!A:A=_xlfn._xlws.FILTER(Analyses!E:E,Analyses!A:A=AnalysisResults!A3695,""),"")</f>
        <v>Safety Population</v>
      </c>
      <c r="C3695" t="s">
        <v>33</v>
      </c>
      <c r="D3695" t="s">
        <v>41</v>
      </c>
      <c r="E3695" s="4" t="str" cm="1">
        <f t="array" ref="E3695">_xlfn._xlws.FILTER(AnalysisGroupings!$G$2:$G$20,AnalysisGroupings!$F$2:$F$20=AnalysisResults!D3695,"")</f>
        <v>Xanomeline High Dose</v>
      </c>
      <c r="G3695" t="s">
        <v>733</v>
      </c>
      <c r="H3695" t="s">
        <v>776</v>
      </c>
      <c r="I3695" s="4" t="str" cm="1">
        <f t="array" ref="I3695">_xlfn._xlws.FILTER(AnalysisGroupings!$G$2:$G$36,(AnalysisGroupings!$F$2:$F$36=AnalysisResults!H3695)*LEN(H3695)&gt;0,"")</f>
        <v>Temperature (C)</v>
      </c>
      <c r="K3695" t="s">
        <v>734</v>
      </c>
      <c r="L3695" t="s">
        <v>1386</v>
      </c>
      <c r="M3695" s="4" t="str" cm="1">
        <f t="array" ref="M3695">_xlfn._xlws.FILTER(AnalysisGroupings!$G$2:$G$36,(AnalysisGroupings!$F$2:$F$36=AnalysisResults!L3695)*LEN(L3695)&gt;0,"")</f>
        <v>Week 20</v>
      </c>
      <c r="O3695" t="s">
        <v>295</v>
      </c>
      <c r="P3695" t="s">
        <v>642</v>
      </c>
      <c r="Q3695" s="4" t="str" cm="1">
        <f t="array" ref="Q3695">_xlfn._xlws.FILTER(AnalysisMethods!$G$2:$G$31,AnalysisMethods!$E$2:$E$31=AnalysisResults!P3695,"")</f>
        <v>SD</v>
      </c>
      <c r="R3695" s="4" t="str" cm="1">
        <f t="array" ref="R3695">_xlfn._xlws.FILTER(AnalysisMethods!$H$2:$H$31,AnalysisMethods!$E$2:$E$31=AnalysisResults!P3695,"")</f>
        <v>(XX.XX)</v>
      </c>
      <c r="S3695">
        <v>0.4213111973</v>
      </c>
      <c r="T3695" s="7" t="s">
        <v>1125</v>
      </c>
      <c r="U3695" t="s">
        <v>1378</v>
      </c>
    </row>
    <row r="3696" spans="1:21" x14ac:dyDescent="0.45">
      <c r="A3696" t="s">
        <v>671</v>
      </c>
      <c r="B3696" s="4" t="str" cm="1">
        <f t="array" ref="B3696">_xlfn._xlws.FILTER(AnalysisSets!B:B,AnalysisSets!A:A=_xlfn._xlws.FILTER(Analyses!E:E,Analyses!A:A=AnalysisResults!A3696,""),"")</f>
        <v>Safety Population</v>
      </c>
      <c r="C3696" t="s">
        <v>33</v>
      </c>
      <c r="D3696" t="s">
        <v>41</v>
      </c>
      <c r="E3696" s="4" t="str" cm="1">
        <f t="array" ref="E3696">_xlfn._xlws.FILTER(AnalysisGroupings!$G$2:$G$20,AnalysisGroupings!$F$2:$F$20=AnalysisResults!D3696,"")</f>
        <v>Xanomeline High Dose</v>
      </c>
      <c r="G3696" t="s">
        <v>733</v>
      </c>
      <c r="H3696" t="s">
        <v>776</v>
      </c>
      <c r="I3696" s="4" t="str" cm="1">
        <f t="array" ref="I3696">_xlfn._xlws.FILTER(AnalysisGroupings!$G$2:$G$36,(AnalysisGroupings!$F$2:$F$36=AnalysisResults!H3696)*LEN(H3696)&gt;0,"")</f>
        <v>Temperature (C)</v>
      </c>
      <c r="K3696" t="s">
        <v>734</v>
      </c>
      <c r="L3696" t="s">
        <v>1386</v>
      </c>
      <c r="M3696" s="4" t="str" cm="1">
        <f t="array" ref="M3696">_xlfn._xlws.FILTER(AnalysisGroupings!$G$2:$G$36,(AnalysisGroupings!$F$2:$F$36=AnalysisResults!L3696)*LEN(L3696)&gt;0,"")</f>
        <v>Week 20</v>
      </c>
      <c r="O3696" t="s">
        <v>295</v>
      </c>
      <c r="P3696" t="s">
        <v>643</v>
      </c>
      <c r="Q3696" s="4" t="str" cm="1">
        <f t="array" ref="Q3696">_xlfn._xlws.FILTER(AnalysisMethods!$G$2:$G$31,AnalysisMethods!$E$2:$E$31=AnalysisResults!P3696,"")</f>
        <v>Median</v>
      </c>
      <c r="R3696" s="4" t="str" cm="1">
        <f t="array" ref="R3696">_xlfn._xlws.FILTER(AnalysisMethods!$H$2:$H$31,AnalysisMethods!$E$2:$E$31=AnalysisResults!P3696,"")</f>
        <v>XX.X</v>
      </c>
      <c r="S3696">
        <v>0</v>
      </c>
      <c r="T3696" s="7" t="s">
        <v>1158</v>
      </c>
      <c r="U3696" t="s">
        <v>1378</v>
      </c>
    </row>
    <row r="3697" spans="1:21" x14ac:dyDescent="0.45">
      <c r="A3697" t="s">
        <v>671</v>
      </c>
      <c r="B3697" s="4" t="str" cm="1">
        <f t="array" ref="B3697">_xlfn._xlws.FILTER(AnalysisSets!B:B,AnalysisSets!A:A=_xlfn._xlws.FILTER(Analyses!E:E,Analyses!A:A=AnalysisResults!A3697,""),"")</f>
        <v>Safety Population</v>
      </c>
      <c r="C3697" t="s">
        <v>33</v>
      </c>
      <c r="D3697" t="s">
        <v>41</v>
      </c>
      <c r="E3697" s="4" t="str" cm="1">
        <f t="array" ref="E3697">_xlfn._xlws.FILTER(AnalysisGroupings!$G$2:$G$20,AnalysisGroupings!$F$2:$F$20=AnalysisResults!D3697,"")</f>
        <v>Xanomeline High Dose</v>
      </c>
      <c r="G3697" t="s">
        <v>733</v>
      </c>
      <c r="H3697" t="s">
        <v>776</v>
      </c>
      <c r="I3697" s="4" t="str" cm="1">
        <f t="array" ref="I3697">_xlfn._xlws.FILTER(AnalysisGroupings!$G$2:$G$36,(AnalysisGroupings!$F$2:$F$36=AnalysisResults!H3697)*LEN(H3697)&gt;0,"")</f>
        <v>Temperature (C)</v>
      </c>
      <c r="K3697" t="s">
        <v>734</v>
      </c>
      <c r="L3697" t="s">
        <v>1386</v>
      </c>
      <c r="M3697" s="4" t="str" cm="1">
        <f t="array" ref="M3697">_xlfn._xlws.FILTER(AnalysisGroupings!$G$2:$G$36,(AnalysisGroupings!$F$2:$F$36=AnalysisResults!L3697)*LEN(L3697)&gt;0,"")</f>
        <v>Week 20</v>
      </c>
      <c r="O3697" t="s">
        <v>295</v>
      </c>
      <c r="P3697" t="s">
        <v>644</v>
      </c>
      <c r="Q3697" s="4" t="str" cm="1">
        <f t="array" ref="Q3697">_xlfn._xlws.FILTER(AnalysisMethods!$G$2:$G$31,AnalysisMethods!$E$2:$E$31=AnalysisResults!P3697,"")</f>
        <v>Q1</v>
      </c>
      <c r="R3697" s="4" t="str" cm="1">
        <f t="array" ref="R3697">_xlfn._xlws.FILTER(AnalysisMethods!$H$2:$H$31,AnalysisMethods!$E$2:$E$31=AnalysisResults!P3697,"")</f>
        <v>XX.X</v>
      </c>
      <c r="S3697">
        <v>-0.33</v>
      </c>
      <c r="T3697" s="7" t="s">
        <v>1235</v>
      </c>
      <c r="U3697" t="s">
        <v>1378</v>
      </c>
    </row>
    <row r="3698" spans="1:21" x14ac:dyDescent="0.45">
      <c r="A3698" t="s">
        <v>671</v>
      </c>
      <c r="B3698" s="4" t="str" cm="1">
        <f t="array" ref="B3698">_xlfn._xlws.FILTER(AnalysisSets!B:B,AnalysisSets!A:A=_xlfn._xlws.FILTER(Analyses!E:E,Analyses!A:A=AnalysisResults!A3698,""),"")</f>
        <v>Safety Population</v>
      </c>
      <c r="C3698" t="s">
        <v>33</v>
      </c>
      <c r="D3698" t="s">
        <v>41</v>
      </c>
      <c r="E3698" s="4" t="str" cm="1">
        <f t="array" ref="E3698">_xlfn._xlws.FILTER(AnalysisGroupings!$G$2:$G$20,AnalysisGroupings!$F$2:$F$20=AnalysisResults!D3698,"")</f>
        <v>Xanomeline High Dose</v>
      </c>
      <c r="G3698" t="s">
        <v>733</v>
      </c>
      <c r="H3698" t="s">
        <v>776</v>
      </c>
      <c r="I3698" s="4" t="str" cm="1">
        <f t="array" ref="I3698">_xlfn._xlws.FILTER(AnalysisGroupings!$G$2:$G$36,(AnalysisGroupings!$F$2:$F$36=AnalysisResults!H3698)*LEN(H3698)&gt;0,"")</f>
        <v>Temperature (C)</v>
      </c>
      <c r="K3698" t="s">
        <v>734</v>
      </c>
      <c r="L3698" t="s">
        <v>1386</v>
      </c>
      <c r="M3698" s="4" t="str" cm="1">
        <f t="array" ref="M3698">_xlfn._xlws.FILTER(AnalysisGroupings!$G$2:$G$36,(AnalysisGroupings!$F$2:$F$36=AnalysisResults!L3698)*LEN(L3698)&gt;0,"")</f>
        <v>Week 20</v>
      </c>
      <c r="O3698" t="s">
        <v>295</v>
      </c>
      <c r="P3698" t="s">
        <v>645</v>
      </c>
      <c r="Q3698" s="4" t="str" cm="1">
        <f t="array" ref="Q3698">_xlfn._xlws.FILTER(AnalysisMethods!$G$2:$G$31,AnalysisMethods!$E$2:$E$31=AnalysisResults!P3698,"")</f>
        <v>Q3</v>
      </c>
      <c r="R3698" s="4" t="str" cm="1">
        <f t="array" ref="R3698">_xlfn._xlws.FILTER(AnalysisMethods!$H$2:$H$31,AnalysisMethods!$E$2:$E$31=AnalysisResults!P3698,"")</f>
        <v>XX.X</v>
      </c>
      <c r="S3698">
        <v>0.28000000000000003</v>
      </c>
      <c r="T3698" s="7" t="s">
        <v>1156</v>
      </c>
      <c r="U3698" t="s">
        <v>1378</v>
      </c>
    </row>
    <row r="3699" spans="1:21" x14ac:dyDescent="0.45">
      <c r="A3699" t="s">
        <v>671</v>
      </c>
      <c r="B3699" s="4" t="str" cm="1">
        <f t="array" ref="B3699">_xlfn._xlws.FILTER(AnalysisSets!B:B,AnalysisSets!A:A=_xlfn._xlws.FILTER(Analyses!E:E,Analyses!A:A=AnalysisResults!A3699,""),"")</f>
        <v>Safety Population</v>
      </c>
      <c r="C3699" t="s">
        <v>33</v>
      </c>
      <c r="D3699" t="s">
        <v>41</v>
      </c>
      <c r="E3699" s="4" t="str" cm="1">
        <f t="array" ref="E3699">_xlfn._xlws.FILTER(AnalysisGroupings!$G$2:$G$20,AnalysisGroupings!$F$2:$F$20=AnalysisResults!D3699,"")</f>
        <v>Xanomeline High Dose</v>
      </c>
      <c r="G3699" t="s">
        <v>733</v>
      </c>
      <c r="H3699" t="s">
        <v>776</v>
      </c>
      <c r="I3699" s="4" t="str" cm="1">
        <f t="array" ref="I3699">_xlfn._xlws.FILTER(AnalysisGroupings!$G$2:$G$36,(AnalysisGroupings!$F$2:$F$36=AnalysisResults!H3699)*LEN(H3699)&gt;0,"")</f>
        <v>Temperature (C)</v>
      </c>
      <c r="K3699" t="s">
        <v>734</v>
      </c>
      <c r="L3699" t="s">
        <v>1386</v>
      </c>
      <c r="M3699" s="4" t="str" cm="1">
        <f t="array" ref="M3699">_xlfn._xlws.FILTER(AnalysisGroupings!$G$2:$G$36,(AnalysisGroupings!$F$2:$F$36=AnalysisResults!L3699)*LEN(L3699)&gt;0,"")</f>
        <v>Week 20</v>
      </c>
      <c r="O3699" t="s">
        <v>295</v>
      </c>
      <c r="P3699" t="s">
        <v>646</v>
      </c>
      <c r="Q3699" s="4" t="str" cm="1">
        <f t="array" ref="Q3699">_xlfn._xlws.FILTER(AnalysisMethods!$G$2:$G$31,AnalysisMethods!$E$2:$E$31=AnalysisResults!P3699,"")</f>
        <v>Min</v>
      </c>
      <c r="R3699" s="4" t="str" cm="1">
        <f t="array" ref="R3699">_xlfn._xlws.FILTER(AnalysisMethods!$H$2:$H$31,AnalysisMethods!$E$2:$E$31=AnalysisResults!P3699,"")</f>
        <v>XX</v>
      </c>
      <c r="S3699">
        <v>-0.56000000000000005</v>
      </c>
      <c r="T3699" s="7" t="s">
        <v>1373</v>
      </c>
      <c r="U3699" t="s">
        <v>1378</v>
      </c>
    </row>
    <row r="3700" spans="1:21" x14ac:dyDescent="0.45">
      <c r="A3700" t="s">
        <v>671</v>
      </c>
      <c r="B3700" s="4" t="str" cm="1">
        <f t="array" ref="B3700">_xlfn._xlws.FILTER(AnalysisSets!B:B,AnalysisSets!A:A=_xlfn._xlws.FILTER(Analyses!E:E,Analyses!A:A=AnalysisResults!A3700,""),"")</f>
        <v>Safety Population</v>
      </c>
      <c r="C3700" t="s">
        <v>33</v>
      </c>
      <c r="D3700" t="s">
        <v>41</v>
      </c>
      <c r="E3700" s="4" t="str" cm="1">
        <f t="array" ref="E3700">_xlfn._xlws.FILTER(AnalysisGroupings!$G$2:$G$20,AnalysisGroupings!$F$2:$F$20=AnalysisResults!D3700,"")</f>
        <v>Xanomeline High Dose</v>
      </c>
      <c r="G3700" t="s">
        <v>733</v>
      </c>
      <c r="H3700" t="s">
        <v>776</v>
      </c>
      <c r="I3700" s="4" t="str" cm="1">
        <f t="array" ref="I3700">_xlfn._xlws.FILTER(AnalysisGroupings!$G$2:$G$36,(AnalysisGroupings!$F$2:$F$36=AnalysisResults!H3700)*LEN(H3700)&gt;0,"")</f>
        <v>Temperature (C)</v>
      </c>
      <c r="K3700" t="s">
        <v>734</v>
      </c>
      <c r="L3700" t="s">
        <v>1386</v>
      </c>
      <c r="M3700" s="4" t="str" cm="1">
        <f t="array" ref="M3700">_xlfn._xlws.FILTER(AnalysisGroupings!$G$2:$G$36,(AnalysisGroupings!$F$2:$F$36=AnalysisResults!L3700)*LEN(L3700)&gt;0,"")</f>
        <v>Week 20</v>
      </c>
      <c r="O3700" t="s">
        <v>295</v>
      </c>
      <c r="P3700" t="s">
        <v>647</v>
      </c>
      <c r="Q3700" s="4" t="str" cm="1">
        <f t="array" ref="Q3700">_xlfn._xlws.FILTER(AnalysisMethods!$G$2:$G$31,AnalysisMethods!$E$2:$E$31=AnalysisResults!P3700,"")</f>
        <v>Max</v>
      </c>
      <c r="R3700" s="4" t="str" cm="1">
        <f t="array" ref="R3700">_xlfn._xlws.FILTER(AnalysisMethods!$H$2:$H$31,AnalysisMethods!$E$2:$E$31=AnalysisResults!P3700,"")</f>
        <v>XX</v>
      </c>
      <c r="S3700">
        <v>1.1200000000000001</v>
      </c>
      <c r="T3700" s="7" t="s">
        <v>1374</v>
      </c>
      <c r="U3700" t="s">
        <v>1378</v>
      </c>
    </row>
    <row r="3701" spans="1:21" x14ac:dyDescent="0.45">
      <c r="A3701" t="s">
        <v>671</v>
      </c>
      <c r="B3701" s="4" t="str" cm="1">
        <f t="array" ref="B3701">_xlfn._xlws.FILTER(AnalysisSets!B:B,AnalysisSets!A:A=_xlfn._xlws.FILTER(Analyses!E:E,Analyses!A:A=AnalysisResults!A3701,""),"")</f>
        <v>Safety Population</v>
      </c>
      <c r="C3701" t="s">
        <v>33</v>
      </c>
      <c r="D3701" t="s">
        <v>41</v>
      </c>
      <c r="E3701" s="4" t="str" cm="1">
        <f t="array" ref="E3701">_xlfn._xlws.FILTER(AnalysisGroupings!$G$2:$G$20,AnalysisGroupings!$F$2:$F$20=AnalysisResults!D3701,"")</f>
        <v>Xanomeline High Dose</v>
      </c>
      <c r="G3701" t="s">
        <v>733</v>
      </c>
      <c r="H3701" t="s">
        <v>776</v>
      </c>
      <c r="I3701" s="4" t="str" cm="1">
        <f t="array" ref="I3701">_xlfn._xlws.FILTER(AnalysisGroupings!$G$2:$G$36,(AnalysisGroupings!$F$2:$F$36=AnalysisResults!H3701)*LEN(H3701)&gt;0,"")</f>
        <v>Temperature (C)</v>
      </c>
      <c r="K3701" t="s">
        <v>734</v>
      </c>
      <c r="L3701" t="s">
        <v>1387</v>
      </c>
      <c r="M3701" s="4" t="str" cm="1">
        <f t="array" ref="M3701">_xlfn._xlws.FILTER(AnalysisGroupings!$G$2:$G$36,(AnalysisGroupings!$F$2:$F$36=AnalysisResults!L3701)*LEN(L3701)&gt;0,"")</f>
        <v>Week 24</v>
      </c>
      <c r="O3701" t="s">
        <v>295</v>
      </c>
      <c r="P3701" t="s">
        <v>640</v>
      </c>
      <c r="Q3701" s="4" t="str" cm="1">
        <f t="array" ref="Q3701">_xlfn._xlws.FILTER(AnalysisMethods!$G$2:$G$31,AnalysisMethods!$E$2:$E$31=AnalysisResults!P3701,"")</f>
        <v>n</v>
      </c>
      <c r="R3701" s="4" t="str" cm="1">
        <f t="array" ref="R3701">_xlfn._xlws.FILTER(AnalysisMethods!$H$2:$H$31,AnalysisMethods!$E$2:$E$31=AnalysisResults!P3701,"")</f>
        <v>XX</v>
      </c>
      <c r="S3701">
        <v>29</v>
      </c>
      <c r="T3701" s="7" t="s">
        <v>1136</v>
      </c>
      <c r="U3701" t="s">
        <v>1378</v>
      </c>
    </row>
    <row r="3702" spans="1:21" x14ac:dyDescent="0.45">
      <c r="A3702" t="s">
        <v>671</v>
      </c>
      <c r="B3702" s="4" t="str" cm="1">
        <f t="array" ref="B3702">_xlfn._xlws.FILTER(AnalysisSets!B:B,AnalysisSets!A:A=_xlfn._xlws.FILTER(Analyses!E:E,Analyses!A:A=AnalysisResults!A3702,""),"")</f>
        <v>Safety Population</v>
      </c>
      <c r="C3702" t="s">
        <v>33</v>
      </c>
      <c r="D3702" t="s">
        <v>41</v>
      </c>
      <c r="E3702" s="4" t="str" cm="1">
        <f t="array" ref="E3702">_xlfn._xlws.FILTER(AnalysisGroupings!$G$2:$G$20,AnalysisGroupings!$F$2:$F$20=AnalysisResults!D3702,"")</f>
        <v>Xanomeline High Dose</v>
      </c>
      <c r="G3702" t="s">
        <v>733</v>
      </c>
      <c r="H3702" t="s">
        <v>776</v>
      </c>
      <c r="I3702" s="4" t="str" cm="1">
        <f t="array" ref="I3702">_xlfn._xlws.FILTER(AnalysisGroupings!$G$2:$G$36,(AnalysisGroupings!$F$2:$F$36=AnalysisResults!H3702)*LEN(H3702)&gt;0,"")</f>
        <v>Temperature (C)</v>
      </c>
      <c r="K3702" t="s">
        <v>734</v>
      </c>
      <c r="L3702" t="s">
        <v>1387</v>
      </c>
      <c r="M3702" s="4" t="str" cm="1">
        <f t="array" ref="M3702">_xlfn._xlws.FILTER(AnalysisGroupings!$G$2:$G$36,(AnalysisGroupings!$F$2:$F$36=AnalysisResults!L3702)*LEN(L3702)&gt;0,"")</f>
        <v>Week 24</v>
      </c>
      <c r="O3702" t="s">
        <v>295</v>
      </c>
      <c r="P3702" t="s">
        <v>641</v>
      </c>
      <c r="Q3702" s="4" t="str" cm="1">
        <f t="array" ref="Q3702">_xlfn._xlws.FILTER(AnalysisMethods!$G$2:$G$31,AnalysisMethods!$E$2:$E$31=AnalysisResults!P3702,"")</f>
        <v>Mean</v>
      </c>
      <c r="R3702" s="4" t="str" cm="1">
        <f t="array" ref="R3702">_xlfn._xlws.FILTER(AnalysisMethods!$H$2:$H$31,AnalysisMethods!$E$2:$E$31=AnalysisResults!P3702,"")</f>
        <v>XX.X</v>
      </c>
      <c r="S3702">
        <v>1.3793103399999999E-2</v>
      </c>
      <c r="T3702" s="7" t="s">
        <v>1158</v>
      </c>
      <c r="U3702" t="s">
        <v>1378</v>
      </c>
    </row>
    <row r="3703" spans="1:21" x14ac:dyDescent="0.45">
      <c r="A3703" t="s">
        <v>671</v>
      </c>
      <c r="B3703" s="4" t="str" cm="1">
        <f t="array" ref="B3703">_xlfn._xlws.FILTER(AnalysisSets!B:B,AnalysisSets!A:A=_xlfn._xlws.FILTER(Analyses!E:E,Analyses!A:A=AnalysisResults!A3703,""),"")</f>
        <v>Safety Population</v>
      </c>
      <c r="C3703" t="s">
        <v>33</v>
      </c>
      <c r="D3703" t="s">
        <v>41</v>
      </c>
      <c r="E3703" s="4" t="str" cm="1">
        <f t="array" ref="E3703">_xlfn._xlws.FILTER(AnalysisGroupings!$G$2:$G$20,AnalysisGroupings!$F$2:$F$20=AnalysisResults!D3703,"")</f>
        <v>Xanomeline High Dose</v>
      </c>
      <c r="G3703" t="s">
        <v>733</v>
      </c>
      <c r="H3703" t="s">
        <v>776</v>
      </c>
      <c r="I3703" s="4" t="str" cm="1">
        <f t="array" ref="I3703">_xlfn._xlws.FILTER(AnalysisGroupings!$G$2:$G$36,(AnalysisGroupings!$F$2:$F$36=AnalysisResults!H3703)*LEN(H3703)&gt;0,"")</f>
        <v>Temperature (C)</v>
      </c>
      <c r="K3703" t="s">
        <v>734</v>
      </c>
      <c r="L3703" t="s">
        <v>1387</v>
      </c>
      <c r="M3703" s="4" t="str" cm="1">
        <f t="array" ref="M3703">_xlfn._xlws.FILTER(AnalysisGroupings!$G$2:$G$36,(AnalysisGroupings!$F$2:$F$36=AnalysisResults!L3703)*LEN(L3703)&gt;0,"")</f>
        <v>Week 24</v>
      </c>
      <c r="O3703" t="s">
        <v>295</v>
      </c>
      <c r="P3703" t="s">
        <v>642</v>
      </c>
      <c r="Q3703" s="4" t="str" cm="1">
        <f t="array" ref="Q3703">_xlfn._xlws.FILTER(AnalysisMethods!$G$2:$G$31,AnalysisMethods!$E$2:$E$31=AnalysisResults!P3703,"")</f>
        <v>SD</v>
      </c>
      <c r="R3703" s="4" t="str" cm="1">
        <f t="array" ref="R3703">_xlfn._xlws.FILTER(AnalysisMethods!$H$2:$H$31,AnalysisMethods!$E$2:$E$31=AnalysisResults!P3703,"")</f>
        <v>(XX.XX)</v>
      </c>
      <c r="S3703">
        <v>0.49900911669999998</v>
      </c>
      <c r="T3703" s="7" t="s">
        <v>1375</v>
      </c>
      <c r="U3703" t="s">
        <v>1378</v>
      </c>
    </row>
    <row r="3704" spans="1:21" x14ac:dyDescent="0.45">
      <c r="A3704" t="s">
        <v>671</v>
      </c>
      <c r="B3704" s="4" t="str" cm="1">
        <f t="array" ref="B3704">_xlfn._xlws.FILTER(AnalysisSets!B:B,AnalysisSets!A:A=_xlfn._xlws.FILTER(Analyses!E:E,Analyses!A:A=AnalysisResults!A3704,""),"")</f>
        <v>Safety Population</v>
      </c>
      <c r="C3704" t="s">
        <v>33</v>
      </c>
      <c r="D3704" t="s">
        <v>41</v>
      </c>
      <c r="E3704" s="4" t="str" cm="1">
        <f t="array" ref="E3704">_xlfn._xlws.FILTER(AnalysisGroupings!$G$2:$G$20,AnalysisGroupings!$F$2:$F$20=AnalysisResults!D3704,"")</f>
        <v>Xanomeline High Dose</v>
      </c>
      <c r="G3704" t="s">
        <v>733</v>
      </c>
      <c r="H3704" t="s">
        <v>776</v>
      </c>
      <c r="I3704" s="4" t="str" cm="1">
        <f t="array" ref="I3704">_xlfn._xlws.FILTER(AnalysisGroupings!$G$2:$G$36,(AnalysisGroupings!$F$2:$F$36=AnalysisResults!H3704)*LEN(H3704)&gt;0,"")</f>
        <v>Temperature (C)</v>
      </c>
      <c r="K3704" t="s">
        <v>734</v>
      </c>
      <c r="L3704" t="s">
        <v>1387</v>
      </c>
      <c r="M3704" s="4" t="str" cm="1">
        <f t="array" ref="M3704">_xlfn._xlws.FILTER(AnalysisGroupings!$G$2:$G$36,(AnalysisGroupings!$F$2:$F$36=AnalysisResults!L3704)*LEN(L3704)&gt;0,"")</f>
        <v>Week 24</v>
      </c>
      <c r="O3704" t="s">
        <v>295</v>
      </c>
      <c r="P3704" t="s">
        <v>643</v>
      </c>
      <c r="Q3704" s="4" t="str" cm="1">
        <f t="array" ref="Q3704">_xlfn._xlws.FILTER(AnalysisMethods!$G$2:$G$31,AnalysisMethods!$E$2:$E$31=AnalysisResults!P3704,"")</f>
        <v>Median</v>
      </c>
      <c r="R3704" s="4" t="str" cm="1">
        <f t="array" ref="R3704">_xlfn._xlws.FILTER(AnalysisMethods!$H$2:$H$31,AnalysisMethods!$E$2:$E$31=AnalysisResults!P3704,"")</f>
        <v>XX.X</v>
      </c>
      <c r="S3704">
        <v>0</v>
      </c>
      <c r="T3704" s="7" t="s">
        <v>1158</v>
      </c>
      <c r="U3704" t="s">
        <v>1378</v>
      </c>
    </row>
    <row r="3705" spans="1:21" x14ac:dyDescent="0.45">
      <c r="A3705" t="s">
        <v>671</v>
      </c>
      <c r="B3705" s="4" t="str" cm="1">
        <f t="array" ref="B3705">_xlfn._xlws.FILTER(AnalysisSets!B:B,AnalysisSets!A:A=_xlfn._xlws.FILTER(Analyses!E:E,Analyses!A:A=AnalysisResults!A3705,""),"")</f>
        <v>Safety Population</v>
      </c>
      <c r="C3705" t="s">
        <v>33</v>
      </c>
      <c r="D3705" t="s">
        <v>41</v>
      </c>
      <c r="E3705" s="4" t="str" cm="1">
        <f t="array" ref="E3705">_xlfn._xlws.FILTER(AnalysisGroupings!$G$2:$G$20,AnalysisGroupings!$F$2:$F$20=AnalysisResults!D3705,"")</f>
        <v>Xanomeline High Dose</v>
      </c>
      <c r="G3705" t="s">
        <v>733</v>
      </c>
      <c r="H3705" t="s">
        <v>776</v>
      </c>
      <c r="I3705" s="4" t="str" cm="1">
        <f t="array" ref="I3705">_xlfn._xlws.FILTER(AnalysisGroupings!$G$2:$G$36,(AnalysisGroupings!$F$2:$F$36=AnalysisResults!H3705)*LEN(H3705)&gt;0,"")</f>
        <v>Temperature (C)</v>
      </c>
      <c r="K3705" t="s">
        <v>734</v>
      </c>
      <c r="L3705" t="s">
        <v>1387</v>
      </c>
      <c r="M3705" s="4" t="str" cm="1">
        <f t="array" ref="M3705">_xlfn._xlws.FILTER(AnalysisGroupings!$G$2:$G$36,(AnalysisGroupings!$F$2:$F$36=AnalysisResults!L3705)*LEN(L3705)&gt;0,"")</f>
        <v>Week 24</v>
      </c>
      <c r="O3705" t="s">
        <v>295</v>
      </c>
      <c r="P3705" t="s">
        <v>644</v>
      </c>
      <c r="Q3705" s="4" t="str" cm="1">
        <f t="array" ref="Q3705">_xlfn._xlws.FILTER(AnalysisMethods!$G$2:$G$31,AnalysisMethods!$E$2:$E$31=AnalysisResults!P3705,"")</f>
        <v>Q1</v>
      </c>
      <c r="R3705" s="4" t="str" cm="1">
        <f t="array" ref="R3705">_xlfn._xlws.FILTER(AnalysisMethods!$H$2:$H$31,AnalysisMethods!$E$2:$E$31=AnalysisResults!P3705,"")</f>
        <v>XX.X</v>
      </c>
      <c r="S3705">
        <v>-0.22</v>
      </c>
      <c r="T3705" s="7" t="s">
        <v>1233</v>
      </c>
      <c r="U3705" t="s">
        <v>1378</v>
      </c>
    </row>
    <row r="3706" spans="1:21" x14ac:dyDescent="0.45">
      <c r="A3706" t="s">
        <v>671</v>
      </c>
      <c r="B3706" s="4" t="str" cm="1">
        <f t="array" ref="B3706">_xlfn._xlws.FILTER(AnalysisSets!B:B,AnalysisSets!A:A=_xlfn._xlws.FILTER(Analyses!E:E,Analyses!A:A=AnalysisResults!A3706,""),"")</f>
        <v>Safety Population</v>
      </c>
      <c r="C3706" t="s">
        <v>33</v>
      </c>
      <c r="D3706" t="s">
        <v>41</v>
      </c>
      <c r="E3706" s="4" t="str" cm="1">
        <f t="array" ref="E3706">_xlfn._xlws.FILTER(AnalysisGroupings!$G$2:$G$20,AnalysisGroupings!$F$2:$F$20=AnalysisResults!D3706,"")</f>
        <v>Xanomeline High Dose</v>
      </c>
      <c r="G3706" t="s">
        <v>733</v>
      </c>
      <c r="H3706" t="s">
        <v>776</v>
      </c>
      <c r="I3706" s="4" t="str" cm="1">
        <f t="array" ref="I3706">_xlfn._xlws.FILTER(AnalysisGroupings!$G$2:$G$36,(AnalysisGroupings!$F$2:$F$36=AnalysisResults!H3706)*LEN(H3706)&gt;0,"")</f>
        <v>Temperature (C)</v>
      </c>
      <c r="K3706" t="s">
        <v>734</v>
      </c>
      <c r="L3706" t="s">
        <v>1387</v>
      </c>
      <c r="M3706" s="4" t="str" cm="1">
        <f t="array" ref="M3706">_xlfn._xlws.FILTER(AnalysisGroupings!$G$2:$G$36,(AnalysisGroupings!$F$2:$F$36=AnalysisResults!L3706)*LEN(L3706)&gt;0,"")</f>
        <v>Week 24</v>
      </c>
      <c r="O3706" t="s">
        <v>295</v>
      </c>
      <c r="P3706" t="s">
        <v>645</v>
      </c>
      <c r="Q3706" s="4" t="str" cm="1">
        <f t="array" ref="Q3706">_xlfn._xlws.FILTER(AnalysisMethods!$G$2:$G$31,AnalysisMethods!$E$2:$E$31=AnalysisResults!P3706,"")</f>
        <v>Q3</v>
      </c>
      <c r="R3706" s="4" t="str" cm="1">
        <f t="array" ref="R3706">_xlfn._xlws.FILTER(AnalysisMethods!$H$2:$H$31,AnalysisMethods!$E$2:$E$31=AnalysisResults!P3706,"")</f>
        <v>XX.X</v>
      </c>
      <c r="S3706">
        <v>0.12</v>
      </c>
      <c r="T3706" s="7" t="s">
        <v>1243</v>
      </c>
      <c r="U3706" t="s">
        <v>1378</v>
      </c>
    </row>
    <row r="3707" spans="1:21" x14ac:dyDescent="0.45">
      <c r="A3707" t="s">
        <v>671</v>
      </c>
      <c r="B3707" s="4" t="str" cm="1">
        <f t="array" ref="B3707">_xlfn._xlws.FILTER(AnalysisSets!B:B,AnalysisSets!A:A=_xlfn._xlws.FILTER(Analyses!E:E,Analyses!A:A=AnalysisResults!A3707,""),"")</f>
        <v>Safety Population</v>
      </c>
      <c r="C3707" t="s">
        <v>33</v>
      </c>
      <c r="D3707" t="s">
        <v>41</v>
      </c>
      <c r="E3707" s="4" t="str" cm="1">
        <f t="array" ref="E3707">_xlfn._xlws.FILTER(AnalysisGroupings!$G$2:$G$20,AnalysisGroupings!$F$2:$F$20=AnalysisResults!D3707,"")</f>
        <v>Xanomeline High Dose</v>
      </c>
      <c r="G3707" t="s">
        <v>733</v>
      </c>
      <c r="H3707" t="s">
        <v>776</v>
      </c>
      <c r="I3707" s="4" t="str" cm="1">
        <f t="array" ref="I3707">_xlfn._xlws.FILTER(AnalysisGroupings!$G$2:$G$36,(AnalysisGroupings!$F$2:$F$36=AnalysisResults!H3707)*LEN(H3707)&gt;0,"")</f>
        <v>Temperature (C)</v>
      </c>
      <c r="K3707" t="s">
        <v>734</v>
      </c>
      <c r="L3707" t="s">
        <v>1387</v>
      </c>
      <c r="M3707" s="4" t="str" cm="1">
        <f t="array" ref="M3707">_xlfn._xlws.FILTER(AnalysisGroupings!$G$2:$G$36,(AnalysisGroupings!$F$2:$F$36=AnalysisResults!L3707)*LEN(L3707)&gt;0,"")</f>
        <v>Week 24</v>
      </c>
      <c r="O3707" t="s">
        <v>295</v>
      </c>
      <c r="P3707" t="s">
        <v>646</v>
      </c>
      <c r="Q3707" s="4" t="str" cm="1">
        <f t="array" ref="Q3707">_xlfn._xlws.FILTER(AnalysisMethods!$G$2:$G$31,AnalysisMethods!$E$2:$E$31=AnalysisResults!P3707,"")</f>
        <v>Min</v>
      </c>
      <c r="R3707" s="4" t="str" cm="1">
        <f t="array" ref="R3707">_xlfn._xlws.FILTER(AnalysisMethods!$H$2:$H$31,AnalysisMethods!$E$2:$E$31=AnalysisResults!P3707,"")</f>
        <v>XX</v>
      </c>
      <c r="S3707">
        <v>-0.94</v>
      </c>
      <c r="T3707" s="7" t="s">
        <v>1376</v>
      </c>
      <c r="U3707" t="s">
        <v>1378</v>
      </c>
    </row>
    <row r="3708" spans="1:21" x14ac:dyDescent="0.45">
      <c r="A3708" t="s">
        <v>671</v>
      </c>
      <c r="B3708" s="4" t="str" cm="1">
        <f t="array" ref="B3708">_xlfn._xlws.FILTER(AnalysisSets!B:B,AnalysisSets!A:A=_xlfn._xlws.FILTER(Analyses!E:E,Analyses!A:A=AnalysisResults!A3708,""),"")</f>
        <v>Safety Population</v>
      </c>
      <c r="C3708" t="s">
        <v>33</v>
      </c>
      <c r="D3708" t="s">
        <v>41</v>
      </c>
      <c r="E3708" s="4" t="str" cm="1">
        <f t="array" ref="E3708">_xlfn._xlws.FILTER(AnalysisGroupings!$G$2:$G$20,AnalysisGroupings!$F$2:$F$20=AnalysisResults!D3708,"")</f>
        <v>Xanomeline High Dose</v>
      </c>
      <c r="G3708" t="s">
        <v>733</v>
      </c>
      <c r="H3708" t="s">
        <v>776</v>
      </c>
      <c r="I3708" s="4" t="str" cm="1">
        <f t="array" ref="I3708">_xlfn._xlws.FILTER(AnalysisGroupings!$G$2:$G$36,(AnalysisGroupings!$F$2:$F$36=AnalysisResults!H3708)*LEN(H3708)&gt;0,"")</f>
        <v>Temperature (C)</v>
      </c>
      <c r="K3708" t="s">
        <v>734</v>
      </c>
      <c r="L3708" t="s">
        <v>1387</v>
      </c>
      <c r="M3708" s="4" t="str" cm="1">
        <f t="array" ref="M3708">_xlfn._xlws.FILTER(AnalysisGroupings!$G$2:$G$36,(AnalysisGroupings!$F$2:$F$36=AnalysisResults!L3708)*LEN(L3708)&gt;0,"")</f>
        <v>Week 24</v>
      </c>
      <c r="O3708" t="s">
        <v>295</v>
      </c>
      <c r="P3708" t="s">
        <v>647</v>
      </c>
      <c r="Q3708" s="4" t="str" cm="1">
        <f t="array" ref="Q3708">_xlfn._xlws.FILTER(AnalysisMethods!$G$2:$G$31,AnalysisMethods!$E$2:$E$31=AnalysisResults!P3708,"")</f>
        <v>Max</v>
      </c>
      <c r="R3708" s="4" t="str" cm="1">
        <f t="array" ref="R3708">_xlfn._xlws.FILTER(AnalysisMethods!$H$2:$H$31,AnalysisMethods!$E$2:$E$31=AnalysisResults!P3708,"")</f>
        <v>XX</v>
      </c>
      <c r="S3708">
        <v>1.22</v>
      </c>
      <c r="T3708" s="7" t="s">
        <v>1245</v>
      </c>
      <c r="U3708" t="s">
        <v>1378</v>
      </c>
    </row>
    <row r="3709" spans="1:21" x14ac:dyDescent="0.45">
      <c r="A3709" t="s">
        <v>671</v>
      </c>
      <c r="B3709" s="4" t="str" cm="1">
        <f t="array" ref="B3709">_xlfn._xlws.FILTER(AnalysisSets!B:B,AnalysisSets!A:A=_xlfn._xlws.FILTER(Analyses!E:E,Analyses!A:A=AnalysisResults!A3709,""),"")</f>
        <v>Safety Population</v>
      </c>
      <c r="C3709" t="s">
        <v>33</v>
      </c>
      <c r="D3709" t="s">
        <v>41</v>
      </c>
      <c r="E3709" s="4" t="str" cm="1">
        <f t="array" ref="E3709">_xlfn._xlws.FILTER(AnalysisGroupings!$G$2:$G$20,AnalysisGroupings!$F$2:$F$20=AnalysisResults!D3709,"")</f>
        <v>Xanomeline High Dose</v>
      </c>
      <c r="G3709" t="s">
        <v>733</v>
      </c>
      <c r="H3709" t="s">
        <v>776</v>
      </c>
      <c r="I3709" s="4" t="str" cm="1">
        <f t="array" ref="I3709">_xlfn._xlws.FILTER(AnalysisGroupings!$G$2:$G$36,(AnalysisGroupings!$F$2:$F$36=AnalysisResults!H3709)*LEN(H3709)&gt;0,"")</f>
        <v>Temperature (C)</v>
      </c>
      <c r="K3709" t="s">
        <v>734</v>
      </c>
      <c r="L3709" t="s">
        <v>787</v>
      </c>
      <c r="M3709" s="4" t="str" cm="1">
        <f t="array" ref="M3709">_xlfn._xlws.FILTER(AnalysisGroupings!$G$2:$G$36,(AnalysisGroupings!$F$2:$F$36=AnalysisResults!L3709)*LEN(L3709)&gt;0,"")</f>
        <v>Week 26</v>
      </c>
      <c r="O3709" t="s">
        <v>295</v>
      </c>
      <c r="P3709" t="s">
        <v>640</v>
      </c>
      <c r="Q3709" s="4" t="str" cm="1">
        <f t="array" ref="Q3709">_xlfn._xlws.FILTER(AnalysisMethods!$G$2:$G$31,AnalysisMethods!$E$2:$E$31=AnalysisResults!P3709,"")</f>
        <v>n</v>
      </c>
      <c r="R3709" s="4" t="str" cm="1">
        <f t="array" ref="R3709">_xlfn._xlws.FILTER(AnalysisMethods!$H$2:$H$31,AnalysisMethods!$E$2:$E$31=AnalysisResults!P3709,"")</f>
        <v>XX</v>
      </c>
      <c r="S3709">
        <v>28</v>
      </c>
      <c r="T3709" s="7" t="s">
        <v>1137</v>
      </c>
      <c r="U3709" t="s">
        <v>1378</v>
      </c>
    </row>
    <row r="3710" spans="1:21" x14ac:dyDescent="0.45">
      <c r="A3710" t="s">
        <v>671</v>
      </c>
      <c r="B3710" s="4" t="str" cm="1">
        <f t="array" ref="B3710">_xlfn._xlws.FILTER(AnalysisSets!B:B,AnalysisSets!A:A=_xlfn._xlws.FILTER(Analyses!E:E,Analyses!A:A=AnalysisResults!A3710,""),"")</f>
        <v>Safety Population</v>
      </c>
      <c r="C3710" t="s">
        <v>33</v>
      </c>
      <c r="D3710" t="s">
        <v>41</v>
      </c>
      <c r="E3710" s="4" t="str" cm="1">
        <f t="array" ref="E3710">_xlfn._xlws.FILTER(AnalysisGroupings!$G$2:$G$20,AnalysisGroupings!$F$2:$F$20=AnalysisResults!D3710,"")</f>
        <v>Xanomeline High Dose</v>
      </c>
      <c r="G3710" t="s">
        <v>733</v>
      </c>
      <c r="H3710" t="s">
        <v>776</v>
      </c>
      <c r="I3710" s="4" t="str" cm="1">
        <f t="array" ref="I3710">_xlfn._xlws.FILTER(AnalysisGroupings!$G$2:$G$36,(AnalysisGroupings!$F$2:$F$36=AnalysisResults!H3710)*LEN(H3710)&gt;0,"")</f>
        <v>Temperature (C)</v>
      </c>
      <c r="K3710" t="s">
        <v>734</v>
      </c>
      <c r="L3710" t="s">
        <v>787</v>
      </c>
      <c r="M3710" s="4" t="str" cm="1">
        <f t="array" ref="M3710">_xlfn._xlws.FILTER(AnalysisGroupings!$G$2:$G$36,(AnalysisGroupings!$F$2:$F$36=AnalysisResults!L3710)*LEN(L3710)&gt;0,"")</f>
        <v>Week 26</v>
      </c>
      <c r="O3710" t="s">
        <v>295</v>
      </c>
      <c r="P3710" t="s">
        <v>641</v>
      </c>
      <c r="Q3710" s="4" t="str" cm="1">
        <f t="array" ref="Q3710">_xlfn._xlws.FILTER(AnalysisMethods!$G$2:$G$31,AnalysisMethods!$E$2:$E$31=AnalysisResults!P3710,"")</f>
        <v>Mean</v>
      </c>
      <c r="R3710" s="4" t="str" cm="1">
        <f t="array" ref="R3710">_xlfn._xlws.FILTER(AnalysisMethods!$H$2:$H$31,AnalysisMethods!$E$2:$E$31=AnalysisResults!P3710,"")</f>
        <v>XX.X</v>
      </c>
      <c r="S3710">
        <v>4.2857142899999999E-2</v>
      </c>
      <c r="T3710" s="7" t="s">
        <v>1158</v>
      </c>
      <c r="U3710" t="s">
        <v>1378</v>
      </c>
    </row>
    <row r="3711" spans="1:21" x14ac:dyDescent="0.45">
      <c r="A3711" t="s">
        <v>671</v>
      </c>
      <c r="B3711" s="4" t="str" cm="1">
        <f t="array" ref="B3711">_xlfn._xlws.FILTER(AnalysisSets!B:B,AnalysisSets!A:A=_xlfn._xlws.FILTER(Analyses!E:E,Analyses!A:A=AnalysisResults!A3711,""),"")</f>
        <v>Safety Population</v>
      </c>
      <c r="C3711" t="s">
        <v>33</v>
      </c>
      <c r="D3711" t="s">
        <v>41</v>
      </c>
      <c r="E3711" s="4" t="str" cm="1">
        <f t="array" ref="E3711">_xlfn._xlws.FILTER(AnalysisGroupings!$G$2:$G$20,AnalysisGroupings!$F$2:$F$20=AnalysisResults!D3711,"")</f>
        <v>Xanomeline High Dose</v>
      </c>
      <c r="G3711" t="s">
        <v>733</v>
      </c>
      <c r="H3711" t="s">
        <v>776</v>
      </c>
      <c r="I3711" s="4" t="str" cm="1">
        <f t="array" ref="I3711">_xlfn._xlws.FILTER(AnalysisGroupings!$G$2:$G$36,(AnalysisGroupings!$F$2:$F$36=AnalysisResults!H3711)*LEN(H3711)&gt;0,"")</f>
        <v>Temperature (C)</v>
      </c>
      <c r="K3711" t="s">
        <v>734</v>
      </c>
      <c r="L3711" t="s">
        <v>787</v>
      </c>
      <c r="M3711" s="4" t="str" cm="1">
        <f t="array" ref="M3711">_xlfn._xlws.FILTER(AnalysisGroupings!$G$2:$G$36,(AnalysisGroupings!$F$2:$F$36=AnalysisResults!L3711)*LEN(L3711)&gt;0,"")</f>
        <v>Week 26</v>
      </c>
      <c r="O3711" t="s">
        <v>295</v>
      </c>
      <c r="P3711" t="s">
        <v>642</v>
      </c>
      <c r="Q3711" s="4" t="str" cm="1">
        <f t="array" ref="Q3711">_xlfn._xlws.FILTER(AnalysisMethods!$G$2:$G$31,AnalysisMethods!$E$2:$E$31=AnalysisResults!P3711,"")</f>
        <v>SD</v>
      </c>
      <c r="R3711" s="4" t="str" cm="1">
        <f t="array" ref="R3711">_xlfn._xlws.FILTER(AnalysisMethods!$H$2:$H$31,AnalysisMethods!$E$2:$E$31=AnalysisResults!P3711,"")</f>
        <v>(XX.XX)</v>
      </c>
      <c r="S3711">
        <v>0.37670950730000002</v>
      </c>
      <c r="T3711" s="7" t="s">
        <v>939</v>
      </c>
      <c r="U3711" t="s">
        <v>1378</v>
      </c>
    </row>
    <row r="3712" spans="1:21" x14ac:dyDescent="0.45">
      <c r="A3712" t="s">
        <v>671</v>
      </c>
      <c r="B3712" s="4" t="str" cm="1">
        <f t="array" ref="B3712">_xlfn._xlws.FILTER(AnalysisSets!B:B,AnalysisSets!A:A=_xlfn._xlws.FILTER(Analyses!E:E,Analyses!A:A=AnalysisResults!A3712,""),"")</f>
        <v>Safety Population</v>
      </c>
      <c r="C3712" t="s">
        <v>33</v>
      </c>
      <c r="D3712" t="s">
        <v>41</v>
      </c>
      <c r="E3712" s="4" t="str" cm="1">
        <f t="array" ref="E3712">_xlfn._xlws.FILTER(AnalysisGroupings!$G$2:$G$20,AnalysisGroupings!$F$2:$F$20=AnalysisResults!D3712,"")</f>
        <v>Xanomeline High Dose</v>
      </c>
      <c r="G3712" t="s">
        <v>733</v>
      </c>
      <c r="H3712" t="s">
        <v>776</v>
      </c>
      <c r="I3712" s="4" t="str" cm="1">
        <f t="array" ref="I3712">_xlfn._xlws.FILTER(AnalysisGroupings!$G$2:$G$36,(AnalysisGroupings!$F$2:$F$36=AnalysisResults!H3712)*LEN(H3712)&gt;0,"")</f>
        <v>Temperature (C)</v>
      </c>
      <c r="K3712" t="s">
        <v>734</v>
      </c>
      <c r="L3712" t="s">
        <v>787</v>
      </c>
      <c r="M3712" s="4" t="str" cm="1">
        <f t="array" ref="M3712">_xlfn._xlws.FILTER(AnalysisGroupings!$G$2:$G$36,(AnalysisGroupings!$F$2:$F$36=AnalysisResults!L3712)*LEN(L3712)&gt;0,"")</f>
        <v>Week 26</v>
      </c>
      <c r="O3712" t="s">
        <v>295</v>
      </c>
      <c r="P3712" t="s">
        <v>643</v>
      </c>
      <c r="Q3712" s="4" t="str" cm="1">
        <f t="array" ref="Q3712">_xlfn._xlws.FILTER(AnalysisMethods!$G$2:$G$31,AnalysisMethods!$E$2:$E$31=AnalysisResults!P3712,"")</f>
        <v>Median</v>
      </c>
      <c r="R3712" s="4" t="str" cm="1">
        <f t="array" ref="R3712">_xlfn._xlws.FILTER(AnalysisMethods!$H$2:$H$31,AnalysisMethods!$E$2:$E$31=AnalysisResults!P3712,"")</f>
        <v>XX.X</v>
      </c>
      <c r="S3712">
        <v>0</v>
      </c>
      <c r="T3712" s="7" t="s">
        <v>1158</v>
      </c>
      <c r="U3712" t="s">
        <v>1378</v>
      </c>
    </row>
    <row r="3713" spans="1:21" x14ac:dyDescent="0.45">
      <c r="A3713" t="s">
        <v>671</v>
      </c>
      <c r="B3713" s="4" t="str" cm="1">
        <f t="array" ref="B3713">_xlfn._xlws.FILTER(AnalysisSets!B:B,AnalysisSets!A:A=_xlfn._xlws.FILTER(Analyses!E:E,Analyses!A:A=AnalysisResults!A3713,""),"")</f>
        <v>Safety Population</v>
      </c>
      <c r="C3713" t="s">
        <v>33</v>
      </c>
      <c r="D3713" t="s">
        <v>41</v>
      </c>
      <c r="E3713" s="4" t="str" cm="1">
        <f t="array" ref="E3713">_xlfn._xlws.FILTER(AnalysisGroupings!$G$2:$G$20,AnalysisGroupings!$F$2:$F$20=AnalysisResults!D3713,"")</f>
        <v>Xanomeline High Dose</v>
      </c>
      <c r="G3713" t="s">
        <v>733</v>
      </c>
      <c r="H3713" t="s">
        <v>776</v>
      </c>
      <c r="I3713" s="4" t="str" cm="1">
        <f t="array" ref="I3713">_xlfn._xlws.FILTER(AnalysisGroupings!$G$2:$G$36,(AnalysisGroupings!$F$2:$F$36=AnalysisResults!H3713)*LEN(H3713)&gt;0,"")</f>
        <v>Temperature (C)</v>
      </c>
      <c r="K3713" t="s">
        <v>734</v>
      </c>
      <c r="L3713" t="s">
        <v>787</v>
      </c>
      <c r="M3713" s="4" t="str" cm="1">
        <f t="array" ref="M3713">_xlfn._xlws.FILTER(AnalysisGroupings!$G$2:$G$36,(AnalysisGroupings!$F$2:$F$36=AnalysisResults!L3713)*LEN(L3713)&gt;0,"")</f>
        <v>Week 26</v>
      </c>
      <c r="O3713" t="s">
        <v>295</v>
      </c>
      <c r="P3713" t="s">
        <v>644</v>
      </c>
      <c r="Q3713" s="4" t="str" cm="1">
        <f t="array" ref="Q3713">_xlfn._xlws.FILTER(AnalysisMethods!$G$2:$G$31,AnalysisMethods!$E$2:$E$31=AnalysisResults!P3713,"")</f>
        <v>Q1</v>
      </c>
      <c r="R3713" s="4" t="str" cm="1">
        <f t="array" ref="R3713">_xlfn._xlws.FILTER(AnalysisMethods!$H$2:$H$31,AnalysisMethods!$E$2:$E$31=AnalysisResults!P3713,"")</f>
        <v>XX.X</v>
      </c>
      <c r="S3713">
        <v>-0.22500000000000001</v>
      </c>
      <c r="T3713" s="7" t="s">
        <v>1233</v>
      </c>
      <c r="U3713" t="s">
        <v>1378</v>
      </c>
    </row>
    <row r="3714" spans="1:21" x14ac:dyDescent="0.45">
      <c r="A3714" t="s">
        <v>671</v>
      </c>
      <c r="B3714" s="4" t="str" cm="1">
        <f t="array" ref="B3714">_xlfn._xlws.FILTER(AnalysisSets!B:B,AnalysisSets!A:A=_xlfn._xlws.FILTER(Analyses!E:E,Analyses!A:A=AnalysisResults!A3714,""),"")</f>
        <v>Safety Population</v>
      </c>
      <c r="C3714" t="s">
        <v>33</v>
      </c>
      <c r="D3714" t="s">
        <v>41</v>
      </c>
      <c r="E3714" s="4" t="str" cm="1">
        <f t="array" ref="E3714">_xlfn._xlws.FILTER(AnalysisGroupings!$G$2:$G$20,AnalysisGroupings!$F$2:$F$20=AnalysisResults!D3714,"")</f>
        <v>Xanomeline High Dose</v>
      </c>
      <c r="G3714" t="s">
        <v>733</v>
      </c>
      <c r="H3714" t="s">
        <v>776</v>
      </c>
      <c r="I3714" s="4" t="str" cm="1">
        <f t="array" ref="I3714">_xlfn._xlws.FILTER(AnalysisGroupings!$G$2:$G$36,(AnalysisGroupings!$F$2:$F$36=AnalysisResults!H3714)*LEN(H3714)&gt;0,"")</f>
        <v>Temperature (C)</v>
      </c>
      <c r="K3714" t="s">
        <v>734</v>
      </c>
      <c r="L3714" t="s">
        <v>787</v>
      </c>
      <c r="M3714" s="4" t="str" cm="1">
        <f t="array" ref="M3714">_xlfn._xlws.FILTER(AnalysisGroupings!$G$2:$G$36,(AnalysisGroupings!$F$2:$F$36=AnalysisResults!L3714)*LEN(L3714)&gt;0,"")</f>
        <v>Week 26</v>
      </c>
      <c r="O3714" t="s">
        <v>295</v>
      </c>
      <c r="P3714" t="s">
        <v>645</v>
      </c>
      <c r="Q3714" s="4" t="str" cm="1">
        <f t="array" ref="Q3714">_xlfn._xlws.FILTER(AnalysisMethods!$G$2:$G$31,AnalysisMethods!$E$2:$E$31=AnalysisResults!P3714,"")</f>
        <v>Q3</v>
      </c>
      <c r="R3714" s="4" t="str" cm="1">
        <f t="array" ref="R3714">_xlfn._xlws.FILTER(AnalysisMethods!$H$2:$H$31,AnalysisMethods!$E$2:$E$31=AnalysisResults!P3714,"")</f>
        <v>XX.X</v>
      </c>
      <c r="S3714">
        <v>0.27500000000000002</v>
      </c>
      <c r="T3714" s="7" t="s">
        <v>1156</v>
      </c>
      <c r="U3714" t="s">
        <v>1378</v>
      </c>
    </row>
    <row r="3715" spans="1:21" x14ac:dyDescent="0.45">
      <c r="A3715" t="s">
        <v>671</v>
      </c>
      <c r="B3715" s="4" t="str" cm="1">
        <f t="array" ref="B3715">_xlfn._xlws.FILTER(AnalysisSets!B:B,AnalysisSets!A:A=_xlfn._xlws.FILTER(Analyses!E:E,Analyses!A:A=AnalysisResults!A3715,""),"")</f>
        <v>Safety Population</v>
      </c>
      <c r="C3715" t="s">
        <v>33</v>
      </c>
      <c r="D3715" t="s">
        <v>41</v>
      </c>
      <c r="E3715" s="4" t="str" cm="1">
        <f t="array" ref="E3715">_xlfn._xlws.FILTER(AnalysisGroupings!$G$2:$G$20,AnalysisGroupings!$F$2:$F$20=AnalysisResults!D3715,"")</f>
        <v>Xanomeline High Dose</v>
      </c>
      <c r="G3715" t="s">
        <v>733</v>
      </c>
      <c r="H3715" t="s">
        <v>776</v>
      </c>
      <c r="I3715" s="4" t="str" cm="1">
        <f t="array" ref="I3715">_xlfn._xlws.FILTER(AnalysisGroupings!$G$2:$G$36,(AnalysisGroupings!$F$2:$F$36=AnalysisResults!H3715)*LEN(H3715)&gt;0,"")</f>
        <v>Temperature (C)</v>
      </c>
      <c r="K3715" t="s">
        <v>734</v>
      </c>
      <c r="L3715" t="s">
        <v>787</v>
      </c>
      <c r="M3715" s="4" t="str" cm="1">
        <f t="array" ref="M3715">_xlfn._xlws.FILTER(AnalysisGroupings!$G$2:$G$36,(AnalysisGroupings!$F$2:$F$36=AnalysisResults!L3715)*LEN(L3715)&gt;0,"")</f>
        <v>Week 26</v>
      </c>
      <c r="O3715" t="s">
        <v>295</v>
      </c>
      <c r="P3715" t="s">
        <v>646</v>
      </c>
      <c r="Q3715" s="4" t="str" cm="1">
        <f t="array" ref="Q3715">_xlfn._xlws.FILTER(AnalysisMethods!$G$2:$G$31,AnalysisMethods!$E$2:$E$31=AnalysisResults!P3715,"")</f>
        <v>Min</v>
      </c>
      <c r="R3715" s="4" t="str" cm="1">
        <f t="array" ref="R3715">_xlfn._xlws.FILTER(AnalysisMethods!$H$2:$H$31,AnalysisMethods!$E$2:$E$31=AnalysisResults!P3715,"")</f>
        <v>XX</v>
      </c>
      <c r="S3715">
        <v>-0.44</v>
      </c>
      <c r="T3715" s="7" t="s">
        <v>1377</v>
      </c>
      <c r="U3715" t="s">
        <v>1378</v>
      </c>
    </row>
    <row r="3716" spans="1:21" x14ac:dyDescent="0.45">
      <c r="A3716" t="s">
        <v>671</v>
      </c>
      <c r="B3716" s="4" t="str" cm="1">
        <f t="array" ref="B3716">_xlfn._xlws.FILTER(AnalysisSets!B:B,AnalysisSets!A:A=_xlfn._xlws.FILTER(Analyses!E:E,Analyses!A:A=AnalysisResults!A3716,""),"")</f>
        <v>Safety Population</v>
      </c>
      <c r="C3716" t="s">
        <v>33</v>
      </c>
      <c r="D3716" t="s">
        <v>41</v>
      </c>
      <c r="E3716" s="4" t="str" cm="1">
        <f t="array" ref="E3716">_xlfn._xlws.FILTER(AnalysisGroupings!$G$2:$G$20,AnalysisGroupings!$F$2:$F$20=AnalysisResults!D3716,"")</f>
        <v>Xanomeline High Dose</v>
      </c>
      <c r="G3716" t="s">
        <v>733</v>
      </c>
      <c r="H3716" t="s">
        <v>776</v>
      </c>
      <c r="I3716" s="4" t="str" cm="1">
        <f t="array" ref="I3716">_xlfn._xlws.FILTER(AnalysisGroupings!$G$2:$G$36,(AnalysisGroupings!$F$2:$F$36=AnalysisResults!H3716)*LEN(H3716)&gt;0,"")</f>
        <v>Temperature (C)</v>
      </c>
      <c r="K3716" t="s">
        <v>734</v>
      </c>
      <c r="L3716" t="s">
        <v>787</v>
      </c>
      <c r="M3716" s="4" t="str" cm="1">
        <f t="array" ref="M3716">_xlfn._xlws.FILTER(AnalysisGroupings!$G$2:$G$36,(AnalysisGroupings!$F$2:$F$36=AnalysisResults!L3716)*LEN(L3716)&gt;0,"")</f>
        <v>Week 26</v>
      </c>
      <c r="O3716" t="s">
        <v>295</v>
      </c>
      <c r="P3716" t="s">
        <v>647</v>
      </c>
      <c r="Q3716" s="4" t="str" cm="1">
        <f t="array" ref="Q3716">_xlfn._xlws.FILTER(AnalysisMethods!$G$2:$G$31,AnalysisMethods!$E$2:$E$31=AnalysisResults!P3716,"")</f>
        <v>Max</v>
      </c>
      <c r="R3716" s="4" t="str" cm="1">
        <f t="array" ref="R3716">_xlfn._xlws.FILTER(AnalysisMethods!$H$2:$H$31,AnalysisMethods!$E$2:$E$31=AnalysisResults!P3716,"")</f>
        <v>XX</v>
      </c>
      <c r="S3716">
        <v>0.89</v>
      </c>
      <c r="T3716" s="7" t="s">
        <v>1240</v>
      </c>
      <c r="U3716" t="s">
        <v>1378</v>
      </c>
    </row>
    <row r="3717" spans="1:21" x14ac:dyDescent="0.45">
      <c r="A3717" t="s">
        <v>671</v>
      </c>
      <c r="B3717" s="4" t="str" cm="1">
        <f t="array" ref="B3717">_xlfn._xlws.FILTER(AnalysisSets!B:B,AnalysisSets!A:A=_xlfn._xlws.FILTER(Analyses!E:E,Analyses!A:A=AnalysisResults!A3717,""),"")</f>
        <v>Safety Population</v>
      </c>
      <c r="C3717" t="s">
        <v>33</v>
      </c>
      <c r="D3717" t="s">
        <v>41</v>
      </c>
      <c r="E3717" s="4" t="str" cm="1">
        <f t="array" ref="E3717">_xlfn._xlws.FILTER(AnalysisGroupings!$G$2:$G$20,AnalysisGroupings!$F$2:$F$20=AnalysisResults!D3717,"")</f>
        <v>Xanomeline High Dose</v>
      </c>
      <c r="G3717" t="s">
        <v>733</v>
      </c>
      <c r="H3717" t="s">
        <v>776</v>
      </c>
      <c r="I3717" s="4" t="str" cm="1">
        <f t="array" ref="I3717">_xlfn._xlws.FILTER(AnalysisGroupings!$G$2:$G$36,(AnalysisGroupings!$F$2:$F$36=AnalysisResults!H3717)*LEN(H3717)&gt;0,"")</f>
        <v>Temperature (C)</v>
      </c>
      <c r="K3717" t="s">
        <v>734</v>
      </c>
      <c r="L3717" t="s">
        <v>789</v>
      </c>
      <c r="M3717" s="4" t="str" cm="1">
        <f t="array" ref="M3717">_xlfn._xlws.FILTER(AnalysisGroupings!$G$2:$G$36,(AnalysisGroupings!$F$2:$F$36=AnalysisResults!L3717)*LEN(L3717)&gt;0,"")</f>
        <v>End of Treatment</v>
      </c>
      <c r="O3717" t="s">
        <v>295</v>
      </c>
      <c r="P3717" t="s">
        <v>640</v>
      </c>
      <c r="Q3717" s="4" t="str" cm="1">
        <f t="array" ref="Q3717">_xlfn._xlws.FILTER(AnalysisMethods!$G$2:$G$31,AnalysisMethods!$E$2:$E$31=AnalysisResults!P3717,"")</f>
        <v>n</v>
      </c>
      <c r="R3717" s="4" t="str" cm="1">
        <f t="array" ref="R3717">_xlfn._xlws.FILTER(AnalysisMethods!$H$2:$H$31,AnalysisMethods!$E$2:$E$31=AnalysisResults!P3717,"")</f>
        <v>XX</v>
      </c>
      <c r="S3717">
        <v>73</v>
      </c>
      <c r="T3717" s="7" t="s">
        <v>236</v>
      </c>
      <c r="U3717" t="s">
        <v>1378</v>
      </c>
    </row>
    <row r="3718" spans="1:21" x14ac:dyDescent="0.45">
      <c r="A3718" t="s">
        <v>671</v>
      </c>
      <c r="B3718" s="4" t="str" cm="1">
        <f t="array" ref="B3718">_xlfn._xlws.FILTER(AnalysisSets!B:B,AnalysisSets!A:A=_xlfn._xlws.FILTER(Analyses!E:E,Analyses!A:A=AnalysisResults!A3718,""),"")</f>
        <v>Safety Population</v>
      </c>
      <c r="C3718" t="s">
        <v>33</v>
      </c>
      <c r="D3718" t="s">
        <v>41</v>
      </c>
      <c r="E3718" s="4" t="str" cm="1">
        <f t="array" ref="E3718">_xlfn._xlws.FILTER(AnalysisGroupings!$G$2:$G$20,AnalysisGroupings!$F$2:$F$20=AnalysisResults!D3718,"")</f>
        <v>Xanomeline High Dose</v>
      </c>
      <c r="G3718" t="s">
        <v>733</v>
      </c>
      <c r="H3718" t="s">
        <v>776</v>
      </c>
      <c r="I3718" s="4" t="str" cm="1">
        <f t="array" ref="I3718">_xlfn._xlws.FILTER(AnalysisGroupings!$G$2:$G$36,(AnalysisGroupings!$F$2:$F$36=AnalysisResults!H3718)*LEN(H3718)&gt;0,"")</f>
        <v>Temperature (C)</v>
      </c>
      <c r="K3718" t="s">
        <v>734</v>
      </c>
      <c r="L3718" t="s">
        <v>789</v>
      </c>
      <c r="M3718" s="4" t="str" cm="1">
        <f t="array" ref="M3718">_xlfn._xlws.FILTER(AnalysisGroupings!$G$2:$G$36,(AnalysisGroupings!$F$2:$F$36=AnalysisResults!L3718)*LEN(L3718)&gt;0,"")</f>
        <v>End of Treatment</v>
      </c>
      <c r="O3718" t="s">
        <v>295</v>
      </c>
      <c r="P3718" t="s">
        <v>641</v>
      </c>
      <c r="Q3718" s="4" t="str" cm="1">
        <f t="array" ref="Q3718">_xlfn._xlws.FILTER(AnalysisMethods!$G$2:$G$31,AnalysisMethods!$E$2:$E$31=AnalysisResults!P3718,"")</f>
        <v>Mean</v>
      </c>
      <c r="R3718" s="4" t="str" cm="1">
        <f t="array" ref="R3718">_xlfn._xlws.FILTER(AnalysisMethods!$H$2:$H$31,AnalysisMethods!$E$2:$E$31=AnalysisResults!P3718,"")</f>
        <v>XX.X</v>
      </c>
      <c r="S3718">
        <v>4.0958904099999999E-2</v>
      </c>
      <c r="T3718" s="7" t="s">
        <v>1158</v>
      </c>
      <c r="U3718" t="s">
        <v>1378</v>
      </c>
    </row>
    <row r="3719" spans="1:21" x14ac:dyDescent="0.45">
      <c r="A3719" t="s">
        <v>671</v>
      </c>
      <c r="B3719" s="4" t="str" cm="1">
        <f t="array" ref="B3719">_xlfn._xlws.FILTER(AnalysisSets!B:B,AnalysisSets!A:A=_xlfn._xlws.FILTER(Analyses!E:E,Analyses!A:A=AnalysisResults!A3719,""),"")</f>
        <v>Safety Population</v>
      </c>
      <c r="C3719" t="s">
        <v>33</v>
      </c>
      <c r="D3719" t="s">
        <v>41</v>
      </c>
      <c r="E3719" s="4" t="str" cm="1">
        <f t="array" ref="E3719">_xlfn._xlws.FILTER(AnalysisGroupings!$G$2:$G$20,AnalysisGroupings!$F$2:$F$20=AnalysisResults!D3719,"")</f>
        <v>Xanomeline High Dose</v>
      </c>
      <c r="G3719" t="s">
        <v>733</v>
      </c>
      <c r="H3719" t="s">
        <v>776</v>
      </c>
      <c r="I3719" s="4" t="str" cm="1">
        <f t="array" ref="I3719">_xlfn._xlws.FILTER(AnalysisGroupings!$G$2:$G$36,(AnalysisGroupings!$F$2:$F$36=AnalysisResults!H3719)*LEN(H3719)&gt;0,"")</f>
        <v>Temperature (C)</v>
      </c>
      <c r="K3719" t="s">
        <v>734</v>
      </c>
      <c r="L3719" t="s">
        <v>789</v>
      </c>
      <c r="M3719" s="4" t="str" cm="1">
        <f t="array" ref="M3719">_xlfn._xlws.FILTER(AnalysisGroupings!$G$2:$G$36,(AnalysisGroupings!$F$2:$F$36=AnalysisResults!L3719)*LEN(L3719)&gt;0,"")</f>
        <v>End of Treatment</v>
      </c>
      <c r="O3719" t="s">
        <v>295</v>
      </c>
      <c r="P3719" t="s">
        <v>642</v>
      </c>
      <c r="Q3719" s="4" t="str" cm="1">
        <f t="array" ref="Q3719">_xlfn._xlws.FILTER(AnalysisMethods!$G$2:$G$31,AnalysisMethods!$E$2:$E$31=AnalysisResults!P3719,"")</f>
        <v>SD</v>
      </c>
      <c r="R3719" s="4" t="str" cm="1">
        <f t="array" ref="R3719">_xlfn._xlws.FILTER(AnalysisMethods!$H$2:$H$31,AnalysisMethods!$E$2:$E$31=AnalysisResults!P3719,"")</f>
        <v>(XX.XX)</v>
      </c>
      <c r="S3719">
        <v>0.398915768</v>
      </c>
      <c r="T3719" s="7" t="s">
        <v>943</v>
      </c>
      <c r="U3719" t="s">
        <v>1378</v>
      </c>
    </row>
    <row r="3720" spans="1:21" x14ac:dyDescent="0.45">
      <c r="A3720" t="s">
        <v>671</v>
      </c>
      <c r="B3720" s="4" t="str" cm="1">
        <f t="array" ref="B3720">_xlfn._xlws.FILTER(AnalysisSets!B:B,AnalysisSets!A:A=_xlfn._xlws.FILTER(Analyses!E:E,Analyses!A:A=AnalysisResults!A3720,""),"")</f>
        <v>Safety Population</v>
      </c>
      <c r="C3720" t="s">
        <v>33</v>
      </c>
      <c r="D3720" t="s">
        <v>41</v>
      </c>
      <c r="E3720" s="4" t="str" cm="1">
        <f t="array" ref="E3720">_xlfn._xlws.FILTER(AnalysisGroupings!$G$2:$G$20,AnalysisGroupings!$F$2:$F$20=AnalysisResults!D3720,"")</f>
        <v>Xanomeline High Dose</v>
      </c>
      <c r="G3720" t="s">
        <v>733</v>
      </c>
      <c r="H3720" t="s">
        <v>776</v>
      </c>
      <c r="I3720" s="4" t="str" cm="1">
        <f t="array" ref="I3720">_xlfn._xlws.FILTER(AnalysisGroupings!$G$2:$G$36,(AnalysisGroupings!$F$2:$F$36=AnalysisResults!H3720)*LEN(H3720)&gt;0,"")</f>
        <v>Temperature (C)</v>
      </c>
      <c r="K3720" t="s">
        <v>734</v>
      </c>
      <c r="L3720" t="s">
        <v>789</v>
      </c>
      <c r="M3720" s="4" t="str" cm="1">
        <f t="array" ref="M3720">_xlfn._xlws.FILTER(AnalysisGroupings!$G$2:$G$36,(AnalysisGroupings!$F$2:$F$36=AnalysisResults!L3720)*LEN(L3720)&gt;0,"")</f>
        <v>End of Treatment</v>
      </c>
      <c r="O3720" t="s">
        <v>295</v>
      </c>
      <c r="P3720" t="s">
        <v>643</v>
      </c>
      <c r="Q3720" s="4" t="str" cm="1">
        <f t="array" ref="Q3720">_xlfn._xlws.FILTER(AnalysisMethods!$G$2:$G$31,AnalysisMethods!$E$2:$E$31=AnalysisResults!P3720,"")</f>
        <v>Median</v>
      </c>
      <c r="R3720" s="4" t="str" cm="1">
        <f t="array" ref="R3720">_xlfn._xlws.FILTER(AnalysisMethods!$H$2:$H$31,AnalysisMethods!$E$2:$E$31=AnalysisResults!P3720,"")</f>
        <v>XX.X</v>
      </c>
      <c r="S3720">
        <v>0</v>
      </c>
      <c r="T3720" s="7" t="s">
        <v>1158</v>
      </c>
      <c r="U3720" t="s">
        <v>1378</v>
      </c>
    </row>
    <row r="3721" spans="1:21" x14ac:dyDescent="0.45">
      <c r="A3721" t="s">
        <v>671</v>
      </c>
      <c r="B3721" s="4" t="str" cm="1">
        <f t="array" ref="B3721">_xlfn._xlws.FILTER(AnalysisSets!B:B,AnalysisSets!A:A=_xlfn._xlws.FILTER(Analyses!E:E,Analyses!A:A=AnalysisResults!A3721,""),"")</f>
        <v>Safety Population</v>
      </c>
      <c r="C3721" t="s">
        <v>33</v>
      </c>
      <c r="D3721" t="s">
        <v>41</v>
      </c>
      <c r="E3721" s="4" t="str" cm="1">
        <f t="array" ref="E3721">_xlfn._xlws.FILTER(AnalysisGroupings!$G$2:$G$20,AnalysisGroupings!$F$2:$F$20=AnalysisResults!D3721,"")</f>
        <v>Xanomeline High Dose</v>
      </c>
      <c r="G3721" t="s">
        <v>733</v>
      </c>
      <c r="H3721" t="s">
        <v>776</v>
      </c>
      <c r="I3721" s="4" t="str" cm="1">
        <f t="array" ref="I3721">_xlfn._xlws.FILTER(AnalysisGroupings!$G$2:$G$36,(AnalysisGroupings!$F$2:$F$36=AnalysisResults!H3721)*LEN(H3721)&gt;0,"")</f>
        <v>Temperature (C)</v>
      </c>
      <c r="K3721" t="s">
        <v>734</v>
      </c>
      <c r="L3721" t="s">
        <v>789</v>
      </c>
      <c r="M3721" s="4" t="str" cm="1">
        <f t="array" ref="M3721">_xlfn._xlws.FILTER(AnalysisGroupings!$G$2:$G$36,(AnalysisGroupings!$F$2:$F$36=AnalysisResults!L3721)*LEN(L3721)&gt;0,"")</f>
        <v>End of Treatment</v>
      </c>
      <c r="O3721" t="s">
        <v>295</v>
      </c>
      <c r="P3721" t="s">
        <v>644</v>
      </c>
      <c r="Q3721" s="4" t="str" cm="1">
        <f t="array" ref="Q3721">_xlfn._xlws.FILTER(AnalysisMethods!$G$2:$G$31,AnalysisMethods!$E$2:$E$31=AnalysisResults!P3721,"")</f>
        <v>Q1</v>
      </c>
      <c r="R3721" s="4" t="str" cm="1">
        <f t="array" ref="R3721">_xlfn._xlws.FILTER(AnalysisMethods!$H$2:$H$31,AnalysisMethods!$E$2:$E$31=AnalysisResults!P3721,"")</f>
        <v>XX.X</v>
      </c>
      <c r="S3721">
        <v>-0.22</v>
      </c>
      <c r="T3721" s="7" t="s">
        <v>1233</v>
      </c>
      <c r="U3721" t="s">
        <v>1378</v>
      </c>
    </row>
    <row r="3722" spans="1:21" x14ac:dyDescent="0.45">
      <c r="A3722" t="s">
        <v>671</v>
      </c>
      <c r="B3722" s="4" t="str" cm="1">
        <f t="array" ref="B3722">_xlfn._xlws.FILTER(AnalysisSets!B:B,AnalysisSets!A:A=_xlfn._xlws.FILTER(Analyses!E:E,Analyses!A:A=AnalysisResults!A3722,""),"")</f>
        <v>Safety Population</v>
      </c>
      <c r="C3722" t="s">
        <v>33</v>
      </c>
      <c r="D3722" t="s">
        <v>41</v>
      </c>
      <c r="E3722" s="4" t="str" cm="1">
        <f t="array" ref="E3722">_xlfn._xlws.FILTER(AnalysisGroupings!$G$2:$G$20,AnalysisGroupings!$F$2:$F$20=AnalysisResults!D3722,"")</f>
        <v>Xanomeline High Dose</v>
      </c>
      <c r="G3722" t="s">
        <v>733</v>
      </c>
      <c r="H3722" t="s">
        <v>776</v>
      </c>
      <c r="I3722" s="4" t="str" cm="1">
        <f t="array" ref="I3722">_xlfn._xlws.FILTER(AnalysisGroupings!$G$2:$G$36,(AnalysisGroupings!$F$2:$F$36=AnalysisResults!H3722)*LEN(H3722)&gt;0,"")</f>
        <v>Temperature (C)</v>
      </c>
      <c r="K3722" t="s">
        <v>734</v>
      </c>
      <c r="L3722" t="s">
        <v>789</v>
      </c>
      <c r="M3722" s="4" t="str" cm="1">
        <f t="array" ref="M3722">_xlfn._xlws.FILTER(AnalysisGroupings!$G$2:$G$36,(AnalysisGroupings!$F$2:$F$36=AnalysisResults!L3722)*LEN(L3722)&gt;0,"")</f>
        <v>End of Treatment</v>
      </c>
      <c r="O3722" t="s">
        <v>295</v>
      </c>
      <c r="P3722" t="s">
        <v>645</v>
      </c>
      <c r="Q3722" s="4" t="str" cm="1">
        <f t="array" ref="Q3722">_xlfn._xlws.FILTER(AnalysisMethods!$G$2:$G$31,AnalysisMethods!$E$2:$E$31=AnalysisResults!P3722,"")</f>
        <v>Q3</v>
      </c>
      <c r="R3722" s="4" t="str" cm="1">
        <f t="array" ref="R3722">_xlfn._xlws.FILTER(AnalysisMethods!$H$2:$H$31,AnalysisMethods!$E$2:$E$31=AnalysisResults!P3722,"")</f>
        <v>XX.X</v>
      </c>
      <c r="S3722">
        <v>0.28000000000000003</v>
      </c>
      <c r="T3722" s="7" t="s">
        <v>1156</v>
      </c>
      <c r="U3722" t="s">
        <v>1378</v>
      </c>
    </row>
    <row r="3723" spans="1:21" x14ac:dyDescent="0.45">
      <c r="A3723" t="s">
        <v>671</v>
      </c>
      <c r="B3723" s="4" t="str" cm="1">
        <f t="array" ref="B3723">_xlfn._xlws.FILTER(AnalysisSets!B:B,AnalysisSets!A:A=_xlfn._xlws.FILTER(Analyses!E:E,Analyses!A:A=AnalysisResults!A3723,""),"")</f>
        <v>Safety Population</v>
      </c>
      <c r="C3723" t="s">
        <v>33</v>
      </c>
      <c r="D3723" t="s">
        <v>41</v>
      </c>
      <c r="E3723" s="4" t="str" cm="1">
        <f t="array" ref="E3723">_xlfn._xlws.FILTER(AnalysisGroupings!$G$2:$G$20,AnalysisGroupings!$F$2:$F$20=AnalysisResults!D3723,"")</f>
        <v>Xanomeline High Dose</v>
      </c>
      <c r="G3723" t="s">
        <v>733</v>
      </c>
      <c r="H3723" t="s">
        <v>776</v>
      </c>
      <c r="I3723" s="4" t="str" cm="1">
        <f t="array" ref="I3723">_xlfn._xlws.FILTER(AnalysisGroupings!$G$2:$G$36,(AnalysisGroupings!$F$2:$F$36=AnalysisResults!H3723)*LEN(H3723)&gt;0,"")</f>
        <v>Temperature (C)</v>
      </c>
      <c r="K3723" t="s">
        <v>734</v>
      </c>
      <c r="L3723" t="s">
        <v>789</v>
      </c>
      <c r="M3723" s="4" t="str" cm="1">
        <f t="array" ref="M3723">_xlfn._xlws.FILTER(AnalysisGroupings!$G$2:$G$36,(AnalysisGroupings!$F$2:$F$36=AnalysisResults!L3723)*LEN(L3723)&gt;0,"")</f>
        <v>End of Treatment</v>
      </c>
      <c r="O3723" t="s">
        <v>295</v>
      </c>
      <c r="P3723" t="s">
        <v>646</v>
      </c>
      <c r="Q3723" s="4" t="str" cm="1">
        <f t="array" ref="Q3723">_xlfn._xlws.FILTER(AnalysisMethods!$G$2:$G$31,AnalysisMethods!$E$2:$E$31=AnalysisResults!P3723,"")</f>
        <v>Min</v>
      </c>
      <c r="R3723" s="4" t="str" cm="1">
        <f t="array" ref="R3723">_xlfn._xlws.FILTER(AnalysisMethods!$H$2:$H$31,AnalysisMethods!$E$2:$E$31=AnalysisResults!P3723,"")</f>
        <v>XX</v>
      </c>
      <c r="S3723">
        <v>-1</v>
      </c>
      <c r="T3723" s="7" t="s">
        <v>1249</v>
      </c>
      <c r="U3723" t="s">
        <v>1378</v>
      </c>
    </row>
    <row r="3724" spans="1:21" x14ac:dyDescent="0.45">
      <c r="A3724" t="s">
        <v>671</v>
      </c>
      <c r="B3724" s="4" t="str" cm="1">
        <f t="array" ref="B3724">_xlfn._xlws.FILTER(AnalysisSets!B:B,AnalysisSets!A:A=_xlfn._xlws.FILTER(Analyses!E:E,Analyses!A:A=AnalysisResults!A3724,""),"")</f>
        <v>Safety Population</v>
      </c>
      <c r="C3724" t="s">
        <v>33</v>
      </c>
      <c r="D3724" t="s">
        <v>41</v>
      </c>
      <c r="E3724" s="4" t="str" cm="1">
        <f t="array" ref="E3724">_xlfn._xlws.FILTER(AnalysisGroupings!$G$2:$G$20,AnalysisGroupings!$F$2:$F$20=AnalysisResults!D3724,"")</f>
        <v>Xanomeline High Dose</v>
      </c>
      <c r="G3724" t="s">
        <v>733</v>
      </c>
      <c r="H3724" t="s">
        <v>776</v>
      </c>
      <c r="I3724" s="4" t="str" cm="1">
        <f t="array" ref="I3724">_xlfn._xlws.FILTER(AnalysisGroupings!$G$2:$G$36,(AnalysisGroupings!$F$2:$F$36=AnalysisResults!H3724)*LEN(H3724)&gt;0,"")</f>
        <v>Temperature (C)</v>
      </c>
      <c r="K3724" t="s">
        <v>734</v>
      </c>
      <c r="L3724" t="s">
        <v>789</v>
      </c>
      <c r="M3724" s="4" t="str" cm="1">
        <f t="array" ref="M3724">_xlfn._xlws.FILTER(AnalysisGroupings!$G$2:$G$36,(AnalysisGroupings!$F$2:$F$36=AnalysisResults!L3724)*LEN(L3724)&gt;0,"")</f>
        <v>End of Treatment</v>
      </c>
      <c r="O3724" t="s">
        <v>295</v>
      </c>
      <c r="P3724" t="s">
        <v>647</v>
      </c>
      <c r="Q3724" s="4" t="str" cm="1">
        <f t="array" ref="Q3724">_xlfn._xlws.FILTER(AnalysisMethods!$G$2:$G$31,AnalysisMethods!$E$2:$E$31=AnalysisResults!P3724,"")</f>
        <v>Max</v>
      </c>
      <c r="R3724" s="4" t="str" cm="1">
        <f t="array" ref="R3724">_xlfn._xlws.FILTER(AnalysisMethods!$H$2:$H$31,AnalysisMethods!$E$2:$E$31=AnalysisResults!P3724,"")</f>
        <v>XX</v>
      </c>
      <c r="S3724">
        <v>0.89</v>
      </c>
      <c r="T3724" s="7" t="s">
        <v>1240</v>
      </c>
      <c r="U3724" t="s">
        <v>1378</v>
      </c>
    </row>
  </sheetData>
  <autoFilter ref="A1:T3724" xr:uid="{41BB806F-07BC-44FD-839E-73D40D8773BC}"/>
  <sortState xmlns:xlrd2="http://schemas.microsoft.com/office/spreadsheetml/2017/richdata2" ref="A2:T142">
    <sortCondition ref="A2:A142"/>
    <sortCondition ref="D2:D142"/>
  </sortState>
  <phoneticPr fontId="2" type="noConversion"/>
  <pageMargins left="0.7" right="0.7" top="0.75" bottom="0.75" header="0.3" footer="0.3"/>
  <pageSetup paperSize="9" orientation="portrait" horizontalDpi="4294967293" vertic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C383F-2C22-47E1-8EFD-40F655DE659B}">
  <sheetPr codeName="Sheet9"/>
  <dimension ref="A1:H64"/>
  <sheetViews>
    <sheetView workbookViewId="0"/>
  </sheetViews>
  <sheetFormatPr defaultRowHeight="14.25" x14ac:dyDescent="0.45"/>
  <cols>
    <col min="1" max="1" width="21.6640625" bestFit="1" customWidth="1"/>
    <col min="2" max="2" width="23.53125" bestFit="1" customWidth="1"/>
    <col min="3" max="3" width="35.3984375" bestFit="1" customWidth="1"/>
    <col min="4" max="4" width="24.59765625" bestFit="1" customWidth="1"/>
    <col min="6" max="6" width="20.33203125" bestFit="1" customWidth="1"/>
    <col min="7" max="7" width="24.46484375" bestFit="1" customWidth="1"/>
    <col min="8" max="8" width="25.6640625" bestFit="1" customWidth="1"/>
  </cols>
  <sheetData>
    <row r="1" spans="1:8" x14ac:dyDescent="0.45">
      <c r="A1" t="s">
        <v>137</v>
      </c>
      <c r="B1" t="s">
        <v>100</v>
      </c>
      <c r="C1" t="s">
        <v>101</v>
      </c>
      <c r="D1" t="s">
        <v>102</v>
      </c>
      <c r="E1" t="s">
        <v>103</v>
      </c>
      <c r="F1" t="s">
        <v>104</v>
      </c>
      <c r="G1" t="s">
        <v>105</v>
      </c>
      <c r="H1" t="s">
        <v>106</v>
      </c>
    </row>
    <row r="3" spans="1:8" x14ac:dyDescent="0.45">
      <c r="F3" s="5" t="s">
        <v>33</v>
      </c>
    </row>
    <row r="4" spans="1:8" x14ac:dyDescent="0.45">
      <c r="F4" s="11" t="str" cm="1">
        <f t="array" ref="F4:H4">TRANSPOSE(_xlfn._xlws.FILTER(AnalysisGroupings!$F$2:$F$36,AnalysisGroupings!$B$2:$B$36='Demog Shell'!F3,""))</f>
        <v>AnlsGrouping_02_Trt_1</v>
      </c>
      <c r="G4" s="11" t="str">
        <v>AnlsGrouping_02_Trt_2</v>
      </c>
      <c r="H4" s="11" t="str">
        <v>AnlsGrouping_02_Trt_3</v>
      </c>
    </row>
    <row r="5" spans="1:8" x14ac:dyDescent="0.45">
      <c r="F5" s="10" t="str" cm="1">
        <f t="array" ref="F5">_xlfn._xlws.FILTER(AnalysisGroupings!$G$2:$G$36,AnalysisGroupings!$F$2:$F$36='Demog Shell'!F4,"")</f>
        <v>Placebo</v>
      </c>
      <c r="G5" s="10" t="str" cm="1">
        <f t="array" ref="G5">_xlfn._xlws.FILTER(AnalysisGroupings!$G$2:$G$36,AnalysisGroupings!$F$2:$F$36='Demog Shell'!G4,"")</f>
        <v>Xanomeline Low Dose</v>
      </c>
      <c r="H5" s="10" t="str" cm="1">
        <f t="array" ref="H5">_xlfn._xlws.FILTER(AnalysisGroupings!$G$2:$G$36,AnalysisGroupings!$F$2:$F$36='Demog Shell'!H4,"")</f>
        <v>Xanomeline High Dose</v>
      </c>
    </row>
    <row r="6" spans="1:8" x14ac:dyDescent="0.45">
      <c r="F6" s="10"/>
      <c r="G6" s="10"/>
      <c r="H6" s="10"/>
    </row>
    <row r="7" spans="1:8" x14ac:dyDescent="0.45">
      <c r="C7" s="5" t="s">
        <v>100</v>
      </c>
      <c r="D7" s="11" t="str" cm="1">
        <f t="array" ref="D7:D8">_xlfn._xlws.FILTER(AnalysisMethods!$E$2:$E$31,AnalysisMethods!$A$2:$A$31=_xlfn._xlws.FILTER(Analyses!$L$2:$L$20,Analyses!$A$2:$A$20='Demog Shell'!C7,""),"")</f>
        <v>Mth01_CatVar_ByGrp_1_n</v>
      </c>
      <c r="E7" s="9" t="str" cm="1">
        <f t="array" ref="E7">_xlfn._xlws.FILTER(AnalysisMethods!$G$2:$G$31,AnalysisMethods!$E$2:$E$31='Demog Shell'!D7,"")</f>
        <v>n</v>
      </c>
      <c r="F7" s="10" t="str" cm="1">
        <f t="array" ref="F7">_xlfn._xlws.FILTER(AnalysisResults!$R$2:$R$142,(AnalysisResults!$A$2:$A$142=$C$7)*(AnalysisResults!$P$2:$P$142='Demog Shell'!$D7)*(AnalysisResults!$D$2:$D$142='Demog Shell'!F$4),"")</f>
        <v>XX</v>
      </c>
      <c r="G7" s="10" t="str" cm="1">
        <f t="array" ref="G7">_xlfn._xlws.FILTER(AnalysisResults!$R$2:$R$142,(AnalysisResults!$A$2:$A$142=$C$7)*(AnalysisResults!$P$2:$P$142='Demog Shell'!$D7)*(AnalysisResults!$D$2:$D$142='Demog Shell'!G$4),"")</f>
        <v>XX</v>
      </c>
      <c r="H7" s="10" t="str" cm="1">
        <f t="array" ref="H7">_xlfn._xlws.FILTER(AnalysisResults!$R$2:$R$142,(AnalysisResults!$A$2:$A$142=$C$7)*(AnalysisResults!$P$2:$P$142='Demog Shell'!$D7)*(AnalysisResults!$D$2:$D$142='Demog Shell'!H$4),"")</f>
        <v>XX</v>
      </c>
    </row>
    <row r="8" spans="1:8" x14ac:dyDescent="0.45">
      <c r="D8" s="11" t="str">
        <v>Mth01_CatVar_ByGrp_2_pct</v>
      </c>
      <c r="E8" s="9" t="str" cm="1">
        <f t="array" ref="E8">_xlfn._xlws.FILTER(AnalysisMethods!$G$2:$G$31,AnalysisMethods!$E$2:$E$31='Demog Shell'!D8,"")</f>
        <v>%</v>
      </c>
      <c r="F8" s="10" t="str" cm="1">
        <f t="array" ref="F8">_xlfn._xlws.FILTER(AnalysisResults!$R$2:$R$142,(AnalysisResults!$A$2:$A$142=$C$7)*(AnalysisResults!$P$2:$P$142='Demog Shell'!$D8)*(AnalysisResults!$D$2:$D$142='Demog Shell'!$F$4),"")</f>
        <v/>
      </c>
      <c r="G8" s="10" t="str" cm="1">
        <f t="array" ref="G8">_xlfn._xlws.FILTER(AnalysisResults!$R$2:$R$142,(AnalysisResults!$A$2:$A$142=$C$7)*(AnalysisResults!$P$2:$P$142='Demog Shell'!$D8)*(AnalysisResults!$D$2:$D$142='Demog Shell'!$F$4),"")</f>
        <v/>
      </c>
      <c r="H8" s="10" t="str" cm="1">
        <f t="array" ref="H8">_xlfn._xlws.FILTER(AnalysisResults!$R$2:$R$142,(AnalysisResults!$A$2:$A$142=$C$7)*(AnalysisResults!$P$2:$P$142='Demog Shell'!$D8)*(AnalysisResults!$D$2:$D$142='Demog Shell'!$F$4),"")</f>
        <v/>
      </c>
    </row>
    <row r="9" spans="1:8" x14ac:dyDescent="0.45">
      <c r="D9" s="11"/>
      <c r="E9" s="9"/>
      <c r="F9" s="10"/>
      <c r="G9" s="10"/>
      <c r="H9" s="10"/>
    </row>
    <row r="10" spans="1:8" x14ac:dyDescent="0.45">
      <c r="C10" s="5" t="s">
        <v>101</v>
      </c>
      <c r="D10" s="11" t="str" cm="1">
        <f t="array" ref="D10:D17">_xlfn._xlws.FILTER(AnalysisMethods!$E$4:$E$31,AnalysisMethods!$A$4:$A$31=_xlfn._xlws.FILTER(Analyses!$L$2:$L$20,Analyses!$A$2:$A$20='Demog Shell'!C10,""),"")</f>
        <v>Mth02_ContVar_ByGrp_1_n</v>
      </c>
      <c r="E10" s="9" t="str" cm="1">
        <f t="array" ref="E10">_xlfn._xlws.FILTER(AnalysisMethods!$G$4:$G$31,AnalysisMethods!$E$4:$E$31='Demog Shell'!D10,"")</f>
        <v>n</v>
      </c>
      <c r="F10" s="10" t="str" cm="1">
        <f t="array" ref="F10">_xlfn._xlws.FILTER(AnalysisResults!$R$2:$R$142,(AnalysisResults!$A$2:$A$142=$C$10)*(AnalysisResults!$P$2:$P$142='Demog Shell'!$D10)*(AnalysisResults!$D$2:$D$142='Demog Shell'!F$4),"")</f>
        <v>XX</v>
      </c>
      <c r="G10" s="10" t="str" cm="1">
        <f t="array" ref="G10">_xlfn._xlws.FILTER(AnalysisResults!$R$2:$R$142,(AnalysisResults!$A$2:$A$142=$C$10)*(AnalysisResults!$P$2:$P$142='Demog Shell'!$D10)*(AnalysisResults!$D$2:$D$142='Demog Shell'!G$4),"")</f>
        <v>XX</v>
      </c>
      <c r="H10" s="10" t="str" cm="1">
        <f t="array" ref="H10">_xlfn._xlws.FILTER(AnalysisResults!$R$2:$R$142,(AnalysisResults!$A$2:$A$142=$C$10)*(AnalysisResults!$P$2:$P$142='Demog Shell'!$D10)*(AnalysisResults!$D$2:$D$142='Demog Shell'!H$4),"")</f>
        <v>XX</v>
      </c>
    </row>
    <row r="11" spans="1:8" x14ac:dyDescent="0.45">
      <c r="D11" s="11" t="str">
        <v>Mth02_ContVar_ByGrp_2_Mean</v>
      </c>
      <c r="E11" s="9" t="str" cm="1">
        <f t="array" ref="E11">_xlfn._xlws.FILTER(AnalysisMethods!$G$4:$G$31,AnalysisMethods!$E$4:$E$31='Demog Shell'!D11,"")</f>
        <v>Mean</v>
      </c>
      <c r="F11" s="10" t="str" cm="1">
        <f t="array" ref="F11">_xlfn._xlws.FILTER(AnalysisResults!$R$2:$R$142,(AnalysisResults!$A$2:$A$142=$C$10)*(AnalysisResults!$P$2:$P$142='Demog Shell'!$D11)*(AnalysisResults!$D$2:$D$142='Demog Shell'!F$4),"")</f>
        <v>XX.X</v>
      </c>
      <c r="G11" s="10" t="str" cm="1">
        <f t="array" ref="G11">_xlfn._xlws.FILTER(AnalysisResults!$R$2:$R$142,(AnalysisResults!$A$2:$A$142=$C$10)*(AnalysisResults!$P$2:$P$142='Demog Shell'!$D11)*(AnalysisResults!$D$2:$D$142='Demog Shell'!G$4),"")</f>
        <v>XX.X</v>
      </c>
      <c r="H11" s="10" t="str" cm="1">
        <f t="array" ref="H11">_xlfn._xlws.FILTER(AnalysisResults!$R$2:$R$142,(AnalysisResults!$A$2:$A$142=$C$10)*(AnalysisResults!$P$2:$P$142='Demog Shell'!$D11)*(AnalysisResults!$D$2:$D$142='Demog Shell'!H$4),"")</f>
        <v>XX.X</v>
      </c>
    </row>
    <row r="12" spans="1:8" x14ac:dyDescent="0.45">
      <c r="D12" s="11" t="str">
        <v>Mth02_ContVar_ByGrp_3_SD</v>
      </c>
      <c r="E12" s="9" t="str" cm="1">
        <f t="array" ref="E12">_xlfn._xlws.FILTER(AnalysisMethods!$G$4:$G$31,AnalysisMethods!$E$4:$E$31='Demog Shell'!D12,"")</f>
        <v>SD</v>
      </c>
      <c r="F12" s="10" t="str" cm="1">
        <f t="array" ref="F12">_xlfn._xlws.FILTER(AnalysisResults!$R$2:$R$142,(AnalysisResults!$A$2:$A$142=$C$10)*(AnalysisResults!$P$2:$P$142='Demog Shell'!$D12)*(AnalysisResults!$D$2:$D$142='Demog Shell'!F$4),"")</f>
        <v>(XX.XX)</v>
      </c>
      <c r="G12" s="10" t="str" cm="1">
        <f t="array" ref="G12">_xlfn._xlws.FILTER(AnalysisResults!$R$2:$R$142,(AnalysisResults!$A$2:$A$142=$C$10)*(AnalysisResults!$P$2:$P$142='Demog Shell'!$D12)*(AnalysisResults!$D$2:$D$142='Demog Shell'!G$4),"")</f>
        <v>(XX.XX)</v>
      </c>
      <c r="H12" s="10" t="str" cm="1">
        <f t="array" ref="H12">_xlfn._xlws.FILTER(AnalysisResults!$R$2:$R$142,(AnalysisResults!$A$2:$A$142=$C$10)*(AnalysisResults!$P$2:$P$142='Demog Shell'!$D12)*(AnalysisResults!$D$2:$D$142='Demog Shell'!H$4),"")</f>
        <v>(XX.XX)</v>
      </c>
    </row>
    <row r="13" spans="1:8" x14ac:dyDescent="0.45">
      <c r="D13" s="11" t="str">
        <v>Mth02_ContVar_ByGrp_4_Median</v>
      </c>
      <c r="E13" s="9" t="str" cm="1">
        <f t="array" ref="E13">_xlfn._xlws.FILTER(AnalysisMethods!$G$4:$G$31,AnalysisMethods!$E$4:$E$31='Demog Shell'!D13,"")</f>
        <v>Median</v>
      </c>
      <c r="F13" s="10" t="str" cm="1">
        <f t="array" ref="F13">_xlfn._xlws.FILTER(AnalysisResults!$R$2:$R$142,(AnalysisResults!$A$2:$A$142=$C$10)*(AnalysisResults!$P$2:$P$142='Demog Shell'!$D13)*(AnalysisResults!$D$2:$D$142='Demog Shell'!F$4),"")</f>
        <v>XX.X</v>
      </c>
      <c r="G13" s="10" t="str" cm="1">
        <f t="array" ref="G13">_xlfn._xlws.FILTER(AnalysisResults!$R$2:$R$142,(AnalysisResults!$A$2:$A$142=$C$10)*(AnalysisResults!$P$2:$P$142='Demog Shell'!$D13)*(AnalysisResults!$D$2:$D$142='Demog Shell'!G$4),"")</f>
        <v>XX.X</v>
      </c>
      <c r="H13" s="10" t="str" cm="1">
        <f t="array" ref="H13">_xlfn._xlws.FILTER(AnalysisResults!$R$2:$R$142,(AnalysisResults!$A$2:$A$142=$C$10)*(AnalysisResults!$P$2:$P$142='Demog Shell'!$D13)*(AnalysisResults!$D$2:$D$142='Demog Shell'!H$4),"")</f>
        <v>XX.X</v>
      </c>
    </row>
    <row r="14" spans="1:8" x14ac:dyDescent="0.45">
      <c r="D14" s="11" t="str">
        <v>Mth02_ContVar_ByGrp_5_Q1</v>
      </c>
      <c r="E14" s="9" t="str" cm="1">
        <f t="array" ref="E14">_xlfn._xlws.FILTER(AnalysisMethods!$G$4:$G$31,AnalysisMethods!$E$4:$E$31='Demog Shell'!D14,"")</f>
        <v>Q1</v>
      </c>
      <c r="F14" s="10" t="str" cm="1">
        <f t="array" ref="F14">_xlfn._xlws.FILTER(AnalysisResults!$R$2:$R$142,(AnalysisResults!$A$2:$A$142=$C$10)*(AnalysisResults!$P$2:$P$142='Demog Shell'!$D14)*(AnalysisResults!$D$2:$D$142='Demog Shell'!F$4),"")</f>
        <v>XX.X</v>
      </c>
      <c r="G14" s="10" t="str" cm="1">
        <f t="array" ref="G14">_xlfn._xlws.FILTER(AnalysisResults!$R$2:$R$142,(AnalysisResults!$A$2:$A$142=$C$10)*(AnalysisResults!$P$2:$P$142='Demog Shell'!$D14)*(AnalysisResults!$D$2:$D$142='Demog Shell'!G$4),"")</f>
        <v>XX.X</v>
      </c>
      <c r="H14" s="10" t="str" cm="1">
        <f t="array" ref="H14">_xlfn._xlws.FILTER(AnalysisResults!$R$2:$R$142,(AnalysisResults!$A$2:$A$142=$C$10)*(AnalysisResults!$P$2:$P$142='Demog Shell'!$D14)*(AnalysisResults!$D$2:$D$142='Demog Shell'!H$4),"")</f>
        <v>XX.X</v>
      </c>
    </row>
    <row r="15" spans="1:8" x14ac:dyDescent="0.45">
      <c r="D15" s="11" t="str">
        <v>Mth02_ContVar_ByGrp_6_Q3</v>
      </c>
      <c r="E15" s="9" t="str" cm="1">
        <f t="array" ref="E15">_xlfn._xlws.FILTER(AnalysisMethods!$G$4:$G$31,AnalysisMethods!$E$4:$E$31='Demog Shell'!D15,"")</f>
        <v>Q3</v>
      </c>
      <c r="F15" s="10" t="str" cm="1">
        <f t="array" ref="F15">_xlfn._xlws.FILTER(AnalysisResults!$R$2:$R$142,(AnalysisResults!$A$2:$A$142=$C$10)*(AnalysisResults!$P$2:$P$142='Demog Shell'!$D15)*(AnalysisResults!$D$2:$D$142='Demog Shell'!F$4),"")</f>
        <v>XX.X</v>
      </c>
      <c r="G15" s="10" t="str" cm="1">
        <f t="array" ref="G15">_xlfn._xlws.FILTER(AnalysisResults!$R$2:$R$142,(AnalysisResults!$A$2:$A$142=$C$10)*(AnalysisResults!$P$2:$P$142='Demog Shell'!$D15)*(AnalysisResults!$D$2:$D$142='Demog Shell'!G$4),"")</f>
        <v>XX.X</v>
      </c>
      <c r="H15" s="10" t="str" cm="1">
        <f t="array" ref="H15">_xlfn._xlws.FILTER(AnalysisResults!$R$2:$R$142,(AnalysisResults!$A$2:$A$142=$C$10)*(AnalysisResults!$P$2:$P$142='Demog Shell'!$D15)*(AnalysisResults!$D$2:$D$142='Demog Shell'!H$4),"")</f>
        <v>XX.X</v>
      </c>
    </row>
    <row r="16" spans="1:8" x14ac:dyDescent="0.45">
      <c r="D16" s="11" t="str">
        <v>Mth02_ContVar_ByGrp_7_Min</v>
      </c>
      <c r="E16" s="9" t="str" cm="1">
        <f t="array" ref="E16">_xlfn._xlws.FILTER(AnalysisMethods!$G$4:$G$31,AnalysisMethods!$E$4:$E$31='Demog Shell'!D16,"")</f>
        <v>Min</v>
      </c>
      <c r="F16" s="10" t="str" cm="1">
        <f t="array" ref="F16">_xlfn._xlws.FILTER(AnalysisResults!$R$2:$R$142,(AnalysisResults!$A$2:$A$142=$C$10)*(AnalysisResults!$P$2:$P$142='Demog Shell'!$D16)*(AnalysisResults!$D$2:$D$142='Demog Shell'!F$4),"")</f>
        <v>XX</v>
      </c>
      <c r="G16" s="10" t="str" cm="1">
        <f t="array" ref="G16">_xlfn._xlws.FILTER(AnalysisResults!$R$2:$R$142,(AnalysisResults!$A$2:$A$142=$C$10)*(AnalysisResults!$P$2:$P$142='Demog Shell'!$D16)*(AnalysisResults!$D$2:$D$142='Demog Shell'!G$4),"")</f>
        <v>XX</v>
      </c>
      <c r="H16" s="10" t="str" cm="1">
        <f t="array" ref="H16">_xlfn._xlws.FILTER(AnalysisResults!$R$2:$R$142,(AnalysisResults!$A$2:$A$142=$C$10)*(AnalysisResults!$P$2:$P$142='Demog Shell'!$D16)*(AnalysisResults!$D$2:$D$142='Demog Shell'!H$4),"")</f>
        <v>XX</v>
      </c>
    </row>
    <row r="17" spans="1:8" x14ac:dyDescent="0.45">
      <c r="D17" s="11" t="str">
        <v>Mth02_ContVar_ByGrp_8_Max</v>
      </c>
      <c r="E17" s="9" t="str" cm="1">
        <f t="array" ref="E17">_xlfn._xlws.FILTER(AnalysisMethods!$G$4:$G$31,AnalysisMethods!$E$4:$E$31='Demog Shell'!D17,"")</f>
        <v>Max</v>
      </c>
      <c r="F17" s="10" t="str" cm="1">
        <f t="array" ref="F17">_xlfn._xlws.FILTER(AnalysisResults!$R$2:$R$142,(AnalysisResults!$A$2:$A$142=$C$10)*(AnalysisResults!$P$2:$P$142='Demog Shell'!$D17)*(AnalysisResults!$D$2:$D$142='Demog Shell'!F$4),"")</f>
        <v>XX</v>
      </c>
      <c r="G17" s="10" t="str" cm="1">
        <f t="array" ref="G17">_xlfn._xlws.FILTER(AnalysisResults!$R$2:$R$142,(AnalysisResults!$A$2:$A$142=$C$10)*(AnalysisResults!$P$2:$P$142='Demog Shell'!$D17)*(AnalysisResults!$D$2:$D$142='Demog Shell'!G$4),"")</f>
        <v>XX</v>
      </c>
      <c r="H17" s="10" t="str" cm="1">
        <f t="array" ref="H17">_xlfn._xlws.FILTER(AnalysisResults!$R$2:$R$142,(AnalysisResults!$A$2:$A$142=$C$10)*(AnalysisResults!$P$2:$P$142='Demog Shell'!$D17)*(AnalysisResults!$D$2:$D$142='Demog Shell'!H$4),"")</f>
        <v>XX</v>
      </c>
    </row>
    <row r="18" spans="1:8" x14ac:dyDescent="0.45">
      <c r="D18" s="11"/>
      <c r="E18" s="9"/>
      <c r="F18" s="10"/>
      <c r="G18" s="10"/>
      <c r="H18" s="10"/>
    </row>
    <row r="19" spans="1:8" x14ac:dyDescent="0.45">
      <c r="A19" s="5" t="s">
        <v>49</v>
      </c>
      <c r="B19" s="9" t="str" cm="1">
        <f t="array" ref="B19">_xlfn.UNIQUE(_xlfn._xlws.FILTER(AnalysisGroupings!$C$2:$C$36,AnalysisGroupings!$B$2:$B$36='Demog Shell'!A19,""))</f>
        <v>Age Group</v>
      </c>
      <c r="D19" s="11" t="str" cm="1">
        <f t="array" ref="D19">_xlfn._xlws.FILTER(Analyses!$A$2:$A$20,(Analyses!$J$2:$J$20='Demog Shell'!A19)+(Analyses!$K$2:$K$20='Demog Shell'!A19)+(Analyses!$H$2:$H$20='Demog Shell'!A19),"")</f>
        <v>An03.2_AgeGrp_ByTrt</v>
      </c>
      <c r="E19" s="9"/>
      <c r="F19" s="10"/>
      <c r="G19" s="10"/>
      <c r="H19" s="10"/>
    </row>
    <row r="20" spans="1:8" x14ac:dyDescent="0.45">
      <c r="B20" s="11" t="str" cm="1">
        <f t="array" ref="B20:B23">_xlfn.TEXTBEFORE(_xlfn._xlws.SORT(_xlfn.UNIQUE(_xlfn._xlws.FILTER(AnalysisResults!H$2:H$142&amp;"|"&amp;AnalysisResults!P$2:P$142,AnalysisResults!$A$2:$A$142='Demog Shell'!D19,""))),"|")</f>
        <v>AnlsGrouping_03_AgeGp_1</v>
      </c>
      <c r="C20" s="9" t="str" cm="1">
        <f t="array" ref="C20">_xlfn._xlws.FILTER(AnalysisGroupings!$G$2:$G$20,AnalysisGroupings!$F$2:$F$20=B20,"")</f>
        <v>&lt; 65 years</v>
      </c>
      <c r="D20" s="11" t="str" cm="1">
        <f t="array" ref="D20:D23">_xlfn.TEXTAFTER(_xlfn._xlws.SORT(_xlfn.UNIQUE(_xlfn._xlws.FILTER(AnalysisResults!H$2:H$142&amp;"|"&amp;AnalysisResults!P$2:P$142,AnalysisResults!$A$2:$A$142='Demog Shell'!D19,""))),"|")</f>
        <v>Mth01_CatVar_ByGrp_1_n</v>
      </c>
      <c r="E20" s="9" t="str" cm="1">
        <f t="array" ref="E20">_xlfn._xlws.FILTER(AnalysisMethods!$G$4:$G$31,AnalysisMethods!$E$4:$E$31='Demog Shell'!D20,"")</f>
        <v/>
      </c>
      <c r="F20" s="10" t="str" cm="1">
        <f t="array" ref="F20">_xlfn._xlws.FILTER(AnalysisResults!$R$2:$R$142,(AnalysisResults!$P$2:$P$142='Demog Shell'!$D20)*(AnalysisResults!$D$2:$D$142='Demog Shell'!$F$4)*((AnalysisResults!$D$2:$D$142='Demog Shell'!$B20)+(AnalysisResults!$H$2:$H$142='Demog Shell'!$B20)+(AnalysisResults!$L$2:$L$142='Demog Shell'!$B20)),"")</f>
        <v>XX</v>
      </c>
      <c r="G20" s="10" t="str" cm="1">
        <f t="array" ref="G20">_xlfn._xlws.FILTER(AnalysisResults!$R$2:$R$142,(AnalysisResults!$P$2:$P$142='Demog Shell'!$D20)*(AnalysisResults!$D$2:$D$142='Demog Shell'!$F$4)*((AnalysisResults!$D$2:$D$142='Demog Shell'!$B20)+(AnalysisResults!$H$2:$H$142='Demog Shell'!$B20)+(AnalysisResults!$L$2:$L$142='Demog Shell'!$B20)),"")</f>
        <v>XX</v>
      </c>
      <c r="H20" s="10" t="str" cm="1">
        <f t="array" ref="H20">_xlfn._xlws.FILTER(AnalysisResults!$R$2:$R$142,(AnalysisResults!$P$2:$P$142='Demog Shell'!$D20)*(AnalysisResults!$D$2:$D$142='Demog Shell'!$F$4)*((AnalysisResults!$D$2:$D$142='Demog Shell'!$B20)+(AnalysisResults!$H$2:$H$142='Demog Shell'!$B20)+(AnalysisResults!$L$2:$L$142='Demog Shell'!$B20)),"")</f>
        <v>XX</v>
      </c>
    </row>
    <row r="21" spans="1:8" x14ac:dyDescent="0.45">
      <c r="B21" s="11" t="str">
        <v>AnlsGrouping_03_AgeGp_1</v>
      </c>
      <c r="C21" s="9" t="str" cm="1">
        <f t="array" ref="C21">_xlfn._xlws.FILTER(AnalysisGroupings!$G$2:$G$20,AnalysisGroupings!$F$2:$F$20=B21,"")</f>
        <v>&lt; 65 years</v>
      </c>
      <c r="D21" s="11" t="str">
        <v>Mth01_CatVar_ByGrp_2_pct</v>
      </c>
      <c r="E21" s="9" t="str" cm="1">
        <f t="array" ref="E21">_xlfn._xlws.FILTER(AnalysisMethods!$G$4:$G$31,AnalysisMethods!$E$4:$E$31='Demog Shell'!D21,"")</f>
        <v/>
      </c>
      <c r="F21" s="10" t="str" cm="1">
        <f t="array" ref="F21">_xlfn._xlws.FILTER(AnalysisResults!$R$2:$R$142,(AnalysisResults!$P$2:$P$142='Demog Shell'!$D21)*(AnalysisResults!$D$2:$D$142='Demog Shell'!$F$4)*((AnalysisResults!$D$2:$D$142='Demog Shell'!$B21)+(AnalysisResults!$H$2:$H$142='Demog Shell'!$B21)+(AnalysisResults!$L$2:$L$142='Demog Shell'!$B21)),"")</f>
        <v>( XX.X)</v>
      </c>
      <c r="G21" s="10" t="str" cm="1">
        <f t="array" ref="G21">_xlfn._xlws.FILTER(AnalysisResults!$R$2:$R$142,(AnalysisResults!$P$2:$P$142='Demog Shell'!$D21)*(AnalysisResults!$D$2:$D$142='Demog Shell'!$F$4)*((AnalysisResults!$D$2:$D$142='Demog Shell'!$B21)+(AnalysisResults!$H$2:$H$142='Demog Shell'!$B21)+(AnalysisResults!$L$2:$L$142='Demog Shell'!$B21)),"")</f>
        <v>( XX.X)</v>
      </c>
      <c r="H21" s="10" t="str" cm="1">
        <f t="array" ref="H21">_xlfn._xlws.FILTER(AnalysisResults!$R$2:$R$142,(AnalysisResults!$P$2:$P$142='Demog Shell'!$D21)*(AnalysisResults!$D$2:$D$142='Demog Shell'!$F$4)*((AnalysisResults!$D$2:$D$142='Demog Shell'!$B21)+(AnalysisResults!$H$2:$H$142='Demog Shell'!$B21)+(AnalysisResults!$L$2:$L$142='Demog Shell'!$B21)),"")</f>
        <v>( XX.X)</v>
      </c>
    </row>
    <row r="22" spans="1:8" x14ac:dyDescent="0.45">
      <c r="B22" s="11" t="str">
        <v>AnlsGrouping_03_AgeGp_2</v>
      </c>
      <c r="C22" s="9" t="str" cm="1">
        <f t="array" ref="C22">_xlfn._xlws.FILTER(AnalysisGroupings!$G$2:$G$20,AnalysisGroupings!$F$2:$F$20=B22,"")</f>
        <v>≥ 65 years</v>
      </c>
      <c r="D22" s="11" t="str">
        <v>Mth01_CatVar_ByGrp_1_n</v>
      </c>
      <c r="E22" s="9" t="str" cm="1">
        <f t="array" ref="E22">_xlfn._xlws.FILTER(AnalysisMethods!$G$4:$G$31,AnalysisMethods!$E$4:$E$31='Demog Shell'!D22,"")</f>
        <v/>
      </c>
      <c r="F22" s="10" t="str" cm="1">
        <f t="array" ref="F22">_xlfn._xlws.FILTER(AnalysisResults!$R$2:$R$142,(AnalysisResults!$P$2:$P$142='Demog Shell'!$D22)*(AnalysisResults!$D$2:$D$142='Demog Shell'!$F$4)*((AnalysisResults!$D$2:$D$142='Demog Shell'!$B22)+(AnalysisResults!$H$2:$H$142='Demog Shell'!$B22)+(AnalysisResults!$L$2:$L$142='Demog Shell'!$B22)),"")</f>
        <v>XX</v>
      </c>
      <c r="G22" s="10" t="str" cm="1">
        <f t="array" ref="G22">_xlfn._xlws.FILTER(AnalysisResults!$R$2:$R$142,(AnalysisResults!$P$2:$P$142='Demog Shell'!$D22)*(AnalysisResults!$D$2:$D$142='Demog Shell'!$F$4)*((AnalysisResults!$D$2:$D$142='Demog Shell'!$B22)+(AnalysisResults!$H$2:$H$142='Demog Shell'!$B22)+(AnalysisResults!$L$2:$L$142='Demog Shell'!$B22)),"")</f>
        <v>XX</v>
      </c>
      <c r="H22" s="10" t="str" cm="1">
        <f t="array" ref="H22">_xlfn._xlws.FILTER(AnalysisResults!$R$2:$R$142,(AnalysisResults!$P$2:$P$142='Demog Shell'!$D22)*(AnalysisResults!$D$2:$D$142='Demog Shell'!$F$4)*((AnalysisResults!$D$2:$D$142='Demog Shell'!$B22)+(AnalysisResults!$H$2:$H$142='Demog Shell'!$B22)+(AnalysisResults!$L$2:$L$142='Demog Shell'!$B22)),"")</f>
        <v>XX</v>
      </c>
    </row>
    <row r="23" spans="1:8" x14ac:dyDescent="0.45">
      <c r="B23" s="11" t="str">
        <v>AnlsGrouping_03_AgeGp_2</v>
      </c>
      <c r="C23" s="9" t="str" cm="1">
        <f t="array" ref="C23">_xlfn._xlws.FILTER(AnalysisGroupings!$G$2:$G$20,AnalysisGroupings!$F$2:$F$20=B23,"")</f>
        <v>≥ 65 years</v>
      </c>
      <c r="D23" s="11" t="str">
        <v>Mth01_CatVar_ByGrp_2_pct</v>
      </c>
      <c r="E23" s="9" t="str" cm="1">
        <f t="array" ref="E23">_xlfn._xlws.FILTER(AnalysisMethods!$G$4:$G$31,AnalysisMethods!$E$4:$E$31='Demog Shell'!D23,"")</f>
        <v/>
      </c>
      <c r="F23" s="10" t="str" cm="1">
        <f t="array" ref="F23">_xlfn._xlws.FILTER(AnalysisResults!$R$2:$R$142,(AnalysisResults!$P$2:$P$142='Demog Shell'!$D23)*(AnalysisResults!$D$2:$D$142='Demog Shell'!$F$4)*((AnalysisResults!$D$2:$D$142='Demog Shell'!$B23)+(AnalysisResults!$H$2:$H$142='Demog Shell'!$B23)+(AnalysisResults!$L$2:$L$142='Demog Shell'!$B23)),"")</f>
        <v>( XX.X)</v>
      </c>
      <c r="G23" s="10" t="str" cm="1">
        <f t="array" ref="G23">_xlfn._xlws.FILTER(AnalysisResults!$R$2:$R$142,(AnalysisResults!$P$2:$P$142='Demog Shell'!$D23)*(AnalysisResults!$D$2:$D$142='Demog Shell'!$F$4)*((AnalysisResults!$D$2:$D$142='Demog Shell'!$B23)+(AnalysisResults!$H$2:$H$142='Demog Shell'!$B23)+(AnalysisResults!$L$2:$L$142='Demog Shell'!$B23)),"")</f>
        <v>( XX.X)</v>
      </c>
      <c r="H23" s="10" t="str" cm="1">
        <f t="array" ref="H23">_xlfn._xlws.FILTER(AnalysisResults!$R$2:$R$142,(AnalysisResults!$P$2:$P$142='Demog Shell'!$D23)*(AnalysisResults!$D$2:$D$142='Demog Shell'!$F$4)*((AnalysisResults!$D$2:$D$142='Demog Shell'!$B23)+(AnalysisResults!$H$2:$H$142='Demog Shell'!$B23)+(AnalysisResults!$L$2:$L$142='Demog Shell'!$B23)),"")</f>
        <v>( XX.X)</v>
      </c>
    </row>
    <row r="24" spans="1:8" x14ac:dyDescent="0.45">
      <c r="C24" s="9"/>
      <c r="D24" s="11"/>
      <c r="E24" s="9"/>
      <c r="F24" s="10"/>
      <c r="G24" s="10"/>
      <c r="H24" s="10"/>
    </row>
    <row r="25" spans="1:8" x14ac:dyDescent="0.45">
      <c r="A25" s="5" t="s">
        <v>28</v>
      </c>
      <c r="B25" s="9" t="str" cm="1">
        <f t="array" ref="B25">_xlfn.UNIQUE(_xlfn._xlws.FILTER(AnalysisGroupings!$C$2:$C$36,AnalysisGroupings!$B$2:$B$36='Demog Shell'!A25,""))</f>
        <v>Gender</v>
      </c>
      <c r="C25" s="9"/>
      <c r="D25" s="11" t="str" cm="1">
        <f t="array" ref="D25">_xlfn._xlws.FILTER(Analyses!$A$2:$A$20,(Analyses!$J$2:$J$20='Demog Shell'!A25)+(Analyses!$K$2:$K$20='Demog Shell'!A25)+(Analyses!$H$2:$H$20='Demog Shell'!A25),"")</f>
        <v>An03.3_Sex_ByTrt</v>
      </c>
      <c r="E25" s="9"/>
      <c r="F25" s="10"/>
      <c r="G25" s="10"/>
      <c r="H25" s="10"/>
    </row>
    <row r="26" spans="1:8" x14ac:dyDescent="0.45">
      <c r="B26" s="11" t="str" cm="1">
        <f t="array" ref="B26:B29">_xlfn.TEXTBEFORE(_xlfn._xlws.SORT(_xlfn.UNIQUE(_xlfn._xlws.FILTER(AnalysisResults!H$2:H$142&amp;"|"&amp;AnalysisResults!P$2:P$142,AnalysisResults!$A$2:$A$142='Demog Shell'!D25,""))),"|")</f>
        <v>AnlsGrouping_01_Sex_1</v>
      </c>
      <c r="C26" s="9" t="str" cm="1">
        <f t="array" ref="C26">_xlfn._xlws.FILTER(AnalysisGroupings!$G$2:$G$20,AnalysisGroupings!$F$2:$F$20=B26,"")</f>
        <v>Male</v>
      </c>
      <c r="D26" s="11" t="str" cm="1">
        <f t="array" ref="D26:D29">_xlfn.TEXTAFTER(_xlfn._xlws.SORT(_xlfn.UNIQUE(_xlfn._xlws.FILTER(AnalysisResults!H$2:H$142&amp;"|"&amp;AnalysisResults!P$2:P$142,AnalysisResults!$A$2:$A$142='Demog Shell'!D25,""))),"|")</f>
        <v>Mth01_CatVar_ByGrp_1_n</v>
      </c>
      <c r="E26" s="9" t="str" cm="1">
        <f t="array" ref="E26">_xlfn._xlws.FILTER(AnalysisMethods!$G$4:$G$31,AnalysisMethods!$E$4:$E$31='Demog Shell'!D26,"")</f>
        <v/>
      </c>
      <c r="F26" s="10" t="str" cm="1">
        <f t="array" ref="F26">_xlfn._xlws.FILTER(AnalysisResults!$R$2:$R$142,(AnalysisResults!$P$2:$P$142='Demog Shell'!$D26)*(AnalysisResults!$D$2:$D$142='Demog Shell'!$F$4)*((AnalysisResults!$D$2:$D$142='Demog Shell'!$B26)+(AnalysisResults!$H$2:$H$142='Demog Shell'!$B26)+(AnalysisResults!$L$2:$L$142='Demog Shell'!$B26)),"")</f>
        <v>XX</v>
      </c>
      <c r="G26" s="10" t="str" cm="1">
        <f t="array" ref="G26">_xlfn._xlws.FILTER(AnalysisResults!$R$2:$R$142,(AnalysisResults!$P$2:$P$142='Demog Shell'!$D26)*(AnalysisResults!$D$2:$D$142='Demog Shell'!$F$4)*((AnalysisResults!$D$2:$D$142='Demog Shell'!$B26)+(AnalysisResults!$H$2:$H$142='Demog Shell'!$B26)+(AnalysisResults!$L$2:$L$142='Demog Shell'!$B26)),"")</f>
        <v>XX</v>
      </c>
      <c r="H26" s="10" t="str" cm="1">
        <f t="array" ref="H26">_xlfn._xlws.FILTER(AnalysisResults!$R$2:$R$142,(AnalysisResults!$P$2:$P$142='Demog Shell'!$D26)*(AnalysisResults!$D$2:$D$142='Demog Shell'!$F$4)*((AnalysisResults!$D$2:$D$142='Demog Shell'!$B26)+(AnalysisResults!$H$2:$H$142='Demog Shell'!$B26)+(AnalysisResults!$L$2:$L$142='Demog Shell'!$B26)),"")</f>
        <v>XX</v>
      </c>
    </row>
    <row r="27" spans="1:8" x14ac:dyDescent="0.45">
      <c r="B27" s="11" t="str">
        <v>AnlsGrouping_01_Sex_1</v>
      </c>
      <c r="C27" s="9" t="str" cm="1">
        <f t="array" ref="C27">_xlfn._xlws.FILTER(AnalysisGroupings!$G$2:$G$20,AnalysisGroupings!$F$2:$F$20=B27,"")</f>
        <v>Male</v>
      </c>
      <c r="D27" s="11" t="str">
        <v>Mth01_CatVar_ByGrp_2_pct</v>
      </c>
      <c r="E27" s="9" t="str" cm="1">
        <f t="array" ref="E27">_xlfn._xlws.FILTER(AnalysisMethods!$G$4:$G$31,AnalysisMethods!$E$4:$E$31='Demog Shell'!D27,"")</f>
        <v/>
      </c>
      <c r="F27" s="10" t="str" cm="1">
        <f t="array" ref="F27">_xlfn._xlws.FILTER(AnalysisResults!$R$2:$R$142,(AnalysisResults!$P$2:$P$142='Demog Shell'!$D27)*(AnalysisResults!$D$2:$D$142='Demog Shell'!$F$4)*((AnalysisResults!$D$2:$D$142='Demog Shell'!$B27)+(AnalysisResults!$H$2:$H$142='Demog Shell'!$B27)+(AnalysisResults!$L$2:$L$142='Demog Shell'!$B27)),"")</f>
        <v>( XX.X)</v>
      </c>
      <c r="G27" s="10" t="str" cm="1">
        <f t="array" ref="G27">_xlfn._xlws.FILTER(AnalysisResults!$R$2:$R$142,(AnalysisResults!$P$2:$P$142='Demog Shell'!$D27)*(AnalysisResults!$D$2:$D$142='Demog Shell'!$F$4)*((AnalysisResults!$D$2:$D$142='Demog Shell'!$B27)+(AnalysisResults!$H$2:$H$142='Demog Shell'!$B27)+(AnalysisResults!$L$2:$L$142='Demog Shell'!$B27)),"")</f>
        <v>( XX.X)</v>
      </c>
      <c r="H27" s="10" t="str" cm="1">
        <f t="array" ref="H27">_xlfn._xlws.FILTER(AnalysisResults!$R$2:$R$142,(AnalysisResults!$P$2:$P$142='Demog Shell'!$D27)*(AnalysisResults!$D$2:$D$142='Demog Shell'!$F$4)*((AnalysisResults!$D$2:$D$142='Demog Shell'!$B27)+(AnalysisResults!$H$2:$H$142='Demog Shell'!$B27)+(AnalysisResults!$L$2:$L$142='Demog Shell'!$B27)),"")</f>
        <v>( XX.X)</v>
      </c>
    </row>
    <row r="28" spans="1:8" x14ac:dyDescent="0.45">
      <c r="B28" s="11" t="str">
        <v>AnlsGrouping_01_Sex_2</v>
      </c>
      <c r="C28" s="9" t="str" cm="1">
        <f t="array" ref="C28">_xlfn._xlws.FILTER(AnalysisGroupings!$G$2:$G$20,AnalysisGroupings!$F$2:$F$20=B28,"")</f>
        <v>Female</v>
      </c>
      <c r="D28" s="11" t="str">
        <v>Mth01_CatVar_ByGrp_1_n</v>
      </c>
      <c r="E28" s="9" t="str" cm="1">
        <f t="array" ref="E28">_xlfn._xlws.FILTER(AnalysisMethods!$G$4:$G$31,AnalysisMethods!$E$4:$E$31='Demog Shell'!D28,"")</f>
        <v/>
      </c>
      <c r="F28" s="10" t="str" cm="1">
        <f t="array" ref="F28">_xlfn._xlws.FILTER(AnalysisResults!$R$2:$R$142,(AnalysisResults!$P$2:$P$142='Demog Shell'!$D28)*(AnalysisResults!$D$2:$D$142='Demog Shell'!$F$4)*((AnalysisResults!$D$2:$D$142='Demog Shell'!$B28)+(AnalysisResults!$H$2:$H$142='Demog Shell'!$B28)+(AnalysisResults!$L$2:$L$142='Demog Shell'!$B28)),"")</f>
        <v>XX</v>
      </c>
      <c r="G28" s="10" t="str" cm="1">
        <f t="array" ref="G28">_xlfn._xlws.FILTER(AnalysisResults!$R$2:$R$142,(AnalysisResults!$P$2:$P$142='Demog Shell'!$D28)*(AnalysisResults!$D$2:$D$142='Demog Shell'!$F$4)*((AnalysisResults!$D$2:$D$142='Demog Shell'!$B28)+(AnalysisResults!$H$2:$H$142='Demog Shell'!$B28)+(AnalysisResults!$L$2:$L$142='Demog Shell'!$B28)),"")</f>
        <v>XX</v>
      </c>
      <c r="H28" s="10" t="str" cm="1">
        <f t="array" ref="H28">_xlfn._xlws.FILTER(AnalysisResults!$R$2:$R$142,(AnalysisResults!$P$2:$P$142='Demog Shell'!$D28)*(AnalysisResults!$D$2:$D$142='Demog Shell'!$F$4)*((AnalysisResults!$D$2:$D$142='Demog Shell'!$B28)+(AnalysisResults!$H$2:$H$142='Demog Shell'!$B28)+(AnalysisResults!$L$2:$L$142='Demog Shell'!$B28)),"")</f>
        <v>XX</v>
      </c>
    </row>
    <row r="29" spans="1:8" x14ac:dyDescent="0.45">
      <c r="B29" s="11" t="str">
        <v>AnlsGrouping_01_Sex_2</v>
      </c>
      <c r="C29" s="9" t="str" cm="1">
        <f t="array" ref="C29">_xlfn._xlws.FILTER(AnalysisGroupings!$G$2:$G$20,AnalysisGroupings!$F$2:$F$20=B29,"")</f>
        <v>Female</v>
      </c>
      <c r="D29" s="11" t="str">
        <v>Mth01_CatVar_ByGrp_2_pct</v>
      </c>
      <c r="E29" s="9" t="str" cm="1">
        <f t="array" ref="E29">_xlfn._xlws.FILTER(AnalysisMethods!$G$4:$G$31,AnalysisMethods!$E$4:$E$31='Demog Shell'!D29,"")</f>
        <v/>
      </c>
      <c r="F29" s="10" t="str" cm="1">
        <f t="array" ref="F29">_xlfn._xlws.FILTER(AnalysisResults!$R$2:$R$142,(AnalysisResults!$P$2:$P$142='Demog Shell'!$D29)*(AnalysisResults!$D$2:$D$142='Demog Shell'!$F$4)*((AnalysisResults!$D$2:$D$142='Demog Shell'!$B29)+(AnalysisResults!$H$2:$H$142='Demog Shell'!$B29)+(AnalysisResults!$L$2:$L$142='Demog Shell'!$B29)),"")</f>
        <v>( XX.X)</v>
      </c>
      <c r="G29" s="10" t="str" cm="1">
        <f t="array" ref="G29">_xlfn._xlws.FILTER(AnalysisResults!$R$2:$R$142,(AnalysisResults!$P$2:$P$142='Demog Shell'!$D29)*(AnalysisResults!$D$2:$D$142='Demog Shell'!$F$4)*((AnalysisResults!$D$2:$D$142='Demog Shell'!$B29)+(AnalysisResults!$H$2:$H$142='Demog Shell'!$B29)+(AnalysisResults!$L$2:$L$142='Demog Shell'!$B29)),"")</f>
        <v>( XX.X)</v>
      </c>
      <c r="H29" s="10" t="str" cm="1">
        <f t="array" ref="H29">_xlfn._xlws.FILTER(AnalysisResults!$R$2:$R$142,(AnalysisResults!$P$2:$P$142='Demog Shell'!$D29)*(AnalysisResults!$D$2:$D$142='Demog Shell'!$F$4)*((AnalysisResults!$D$2:$D$142='Demog Shell'!$B29)+(AnalysisResults!$H$2:$H$142='Demog Shell'!$B29)+(AnalysisResults!$L$2:$L$142='Demog Shell'!$B29)),"")</f>
        <v>( XX.X)</v>
      </c>
    </row>
    <row r="30" spans="1:8" x14ac:dyDescent="0.45">
      <c r="C30" s="9"/>
      <c r="D30" s="11"/>
      <c r="E30" s="9"/>
      <c r="F30" s="10"/>
      <c r="G30" s="10"/>
      <c r="H30" s="10"/>
    </row>
    <row r="31" spans="1:8" x14ac:dyDescent="0.45">
      <c r="A31" s="5" t="s">
        <v>93</v>
      </c>
      <c r="B31" s="9" t="str" cm="1">
        <f t="array" ref="B31">_xlfn.UNIQUE(_xlfn._xlws.FILTER(AnalysisGroupings!$C$2:$C$36,AnalysisGroupings!$B$2:$B$36='Demog Shell'!A31,""))</f>
        <v>Ethnicity</v>
      </c>
      <c r="C31" s="9"/>
      <c r="D31" s="11" t="str" cm="1">
        <f t="array" ref="D31">_xlfn._xlws.FILTER(Analyses!$A$2:$A$20,(Analyses!$J$2:$J$20='Demog Shell'!A31)+(Analyses!$K$2:$K$20='Demog Shell'!A31)+(Analyses!$H$2:$H$20='Demog Shell'!A31),"")</f>
        <v>An03.4_Ethnic_ByTrt</v>
      </c>
      <c r="E31" s="9"/>
      <c r="F31" s="10"/>
      <c r="G31" s="10"/>
      <c r="H31" s="10"/>
    </row>
    <row r="32" spans="1:8" x14ac:dyDescent="0.45">
      <c r="B32" s="11" t="str" cm="1">
        <f t="array" ref="B32:B35">_xlfn.TEXTBEFORE(_xlfn._xlws.SORT(_xlfn.UNIQUE(_xlfn._xlws.FILTER(AnalysisResults!H$2:H$142&amp;"|"&amp;AnalysisResults!P$2:P$142,AnalysisResults!$A$2:$A$142='Demog Shell'!D31,""))),"|")</f>
        <v>AnlsGrouping_05_Ethnic_1</v>
      </c>
      <c r="C32" s="9" t="str" cm="1">
        <f t="array" ref="C32">_xlfn._xlws.FILTER(AnalysisGroupings!$G$2:$G$20,AnalysisGroupings!$F$2:$F$20=B32,"")</f>
        <v>Hispanic or Latino</v>
      </c>
      <c r="D32" s="11" t="str" cm="1">
        <f t="array" ref="D32:D35">_xlfn.TEXTAFTER(_xlfn._xlws.SORT(_xlfn.UNIQUE(_xlfn._xlws.FILTER(AnalysisResults!H$2:H$142&amp;"|"&amp;AnalysisResults!P$2:P$142,AnalysisResults!$A$2:$A$142='Demog Shell'!D31,""))),"|")</f>
        <v>Mth01_CatVar_ByGrp_1_n</v>
      </c>
      <c r="E32" s="9" t="str" cm="1">
        <f t="array" ref="E32">_xlfn._xlws.FILTER(AnalysisMethods!$G$4:$G$31,AnalysisMethods!$E$4:$E$31='Demog Shell'!D32,"")</f>
        <v/>
      </c>
      <c r="F32" s="10" t="str" cm="1">
        <f t="array" ref="F32">_xlfn._xlws.FILTER(AnalysisResults!$R$2:$R$142,(AnalysisResults!$P$2:$P$142='Demog Shell'!$D32)*(AnalysisResults!$D$2:$D$142='Demog Shell'!$F$4)*((AnalysisResults!$D$2:$D$142='Demog Shell'!$B32)+(AnalysisResults!$H$2:$H$142='Demog Shell'!$B32)+(AnalysisResults!$L$2:$L$142='Demog Shell'!$B32)),"")</f>
        <v>XX</v>
      </c>
      <c r="G32" s="10" t="str" cm="1">
        <f t="array" ref="G32">_xlfn._xlws.FILTER(AnalysisResults!$R$2:$R$142,(AnalysisResults!$P$2:$P$142='Demog Shell'!$D32)*(AnalysisResults!$D$2:$D$142='Demog Shell'!$F$4)*((AnalysisResults!$D$2:$D$142='Demog Shell'!$B32)+(AnalysisResults!$H$2:$H$142='Demog Shell'!$B32)+(AnalysisResults!$L$2:$L$142='Demog Shell'!$B32)),"")</f>
        <v>XX</v>
      </c>
      <c r="H32" s="10" t="str" cm="1">
        <f t="array" ref="H32">_xlfn._xlws.FILTER(AnalysisResults!$R$2:$R$142,(AnalysisResults!$P$2:$P$142='Demog Shell'!$D32)*(AnalysisResults!$D$2:$D$142='Demog Shell'!$F$4)*((AnalysisResults!$D$2:$D$142='Demog Shell'!$B32)+(AnalysisResults!$H$2:$H$142='Demog Shell'!$B32)+(AnalysisResults!$L$2:$L$142='Demog Shell'!$B32)),"")</f>
        <v>XX</v>
      </c>
    </row>
    <row r="33" spans="1:8" x14ac:dyDescent="0.45">
      <c r="B33" s="11" t="str">
        <v>AnlsGrouping_05_Ethnic_1</v>
      </c>
      <c r="C33" s="9" t="str" cm="1">
        <f t="array" ref="C33">_xlfn._xlws.FILTER(AnalysisGroupings!$G$2:$G$20,AnalysisGroupings!$F$2:$F$20=B33,"")</f>
        <v>Hispanic or Latino</v>
      </c>
      <c r="D33" s="11" t="str">
        <v>Mth01_CatVar_ByGrp_2_pct</v>
      </c>
      <c r="E33" s="9" t="str" cm="1">
        <f t="array" ref="E33">_xlfn._xlws.FILTER(AnalysisMethods!$G$4:$G$31,AnalysisMethods!$E$4:$E$31='Demog Shell'!D33,"")</f>
        <v/>
      </c>
      <c r="F33" s="10" t="str" cm="1">
        <f t="array" ref="F33">_xlfn._xlws.FILTER(AnalysisResults!$R$2:$R$142,(AnalysisResults!$P$2:$P$142='Demog Shell'!$D33)*(AnalysisResults!$D$2:$D$142='Demog Shell'!$F$4)*((AnalysisResults!$D$2:$D$142='Demog Shell'!$B33)+(AnalysisResults!$H$2:$H$142='Demog Shell'!$B33)+(AnalysisResults!$L$2:$L$142='Demog Shell'!$B33)),"")</f>
        <v>( XX.X)</v>
      </c>
      <c r="G33" s="10" t="str" cm="1">
        <f t="array" ref="G33">_xlfn._xlws.FILTER(AnalysisResults!$R$2:$R$142,(AnalysisResults!$P$2:$P$142='Demog Shell'!$D33)*(AnalysisResults!$D$2:$D$142='Demog Shell'!$F$4)*((AnalysisResults!$D$2:$D$142='Demog Shell'!$B33)+(AnalysisResults!$H$2:$H$142='Demog Shell'!$B33)+(AnalysisResults!$L$2:$L$142='Demog Shell'!$B33)),"")</f>
        <v>( XX.X)</v>
      </c>
      <c r="H33" s="10" t="str" cm="1">
        <f t="array" ref="H33">_xlfn._xlws.FILTER(AnalysisResults!$R$2:$R$142,(AnalysisResults!$P$2:$P$142='Demog Shell'!$D33)*(AnalysisResults!$D$2:$D$142='Demog Shell'!$F$4)*((AnalysisResults!$D$2:$D$142='Demog Shell'!$B33)+(AnalysisResults!$H$2:$H$142='Demog Shell'!$B33)+(AnalysisResults!$L$2:$L$142='Demog Shell'!$B33)),"")</f>
        <v>( XX.X)</v>
      </c>
    </row>
    <row r="34" spans="1:8" x14ac:dyDescent="0.45">
      <c r="B34" s="11" t="str">
        <v>AnlsGrouping_05_Ethnic_2</v>
      </c>
      <c r="C34" s="9" t="str" cm="1">
        <f t="array" ref="C34">_xlfn._xlws.FILTER(AnalysisGroupings!$G$2:$G$20,AnalysisGroupings!$F$2:$F$20=B34,"")</f>
        <v>Not Hispanic or Latino</v>
      </c>
      <c r="D34" s="11" t="str">
        <v>Mth01_CatVar_ByGrp_1_n</v>
      </c>
      <c r="E34" s="9" t="str" cm="1">
        <f t="array" ref="E34">_xlfn._xlws.FILTER(AnalysisMethods!$G$4:$G$31,AnalysisMethods!$E$4:$E$31='Demog Shell'!D34,"")</f>
        <v/>
      </c>
      <c r="F34" s="10" t="str" cm="1">
        <f t="array" ref="F34">_xlfn._xlws.FILTER(AnalysisResults!$R$2:$R$142,(AnalysisResults!$P$2:$P$142='Demog Shell'!$D34)*(AnalysisResults!$D$2:$D$142='Demog Shell'!$F$4)*((AnalysisResults!$D$2:$D$142='Demog Shell'!$B34)+(AnalysisResults!$H$2:$H$142='Demog Shell'!$B34)+(AnalysisResults!$L$2:$L$142='Demog Shell'!$B34)),"")</f>
        <v>XX</v>
      </c>
      <c r="G34" s="10" t="str" cm="1">
        <f t="array" ref="G34">_xlfn._xlws.FILTER(AnalysisResults!$R$2:$R$142,(AnalysisResults!$P$2:$P$142='Demog Shell'!$D34)*(AnalysisResults!$D$2:$D$142='Demog Shell'!$F$4)*((AnalysisResults!$D$2:$D$142='Demog Shell'!$B34)+(AnalysisResults!$H$2:$H$142='Demog Shell'!$B34)+(AnalysisResults!$L$2:$L$142='Demog Shell'!$B34)),"")</f>
        <v>XX</v>
      </c>
      <c r="H34" s="10" t="str" cm="1">
        <f t="array" ref="H34">_xlfn._xlws.FILTER(AnalysisResults!$R$2:$R$142,(AnalysisResults!$P$2:$P$142='Demog Shell'!$D34)*(AnalysisResults!$D$2:$D$142='Demog Shell'!$F$4)*((AnalysisResults!$D$2:$D$142='Demog Shell'!$B34)+(AnalysisResults!$H$2:$H$142='Demog Shell'!$B34)+(AnalysisResults!$L$2:$L$142='Demog Shell'!$B34)),"")</f>
        <v>XX</v>
      </c>
    </row>
    <row r="35" spans="1:8" x14ac:dyDescent="0.45">
      <c r="B35" s="11" t="str">
        <v>AnlsGrouping_05_Ethnic_2</v>
      </c>
      <c r="C35" s="9" t="str" cm="1">
        <f t="array" ref="C35">_xlfn._xlws.FILTER(AnalysisGroupings!$G$2:$G$20,AnalysisGroupings!$F$2:$F$20=B35,"")</f>
        <v>Not Hispanic or Latino</v>
      </c>
      <c r="D35" s="11" t="str">
        <v>Mth01_CatVar_ByGrp_2_pct</v>
      </c>
      <c r="E35" s="9" t="str" cm="1">
        <f t="array" ref="E35">_xlfn._xlws.FILTER(AnalysisMethods!$G$4:$G$31,AnalysisMethods!$E$4:$E$31='Demog Shell'!D35,"")</f>
        <v/>
      </c>
      <c r="F35" s="10" t="str" cm="1">
        <f t="array" ref="F35">_xlfn._xlws.FILTER(AnalysisResults!$R$2:$R$142,(AnalysisResults!$P$2:$P$142='Demog Shell'!$D35)*(AnalysisResults!$D$2:$D$142='Demog Shell'!$F$4)*((AnalysisResults!$D$2:$D$142='Demog Shell'!$B35)+(AnalysisResults!$H$2:$H$142='Demog Shell'!$B35)+(AnalysisResults!$L$2:$L$142='Demog Shell'!$B35)),"")</f>
        <v>( XX.X)</v>
      </c>
      <c r="G35" s="10" t="str" cm="1">
        <f t="array" ref="G35">_xlfn._xlws.FILTER(AnalysisResults!$R$2:$R$142,(AnalysisResults!$P$2:$P$142='Demog Shell'!$D35)*(AnalysisResults!$D$2:$D$142='Demog Shell'!$F$4)*((AnalysisResults!$D$2:$D$142='Demog Shell'!$B35)+(AnalysisResults!$H$2:$H$142='Demog Shell'!$B35)+(AnalysisResults!$L$2:$L$142='Demog Shell'!$B35)),"")</f>
        <v>( XX.X)</v>
      </c>
      <c r="H35" s="10" t="str" cm="1">
        <f t="array" ref="H35">_xlfn._xlws.FILTER(AnalysisResults!$R$2:$R$142,(AnalysisResults!$P$2:$P$142='Demog Shell'!$D35)*(AnalysisResults!$D$2:$D$142='Demog Shell'!$F$4)*((AnalysisResults!$D$2:$D$142='Demog Shell'!$B35)+(AnalysisResults!$H$2:$H$142='Demog Shell'!$B35)+(AnalysisResults!$L$2:$L$142='Demog Shell'!$B35)),"")</f>
        <v>( XX.X)</v>
      </c>
    </row>
    <row r="36" spans="1:8" x14ac:dyDescent="0.45">
      <c r="C36" s="9"/>
      <c r="D36" s="11"/>
      <c r="E36" s="9"/>
      <c r="F36" s="10"/>
      <c r="G36" s="10"/>
      <c r="H36" s="10"/>
    </row>
    <row r="37" spans="1:8" x14ac:dyDescent="0.45">
      <c r="A37" s="5" t="s">
        <v>50</v>
      </c>
      <c r="B37" s="9" t="str" cm="1">
        <f t="array" ref="B37">_xlfn.UNIQUE(_xlfn._xlws.FILTER(AnalysisGroupings!$C$2:$C$36,AnalysisGroupings!$B$2:$B$36='Demog Shell'!A37,""))</f>
        <v>Primary Race</v>
      </c>
      <c r="C37" s="9"/>
      <c r="D37" s="11" t="str" cm="1">
        <f t="array" ref="D37">_xlfn._xlws.FILTER(Analyses!$A$2:$A$20,(Analyses!$J$2:$J$20='Demog Shell'!A37)+(Analyses!$K$2:$K$20='Demog Shell'!A37)+(Analyses!$H$2:$H$20='Demog Shell'!A37),"")</f>
        <v>An03.5_Race_ByTrt</v>
      </c>
      <c r="E37" s="9"/>
      <c r="F37" s="10"/>
      <c r="G37" s="10"/>
      <c r="H37" s="10"/>
    </row>
    <row r="38" spans="1:8" x14ac:dyDescent="0.45">
      <c r="B38" s="11" t="str" cm="1">
        <f t="array" ref="B38:B55">_xlfn.TEXTBEFORE(_xlfn._xlws.SORT(_xlfn.UNIQUE(_xlfn._xlws.FILTER(AnalysisResults!H$2:H$142&amp;"|"&amp;AnalysisResults!P$2:P$142,AnalysisResults!$A$2:$A$142='Demog Shell'!D37,""))),"|")</f>
        <v>AnlsGrouping_04_Race_1</v>
      </c>
      <c r="C38" s="9" t="str" cm="1">
        <f t="array" ref="C38">_xlfn._xlws.FILTER(AnalysisGroupings!$G$2:$G$20,AnalysisGroupings!$F$2:$F$20=B38,"")</f>
        <v>American Indian or Alaska Native</v>
      </c>
      <c r="D38" s="11" t="str" cm="1">
        <f t="array" ref="D38:D55">_xlfn.TEXTAFTER(_xlfn._xlws.SORT(_xlfn.UNIQUE(_xlfn._xlws.FILTER(AnalysisResults!H$2:H$142&amp;"|"&amp;AnalysisResults!P$2:P$142,AnalysisResults!$A$2:$A$142='Demog Shell'!D37,""))),"|")</f>
        <v>Mth01_CatVar_ByGrp_1_n</v>
      </c>
      <c r="E38" s="9" t="str" cm="1">
        <f t="array" ref="E38">_xlfn._xlws.FILTER(AnalysisMethods!$G$4:$G$31,AnalysisMethods!$E$4:$E$31='Demog Shell'!D38,"")</f>
        <v/>
      </c>
      <c r="F38" s="10" t="str" cm="1">
        <f t="array" ref="F38">_xlfn._xlws.FILTER(AnalysisResults!$R$2:$R$142,(AnalysisResults!$P$2:$P$142='Demog Shell'!$D38)*(AnalysisResults!$D$2:$D$142='Demog Shell'!$F$4)*((AnalysisResults!$D$2:$D$142='Demog Shell'!$B38)+(AnalysisResults!$H$2:$H$142='Demog Shell'!$B38)+(AnalysisResults!$L$2:$L$142='Demog Shell'!$B38)),"")</f>
        <v>XX</v>
      </c>
      <c r="G38" s="10" t="str" cm="1">
        <f t="array" ref="G38">_xlfn._xlws.FILTER(AnalysisResults!$R$2:$R$142,(AnalysisResults!$P$2:$P$142='Demog Shell'!$D38)*(AnalysisResults!$D$2:$D$142='Demog Shell'!$F$4)*((AnalysisResults!$D$2:$D$142='Demog Shell'!$B38)+(AnalysisResults!$H$2:$H$142='Demog Shell'!$B38)+(AnalysisResults!$L$2:$L$142='Demog Shell'!$B38)),"")</f>
        <v>XX</v>
      </c>
      <c r="H38" s="10" t="str" cm="1">
        <f t="array" ref="H38">_xlfn._xlws.FILTER(AnalysisResults!$R$2:$R$142,(AnalysisResults!$P$2:$P$142='Demog Shell'!$D38)*(AnalysisResults!$D$2:$D$142='Demog Shell'!$F$4)*((AnalysisResults!$D$2:$D$142='Demog Shell'!$B38)+(AnalysisResults!$H$2:$H$142='Demog Shell'!$B38)+(AnalysisResults!$L$2:$L$142='Demog Shell'!$B38)),"")</f>
        <v>XX</v>
      </c>
    </row>
    <row r="39" spans="1:8" x14ac:dyDescent="0.45">
      <c r="B39" s="11" t="str">
        <v>AnlsGrouping_04_Race_1</v>
      </c>
      <c r="C39" s="9" t="str" cm="1">
        <f t="array" ref="C39">_xlfn._xlws.FILTER(AnalysisGroupings!$G$2:$G$20,AnalysisGroupings!$F$2:$F$20=B39,"")</f>
        <v>American Indian or Alaska Native</v>
      </c>
      <c r="D39" s="11" t="str">
        <v>Mth01_CatVar_ByGrp_2_pct</v>
      </c>
      <c r="E39" s="9" t="str" cm="1">
        <f t="array" ref="E39">_xlfn._xlws.FILTER(AnalysisMethods!$G$4:$G$31,AnalysisMethods!$E$4:$E$31='Demog Shell'!D39,"")</f>
        <v/>
      </c>
      <c r="F39" s="10" t="str" cm="1">
        <f t="array" ref="F39">_xlfn._xlws.FILTER(AnalysisResults!$R$2:$R$142,(AnalysisResults!$P$2:$P$142='Demog Shell'!$D39)*(AnalysisResults!$D$2:$D$142='Demog Shell'!$F$4)*((AnalysisResults!$D$2:$D$142='Demog Shell'!$B39)+(AnalysisResults!$H$2:$H$142='Demog Shell'!$B39)+(AnalysisResults!$L$2:$L$142='Demog Shell'!$B39)),"")</f>
        <v>( XX.X)</v>
      </c>
      <c r="G39" s="10" t="str" cm="1">
        <f t="array" ref="G39">_xlfn._xlws.FILTER(AnalysisResults!$R$2:$R$142,(AnalysisResults!$P$2:$P$142='Demog Shell'!$D39)*(AnalysisResults!$D$2:$D$142='Demog Shell'!$F$4)*((AnalysisResults!$D$2:$D$142='Demog Shell'!$B39)+(AnalysisResults!$H$2:$H$142='Demog Shell'!$B39)+(AnalysisResults!$L$2:$L$142='Demog Shell'!$B39)),"")</f>
        <v>( XX.X)</v>
      </c>
      <c r="H39" s="10" t="str" cm="1">
        <f t="array" ref="H39">_xlfn._xlws.FILTER(AnalysisResults!$R$2:$R$142,(AnalysisResults!$P$2:$P$142='Demog Shell'!$D39)*(AnalysisResults!$D$2:$D$142='Demog Shell'!$F$4)*((AnalysisResults!$D$2:$D$142='Demog Shell'!$B39)+(AnalysisResults!$H$2:$H$142='Demog Shell'!$B39)+(AnalysisResults!$L$2:$L$142='Demog Shell'!$B39)),"")</f>
        <v>( XX.X)</v>
      </c>
    </row>
    <row r="40" spans="1:8" x14ac:dyDescent="0.45">
      <c r="B40" s="11" t="str">
        <v>AnlsGrouping_04_Race_2</v>
      </c>
      <c r="C40" s="9" t="str" cm="1">
        <f t="array" ref="C40">_xlfn._xlws.FILTER(AnalysisGroupings!$G$2:$G$20,AnalysisGroupings!$F$2:$F$20=B40,"")</f>
        <v>Asian</v>
      </c>
      <c r="D40" s="11" t="str">
        <v>Mth01_CatVar_ByGrp_1_n</v>
      </c>
      <c r="E40" s="9" t="str" cm="1">
        <f t="array" ref="E40">_xlfn._xlws.FILTER(AnalysisMethods!$G$4:$G$31,AnalysisMethods!$E$4:$E$31='Demog Shell'!D40,"")</f>
        <v/>
      </c>
      <c r="F40" s="10" t="str" cm="1">
        <f t="array" ref="F40">_xlfn._xlws.FILTER(AnalysisResults!$R$2:$R$142,(AnalysisResults!$P$2:$P$142='Demog Shell'!$D40)*(AnalysisResults!$D$2:$D$142='Demog Shell'!$F$4)*((AnalysisResults!$D$2:$D$142='Demog Shell'!$B40)+(AnalysisResults!$H$2:$H$142='Demog Shell'!$B40)+(AnalysisResults!$L$2:$L$142='Demog Shell'!$B40)),"")</f>
        <v>XX</v>
      </c>
      <c r="G40" s="10" t="str" cm="1">
        <f t="array" ref="G40">_xlfn._xlws.FILTER(AnalysisResults!$R$2:$R$142,(AnalysisResults!$P$2:$P$142='Demog Shell'!$D40)*(AnalysisResults!$D$2:$D$142='Demog Shell'!$F$4)*((AnalysisResults!$D$2:$D$142='Demog Shell'!$B40)+(AnalysisResults!$H$2:$H$142='Demog Shell'!$B40)+(AnalysisResults!$L$2:$L$142='Demog Shell'!$B40)),"")</f>
        <v>XX</v>
      </c>
      <c r="H40" s="10" t="str" cm="1">
        <f t="array" ref="H40">_xlfn._xlws.FILTER(AnalysisResults!$R$2:$R$142,(AnalysisResults!$P$2:$P$142='Demog Shell'!$D40)*(AnalysisResults!$D$2:$D$142='Demog Shell'!$F$4)*((AnalysisResults!$D$2:$D$142='Demog Shell'!$B40)+(AnalysisResults!$H$2:$H$142='Demog Shell'!$B40)+(AnalysisResults!$L$2:$L$142='Demog Shell'!$B40)),"")</f>
        <v>XX</v>
      </c>
    </row>
    <row r="41" spans="1:8" x14ac:dyDescent="0.45">
      <c r="B41" s="11" t="str">
        <v>AnlsGrouping_04_Race_2</v>
      </c>
      <c r="C41" s="9" t="str" cm="1">
        <f t="array" ref="C41">_xlfn._xlws.FILTER(AnalysisGroupings!$G$2:$G$20,AnalysisGroupings!$F$2:$F$20=B41,"")</f>
        <v>Asian</v>
      </c>
      <c r="D41" s="11" t="str">
        <v>Mth01_CatVar_ByGrp_2_pct</v>
      </c>
      <c r="E41" s="9" t="str" cm="1">
        <f t="array" ref="E41">_xlfn._xlws.FILTER(AnalysisMethods!$G$4:$G$31,AnalysisMethods!$E$4:$E$31='Demog Shell'!D41,"")</f>
        <v/>
      </c>
      <c r="F41" s="10" t="str" cm="1">
        <f t="array" ref="F41">_xlfn._xlws.FILTER(AnalysisResults!$R$2:$R$142,(AnalysisResults!$P$2:$P$142='Demog Shell'!$D41)*(AnalysisResults!$D$2:$D$142='Demog Shell'!$F$4)*((AnalysisResults!$D$2:$D$142='Demog Shell'!$B41)+(AnalysisResults!$H$2:$H$142='Demog Shell'!$B41)+(AnalysisResults!$L$2:$L$142='Demog Shell'!$B41)),"")</f>
        <v>( XX.X)</v>
      </c>
      <c r="G41" s="10" t="str" cm="1">
        <f t="array" ref="G41">_xlfn._xlws.FILTER(AnalysisResults!$R$2:$R$142,(AnalysisResults!$P$2:$P$142='Demog Shell'!$D41)*(AnalysisResults!$D$2:$D$142='Demog Shell'!$F$4)*((AnalysisResults!$D$2:$D$142='Demog Shell'!$B41)+(AnalysisResults!$H$2:$H$142='Demog Shell'!$B41)+(AnalysisResults!$L$2:$L$142='Demog Shell'!$B41)),"")</f>
        <v>( XX.X)</v>
      </c>
      <c r="H41" s="10" t="str" cm="1">
        <f t="array" ref="H41">_xlfn._xlws.FILTER(AnalysisResults!$R$2:$R$142,(AnalysisResults!$P$2:$P$142='Demog Shell'!$D41)*(AnalysisResults!$D$2:$D$142='Demog Shell'!$F$4)*((AnalysisResults!$D$2:$D$142='Demog Shell'!$B41)+(AnalysisResults!$H$2:$H$142='Demog Shell'!$B41)+(AnalysisResults!$L$2:$L$142='Demog Shell'!$B41)),"")</f>
        <v>( XX.X)</v>
      </c>
    </row>
    <row r="42" spans="1:8" x14ac:dyDescent="0.45">
      <c r="B42" s="11" t="str">
        <v>AnlsGrouping_04_Race_3</v>
      </c>
      <c r="C42" s="9" t="str" cm="1">
        <f t="array" ref="C42">_xlfn._xlws.FILTER(AnalysisGroupings!$G$2:$G$20,AnalysisGroupings!$F$2:$F$20=B42,"")</f>
        <v>Black or African American</v>
      </c>
      <c r="D42" s="11" t="str">
        <v>Mth01_CatVar_ByGrp_1_n</v>
      </c>
      <c r="E42" s="9" t="str" cm="1">
        <f t="array" ref="E42">_xlfn._xlws.FILTER(AnalysisMethods!$G$4:$G$31,AnalysisMethods!$E$4:$E$31='Demog Shell'!D42,"")</f>
        <v/>
      </c>
      <c r="F42" s="10" t="str" cm="1">
        <f t="array" ref="F42">_xlfn._xlws.FILTER(AnalysisResults!$R$2:$R$142,(AnalysisResults!$P$2:$P$142='Demog Shell'!$D42)*(AnalysisResults!$D$2:$D$142='Demog Shell'!$F$4)*((AnalysisResults!$D$2:$D$142='Demog Shell'!$B42)+(AnalysisResults!$H$2:$H$142='Demog Shell'!$B42)+(AnalysisResults!$L$2:$L$142='Demog Shell'!$B42)),"")</f>
        <v>XX</v>
      </c>
      <c r="G42" s="10" t="str" cm="1">
        <f t="array" ref="G42">_xlfn._xlws.FILTER(AnalysisResults!$R$2:$R$142,(AnalysisResults!$P$2:$P$142='Demog Shell'!$D42)*(AnalysisResults!$D$2:$D$142='Demog Shell'!$F$4)*((AnalysisResults!$D$2:$D$142='Demog Shell'!$B42)+(AnalysisResults!$H$2:$H$142='Demog Shell'!$B42)+(AnalysisResults!$L$2:$L$142='Demog Shell'!$B42)),"")</f>
        <v>XX</v>
      </c>
      <c r="H42" s="10" t="str" cm="1">
        <f t="array" ref="H42">_xlfn._xlws.FILTER(AnalysisResults!$R$2:$R$142,(AnalysisResults!$P$2:$P$142='Demog Shell'!$D42)*(AnalysisResults!$D$2:$D$142='Demog Shell'!$F$4)*((AnalysisResults!$D$2:$D$142='Demog Shell'!$B42)+(AnalysisResults!$H$2:$H$142='Demog Shell'!$B42)+(AnalysisResults!$L$2:$L$142='Demog Shell'!$B42)),"")</f>
        <v>XX</v>
      </c>
    </row>
    <row r="43" spans="1:8" x14ac:dyDescent="0.45">
      <c r="B43" s="11" t="str">
        <v>AnlsGrouping_04_Race_3</v>
      </c>
      <c r="C43" s="9" t="str" cm="1">
        <f t="array" ref="C43">_xlfn._xlws.FILTER(AnalysisGroupings!$G$2:$G$20,AnalysisGroupings!$F$2:$F$20=B43,"")</f>
        <v>Black or African American</v>
      </c>
      <c r="D43" s="11" t="str">
        <v>Mth01_CatVar_ByGrp_2_pct</v>
      </c>
      <c r="E43" s="9" t="str" cm="1">
        <f t="array" ref="E43">_xlfn._xlws.FILTER(AnalysisMethods!$G$4:$G$31,AnalysisMethods!$E$4:$E$31='Demog Shell'!D43,"")</f>
        <v/>
      </c>
      <c r="F43" s="10" t="str" cm="1">
        <f t="array" ref="F43">_xlfn._xlws.FILTER(AnalysisResults!$R$2:$R$142,(AnalysisResults!$P$2:$P$142='Demog Shell'!$D43)*(AnalysisResults!$D$2:$D$142='Demog Shell'!$F$4)*((AnalysisResults!$D$2:$D$142='Demog Shell'!$B43)+(AnalysisResults!$H$2:$H$142='Demog Shell'!$B43)+(AnalysisResults!$L$2:$L$142='Demog Shell'!$B43)),"")</f>
        <v>( XX.X)</v>
      </c>
      <c r="G43" s="10" t="str" cm="1">
        <f t="array" ref="G43">_xlfn._xlws.FILTER(AnalysisResults!$R$2:$R$142,(AnalysisResults!$P$2:$P$142='Demog Shell'!$D43)*(AnalysisResults!$D$2:$D$142='Demog Shell'!$F$4)*((AnalysisResults!$D$2:$D$142='Demog Shell'!$B43)+(AnalysisResults!$H$2:$H$142='Demog Shell'!$B43)+(AnalysisResults!$L$2:$L$142='Demog Shell'!$B43)),"")</f>
        <v>( XX.X)</v>
      </c>
      <c r="H43" s="10" t="str" cm="1">
        <f t="array" ref="H43">_xlfn._xlws.FILTER(AnalysisResults!$R$2:$R$142,(AnalysisResults!$P$2:$P$142='Demog Shell'!$D43)*(AnalysisResults!$D$2:$D$142='Demog Shell'!$F$4)*((AnalysisResults!$D$2:$D$142='Demog Shell'!$B43)+(AnalysisResults!$H$2:$H$142='Demog Shell'!$B43)+(AnalysisResults!$L$2:$L$142='Demog Shell'!$B43)),"")</f>
        <v>( XX.X)</v>
      </c>
    </row>
    <row r="44" spans="1:8" x14ac:dyDescent="0.45">
      <c r="B44" s="11" t="str">
        <v>AnlsGrouping_04_Race_4</v>
      </c>
      <c r="C44" s="9" t="str" cm="1">
        <f t="array" ref="C44">_xlfn._xlws.FILTER(AnalysisGroupings!$G$2:$G$20,AnalysisGroupings!$F$2:$F$20=B44,"")</f>
        <v>Native Hawaiian or Other Pacific Islander</v>
      </c>
      <c r="D44" s="11" t="str">
        <v>Mth01_CatVar_ByGrp_1_n</v>
      </c>
      <c r="E44" s="9" t="str" cm="1">
        <f t="array" ref="E44">_xlfn._xlws.FILTER(AnalysisMethods!$G$4:$G$31,AnalysisMethods!$E$4:$E$31='Demog Shell'!D44,"")</f>
        <v/>
      </c>
      <c r="F44" s="10" t="str" cm="1">
        <f t="array" ref="F44">_xlfn._xlws.FILTER(AnalysisResults!$R$2:$R$142,(AnalysisResults!$P$2:$P$142='Demog Shell'!$D44)*(AnalysisResults!$D$2:$D$142='Demog Shell'!$F$4)*((AnalysisResults!$D$2:$D$142='Demog Shell'!$B44)+(AnalysisResults!$H$2:$H$142='Demog Shell'!$B44)+(AnalysisResults!$L$2:$L$142='Demog Shell'!$B44)),"")</f>
        <v>XX</v>
      </c>
      <c r="G44" s="10" t="str" cm="1">
        <f t="array" ref="G44">_xlfn._xlws.FILTER(AnalysisResults!$R$2:$R$142,(AnalysisResults!$P$2:$P$142='Demog Shell'!$D44)*(AnalysisResults!$D$2:$D$142='Demog Shell'!$F$4)*((AnalysisResults!$D$2:$D$142='Demog Shell'!$B44)+(AnalysisResults!$H$2:$H$142='Demog Shell'!$B44)+(AnalysisResults!$L$2:$L$142='Demog Shell'!$B44)),"")</f>
        <v>XX</v>
      </c>
      <c r="H44" s="10" t="str" cm="1">
        <f t="array" ref="H44">_xlfn._xlws.FILTER(AnalysisResults!$R$2:$R$142,(AnalysisResults!$P$2:$P$142='Demog Shell'!$D44)*(AnalysisResults!$D$2:$D$142='Demog Shell'!$F$4)*((AnalysisResults!$D$2:$D$142='Demog Shell'!$B44)+(AnalysisResults!$H$2:$H$142='Demog Shell'!$B44)+(AnalysisResults!$L$2:$L$142='Demog Shell'!$B44)),"")</f>
        <v>XX</v>
      </c>
    </row>
    <row r="45" spans="1:8" x14ac:dyDescent="0.45">
      <c r="B45" s="11" t="str">
        <v>AnlsGrouping_04_Race_4</v>
      </c>
      <c r="C45" s="9" t="str" cm="1">
        <f t="array" ref="C45">_xlfn._xlws.FILTER(AnalysisGroupings!$G$2:$G$20,AnalysisGroupings!$F$2:$F$20=B45,"")</f>
        <v>Native Hawaiian or Other Pacific Islander</v>
      </c>
      <c r="D45" s="11" t="str">
        <v>Mth01_CatVar_ByGrp_2_pct</v>
      </c>
      <c r="E45" s="9" t="str" cm="1">
        <f t="array" ref="E45">_xlfn._xlws.FILTER(AnalysisMethods!$G$4:$G$31,AnalysisMethods!$E$4:$E$31='Demog Shell'!D45,"")</f>
        <v/>
      </c>
      <c r="F45" s="10" t="str" cm="1">
        <f t="array" ref="F45">_xlfn._xlws.FILTER(AnalysisResults!$R$2:$R$142,(AnalysisResults!$P$2:$P$142='Demog Shell'!$D45)*(AnalysisResults!$D$2:$D$142='Demog Shell'!$F$4)*((AnalysisResults!$D$2:$D$142='Demog Shell'!$B45)+(AnalysisResults!$H$2:$H$142='Demog Shell'!$B45)+(AnalysisResults!$L$2:$L$142='Demog Shell'!$B45)),"")</f>
        <v>( XX.X)</v>
      </c>
      <c r="G45" s="10" t="str" cm="1">
        <f t="array" ref="G45">_xlfn._xlws.FILTER(AnalysisResults!$R$2:$R$142,(AnalysisResults!$P$2:$P$142='Demog Shell'!$D45)*(AnalysisResults!$D$2:$D$142='Demog Shell'!$F$4)*((AnalysisResults!$D$2:$D$142='Demog Shell'!$B45)+(AnalysisResults!$H$2:$H$142='Demog Shell'!$B45)+(AnalysisResults!$L$2:$L$142='Demog Shell'!$B45)),"")</f>
        <v>( XX.X)</v>
      </c>
      <c r="H45" s="10" t="str" cm="1">
        <f t="array" ref="H45">_xlfn._xlws.FILTER(AnalysisResults!$R$2:$R$142,(AnalysisResults!$P$2:$P$142='Demog Shell'!$D45)*(AnalysisResults!$D$2:$D$142='Demog Shell'!$F$4)*((AnalysisResults!$D$2:$D$142='Demog Shell'!$B45)+(AnalysisResults!$H$2:$H$142='Demog Shell'!$B45)+(AnalysisResults!$L$2:$L$142='Demog Shell'!$B45)),"")</f>
        <v>( XX.X)</v>
      </c>
    </row>
    <row r="46" spans="1:8" x14ac:dyDescent="0.45">
      <c r="B46" s="11" t="str">
        <v>AnlsGrouping_04_Race_5</v>
      </c>
      <c r="C46" s="9" t="str" cm="1">
        <f t="array" ref="C46">_xlfn._xlws.FILTER(AnalysisGroupings!$G$2:$G$20,AnalysisGroupings!$F$2:$F$20=B46,"")</f>
        <v>White</v>
      </c>
      <c r="D46" s="11" t="str">
        <v>Mth01_CatVar_ByGrp_1_n</v>
      </c>
      <c r="E46" s="9" t="str" cm="1">
        <f t="array" ref="E46">_xlfn._xlws.FILTER(AnalysisMethods!$G$4:$G$31,AnalysisMethods!$E$4:$E$31='Demog Shell'!D46,"")</f>
        <v/>
      </c>
      <c r="F46" s="10" t="str" cm="1">
        <f t="array" ref="F46">_xlfn._xlws.FILTER(AnalysisResults!$R$2:$R$142,(AnalysisResults!$P$2:$P$142='Demog Shell'!$D46)*(AnalysisResults!$D$2:$D$142='Demog Shell'!$F$4)*((AnalysisResults!$D$2:$D$142='Demog Shell'!$B46)+(AnalysisResults!$H$2:$H$142='Demog Shell'!$B46)+(AnalysisResults!$L$2:$L$142='Demog Shell'!$B46)),"")</f>
        <v>XX</v>
      </c>
      <c r="G46" s="10" t="str" cm="1">
        <f t="array" ref="G46">_xlfn._xlws.FILTER(AnalysisResults!$R$2:$R$142,(AnalysisResults!$P$2:$P$142='Demog Shell'!$D46)*(AnalysisResults!$D$2:$D$142='Demog Shell'!$F$4)*((AnalysisResults!$D$2:$D$142='Demog Shell'!$B46)+(AnalysisResults!$H$2:$H$142='Demog Shell'!$B46)+(AnalysisResults!$L$2:$L$142='Demog Shell'!$B46)),"")</f>
        <v>XX</v>
      </c>
      <c r="H46" s="10" t="str" cm="1">
        <f t="array" ref="H46">_xlfn._xlws.FILTER(AnalysisResults!$R$2:$R$142,(AnalysisResults!$P$2:$P$142='Demog Shell'!$D46)*(AnalysisResults!$D$2:$D$142='Demog Shell'!$F$4)*((AnalysisResults!$D$2:$D$142='Demog Shell'!$B46)+(AnalysisResults!$H$2:$H$142='Demog Shell'!$B46)+(AnalysisResults!$L$2:$L$142='Demog Shell'!$B46)),"")</f>
        <v>XX</v>
      </c>
    </row>
    <row r="47" spans="1:8" x14ac:dyDescent="0.45">
      <c r="B47" s="11" t="str">
        <v>AnlsGrouping_04_Race_5</v>
      </c>
      <c r="C47" s="9" t="str" cm="1">
        <f t="array" ref="C47">_xlfn._xlws.FILTER(AnalysisGroupings!$G$2:$G$20,AnalysisGroupings!$F$2:$F$20=B47,"")</f>
        <v>White</v>
      </c>
      <c r="D47" s="11" t="str">
        <v>Mth01_CatVar_ByGrp_2_pct</v>
      </c>
      <c r="E47" s="9" t="str" cm="1">
        <f t="array" ref="E47">_xlfn._xlws.FILTER(AnalysisMethods!$G$4:$G$31,AnalysisMethods!$E$4:$E$31='Demog Shell'!D47,"")</f>
        <v/>
      </c>
      <c r="F47" s="10" t="str" cm="1">
        <f t="array" ref="F47">_xlfn._xlws.FILTER(AnalysisResults!$R$2:$R$142,(AnalysisResults!$P$2:$P$142='Demog Shell'!$D47)*(AnalysisResults!$D$2:$D$142='Demog Shell'!$F$4)*((AnalysisResults!$D$2:$D$142='Demog Shell'!$B47)+(AnalysisResults!$H$2:$H$142='Demog Shell'!$B47)+(AnalysisResults!$L$2:$L$142='Demog Shell'!$B47)),"")</f>
        <v>( XX.X)</v>
      </c>
      <c r="G47" s="10" t="str" cm="1">
        <f t="array" ref="G47">_xlfn._xlws.FILTER(AnalysisResults!$R$2:$R$142,(AnalysisResults!$P$2:$P$142='Demog Shell'!$D47)*(AnalysisResults!$D$2:$D$142='Demog Shell'!$F$4)*((AnalysisResults!$D$2:$D$142='Demog Shell'!$B47)+(AnalysisResults!$H$2:$H$142='Demog Shell'!$B47)+(AnalysisResults!$L$2:$L$142='Demog Shell'!$B47)),"")</f>
        <v>( XX.X)</v>
      </c>
      <c r="H47" s="10" t="str" cm="1">
        <f t="array" ref="H47">_xlfn._xlws.FILTER(AnalysisResults!$R$2:$R$142,(AnalysisResults!$P$2:$P$142='Demog Shell'!$D47)*(AnalysisResults!$D$2:$D$142='Demog Shell'!$F$4)*((AnalysisResults!$D$2:$D$142='Demog Shell'!$B47)+(AnalysisResults!$H$2:$H$142='Demog Shell'!$B47)+(AnalysisResults!$L$2:$L$142='Demog Shell'!$B47)),"")</f>
        <v>( XX.X)</v>
      </c>
    </row>
    <row r="48" spans="1:8" x14ac:dyDescent="0.45">
      <c r="B48" s="11" t="str">
        <v>AnlsGrouping_04_Race_6</v>
      </c>
      <c r="C48" s="9" t="str" cm="1">
        <f t="array" ref="C48">_xlfn._xlws.FILTER(AnalysisGroupings!$G$2:$G$20,AnalysisGroupings!$F$2:$F$20=B48,"")</f>
        <v>Multiple</v>
      </c>
      <c r="D48" s="11" t="str">
        <v>Mth01_CatVar_ByGrp_1_n</v>
      </c>
      <c r="E48" s="9" t="str" cm="1">
        <f t="array" ref="E48">_xlfn._xlws.FILTER(AnalysisMethods!$G$4:$G$31,AnalysisMethods!$E$4:$E$31='Demog Shell'!D48,"")</f>
        <v/>
      </c>
      <c r="F48" s="10" t="str" cm="1">
        <f t="array" ref="F48">_xlfn._xlws.FILTER(AnalysisResults!$R$2:$R$142,(AnalysisResults!$P$2:$P$142='Demog Shell'!$D48)*(AnalysisResults!$D$2:$D$142='Demog Shell'!$F$4)*((AnalysisResults!$D$2:$D$142='Demog Shell'!$B48)+(AnalysisResults!$H$2:$H$142='Demog Shell'!$B48)+(AnalysisResults!$L$2:$L$142='Demog Shell'!$B48)),"")</f>
        <v>XX</v>
      </c>
      <c r="G48" s="10" t="str" cm="1">
        <f t="array" ref="G48">_xlfn._xlws.FILTER(AnalysisResults!$R$2:$R$142,(AnalysisResults!$P$2:$P$142='Demog Shell'!$D48)*(AnalysisResults!$D$2:$D$142='Demog Shell'!$F$4)*((AnalysisResults!$D$2:$D$142='Demog Shell'!$B48)+(AnalysisResults!$H$2:$H$142='Demog Shell'!$B48)+(AnalysisResults!$L$2:$L$142='Demog Shell'!$B48)),"")</f>
        <v>XX</v>
      </c>
      <c r="H48" s="10" t="str" cm="1">
        <f t="array" ref="H48">_xlfn._xlws.FILTER(AnalysisResults!$R$2:$R$142,(AnalysisResults!$P$2:$P$142='Demog Shell'!$D48)*(AnalysisResults!$D$2:$D$142='Demog Shell'!$F$4)*((AnalysisResults!$D$2:$D$142='Demog Shell'!$B48)+(AnalysisResults!$H$2:$H$142='Demog Shell'!$B48)+(AnalysisResults!$L$2:$L$142='Demog Shell'!$B48)),"")</f>
        <v>XX</v>
      </c>
    </row>
    <row r="49" spans="2:8" x14ac:dyDescent="0.45">
      <c r="B49" s="11" t="str">
        <v>AnlsGrouping_04_Race_6</v>
      </c>
      <c r="C49" s="9" t="str" cm="1">
        <f t="array" ref="C49">_xlfn._xlws.FILTER(AnalysisGroupings!$G$2:$G$20,AnalysisGroupings!$F$2:$F$20=B49,"")</f>
        <v>Multiple</v>
      </c>
      <c r="D49" s="11" t="str">
        <v>Mth01_CatVar_ByGrp_2_pct</v>
      </c>
      <c r="E49" s="9" t="str" cm="1">
        <f t="array" ref="E49">_xlfn._xlws.FILTER(AnalysisMethods!$G$4:$G$31,AnalysisMethods!$E$4:$E$31='Demog Shell'!D49,"")</f>
        <v/>
      </c>
      <c r="F49" s="10" t="str" cm="1">
        <f t="array" ref="F49">_xlfn._xlws.FILTER(AnalysisResults!$R$2:$R$142,(AnalysisResults!$P$2:$P$142='Demog Shell'!$D49)*(AnalysisResults!$D$2:$D$142='Demog Shell'!$F$4)*((AnalysisResults!$D$2:$D$142='Demog Shell'!$B49)+(AnalysisResults!$H$2:$H$142='Demog Shell'!$B49)+(AnalysisResults!$L$2:$L$142='Demog Shell'!$B49)),"")</f>
        <v>( XX.X)</v>
      </c>
      <c r="G49" s="10" t="str" cm="1">
        <f t="array" ref="G49">_xlfn._xlws.FILTER(AnalysisResults!$R$2:$R$142,(AnalysisResults!$P$2:$P$142='Demog Shell'!$D49)*(AnalysisResults!$D$2:$D$142='Demog Shell'!$F$4)*((AnalysisResults!$D$2:$D$142='Demog Shell'!$B49)+(AnalysisResults!$H$2:$H$142='Demog Shell'!$B49)+(AnalysisResults!$L$2:$L$142='Demog Shell'!$B49)),"")</f>
        <v>( XX.X)</v>
      </c>
      <c r="H49" s="10" t="str" cm="1">
        <f t="array" ref="H49">_xlfn._xlws.FILTER(AnalysisResults!$R$2:$R$142,(AnalysisResults!$P$2:$P$142='Demog Shell'!$D49)*(AnalysisResults!$D$2:$D$142='Demog Shell'!$F$4)*((AnalysisResults!$D$2:$D$142='Demog Shell'!$B49)+(AnalysisResults!$H$2:$H$142='Demog Shell'!$B49)+(AnalysisResults!$L$2:$L$142='Demog Shell'!$B49)),"")</f>
        <v>( XX.X)</v>
      </c>
    </row>
    <row r="50" spans="2:8" x14ac:dyDescent="0.45">
      <c r="B50" s="11" t="str">
        <v>AnlsGrouping_04_Race_7</v>
      </c>
      <c r="C50" s="9" t="str" cm="1">
        <f t="array" ref="C50">_xlfn._xlws.FILTER(AnalysisGroupings!$G$2:$G$20,AnalysisGroupings!$F$2:$F$20=B50,"")</f>
        <v>Not Reported</v>
      </c>
      <c r="D50" s="11" t="str">
        <v>Mth01_CatVar_ByGrp_1_n</v>
      </c>
      <c r="E50" s="9" t="str" cm="1">
        <f t="array" ref="E50">_xlfn._xlws.FILTER(AnalysisMethods!$G$4:$G$31,AnalysisMethods!$E$4:$E$31='Demog Shell'!D50,"")</f>
        <v/>
      </c>
      <c r="F50" s="10" t="str" cm="1">
        <f t="array" ref="F50">_xlfn._xlws.FILTER(AnalysisResults!$R$2:$R$142,(AnalysisResults!$P$2:$P$142='Demog Shell'!$D50)*(AnalysisResults!$D$2:$D$142='Demog Shell'!$F$4)*((AnalysisResults!$D$2:$D$142='Demog Shell'!$B50)+(AnalysisResults!$H$2:$H$142='Demog Shell'!$B50)+(AnalysisResults!$L$2:$L$142='Demog Shell'!$B50)),"")</f>
        <v>XX</v>
      </c>
      <c r="G50" s="10" t="str" cm="1">
        <f t="array" ref="G50">_xlfn._xlws.FILTER(AnalysisResults!$R$2:$R$142,(AnalysisResults!$P$2:$P$142='Demog Shell'!$D50)*(AnalysisResults!$D$2:$D$142='Demog Shell'!$F$4)*((AnalysisResults!$D$2:$D$142='Demog Shell'!$B50)+(AnalysisResults!$H$2:$H$142='Demog Shell'!$B50)+(AnalysisResults!$L$2:$L$142='Demog Shell'!$B50)),"")</f>
        <v>XX</v>
      </c>
      <c r="H50" s="10" t="str" cm="1">
        <f t="array" ref="H50">_xlfn._xlws.FILTER(AnalysisResults!$R$2:$R$142,(AnalysisResults!$P$2:$P$142='Demog Shell'!$D50)*(AnalysisResults!$D$2:$D$142='Demog Shell'!$F$4)*((AnalysisResults!$D$2:$D$142='Demog Shell'!$B50)+(AnalysisResults!$H$2:$H$142='Demog Shell'!$B50)+(AnalysisResults!$L$2:$L$142='Demog Shell'!$B50)),"")</f>
        <v>XX</v>
      </c>
    </row>
    <row r="51" spans="2:8" x14ac:dyDescent="0.45">
      <c r="B51" s="11" t="str">
        <v>AnlsGrouping_04_Race_7</v>
      </c>
      <c r="C51" s="9" t="str" cm="1">
        <f t="array" ref="C51">_xlfn._xlws.FILTER(AnalysisGroupings!$G$2:$G$20,AnalysisGroupings!$F$2:$F$20=B51,"")</f>
        <v>Not Reported</v>
      </c>
      <c r="D51" s="11" t="str">
        <v>Mth01_CatVar_ByGrp_2_pct</v>
      </c>
      <c r="E51" s="9" t="str" cm="1">
        <f t="array" ref="E51">_xlfn._xlws.FILTER(AnalysisMethods!$G$4:$G$31,AnalysisMethods!$E$4:$E$31='Demog Shell'!D51,"")</f>
        <v/>
      </c>
      <c r="F51" s="10" t="str" cm="1">
        <f t="array" ref="F51">_xlfn._xlws.FILTER(AnalysisResults!$R$2:$R$142,(AnalysisResults!$P$2:$P$142='Demog Shell'!$D51)*(AnalysisResults!$D$2:$D$142='Demog Shell'!$F$4)*((AnalysisResults!$D$2:$D$142='Demog Shell'!$B51)+(AnalysisResults!$H$2:$H$142='Demog Shell'!$B51)+(AnalysisResults!$L$2:$L$142='Demog Shell'!$B51)),"")</f>
        <v>( XX.X)</v>
      </c>
      <c r="G51" s="10" t="str" cm="1">
        <f t="array" ref="G51">_xlfn._xlws.FILTER(AnalysisResults!$R$2:$R$142,(AnalysisResults!$P$2:$P$142='Demog Shell'!$D51)*(AnalysisResults!$D$2:$D$142='Demog Shell'!$F$4)*((AnalysisResults!$D$2:$D$142='Demog Shell'!$B51)+(AnalysisResults!$H$2:$H$142='Demog Shell'!$B51)+(AnalysisResults!$L$2:$L$142='Demog Shell'!$B51)),"")</f>
        <v>( XX.X)</v>
      </c>
      <c r="H51" s="10" t="str" cm="1">
        <f t="array" ref="H51">_xlfn._xlws.FILTER(AnalysisResults!$R$2:$R$142,(AnalysisResults!$P$2:$P$142='Demog Shell'!$D51)*(AnalysisResults!$D$2:$D$142='Demog Shell'!$F$4)*((AnalysisResults!$D$2:$D$142='Demog Shell'!$B51)+(AnalysisResults!$H$2:$H$142='Demog Shell'!$B51)+(AnalysisResults!$L$2:$L$142='Demog Shell'!$B51)),"")</f>
        <v>( XX.X)</v>
      </c>
    </row>
    <row r="52" spans="2:8" x14ac:dyDescent="0.45">
      <c r="B52" s="11" t="str">
        <v>AnlsGrouping_04_Race_8</v>
      </c>
      <c r="C52" s="9" t="str" cm="1">
        <f t="array" ref="C52">_xlfn._xlws.FILTER(AnalysisGroupings!$G$2:$G$20,AnalysisGroupings!$F$2:$F$20=B52,"")</f>
        <v>Unknown</v>
      </c>
      <c r="D52" s="11" t="str">
        <v>Mth01_CatVar_ByGrp_1_n</v>
      </c>
      <c r="E52" s="9" t="str" cm="1">
        <f t="array" ref="E52">_xlfn._xlws.FILTER(AnalysisMethods!$G$4:$G$31,AnalysisMethods!$E$4:$E$31='Demog Shell'!D52,"")</f>
        <v/>
      </c>
      <c r="F52" s="10" t="str" cm="1">
        <f t="array" ref="F52">_xlfn._xlws.FILTER(AnalysisResults!$R$2:$R$142,(AnalysisResults!$P$2:$P$142='Demog Shell'!$D52)*(AnalysisResults!$D$2:$D$142='Demog Shell'!$F$4)*((AnalysisResults!$D$2:$D$142='Demog Shell'!$B52)+(AnalysisResults!$H$2:$H$142='Demog Shell'!$B52)+(AnalysisResults!$L$2:$L$142='Demog Shell'!$B52)),"")</f>
        <v>XX</v>
      </c>
      <c r="G52" s="10" t="str" cm="1">
        <f t="array" ref="G52">_xlfn._xlws.FILTER(AnalysisResults!$R$2:$R$142,(AnalysisResults!$P$2:$P$142='Demog Shell'!$D52)*(AnalysisResults!$D$2:$D$142='Demog Shell'!$F$4)*((AnalysisResults!$D$2:$D$142='Demog Shell'!$B52)+(AnalysisResults!$H$2:$H$142='Demog Shell'!$B52)+(AnalysisResults!$L$2:$L$142='Demog Shell'!$B52)),"")</f>
        <v>XX</v>
      </c>
      <c r="H52" s="10" t="str" cm="1">
        <f t="array" ref="H52">_xlfn._xlws.FILTER(AnalysisResults!$R$2:$R$142,(AnalysisResults!$P$2:$P$142='Demog Shell'!$D52)*(AnalysisResults!$D$2:$D$142='Demog Shell'!$F$4)*((AnalysisResults!$D$2:$D$142='Demog Shell'!$B52)+(AnalysisResults!$H$2:$H$142='Demog Shell'!$B52)+(AnalysisResults!$L$2:$L$142='Demog Shell'!$B52)),"")</f>
        <v>XX</v>
      </c>
    </row>
    <row r="53" spans="2:8" x14ac:dyDescent="0.45">
      <c r="B53" s="11" t="str">
        <v>AnlsGrouping_04_Race_8</v>
      </c>
      <c r="C53" s="9" t="str" cm="1">
        <f t="array" ref="C53">_xlfn._xlws.FILTER(AnalysisGroupings!$G$2:$G$20,AnalysisGroupings!$F$2:$F$20=B53,"")</f>
        <v>Unknown</v>
      </c>
      <c r="D53" s="11" t="str">
        <v>Mth01_CatVar_ByGrp_2_pct</v>
      </c>
      <c r="E53" s="9" t="str" cm="1">
        <f t="array" ref="E53">_xlfn._xlws.FILTER(AnalysisMethods!$G$4:$G$31,AnalysisMethods!$E$4:$E$31='Demog Shell'!D53,"")</f>
        <v/>
      </c>
      <c r="F53" s="10" t="str" cm="1">
        <f t="array" ref="F53">_xlfn._xlws.FILTER(AnalysisResults!$R$2:$R$142,(AnalysisResults!$P$2:$P$142='Demog Shell'!$D53)*(AnalysisResults!$D$2:$D$142='Demog Shell'!$F$4)*((AnalysisResults!$D$2:$D$142='Demog Shell'!$B53)+(AnalysisResults!$H$2:$H$142='Demog Shell'!$B53)+(AnalysisResults!$L$2:$L$142='Demog Shell'!$B53)),"")</f>
        <v>( XX.X)</v>
      </c>
      <c r="G53" s="10" t="str" cm="1">
        <f t="array" ref="G53">_xlfn._xlws.FILTER(AnalysisResults!$R$2:$R$142,(AnalysisResults!$P$2:$P$142='Demog Shell'!$D53)*(AnalysisResults!$D$2:$D$142='Demog Shell'!$F$4)*((AnalysisResults!$D$2:$D$142='Demog Shell'!$B53)+(AnalysisResults!$H$2:$H$142='Demog Shell'!$B53)+(AnalysisResults!$L$2:$L$142='Demog Shell'!$B53)),"")</f>
        <v>( XX.X)</v>
      </c>
      <c r="H53" s="10" t="str" cm="1">
        <f t="array" ref="H53">_xlfn._xlws.FILTER(AnalysisResults!$R$2:$R$142,(AnalysisResults!$P$2:$P$142='Demog Shell'!$D53)*(AnalysisResults!$D$2:$D$142='Demog Shell'!$F$4)*((AnalysisResults!$D$2:$D$142='Demog Shell'!$B53)+(AnalysisResults!$H$2:$H$142='Demog Shell'!$B53)+(AnalysisResults!$L$2:$L$142='Demog Shell'!$B53)),"")</f>
        <v>( XX.X)</v>
      </c>
    </row>
    <row r="54" spans="2:8" x14ac:dyDescent="0.45">
      <c r="B54" s="11" t="str">
        <v>AnlsGrouping_04_Race_9</v>
      </c>
      <c r="C54" s="9" t="str" cm="1">
        <f t="array" ref="C54">_xlfn._xlws.FILTER(AnalysisGroupings!$G$2:$G$20,AnalysisGroupings!$F$2:$F$20=B54,"")</f>
        <v>Other</v>
      </c>
      <c r="D54" s="11" t="str">
        <v>Mth01_CatVar_ByGrp_1_n</v>
      </c>
      <c r="E54" s="9" t="str" cm="1">
        <f t="array" ref="E54">_xlfn._xlws.FILTER(AnalysisMethods!$G$4:$G$31,AnalysisMethods!$E$4:$E$31='Demog Shell'!D54,"")</f>
        <v/>
      </c>
      <c r="F54" s="10" t="str" cm="1">
        <f t="array" ref="F54">_xlfn._xlws.FILTER(AnalysisResults!$R$2:$R$142,(AnalysisResults!$P$2:$P$142='Demog Shell'!$D54)*(AnalysisResults!$D$2:$D$142='Demog Shell'!$F$4)*((AnalysisResults!$D$2:$D$142='Demog Shell'!$B54)+(AnalysisResults!$H$2:$H$142='Demog Shell'!$B54)+(AnalysisResults!$L$2:$L$142='Demog Shell'!$B54)),"")</f>
        <v>XX</v>
      </c>
      <c r="G54" s="10" t="str" cm="1">
        <f t="array" ref="G54">_xlfn._xlws.FILTER(AnalysisResults!$R$2:$R$142,(AnalysisResults!$P$2:$P$142='Demog Shell'!$D54)*(AnalysisResults!$D$2:$D$142='Demog Shell'!$F$4)*((AnalysisResults!$D$2:$D$142='Demog Shell'!$B54)+(AnalysisResults!$H$2:$H$142='Demog Shell'!$B54)+(AnalysisResults!$L$2:$L$142='Demog Shell'!$B54)),"")</f>
        <v>XX</v>
      </c>
      <c r="H54" s="10" t="str" cm="1">
        <f t="array" ref="H54">_xlfn._xlws.FILTER(AnalysisResults!$R$2:$R$142,(AnalysisResults!$P$2:$P$142='Demog Shell'!$D54)*(AnalysisResults!$D$2:$D$142='Demog Shell'!$F$4)*((AnalysisResults!$D$2:$D$142='Demog Shell'!$B54)+(AnalysisResults!$H$2:$H$142='Demog Shell'!$B54)+(AnalysisResults!$L$2:$L$142='Demog Shell'!$B54)),"")</f>
        <v>XX</v>
      </c>
    </row>
    <row r="55" spans="2:8" x14ac:dyDescent="0.45">
      <c r="B55" s="11" t="str">
        <v>AnlsGrouping_04_Race_9</v>
      </c>
      <c r="C55" s="9" t="str" cm="1">
        <f t="array" ref="C55">_xlfn._xlws.FILTER(AnalysisGroupings!$G$2:$G$20,AnalysisGroupings!$F$2:$F$20=B55,"")</f>
        <v>Other</v>
      </c>
      <c r="D55" s="11" t="str">
        <v>Mth01_CatVar_ByGrp_2_pct</v>
      </c>
      <c r="E55" s="9" t="str" cm="1">
        <f t="array" ref="E55">_xlfn._xlws.FILTER(AnalysisMethods!$G$4:$G$31,AnalysisMethods!$E$4:$E$31='Demog Shell'!D55,"")</f>
        <v/>
      </c>
      <c r="F55" s="10" t="str" cm="1">
        <f t="array" ref="F55">_xlfn._xlws.FILTER(AnalysisResults!$R$2:$R$142,(AnalysisResults!$P$2:$P$142='Demog Shell'!$D55)*(AnalysisResults!$D$2:$D$142='Demog Shell'!$F$4)*((AnalysisResults!$D$2:$D$142='Demog Shell'!$B55)+(AnalysisResults!$H$2:$H$142='Demog Shell'!$B55)+(AnalysisResults!$L$2:$L$142='Demog Shell'!$B55)),"")</f>
        <v>( XX.X)</v>
      </c>
      <c r="G55" s="10" t="str" cm="1">
        <f t="array" ref="G55">_xlfn._xlws.FILTER(AnalysisResults!$R$2:$R$142,(AnalysisResults!$P$2:$P$142='Demog Shell'!$D55)*(AnalysisResults!$D$2:$D$142='Demog Shell'!$F$4)*((AnalysisResults!$D$2:$D$142='Demog Shell'!$B55)+(AnalysisResults!$H$2:$H$142='Demog Shell'!$B55)+(AnalysisResults!$L$2:$L$142='Demog Shell'!$B55)),"")</f>
        <v>( XX.X)</v>
      </c>
      <c r="H55" s="10" t="str" cm="1">
        <f t="array" ref="H55">_xlfn._xlws.FILTER(AnalysisResults!$R$2:$R$142,(AnalysisResults!$P$2:$P$142='Demog Shell'!$D55)*(AnalysisResults!$D$2:$D$142='Demog Shell'!$F$4)*((AnalysisResults!$D$2:$D$142='Demog Shell'!$B55)+(AnalysisResults!$H$2:$H$142='Demog Shell'!$B55)+(AnalysisResults!$L$2:$L$142='Demog Shell'!$B55)),"")</f>
        <v>( XX.X)</v>
      </c>
    </row>
    <row r="56" spans="2:8" x14ac:dyDescent="0.45">
      <c r="D56" s="11"/>
      <c r="E56" s="9"/>
      <c r="F56" s="10"/>
      <c r="G56" s="10"/>
      <c r="H56" s="10"/>
    </row>
    <row r="57" spans="2:8" x14ac:dyDescent="0.45">
      <c r="C57" s="5" t="s">
        <v>106</v>
      </c>
      <c r="D57" s="11" t="str" cm="1">
        <f t="array" ref="D57:D64">_xlfn._xlws.FILTER(AnalysisMethods!$E$4:$E$31,AnalysisMethods!$A$4:$A$31=_xlfn._xlws.FILTER(Analyses!$L$2:$L$20,Analyses!$A$2:$A$20='Demog Shell'!C57,""),"")</f>
        <v>Mth02_ContVar_ByGrp_1_n</v>
      </c>
      <c r="E57" s="9" t="str" cm="1">
        <f t="array" ref="E57">_xlfn._xlws.FILTER(AnalysisMethods!$G$4:$G$31,AnalysisMethods!$E$4:$E$31='Demog Shell'!D57,"")</f>
        <v>n</v>
      </c>
      <c r="F57" s="10" t="str" cm="1">
        <f t="array" ref="F57">_xlfn._xlws.FILTER(AnalysisResults!$R$2:$R$142,(AnalysisResults!$A$2:$A$142=$C$57)*(AnalysisResults!$P$2:$P$142='Demog Shell'!$D57)*(AnalysisResults!$D$2:$D$142='Demog Shell'!F$4),"")</f>
        <v>XX</v>
      </c>
      <c r="G57" s="10" t="str" cm="1">
        <f t="array" ref="G57">_xlfn._xlws.FILTER(AnalysisResults!$R$2:$R$142,(AnalysisResults!$A$2:$A$142=$C$57)*(AnalysisResults!$P$2:$P$142='Demog Shell'!$D57)*(AnalysisResults!$D$2:$D$142='Demog Shell'!G$4),"")</f>
        <v>XX</v>
      </c>
      <c r="H57" s="10" t="str" cm="1">
        <f t="array" ref="H57">_xlfn._xlws.FILTER(AnalysisResults!$R$2:$R$142,(AnalysisResults!$A$2:$A$142=$C$57)*(AnalysisResults!$P$2:$P$142='Demog Shell'!$D57)*(AnalysisResults!$D$2:$D$142='Demog Shell'!H$4),"")</f>
        <v>XX</v>
      </c>
    </row>
    <row r="58" spans="2:8" x14ac:dyDescent="0.45">
      <c r="D58" s="11" t="str">
        <v>Mth02_ContVar_ByGrp_2_Mean</v>
      </c>
      <c r="E58" s="9" t="str" cm="1">
        <f t="array" ref="E58">_xlfn._xlws.FILTER(AnalysisMethods!$G$4:$G$31,AnalysisMethods!$E$4:$E$31='Demog Shell'!D58,"")</f>
        <v>Mean</v>
      </c>
      <c r="F58" s="10" t="str" cm="1">
        <f t="array" ref="F58">_xlfn._xlws.FILTER(AnalysisResults!$R$2:$R$142,(AnalysisResults!$A$2:$A$142=$C$57)*(AnalysisResults!$P$2:$P$142='Demog Shell'!$D58)*(AnalysisResults!$D$2:$D$142='Demog Shell'!F$4),"")</f>
        <v>XX.X</v>
      </c>
      <c r="G58" s="10" t="str" cm="1">
        <f t="array" ref="G58">_xlfn._xlws.FILTER(AnalysisResults!$R$2:$R$142,(AnalysisResults!$A$2:$A$142=$C$57)*(AnalysisResults!$P$2:$P$142='Demog Shell'!$D58)*(AnalysisResults!$D$2:$D$142='Demog Shell'!G$4),"")</f>
        <v>XX.X</v>
      </c>
      <c r="H58" s="10" t="str" cm="1">
        <f t="array" ref="H58">_xlfn._xlws.FILTER(AnalysisResults!$R$2:$R$142,(AnalysisResults!$A$2:$A$142=$C$57)*(AnalysisResults!$P$2:$P$142='Demog Shell'!$D58)*(AnalysisResults!$D$2:$D$142='Demog Shell'!H$4),"")</f>
        <v>XX.X</v>
      </c>
    </row>
    <row r="59" spans="2:8" x14ac:dyDescent="0.45">
      <c r="D59" s="11" t="str">
        <v>Mth02_ContVar_ByGrp_3_SD</v>
      </c>
      <c r="E59" s="9" t="str" cm="1">
        <f t="array" ref="E59">_xlfn._xlws.FILTER(AnalysisMethods!$G$4:$G$31,AnalysisMethods!$E$4:$E$31='Demog Shell'!D59,"")</f>
        <v>SD</v>
      </c>
      <c r="F59" s="10" t="str" cm="1">
        <f t="array" ref="F59">_xlfn._xlws.FILTER(AnalysisResults!$R$2:$R$142,(AnalysisResults!$A$2:$A$142=$C$57)*(AnalysisResults!$P$2:$P$142='Demog Shell'!$D59)*(AnalysisResults!$D$2:$D$142='Demog Shell'!F$4),"")</f>
        <v>(XX.XX)</v>
      </c>
      <c r="G59" s="10" t="str" cm="1">
        <f t="array" ref="G59">_xlfn._xlws.FILTER(AnalysisResults!$R$2:$R$142,(AnalysisResults!$A$2:$A$142=$C$57)*(AnalysisResults!$P$2:$P$142='Demog Shell'!$D59)*(AnalysisResults!$D$2:$D$142='Demog Shell'!G$4),"")</f>
        <v>(XX.XX)</v>
      </c>
      <c r="H59" s="10" t="str" cm="1">
        <f t="array" ref="H59">_xlfn._xlws.FILTER(AnalysisResults!$R$2:$R$142,(AnalysisResults!$A$2:$A$142=$C$57)*(AnalysisResults!$P$2:$P$142='Demog Shell'!$D59)*(AnalysisResults!$D$2:$D$142='Demog Shell'!H$4),"")</f>
        <v>(XX.XX)</v>
      </c>
    </row>
    <row r="60" spans="2:8" x14ac:dyDescent="0.45">
      <c r="D60" s="11" t="str">
        <v>Mth02_ContVar_ByGrp_4_Median</v>
      </c>
      <c r="E60" s="9" t="str" cm="1">
        <f t="array" ref="E60">_xlfn._xlws.FILTER(AnalysisMethods!$G$4:$G$31,AnalysisMethods!$E$4:$E$31='Demog Shell'!D60,"")</f>
        <v>Median</v>
      </c>
      <c r="F60" s="10" t="str" cm="1">
        <f t="array" ref="F60">_xlfn._xlws.FILTER(AnalysisResults!$R$2:$R$142,(AnalysisResults!$A$2:$A$142=$C$57)*(AnalysisResults!$P$2:$P$142='Demog Shell'!$D60)*(AnalysisResults!$D$2:$D$142='Demog Shell'!F$4),"")</f>
        <v>XX.X</v>
      </c>
      <c r="G60" s="10" t="str" cm="1">
        <f t="array" ref="G60">_xlfn._xlws.FILTER(AnalysisResults!$R$2:$R$142,(AnalysisResults!$A$2:$A$142=$C$57)*(AnalysisResults!$P$2:$P$142='Demog Shell'!$D60)*(AnalysisResults!$D$2:$D$142='Demog Shell'!G$4),"")</f>
        <v>XX.X</v>
      </c>
      <c r="H60" s="10" t="str" cm="1">
        <f t="array" ref="H60">_xlfn._xlws.FILTER(AnalysisResults!$R$2:$R$142,(AnalysisResults!$A$2:$A$142=$C$57)*(AnalysisResults!$P$2:$P$142='Demog Shell'!$D60)*(AnalysisResults!$D$2:$D$142='Demog Shell'!H$4),"")</f>
        <v>XX.X</v>
      </c>
    </row>
    <row r="61" spans="2:8" x14ac:dyDescent="0.45">
      <c r="D61" s="11" t="str">
        <v>Mth02_ContVar_ByGrp_5_Q1</v>
      </c>
      <c r="E61" s="9" t="str" cm="1">
        <f t="array" ref="E61">_xlfn._xlws.FILTER(AnalysisMethods!$G$4:$G$31,AnalysisMethods!$E$4:$E$31='Demog Shell'!D61,"")</f>
        <v>Q1</v>
      </c>
      <c r="F61" s="10" t="str" cm="1">
        <f t="array" ref="F61">_xlfn._xlws.FILTER(AnalysisResults!$R$2:$R$142,(AnalysisResults!$A$2:$A$142=$C$57)*(AnalysisResults!$P$2:$P$142='Demog Shell'!$D61)*(AnalysisResults!$D$2:$D$142='Demog Shell'!F$4),"")</f>
        <v>XX.X</v>
      </c>
      <c r="G61" s="10" t="str" cm="1">
        <f t="array" ref="G61">_xlfn._xlws.FILTER(AnalysisResults!$R$2:$R$142,(AnalysisResults!$A$2:$A$142=$C$57)*(AnalysisResults!$P$2:$P$142='Demog Shell'!$D61)*(AnalysisResults!$D$2:$D$142='Demog Shell'!G$4),"")</f>
        <v>XX.X</v>
      </c>
      <c r="H61" s="10" t="str" cm="1">
        <f t="array" ref="H61">_xlfn._xlws.FILTER(AnalysisResults!$R$2:$R$142,(AnalysisResults!$A$2:$A$142=$C$57)*(AnalysisResults!$P$2:$P$142='Demog Shell'!$D61)*(AnalysisResults!$D$2:$D$142='Demog Shell'!H$4),"")</f>
        <v>XX.X</v>
      </c>
    </row>
    <row r="62" spans="2:8" x14ac:dyDescent="0.45">
      <c r="D62" s="11" t="str">
        <v>Mth02_ContVar_ByGrp_6_Q3</v>
      </c>
      <c r="E62" s="9" t="str" cm="1">
        <f t="array" ref="E62">_xlfn._xlws.FILTER(AnalysisMethods!$G$4:$G$31,AnalysisMethods!$E$4:$E$31='Demog Shell'!D62,"")</f>
        <v>Q3</v>
      </c>
      <c r="F62" s="10" t="str" cm="1">
        <f t="array" ref="F62">_xlfn._xlws.FILTER(AnalysisResults!$R$2:$R$142,(AnalysisResults!$A$2:$A$142=$C$57)*(AnalysisResults!$P$2:$P$142='Demog Shell'!$D62)*(AnalysisResults!$D$2:$D$142='Demog Shell'!F$4),"")</f>
        <v>XX.X</v>
      </c>
      <c r="G62" s="10" t="str" cm="1">
        <f t="array" ref="G62">_xlfn._xlws.FILTER(AnalysisResults!$R$2:$R$142,(AnalysisResults!$A$2:$A$142=$C$57)*(AnalysisResults!$P$2:$P$142='Demog Shell'!$D62)*(AnalysisResults!$D$2:$D$142='Demog Shell'!G$4),"")</f>
        <v>XX.X</v>
      </c>
      <c r="H62" s="10" t="str" cm="1">
        <f t="array" ref="H62">_xlfn._xlws.FILTER(AnalysisResults!$R$2:$R$142,(AnalysisResults!$A$2:$A$142=$C$57)*(AnalysisResults!$P$2:$P$142='Demog Shell'!$D62)*(AnalysisResults!$D$2:$D$142='Demog Shell'!H$4),"")</f>
        <v>XX.X</v>
      </c>
    </row>
    <row r="63" spans="2:8" x14ac:dyDescent="0.45">
      <c r="D63" s="11" t="str">
        <v>Mth02_ContVar_ByGrp_7_Min</v>
      </c>
      <c r="E63" s="9" t="str" cm="1">
        <f t="array" ref="E63">_xlfn._xlws.FILTER(AnalysisMethods!$G$4:$G$31,AnalysisMethods!$E$4:$E$31='Demog Shell'!D63,"")</f>
        <v>Min</v>
      </c>
      <c r="F63" s="10" t="str" cm="1">
        <f t="array" ref="F63">_xlfn._xlws.FILTER(AnalysisResults!$R$2:$R$142,(AnalysisResults!$A$2:$A$142=$C$57)*(AnalysisResults!$P$2:$P$142='Demog Shell'!$D63)*(AnalysisResults!$D$2:$D$142='Demog Shell'!F$4),"")</f>
        <v>XX</v>
      </c>
      <c r="G63" s="10" t="str" cm="1">
        <f t="array" ref="G63">_xlfn._xlws.FILTER(AnalysisResults!$R$2:$R$142,(AnalysisResults!$A$2:$A$142=$C$57)*(AnalysisResults!$P$2:$P$142='Demog Shell'!$D63)*(AnalysisResults!$D$2:$D$142='Demog Shell'!G$4),"")</f>
        <v>XX</v>
      </c>
      <c r="H63" s="10" t="str" cm="1">
        <f t="array" ref="H63">_xlfn._xlws.FILTER(AnalysisResults!$R$2:$R$142,(AnalysisResults!$A$2:$A$142=$C$57)*(AnalysisResults!$P$2:$P$142='Demog Shell'!$D63)*(AnalysisResults!$D$2:$D$142='Demog Shell'!H$4),"")</f>
        <v>XX</v>
      </c>
    </row>
    <row r="64" spans="2:8" x14ac:dyDescent="0.45">
      <c r="D64" s="11" t="str">
        <v>Mth02_ContVar_ByGrp_8_Max</v>
      </c>
      <c r="E64" s="9" t="str" cm="1">
        <f t="array" ref="E64">_xlfn._xlws.FILTER(AnalysisMethods!$G$4:$G$31,AnalysisMethods!$E$4:$E$31='Demog Shell'!D64,"")</f>
        <v>Max</v>
      </c>
      <c r="F64" s="10" t="str" cm="1">
        <f t="array" ref="F64">_xlfn._xlws.FILTER(AnalysisResults!$R$2:$R$142,(AnalysisResults!$A$2:$A$142=$C$57)*(AnalysisResults!$P$2:$P$142='Demog Shell'!$D64)*(AnalysisResults!$D$2:$D$142='Demog Shell'!F$4),"")</f>
        <v>XX</v>
      </c>
      <c r="G64" s="10" t="str" cm="1">
        <f t="array" ref="G64">_xlfn._xlws.FILTER(AnalysisResults!$R$2:$R$142,(AnalysisResults!$A$2:$A$142=$C$57)*(AnalysisResults!$P$2:$P$142='Demog Shell'!$D64)*(AnalysisResults!$D$2:$D$142='Demog Shell'!G$4),"")</f>
        <v>XX</v>
      </c>
      <c r="H64" s="10" t="str" cm="1">
        <f t="array" ref="H64">_xlfn._xlws.FILTER(AnalysisResults!$R$2:$R$142,(AnalysisResults!$A$2:$A$142=$C$57)*(AnalysisResults!$P$2:$P$142='Demog Shell'!$D64)*(AnalysisResults!$D$2:$D$142='Demog Shell'!H$4),"")</f>
        <v>XX</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55996-E69E-4442-BA46-EB536D594D42}">
  <dimension ref="A1:H64"/>
  <sheetViews>
    <sheetView workbookViewId="0"/>
  </sheetViews>
  <sheetFormatPr defaultRowHeight="14.25" x14ac:dyDescent="0.45"/>
  <cols>
    <col min="1" max="1" width="21.6640625" bestFit="1" customWidth="1"/>
    <col min="2" max="2" width="23.53125" bestFit="1" customWidth="1"/>
    <col min="3" max="3" width="35.3984375" bestFit="1" customWidth="1"/>
    <col min="4" max="4" width="24.59765625" bestFit="1" customWidth="1"/>
    <col min="6" max="6" width="20.33203125" bestFit="1" customWidth="1"/>
    <col min="7" max="7" width="24.46484375" bestFit="1" customWidth="1"/>
    <col min="8" max="8" width="25.6640625" bestFit="1" customWidth="1"/>
  </cols>
  <sheetData>
    <row r="1" spans="1:8" x14ac:dyDescent="0.45">
      <c r="A1" t="s">
        <v>137</v>
      </c>
      <c r="B1" t="s">
        <v>100</v>
      </c>
      <c r="C1" t="s">
        <v>101</v>
      </c>
      <c r="D1" t="s">
        <v>102</v>
      </c>
      <c r="E1" t="s">
        <v>103</v>
      </c>
      <c r="F1" t="s">
        <v>104</v>
      </c>
      <c r="G1" t="s">
        <v>105</v>
      </c>
      <c r="H1" t="s">
        <v>106</v>
      </c>
    </row>
    <row r="3" spans="1:8" x14ac:dyDescent="0.45">
      <c r="F3" s="5" t="s">
        <v>33</v>
      </c>
    </row>
    <row r="4" spans="1:8" x14ac:dyDescent="0.45">
      <c r="F4" s="11" t="str" cm="1">
        <f t="array" ref="F4:H4">TRANSPOSE(_xlfn._xlws.FILTER(AnalysisGroupings!$F$2:$F$36,AnalysisGroupings!$B$2:$B$36='Demog Display'!F3,""))</f>
        <v>AnlsGrouping_02_Trt_1</v>
      </c>
      <c r="G4" s="11" t="str">
        <v>AnlsGrouping_02_Trt_2</v>
      </c>
      <c r="H4" s="11" t="str">
        <v>AnlsGrouping_02_Trt_3</v>
      </c>
    </row>
    <row r="5" spans="1:8" x14ac:dyDescent="0.45">
      <c r="E5" s="9"/>
      <c r="F5" s="10" t="str" cm="1">
        <f t="array" ref="F5">_xlfn._xlws.FILTER(AnalysisGroupings!$G$2:$G$36,AnalysisGroupings!$F$2:$F$36='Demog Display'!F4,"")</f>
        <v>Placebo</v>
      </c>
      <c r="G5" s="10" t="str" cm="1">
        <f t="array" ref="G5">_xlfn._xlws.FILTER(AnalysisGroupings!$G$2:$G$36,AnalysisGroupings!$F$2:$F$36='Demog Display'!G4,"")</f>
        <v>Xanomeline Low Dose</v>
      </c>
      <c r="H5" s="10" t="str" cm="1">
        <f t="array" ref="H5">_xlfn._xlws.FILTER(AnalysisGroupings!$G$2:$G$36,AnalysisGroupings!$F$2:$F$36='Demog Display'!H4,"")</f>
        <v>Xanomeline High Dose</v>
      </c>
    </row>
    <row r="6" spans="1:8" x14ac:dyDescent="0.45">
      <c r="E6" s="9"/>
      <c r="F6" s="9"/>
      <c r="G6" s="9"/>
      <c r="H6" s="9"/>
    </row>
    <row r="7" spans="1:8" x14ac:dyDescent="0.45">
      <c r="C7" s="5" t="s">
        <v>100</v>
      </c>
      <c r="D7" s="11" t="str" cm="1">
        <f t="array" ref="D7:D8">_xlfn._xlws.FILTER(AnalysisMethods!$E$2:$E$31,AnalysisMethods!$A$2:$A$31=_xlfn._xlws.FILTER(Analyses!$L$2:$L$20,Analyses!$A$2:$A$20='Demog Shell'!C7,""),"")</f>
        <v>Mth01_CatVar_ByGrp_1_n</v>
      </c>
      <c r="E7" s="9" t="str" cm="1">
        <f t="array" ref="E7">_xlfn._xlws.FILTER(AnalysisMethods!$G$2:$G$31,AnalysisMethods!$E$2:$E$31='Demog Shell'!D7,"")</f>
        <v>n</v>
      </c>
      <c r="F7" s="10" t="str" cm="1">
        <f t="array" ref="F7">_xlfn._xlws.FILTER(AnalysisResults!$T$2:$T$142,(AnalysisResults!$A$2:$A$142=$C$7)*(AnalysisResults!$P$2:$P$142='Demog Shell'!$D7)*(AnalysisResults!$D$2:$D$142='Demog Shell'!F$4),"")</f>
        <v>(N=86)</v>
      </c>
      <c r="G7" s="10" t="str" cm="1">
        <f t="array" ref="G7">_xlfn._xlws.FILTER(AnalysisResults!$T$2:$T$142,(AnalysisResults!$A$2:$A$142=$C$7)*(AnalysisResults!$P$2:$P$142='Demog Shell'!$D7)*(AnalysisResults!$D$2:$D$142='Demog Shell'!G$4),"")</f>
        <v>(N=84)</v>
      </c>
      <c r="H7" s="10" t="str" cm="1">
        <f t="array" ref="H7">_xlfn._xlws.FILTER(AnalysisResults!$T$2:$T$142,(AnalysisResults!$A$2:$A$142=$C$7)*(AnalysisResults!$P$2:$P$142='Demog Shell'!$D7)*(AnalysisResults!$D$2:$D$142='Demog Shell'!H$4),"")</f>
        <v>(N=84)</v>
      </c>
    </row>
    <row r="8" spans="1:8" x14ac:dyDescent="0.45">
      <c r="D8" s="11" t="str">
        <v>Mth01_CatVar_ByGrp_2_pct</v>
      </c>
      <c r="E8" s="9"/>
      <c r="F8" s="10"/>
      <c r="G8" s="10"/>
      <c r="H8" s="10"/>
    </row>
    <row r="9" spans="1:8" x14ac:dyDescent="0.45">
      <c r="D9" s="11"/>
      <c r="E9" s="9"/>
      <c r="F9" s="10"/>
      <c r="G9" s="10"/>
      <c r="H9" s="10"/>
    </row>
    <row r="10" spans="1:8" x14ac:dyDescent="0.45">
      <c r="C10" s="5" t="s">
        <v>101</v>
      </c>
      <c r="D10" s="11" t="str" cm="1">
        <f t="array" ref="D10:D17">_xlfn._xlws.FILTER(AnalysisMethods!$E$4:$E$31,AnalysisMethods!$A$4:$A$31=_xlfn._xlws.FILTER(Analyses!$L$2:$L$20,Analyses!$A$2:$A$20='Demog Display'!C10,""),"")</f>
        <v>Mth02_ContVar_ByGrp_1_n</v>
      </c>
      <c r="E10" s="9" t="str" cm="1">
        <f t="array" ref="E10">_xlfn._xlws.FILTER(AnalysisMethods!$G$4:$G$31,AnalysisMethods!$E$4:$E$31='Demog Display'!D10,"")</f>
        <v>n</v>
      </c>
      <c r="F10" s="10" t="str" cm="1">
        <f t="array" ref="F10">_xlfn._xlws.FILTER(AnalysisResults!$T$2:$T$142,(AnalysisResults!$A$2:$A$142=$C$10)*(AnalysisResults!$P$2:$P$142='Demog Shell'!$D10)*(AnalysisResults!$D$2:$D$142='Demog Shell'!F$4),"")</f>
        <v>86</v>
      </c>
      <c r="G10" s="10" t="str" cm="1">
        <f t="array" ref="G10">_xlfn._xlws.FILTER(AnalysisResults!$T$2:$T$142,(AnalysisResults!$A$2:$A$142=$C$10)*(AnalysisResults!$P$2:$P$142='Demog Shell'!$D10)*(AnalysisResults!$D$2:$D$142='Demog Shell'!G$4),"")</f>
        <v>84</v>
      </c>
      <c r="H10" s="10" t="str" cm="1">
        <f t="array" ref="H10">_xlfn._xlws.FILTER(AnalysisResults!$T$2:$T$142,(AnalysisResults!$A$2:$A$142=$C$10)*(AnalysisResults!$P$2:$P$142='Demog Shell'!$D10)*(AnalysisResults!$D$2:$D$142='Demog Shell'!H$4),"")</f>
        <v>84</v>
      </c>
    </row>
    <row r="11" spans="1:8" x14ac:dyDescent="0.45">
      <c r="D11" s="11" t="str">
        <v>Mth02_ContVar_ByGrp_2_Mean</v>
      </c>
      <c r="E11" s="9" t="str" cm="1">
        <f t="array" ref="E11">_xlfn._xlws.FILTER(AnalysisMethods!$G$4:$G$31,AnalysisMethods!$E$4:$E$31='Demog Display'!D11,"")</f>
        <v>Mean</v>
      </c>
      <c r="F11" s="10" t="str" cm="1">
        <f t="array" ref="F11">_xlfn._xlws.FILTER(AnalysisResults!$T$2:$T$142,(AnalysisResults!$A$2:$A$142=$C$10)*(AnalysisResults!$P$2:$P$142='Demog Shell'!$D11)*(AnalysisResults!$D$2:$D$142='Demog Shell'!F$4),"")</f>
        <v>75.2</v>
      </c>
      <c r="G11" s="10" t="str" cm="1">
        <f t="array" ref="G11">_xlfn._xlws.FILTER(AnalysisResults!$T$2:$T$142,(AnalysisResults!$A$2:$A$142=$C$10)*(AnalysisResults!$P$2:$P$142='Demog Shell'!$D11)*(AnalysisResults!$D$2:$D$142='Demog Shell'!G$4),"")</f>
        <v>75.7</v>
      </c>
      <c r="H11" s="10" t="str" cm="1">
        <f t="array" ref="H11">_xlfn._xlws.FILTER(AnalysisResults!$T$2:$T$142,(AnalysisResults!$A$2:$A$142=$C$10)*(AnalysisResults!$P$2:$P$142='Demog Shell'!$D11)*(AnalysisResults!$D$2:$D$142='Demog Shell'!H$4),"")</f>
        <v>74.4</v>
      </c>
    </row>
    <row r="12" spans="1:8" x14ac:dyDescent="0.45">
      <c r="D12" s="11" t="str">
        <v>Mth02_ContVar_ByGrp_3_SD</v>
      </c>
      <c r="E12" s="9" t="str" cm="1">
        <f t="array" ref="E12">_xlfn._xlws.FILTER(AnalysisMethods!$G$4:$G$31,AnalysisMethods!$E$4:$E$31='Demog Display'!D12,"")</f>
        <v>SD</v>
      </c>
      <c r="F12" s="10" t="str" cm="1">
        <f t="array" ref="F12">_xlfn._xlws.FILTER(AnalysisResults!$T$2:$T$142,(AnalysisResults!$A$2:$A$142=$C$10)*(AnalysisResults!$P$2:$P$142='Demog Shell'!$D12)*(AnalysisResults!$D$2:$D$142='Demog Shell'!F$4),"")</f>
        <v>( 8.59)</v>
      </c>
      <c r="G12" s="10" t="str" cm="1">
        <f t="array" ref="G12">_xlfn._xlws.FILTER(AnalysisResults!$T$2:$T$142,(AnalysisResults!$A$2:$A$142=$C$10)*(AnalysisResults!$P$2:$P$142='Demog Shell'!$D12)*(AnalysisResults!$D$2:$D$142='Demog Shell'!G$4),"")</f>
        <v>( 8.29)</v>
      </c>
      <c r="H12" s="10" t="str" cm="1">
        <f t="array" ref="H12">_xlfn._xlws.FILTER(AnalysisResults!$T$2:$T$142,(AnalysisResults!$A$2:$A$142=$C$10)*(AnalysisResults!$P$2:$P$142='Demog Shell'!$D12)*(AnalysisResults!$D$2:$D$142='Demog Shell'!H$4),"")</f>
        <v>( 7.89)</v>
      </c>
    </row>
    <row r="13" spans="1:8" x14ac:dyDescent="0.45">
      <c r="D13" s="11" t="str">
        <v>Mth02_ContVar_ByGrp_4_Median</v>
      </c>
      <c r="E13" s="9" t="str" cm="1">
        <f t="array" ref="E13">_xlfn._xlws.FILTER(AnalysisMethods!$G$4:$G$31,AnalysisMethods!$E$4:$E$31='Demog Display'!D13,"")</f>
        <v>Median</v>
      </c>
      <c r="F13" s="10" t="str" cm="1">
        <f t="array" ref="F13">_xlfn._xlws.FILTER(AnalysisResults!$T$2:$T$142,(AnalysisResults!$A$2:$A$142=$C$10)*(AnalysisResults!$P$2:$P$142='Demog Shell'!$D13)*(AnalysisResults!$D$2:$D$142='Demog Shell'!F$4),"")</f>
        <v>76.0</v>
      </c>
      <c r="G13" s="10" t="str" cm="1">
        <f t="array" ref="G13">_xlfn._xlws.FILTER(AnalysisResults!$T$2:$T$142,(AnalysisResults!$A$2:$A$142=$C$10)*(AnalysisResults!$P$2:$P$142='Demog Shell'!$D13)*(AnalysisResults!$D$2:$D$142='Demog Shell'!G$4),"")</f>
        <v>77.5</v>
      </c>
      <c r="H13" s="10" t="str" cm="1">
        <f t="array" ref="H13">_xlfn._xlws.FILTER(AnalysisResults!$T$2:$T$142,(AnalysisResults!$A$2:$A$142=$C$10)*(AnalysisResults!$P$2:$P$142='Demog Shell'!$D13)*(AnalysisResults!$D$2:$D$142='Demog Shell'!H$4),"")</f>
        <v>76.0</v>
      </c>
    </row>
    <row r="14" spans="1:8" x14ac:dyDescent="0.45">
      <c r="D14" s="11" t="str">
        <v>Mth02_ContVar_ByGrp_5_Q1</v>
      </c>
      <c r="E14" s="9" t="str" cm="1">
        <f t="array" ref="E14">_xlfn._xlws.FILTER(AnalysisMethods!$G$4:$G$31,AnalysisMethods!$E$4:$E$31='Demog Display'!D14,"")</f>
        <v>Q1</v>
      </c>
      <c r="F14" s="10" t="str" cm="1">
        <f t="array" ref="F14">_xlfn._xlws.FILTER(AnalysisResults!$T$2:$T$142,(AnalysisResults!$A$2:$A$142=$C$10)*(AnalysisResults!$P$2:$P$142='Demog Shell'!$D14)*(AnalysisResults!$D$2:$D$142='Demog Shell'!F$4),"")</f>
        <v>69.0</v>
      </c>
      <c r="G14" s="10" t="str" cm="1">
        <f t="array" ref="G14">_xlfn._xlws.FILTER(AnalysisResults!$T$2:$T$142,(AnalysisResults!$A$2:$A$142=$C$10)*(AnalysisResults!$P$2:$P$142='Demog Shell'!$D14)*(AnalysisResults!$D$2:$D$142='Demog Shell'!G$4),"")</f>
        <v>71.0</v>
      </c>
      <c r="H14" s="10" t="str" cm="1">
        <f t="array" ref="H14">_xlfn._xlws.FILTER(AnalysisResults!$T$2:$T$142,(AnalysisResults!$A$2:$A$142=$C$10)*(AnalysisResults!$P$2:$P$142='Demog Shell'!$D14)*(AnalysisResults!$D$2:$D$142='Demog Shell'!H$4),"")</f>
        <v>70.0</v>
      </c>
    </row>
    <row r="15" spans="1:8" x14ac:dyDescent="0.45">
      <c r="D15" s="11" t="str">
        <v>Mth02_ContVar_ByGrp_6_Q3</v>
      </c>
      <c r="E15" s="9" t="str" cm="1">
        <f t="array" ref="E15">_xlfn._xlws.FILTER(AnalysisMethods!$G$4:$G$31,AnalysisMethods!$E$4:$E$31='Demog Display'!D15,"")</f>
        <v>Q3</v>
      </c>
      <c r="F15" s="10" t="str" cm="1">
        <f t="array" ref="F15">_xlfn._xlws.FILTER(AnalysisResults!$T$2:$T$142,(AnalysisResults!$A$2:$A$142=$C$10)*(AnalysisResults!$P$2:$P$142='Demog Shell'!$D15)*(AnalysisResults!$D$2:$D$142='Demog Shell'!F$4),"")</f>
        <v>82.0</v>
      </c>
      <c r="G15" s="10" t="str" cm="1">
        <f t="array" ref="G15">_xlfn._xlws.FILTER(AnalysisResults!$T$2:$T$142,(AnalysisResults!$A$2:$A$142=$C$10)*(AnalysisResults!$P$2:$P$142='Demog Shell'!$D15)*(AnalysisResults!$D$2:$D$142='Demog Shell'!G$4),"")</f>
        <v>82.0</v>
      </c>
      <c r="H15" s="10" t="str" cm="1">
        <f t="array" ref="H15">_xlfn._xlws.FILTER(AnalysisResults!$T$2:$T$142,(AnalysisResults!$A$2:$A$142=$C$10)*(AnalysisResults!$P$2:$P$142='Demog Shell'!$D15)*(AnalysisResults!$D$2:$D$142='Demog Shell'!H$4),"")</f>
        <v>80.0</v>
      </c>
    </row>
    <row r="16" spans="1:8" x14ac:dyDescent="0.45">
      <c r="D16" s="11" t="str">
        <v>Mth02_ContVar_ByGrp_7_Min</v>
      </c>
      <c r="E16" s="9" t="str" cm="1">
        <f t="array" ref="E16">_xlfn._xlws.FILTER(AnalysisMethods!$G$4:$G$31,AnalysisMethods!$E$4:$E$31='Demog Display'!D16,"")</f>
        <v>Min</v>
      </c>
      <c r="F16" s="10" t="str" cm="1">
        <f t="array" ref="F16">_xlfn._xlws.FILTER(AnalysisResults!$T$2:$T$142,(AnalysisResults!$A$2:$A$142=$C$10)*(AnalysisResults!$P$2:$P$142='Demog Shell'!$D16)*(AnalysisResults!$D$2:$D$142='Demog Shell'!F$4),"")</f>
        <v>52</v>
      </c>
      <c r="G16" s="10" t="str" cm="1">
        <f t="array" ref="G16">_xlfn._xlws.FILTER(AnalysisResults!$T$2:$T$142,(AnalysisResults!$A$2:$A$142=$C$10)*(AnalysisResults!$P$2:$P$142='Demog Shell'!$D16)*(AnalysisResults!$D$2:$D$142='Demog Shell'!G$4),"")</f>
        <v>51</v>
      </c>
      <c r="H16" s="10" t="str" cm="1">
        <f t="array" ref="H16">_xlfn._xlws.FILTER(AnalysisResults!$T$2:$T$142,(AnalysisResults!$A$2:$A$142=$C$10)*(AnalysisResults!$P$2:$P$142='Demog Shell'!$D16)*(AnalysisResults!$D$2:$D$142='Demog Shell'!H$4),"")</f>
        <v>56</v>
      </c>
    </row>
    <row r="17" spans="1:8" x14ac:dyDescent="0.45">
      <c r="D17" s="11" t="str">
        <v>Mth02_ContVar_ByGrp_8_Max</v>
      </c>
      <c r="E17" s="9" t="str" cm="1">
        <f t="array" ref="E17">_xlfn._xlws.FILTER(AnalysisMethods!$G$4:$G$31,AnalysisMethods!$E$4:$E$31='Demog Display'!D17,"")</f>
        <v>Max</v>
      </c>
      <c r="F17" s="10" t="str" cm="1">
        <f t="array" ref="F17">_xlfn._xlws.FILTER(AnalysisResults!$T$2:$T$142,(AnalysisResults!$A$2:$A$142=$C$10)*(AnalysisResults!$P$2:$P$142='Demog Shell'!$D17)*(AnalysisResults!$D$2:$D$142='Demog Shell'!F$4),"")</f>
        <v>89</v>
      </c>
      <c r="G17" s="10" t="str" cm="1">
        <f t="array" ref="G17">_xlfn._xlws.FILTER(AnalysisResults!$T$2:$T$142,(AnalysisResults!$A$2:$A$142=$C$10)*(AnalysisResults!$P$2:$P$142='Demog Shell'!$D17)*(AnalysisResults!$D$2:$D$142='Demog Shell'!G$4),"")</f>
        <v>88</v>
      </c>
      <c r="H17" s="10" t="str" cm="1">
        <f t="array" ref="H17">_xlfn._xlws.FILTER(AnalysisResults!$T$2:$T$142,(AnalysisResults!$A$2:$A$142=$C$10)*(AnalysisResults!$P$2:$P$142='Demog Shell'!$D17)*(AnalysisResults!$D$2:$D$142='Demog Shell'!H$4),"")</f>
        <v>88</v>
      </c>
    </row>
    <row r="18" spans="1:8" x14ac:dyDescent="0.45">
      <c r="D18" s="11"/>
      <c r="E18" s="9"/>
      <c r="F18" s="10"/>
      <c r="G18" s="10"/>
      <c r="H18" s="10"/>
    </row>
    <row r="19" spans="1:8" x14ac:dyDescent="0.45">
      <c r="A19" s="5" t="s">
        <v>49</v>
      </c>
      <c r="B19" s="9" t="str" cm="1">
        <f t="array" ref="B19">_xlfn.UNIQUE(_xlfn._xlws.FILTER(AnalysisGroupings!$C$2:$C$36,AnalysisGroupings!$B$2:$B$36='Demog Display'!A19,""))</f>
        <v>Age Group</v>
      </c>
      <c r="D19" s="11" t="str" cm="1">
        <f t="array" ref="D19">_xlfn._xlws.FILTER(Analyses!$A$2:$A$20,(Analyses!$J$2:$J$20='Demog Display'!A19)+(Analyses!$K$2:$K$20='Demog Display'!A19)+(Analyses!$H$2:$H$20='Demog Display'!A19),"")</f>
        <v>An03.2_AgeGrp_ByTrt</v>
      </c>
      <c r="E19" s="9"/>
      <c r="F19" s="10"/>
      <c r="G19" s="10"/>
      <c r="H19" s="10"/>
    </row>
    <row r="20" spans="1:8" x14ac:dyDescent="0.45">
      <c r="B20" s="11" t="str" cm="1">
        <f t="array" ref="B20:B23">_xlfn.TEXTBEFORE(_xlfn._xlws.SORT(_xlfn.UNIQUE(_xlfn._xlws.FILTER(AnalysisResults!H$2:H$142&amp;"|"&amp;AnalysisResults!P$2:P$142,AnalysisResults!$A$2:$A$142='Demog Display'!D19,""))),"|")</f>
        <v>AnlsGrouping_03_AgeGp_1</v>
      </c>
      <c r="C20" s="9" t="str" cm="1">
        <f t="array" ref="C20">_xlfn._xlws.FILTER(AnalysisGroupings!$G$2:$G$20,AnalysisGroupings!$F$2:$F$20=B20,"")</f>
        <v>&lt; 65 years</v>
      </c>
      <c r="D20" s="11" t="str" cm="1">
        <f t="array" ref="D20:D23">_xlfn.TEXTAFTER(_xlfn._xlws.SORT(_xlfn.UNIQUE(_xlfn._xlws.FILTER(AnalysisResults!H$2:H$142&amp;"|"&amp;AnalysisResults!P$2:P$142,AnalysisResults!$A$2:$A$142='Demog Display'!D19,""))),"|")</f>
        <v>Mth01_CatVar_ByGrp_1_n</v>
      </c>
      <c r="E20" s="9" t="str" cm="1">
        <f t="array" ref="E20">_xlfn._xlws.FILTER(AnalysisMethods!$G$2:$G$31,AnalysisMethods!$E$2:$E$31='Demog Display'!D20,"")</f>
        <v>n</v>
      </c>
      <c r="F20" s="10" t="str" cm="1">
        <f t="array" ref="F20">_xlfn._xlws.FILTER(AnalysisResults!$T$2:$T$142,(AnalysisResults!$P$2:$P$142='Demog Display'!$D20)*(AnalysisResults!$D$2:$D$142='Demog Display'!F$4)*((AnalysisResults!$D$2:$D$142='Demog Display'!$B20)+(AnalysisResults!$H$2:$H$142='Demog Display'!$B20)+(AnalysisResults!$L$2:$L$142='Demog Display'!$B20)),"")</f>
        <v>14</v>
      </c>
      <c r="G20" s="10" t="str" cm="1">
        <f t="array" ref="G20">_xlfn._xlws.FILTER(AnalysisResults!$T$2:$T$142,(AnalysisResults!$P$2:$P$142='Demog Display'!$D20)*(AnalysisResults!$D$2:$D$142='Demog Display'!G$4)*((AnalysisResults!$D$2:$D$142='Demog Display'!$B20)+(AnalysisResults!$H$2:$H$142='Demog Display'!$B20)+(AnalysisResults!$L$2:$L$142='Demog Display'!$B20)),"")</f>
        <v>8</v>
      </c>
      <c r="H20" s="10" t="str" cm="1">
        <f t="array" ref="H20">_xlfn._xlws.FILTER(AnalysisResults!$T$2:$T$142,(AnalysisResults!$P$2:$P$142='Demog Display'!$D20)*(AnalysisResults!$D$2:$D$142='Demog Display'!H$4)*((AnalysisResults!$D$2:$D$142='Demog Display'!$B20)+(AnalysisResults!$H$2:$H$142='Demog Display'!$B20)+(AnalysisResults!$L$2:$L$142='Demog Display'!$B20)),"")</f>
        <v>11</v>
      </c>
    </row>
    <row r="21" spans="1:8" x14ac:dyDescent="0.45">
      <c r="B21" s="11" t="str">
        <v>AnlsGrouping_03_AgeGp_1</v>
      </c>
      <c r="C21" s="9" t="str" cm="1">
        <f t="array" ref="C21">_xlfn._xlws.FILTER(AnalysisGroupings!$G$2:$G$20,AnalysisGroupings!$F$2:$F$20=B21,"")</f>
        <v>&lt; 65 years</v>
      </c>
      <c r="D21" s="11" t="str">
        <v>Mth01_CatVar_ByGrp_2_pct</v>
      </c>
      <c r="E21" s="9" t="str" cm="1">
        <f t="array" ref="E21">_xlfn._xlws.FILTER(AnalysisMethods!$G$2:$G$31,AnalysisMethods!$E$2:$E$31='Demog Display'!D21,"")</f>
        <v>%</v>
      </c>
      <c r="F21" s="10" t="str" cm="1">
        <f t="array" ref="F21">_xlfn._xlws.FILTER(AnalysisResults!$T$2:$T$142,(AnalysisResults!$P$2:$P$142='Demog Display'!$D21)*(AnalysisResults!$D$2:$D$142='Demog Display'!F$4)*((AnalysisResults!$D$2:$D$142='Demog Display'!$B21)+(AnalysisResults!$H$2:$H$142='Demog Display'!$B21)+(AnalysisResults!$L$2:$L$142='Demog Display'!$B21)),"")</f>
        <v>( 16.3)</v>
      </c>
      <c r="G21" s="10" t="str" cm="1">
        <f t="array" ref="G21">_xlfn._xlws.FILTER(AnalysisResults!$T$2:$T$142,(AnalysisResults!$P$2:$P$142='Demog Display'!$D21)*(AnalysisResults!$D$2:$D$142='Demog Display'!G$4)*((AnalysisResults!$D$2:$D$142='Demog Display'!$B21)+(AnalysisResults!$H$2:$H$142='Demog Display'!$B21)+(AnalysisResults!$L$2:$L$142='Demog Display'!$B21)),"")</f>
        <v>(  9.5)</v>
      </c>
      <c r="H21" s="10" t="str" cm="1">
        <f t="array" ref="H21">_xlfn._xlws.FILTER(AnalysisResults!$T$2:$T$142,(AnalysisResults!$P$2:$P$142='Demog Display'!$D21)*(AnalysisResults!$D$2:$D$142='Demog Display'!H$4)*((AnalysisResults!$D$2:$D$142='Demog Display'!$B21)+(AnalysisResults!$H$2:$H$142='Demog Display'!$B21)+(AnalysisResults!$L$2:$L$142='Demog Display'!$B21)),"")</f>
        <v>( 13.1)</v>
      </c>
    </row>
    <row r="22" spans="1:8" x14ac:dyDescent="0.45">
      <c r="B22" s="11" t="str">
        <v>AnlsGrouping_03_AgeGp_2</v>
      </c>
      <c r="C22" s="9" t="str" cm="1">
        <f t="array" ref="C22">_xlfn._xlws.FILTER(AnalysisGroupings!$G$2:$G$20,AnalysisGroupings!$F$2:$F$20=B22,"")</f>
        <v>≥ 65 years</v>
      </c>
      <c r="D22" s="11" t="str">
        <v>Mth01_CatVar_ByGrp_1_n</v>
      </c>
      <c r="E22" s="9" t="str" cm="1">
        <f t="array" ref="E22">_xlfn._xlws.FILTER(AnalysisMethods!$G$2:$G$31,AnalysisMethods!$E$2:$E$31='Demog Display'!D22,"")</f>
        <v>n</v>
      </c>
      <c r="F22" s="10" t="str" cm="1">
        <f t="array" ref="F22">_xlfn._xlws.FILTER(AnalysisResults!$T$2:$T$142,(AnalysisResults!$P$2:$P$142='Demog Display'!$D22)*(AnalysisResults!$D$2:$D$142='Demog Display'!F$4)*((AnalysisResults!$D$2:$D$142='Demog Display'!$B22)+(AnalysisResults!$H$2:$H$142='Demog Display'!$B22)+(AnalysisResults!$L$2:$L$142='Demog Display'!$B22)),"")</f>
        <v>72</v>
      </c>
      <c r="G22" s="10" t="str" cm="1">
        <f t="array" ref="G22">_xlfn._xlws.FILTER(AnalysisResults!$T$2:$T$142,(AnalysisResults!$P$2:$P$142='Demog Display'!$D22)*(AnalysisResults!$D$2:$D$142='Demog Display'!G$4)*((AnalysisResults!$D$2:$D$142='Demog Display'!$B22)+(AnalysisResults!$H$2:$H$142='Demog Display'!$B22)+(AnalysisResults!$L$2:$L$142='Demog Display'!$B22)),"")</f>
        <v>76</v>
      </c>
      <c r="H22" s="10" t="str" cm="1">
        <f t="array" ref="H22">_xlfn._xlws.FILTER(AnalysisResults!$T$2:$T$142,(AnalysisResults!$P$2:$P$142='Demog Display'!$D22)*(AnalysisResults!$D$2:$D$142='Demog Display'!H$4)*((AnalysisResults!$D$2:$D$142='Demog Display'!$B22)+(AnalysisResults!$H$2:$H$142='Demog Display'!$B22)+(AnalysisResults!$L$2:$L$142='Demog Display'!$B22)),"")</f>
        <v>73</v>
      </c>
    </row>
    <row r="23" spans="1:8" x14ac:dyDescent="0.45">
      <c r="B23" s="11" t="str">
        <v>AnlsGrouping_03_AgeGp_2</v>
      </c>
      <c r="C23" s="9" t="str" cm="1">
        <f t="array" ref="C23">_xlfn._xlws.FILTER(AnalysisGroupings!$G$2:$G$20,AnalysisGroupings!$F$2:$F$20=B23,"")</f>
        <v>≥ 65 years</v>
      </c>
      <c r="D23" s="11" t="str">
        <v>Mth01_CatVar_ByGrp_2_pct</v>
      </c>
      <c r="E23" s="9" t="str" cm="1">
        <f t="array" ref="E23">_xlfn._xlws.FILTER(AnalysisMethods!$G$2:$G$31,AnalysisMethods!$E$2:$E$31='Demog Display'!D23,"")</f>
        <v>%</v>
      </c>
      <c r="F23" s="10" t="str" cm="1">
        <f t="array" ref="F23">_xlfn._xlws.FILTER(AnalysisResults!$T$2:$T$142,(AnalysisResults!$P$2:$P$142='Demog Display'!$D23)*(AnalysisResults!$D$2:$D$142='Demog Display'!F$4)*((AnalysisResults!$D$2:$D$142='Demog Display'!$B23)+(AnalysisResults!$H$2:$H$142='Demog Display'!$B23)+(AnalysisResults!$L$2:$L$142='Demog Display'!$B23)),"")</f>
        <v>( 83.7)</v>
      </c>
      <c r="G23" s="10" t="str" cm="1">
        <f t="array" ref="G23">_xlfn._xlws.FILTER(AnalysisResults!$T$2:$T$142,(AnalysisResults!$P$2:$P$142='Demog Display'!$D23)*(AnalysisResults!$D$2:$D$142='Demog Display'!G$4)*((AnalysisResults!$D$2:$D$142='Demog Display'!$B23)+(AnalysisResults!$H$2:$H$142='Demog Display'!$B23)+(AnalysisResults!$L$2:$L$142='Demog Display'!$B23)),"")</f>
        <v>( 90.5)</v>
      </c>
      <c r="H23" s="10" t="str" cm="1">
        <f t="array" ref="H23">_xlfn._xlws.FILTER(AnalysisResults!$T$2:$T$142,(AnalysisResults!$P$2:$P$142='Demog Display'!$D23)*(AnalysisResults!$D$2:$D$142='Demog Display'!H$4)*((AnalysisResults!$D$2:$D$142='Demog Display'!$B23)+(AnalysisResults!$H$2:$H$142='Demog Display'!$B23)+(AnalysisResults!$L$2:$L$142='Demog Display'!$B23)),"")</f>
        <v>( 86.9)</v>
      </c>
    </row>
    <row r="24" spans="1:8" x14ac:dyDescent="0.45">
      <c r="C24" s="9"/>
      <c r="D24" s="11"/>
      <c r="E24" s="9"/>
      <c r="F24" s="10"/>
      <c r="G24" s="10"/>
      <c r="H24" s="10"/>
    </row>
    <row r="25" spans="1:8" x14ac:dyDescent="0.45">
      <c r="A25" s="5" t="s">
        <v>28</v>
      </c>
      <c r="B25" s="9" t="str" cm="1">
        <f t="array" ref="B25">_xlfn.UNIQUE(_xlfn._xlws.FILTER(AnalysisGroupings!$C$2:$C$36,AnalysisGroupings!$B$2:$B$36='Demog Display'!A25,""))</f>
        <v>Gender</v>
      </c>
      <c r="C25" s="9"/>
      <c r="D25" s="11" t="str" cm="1">
        <f t="array" ref="D25">_xlfn._xlws.FILTER(Analyses!$A$2:$A$20,(Analyses!$J$2:$J$20='Demog Display'!A25)+(Analyses!$K$2:$K$20='Demog Display'!A25)+(Analyses!$H$2:$H$20='Demog Display'!A25),"")</f>
        <v>An03.3_Sex_ByTrt</v>
      </c>
      <c r="E25" s="9"/>
      <c r="F25" s="10"/>
      <c r="G25" s="10"/>
      <c r="H25" s="10"/>
    </row>
    <row r="26" spans="1:8" x14ac:dyDescent="0.45">
      <c r="B26" s="11" t="str" cm="1">
        <f t="array" ref="B26:B29">_xlfn.TEXTBEFORE(_xlfn._xlws.SORT(_xlfn.UNIQUE(_xlfn._xlws.FILTER(AnalysisResults!H$2:H$142&amp;"|"&amp;AnalysisResults!P$2:P$142,AnalysisResults!$A$2:$A$142='Demog Display'!D25,""))),"|")</f>
        <v>AnlsGrouping_01_Sex_1</v>
      </c>
      <c r="C26" s="9" t="str" cm="1">
        <f t="array" ref="C26">_xlfn._xlws.FILTER(AnalysisGroupings!$G$2:$G$20,AnalysisGroupings!$F$2:$F$20=B26,"")</f>
        <v>Male</v>
      </c>
      <c r="D26" s="11" t="str" cm="1">
        <f t="array" ref="D26:D29">_xlfn.TEXTAFTER(_xlfn._xlws.SORT(_xlfn.UNIQUE(_xlfn._xlws.FILTER(AnalysisResults!H$2:H$142&amp;"|"&amp;AnalysisResults!P$2:P$142,AnalysisResults!$A$2:$A$142='Demog Display'!D25,""))),"|")</f>
        <v>Mth01_CatVar_ByGrp_1_n</v>
      </c>
      <c r="E26" s="9" t="str" cm="1">
        <f t="array" ref="E26">_xlfn._xlws.FILTER(AnalysisMethods!$G$2:$G$31,AnalysisMethods!$E$2:$E$31='Demog Display'!D26,"")</f>
        <v>n</v>
      </c>
      <c r="F26" s="10" t="str" cm="1">
        <f t="array" ref="F26">_xlfn._xlws.FILTER(AnalysisResults!$T$2:$T$142,(AnalysisResults!$P$2:$P$142='Demog Display'!$D26)*(AnalysisResults!$D$2:$D$142='Demog Display'!F$4)*((AnalysisResults!$D$2:$D$142='Demog Display'!$B26)+(AnalysisResults!$H$2:$H$142='Demog Display'!$B26)+(AnalysisResults!$L$2:$L$142='Demog Display'!$B26)),"")</f>
        <v>33</v>
      </c>
      <c r="G26" s="10" t="str" cm="1">
        <f t="array" ref="G26">_xlfn._xlws.FILTER(AnalysisResults!$T$2:$T$142,(AnalysisResults!$P$2:$P$142='Demog Display'!$D26)*(AnalysisResults!$D$2:$D$142='Demog Display'!G$4)*((AnalysisResults!$D$2:$D$142='Demog Display'!$B26)+(AnalysisResults!$H$2:$H$142='Demog Display'!$B26)+(AnalysisResults!$L$2:$L$142='Demog Display'!$B26)),"")</f>
        <v>34</v>
      </c>
      <c r="H26" s="10" t="str" cm="1">
        <f t="array" ref="H26">_xlfn._xlws.FILTER(AnalysisResults!$T$2:$T$142,(AnalysisResults!$P$2:$P$142='Demog Display'!$D26)*(AnalysisResults!$D$2:$D$142='Demog Display'!H$4)*((AnalysisResults!$D$2:$D$142='Demog Display'!$B26)+(AnalysisResults!$H$2:$H$142='Demog Display'!$B26)+(AnalysisResults!$L$2:$L$142='Demog Display'!$B26)),"")</f>
        <v>44</v>
      </c>
    </row>
    <row r="27" spans="1:8" x14ac:dyDescent="0.45">
      <c r="B27" s="11" t="str">
        <v>AnlsGrouping_01_Sex_1</v>
      </c>
      <c r="C27" s="9" t="str" cm="1">
        <f t="array" ref="C27">_xlfn._xlws.FILTER(AnalysisGroupings!$G$2:$G$20,AnalysisGroupings!$F$2:$F$20=B27,"")</f>
        <v>Male</v>
      </c>
      <c r="D27" s="11" t="str">
        <v>Mth01_CatVar_ByGrp_2_pct</v>
      </c>
      <c r="E27" s="9" t="str" cm="1">
        <f t="array" ref="E27">_xlfn._xlws.FILTER(AnalysisMethods!$G$2:$G$31,AnalysisMethods!$E$2:$E$31='Demog Display'!D27,"")</f>
        <v>%</v>
      </c>
      <c r="F27" s="10" t="str" cm="1">
        <f t="array" ref="F27">_xlfn._xlws.FILTER(AnalysisResults!$T$2:$T$142,(AnalysisResults!$P$2:$P$142='Demog Display'!$D27)*(AnalysisResults!$D$2:$D$142='Demog Display'!F$4)*((AnalysisResults!$D$2:$D$142='Demog Display'!$B27)+(AnalysisResults!$H$2:$H$142='Demog Display'!$B27)+(AnalysisResults!$L$2:$L$142='Demog Display'!$B27)),"")</f>
        <v>( 38.4)</v>
      </c>
      <c r="G27" s="10" t="str" cm="1">
        <f t="array" ref="G27">_xlfn._xlws.FILTER(AnalysisResults!$T$2:$T$142,(AnalysisResults!$P$2:$P$142='Demog Display'!$D27)*(AnalysisResults!$D$2:$D$142='Demog Display'!G$4)*((AnalysisResults!$D$2:$D$142='Demog Display'!$B27)+(AnalysisResults!$H$2:$H$142='Demog Display'!$B27)+(AnalysisResults!$L$2:$L$142='Demog Display'!$B27)),"")</f>
        <v>( 40.5)</v>
      </c>
      <c r="H27" s="10" t="str" cm="1">
        <f t="array" ref="H27">_xlfn._xlws.FILTER(AnalysisResults!$T$2:$T$142,(AnalysisResults!$P$2:$P$142='Demog Display'!$D27)*(AnalysisResults!$D$2:$D$142='Demog Display'!H$4)*((AnalysisResults!$D$2:$D$142='Demog Display'!$B27)+(AnalysisResults!$H$2:$H$142='Demog Display'!$B27)+(AnalysisResults!$L$2:$L$142='Demog Display'!$B27)),"")</f>
        <v>( 52.4)</v>
      </c>
    </row>
    <row r="28" spans="1:8" x14ac:dyDescent="0.45">
      <c r="B28" s="11" t="str">
        <v>AnlsGrouping_01_Sex_2</v>
      </c>
      <c r="C28" s="9" t="str" cm="1">
        <f t="array" ref="C28">_xlfn._xlws.FILTER(AnalysisGroupings!$G$2:$G$20,AnalysisGroupings!$F$2:$F$20=B28,"")</f>
        <v>Female</v>
      </c>
      <c r="D28" s="11" t="str">
        <v>Mth01_CatVar_ByGrp_1_n</v>
      </c>
      <c r="E28" s="9" t="str" cm="1">
        <f t="array" ref="E28">_xlfn._xlws.FILTER(AnalysisMethods!$G$2:$G$31,AnalysisMethods!$E$2:$E$31='Demog Display'!D28,"")</f>
        <v>n</v>
      </c>
      <c r="F28" s="10" t="str" cm="1">
        <f t="array" ref="F28">_xlfn._xlws.FILTER(AnalysisResults!$T$2:$T$142,(AnalysisResults!$P$2:$P$142='Demog Display'!$D28)*(AnalysisResults!$D$2:$D$142='Demog Display'!F$4)*((AnalysisResults!$D$2:$D$142='Demog Display'!$B28)+(AnalysisResults!$H$2:$H$142='Demog Display'!$B28)+(AnalysisResults!$L$2:$L$142='Demog Display'!$B28)),"")</f>
        <v>53</v>
      </c>
      <c r="G28" s="10" t="str" cm="1">
        <f t="array" ref="G28">_xlfn._xlws.FILTER(AnalysisResults!$T$2:$T$142,(AnalysisResults!$P$2:$P$142='Demog Display'!$D28)*(AnalysisResults!$D$2:$D$142='Demog Display'!G$4)*((AnalysisResults!$D$2:$D$142='Demog Display'!$B28)+(AnalysisResults!$H$2:$H$142='Demog Display'!$B28)+(AnalysisResults!$L$2:$L$142='Demog Display'!$B28)),"")</f>
        <v>50</v>
      </c>
      <c r="H28" s="10" t="str" cm="1">
        <f t="array" ref="H28">_xlfn._xlws.FILTER(AnalysisResults!$T$2:$T$142,(AnalysisResults!$P$2:$P$142='Demog Display'!$D28)*(AnalysisResults!$D$2:$D$142='Demog Display'!H$4)*((AnalysisResults!$D$2:$D$142='Demog Display'!$B28)+(AnalysisResults!$H$2:$H$142='Demog Display'!$B28)+(AnalysisResults!$L$2:$L$142='Demog Display'!$B28)),"")</f>
        <v>40</v>
      </c>
    </row>
    <row r="29" spans="1:8" x14ac:dyDescent="0.45">
      <c r="B29" s="11" t="str">
        <v>AnlsGrouping_01_Sex_2</v>
      </c>
      <c r="C29" s="9" t="str" cm="1">
        <f t="array" ref="C29">_xlfn._xlws.FILTER(AnalysisGroupings!$G$2:$G$20,AnalysisGroupings!$F$2:$F$20=B29,"")</f>
        <v>Female</v>
      </c>
      <c r="D29" s="11" t="str">
        <v>Mth01_CatVar_ByGrp_2_pct</v>
      </c>
      <c r="E29" s="9" t="str" cm="1">
        <f t="array" ref="E29">_xlfn._xlws.FILTER(AnalysisMethods!$G$2:$G$31,AnalysisMethods!$E$2:$E$31='Demog Display'!D29,"")</f>
        <v>%</v>
      </c>
      <c r="F29" s="10" t="str" cm="1">
        <f t="array" ref="F29">_xlfn._xlws.FILTER(AnalysisResults!$T$2:$T$142,(AnalysisResults!$P$2:$P$142='Demog Display'!$D29)*(AnalysisResults!$D$2:$D$142='Demog Display'!F$4)*((AnalysisResults!$D$2:$D$142='Demog Display'!$B29)+(AnalysisResults!$H$2:$H$142='Demog Display'!$B29)+(AnalysisResults!$L$2:$L$142='Demog Display'!$B29)),"")</f>
        <v>( 61.6)</v>
      </c>
      <c r="G29" s="10" t="str" cm="1">
        <f t="array" ref="G29">_xlfn._xlws.FILTER(AnalysisResults!$T$2:$T$142,(AnalysisResults!$P$2:$P$142='Demog Display'!$D29)*(AnalysisResults!$D$2:$D$142='Demog Display'!G$4)*((AnalysisResults!$D$2:$D$142='Demog Display'!$B29)+(AnalysisResults!$H$2:$H$142='Demog Display'!$B29)+(AnalysisResults!$L$2:$L$142='Demog Display'!$B29)),"")</f>
        <v>( 59.5)</v>
      </c>
      <c r="H29" s="10" t="str" cm="1">
        <f t="array" ref="H29">_xlfn._xlws.FILTER(AnalysisResults!$T$2:$T$142,(AnalysisResults!$P$2:$P$142='Demog Display'!$D29)*(AnalysisResults!$D$2:$D$142='Demog Display'!H$4)*((AnalysisResults!$D$2:$D$142='Demog Display'!$B29)+(AnalysisResults!$H$2:$H$142='Demog Display'!$B29)+(AnalysisResults!$L$2:$L$142='Demog Display'!$B29)),"")</f>
        <v>( 47.6)</v>
      </c>
    </row>
    <row r="30" spans="1:8" x14ac:dyDescent="0.45">
      <c r="C30" s="9"/>
      <c r="D30" s="11"/>
      <c r="E30" s="9"/>
      <c r="F30" s="10"/>
      <c r="G30" s="10"/>
      <c r="H30" s="10"/>
    </row>
    <row r="31" spans="1:8" x14ac:dyDescent="0.45">
      <c r="A31" s="5" t="s">
        <v>93</v>
      </c>
      <c r="B31" s="9" t="str" cm="1">
        <f t="array" ref="B31">_xlfn.UNIQUE(_xlfn._xlws.FILTER(AnalysisGroupings!$C$2:$C$36,AnalysisGroupings!$B$2:$B$36='Demog Display'!A31,""))</f>
        <v>Ethnicity</v>
      </c>
      <c r="C31" s="9"/>
      <c r="D31" s="11" t="str" cm="1">
        <f t="array" ref="D31">_xlfn._xlws.FILTER(Analyses!$A$2:$A$20,(Analyses!$J$2:$J$20='Demog Display'!A31)+(Analyses!$K$2:$K$20='Demog Display'!A31)+(Analyses!$H$2:$H$20='Demog Display'!A31),"")</f>
        <v>An03.4_Ethnic_ByTrt</v>
      </c>
      <c r="E31" s="9"/>
      <c r="F31" s="10"/>
      <c r="G31" s="10"/>
      <c r="H31" s="10"/>
    </row>
    <row r="32" spans="1:8" x14ac:dyDescent="0.45">
      <c r="B32" s="11" t="str" cm="1">
        <f t="array" ref="B32:B35">_xlfn.TEXTBEFORE(_xlfn._xlws.SORT(_xlfn.UNIQUE(_xlfn._xlws.FILTER(AnalysisResults!H$2:H$142&amp;"|"&amp;AnalysisResults!P$2:P$142,AnalysisResults!$A$2:$A$142='Demog Display'!D31,""))),"|")</f>
        <v>AnlsGrouping_05_Ethnic_1</v>
      </c>
      <c r="C32" s="9" t="str" cm="1">
        <f t="array" ref="C32">_xlfn._xlws.FILTER(AnalysisGroupings!$G$2:$G$20,AnalysisGroupings!$F$2:$F$20=B32,"")</f>
        <v>Hispanic or Latino</v>
      </c>
      <c r="D32" s="11" t="str" cm="1">
        <f t="array" ref="D32:D35">_xlfn.TEXTAFTER(_xlfn._xlws.SORT(_xlfn.UNIQUE(_xlfn._xlws.FILTER(AnalysisResults!H$2:H$142&amp;"|"&amp;AnalysisResults!P$2:P$142,AnalysisResults!$A$2:$A$142='Demog Display'!D31,""))),"|")</f>
        <v>Mth01_CatVar_ByGrp_1_n</v>
      </c>
      <c r="E32" s="9" t="str" cm="1">
        <f t="array" ref="E32">_xlfn._xlws.FILTER(AnalysisMethods!$G$2:$G$31,AnalysisMethods!$E$2:$E$31='Demog Display'!D32,"")</f>
        <v>n</v>
      </c>
      <c r="F32" s="10" t="str" cm="1">
        <f t="array" ref="F32">_xlfn._xlws.FILTER(AnalysisResults!$T$2:$T$142,(AnalysisResults!$P$2:$P$142='Demog Display'!$D32)*(AnalysisResults!$D$2:$D$142='Demog Display'!F$4)*((AnalysisResults!$D$2:$D$142='Demog Display'!$B32)+(AnalysisResults!$H$2:$H$142='Demog Display'!$B32)+(AnalysisResults!$L$2:$L$142='Demog Display'!$B32)),"")</f>
        <v>3</v>
      </c>
      <c r="G32" s="10" t="str" cm="1">
        <f t="array" ref="G32">_xlfn._xlws.FILTER(AnalysisResults!$T$2:$T$142,(AnalysisResults!$P$2:$P$142='Demog Display'!$D32)*(AnalysisResults!$D$2:$D$142='Demog Display'!G$4)*((AnalysisResults!$D$2:$D$142='Demog Display'!$B32)+(AnalysisResults!$H$2:$H$142='Demog Display'!$B32)+(AnalysisResults!$L$2:$L$142='Demog Display'!$B32)),"")</f>
        <v>3</v>
      </c>
      <c r="H32" s="10" t="str" cm="1">
        <f t="array" ref="H32">_xlfn._xlws.FILTER(AnalysisResults!$T$2:$T$142,(AnalysisResults!$P$2:$P$142='Demog Display'!$D32)*(AnalysisResults!$D$2:$D$142='Demog Display'!H$4)*((AnalysisResults!$D$2:$D$142='Demog Display'!$B32)+(AnalysisResults!$H$2:$H$142='Demog Display'!$B32)+(AnalysisResults!$L$2:$L$142='Demog Display'!$B32)),"")</f>
        <v>6</v>
      </c>
    </row>
    <row r="33" spans="1:8" x14ac:dyDescent="0.45">
      <c r="B33" s="11" t="str">
        <v>AnlsGrouping_05_Ethnic_1</v>
      </c>
      <c r="C33" s="9" t="str" cm="1">
        <f t="array" ref="C33">_xlfn._xlws.FILTER(AnalysisGroupings!$G$2:$G$20,AnalysisGroupings!$F$2:$F$20=B33,"")</f>
        <v>Hispanic or Latino</v>
      </c>
      <c r="D33" s="11" t="str">
        <v>Mth01_CatVar_ByGrp_2_pct</v>
      </c>
      <c r="E33" s="9" t="str" cm="1">
        <f t="array" ref="E33">_xlfn._xlws.FILTER(AnalysisMethods!$G$2:$G$31,AnalysisMethods!$E$2:$E$31='Demog Display'!D33,"")</f>
        <v>%</v>
      </c>
      <c r="F33" s="10" t="str" cm="1">
        <f t="array" ref="F33">_xlfn._xlws.FILTER(AnalysisResults!$T$2:$T$142,(AnalysisResults!$P$2:$P$142='Demog Display'!$D33)*(AnalysisResults!$D$2:$D$142='Demog Display'!F$4)*((AnalysisResults!$D$2:$D$142='Demog Display'!$B33)+(AnalysisResults!$H$2:$H$142='Demog Display'!$B33)+(AnalysisResults!$L$2:$L$142='Demog Display'!$B33)),"")</f>
        <v>(  3.5)</v>
      </c>
      <c r="G33" s="10" t="str" cm="1">
        <f t="array" ref="G33">_xlfn._xlws.FILTER(AnalysisResults!$T$2:$T$142,(AnalysisResults!$P$2:$P$142='Demog Display'!$D33)*(AnalysisResults!$D$2:$D$142='Demog Display'!G$4)*((AnalysisResults!$D$2:$D$142='Demog Display'!$B33)+(AnalysisResults!$H$2:$H$142='Demog Display'!$B33)+(AnalysisResults!$L$2:$L$142='Demog Display'!$B33)),"")</f>
        <v>(  3.6)</v>
      </c>
      <c r="H33" s="10" t="str" cm="1">
        <f t="array" ref="H33">_xlfn._xlws.FILTER(AnalysisResults!$T$2:$T$142,(AnalysisResults!$P$2:$P$142='Demog Display'!$D33)*(AnalysisResults!$D$2:$D$142='Demog Display'!H$4)*((AnalysisResults!$D$2:$D$142='Demog Display'!$B33)+(AnalysisResults!$H$2:$H$142='Demog Display'!$B33)+(AnalysisResults!$L$2:$L$142='Demog Display'!$B33)),"")</f>
        <v>(  7.1)</v>
      </c>
    </row>
    <row r="34" spans="1:8" x14ac:dyDescent="0.45">
      <c r="B34" s="11" t="str">
        <v>AnlsGrouping_05_Ethnic_2</v>
      </c>
      <c r="C34" s="9" t="str" cm="1">
        <f t="array" ref="C34">_xlfn._xlws.FILTER(AnalysisGroupings!$G$2:$G$20,AnalysisGroupings!$F$2:$F$20=B34,"")</f>
        <v>Not Hispanic or Latino</v>
      </c>
      <c r="D34" s="11" t="str">
        <v>Mth01_CatVar_ByGrp_1_n</v>
      </c>
      <c r="E34" s="9" t="str" cm="1">
        <f t="array" ref="E34">_xlfn._xlws.FILTER(AnalysisMethods!$G$2:$G$31,AnalysisMethods!$E$2:$E$31='Demog Display'!D34,"")</f>
        <v>n</v>
      </c>
      <c r="F34" s="10" t="str" cm="1">
        <f t="array" ref="F34">_xlfn._xlws.FILTER(AnalysisResults!$T$2:$T$142,(AnalysisResults!$P$2:$P$142='Demog Display'!$D34)*(AnalysisResults!$D$2:$D$142='Demog Display'!F$4)*((AnalysisResults!$D$2:$D$142='Demog Display'!$B34)+(AnalysisResults!$H$2:$H$142='Demog Display'!$B34)+(AnalysisResults!$L$2:$L$142='Demog Display'!$B34)),"")</f>
        <v>83</v>
      </c>
      <c r="G34" s="10" t="str" cm="1">
        <f t="array" ref="G34">_xlfn._xlws.FILTER(AnalysisResults!$T$2:$T$142,(AnalysisResults!$P$2:$P$142='Demog Display'!$D34)*(AnalysisResults!$D$2:$D$142='Demog Display'!G$4)*((AnalysisResults!$D$2:$D$142='Demog Display'!$B34)+(AnalysisResults!$H$2:$H$142='Demog Display'!$B34)+(AnalysisResults!$L$2:$L$142='Demog Display'!$B34)),"")</f>
        <v>81</v>
      </c>
      <c r="H34" s="10" t="str" cm="1">
        <f t="array" ref="H34">_xlfn._xlws.FILTER(AnalysisResults!$T$2:$T$142,(AnalysisResults!$P$2:$P$142='Demog Display'!$D34)*(AnalysisResults!$D$2:$D$142='Demog Display'!H$4)*((AnalysisResults!$D$2:$D$142='Demog Display'!$B34)+(AnalysisResults!$H$2:$H$142='Demog Display'!$B34)+(AnalysisResults!$L$2:$L$142='Demog Display'!$B34)),"")</f>
        <v>78</v>
      </c>
    </row>
    <row r="35" spans="1:8" x14ac:dyDescent="0.45">
      <c r="B35" s="11" t="str">
        <v>AnlsGrouping_05_Ethnic_2</v>
      </c>
      <c r="C35" s="9" t="str" cm="1">
        <f t="array" ref="C35">_xlfn._xlws.FILTER(AnalysisGroupings!$G$2:$G$20,AnalysisGroupings!$F$2:$F$20=B35,"")</f>
        <v>Not Hispanic or Latino</v>
      </c>
      <c r="D35" s="11" t="str">
        <v>Mth01_CatVar_ByGrp_2_pct</v>
      </c>
      <c r="E35" s="9" t="str" cm="1">
        <f t="array" ref="E35">_xlfn._xlws.FILTER(AnalysisMethods!$G$2:$G$31,AnalysisMethods!$E$2:$E$31='Demog Display'!D35,"")</f>
        <v>%</v>
      </c>
      <c r="F35" s="10" t="str" cm="1">
        <f t="array" ref="F35">_xlfn._xlws.FILTER(AnalysisResults!$T$2:$T$142,(AnalysisResults!$P$2:$P$142='Demog Display'!$D35)*(AnalysisResults!$D$2:$D$142='Demog Display'!F$4)*((AnalysisResults!$D$2:$D$142='Demog Display'!$B35)+(AnalysisResults!$H$2:$H$142='Demog Display'!$B35)+(AnalysisResults!$L$2:$L$142='Demog Display'!$B35)),"")</f>
        <v>( 96.5)</v>
      </c>
      <c r="G35" s="10" t="str" cm="1">
        <f t="array" ref="G35">_xlfn._xlws.FILTER(AnalysisResults!$T$2:$T$142,(AnalysisResults!$P$2:$P$142='Demog Display'!$D35)*(AnalysisResults!$D$2:$D$142='Demog Display'!G$4)*((AnalysisResults!$D$2:$D$142='Demog Display'!$B35)+(AnalysisResults!$H$2:$H$142='Demog Display'!$B35)+(AnalysisResults!$L$2:$L$142='Demog Display'!$B35)),"")</f>
        <v>( 96.4)</v>
      </c>
      <c r="H35" s="10" t="str" cm="1">
        <f t="array" ref="H35">_xlfn._xlws.FILTER(AnalysisResults!$T$2:$T$142,(AnalysisResults!$P$2:$P$142='Demog Display'!$D35)*(AnalysisResults!$D$2:$D$142='Demog Display'!H$4)*((AnalysisResults!$D$2:$D$142='Demog Display'!$B35)+(AnalysisResults!$H$2:$H$142='Demog Display'!$B35)+(AnalysisResults!$L$2:$L$142='Demog Display'!$B35)),"")</f>
        <v>( 92.9)</v>
      </c>
    </row>
    <row r="36" spans="1:8" x14ac:dyDescent="0.45">
      <c r="C36" s="9"/>
      <c r="D36" s="11"/>
      <c r="E36" s="9"/>
      <c r="F36" s="10"/>
      <c r="G36" s="10"/>
      <c r="H36" s="10"/>
    </row>
    <row r="37" spans="1:8" x14ac:dyDescent="0.45">
      <c r="A37" s="5" t="s">
        <v>50</v>
      </c>
      <c r="B37" s="9" t="str" cm="1">
        <f t="array" ref="B37">_xlfn.UNIQUE(_xlfn._xlws.FILTER(AnalysisGroupings!$C$2:$C$36,AnalysisGroupings!$B$2:$B$36='Demog Display'!A37,""))</f>
        <v>Primary Race</v>
      </c>
      <c r="C37" s="9"/>
      <c r="D37" s="11" t="str" cm="1">
        <f t="array" ref="D37">_xlfn._xlws.FILTER(Analyses!$A$2:$A$20,(Analyses!$J$2:$J$20='Demog Display'!A37)+(Analyses!$K$2:$K$20='Demog Display'!A37)+(Analyses!$H$2:$H$20='Demog Display'!A37),"")</f>
        <v>An03.5_Race_ByTrt</v>
      </c>
      <c r="E37" s="9"/>
      <c r="F37" s="10"/>
      <c r="G37" s="10"/>
      <c r="H37" s="10"/>
    </row>
    <row r="38" spans="1:8" x14ac:dyDescent="0.45">
      <c r="B38" s="11" t="str" cm="1">
        <f t="array" ref="B38:B55">_xlfn.TEXTBEFORE(_xlfn._xlws.SORT(_xlfn.UNIQUE(_xlfn._xlws.FILTER(AnalysisResults!H$2:H$142&amp;"|"&amp;AnalysisResults!P$2:P$142,AnalysisResults!$A$2:$A$142='Demog Display'!D37,""))),"|")</f>
        <v>AnlsGrouping_04_Race_1</v>
      </c>
      <c r="C38" s="9" t="str" cm="1">
        <f t="array" ref="C38">_xlfn._xlws.FILTER(AnalysisGroupings!$G$2:$G$20,AnalysisGroupings!$F$2:$F$20=B38,"")</f>
        <v>American Indian or Alaska Native</v>
      </c>
      <c r="D38" s="11" t="str" cm="1">
        <f t="array" ref="D38:D55">_xlfn.TEXTAFTER(_xlfn._xlws.SORT(_xlfn.UNIQUE(_xlfn._xlws.FILTER(AnalysisResults!H$2:H$142&amp;"|"&amp;AnalysisResults!P$2:P$142,AnalysisResults!$A$2:$A$142='Demog Display'!D37,""))),"|")</f>
        <v>Mth01_CatVar_ByGrp_1_n</v>
      </c>
      <c r="E38" s="9" t="str" cm="1">
        <f t="array" ref="E38">_xlfn._xlws.FILTER(AnalysisMethods!$G$2:$G$31,AnalysisMethods!$E$2:$E$31='Demog Display'!D38,"")</f>
        <v>n</v>
      </c>
      <c r="F38" s="10" t="str" cm="1">
        <f t="array" ref="F38">_xlfn._xlws.FILTER(AnalysisResults!$T$2:$T$142,(AnalysisResults!$P$2:$P$142='Demog Display'!$D38)*(AnalysisResults!$D$2:$D$142='Demog Display'!F$4)*((AnalysisResults!$D$2:$D$142='Demog Display'!$B38)+(AnalysisResults!$H$2:$H$142='Demog Display'!$B38)+(AnalysisResults!$L$2:$L$142='Demog Display'!$B38)),"")</f>
        <v>0</v>
      </c>
      <c r="G38" s="10" t="str" cm="1">
        <f t="array" ref="G38">_xlfn._xlws.FILTER(AnalysisResults!$T$2:$T$142,(AnalysisResults!$P$2:$P$142='Demog Display'!$D38)*(AnalysisResults!$D$2:$D$142='Demog Display'!G$4)*((AnalysisResults!$D$2:$D$142='Demog Display'!$B38)+(AnalysisResults!$H$2:$H$142='Demog Display'!$B38)+(AnalysisResults!$L$2:$L$142='Demog Display'!$B38)),"")</f>
        <v>1</v>
      </c>
      <c r="H38" s="10" t="str" cm="1">
        <f t="array" ref="H38">_xlfn._xlws.FILTER(AnalysisResults!$T$2:$T$142,(AnalysisResults!$P$2:$P$142='Demog Display'!$D38)*(AnalysisResults!$D$2:$D$142='Demog Display'!H$4)*((AnalysisResults!$D$2:$D$142='Demog Display'!$B38)+(AnalysisResults!$H$2:$H$142='Demog Display'!$B38)+(AnalysisResults!$L$2:$L$142='Demog Display'!$B38)),"")</f>
        <v>0</v>
      </c>
    </row>
    <row r="39" spans="1:8" x14ac:dyDescent="0.45">
      <c r="B39" s="11" t="str">
        <v>AnlsGrouping_04_Race_1</v>
      </c>
      <c r="C39" s="9" t="str" cm="1">
        <f t="array" ref="C39">_xlfn._xlws.FILTER(AnalysisGroupings!$G$2:$G$20,AnalysisGroupings!$F$2:$F$20=B39,"")</f>
        <v>American Indian or Alaska Native</v>
      </c>
      <c r="D39" s="11" t="str">
        <v>Mth01_CatVar_ByGrp_2_pct</v>
      </c>
      <c r="E39" s="9" t="str" cm="1">
        <f t="array" ref="E39">_xlfn._xlws.FILTER(AnalysisMethods!$G$2:$G$31,AnalysisMethods!$E$2:$E$31='Demog Display'!D39,"")</f>
        <v>%</v>
      </c>
      <c r="F39" s="10" t="str" cm="1">
        <f t="array" ref="F39">_xlfn._xlws.FILTER(AnalysisResults!$T$2:$T$142,(AnalysisResults!$P$2:$P$142='Demog Display'!$D39)*(AnalysisResults!$D$2:$D$142='Demog Display'!F$4)*((AnalysisResults!$D$2:$D$142='Demog Display'!$B39)+(AnalysisResults!$H$2:$H$142='Demog Display'!$B39)+(AnalysisResults!$L$2:$L$142='Demog Display'!$B39)),"")</f>
        <v>(  0.0)</v>
      </c>
      <c r="G39" s="10" t="str" cm="1">
        <f t="array" ref="G39">_xlfn._xlws.FILTER(AnalysisResults!$T$2:$T$142,(AnalysisResults!$P$2:$P$142='Demog Display'!$D39)*(AnalysisResults!$D$2:$D$142='Demog Display'!G$4)*((AnalysisResults!$D$2:$D$142='Demog Display'!$B39)+(AnalysisResults!$H$2:$H$142='Demog Display'!$B39)+(AnalysisResults!$L$2:$L$142='Demog Display'!$B39)),"")</f>
        <v>(  1.2)</v>
      </c>
      <c r="H39" s="10" t="str" cm="1">
        <f t="array" ref="H39">_xlfn._xlws.FILTER(AnalysisResults!$T$2:$T$142,(AnalysisResults!$P$2:$P$142='Demog Display'!$D39)*(AnalysisResults!$D$2:$D$142='Demog Display'!H$4)*((AnalysisResults!$D$2:$D$142='Demog Display'!$B39)+(AnalysisResults!$H$2:$H$142='Demog Display'!$B39)+(AnalysisResults!$L$2:$L$142='Demog Display'!$B39)),"")</f>
        <v>(  0.0)</v>
      </c>
    </row>
    <row r="40" spans="1:8" x14ac:dyDescent="0.45">
      <c r="B40" s="11" t="str">
        <v>AnlsGrouping_04_Race_2</v>
      </c>
      <c r="C40" s="9" t="str" cm="1">
        <f t="array" ref="C40">_xlfn._xlws.FILTER(AnalysisGroupings!$G$2:$G$20,AnalysisGroupings!$F$2:$F$20=B40,"")</f>
        <v>Asian</v>
      </c>
      <c r="D40" s="11" t="str">
        <v>Mth01_CatVar_ByGrp_1_n</v>
      </c>
      <c r="E40" s="9" t="str" cm="1">
        <f t="array" ref="E40">_xlfn._xlws.FILTER(AnalysisMethods!$G$2:$G$31,AnalysisMethods!$E$2:$E$31='Demog Display'!D40,"")</f>
        <v>n</v>
      </c>
      <c r="F40" s="10" t="str" cm="1">
        <f t="array" ref="F40">_xlfn._xlws.FILTER(AnalysisResults!$T$2:$T$142,(AnalysisResults!$P$2:$P$142='Demog Display'!$D40)*(AnalysisResults!$D$2:$D$142='Demog Display'!F$4)*((AnalysisResults!$D$2:$D$142='Demog Display'!$B40)+(AnalysisResults!$H$2:$H$142='Demog Display'!$B40)+(AnalysisResults!$L$2:$L$142='Demog Display'!$B40)),"")</f>
        <v>0</v>
      </c>
      <c r="G40" s="10" t="str" cm="1">
        <f t="array" ref="G40">_xlfn._xlws.FILTER(AnalysisResults!$T$2:$T$142,(AnalysisResults!$P$2:$P$142='Demog Display'!$D40)*(AnalysisResults!$D$2:$D$142='Demog Display'!G$4)*((AnalysisResults!$D$2:$D$142='Demog Display'!$B40)+(AnalysisResults!$H$2:$H$142='Demog Display'!$B40)+(AnalysisResults!$L$2:$L$142='Demog Display'!$B40)),"")</f>
        <v>0</v>
      </c>
      <c r="H40" s="10" t="str" cm="1">
        <f t="array" ref="H40">_xlfn._xlws.FILTER(AnalysisResults!$T$2:$T$142,(AnalysisResults!$P$2:$P$142='Demog Display'!$D40)*(AnalysisResults!$D$2:$D$142='Demog Display'!H$4)*((AnalysisResults!$D$2:$D$142='Demog Display'!$B40)+(AnalysisResults!$H$2:$H$142='Demog Display'!$B40)+(AnalysisResults!$L$2:$L$142='Demog Display'!$B40)),"")</f>
        <v>0</v>
      </c>
    </row>
    <row r="41" spans="1:8" x14ac:dyDescent="0.45">
      <c r="B41" s="11" t="str">
        <v>AnlsGrouping_04_Race_2</v>
      </c>
      <c r="C41" s="9" t="str" cm="1">
        <f t="array" ref="C41">_xlfn._xlws.FILTER(AnalysisGroupings!$G$2:$G$20,AnalysisGroupings!$F$2:$F$20=B41,"")</f>
        <v>Asian</v>
      </c>
      <c r="D41" s="11" t="str">
        <v>Mth01_CatVar_ByGrp_2_pct</v>
      </c>
      <c r="E41" s="9" t="str" cm="1">
        <f t="array" ref="E41">_xlfn._xlws.FILTER(AnalysisMethods!$G$2:$G$31,AnalysisMethods!$E$2:$E$31='Demog Display'!D41,"")</f>
        <v>%</v>
      </c>
      <c r="F41" s="10" t="str" cm="1">
        <f t="array" ref="F41">_xlfn._xlws.FILTER(AnalysisResults!$T$2:$T$142,(AnalysisResults!$P$2:$P$142='Demog Display'!$D41)*(AnalysisResults!$D$2:$D$142='Demog Display'!F$4)*((AnalysisResults!$D$2:$D$142='Demog Display'!$B41)+(AnalysisResults!$H$2:$H$142='Demog Display'!$B41)+(AnalysisResults!$L$2:$L$142='Demog Display'!$B41)),"")</f>
        <v>(  0.0)</v>
      </c>
      <c r="G41" s="10" t="str" cm="1">
        <f t="array" ref="G41">_xlfn._xlws.FILTER(AnalysisResults!$T$2:$T$142,(AnalysisResults!$P$2:$P$142='Demog Display'!$D41)*(AnalysisResults!$D$2:$D$142='Demog Display'!G$4)*((AnalysisResults!$D$2:$D$142='Demog Display'!$B41)+(AnalysisResults!$H$2:$H$142='Demog Display'!$B41)+(AnalysisResults!$L$2:$L$142='Demog Display'!$B41)),"")</f>
        <v>(  0.0)</v>
      </c>
      <c r="H41" s="10" t="str" cm="1">
        <f t="array" ref="H41">_xlfn._xlws.FILTER(AnalysisResults!$T$2:$T$142,(AnalysisResults!$P$2:$P$142='Demog Display'!$D41)*(AnalysisResults!$D$2:$D$142='Demog Display'!H$4)*((AnalysisResults!$D$2:$D$142='Demog Display'!$B41)+(AnalysisResults!$H$2:$H$142='Demog Display'!$B41)+(AnalysisResults!$L$2:$L$142='Demog Display'!$B41)),"")</f>
        <v>(  0.0)</v>
      </c>
    </row>
    <row r="42" spans="1:8" x14ac:dyDescent="0.45">
      <c r="B42" s="11" t="str">
        <v>AnlsGrouping_04_Race_3</v>
      </c>
      <c r="C42" s="9" t="str" cm="1">
        <f t="array" ref="C42">_xlfn._xlws.FILTER(AnalysisGroupings!$G$2:$G$20,AnalysisGroupings!$F$2:$F$20=B42,"")</f>
        <v>Black or African American</v>
      </c>
      <c r="D42" s="11" t="str">
        <v>Mth01_CatVar_ByGrp_1_n</v>
      </c>
      <c r="E42" s="9" t="str" cm="1">
        <f t="array" ref="E42">_xlfn._xlws.FILTER(AnalysisMethods!$G$2:$G$31,AnalysisMethods!$E$2:$E$31='Demog Display'!D42,"")</f>
        <v>n</v>
      </c>
      <c r="F42" s="10" t="str" cm="1">
        <f t="array" ref="F42">_xlfn._xlws.FILTER(AnalysisResults!$T$2:$T$142,(AnalysisResults!$P$2:$P$142='Demog Display'!$D42)*(AnalysisResults!$D$2:$D$142='Demog Display'!F$4)*((AnalysisResults!$D$2:$D$142='Demog Display'!$B42)+(AnalysisResults!$H$2:$H$142='Demog Display'!$B42)+(AnalysisResults!$L$2:$L$142='Demog Display'!$B42)),"")</f>
        <v>8</v>
      </c>
      <c r="G42" s="10" t="str" cm="1">
        <f t="array" ref="G42">_xlfn._xlws.FILTER(AnalysisResults!$T$2:$T$142,(AnalysisResults!$P$2:$P$142='Demog Display'!$D42)*(AnalysisResults!$D$2:$D$142='Demog Display'!G$4)*((AnalysisResults!$D$2:$D$142='Demog Display'!$B42)+(AnalysisResults!$H$2:$H$142='Demog Display'!$B42)+(AnalysisResults!$L$2:$L$142='Demog Display'!$B42)),"")</f>
        <v>9</v>
      </c>
      <c r="H42" s="10" t="str" cm="1">
        <f t="array" ref="H42">_xlfn._xlws.FILTER(AnalysisResults!$T$2:$T$142,(AnalysisResults!$P$2:$P$142='Demog Display'!$D42)*(AnalysisResults!$D$2:$D$142='Demog Display'!H$4)*((AnalysisResults!$D$2:$D$142='Demog Display'!$B42)+(AnalysisResults!$H$2:$H$142='Demog Display'!$B42)+(AnalysisResults!$L$2:$L$142='Demog Display'!$B42)),"")</f>
        <v>6</v>
      </c>
    </row>
    <row r="43" spans="1:8" x14ac:dyDescent="0.45">
      <c r="B43" s="11" t="str">
        <v>AnlsGrouping_04_Race_3</v>
      </c>
      <c r="C43" s="9" t="str" cm="1">
        <f t="array" ref="C43">_xlfn._xlws.FILTER(AnalysisGroupings!$G$2:$G$20,AnalysisGroupings!$F$2:$F$20=B43,"")</f>
        <v>Black or African American</v>
      </c>
      <c r="D43" s="11" t="str">
        <v>Mth01_CatVar_ByGrp_2_pct</v>
      </c>
      <c r="E43" s="9" t="str" cm="1">
        <f t="array" ref="E43">_xlfn._xlws.FILTER(AnalysisMethods!$G$2:$G$31,AnalysisMethods!$E$2:$E$31='Demog Display'!D43,"")</f>
        <v>%</v>
      </c>
      <c r="F43" s="10" t="str" cm="1">
        <f t="array" ref="F43">_xlfn._xlws.FILTER(AnalysisResults!$T$2:$T$142,(AnalysisResults!$P$2:$P$142='Demog Display'!$D43)*(AnalysisResults!$D$2:$D$142='Demog Display'!F$4)*((AnalysisResults!$D$2:$D$142='Demog Display'!$B43)+(AnalysisResults!$H$2:$H$142='Demog Display'!$B43)+(AnalysisResults!$L$2:$L$142='Demog Display'!$B43)),"")</f>
        <v>(  9.3)</v>
      </c>
      <c r="G43" s="10" t="str" cm="1">
        <f t="array" ref="G43">_xlfn._xlws.FILTER(AnalysisResults!$T$2:$T$142,(AnalysisResults!$P$2:$P$142='Demog Display'!$D43)*(AnalysisResults!$D$2:$D$142='Demog Display'!G$4)*((AnalysisResults!$D$2:$D$142='Demog Display'!$B43)+(AnalysisResults!$H$2:$H$142='Demog Display'!$B43)+(AnalysisResults!$L$2:$L$142='Demog Display'!$B43)),"")</f>
        <v>( 10.7)</v>
      </c>
      <c r="H43" s="10" t="str" cm="1">
        <f t="array" ref="H43">_xlfn._xlws.FILTER(AnalysisResults!$T$2:$T$142,(AnalysisResults!$P$2:$P$142='Demog Display'!$D43)*(AnalysisResults!$D$2:$D$142='Demog Display'!H$4)*((AnalysisResults!$D$2:$D$142='Demog Display'!$B43)+(AnalysisResults!$H$2:$H$142='Demog Display'!$B43)+(AnalysisResults!$L$2:$L$142='Demog Display'!$B43)),"")</f>
        <v>(  7.1)</v>
      </c>
    </row>
    <row r="44" spans="1:8" x14ac:dyDescent="0.45">
      <c r="B44" s="11" t="str">
        <v>AnlsGrouping_04_Race_4</v>
      </c>
      <c r="C44" s="9" t="str" cm="1">
        <f t="array" ref="C44">_xlfn._xlws.FILTER(AnalysisGroupings!$G$2:$G$20,AnalysisGroupings!$F$2:$F$20=B44,"")</f>
        <v>Native Hawaiian or Other Pacific Islander</v>
      </c>
      <c r="D44" s="11" t="str">
        <v>Mth01_CatVar_ByGrp_1_n</v>
      </c>
      <c r="E44" s="9" t="str" cm="1">
        <f t="array" ref="E44">_xlfn._xlws.FILTER(AnalysisMethods!$G$2:$G$31,AnalysisMethods!$E$2:$E$31='Demog Display'!D44,"")</f>
        <v>n</v>
      </c>
      <c r="F44" s="10" t="str" cm="1">
        <f t="array" ref="F44">_xlfn._xlws.FILTER(AnalysisResults!$T$2:$T$142,(AnalysisResults!$P$2:$P$142='Demog Display'!$D44)*(AnalysisResults!$D$2:$D$142='Demog Display'!F$4)*((AnalysisResults!$D$2:$D$142='Demog Display'!$B44)+(AnalysisResults!$H$2:$H$142='Demog Display'!$B44)+(AnalysisResults!$L$2:$L$142='Demog Display'!$B44)),"")</f>
        <v>0</v>
      </c>
      <c r="G44" s="10" t="str" cm="1">
        <f t="array" ref="G44">_xlfn._xlws.FILTER(AnalysisResults!$T$2:$T$142,(AnalysisResults!$P$2:$P$142='Demog Display'!$D44)*(AnalysisResults!$D$2:$D$142='Demog Display'!G$4)*((AnalysisResults!$D$2:$D$142='Demog Display'!$B44)+(AnalysisResults!$H$2:$H$142='Demog Display'!$B44)+(AnalysisResults!$L$2:$L$142='Demog Display'!$B44)),"")</f>
        <v>0</v>
      </c>
      <c r="H44" s="10" t="str" cm="1">
        <f t="array" ref="H44">_xlfn._xlws.FILTER(AnalysisResults!$T$2:$T$142,(AnalysisResults!$P$2:$P$142='Demog Display'!$D44)*(AnalysisResults!$D$2:$D$142='Demog Display'!H$4)*((AnalysisResults!$D$2:$D$142='Demog Display'!$B44)+(AnalysisResults!$H$2:$H$142='Demog Display'!$B44)+(AnalysisResults!$L$2:$L$142='Demog Display'!$B44)),"")</f>
        <v>0</v>
      </c>
    </row>
    <row r="45" spans="1:8" x14ac:dyDescent="0.45">
      <c r="B45" s="11" t="str">
        <v>AnlsGrouping_04_Race_4</v>
      </c>
      <c r="C45" s="9" t="str" cm="1">
        <f t="array" ref="C45">_xlfn._xlws.FILTER(AnalysisGroupings!$G$2:$G$20,AnalysisGroupings!$F$2:$F$20=B45,"")</f>
        <v>Native Hawaiian or Other Pacific Islander</v>
      </c>
      <c r="D45" s="11" t="str">
        <v>Mth01_CatVar_ByGrp_2_pct</v>
      </c>
      <c r="E45" s="9" t="str" cm="1">
        <f t="array" ref="E45">_xlfn._xlws.FILTER(AnalysisMethods!$G$2:$G$31,AnalysisMethods!$E$2:$E$31='Demog Display'!D45,"")</f>
        <v>%</v>
      </c>
      <c r="F45" s="10" t="str" cm="1">
        <f t="array" ref="F45">_xlfn._xlws.FILTER(AnalysisResults!$T$2:$T$142,(AnalysisResults!$P$2:$P$142='Demog Display'!$D45)*(AnalysisResults!$D$2:$D$142='Demog Display'!F$4)*((AnalysisResults!$D$2:$D$142='Demog Display'!$B45)+(AnalysisResults!$H$2:$H$142='Demog Display'!$B45)+(AnalysisResults!$L$2:$L$142='Demog Display'!$B45)),"")</f>
        <v>(  0.0)</v>
      </c>
      <c r="G45" s="10" t="str" cm="1">
        <f t="array" ref="G45">_xlfn._xlws.FILTER(AnalysisResults!$T$2:$T$142,(AnalysisResults!$P$2:$P$142='Demog Display'!$D45)*(AnalysisResults!$D$2:$D$142='Demog Display'!G$4)*((AnalysisResults!$D$2:$D$142='Demog Display'!$B45)+(AnalysisResults!$H$2:$H$142='Demog Display'!$B45)+(AnalysisResults!$L$2:$L$142='Demog Display'!$B45)),"")</f>
        <v>(  0.0)</v>
      </c>
      <c r="H45" s="10" t="str" cm="1">
        <f t="array" ref="H45">_xlfn._xlws.FILTER(AnalysisResults!$T$2:$T$142,(AnalysisResults!$P$2:$P$142='Demog Display'!$D45)*(AnalysisResults!$D$2:$D$142='Demog Display'!H$4)*((AnalysisResults!$D$2:$D$142='Demog Display'!$B45)+(AnalysisResults!$H$2:$H$142='Demog Display'!$B45)+(AnalysisResults!$L$2:$L$142='Demog Display'!$B45)),"")</f>
        <v>(  0.0)</v>
      </c>
    </row>
    <row r="46" spans="1:8" x14ac:dyDescent="0.45">
      <c r="B46" s="11" t="str">
        <v>AnlsGrouping_04_Race_5</v>
      </c>
      <c r="C46" s="9" t="str" cm="1">
        <f t="array" ref="C46">_xlfn._xlws.FILTER(AnalysisGroupings!$G$2:$G$20,AnalysisGroupings!$F$2:$F$20=B46,"")</f>
        <v>White</v>
      </c>
      <c r="D46" s="11" t="str">
        <v>Mth01_CatVar_ByGrp_1_n</v>
      </c>
      <c r="E46" s="9" t="str" cm="1">
        <f t="array" ref="E46">_xlfn._xlws.FILTER(AnalysisMethods!$G$2:$G$31,AnalysisMethods!$E$2:$E$31='Demog Display'!D46,"")</f>
        <v>n</v>
      </c>
      <c r="F46" s="10" t="str" cm="1">
        <f t="array" ref="F46">_xlfn._xlws.FILTER(AnalysisResults!$T$2:$T$142,(AnalysisResults!$P$2:$P$142='Demog Display'!$D46)*(AnalysisResults!$D$2:$D$142='Demog Display'!F$4)*((AnalysisResults!$D$2:$D$142='Demog Display'!$B46)+(AnalysisResults!$H$2:$H$142='Demog Display'!$B46)+(AnalysisResults!$L$2:$L$142='Demog Display'!$B46)),"")</f>
        <v>78</v>
      </c>
      <c r="G46" s="10" t="str" cm="1">
        <f t="array" ref="G46">_xlfn._xlws.FILTER(AnalysisResults!$T$2:$T$142,(AnalysisResults!$P$2:$P$142='Demog Display'!$D46)*(AnalysisResults!$D$2:$D$142='Demog Display'!G$4)*((AnalysisResults!$D$2:$D$142='Demog Display'!$B46)+(AnalysisResults!$H$2:$H$142='Demog Display'!$B46)+(AnalysisResults!$L$2:$L$142='Demog Display'!$B46)),"")</f>
        <v>74</v>
      </c>
      <c r="H46" s="10" t="str" cm="1">
        <f t="array" ref="H46">_xlfn._xlws.FILTER(AnalysisResults!$T$2:$T$142,(AnalysisResults!$P$2:$P$142='Demog Display'!$D46)*(AnalysisResults!$D$2:$D$142='Demog Display'!H$4)*((AnalysisResults!$D$2:$D$142='Demog Display'!$B46)+(AnalysisResults!$H$2:$H$142='Demog Display'!$B46)+(AnalysisResults!$L$2:$L$142='Demog Display'!$B46)),"")</f>
        <v>78</v>
      </c>
    </row>
    <row r="47" spans="1:8" x14ac:dyDescent="0.45">
      <c r="B47" s="11" t="str">
        <v>AnlsGrouping_04_Race_5</v>
      </c>
      <c r="C47" s="9" t="str" cm="1">
        <f t="array" ref="C47">_xlfn._xlws.FILTER(AnalysisGroupings!$G$2:$G$20,AnalysisGroupings!$F$2:$F$20=B47,"")</f>
        <v>White</v>
      </c>
      <c r="D47" s="11" t="str">
        <v>Mth01_CatVar_ByGrp_2_pct</v>
      </c>
      <c r="E47" s="9" t="str" cm="1">
        <f t="array" ref="E47">_xlfn._xlws.FILTER(AnalysisMethods!$G$2:$G$31,AnalysisMethods!$E$2:$E$31='Demog Display'!D47,"")</f>
        <v>%</v>
      </c>
      <c r="F47" s="10" t="str" cm="1">
        <f t="array" ref="F47">_xlfn._xlws.FILTER(AnalysisResults!$T$2:$T$142,(AnalysisResults!$P$2:$P$142='Demog Display'!$D47)*(AnalysisResults!$D$2:$D$142='Demog Display'!F$4)*((AnalysisResults!$D$2:$D$142='Demog Display'!$B47)+(AnalysisResults!$H$2:$H$142='Demog Display'!$B47)+(AnalysisResults!$L$2:$L$142='Demog Display'!$B47)),"")</f>
        <v>( 90.7)</v>
      </c>
      <c r="G47" s="10" t="str" cm="1">
        <f t="array" ref="G47">_xlfn._xlws.FILTER(AnalysisResults!$T$2:$T$142,(AnalysisResults!$P$2:$P$142='Demog Display'!$D47)*(AnalysisResults!$D$2:$D$142='Demog Display'!G$4)*((AnalysisResults!$D$2:$D$142='Demog Display'!$B47)+(AnalysisResults!$H$2:$H$142='Demog Display'!$B47)+(AnalysisResults!$L$2:$L$142='Demog Display'!$B47)),"")</f>
        <v>( 88.1)</v>
      </c>
      <c r="H47" s="10" t="str" cm="1">
        <f t="array" ref="H47">_xlfn._xlws.FILTER(AnalysisResults!$T$2:$T$142,(AnalysisResults!$P$2:$P$142='Demog Display'!$D47)*(AnalysisResults!$D$2:$D$142='Demog Display'!H$4)*((AnalysisResults!$D$2:$D$142='Demog Display'!$B47)+(AnalysisResults!$H$2:$H$142='Demog Display'!$B47)+(AnalysisResults!$L$2:$L$142='Demog Display'!$B47)),"")</f>
        <v>( 92.9)</v>
      </c>
    </row>
    <row r="48" spans="1:8" x14ac:dyDescent="0.45">
      <c r="B48" s="11" t="str">
        <v>AnlsGrouping_04_Race_6</v>
      </c>
      <c r="C48" s="9" t="str" cm="1">
        <f t="array" ref="C48">_xlfn._xlws.FILTER(AnalysisGroupings!$G$2:$G$20,AnalysisGroupings!$F$2:$F$20=B48,"")</f>
        <v>Multiple</v>
      </c>
      <c r="D48" s="11" t="str">
        <v>Mth01_CatVar_ByGrp_1_n</v>
      </c>
      <c r="E48" s="9" t="str" cm="1">
        <f t="array" ref="E48">_xlfn._xlws.FILTER(AnalysisMethods!$G$2:$G$31,AnalysisMethods!$E$2:$E$31='Demog Display'!D48,"")</f>
        <v>n</v>
      </c>
      <c r="F48" s="10" t="str" cm="1">
        <f t="array" ref="F48">_xlfn._xlws.FILTER(AnalysisResults!$T$2:$T$142,(AnalysisResults!$P$2:$P$142='Demog Display'!$D48)*(AnalysisResults!$D$2:$D$142='Demog Display'!F$4)*((AnalysisResults!$D$2:$D$142='Demog Display'!$B48)+(AnalysisResults!$H$2:$H$142='Demog Display'!$B48)+(AnalysisResults!$L$2:$L$142='Demog Display'!$B48)),"")</f>
        <v>0</v>
      </c>
      <c r="G48" s="10" t="str" cm="1">
        <f t="array" ref="G48">_xlfn._xlws.FILTER(AnalysisResults!$T$2:$T$142,(AnalysisResults!$P$2:$P$142='Demog Display'!$D48)*(AnalysisResults!$D$2:$D$142='Demog Display'!G$4)*((AnalysisResults!$D$2:$D$142='Demog Display'!$B48)+(AnalysisResults!$H$2:$H$142='Demog Display'!$B48)+(AnalysisResults!$L$2:$L$142='Demog Display'!$B48)),"")</f>
        <v>0</v>
      </c>
      <c r="H48" s="10" t="str" cm="1">
        <f t="array" ref="H48">_xlfn._xlws.FILTER(AnalysisResults!$T$2:$T$142,(AnalysisResults!$P$2:$P$142='Demog Display'!$D48)*(AnalysisResults!$D$2:$D$142='Demog Display'!H$4)*((AnalysisResults!$D$2:$D$142='Demog Display'!$B48)+(AnalysisResults!$H$2:$H$142='Demog Display'!$B48)+(AnalysisResults!$L$2:$L$142='Demog Display'!$B48)),"")</f>
        <v>0</v>
      </c>
    </row>
    <row r="49" spans="2:8" x14ac:dyDescent="0.45">
      <c r="B49" s="11" t="str">
        <v>AnlsGrouping_04_Race_6</v>
      </c>
      <c r="C49" s="9" t="str" cm="1">
        <f t="array" ref="C49">_xlfn._xlws.FILTER(AnalysisGroupings!$G$2:$G$20,AnalysisGroupings!$F$2:$F$20=B49,"")</f>
        <v>Multiple</v>
      </c>
      <c r="D49" s="11" t="str">
        <v>Mth01_CatVar_ByGrp_2_pct</v>
      </c>
      <c r="E49" s="9" t="str" cm="1">
        <f t="array" ref="E49">_xlfn._xlws.FILTER(AnalysisMethods!$G$2:$G$31,AnalysisMethods!$E$2:$E$31='Demog Display'!D49,"")</f>
        <v>%</v>
      </c>
      <c r="F49" s="10" t="str" cm="1">
        <f t="array" ref="F49">_xlfn._xlws.FILTER(AnalysisResults!$T$2:$T$142,(AnalysisResults!$P$2:$P$142='Demog Display'!$D49)*(AnalysisResults!$D$2:$D$142='Demog Display'!F$4)*((AnalysisResults!$D$2:$D$142='Demog Display'!$B49)+(AnalysisResults!$H$2:$H$142='Demog Display'!$B49)+(AnalysisResults!$L$2:$L$142='Demog Display'!$B49)),"")</f>
        <v>(  0.0)</v>
      </c>
      <c r="G49" s="10" t="str" cm="1">
        <f t="array" ref="G49">_xlfn._xlws.FILTER(AnalysisResults!$T$2:$T$142,(AnalysisResults!$P$2:$P$142='Demog Display'!$D49)*(AnalysisResults!$D$2:$D$142='Demog Display'!G$4)*((AnalysisResults!$D$2:$D$142='Demog Display'!$B49)+(AnalysisResults!$H$2:$H$142='Demog Display'!$B49)+(AnalysisResults!$L$2:$L$142='Demog Display'!$B49)),"")</f>
        <v>(  0.0)</v>
      </c>
      <c r="H49" s="10" t="str" cm="1">
        <f t="array" ref="H49">_xlfn._xlws.FILTER(AnalysisResults!$T$2:$T$142,(AnalysisResults!$P$2:$P$142='Demog Display'!$D49)*(AnalysisResults!$D$2:$D$142='Demog Display'!H$4)*((AnalysisResults!$D$2:$D$142='Demog Display'!$B49)+(AnalysisResults!$H$2:$H$142='Demog Display'!$B49)+(AnalysisResults!$L$2:$L$142='Demog Display'!$B49)),"")</f>
        <v>(  0.0)</v>
      </c>
    </row>
    <row r="50" spans="2:8" x14ac:dyDescent="0.45">
      <c r="B50" s="11" t="str">
        <v>AnlsGrouping_04_Race_7</v>
      </c>
      <c r="C50" s="9" t="str" cm="1">
        <f t="array" ref="C50">_xlfn._xlws.FILTER(AnalysisGroupings!$G$2:$G$20,AnalysisGroupings!$F$2:$F$20=B50,"")</f>
        <v>Not Reported</v>
      </c>
      <c r="D50" s="11" t="str">
        <v>Mth01_CatVar_ByGrp_1_n</v>
      </c>
      <c r="E50" s="9" t="str" cm="1">
        <f t="array" ref="E50">_xlfn._xlws.FILTER(AnalysisMethods!$G$2:$G$31,AnalysisMethods!$E$2:$E$31='Demog Display'!D50,"")</f>
        <v>n</v>
      </c>
      <c r="F50" s="10" t="str" cm="1">
        <f t="array" ref="F50">_xlfn._xlws.FILTER(AnalysisResults!$T$2:$T$142,(AnalysisResults!$P$2:$P$142='Demog Display'!$D50)*(AnalysisResults!$D$2:$D$142='Demog Display'!F$4)*((AnalysisResults!$D$2:$D$142='Demog Display'!$B50)+(AnalysisResults!$H$2:$H$142='Demog Display'!$B50)+(AnalysisResults!$L$2:$L$142='Demog Display'!$B50)),"")</f>
        <v>0</v>
      </c>
      <c r="G50" s="10" t="str" cm="1">
        <f t="array" ref="G50">_xlfn._xlws.FILTER(AnalysisResults!$T$2:$T$142,(AnalysisResults!$P$2:$P$142='Demog Display'!$D50)*(AnalysisResults!$D$2:$D$142='Demog Display'!G$4)*((AnalysisResults!$D$2:$D$142='Demog Display'!$B50)+(AnalysisResults!$H$2:$H$142='Demog Display'!$B50)+(AnalysisResults!$L$2:$L$142='Demog Display'!$B50)),"")</f>
        <v>0</v>
      </c>
      <c r="H50" s="10" t="str" cm="1">
        <f t="array" ref="H50">_xlfn._xlws.FILTER(AnalysisResults!$T$2:$T$142,(AnalysisResults!$P$2:$P$142='Demog Display'!$D50)*(AnalysisResults!$D$2:$D$142='Demog Display'!H$4)*((AnalysisResults!$D$2:$D$142='Demog Display'!$B50)+(AnalysisResults!$H$2:$H$142='Demog Display'!$B50)+(AnalysisResults!$L$2:$L$142='Demog Display'!$B50)),"")</f>
        <v>0</v>
      </c>
    </row>
    <row r="51" spans="2:8" x14ac:dyDescent="0.45">
      <c r="B51" s="11" t="str">
        <v>AnlsGrouping_04_Race_7</v>
      </c>
      <c r="C51" s="9" t="str" cm="1">
        <f t="array" ref="C51">_xlfn._xlws.FILTER(AnalysisGroupings!$G$2:$G$20,AnalysisGroupings!$F$2:$F$20=B51,"")</f>
        <v>Not Reported</v>
      </c>
      <c r="D51" s="11" t="str">
        <v>Mth01_CatVar_ByGrp_2_pct</v>
      </c>
      <c r="E51" s="9" t="str" cm="1">
        <f t="array" ref="E51">_xlfn._xlws.FILTER(AnalysisMethods!$G$2:$G$31,AnalysisMethods!$E$2:$E$31='Demog Display'!D51,"")</f>
        <v>%</v>
      </c>
      <c r="F51" s="10" t="str" cm="1">
        <f t="array" ref="F51">_xlfn._xlws.FILTER(AnalysisResults!$T$2:$T$142,(AnalysisResults!$P$2:$P$142='Demog Display'!$D51)*(AnalysisResults!$D$2:$D$142='Demog Display'!F$4)*((AnalysisResults!$D$2:$D$142='Demog Display'!$B51)+(AnalysisResults!$H$2:$H$142='Demog Display'!$B51)+(AnalysisResults!$L$2:$L$142='Demog Display'!$B51)),"")</f>
        <v>(  0.0)</v>
      </c>
      <c r="G51" s="10" t="str" cm="1">
        <f t="array" ref="G51">_xlfn._xlws.FILTER(AnalysisResults!$T$2:$T$142,(AnalysisResults!$P$2:$P$142='Demog Display'!$D51)*(AnalysisResults!$D$2:$D$142='Demog Display'!G$4)*((AnalysisResults!$D$2:$D$142='Demog Display'!$B51)+(AnalysisResults!$H$2:$H$142='Demog Display'!$B51)+(AnalysisResults!$L$2:$L$142='Demog Display'!$B51)),"")</f>
        <v>(  0.0)</v>
      </c>
      <c r="H51" s="10" t="str" cm="1">
        <f t="array" ref="H51">_xlfn._xlws.FILTER(AnalysisResults!$T$2:$T$142,(AnalysisResults!$P$2:$P$142='Demog Display'!$D51)*(AnalysisResults!$D$2:$D$142='Demog Display'!H$4)*((AnalysisResults!$D$2:$D$142='Demog Display'!$B51)+(AnalysisResults!$H$2:$H$142='Demog Display'!$B51)+(AnalysisResults!$L$2:$L$142='Demog Display'!$B51)),"")</f>
        <v>(  0.0)</v>
      </c>
    </row>
    <row r="52" spans="2:8" x14ac:dyDescent="0.45">
      <c r="B52" s="11" t="str">
        <v>AnlsGrouping_04_Race_8</v>
      </c>
      <c r="C52" s="9" t="str" cm="1">
        <f t="array" ref="C52">_xlfn._xlws.FILTER(AnalysisGroupings!$G$2:$G$20,AnalysisGroupings!$F$2:$F$20=B52,"")</f>
        <v>Unknown</v>
      </c>
      <c r="D52" s="11" t="str">
        <v>Mth01_CatVar_ByGrp_1_n</v>
      </c>
      <c r="E52" s="9" t="str" cm="1">
        <f t="array" ref="E52">_xlfn._xlws.FILTER(AnalysisMethods!$G$2:$G$31,AnalysisMethods!$E$2:$E$31='Demog Display'!D52,"")</f>
        <v>n</v>
      </c>
      <c r="F52" s="10" t="str" cm="1">
        <f t="array" ref="F52">_xlfn._xlws.FILTER(AnalysisResults!$T$2:$T$142,(AnalysisResults!$P$2:$P$142='Demog Display'!$D52)*(AnalysisResults!$D$2:$D$142='Demog Display'!F$4)*((AnalysisResults!$D$2:$D$142='Demog Display'!$B52)+(AnalysisResults!$H$2:$H$142='Demog Display'!$B52)+(AnalysisResults!$L$2:$L$142='Demog Display'!$B52)),"")</f>
        <v>0</v>
      </c>
      <c r="G52" s="10" t="str" cm="1">
        <f t="array" ref="G52">_xlfn._xlws.FILTER(AnalysisResults!$T$2:$T$142,(AnalysisResults!$P$2:$P$142='Demog Display'!$D52)*(AnalysisResults!$D$2:$D$142='Demog Display'!G$4)*((AnalysisResults!$D$2:$D$142='Demog Display'!$B52)+(AnalysisResults!$H$2:$H$142='Demog Display'!$B52)+(AnalysisResults!$L$2:$L$142='Demog Display'!$B52)),"")</f>
        <v>0</v>
      </c>
      <c r="H52" s="10" t="str" cm="1">
        <f t="array" ref="H52">_xlfn._xlws.FILTER(AnalysisResults!$T$2:$T$142,(AnalysisResults!$P$2:$P$142='Demog Display'!$D52)*(AnalysisResults!$D$2:$D$142='Demog Display'!H$4)*((AnalysisResults!$D$2:$D$142='Demog Display'!$B52)+(AnalysisResults!$H$2:$H$142='Demog Display'!$B52)+(AnalysisResults!$L$2:$L$142='Demog Display'!$B52)),"")</f>
        <v>0</v>
      </c>
    </row>
    <row r="53" spans="2:8" x14ac:dyDescent="0.45">
      <c r="B53" s="11" t="str">
        <v>AnlsGrouping_04_Race_8</v>
      </c>
      <c r="C53" s="9" t="str" cm="1">
        <f t="array" ref="C53">_xlfn._xlws.FILTER(AnalysisGroupings!$G$2:$G$20,AnalysisGroupings!$F$2:$F$20=B53,"")</f>
        <v>Unknown</v>
      </c>
      <c r="D53" s="11" t="str">
        <v>Mth01_CatVar_ByGrp_2_pct</v>
      </c>
      <c r="E53" s="9" t="str" cm="1">
        <f t="array" ref="E53">_xlfn._xlws.FILTER(AnalysisMethods!$G$2:$G$31,AnalysisMethods!$E$2:$E$31='Demog Display'!D53,"")</f>
        <v>%</v>
      </c>
      <c r="F53" s="10" t="str" cm="1">
        <f t="array" ref="F53">_xlfn._xlws.FILTER(AnalysisResults!$T$2:$T$142,(AnalysisResults!$P$2:$P$142='Demog Display'!$D53)*(AnalysisResults!$D$2:$D$142='Demog Display'!F$4)*((AnalysisResults!$D$2:$D$142='Demog Display'!$B53)+(AnalysisResults!$H$2:$H$142='Demog Display'!$B53)+(AnalysisResults!$L$2:$L$142='Demog Display'!$B53)),"")</f>
        <v>(  0.0)</v>
      </c>
      <c r="G53" s="10" t="str" cm="1">
        <f t="array" ref="G53">_xlfn._xlws.FILTER(AnalysisResults!$T$2:$T$142,(AnalysisResults!$P$2:$P$142='Demog Display'!$D53)*(AnalysisResults!$D$2:$D$142='Demog Display'!G$4)*((AnalysisResults!$D$2:$D$142='Demog Display'!$B53)+(AnalysisResults!$H$2:$H$142='Demog Display'!$B53)+(AnalysisResults!$L$2:$L$142='Demog Display'!$B53)),"")</f>
        <v>(  0.0)</v>
      </c>
      <c r="H53" s="10" t="str" cm="1">
        <f t="array" ref="H53">_xlfn._xlws.FILTER(AnalysisResults!$T$2:$T$142,(AnalysisResults!$P$2:$P$142='Demog Display'!$D53)*(AnalysisResults!$D$2:$D$142='Demog Display'!H$4)*((AnalysisResults!$D$2:$D$142='Demog Display'!$B53)+(AnalysisResults!$H$2:$H$142='Demog Display'!$B53)+(AnalysisResults!$L$2:$L$142='Demog Display'!$B53)),"")</f>
        <v>(  0.0)</v>
      </c>
    </row>
    <row r="54" spans="2:8" x14ac:dyDescent="0.45">
      <c r="B54" s="11" t="str">
        <v>AnlsGrouping_04_Race_9</v>
      </c>
      <c r="C54" s="9" t="str" cm="1">
        <f t="array" ref="C54">_xlfn._xlws.FILTER(AnalysisGroupings!$G$2:$G$20,AnalysisGroupings!$F$2:$F$20=B54,"")</f>
        <v>Other</v>
      </c>
      <c r="D54" s="11" t="str">
        <v>Mth01_CatVar_ByGrp_1_n</v>
      </c>
      <c r="E54" s="9" t="str" cm="1">
        <f t="array" ref="E54">_xlfn._xlws.FILTER(AnalysisMethods!$G$2:$G$31,AnalysisMethods!$E$2:$E$31='Demog Display'!D54,"")</f>
        <v>n</v>
      </c>
      <c r="F54" s="10" t="str" cm="1">
        <f t="array" ref="F54">_xlfn._xlws.FILTER(AnalysisResults!$T$2:$T$142,(AnalysisResults!$P$2:$P$142='Demog Display'!$D54)*(AnalysisResults!$D$2:$D$142='Demog Display'!F$4)*((AnalysisResults!$D$2:$D$142='Demog Display'!$B54)+(AnalysisResults!$H$2:$H$142='Demog Display'!$B54)+(AnalysisResults!$L$2:$L$142='Demog Display'!$B54)),"")</f>
        <v>0</v>
      </c>
      <c r="G54" s="10" t="str" cm="1">
        <f t="array" ref="G54">_xlfn._xlws.FILTER(AnalysisResults!$T$2:$T$142,(AnalysisResults!$P$2:$P$142='Demog Display'!$D54)*(AnalysisResults!$D$2:$D$142='Demog Display'!G$4)*((AnalysisResults!$D$2:$D$142='Demog Display'!$B54)+(AnalysisResults!$H$2:$H$142='Demog Display'!$B54)+(AnalysisResults!$L$2:$L$142='Demog Display'!$B54)),"")</f>
        <v>0</v>
      </c>
      <c r="H54" s="10" t="str" cm="1">
        <f t="array" ref="H54">_xlfn._xlws.FILTER(AnalysisResults!$T$2:$T$142,(AnalysisResults!$P$2:$P$142='Demog Display'!$D54)*(AnalysisResults!$D$2:$D$142='Demog Display'!H$4)*((AnalysisResults!$D$2:$D$142='Demog Display'!$B54)+(AnalysisResults!$H$2:$H$142='Demog Display'!$B54)+(AnalysisResults!$L$2:$L$142='Demog Display'!$B54)),"")</f>
        <v>0</v>
      </c>
    </row>
    <row r="55" spans="2:8" x14ac:dyDescent="0.45">
      <c r="B55" s="11" t="str">
        <v>AnlsGrouping_04_Race_9</v>
      </c>
      <c r="C55" s="9" t="str" cm="1">
        <f t="array" ref="C55">_xlfn._xlws.FILTER(AnalysisGroupings!$G$2:$G$20,AnalysisGroupings!$F$2:$F$20=B55,"")</f>
        <v>Other</v>
      </c>
      <c r="D55" s="11" t="str">
        <v>Mth01_CatVar_ByGrp_2_pct</v>
      </c>
      <c r="E55" s="9" t="str" cm="1">
        <f t="array" ref="E55">_xlfn._xlws.FILTER(AnalysisMethods!$G$2:$G$31,AnalysisMethods!$E$2:$E$31='Demog Display'!D55,"")</f>
        <v>%</v>
      </c>
      <c r="F55" s="10" t="str" cm="1">
        <f t="array" ref="F55">_xlfn._xlws.FILTER(AnalysisResults!$T$2:$T$142,(AnalysisResults!$P$2:$P$142='Demog Display'!$D55)*(AnalysisResults!$D$2:$D$142='Demog Display'!F$4)*((AnalysisResults!$D$2:$D$142='Demog Display'!$B55)+(AnalysisResults!$H$2:$H$142='Demog Display'!$B55)+(AnalysisResults!$L$2:$L$142='Demog Display'!$B55)),"")</f>
        <v>(  0.0)</v>
      </c>
      <c r="G55" s="10" t="str" cm="1">
        <f t="array" ref="G55">_xlfn._xlws.FILTER(AnalysisResults!$T$2:$T$142,(AnalysisResults!$P$2:$P$142='Demog Display'!$D55)*(AnalysisResults!$D$2:$D$142='Demog Display'!G$4)*((AnalysisResults!$D$2:$D$142='Demog Display'!$B55)+(AnalysisResults!$H$2:$H$142='Demog Display'!$B55)+(AnalysisResults!$L$2:$L$142='Demog Display'!$B55)),"")</f>
        <v>(  0.0)</v>
      </c>
      <c r="H55" s="10" t="str" cm="1">
        <f t="array" ref="H55">_xlfn._xlws.FILTER(AnalysisResults!$T$2:$T$142,(AnalysisResults!$P$2:$P$142='Demog Display'!$D55)*(AnalysisResults!$D$2:$D$142='Demog Display'!H$4)*((AnalysisResults!$D$2:$D$142='Demog Display'!$B55)+(AnalysisResults!$H$2:$H$142='Demog Display'!$B55)+(AnalysisResults!$L$2:$L$142='Demog Display'!$B55)),"")</f>
        <v>(  0.0)</v>
      </c>
    </row>
    <row r="56" spans="2:8" x14ac:dyDescent="0.45">
      <c r="D56" s="11"/>
      <c r="E56" s="9"/>
      <c r="F56" s="10"/>
      <c r="G56" s="10"/>
      <c r="H56" s="10"/>
    </row>
    <row r="57" spans="2:8" x14ac:dyDescent="0.45">
      <c r="C57" s="5" t="s">
        <v>106</v>
      </c>
      <c r="D57" s="11" t="str" cm="1">
        <f t="array" ref="D57:D64">_xlfn._xlws.FILTER(AnalysisMethods!$E$4:$E$31,AnalysisMethods!$A$4:$A$31=_xlfn._xlws.FILTER(Analyses!$L$2:$L$20,Analyses!$A$2:$A$20='Demog Display'!C57,""),"")</f>
        <v>Mth02_ContVar_ByGrp_1_n</v>
      </c>
      <c r="E57" s="9" t="str" cm="1">
        <f t="array" ref="E57">_xlfn._xlws.FILTER(AnalysisMethods!$G$4:$G$31,AnalysisMethods!$E$4:$E$31='Demog Display'!D57,"")</f>
        <v>n</v>
      </c>
      <c r="F57" s="10" t="str" cm="1">
        <f t="array" ref="F57">_xlfn._xlws.FILTER(AnalysisResults!$T$2:$T$142,(AnalysisResults!$A$2:$A$142=$C$57)*(AnalysisResults!$P$2:$P$142='Demog Shell'!$D57)*(AnalysisResults!$D$2:$D$142='Demog Shell'!F$4),"")</f>
        <v>86</v>
      </c>
      <c r="G57" s="10" t="str" cm="1">
        <f t="array" ref="G57">_xlfn._xlws.FILTER(AnalysisResults!$T$2:$T$142,(AnalysisResults!$A$2:$A$142=$C$57)*(AnalysisResults!$P$2:$P$142='Demog Shell'!$D57)*(AnalysisResults!$D$2:$D$142='Demog Shell'!G$4),"")</f>
        <v>84</v>
      </c>
      <c r="H57" s="10" t="str" cm="1">
        <f t="array" ref="H57">_xlfn._xlws.FILTER(AnalysisResults!$T$2:$T$142,(AnalysisResults!$A$2:$A$142=$C$57)*(AnalysisResults!$P$2:$P$142='Demog Shell'!$D57)*(AnalysisResults!$D$2:$D$142='Demog Shell'!H$4),"")</f>
        <v>84</v>
      </c>
    </row>
    <row r="58" spans="2:8" x14ac:dyDescent="0.45">
      <c r="D58" s="11" t="str">
        <v>Mth02_ContVar_ByGrp_2_Mean</v>
      </c>
      <c r="E58" s="9" t="str" cm="1">
        <f t="array" ref="E58">_xlfn._xlws.FILTER(AnalysisMethods!$G$4:$G$31,AnalysisMethods!$E$4:$E$31='Demog Display'!D58,"")</f>
        <v>Mean</v>
      </c>
      <c r="F58" s="10" t="str" cm="1">
        <f t="array" ref="F58">_xlfn._xlws.FILTER(AnalysisResults!$T$2:$T$142,(AnalysisResults!$A$2:$A$142=$C$57)*(AnalysisResults!$P$2:$P$142='Demog Shell'!$D58)*(AnalysisResults!$D$2:$D$142='Demog Shell'!F$4),"")</f>
        <v>162.6</v>
      </c>
      <c r="G58" s="10" t="str" cm="1">
        <f t="array" ref="G58">_xlfn._xlws.FILTER(AnalysisResults!$T$2:$T$142,(AnalysisResults!$A$2:$A$142=$C$57)*(AnalysisResults!$P$2:$P$142='Demog Shell'!$D58)*(AnalysisResults!$D$2:$D$142='Demog Shell'!G$4),"")</f>
        <v>165.8</v>
      </c>
      <c r="H58" s="10" t="str" cm="1">
        <f t="array" ref="H58">_xlfn._xlws.FILTER(AnalysisResults!$T$2:$T$142,(AnalysisResults!$A$2:$A$142=$C$57)*(AnalysisResults!$P$2:$P$142='Demog Shell'!$D58)*(AnalysisResults!$D$2:$D$142='Demog Shell'!H$4),"")</f>
        <v>163.4</v>
      </c>
    </row>
    <row r="59" spans="2:8" x14ac:dyDescent="0.45">
      <c r="D59" s="11" t="str">
        <v>Mth02_ContVar_ByGrp_3_SD</v>
      </c>
      <c r="E59" s="9" t="str" cm="1">
        <f t="array" ref="E59">_xlfn._xlws.FILTER(AnalysisMethods!$G$4:$G$31,AnalysisMethods!$E$4:$E$31='Demog Display'!D59,"")</f>
        <v>SD</v>
      </c>
      <c r="F59" s="10" t="str" cm="1">
        <f t="array" ref="F59">_xlfn._xlws.FILTER(AnalysisResults!$T$2:$T$142,(AnalysisResults!$A$2:$A$142=$C$57)*(AnalysisResults!$P$2:$P$142='Demog Shell'!$D59)*(AnalysisResults!$D$2:$D$142='Demog Shell'!F$4),"")</f>
        <v>(11.52)</v>
      </c>
      <c r="G59" s="10" t="str" cm="1">
        <f t="array" ref="G59">_xlfn._xlws.FILTER(AnalysisResults!$T$2:$T$142,(AnalysisResults!$A$2:$A$142=$C$57)*(AnalysisResults!$P$2:$P$142='Demog Shell'!$D59)*(AnalysisResults!$D$2:$D$142='Demog Shell'!G$4),"")</f>
        <v>(10.42)</v>
      </c>
      <c r="H59" s="10" t="str" cm="1">
        <f t="array" ref="H59">_xlfn._xlws.FILTER(AnalysisResults!$T$2:$T$142,(AnalysisResults!$A$2:$A$142=$C$57)*(AnalysisResults!$P$2:$P$142='Demog Shell'!$D59)*(AnalysisResults!$D$2:$D$142='Demog Shell'!H$4),"")</f>
        <v>(10.13)</v>
      </c>
    </row>
    <row r="60" spans="2:8" x14ac:dyDescent="0.45">
      <c r="D60" s="11" t="str">
        <v>Mth02_ContVar_ByGrp_4_Median</v>
      </c>
      <c r="E60" s="9" t="str" cm="1">
        <f t="array" ref="E60">_xlfn._xlws.FILTER(AnalysisMethods!$G$4:$G$31,AnalysisMethods!$E$4:$E$31='Demog Display'!D60,"")</f>
        <v>Median</v>
      </c>
      <c r="F60" s="10" t="str" cm="1">
        <f t="array" ref="F60">_xlfn._xlws.FILTER(AnalysisResults!$T$2:$T$142,(AnalysisResults!$A$2:$A$142=$C$57)*(AnalysisResults!$P$2:$P$142='Demog Shell'!$D60)*(AnalysisResults!$D$2:$D$142='Demog Shell'!F$4),"")</f>
        <v>162.6</v>
      </c>
      <c r="G60" s="10" t="str" cm="1">
        <f t="array" ref="G60">_xlfn._xlws.FILTER(AnalysisResults!$T$2:$T$142,(AnalysisResults!$A$2:$A$142=$C$57)*(AnalysisResults!$P$2:$P$142='Demog Shell'!$D60)*(AnalysisResults!$D$2:$D$142='Demog Shell'!G$4),"")</f>
        <v>162.2</v>
      </c>
      <c r="H60" s="10" t="str" cm="1">
        <f t="array" ref="H60">_xlfn._xlws.FILTER(AnalysisResults!$T$2:$T$142,(AnalysisResults!$A$2:$A$142=$C$57)*(AnalysisResults!$P$2:$P$142='Demog Shell'!$D60)*(AnalysisResults!$D$2:$D$142='Demog Shell'!H$4),"")</f>
        <v>165.1</v>
      </c>
    </row>
    <row r="61" spans="2:8" x14ac:dyDescent="0.45">
      <c r="D61" s="11" t="str">
        <v>Mth02_ContVar_ByGrp_5_Q1</v>
      </c>
      <c r="E61" s="9" t="str" cm="1">
        <f t="array" ref="E61">_xlfn._xlws.FILTER(AnalysisMethods!$G$4:$G$31,AnalysisMethods!$E$4:$E$31='Demog Display'!D61,"")</f>
        <v>Q1</v>
      </c>
      <c r="F61" s="10" t="str" cm="1">
        <f t="array" ref="F61">_xlfn._xlws.FILTER(AnalysisResults!$T$2:$T$142,(AnalysisResults!$A$2:$A$142=$C$57)*(AnalysisResults!$P$2:$P$142='Demog Shell'!$D61)*(AnalysisResults!$D$2:$D$142='Demog Shell'!F$4),"")</f>
        <v>153.7</v>
      </c>
      <c r="G61" s="10" t="str" cm="1">
        <f t="array" ref="G61">_xlfn._xlws.FILTER(AnalysisResults!$T$2:$T$142,(AnalysisResults!$A$2:$A$142=$C$57)*(AnalysisResults!$P$2:$P$142='Demog Shell'!$D61)*(AnalysisResults!$D$2:$D$142='Demog Shell'!G$4),"")</f>
        <v>157.5</v>
      </c>
      <c r="H61" s="10" t="str" cm="1">
        <f t="array" ref="H61">_xlfn._xlws.FILTER(AnalysisResults!$T$2:$T$142,(AnalysisResults!$A$2:$A$142=$C$57)*(AnalysisResults!$P$2:$P$142='Demog Shell'!$D61)*(AnalysisResults!$D$2:$D$142='Demog Shell'!H$4),"")</f>
        <v>157.5</v>
      </c>
    </row>
    <row r="62" spans="2:8" x14ac:dyDescent="0.45">
      <c r="D62" s="11" t="str">
        <v>Mth02_ContVar_ByGrp_6_Q3</v>
      </c>
      <c r="E62" s="9" t="str" cm="1">
        <f t="array" ref="E62">_xlfn._xlws.FILTER(AnalysisMethods!$G$4:$G$31,AnalysisMethods!$E$4:$E$31='Demog Display'!D62,"")</f>
        <v>Q3</v>
      </c>
      <c r="F62" s="10" t="str" cm="1">
        <f t="array" ref="F62">_xlfn._xlws.FILTER(AnalysisResults!$T$2:$T$142,(AnalysisResults!$A$2:$A$142=$C$57)*(AnalysisResults!$P$2:$P$142='Demog Shell'!$D62)*(AnalysisResults!$D$2:$D$142='Demog Shell'!F$4),"")</f>
        <v>171.5</v>
      </c>
      <c r="G62" s="10" t="str" cm="1">
        <f t="array" ref="G62">_xlfn._xlws.FILTER(AnalysisResults!$T$2:$T$142,(AnalysisResults!$A$2:$A$142=$C$57)*(AnalysisResults!$P$2:$P$142='Demog Shell'!$D62)*(AnalysisResults!$D$2:$D$142='Demog Shell'!G$4),"")</f>
        <v>170.2</v>
      </c>
      <c r="H62" s="10" t="str" cm="1">
        <f t="array" ref="H62">_xlfn._xlws.FILTER(AnalysisResults!$T$2:$T$142,(AnalysisResults!$A$2:$A$142=$C$57)*(AnalysisResults!$P$2:$P$142='Demog Shell'!$D62)*(AnalysisResults!$D$2:$D$142='Demog Shell'!H$4),"")</f>
        <v>172.9</v>
      </c>
    </row>
    <row r="63" spans="2:8" x14ac:dyDescent="0.45">
      <c r="D63" s="11" t="str">
        <v>Mth02_ContVar_ByGrp_7_Min</v>
      </c>
      <c r="E63" s="9" t="str" cm="1">
        <f t="array" ref="E63">_xlfn._xlws.FILTER(AnalysisMethods!$G$4:$G$31,AnalysisMethods!$E$4:$E$31='Demog Display'!D63,"")</f>
        <v>Min</v>
      </c>
      <c r="F63" s="10" t="str" cm="1">
        <f t="array" ref="F63">_xlfn._xlws.FILTER(AnalysisResults!$T$2:$T$142,(AnalysisResults!$A$2:$A$142=$C$57)*(AnalysisResults!$P$2:$P$142='Demog Shell'!$D63)*(AnalysisResults!$D$2:$D$142='Demog Shell'!F$4),"")</f>
        <v>137.2</v>
      </c>
      <c r="G63" s="10" t="str" cm="1">
        <f t="array" ref="G63">_xlfn._xlws.FILTER(AnalysisResults!$T$2:$T$142,(AnalysisResults!$A$2:$A$142=$C$57)*(AnalysisResults!$P$2:$P$142='Demog Shell'!$D63)*(AnalysisResults!$D$2:$D$142='Demog Shell'!G$4),"")</f>
        <v>135.9</v>
      </c>
      <c r="H63" s="10" t="str" cm="1">
        <f t="array" ref="H63">_xlfn._xlws.FILTER(AnalysisResults!$T$2:$T$142,(AnalysisResults!$A$2:$A$142=$C$57)*(AnalysisResults!$P$2:$P$142='Demog Shell'!$D63)*(AnalysisResults!$D$2:$D$142='Demog Shell'!H$4),"")</f>
        <v>146.1</v>
      </c>
    </row>
    <row r="64" spans="2:8" x14ac:dyDescent="0.45">
      <c r="D64" s="11" t="str">
        <v>Mth02_ContVar_ByGrp_8_Max</v>
      </c>
      <c r="E64" s="9" t="str" cm="1">
        <f t="array" ref="E64">_xlfn._xlws.FILTER(AnalysisMethods!$G$4:$G$31,AnalysisMethods!$E$4:$E$31='Demog Display'!D64,"")</f>
        <v>Max</v>
      </c>
      <c r="F64" s="10" t="str" cm="1">
        <f t="array" ref="F64">_xlfn._xlws.FILTER(AnalysisResults!$T$2:$T$142,(AnalysisResults!$A$2:$A$142=$C$57)*(AnalysisResults!$P$2:$P$142='Demog Shell'!$D64)*(AnalysisResults!$D$2:$D$142='Demog Shell'!F$4),"")</f>
        <v>185.4</v>
      </c>
      <c r="G64" s="10" t="str" cm="1">
        <f t="array" ref="G64">_xlfn._xlws.FILTER(AnalysisResults!$T$2:$T$142,(AnalysisResults!$A$2:$A$142=$C$57)*(AnalysisResults!$P$2:$P$142='Demog Shell'!$D64)*(AnalysisResults!$D$2:$D$142='Demog Shell'!G$4),"")</f>
        <v>195.6</v>
      </c>
      <c r="H64" s="10" t="str" cm="1">
        <f t="array" ref="H64">_xlfn._xlws.FILTER(AnalysisResults!$T$2:$T$142,(AnalysisResults!$A$2:$A$142=$C$57)*(AnalysisResults!$P$2:$P$142='Demog Shell'!$D64)*(AnalysisResults!$D$2:$D$142='Demog Shell'!H$4),"")</f>
        <v>190.5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FACAA-7C83-47C2-AEA3-C41D974E3815}">
  <dimension ref="A1:H519"/>
  <sheetViews>
    <sheetView workbookViewId="0"/>
  </sheetViews>
  <sheetFormatPr defaultRowHeight="14.25" x14ac:dyDescent="0.45"/>
  <cols>
    <col min="1" max="1" width="21.6640625" bestFit="1" customWidth="1"/>
    <col min="2" max="2" width="39.6640625" customWidth="1"/>
    <col min="3" max="3" width="35.3984375" bestFit="1" customWidth="1"/>
    <col min="4" max="4" width="24.59765625" bestFit="1" customWidth="1"/>
    <col min="6" max="6" width="20.33203125" bestFit="1" customWidth="1"/>
    <col min="7" max="7" width="24.46484375" bestFit="1" customWidth="1"/>
    <col min="8" max="8" width="25.6640625" bestFit="1" customWidth="1"/>
  </cols>
  <sheetData>
    <row r="1" spans="1:8" x14ac:dyDescent="0.45">
      <c r="A1" t="s">
        <v>137</v>
      </c>
      <c r="B1" t="s">
        <v>100</v>
      </c>
      <c r="C1" t="s">
        <v>101</v>
      </c>
      <c r="D1" t="s">
        <v>102</v>
      </c>
      <c r="E1" t="s">
        <v>103</v>
      </c>
      <c r="F1" t="s">
        <v>104</v>
      </c>
      <c r="G1" t="s">
        <v>105</v>
      </c>
      <c r="H1" t="s">
        <v>106</v>
      </c>
    </row>
    <row r="3" spans="1:8" x14ac:dyDescent="0.45">
      <c r="F3" s="5" t="s">
        <v>33</v>
      </c>
    </row>
    <row r="4" spans="1:8" x14ac:dyDescent="0.45">
      <c r="F4" s="11" t="str" cm="1">
        <f t="array" ref="F4:H4">TRANSPOSE(_xlfn._xlws.FILTER(AnalysisGroupings!$F$2:$F$36,AnalysisGroupings!$B$2:$B$36='AE_SOC_PT Shell'!F3,""))</f>
        <v>AnlsGrouping_02_Trt_1</v>
      </c>
      <c r="G4" s="11" t="str">
        <v>AnlsGrouping_02_Trt_2</v>
      </c>
      <c r="H4" s="11" t="str">
        <v>AnlsGrouping_02_Trt_3</v>
      </c>
    </row>
    <row r="5" spans="1:8" x14ac:dyDescent="0.45">
      <c r="F5" s="10" t="str" cm="1">
        <f t="array" ref="F5">_xlfn._xlws.FILTER(AnalysisGroupings!$G$2:$G$36,AnalysisGroupings!$F$2:$F$36='AE_SOC_PT Shell'!F4,"")</f>
        <v>Placebo</v>
      </c>
      <c r="G5" s="10" t="str" cm="1">
        <f t="array" ref="G5">_xlfn._xlws.FILTER(AnalysisGroupings!$G$2:$G$36,AnalysisGroupings!$F$2:$F$36='AE_SOC_PT Shell'!G4,"")</f>
        <v>Xanomeline Low Dose</v>
      </c>
      <c r="H5" s="10" t="str" cm="1">
        <f t="array" ref="H5">_xlfn._xlws.FILTER(AnalysisGroupings!$G$2:$G$36,AnalysisGroupings!$F$2:$F$36='AE_SOC_PT Shell'!H4,"")</f>
        <v>Xanomeline High Dose</v>
      </c>
    </row>
    <row r="6" spans="1:8" x14ac:dyDescent="0.45">
      <c r="F6" s="10"/>
      <c r="G6" s="10"/>
      <c r="H6" s="10"/>
    </row>
    <row r="7" spans="1:8" x14ac:dyDescent="0.45">
      <c r="C7" s="5" t="s">
        <v>100</v>
      </c>
      <c r="D7" s="11" t="str" cm="1">
        <f t="array" ref="D7:D8">_xlfn._xlws.FILTER(AnalysisMethods!$E$2:$E$31,AnalysisMethods!$A$2:$A$31=_xlfn._xlws.FILTER(Analyses!$L$2:$L$20,Analyses!$A$2:$A$20='AE_SOC_PT Shell'!C7,""),"")</f>
        <v>Mth01_CatVar_ByGrp_1_n</v>
      </c>
      <c r="E7" s="9" t="str" cm="1">
        <f t="array" ref="E7">_xlfn._xlws.FILTER(AnalysisMethods!$G$2:$G$31,AnalysisMethods!$E$2:$E$31='AE_SOC_PT Shell'!D7,"")</f>
        <v>n</v>
      </c>
      <c r="F7" s="10" t="str" cm="1">
        <f t="array" ref="F7">_xlfn._xlws.FILTER(AnalysisResults!$R$2:$R$3724,(AnalysisResults!$A$2:$A$3724=$C$7)*(AnalysisResults!$P$2:$P$3724='AE_SOC_PT Shell'!$D7)*(AnalysisResults!$D$2:$D$3724='AE_SOC_PT Shell'!F$4),"")</f>
        <v>XX</v>
      </c>
      <c r="G7" s="10" t="str" cm="1">
        <f t="array" ref="G7">_xlfn._xlws.FILTER(AnalysisResults!$R$2:$R$3724,(AnalysisResults!$A$2:$A$3724=$C$7)*(AnalysisResults!$P$2:$P$3724='AE_SOC_PT Shell'!$D7)*(AnalysisResults!$D$2:$D$3724='AE_SOC_PT Shell'!G$4),"")</f>
        <v>XX</v>
      </c>
      <c r="H7" s="10" t="str" cm="1">
        <f t="array" ref="H7">_xlfn._xlws.FILTER(AnalysisResults!$R$2:$R$3724,(AnalysisResults!$A$2:$A$3724=$C$7)*(AnalysisResults!$P$2:$P$3724='AE_SOC_PT Shell'!$D7)*(AnalysisResults!$D$2:$D$3724='AE_SOC_PT Shell'!H$4),"")</f>
        <v>XX</v>
      </c>
    </row>
    <row r="8" spans="1:8" x14ac:dyDescent="0.45">
      <c r="D8" s="11" t="str">
        <v>Mth01_CatVar_ByGrp_2_pct</v>
      </c>
      <c r="E8" s="9" t="str" cm="1">
        <f t="array" ref="E8">_xlfn._xlws.FILTER(AnalysisMethods!$G$2:$G$31,AnalysisMethods!$E$2:$E$31='AE_SOC_PT Shell'!D8,"")</f>
        <v>%</v>
      </c>
      <c r="F8" s="10" t="str" cm="1">
        <f t="array" ref="F8">_xlfn._xlws.FILTER(AnalysisResults!$R$2:$R$3724,(AnalysisResults!$A$2:$A$3724=$C$7)*(AnalysisResults!$P$2:$P$3724='AE_SOC_PT Shell'!$D8)*(AnalysisResults!$D$2:$D$3724='AE_SOC_PT Shell'!$F$4),"")</f>
        <v/>
      </c>
      <c r="G8" s="10" t="str" cm="1">
        <f t="array" ref="G8">_xlfn._xlws.FILTER(AnalysisResults!$R$2:$R$3724,(AnalysisResults!$A$2:$A$3724=$C$7)*(AnalysisResults!$P$2:$P$3724='AE_SOC_PT Shell'!$D8)*(AnalysisResults!$D$2:$D$3724='AE_SOC_PT Shell'!$F$4),"")</f>
        <v/>
      </c>
      <c r="H8" s="10" t="str" cm="1">
        <f t="array" ref="H8">_xlfn._xlws.FILTER(AnalysisResults!$R$2:$R$3724,(AnalysisResults!$A$2:$A$3724=$C$7)*(AnalysisResults!$P$2:$P$3724='AE_SOC_PT Shell'!$D8)*(AnalysisResults!$D$2:$D$3724='AE_SOC_PT Shell'!$F$4),"")</f>
        <v/>
      </c>
    </row>
    <row r="9" spans="1:8" x14ac:dyDescent="0.45">
      <c r="D9" s="11"/>
      <c r="E9" s="9"/>
      <c r="F9" s="10"/>
      <c r="G9" s="10"/>
      <c r="H9" s="10"/>
    </row>
    <row r="10" spans="1:8" x14ac:dyDescent="0.45">
      <c r="C10" s="5" t="s">
        <v>650</v>
      </c>
      <c r="D10" s="11" t="str" cm="1">
        <f t="array" ref="D10:D11">_xlfn._xlws.FILTER(AnalysisMethods!$E$2:$E$31,AnalysisMethods!$A$2:$A$31=_xlfn._xlws.FILTER(Analyses!$L$2:$L$20,Analyses!$A$2:$A$20='AE_SOC_PT Shell'!C10,""),"")</f>
        <v>Mth01_CatVar_ByGrp_1_n</v>
      </c>
      <c r="E10" s="9" t="str" cm="1">
        <f t="array" ref="E10">_xlfn._xlws.FILTER(AnalysisMethods!$G$2:$G$31,AnalysisMethods!$E$2:$E$31='AE_SOC_PT Shell'!D10,"")</f>
        <v>n</v>
      </c>
      <c r="F10" s="10" t="str" cm="1">
        <f t="array" ref="F10">_xlfn._xlws.FILTER(AnalysisResults!$R$2:$R$3724,(AnalysisResults!$A$2:$A$3724=$C$10)*(AnalysisResults!$P$2:$P$3724='AE_SOC_PT Shell'!$D10)*(AnalysisResults!$D$2:$D$3724='AE_SOC_PT Shell'!F$4),"")</f>
        <v>XX</v>
      </c>
      <c r="G10" s="10" t="str" cm="1">
        <f t="array" ref="G10">_xlfn._xlws.FILTER(AnalysisResults!$R$2:$R$3724,(AnalysisResults!$A$2:$A$3724=$C$7)*(AnalysisResults!$P$2:$P$3724='AE_SOC_PT Shell'!$D10)*(AnalysisResults!$D$2:$D$3724='AE_SOC_PT Shell'!G$4),"")</f>
        <v>XX</v>
      </c>
      <c r="H10" s="10" t="str" cm="1">
        <f t="array" ref="H10">_xlfn._xlws.FILTER(AnalysisResults!$R$2:$R$3724,(AnalysisResults!$A$2:$A$3724=$C$7)*(AnalysisResults!$P$2:$P$3724='AE_SOC_PT Shell'!$D10)*(AnalysisResults!$D$2:$D$3724='AE_SOC_PT Shell'!H$4),"")</f>
        <v>XX</v>
      </c>
    </row>
    <row r="11" spans="1:8" x14ac:dyDescent="0.45">
      <c r="D11" s="11" t="str">
        <v>Mth01_CatVar_ByGrp_2_pct</v>
      </c>
      <c r="E11" s="9" t="str" cm="1">
        <f t="array" ref="E11">_xlfn._xlws.FILTER(AnalysisMethods!$G$2:$G$31,AnalysisMethods!$E$2:$E$31='AE_SOC_PT Shell'!D11,"")</f>
        <v>%</v>
      </c>
      <c r="F11" s="10" t="str" cm="1">
        <f t="array" ref="F11">_xlfn._xlws.FILTER(AnalysisResults!$R$2:$R$3724,(AnalysisResults!$A$2:$A$3724=$C$10)*(AnalysisResults!$P$2:$P$3724='AE_SOC_PT Shell'!$D11)*(AnalysisResults!$D$2:$D$3724='AE_SOC_PT Shell'!$F$4),"")</f>
        <v>( XX.X)</v>
      </c>
      <c r="G11" s="10" t="str" cm="1">
        <f t="array" ref="G11">_xlfn._xlws.FILTER(AnalysisResults!$R$2:$R$3724,(AnalysisResults!$A$2:$A$3724=$C$10)*(AnalysisResults!$P$2:$P$3724='AE_SOC_PT Shell'!$D11)*(AnalysisResults!$D$2:$D$3724='AE_SOC_PT Shell'!$F$4),"")</f>
        <v>( XX.X)</v>
      </c>
      <c r="H11" s="10" t="str" cm="1">
        <f t="array" ref="H11">_xlfn._xlws.FILTER(AnalysisResults!$R$2:$R$3724,(AnalysisResults!$A$2:$A$3724=$C$10)*(AnalysisResults!$P$2:$P$3724='AE_SOC_PT Shell'!$D11)*(AnalysisResults!$D$2:$D$3724='AE_SOC_PT Shell'!$F$4),"")</f>
        <v>( XX.X)</v>
      </c>
    </row>
    <row r="12" spans="1:8" x14ac:dyDescent="0.45">
      <c r="B12" s="9" t="str" cm="1">
        <f t="array" ref="B12">_xlfn.UNIQUE(_xlfn._xlws.FILTER(AnalysisGroupings!$C$2:$C$36,AnalysisGroupings!$B$2:$B$36='AE_SOC_PT Shell'!A13,""))</f>
        <v>System Organ Class</v>
      </c>
      <c r="D12" s="11"/>
      <c r="E12" s="9"/>
      <c r="F12" s="10"/>
      <c r="G12" s="10"/>
      <c r="H12" s="10"/>
    </row>
    <row r="13" spans="1:8" x14ac:dyDescent="0.45">
      <c r="A13" s="5" t="s">
        <v>108</v>
      </c>
      <c r="B13" s="11" t="str" cm="1">
        <f t="array" ref="B13:C13">TRANSPOSE(_xlfn._xlws.FILTER(Analyses!$A$2:$A$20,(Analyses!$J$2:$J$20='AE_SOC_PT Shell'!A13)+(Analyses!$K$2:$K$20='AE_SOC_PT Shell'!A13)+(Analyses!$H$2:$H$20='AE_SOC_PT Shell'!A13),""))</f>
        <v>An07.09_Soc_ByTrt</v>
      </c>
      <c r="C13" s="11" t="str">
        <v>An07.10_SocPt_ByTrt</v>
      </c>
      <c r="E13" s="9"/>
      <c r="F13" s="10"/>
      <c r="G13" s="10"/>
      <c r="H13" s="10"/>
    </row>
    <row r="14" spans="1:8" x14ac:dyDescent="0.45">
      <c r="B14" s="12" t="str" cm="1">
        <f t="array" ref="B14:B519">_xlfn.TEXTBEFORE(_xlfn._xlws.SORT(_xlfn.UNIQUE(_xlfn._xlws.FILTER(AnalysisResults!J$2:J$3724&amp;"|"&amp;AnalysisResults!N$2:N$3724&amp;"|"&amp;AnalysisResults!P$2:P$3724,(AnalysisResults!$A$2:$A$3724=B13)+(AnalysisResults!$A$2:$A$3724=C13),""))),"|")</f>
        <v>CARDIAC DISORDERS</v>
      </c>
      <c r="C14" s="12" t="str" cm="1">
        <f t="array" ref="C14:C519">_xlfn.TEXTBEFORE(_xlfn.TEXTAFTER(_xlfn._xlws.SORT(_xlfn.UNIQUE(_xlfn._xlws.FILTER(AnalysisResults!J$2:J$3724&amp;"|"&amp;AnalysisResults!N$2:N$3724&amp;"|"&amp;AnalysisResults!P$2:P$3724,(AnalysisResults!$A$2:$A$3724=B13)+(AnalysisResults!$A$2:$A$3724=C13),""))),"|"),"|")</f>
        <v/>
      </c>
      <c r="D14" s="11" t="str" cm="1">
        <f t="array" ref="D14:D519">_xlfn.TEXTAFTER(_xlfn._xlws.SORT(_xlfn.UNIQUE(_xlfn._xlws.FILTER(AnalysisResults!J$2:J$3724&amp;"|"&amp;AnalysisResults!N$2:N$3724&amp;"|"&amp;AnalysisResults!P$2:P$3724,(AnalysisResults!$A$2:$A$3724=B13)+(AnalysisResults!$A$2:$A$3724=C13),""))),"|",2)</f>
        <v>Mth01_CatVar_ByGrp_1_n</v>
      </c>
      <c r="E14" s="9" t="str" cm="1">
        <f t="array" ref="E14">_xlfn._xlws.FILTER(AnalysisMethods!$G$2:$G$31,AnalysisMethods!$E$2:$E$31='AE_SOC_PT Shell'!D14,"")</f>
        <v>n</v>
      </c>
      <c r="F14" s="10" t="str" cm="1">
        <f t="array" ref="F14">_xlfn._xlws.FILTER(AnalysisResults!$R$2:$R$3724,(AnalysisResults!$P$2:$P$3724='AE_SOC_PT Shell'!$D14)*(AnalysisResults!$D$2:$D$3724='AE_SOC_PT Shell'!$F$4)*(AnalysisResults!$J$2:$J$3724='AE_SOC_PT Shell'!$B14)*(AnalysisResults!$N$2:$N$3724='AE_SOC_PT Shell'!$C14),"")</f>
        <v>XX</v>
      </c>
      <c r="G14" s="10" t="str" cm="1">
        <f t="array" ref="G14">_xlfn._xlws.FILTER(AnalysisResults!$R$2:$R$3724,(AnalysisResults!$P$2:$P$3724='AE_SOC_PT Shell'!$D14)*(AnalysisResults!$D$2:$D$3724='AE_SOC_PT Shell'!$F$4)*(AnalysisResults!$J$2:$J$3724='AE_SOC_PT Shell'!$B14)*(AnalysisResults!$N$2:$N$3724='AE_SOC_PT Shell'!$C14),"")</f>
        <v>XX</v>
      </c>
      <c r="H14" s="10" t="str" cm="1">
        <f t="array" ref="H14">_xlfn._xlws.FILTER(AnalysisResults!$R$2:$R$3724,(AnalysisResults!$P$2:$P$3724='AE_SOC_PT Shell'!$D14)*(AnalysisResults!$D$2:$D$3724='AE_SOC_PT Shell'!$F$4)*(AnalysisResults!$J$2:$J$3724='AE_SOC_PT Shell'!$B14)*(AnalysisResults!$N$2:$N$3724='AE_SOC_PT Shell'!$C14),"")</f>
        <v>XX</v>
      </c>
    </row>
    <row r="15" spans="1:8" x14ac:dyDescent="0.45">
      <c r="B15" s="12" t="str">
        <v>CARDIAC DISORDERS</v>
      </c>
      <c r="C15" s="12" t="str">
        <v/>
      </c>
      <c r="D15" s="11" t="str">
        <v>Mth01_CatVar_ByGrp_2_pct</v>
      </c>
      <c r="E15" s="9" t="str" cm="1">
        <f t="array" ref="E15">_xlfn._xlws.FILTER(AnalysisMethods!$G$2:$G$31,AnalysisMethods!$E$2:$E$31='AE_SOC_PT Shell'!D15,"")</f>
        <v>%</v>
      </c>
      <c r="F15" s="10" t="str" cm="1">
        <f t="array" ref="F15">_xlfn._xlws.FILTER(AnalysisResults!$R$2:$R$3724,(AnalysisResults!$P$2:$P$3724='AE_SOC_PT Shell'!$D15)*(AnalysisResults!$D$2:$D$3724='AE_SOC_PT Shell'!$F$4)*(AnalysisResults!$J$2:$J$3724='AE_SOC_PT Shell'!$B15)*(AnalysisResults!$N$2:$N$3724='AE_SOC_PT Shell'!$C15),"")</f>
        <v>( XX.X)</v>
      </c>
      <c r="G15" s="10" t="str" cm="1">
        <f t="array" ref="G15">_xlfn._xlws.FILTER(AnalysisResults!$R$2:$R$3724,(AnalysisResults!$P$2:$P$3724='AE_SOC_PT Shell'!$D15)*(AnalysisResults!$D$2:$D$3724='AE_SOC_PT Shell'!$F$4)*(AnalysisResults!$J$2:$J$3724='AE_SOC_PT Shell'!$B15)*(AnalysisResults!$N$2:$N$3724='AE_SOC_PT Shell'!$C15),"")</f>
        <v>( XX.X)</v>
      </c>
      <c r="H15" s="10" t="str" cm="1">
        <f t="array" ref="H15">_xlfn._xlws.FILTER(AnalysisResults!$R$2:$R$3724,(AnalysisResults!$P$2:$P$3724='AE_SOC_PT Shell'!$D15)*(AnalysisResults!$D$2:$D$3724='AE_SOC_PT Shell'!$F$4)*(AnalysisResults!$J$2:$J$3724='AE_SOC_PT Shell'!$B15)*(AnalysisResults!$N$2:$N$3724='AE_SOC_PT Shell'!$C15),"")</f>
        <v>( XX.X)</v>
      </c>
    </row>
    <row r="16" spans="1:8" x14ac:dyDescent="0.45">
      <c r="B16" s="12" t="str">
        <v>CARDIAC DISORDERS</v>
      </c>
      <c r="C16" s="12" t="str">
        <v>ATRIAL FIBRILLATION</v>
      </c>
      <c r="D16" s="11" t="str">
        <v>Mth01_CatVar_ByGrp_1_n</v>
      </c>
      <c r="E16" s="9" t="str" cm="1">
        <f t="array" ref="E16">_xlfn._xlws.FILTER(AnalysisMethods!$G$2:$G$31,AnalysisMethods!$E$2:$E$31='AE_SOC_PT Shell'!D16,"")</f>
        <v>n</v>
      </c>
      <c r="F16" s="10" t="str" cm="1">
        <f t="array" ref="F16">_xlfn._xlws.FILTER(AnalysisResults!$R$2:$R$3724,(AnalysisResults!$P$2:$P$3724='AE_SOC_PT Shell'!$D16)*(AnalysisResults!$D$2:$D$3724='AE_SOC_PT Shell'!$F$4)*(AnalysisResults!$J$2:$J$3724='AE_SOC_PT Shell'!$B16)*(AnalysisResults!$N$2:$N$3724='AE_SOC_PT Shell'!$C16),"")</f>
        <v>XX</v>
      </c>
      <c r="G16" s="10" t="str" cm="1">
        <f t="array" ref="G16">_xlfn._xlws.FILTER(AnalysisResults!$R$2:$R$3724,(AnalysisResults!$P$2:$P$3724='AE_SOC_PT Shell'!$D16)*(AnalysisResults!$D$2:$D$3724='AE_SOC_PT Shell'!$F$4)*(AnalysisResults!$J$2:$J$3724='AE_SOC_PT Shell'!$B16)*(AnalysisResults!$N$2:$N$3724='AE_SOC_PT Shell'!$C16),"")</f>
        <v>XX</v>
      </c>
      <c r="H16" s="10" t="str" cm="1">
        <f t="array" ref="H16">_xlfn._xlws.FILTER(AnalysisResults!$R$2:$R$3724,(AnalysisResults!$P$2:$P$3724='AE_SOC_PT Shell'!$D16)*(AnalysisResults!$D$2:$D$3724='AE_SOC_PT Shell'!$F$4)*(AnalysisResults!$J$2:$J$3724='AE_SOC_PT Shell'!$B16)*(AnalysisResults!$N$2:$N$3724='AE_SOC_PT Shell'!$C16),"")</f>
        <v>XX</v>
      </c>
    </row>
    <row r="17" spans="2:8" x14ac:dyDescent="0.45">
      <c r="B17" s="12" t="str">
        <v>CARDIAC DISORDERS</v>
      </c>
      <c r="C17" s="12" t="str">
        <v>ATRIAL FIBRILLATION</v>
      </c>
      <c r="D17" s="11" t="str">
        <v>Mth01_CatVar_ByGrp_2_pct</v>
      </c>
      <c r="E17" s="9" t="str" cm="1">
        <f t="array" ref="E17">_xlfn._xlws.FILTER(AnalysisMethods!$G$2:$G$31,AnalysisMethods!$E$2:$E$31='AE_SOC_PT Shell'!D17,"")</f>
        <v>%</v>
      </c>
      <c r="F17" s="10" t="str" cm="1">
        <f t="array" ref="F17">_xlfn._xlws.FILTER(AnalysisResults!$R$2:$R$3724,(AnalysisResults!$P$2:$P$3724='AE_SOC_PT Shell'!$D17)*(AnalysisResults!$D$2:$D$3724='AE_SOC_PT Shell'!$F$4)*(AnalysisResults!$J$2:$J$3724='AE_SOC_PT Shell'!$B17)*(AnalysisResults!$N$2:$N$3724='AE_SOC_PT Shell'!$C17),"")</f>
        <v>( XX.X)</v>
      </c>
      <c r="G17" s="10" t="str" cm="1">
        <f t="array" ref="G17">_xlfn._xlws.FILTER(AnalysisResults!$R$2:$R$3724,(AnalysisResults!$P$2:$P$3724='AE_SOC_PT Shell'!$D17)*(AnalysisResults!$D$2:$D$3724='AE_SOC_PT Shell'!$F$4)*(AnalysisResults!$J$2:$J$3724='AE_SOC_PT Shell'!$B17)*(AnalysisResults!$N$2:$N$3724='AE_SOC_PT Shell'!$C17),"")</f>
        <v>( XX.X)</v>
      </c>
      <c r="H17" s="10" t="str" cm="1">
        <f t="array" ref="H17">_xlfn._xlws.FILTER(AnalysisResults!$R$2:$R$3724,(AnalysisResults!$P$2:$P$3724='AE_SOC_PT Shell'!$D17)*(AnalysisResults!$D$2:$D$3724='AE_SOC_PT Shell'!$F$4)*(AnalysisResults!$J$2:$J$3724='AE_SOC_PT Shell'!$B17)*(AnalysisResults!$N$2:$N$3724='AE_SOC_PT Shell'!$C17),"")</f>
        <v>( XX.X)</v>
      </c>
    </row>
    <row r="18" spans="2:8" x14ac:dyDescent="0.45">
      <c r="B18" s="12" t="str">
        <v>CARDIAC DISORDERS</v>
      </c>
      <c r="C18" s="12" t="str">
        <v>ATRIAL FLUTTER</v>
      </c>
      <c r="D18" s="11" t="str">
        <v>Mth01_CatVar_ByGrp_1_n</v>
      </c>
      <c r="E18" s="9" t="str" cm="1">
        <f t="array" ref="E18">_xlfn._xlws.FILTER(AnalysisMethods!$G$2:$G$31,AnalysisMethods!$E$2:$E$31='AE_SOC_PT Shell'!D18,"")</f>
        <v>n</v>
      </c>
      <c r="F18" s="10" t="str" cm="1">
        <f t="array" ref="F18">_xlfn._xlws.FILTER(AnalysisResults!$R$2:$R$3724,(AnalysisResults!$P$2:$P$3724='AE_SOC_PT Shell'!$D18)*(AnalysisResults!$D$2:$D$3724='AE_SOC_PT Shell'!$F$4)*(AnalysisResults!$J$2:$J$3724='AE_SOC_PT Shell'!$B18)*(AnalysisResults!$N$2:$N$3724='AE_SOC_PT Shell'!$C18),"")</f>
        <v>XX</v>
      </c>
      <c r="G18" s="10" t="str" cm="1">
        <f t="array" ref="G18">_xlfn._xlws.FILTER(AnalysisResults!$R$2:$R$3724,(AnalysisResults!$P$2:$P$3724='AE_SOC_PT Shell'!$D18)*(AnalysisResults!$D$2:$D$3724='AE_SOC_PT Shell'!$F$4)*(AnalysisResults!$J$2:$J$3724='AE_SOC_PT Shell'!$B18)*(AnalysisResults!$N$2:$N$3724='AE_SOC_PT Shell'!$C18),"")</f>
        <v>XX</v>
      </c>
      <c r="H18" s="10" t="str" cm="1">
        <f t="array" ref="H18">_xlfn._xlws.FILTER(AnalysisResults!$R$2:$R$3724,(AnalysisResults!$P$2:$P$3724='AE_SOC_PT Shell'!$D18)*(AnalysisResults!$D$2:$D$3724='AE_SOC_PT Shell'!$F$4)*(AnalysisResults!$J$2:$J$3724='AE_SOC_PT Shell'!$B18)*(AnalysisResults!$N$2:$N$3724='AE_SOC_PT Shell'!$C18),"")</f>
        <v>XX</v>
      </c>
    </row>
    <row r="19" spans="2:8" x14ac:dyDescent="0.45">
      <c r="B19" s="12" t="str">
        <v>CARDIAC DISORDERS</v>
      </c>
      <c r="C19" s="12" t="str">
        <v>ATRIAL FLUTTER</v>
      </c>
      <c r="D19" s="11" t="str">
        <v>Mth01_CatVar_ByGrp_2_pct</v>
      </c>
      <c r="E19" s="9" t="str" cm="1">
        <f t="array" ref="E19">_xlfn._xlws.FILTER(AnalysisMethods!$G$2:$G$31,AnalysisMethods!$E$2:$E$31='AE_SOC_PT Shell'!D19,"")</f>
        <v>%</v>
      </c>
      <c r="F19" s="10" t="str" cm="1">
        <f t="array" ref="F19">_xlfn._xlws.FILTER(AnalysisResults!$R$2:$R$3724,(AnalysisResults!$P$2:$P$3724='AE_SOC_PT Shell'!$D19)*(AnalysisResults!$D$2:$D$3724='AE_SOC_PT Shell'!$F$4)*(AnalysisResults!$J$2:$J$3724='AE_SOC_PT Shell'!$B19)*(AnalysisResults!$N$2:$N$3724='AE_SOC_PT Shell'!$C19),"")</f>
        <v>( XX.X)</v>
      </c>
      <c r="G19" s="10" t="str" cm="1">
        <f t="array" ref="G19">_xlfn._xlws.FILTER(AnalysisResults!$R$2:$R$3724,(AnalysisResults!$P$2:$P$3724='AE_SOC_PT Shell'!$D19)*(AnalysisResults!$D$2:$D$3724='AE_SOC_PT Shell'!$F$4)*(AnalysisResults!$J$2:$J$3724='AE_SOC_PT Shell'!$B19)*(AnalysisResults!$N$2:$N$3724='AE_SOC_PT Shell'!$C19),"")</f>
        <v>( XX.X)</v>
      </c>
      <c r="H19" s="10" t="str" cm="1">
        <f t="array" ref="H19">_xlfn._xlws.FILTER(AnalysisResults!$R$2:$R$3724,(AnalysisResults!$P$2:$P$3724='AE_SOC_PT Shell'!$D19)*(AnalysisResults!$D$2:$D$3724='AE_SOC_PT Shell'!$F$4)*(AnalysisResults!$J$2:$J$3724='AE_SOC_PT Shell'!$B19)*(AnalysisResults!$N$2:$N$3724='AE_SOC_PT Shell'!$C19),"")</f>
        <v>( XX.X)</v>
      </c>
    </row>
    <row r="20" spans="2:8" x14ac:dyDescent="0.45">
      <c r="B20" s="12" t="str">
        <v>CARDIAC DISORDERS</v>
      </c>
      <c r="C20" s="12" t="str">
        <v>ATRIAL HYPERTROPHY</v>
      </c>
      <c r="D20" s="11" t="str">
        <v>Mth01_CatVar_ByGrp_1_n</v>
      </c>
      <c r="E20" s="9" t="str" cm="1">
        <f t="array" ref="E20">_xlfn._xlws.FILTER(AnalysisMethods!$G$2:$G$31,AnalysisMethods!$E$2:$E$31='AE_SOC_PT Shell'!D20,"")</f>
        <v>n</v>
      </c>
      <c r="F20" s="10" t="str" cm="1">
        <f t="array" ref="F20">_xlfn._xlws.FILTER(AnalysisResults!$R$2:$R$3724,(AnalysisResults!$P$2:$P$3724='AE_SOC_PT Shell'!$D20)*(AnalysisResults!$D$2:$D$3724='AE_SOC_PT Shell'!$F$4)*(AnalysisResults!$J$2:$J$3724='AE_SOC_PT Shell'!$B20)*(AnalysisResults!$N$2:$N$3724='AE_SOC_PT Shell'!$C20),"")</f>
        <v>XX</v>
      </c>
      <c r="G20" s="10" t="str" cm="1">
        <f t="array" ref="G20">_xlfn._xlws.FILTER(AnalysisResults!$R$2:$R$3724,(AnalysisResults!$P$2:$P$3724='AE_SOC_PT Shell'!$D20)*(AnalysisResults!$D$2:$D$3724='AE_SOC_PT Shell'!$F$4)*(AnalysisResults!$J$2:$J$3724='AE_SOC_PT Shell'!$B20)*(AnalysisResults!$N$2:$N$3724='AE_SOC_PT Shell'!$C20),"")</f>
        <v>XX</v>
      </c>
      <c r="H20" s="10" t="str" cm="1">
        <f t="array" ref="H20">_xlfn._xlws.FILTER(AnalysisResults!$R$2:$R$3724,(AnalysisResults!$P$2:$P$3724='AE_SOC_PT Shell'!$D20)*(AnalysisResults!$D$2:$D$3724='AE_SOC_PT Shell'!$F$4)*(AnalysisResults!$J$2:$J$3724='AE_SOC_PT Shell'!$B20)*(AnalysisResults!$N$2:$N$3724='AE_SOC_PT Shell'!$C20),"")</f>
        <v>XX</v>
      </c>
    </row>
    <row r="21" spans="2:8" x14ac:dyDescent="0.45">
      <c r="B21" s="12" t="str">
        <v>CARDIAC DISORDERS</v>
      </c>
      <c r="C21" s="12" t="str">
        <v>ATRIAL HYPERTROPHY</v>
      </c>
      <c r="D21" s="11" t="str">
        <v>Mth01_CatVar_ByGrp_2_pct</v>
      </c>
      <c r="E21" s="9" t="str" cm="1">
        <f t="array" ref="E21">_xlfn._xlws.FILTER(AnalysisMethods!$G$2:$G$31,AnalysisMethods!$E$2:$E$31='AE_SOC_PT Shell'!D21,"")</f>
        <v>%</v>
      </c>
      <c r="F21" s="10" t="str" cm="1">
        <f t="array" ref="F21">_xlfn._xlws.FILTER(AnalysisResults!$R$2:$R$3724,(AnalysisResults!$P$2:$P$3724='AE_SOC_PT Shell'!$D21)*(AnalysisResults!$D$2:$D$3724='AE_SOC_PT Shell'!$F$4)*(AnalysisResults!$J$2:$J$3724='AE_SOC_PT Shell'!$B21)*(AnalysisResults!$N$2:$N$3724='AE_SOC_PT Shell'!$C21),"")</f>
        <v>( XX.X)</v>
      </c>
      <c r="G21" s="10" t="str" cm="1">
        <f t="array" ref="G21">_xlfn._xlws.FILTER(AnalysisResults!$R$2:$R$3724,(AnalysisResults!$P$2:$P$3724='AE_SOC_PT Shell'!$D21)*(AnalysisResults!$D$2:$D$3724='AE_SOC_PT Shell'!$F$4)*(AnalysisResults!$J$2:$J$3724='AE_SOC_PT Shell'!$B21)*(AnalysisResults!$N$2:$N$3724='AE_SOC_PT Shell'!$C21),"")</f>
        <v>( XX.X)</v>
      </c>
      <c r="H21" s="10" t="str" cm="1">
        <f t="array" ref="H21">_xlfn._xlws.FILTER(AnalysisResults!$R$2:$R$3724,(AnalysisResults!$P$2:$P$3724='AE_SOC_PT Shell'!$D21)*(AnalysisResults!$D$2:$D$3724='AE_SOC_PT Shell'!$F$4)*(AnalysisResults!$J$2:$J$3724='AE_SOC_PT Shell'!$B21)*(AnalysisResults!$N$2:$N$3724='AE_SOC_PT Shell'!$C21),"")</f>
        <v>( XX.X)</v>
      </c>
    </row>
    <row r="22" spans="2:8" x14ac:dyDescent="0.45">
      <c r="B22" s="12" t="str">
        <v>CARDIAC DISORDERS</v>
      </c>
      <c r="C22" s="12" t="str">
        <v>ATRIOVENTRICULAR BLOCK FIRST DEGREE</v>
      </c>
      <c r="D22" s="11" t="str">
        <v>Mth01_CatVar_ByGrp_1_n</v>
      </c>
      <c r="E22" s="9" t="str" cm="1">
        <f t="array" ref="E22">_xlfn._xlws.FILTER(AnalysisMethods!$G$2:$G$31,AnalysisMethods!$E$2:$E$31='AE_SOC_PT Shell'!D22,"")</f>
        <v>n</v>
      </c>
      <c r="F22" s="10" t="str" cm="1">
        <f t="array" ref="F22">_xlfn._xlws.FILTER(AnalysisResults!$R$2:$R$3724,(AnalysisResults!$P$2:$P$3724='AE_SOC_PT Shell'!$D22)*(AnalysisResults!$D$2:$D$3724='AE_SOC_PT Shell'!$F$4)*(AnalysisResults!$J$2:$J$3724='AE_SOC_PT Shell'!$B22)*(AnalysisResults!$N$2:$N$3724='AE_SOC_PT Shell'!$C22),"")</f>
        <v>XX</v>
      </c>
      <c r="G22" s="10" t="str" cm="1">
        <f t="array" ref="G22">_xlfn._xlws.FILTER(AnalysisResults!$R$2:$R$3724,(AnalysisResults!$P$2:$P$3724='AE_SOC_PT Shell'!$D22)*(AnalysisResults!$D$2:$D$3724='AE_SOC_PT Shell'!$F$4)*(AnalysisResults!$J$2:$J$3724='AE_SOC_PT Shell'!$B22)*(AnalysisResults!$N$2:$N$3724='AE_SOC_PT Shell'!$C22),"")</f>
        <v>XX</v>
      </c>
      <c r="H22" s="10" t="str" cm="1">
        <f t="array" ref="H22">_xlfn._xlws.FILTER(AnalysisResults!$R$2:$R$3724,(AnalysisResults!$P$2:$P$3724='AE_SOC_PT Shell'!$D22)*(AnalysisResults!$D$2:$D$3724='AE_SOC_PT Shell'!$F$4)*(AnalysisResults!$J$2:$J$3724='AE_SOC_PT Shell'!$B22)*(AnalysisResults!$N$2:$N$3724='AE_SOC_PT Shell'!$C22),"")</f>
        <v>XX</v>
      </c>
    </row>
    <row r="23" spans="2:8" x14ac:dyDescent="0.45">
      <c r="B23" s="12" t="str">
        <v>CARDIAC DISORDERS</v>
      </c>
      <c r="C23" s="12" t="str">
        <v>ATRIOVENTRICULAR BLOCK FIRST DEGREE</v>
      </c>
      <c r="D23" s="11" t="str">
        <v>Mth01_CatVar_ByGrp_2_pct</v>
      </c>
      <c r="E23" s="9" t="str" cm="1">
        <f t="array" ref="E23">_xlfn._xlws.FILTER(AnalysisMethods!$G$2:$G$31,AnalysisMethods!$E$2:$E$31='AE_SOC_PT Shell'!D23,"")</f>
        <v>%</v>
      </c>
      <c r="F23" s="10" t="str" cm="1">
        <f t="array" ref="F23">_xlfn._xlws.FILTER(AnalysisResults!$R$2:$R$3724,(AnalysisResults!$P$2:$P$3724='AE_SOC_PT Shell'!$D23)*(AnalysisResults!$D$2:$D$3724='AE_SOC_PT Shell'!$F$4)*(AnalysisResults!$J$2:$J$3724='AE_SOC_PT Shell'!$B23)*(AnalysisResults!$N$2:$N$3724='AE_SOC_PT Shell'!$C23),"")</f>
        <v>( XX.X)</v>
      </c>
      <c r="G23" s="10" t="str" cm="1">
        <f t="array" ref="G23">_xlfn._xlws.FILTER(AnalysisResults!$R$2:$R$3724,(AnalysisResults!$P$2:$P$3724='AE_SOC_PT Shell'!$D23)*(AnalysisResults!$D$2:$D$3724='AE_SOC_PT Shell'!$F$4)*(AnalysisResults!$J$2:$J$3724='AE_SOC_PT Shell'!$B23)*(AnalysisResults!$N$2:$N$3724='AE_SOC_PT Shell'!$C23),"")</f>
        <v>( XX.X)</v>
      </c>
      <c r="H23" s="10" t="str" cm="1">
        <f t="array" ref="H23">_xlfn._xlws.FILTER(AnalysisResults!$R$2:$R$3724,(AnalysisResults!$P$2:$P$3724='AE_SOC_PT Shell'!$D23)*(AnalysisResults!$D$2:$D$3724='AE_SOC_PT Shell'!$F$4)*(AnalysisResults!$J$2:$J$3724='AE_SOC_PT Shell'!$B23)*(AnalysisResults!$N$2:$N$3724='AE_SOC_PT Shell'!$C23),"")</f>
        <v>( XX.X)</v>
      </c>
    </row>
    <row r="24" spans="2:8" x14ac:dyDescent="0.45">
      <c r="B24" s="12" t="str">
        <v>CARDIAC DISORDERS</v>
      </c>
      <c r="C24" s="12" t="str">
        <v>ATRIOVENTRICULAR BLOCK SECOND DEGREE</v>
      </c>
      <c r="D24" s="11" t="str">
        <v>Mth01_CatVar_ByGrp_1_n</v>
      </c>
      <c r="E24" s="9" t="str" cm="1">
        <f t="array" ref="E24">_xlfn._xlws.FILTER(AnalysisMethods!$G$2:$G$31,AnalysisMethods!$E$2:$E$31='AE_SOC_PT Shell'!D24,"")</f>
        <v>n</v>
      </c>
      <c r="F24" s="10" t="str" cm="1">
        <f t="array" ref="F24">_xlfn._xlws.FILTER(AnalysisResults!$R$2:$R$3724,(AnalysisResults!$P$2:$P$3724='AE_SOC_PT Shell'!$D24)*(AnalysisResults!$D$2:$D$3724='AE_SOC_PT Shell'!$F$4)*(AnalysisResults!$J$2:$J$3724='AE_SOC_PT Shell'!$B24)*(AnalysisResults!$N$2:$N$3724='AE_SOC_PT Shell'!$C24),"")</f>
        <v>XX</v>
      </c>
      <c r="G24" s="10" t="str" cm="1">
        <f t="array" ref="G24">_xlfn._xlws.FILTER(AnalysisResults!$R$2:$R$3724,(AnalysisResults!$P$2:$P$3724='AE_SOC_PT Shell'!$D24)*(AnalysisResults!$D$2:$D$3724='AE_SOC_PT Shell'!$F$4)*(AnalysisResults!$J$2:$J$3724='AE_SOC_PT Shell'!$B24)*(AnalysisResults!$N$2:$N$3724='AE_SOC_PT Shell'!$C24),"")</f>
        <v>XX</v>
      </c>
      <c r="H24" s="10" t="str" cm="1">
        <f t="array" ref="H24">_xlfn._xlws.FILTER(AnalysisResults!$R$2:$R$3724,(AnalysisResults!$P$2:$P$3724='AE_SOC_PT Shell'!$D24)*(AnalysisResults!$D$2:$D$3724='AE_SOC_PT Shell'!$F$4)*(AnalysisResults!$J$2:$J$3724='AE_SOC_PT Shell'!$B24)*(AnalysisResults!$N$2:$N$3724='AE_SOC_PT Shell'!$C24),"")</f>
        <v>XX</v>
      </c>
    </row>
    <row r="25" spans="2:8" x14ac:dyDescent="0.45">
      <c r="B25" s="12" t="str">
        <v>CARDIAC DISORDERS</v>
      </c>
      <c r="C25" s="12" t="str">
        <v>ATRIOVENTRICULAR BLOCK SECOND DEGREE</v>
      </c>
      <c r="D25" s="11" t="str">
        <v>Mth01_CatVar_ByGrp_2_pct</v>
      </c>
      <c r="E25" s="9" t="str" cm="1">
        <f t="array" ref="E25">_xlfn._xlws.FILTER(AnalysisMethods!$G$2:$G$31,AnalysisMethods!$E$2:$E$31='AE_SOC_PT Shell'!D25,"")</f>
        <v>%</v>
      </c>
      <c r="F25" s="10" t="str" cm="1">
        <f t="array" ref="F25">_xlfn._xlws.FILTER(AnalysisResults!$R$2:$R$3724,(AnalysisResults!$P$2:$P$3724='AE_SOC_PT Shell'!$D25)*(AnalysisResults!$D$2:$D$3724='AE_SOC_PT Shell'!$F$4)*(AnalysisResults!$J$2:$J$3724='AE_SOC_PT Shell'!$B25)*(AnalysisResults!$N$2:$N$3724='AE_SOC_PT Shell'!$C25),"")</f>
        <v>( XX.X)</v>
      </c>
      <c r="G25" s="10" t="str" cm="1">
        <f t="array" ref="G25">_xlfn._xlws.FILTER(AnalysisResults!$R$2:$R$3724,(AnalysisResults!$P$2:$P$3724='AE_SOC_PT Shell'!$D25)*(AnalysisResults!$D$2:$D$3724='AE_SOC_PT Shell'!$F$4)*(AnalysisResults!$J$2:$J$3724='AE_SOC_PT Shell'!$B25)*(AnalysisResults!$N$2:$N$3724='AE_SOC_PT Shell'!$C25),"")</f>
        <v>( XX.X)</v>
      </c>
      <c r="H25" s="10" t="str" cm="1">
        <f t="array" ref="H25">_xlfn._xlws.FILTER(AnalysisResults!$R$2:$R$3724,(AnalysisResults!$P$2:$P$3724='AE_SOC_PT Shell'!$D25)*(AnalysisResults!$D$2:$D$3724='AE_SOC_PT Shell'!$F$4)*(AnalysisResults!$J$2:$J$3724='AE_SOC_PT Shell'!$B25)*(AnalysisResults!$N$2:$N$3724='AE_SOC_PT Shell'!$C25),"")</f>
        <v>( XX.X)</v>
      </c>
    </row>
    <row r="26" spans="2:8" x14ac:dyDescent="0.45">
      <c r="B26" s="12" t="str">
        <v>CARDIAC DISORDERS</v>
      </c>
      <c r="C26" s="12" t="str">
        <v>BRADYCARDIA</v>
      </c>
      <c r="D26" s="11" t="str">
        <v>Mth01_CatVar_ByGrp_1_n</v>
      </c>
      <c r="E26" s="9" t="str" cm="1">
        <f t="array" ref="E26">_xlfn._xlws.FILTER(AnalysisMethods!$G$2:$G$31,AnalysisMethods!$E$2:$E$31='AE_SOC_PT Shell'!D26,"")</f>
        <v>n</v>
      </c>
      <c r="F26" s="10" t="str" cm="1">
        <f t="array" ref="F26">_xlfn._xlws.FILTER(AnalysisResults!$R$2:$R$3724,(AnalysisResults!$P$2:$P$3724='AE_SOC_PT Shell'!$D26)*(AnalysisResults!$D$2:$D$3724='AE_SOC_PT Shell'!$F$4)*(AnalysisResults!$J$2:$J$3724='AE_SOC_PT Shell'!$B26)*(AnalysisResults!$N$2:$N$3724='AE_SOC_PT Shell'!$C26),"")</f>
        <v>XX</v>
      </c>
      <c r="G26" s="10" t="str" cm="1">
        <f t="array" ref="G26">_xlfn._xlws.FILTER(AnalysisResults!$R$2:$R$3724,(AnalysisResults!$P$2:$P$3724='AE_SOC_PT Shell'!$D26)*(AnalysisResults!$D$2:$D$3724='AE_SOC_PT Shell'!$F$4)*(AnalysisResults!$J$2:$J$3724='AE_SOC_PT Shell'!$B26)*(AnalysisResults!$N$2:$N$3724='AE_SOC_PT Shell'!$C26),"")</f>
        <v>XX</v>
      </c>
      <c r="H26" s="10" t="str" cm="1">
        <f t="array" ref="H26">_xlfn._xlws.FILTER(AnalysisResults!$R$2:$R$3724,(AnalysisResults!$P$2:$P$3724='AE_SOC_PT Shell'!$D26)*(AnalysisResults!$D$2:$D$3724='AE_SOC_PT Shell'!$F$4)*(AnalysisResults!$J$2:$J$3724='AE_SOC_PT Shell'!$B26)*(AnalysisResults!$N$2:$N$3724='AE_SOC_PT Shell'!$C26),"")</f>
        <v>XX</v>
      </c>
    </row>
    <row r="27" spans="2:8" x14ac:dyDescent="0.45">
      <c r="B27" s="12" t="str">
        <v>CARDIAC DISORDERS</v>
      </c>
      <c r="C27" s="12" t="str">
        <v>BRADYCARDIA</v>
      </c>
      <c r="D27" s="11" t="str">
        <v>Mth01_CatVar_ByGrp_2_pct</v>
      </c>
      <c r="E27" s="9" t="str" cm="1">
        <f t="array" ref="E27">_xlfn._xlws.FILTER(AnalysisMethods!$G$2:$G$31,AnalysisMethods!$E$2:$E$31='AE_SOC_PT Shell'!D27,"")</f>
        <v>%</v>
      </c>
      <c r="F27" s="10" t="str" cm="1">
        <f t="array" ref="F27">_xlfn._xlws.FILTER(AnalysisResults!$R$2:$R$3724,(AnalysisResults!$P$2:$P$3724='AE_SOC_PT Shell'!$D27)*(AnalysisResults!$D$2:$D$3724='AE_SOC_PT Shell'!$F$4)*(AnalysisResults!$J$2:$J$3724='AE_SOC_PT Shell'!$B27)*(AnalysisResults!$N$2:$N$3724='AE_SOC_PT Shell'!$C27),"")</f>
        <v>( XX.X)</v>
      </c>
      <c r="G27" s="10" t="str" cm="1">
        <f t="array" ref="G27">_xlfn._xlws.FILTER(AnalysisResults!$R$2:$R$3724,(AnalysisResults!$P$2:$P$3724='AE_SOC_PT Shell'!$D27)*(AnalysisResults!$D$2:$D$3724='AE_SOC_PT Shell'!$F$4)*(AnalysisResults!$J$2:$J$3724='AE_SOC_PT Shell'!$B27)*(AnalysisResults!$N$2:$N$3724='AE_SOC_PT Shell'!$C27),"")</f>
        <v>( XX.X)</v>
      </c>
      <c r="H27" s="10" t="str" cm="1">
        <f t="array" ref="H27">_xlfn._xlws.FILTER(AnalysisResults!$R$2:$R$3724,(AnalysisResults!$P$2:$P$3724='AE_SOC_PT Shell'!$D27)*(AnalysisResults!$D$2:$D$3724='AE_SOC_PT Shell'!$F$4)*(AnalysisResults!$J$2:$J$3724='AE_SOC_PT Shell'!$B27)*(AnalysisResults!$N$2:$N$3724='AE_SOC_PT Shell'!$C27),"")</f>
        <v>( XX.X)</v>
      </c>
    </row>
    <row r="28" spans="2:8" x14ac:dyDescent="0.45">
      <c r="B28" s="12" t="str">
        <v>CARDIAC DISORDERS</v>
      </c>
      <c r="C28" s="12" t="str">
        <v>BUNDLE BRANCH BLOCK LEFT</v>
      </c>
      <c r="D28" s="11" t="str">
        <v>Mth01_CatVar_ByGrp_1_n</v>
      </c>
      <c r="E28" s="9" t="str" cm="1">
        <f t="array" ref="E28">_xlfn._xlws.FILTER(AnalysisMethods!$G$2:$G$31,AnalysisMethods!$E$2:$E$31='AE_SOC_PT Shell'!D28,"")</f>
        <v>n</v>
      </c>
      <c r="F28" s="10" t="str" cm="1">
        <f t="array" ref="F28">_xlfn._xlws.FILTER(AnalysisResults!$R$2:$R$3724,(AnalysisResults!$P$2:$P$3724='AE_SOC_PT Shell'!$D28)*(AnalysisResults!$D$2:$D$3724='AE_SOC_PT Shell'!$F$4)*(AnalysisResults!$J$2:$J$3724='AE_SOC_PT Shell'!$B28)*(AnalysisResults!$N$2:$N$3724='AE_SOC_PT Shell'!$C28),"")</f>
        <v>XX</v>
      </c>
      <c r="G28" s="10" t="str" cm="1">
        <f t="array" ref="G28">_xlfn._xlws.FILTER(AnalysisResults!$R$2:$R$3724,(AnalysisResults!$P$2:$P$3724='AE_SOC_PT Shell'!$D28)*(AnalysisResults!$D$2:$D$3724='AE_SOC_PT Shell'!$F$4)*(AnalysisResults!$J$2:$J$3724='AE_SOC_PT Shell'!$B28)*(AnalysisResults!$N$2:$N$3724='AE_SOC_PT Shell'!$C28),"")</f>
        <v>XX</v>
      </c>
      <c r="H28" s="10" t="str" cm="1">
        <f t="array" ref="H28">_xlfn._xlws.FILTER(AnalysisResults!$R$2:$R$3724,(AnalysisResults!$P$2:$P$3724='AE_SOC_PT Shell'!$D28)*(AnalysisResults!$D$2:$D$3724='AE_SOC_PT Shell'!$F$4)*(AnalysisResults!$J$2:$J$3724='AE_SOC_PT Shell'!$B28)*(AnalysisResults!$N$2:$N$3724='AE_SOC_PT Shell'!$C28),"")</f>
        <v>XX</v>
      </c>
    </row>
    <row r="29" spans="2:8" x14ac:dyDescent="0.45">
      <c r="B29" s="12" t="str">
        <v>CARDIAC DISORDERS</v>
      </c>
      <c r="C29" s="12" t="str">
        <v>BUNDLE BRANCH BLOCK LEFT</v>
      </c>
      <c r="D29" s="11" t="str">
        <v>Mth01_CatVar_ByGrp_2_pct</v>
      </c>
      <c r="E29" s="9" t="str" cm="1">
        <f t="array" ref="E29">_xlfn._xlws.FILTER(AnalysisMethods!$G$2:$G$31,AnalysisMethods!$E$2:$E$31='AE_SOC_PT Shell'!D29,"")</f>
        <v>%</v>
      </c>
      <c r="F29" s="10" t="str" cm="1">
        <f t="array" ref="F29">_xlfn._xlws.FILTER(AnalysisResults!$R$2:$R$3724,(AnalysisResults!$P$2:$P$3724='AE_SOC_PT Shell'!$D29)*(AnalysisResults!$D$2:$D$3724='AE_SOC_PT Shell'!$F$4)*(AnalysisResults!$J$2:$J$3724='AE_SOC_PT Shell'!$B29)*(AnalysisResults!$N$2:$N$3724='AE_SOC_PT Shell'!$C29),"")</f>
        <v>( XX.X)</v>
      </c>
      <c r="G29" s="10" t="str" cm="1">
        <f t="array" ref="G29">_xlfn._xlws.FILTER(AnalysisResults!$R$2:$R$3724,(AnalysisResults!$P$2:$P$3724='AE_SOC_PT Shell'!$D29)*(AnalysisResults!$D$2:$D$3724='AE_SOC_PT Shell'!$F$4)*(AnalysisResults!$J$2:$J$3724='AE_SOC_PT Shell'!$B29)*(AnalysisResults!$N$2:$N$3724='AE_SOC_PT Shell'!$C29),"")</f>
        <v>( XX.X)</v>
      </c>
      <c r="H29" s="10" t="str" cm="1">
        <f t="array" ref="H29">_xlfn._xlws.FILTER(AnalysisResults!$R$2:$R$3724,(AnalysisResults!$P$2:$P$3724='AE_SOC_PT Shell'!$D29)*(AnalysisResults!$D$2:$D$3724='AE_SOC_PT Shell'!$F$4)*(AnalysisResults!$J$2:$J$3724='AE_SOC_PT Shell'!$B29)*(AnalysisResults!$N$2:$N$3724='AE_SOC_PT Shell'!$C29),"")</f>
        <v>( XX.X)</v>
      </c>
    </row>
    <row r="30" spans="2:8" x14ac:dyDescent="0.45">
      <c r="B30" s="12" t="str">
        <v>CARDIAC DISORDERS</v>
      </c>
      <c r="C30" s="12" t="str">
        <v>BUNDLE BRANCH BLOCK RIGHT</v>
      </c>
      <c r="D30" s="11" t="str">
        <v>Mth01_CatVar_ByGrp_1_n</v>
      </c>
      <c r="E30" s="9" t="str" cm="1">
        <f t="array" ref="E30">_xlfn._xlws.FILTER(AnalysisMethods!$G$2:$G$31,AnalysisMethods!$E$2:$E$31='AE_SOC_PT Shell'!D30,"")</f>
        <v>n</v>
      </c>
      <c r="F30" s="10" t="str" cm="1">
        <f t="array" ref="F30">_xlfn._xlws.FILTER(AnalysisResults!$R$2:$R$3724,(AnalysisResults!$P$2:$P$3724='AE_SOC_PT Shell'!$D30)*(AnalysisResults!$D$2:$D$3724='AE_SOC_PT Shell'!$F$4)*(AnalysisResults!$J$2:$J$3724='AE_SOC_PT Shell'!$B30)*(AnalysisResults!$N$2:$N$3724='AE_SOC_PT Shell'!$C30),"")</f>
        <v>XX</v>
      </c>
      <c r="G30" s="10" t="str" cm="1">
        <f t="array" ref="G30">_xlfn._xlws.FILTER(AnalysisResults!$R$2:$R$3724,(AnalysisResults!$P$2:$P$3724='AE_SOC_PT Shell'!$D30)*(AnalysisResults!$D$2:$D$3724='AE_SOC_PT Shell'!$F$4)*(AnalysisResults!$J$2:$J$3724='AE_SOC_PT Shell'!$B30)*(AnalysisResults!$N$2:$N$3724='AE_SOC_PT Shell'!$C30),"")</f>
        <v>XX</v>
      </c>
      <c r="H30" s="10" t="str" cm="1">
        <f t="array" ref="H30">_xlfn._xlws.FILTER(AnalysisResults!$R$2:$R$3724,(AnalysisResults!$P$2:$P$3724='AE_SOC_PT Shell'!$D30)*(AnalysisResults!$D$2:$D$3724='AE_SOC_PT Shell'!$F$4)*(AnalysisResults!$J$2:$J$3724='AE_SOC_PT Shell'!$B30)*(AnalysisResults!$N$2:$N$3724='AE_SOC_PT Shell'!$C30),"")</f>
        <v>XX</v>
      </c>
    </row>
    <row r="31" spans="2:8" x14ac:dyDescent="0.45">
      <c r="B31" s="12" t="str">
        <v>CARDIAC DISORDERS</v>
      </c>
      <c r="C31" s="12" t="str">
        <v>BUNDLE BRANCH BLOCK RIGHT</v>
      </c>
      <c r="D31" s="11" t="str">
        <v>Mth01_CatVar_ByGrp_2_pct</v>
      </c>
      <c r="E31" s="9" t="str" cm="1">
        <f t="array" ref="E31">_xlfn._xlws.FILTER(AnalysisMethods!$G$2:$G$31,AnalysisMethods!$E$2:$E$31='AE_SOC_PT Shell'!D31,"")</f>
        <v>%</v>
      </c>
      <c r="F31" s="10" t="str" cm="1">
        <f t="array" ref="F31">_xlfn._xlws.FILTER(AnalysisResults!$R$2:$R$3724,(AnalysisResults!$P$2:$P$3724='AE_SOC_PT Shell'!$D31)*(AnalysisResults!$D$2:$D$3724='AE_SOC_PT Shell'!$F$4)*(AnalysisResults!$J$2:$J$3724='AE_SOC_PT Shell'!$B31)*(AnalysisResults!$N$2:$N$3724='AE_SOC_PT Shell'!$C31),"")</f>
        <v>( XX.X)</v>
      </c>
      <c r="G31" s="10" t="str" cm="1">
        <f t="array" ref="G31">_xlfn._xlws.FILTER(AnalysisResults!$R$2:$R$3724,(AnalysisResults!$P$2:$P$3724='AE_SOC_PT Shell'!$D31)*(AnalysisResults!$D$2:$D$3724='AE_SOC_PT Shell'!$F$4)*(AnalysisResults!$J$2:$J$3724='AE_SOC_PT Shell'!$B31)*(AnalysisResults!$N$2:$N$3724='AE_SOC_PT Shell'!$C31),"")</f>
        <v>( XX.X)</v>
      </c>
      <c r="H31" s="10" t="str" cm="1">
        <f t="array" ref="H31">_xlfn._xlws.FILTER(AnalysisResults!$R$2:$R$3724,(AnalysisResults!$P$2:$P$3724='AE_SOC_PT Shell'!$D31)*(AnalysisResults!$D$2:$D$3724='AE_SOC_PT Shell'!$F$4)*(AnalysisResults!$J$2:$J$3724='AE_SOC_PT Shell'!$B31)*(AnalysisResults!$N$2:$N$3724='AE_SOC_PT Shell'!$C31),"")</f>
        <v>( XX.X)</v>
      </c>
    </row>
    <row r="32" spans="2:8" x14ac:dyDescent="0.45">
      <c r="B32" s="12" t="str">
        <v>CARDIAC DISORDERS</v>
      </c>
      <c r="C32" s="12" t="str">
        <v>CARDIAC DISORDER</v>
      </c>
      <c r="D32" s="11" t="str">
        <v>Mth01_CatVar_ByGrp_1_n</v>
      </c>
      <c r="E32" s="9" t="str" cm="1">
        <f t="array" ref="E32">_xlfn._xlws.FILTER(AnalysisMethods!$G$2:$G$31,AnalysisMethods!$E$2:$E$31='AE_SOC_PT Shell'!D32,"")</f>
        <v>n</v>
      </c>
      <c r="F32" s="10" t="str" cm="1">
        <f t="array" ref="F32">_xlfn._xlws.FILTER(AnalysisResults!$R$2:$R$3724,(AnalysisResults!$P$2:$P$3724='AE_SOC_PT Shell'!$D32)*(AnalysisResults!$D$2:$D$3724='AE_SOC_PT Shell'!$F$4)*(AnalysisResults!$J$2:$J$3724='AE_SOC_PT Shell'!$B32)*(AnalysisResults!$N$2:$N$3724='AE_SOC_PT Shell'!$C32),"")</f>
        <v>XX</v>
      </c>
      <c r="G32" s="10" t="str" cm="1">
        <f t="array" ref="G32">_xlfn._xlws.FILTER(AnalysisResults!$R$2:$R$3724,(AnalysisResults!$P$2:$P$3724='AE_SOC_PT Shell'!$D32)*(AnalysisResults!$D$2:$D$3724='AE_SOC_PT Shell'!$F$4)*(AnalysisResults!$J$2:$J$3724='AE_SOC_PT Shell'!$B32)*(AnalysisResults!$N$2:$N$3724='AE_SOC_PT Shell'!$C32),"")</f>
        <v>XX</v>
      </c>
      <c r="H32" s="10" t="str" cm="1">
        <f t="array" ref="H32">_xlfn._xlws.FILTER(AnalysisResults!$R$2:$R$3724,(AnalysisResults!$P$2:$P$3724='AE_SOC_PT Shell'!$D32)*(AnalysisResults!$D$2:$D$3724='AE_SOC_PT Shell'!$F$4)*(AnalysisResults!$J$2:$J$3724='AE_SOC_PT Shell'!$B32)*(AnalysisResults!$N$2:$N$3724='AE_SOC_PT Shell'!$C32),"")</f>
        <v>XX</v>
      </c>
    </row>
    <row r="33" spans="2:8" x14ac:dyDescent="0.45">
      <c r="B33" s="12" t="str">
        <v>CARDIAC DISORDERS</v>
      </c>
      <c r="C33" s="12" t="str">
        <v>CARDIAC DISORDER</v>
      </c>
      <c r="D33" s="11" t="str">
        <v>Mth01_CatVar_ByGrp_2_pct</v>
      </c>
      <c r="E33" s="9" t="str" cm="1">
        <f t="array" ref="E33">_xlfn._xlws.FILTER(AnalysisMethods!$G$2:$G$31,AnalysisMethods!$E$2:$E$31='AE_SOC_PT Shell'!D33,"")</f>
        <v>%</v>
      </c>
      <c r="F33" s="10" t="str" cm="1">
        <f t="array" ref="F33">_xlfn._xlws.FILTER(AnalysisResults!$R$2:$R$3724,(AnalysisResults!$P$2:$P$3724='AE_SOC_PT Shell'!$D33)*(AnalysisResults!$D$2:$D$3724='AE_SOC_PT Shell'!$F$4)*(AnalysisResults!$J$2:$J$3724='AE_SOC_PT Shell'!$B33)*(AnalysisResults!$N$2:$N$3724='AE_SOC_PT Shell'!$C33),"")</f>
        <v>( XX.X)</v>
      </c>
      <c r="G33" s="10" t="str" cm="1">
        <f t="array" ref="G33">_xlfn._xlws.FILTER(AnalysisResults!$R$2:$R$3724,(AnalysisResults!$P$2:$P$3724='AE_SOC_PT Shell'!$D33)*(AnalysisResults!$D$2:$D$3724='AE_SOC_PT Shell'!$F$4)*(AnalysisResults!$J$2:$J$3724='AE_SOC_PT Shell'!$B33)*(AnalysisResults!$N$2:$N$3724='AE_SOC_PT Shell'!$C33),"")</f>
        <v>( XX.X)</v>
      </c>
      <c r="H33" s="10" t="str" cm="1">
        <f t="array" ref="H33">_xlfn._xlws.FILTER(AnalysisResults!$R$2:$R$3724,(AnalysisResults!$P$2:$P$3724='AE_SOC_PT Shell'!$D33)*(AnalysisResults!$D$2:$D$3724='AE_SOC_PT Shell'!$F$4)*(AnalysisResults!$J$2:$J$3724='AE_SOC_PT Shell'!$B33)*(AnalysisResults!$N$2:$N$3724='AE_SOC_PT Shell'!$C33),"")</f>
        <v>( XX.X)</v>
      </c>
    </row>
    <row r="34" spans="2:8" x14ac:dyDescent="0.45">
      <c r="B34" s="12" t="str">
        <v>CARDIAC DISORDERS</v>
      </c>
      <c r="C34" s="12" t="str">
        <v>CARDIAC FAILURE CONGESTIVE</v>
      </c>
      <c r="D34" s="11" t="str">
        <v>Mth01_CatVar_ByGrp_1_n</v>
      </c>
      <c r="E34" s="9" t="str" cm="1">
        <f t="array" ref="E34">_xlfn._xlws.FILTER(AnalysisMethods!$G$2:$G$31,AnalysisMethods!$E$2:$E$31='AE_SOC_PT Shell'!D34,"")</f>
        <v>n</v>
      </c>
      <c r="F34" s="10" t="str" cm="1">
        <f t="array" ref="F34">_xlfn._xlws.FILTER(AnalysisResults!$R$2:$R$3724,(AnalysisResults!$P$2:$P$3724='AE_SOC_PT Shell'!$D34)*(AnalysisResults!$D$2:$D$3724='AE_SOC_PT Shell'!$F$4)*(AnalysisResults!$J$2:$J$3724='AE_SOC_PT Shell'!$B34)*(AnalysisResults!$N$2:$N$3724='AE_SOC_PT Shell'!$C34),"")</f>
        <v>XX</v>
      </c>
      <c r="G34" s="10" t="str" cm="1">
        <f t="array" ref="G34">_xlfn._xlws.FILTER(AnalysisResults!$R$2:$R$3724,(AnalysisResults!$P$2:$P$3724='AE_SOC_PT Shell'!$D34)*(AnalysisResults!$D$2:$D$3724='AE_SOC_PT Shell'!$F$4)*(AnalysisResults!$J$2:$J$3724='AE_SOC_PT Shell'!$B34)*(AnalysisResults!$N$2:$N$3724='AE_SOC_PT Shell'!$C34),"")</f>
        <v>XX</v>
      </c>
      <c r="H34" s="10" t="str" cm="1">
        <f t="array" ref="H34">_xlfn._xlws.FILTER(AnalysisResults!$R$2:$R$3724,(AnalysisResults!$P$2:$P$3724='AE_SOC_PT Shell'!$D34)*(AnalysisResults!$D$2:$D$3724='AE_SOC_PT Shell'!$F$4)*(AnalysisResults!$J$2:$J$3724='AE_SOC_PT Shell'!$B34)*(AnalysisResults!$N$2:$N$3724='AE_SOC_PT Shell'!$C34),"")</f>
        <v>XX</v>
      </c>
    </row>
    <row r="35" spans="2:8" x14ac:dyDescent="0.45">
      <c r="B35" s="12" t="str">
        <v>CARDIAC DISORDERS</v>
      </c>
      <c r="C35" s="12" t="str">
        <v>CARDIAC FAILURE CONGESTIVE</v>
      </c>
      <c r="D35" s="11" t="str">
        <v>Mth01_CatVar_ByGrp_2_pct</v>
      </c>
      <c r="E35" s="9" t="str" cm="1">
        <f t="array" ref="E35">_xlfn._xlws.FILTER(AnalysisMethods!$G$2:$G$31,AnalysisMethods!$E$2:$E$31='AE_SOC_PT Shell'!D35,"")</f>
        <v>%</v>
      </c>
      <c r="F35" s="10" t="str" cm="1">
        <f t="array" ref="F35">_xlfn._xlws.FILTER(AnalysisResults!$R$2:$R$3724,(AnalysisResults!$P$2:$P$3724='AE_SOC_PT Shell'!$D35)*(AnalysisResults!$D$2:$D$3724='AE_SOC_PT Shell'!$F$4)*(AnalysisResults!$J$2:$J$3724='AE_SOC_PT Shell'!$B35)*(AnalysisResults!$N$2:$N$3724='AE_SOC_PT Shell'!$C35),"")</f>
        <v>( XX.X)</v>
      </c>
      <c r="G35" s="10" t="str" cm="1">
        <f t="array" ref="G35">_xlfn._xlws.FILTER(AnalysisResults!$R$2:$R$3724,(AnalysisResults!$P$2:$P$3724='AE_SOC_PT Shell'!$D35)*(AnalysisResults!$D$2:$D$3724='AE_SOC_PT Shell'!$F$4)*(AnalysisResults!$J$2:$J$3724='AE_SOC_PT Shell'!$B35)*(AnalysisResults!$N$2:$N$3724='AE_SOC_PT Shell'!$C35),"")</f>
        <v>( XX.X)</v>
      </c>
      <c r="H35" s="10" t="str" cm="1">
        <f t="array" ref="H35">_xlfn._xlws.FILTER(AnalysisResults!$R$2:$R$3724,(AnalysisResults!$P$2:$P$3724='AE_SOC_PT Shell'!$D35)*(AnalysisResults!$D$2:$D$3724='AE_SOC_PT Shell'!$F$4)*(AnalysisResults!$J$2:$J$3724='AE_SOC_PT Shell'!$B35)*(AnalysisResults!$N$2:$N$3724='AE_SOC_PT Shell'!$C35),"")</f>
        <v>( XX.X)</v>
      </c>
    </row>
    <row r="36" spans="2:8" x14ac:dyDescent="0.45">
      <c r="B36" s="12" t="str">
        <v>CARDIAC DISORDERS</v>
      </c>
      <c r="C36" s="12" t="str">
        <v>MYOCARDIAL INFARCTION</v>
      </c>
      <c r="D36" s="11" t="str">
        <v>Mth01_CatVar_ByGrp_1_n</v>
      </c>
      <c r="E36" s="9" t="str" cm="1">
        <f t="array" ref="E36">_xlfn._xlws.FILTER(AnalysisMethods!$G$2:$G$31,AnalysisMethods!$E$2:$E$31='AE_SOC_PT Shell'!D36,"")</f>
        <v>n</v>
      </c>
      <c r="F36" s="10" t="str" cm="1">
        <f t="array" ref="F36">_xlfn._xlws.FILTER(AnalysisResults!$R$2:$R$3724,(AnalysisResults!$P$2:$P$3724='AE_SOC_PT Shell'!$D36)*(AnalysisResults!$D$2:$D$3724='AE_SOC_PT Shell'!$F$4)*(AnalysisResults!$J$2:$J$3724='AE_SOC_PT Shell'!$B36)*(AnalysisResults!$N$2:$N$3724='AE_SOC_PT Shell'!$C36),"")</f>
        <v>XX</v>
      </c>
      <c r="G36" s="10" t="str" cm="1">
        <f t="array" ref="G36">_xlfn._xlws.FILTER(AnalysisResults!$R$2:$R$3724,(AnalysisResults!$P$2:$P$3724='AE_SOC_PT Shell'!$D36)*(AnalysisResults!$D$2:$D$3724='AE_SOC_PT Shell'!$F$4)*(AnalysisResults!$J$2:$J$3724='AE_SOC_PT Shell'!$B36)*(AnalysisResults!$N$2:$N$3724='AE_SOC_PT Shell'!$C36),"")</f>
        <v>XX</v>
      </c>
      <c r="H36" s="10" t="str" cm="1">
        <f t="array" ref="H36">_xlfn._xlws.FILTER(AnalysisResults!$R$2:$R$3724,(AnalysisResults!$P$2:$P$3724='AE_SOC_PT Shell'!$D36)*(AnalysisResults!$D$2:$D$3724='AE_SOC_PT Shell'!$F$4)*(AnalysisResults!$J$2:$J$3724='AE_SOC_PT Shell'!$B36)*(AnalysisResults!$N$2:$N$3724='AE_SOC_PT Shell'!$C36),"")</f>
        <v>XX</v>
      </c>
    </row>
    <row r="37" spans="2:8" x14ac:dyDescent="0.45">
      <c r="B37" s="12" t="str">
        <v>CARDIAC DISORDERS</v>
      </c>
      <c r="C37" s="12" t="str">
        <v>MYOCARDIAL INFARCTION</v>
      </c>
      <c r="D37" s="11" t="str">
        <v>Mth01_CatVar_ByGrp_2_pct</v>
      </c>
      <c r="E37" s="9" t="str" cm="1">
        <f t="array" ref="E37">_xlfn._xlws.FILTER(AnalysisMethods!$G$2:$G$31,AnalysisMethods!$E$2:$E$31='AE_SOC_PT Shell'!D37,"")</f>
        <v>%</v>
      </c>
      <c r="F37" s="10" t="str" cm="1">
        <f t="array" ref="F37">_xlfn._xlws.FILTER(AnalysisResults!$R$2:$R$3724,(AnalysisResults!$P$2:$P$3724='AE_SOC_PT Shell'!$D37)*(AnalysisResults!$D$2:$D$3724='AE_SOC_PT Shell'!$F$4)*(AnalysisResults!$J$2:$J$3724='AE_SOC_PT Shell'!$B37)*(AnalysisResults!$N$2:$N$3724='AE_SOC_PT Shell'!$C37),"")</f>
        <v>( XX.X)</v>
      </c>
      <c r="G37" s="10" t="str" cm="1">
        <f t="array" ref="G37">_xlfn._xlws.FILTER(AnalysisResults!$R$2:$R$3724,(AnalysisResults!$P$2:$P$3724='AE_SOC_PT Shell'!$D37)*(AnalysisResults!$D$2:$D$3724='AE_SOC_PT Shell'!$F$4)*(AnalysisResults!$J$2:$J$3724='AE_SOC_PT Shell'!$B37)*(AnalysisResults!$N$2:$N$3724='AE_SOC_PT Shell'!$C37),"")</f>
        <v>( XX.X)</v>
      </c>
      <c r="H37" s="10" t="str" cm="1">
        <f t="array" ref="H37">_xlfn._xlws.FILTER(AnalysisResults!$R$2:$R$3724,(AnalysisResults!$P$2:$P$3724='AE_SOC_PT Shell'!$D37)*(AnalysisResults!$D$2:$D$3724='AE_SOC_PT Shell'!$F$4)*(AnalysisResults!$J$2:$J$3724='AE_SOC_PT Shell'!$B37)*(AnalysisResults!$N$2:$N$3724='AE_SOC_PT Shell'!$C37),"")</f>
        <v>( XX.X)</v>
      </c>
    </row>
    <row r="38" spans="2:8" x14ac:dyDescent="0.45">
      <c r="B38" s="12" t="str">
        <v>CARDIAC DISORDERS</v>
      </c>
      <c r="C38" s="12" t="str">
        <v>PALPITATIONS</v>
      </c>
      <c r="D38" s="11" t="str">
        <v>Mth01_CatVar_ByGrp_1_n</v>
      </c>
      <c r="E38" s="9" t="str" cm="1">
        <f t="array" ref="E38">_xlfn._xlws.FILTER(AnalysisMethods!$G$2:$G$31,AnalysisMethods!$E$2:$E$31='AE_SOC_PT Shell'!D38,"")</f>
        <v>n</v>
      </c>
      <c r="F38" s="10" t="str" cm="1">
        <f t="array" ref="F38">_xlfn._xlws.FILTER(AnalysisResults!$R$2:$R$3724,(AnalysisResults!$P$2:$P$3724='AE_SOC_PT Shell'!$D38)*(AnalysisResults!$D$2:$D$3724='AE_SOC_PT Shell'!$F$4)*(AnalysisResults!$J$2:$J$3724='AE_SOC_PT Shell'!$B38)*(AnalysisResults!$N$2:$N$3724='AE_SOC_PT Shell'!$C38),"")</f>
        <v>XX</v>
      </c>
      <c r="G38" s="10" t="str" cm="1">
        <f t="array" ref="G38">_xlfn._xlws.FILTER(AnalysisResults!$R$2:$R$3724,(AnalysisResults!$P$2:$P$3724='AE_SOC_PT Shell'!$D38)*(AnalysisResults!$D$2:$D$3724='AE_SOC_PT Shell'!$F$4)*(AnalysisResults!$J$2:$J$3724='AE_SOC_PT Shell'!$B38)*(AnalysisResults!$N$2:$N$3724='AE_SOC_PT Shell'!$C38),"")</f>
        <v>XX</v>
      </c>
      <c r="H38" s="10" t="str" cm="1">
        <f t="array" ref="H38">_xlfn._xlws.FILTER(AnalysisResults!$R$2:$R$3724,(AnalysisResults!$P$2:$P$3724='AE_SOC_PT Shell'!$D38)*(AnalysisResults!$D$2:$D$3724='AE_SOC_PT Shell'!$F$4)*(AnalysisResults!$J$2:$J$3724='AE_SOC_PT Shell'!$B38)*(AnalysisResults!$N$2:$N$3724='AE_SOC_PT Shell'!$C38),"")</f>
        <v>XX</v>
      </c>
    </row>
    <row r="39" spans="2:8" x14ac:dyDescent="0.45">
      <c r="B39" s="12" t="str">
        <v>CARDIAC DISORDERS</v>
      </c>
      <c r="C39" s="12" t="str">
        <v>PALPITATIONS</v>
      </c>
      <c r="D39" s="11" t="str">
        <v>Mth01_CatVar_ByGrp_2_pct</v>
      </c>
      <c r="E39" s="9" t="str" cm="1">
        <f t="array" ref="E39">_xlfn._xlws.FILTER(AnalysisMethods!$G$2:$G$31,AnalysisMethods!$E$2:$E$31='AE_SOC_PT Shell'!D39,"")</f>
        <v>%</v>
      </c>
      <c r="F39" s="10" t="str" cm="1">
        <f t="array" ref="F39">_xlfn._xlws.FILTER(AnalysisResults!$R$2:$R$3724,(AnalysisResults!$P$2:$P$3724='AE_SOC_PT Shell'!$D39)*(AnalysisResults!$D$2:$D$3724='AE_SOC_PT Shell'!$F$4)*(AnalysisResults!$J$2:$J$3724='AE_SOC_PT Shell'!$B39)*(AnalysisResults!$N$2:$N$3724='AE_SOC_PT Shell'!$C39),"")</f>
        <v>( XX.X)</v>
      </c>
      <c r="G39" s="10" t="str" cm="1">
        <f t="array" ref="G39">_xlfn._xlws.FILTER(AnalysisResults!$R$2:$R$3724,(AnalysisResults!$P$2:$P$3724='AE_SOC_PT Shell'!$D39)*(AnalysisResults!$D$2:$D$3724='AE_SOC_PT Shell'!$F$4)*(AnalysisResults!$J$2:$J$3724='AE_SOC_PT Shell'!$B39)*(AnalysisResults!$N$2:$N$3724='AE_SOC_PT Shell'!$C39),"")</f>
        <v>( XX.X)</v>
      </c>
      <c r="H39" s="10" t="str" cm="1">
        <f t="array" ref="H39">_xlfn._xlws.FILTER(AnalysisResults!$R$2:$R$3724,(AnalysisResults!$P$2:$P$3724='AE_SOC_PT Shell'!$D39)*(AnalysisResults!$D$2:$D$3724='AE_SOC_PT Shell'!$F$4)*(AnalysisResults!$J$2:$J$3724='AE_SOC_PT Shell'!$B39)*(AnalysisResults!$N$2:$N$3724='AE_SOC_PT Shell'!$C39),"")</f>
        <v>( XX.X)</v>
      </c>
    </row>
    <row r="40" spans="2:8" x14ac:dyDescent="0.45">
      <c r="B40" s="12" t="str">
        <v>CARDIAC DISORDERS</v>
      </c>
      <c r="C40" s="12" t="str">
        <v>SINUS ARRHYTHMIA</v>
      </c>
      <c r="D40" s="11" t="str">
        <v>Mth01_CatVar_ByGrp_1_n</v>
      </c>
      <c r="E40" s="9" t="str" cm="1">
        <f t="array" ref="E40">_xlfn._xlws.FILTER(AnalysisMethods!$G$2:$G$31,AnalysisMethods!$E$2:$E$31='AE_SOC_PT Shell'!D40,"")</f>
        <v>n</v>
      </c>
      <c r="F40" s="10" t="str" cm="1">
        <f t="array" ref="F40">_xlfn._xlws.FILTER(AnalysisResults!$R$2:$R$3724,(AnalysisResults!$P$2:$P$3724='AE_SOC_PT Shell'!$D40)*(AnalysisResults!$D$2:$D$3724='AE_SOC_PT Shell'!$F$4)*(AnalysisResults!$J$2:$J$3724='AE_SOC_PT Shell'!$B40)*(AnalysisResults!$N$2:$N$3724='AE_SOC_PT Shell'!$C40),"")</f>
        <v>XX</v>
      </c>
      <c r="G40" s="10" t="str" cm="1">
        <f t="array" ref="G40">_xlfn._xlws.FILTER(AnalysisResults!$R$2:$R$3724,(AnalysisResults!$P$2:$P$3724='AE_SOC_PT Shell'!$D40)*(AnalysisResults!$D$2:$D$3724='AE_SOC_PT Shell'!$F$4)*(AnalysisResults!$J$2:$J$3724='AE_SOC_PT Shell'!$B40)*(AnalysisResults!$N$2:$N$3724='AE_SOC_PT Shell'!$C40),"")</f>
        <v>XX</v>
      </c>
      <c r="H40" s="10" t="str" cm="1">
        <f t="array" ref="H40">_xlfn._xlws.FILTER(AnalysisResults!$R$2:$R$3724,(AnalysisResults!$P$2:$P$3724='AE_SOC_PT Shell'!$D40)*(AnalysisResults!$D$2:$D$3724='AE_SOC_PT Shell'!$F$4)*(AnalysisResults!$J$2:$J$3724='AE_SOC_PT Shell'!$B40)*(AnalysisResults!$N$2:$N$3724='AE_SOC_PT Shell'!$C40),"")</f>
        <v>XX</v>
      </c>
    </row>
    <row r="41" spans="2:8" x14ac:dyDescent="0.45">
      <c r="B41" s="12" t="str">
        <v>CARDIAC DISORDERS</v>
      </c>
      <c r="C41" s="12" t="str">
        <v>SINUS ARRHYTHMIA</v>
      </c>
      <c r="D41" s="11" t="str">
        <v>Mth01_CatVar_ByGrp_2_pct</v>
      </c>
      <c r="E41" s="9" t="str" cm="1">
        <f t="array" ref="E41">_xlfn._xlws.FILTER(AnalysisMethods!$G$2:$G$31,AnalysisMethods!$E$2:$E$31='AE_SOC_PT Shell'!D41,"")</f>
        <v>%</v>
      </c>
      <c r="F41" s="10" t="str" cm="1">
        <f t="array" ref="F41">_xlfn._xlws.FILTER(AnalysisResults!$R$2:$R$3724,(AnalysisResults!$P$2:$P$3724='AE_SOC_PT Shell'!$D41)*(AnalysisResults!$D$2:$D$3724='AE_SOC_PT Shell'!$F$4)*(AnalysisResults!$J$2:$J$3724='AE_SOC_PT Shell'!$B41)*(AnalysisResults!$N$2:$N$3724='AE_SOC_PT Shell'!$C41),"")</f>
        <v>( XX.X)</v>
      </c>
      <c r="G41" s="10" t="str" cm="1">
        <f t="array" ref="G41">_xlfn._xlws.FILTER(AnalysisResults!$R$2:$R$3724,(AnalysisResults!$P$2:$P$3724='AE_SOC_PT Shell'!$D41)*(AnalysisResults!$D$2:$D$3724='AE_SOC_PT Shell'!$F$4)*(AnalysisResults!$J$2:$J$3724='AE_SOC_PT Shell'!$B41)*(AnalysisResults!$N$2:$N$3724='AE_SOC_PT Shell'!$C41),"")</f>
        <v>( XX.X)</v>
      </c>
      <c r="H41" s="10" t="str" cm="1">
        <f t="array" ref="H41">_xlfn._xlws.FILTER(AnalysisResults!$R$2:$R$3724,(AnalysisResults!$P$2:$P$3724='AE_SOC_PT Shell'!$D41)*(AnalysisResults!$D$2:$D$3724='AE_SOC_PT Shell'!$F$4)*(AnalysisResults!$J$2:$J$3724='AE_SOC_PT Shell'!$B41)*(AnalysisResults!$N$2:$N$3724='AE_SOC_PT Shell'!$C41),"")</f>
        <v>( XX.X)</v>
      </c>
    </row>
    <row r="42" spans="2:8" x14ac:dyDescent="0.45">
      <c r="B42" s="12" t="str">
        <v>CARDIAC DISORDERS</v>
      </c>
      <c r="C42" s="12" t="str">
        <v>SINUS BRADYCARDIA</v>
      </c>
      <c r="D42" s="11" t="str">
        <v>Mth01_CatVar_ByGrp_1_n</v>
      </c>
      <c r="E42" s="9" t="str" cm="1">
        <f t="array" ref="E42">_xlfn._xlws.FILTER(AnalysisMethods!$G$2:$G$31,AnalysisMethods!$E$2:$E$31='AE_SOC_PT Shell'!D42,"")</f>
        <v>n</v>
      </c>
      <c r="F42" s="10" t="str" cm="1">
        <f t="array" ref="F42">_xlfn._xlws.FILTER(AnalysisResults!$R$2:$R$3724,(AnalysisResults!$P$2:$P$3724='AE_SOC_PT Shell'!$D42)*(AnalysisResults!$D$2:$D$3724='AE_SOC_PT Shell'!$F$4)*(AnalysisResults!$J$2:$J$3724='AE_SOC_PT Shell'!$B42)*(AnalysisResults!$N$2:$N$3724='AE_SOC_PT Shell'!$C42),"")</f>
        <v>XX</v>
      </c>
      <c r="G42" s="10" t="str" cm="1">
        <f t="array" ref="G42">_xlfn._xlws.FILTER(AnalysisResults!$R$2:$R$3724,(AnalysisResults!$P$2:$P$3724='AE_SOC_PT Shell'!$D42)*(AnalysisResults!$D$2:$D$3724='AE_SOC_PT Shell'!$F$4)*(AnalysisResults!$J$2:$J$3724='AE_SOC_PT Shell'!$B42)*(AnalysisResults!$N$2:$N$3724='AE_SOC_PT Shell'!$C42),"")</f>
        <v>XX</v>
      </c>
      <c r="H42" s="10" t="str" cm="1">
        <f t="array" ref="H42">_xlfn._xlws.FILTER(AnalysisResults!$R$2:$R$3724,(AnalysisResults!$P$2:$P$3724='AE_SOC_PT Shell'!$D42)*(AnalysisResults!$D$2:$D$3724='AE_SOC_PT Shell'!$F$4)*(AnalysisResults!$J$2:$J$3724='AE_SOC_PT Shell'!$B42)*(AnalysisResults!$N$2:$N$3724='AE_SOC_PT Shell'!$C42),"")</f>
        <v>XX</v>
      </c>
    </row>
    <row r="43" spans="2:8" x14ac:dyDescent="0.45">
      <c r="B43" s="12" t="str">
        <v>CARDIAC DISORDERS</v>
      </c>
      <c r="C43" s="12" t="str">
        <v>SINUS BRADYCARDIA</v>
      </c>
      <c r="D43" s="11" t="str">
        <v>Mth01_CatVar_ByGrp_2_pct</v>
      </c>
      <c r="E43" s="9" t="str" cm="1">
        <f t="array" ref="E43">_xlfn._xlws.FILTER(AnalysisMethods!$G$2:$G$31,AnalysisMethods!$E$2:$E$31='AE_SOC_PT Shell'!D43,"")</f>
        <v>%</v>
      </c>
      <c r="F43" s="10" t="str" cm="1">
        <f t="array" ref="F43">_xlfn._xlws.FILTER(AnalysisResults!$R$2:$R$3724,(AnalysisResults!$P$2:$P$3724='AE_SOC_PT Shell'!$D43)*(AnalysisResults!$D$2:$D$3724='AE_SOC_PT Shell'!$F$4)*(AnalysisResults!$J$2:$J$3724='AE_SOC_PT Shell'!$B43)*(AnalysisResults!$N$2:$N$3724='AE_SOC_PT Shell'!$C43),"")</f>
        <v>( XX.X)</v>
      </c>
      <c r="G43" s="10" t="str" cm="1">
        <f t="array" ref="G43">_xlfn._xlws.FILTER(AnalysisResults!$R$2:$R$3724,(AnalysisResults!$P$2:$P$3724='AE_SOC_PT Shell'!$D43)*(AnalysisResults!$D$2:$D$3724='AE_SOC_PT Shell'!$F$4)*(AnalysisResults!$J$2:$J$3724='AE_SOC_PT Shell'!$B43)*(AnalysisResults!$N$2:$N$3724='AE_SOC_PT Shell'!$C43),"")</f>
        <v>( XX.X)</v>
      </c>
      <c r="H43" s="10" t="str" cm="1">
        <f t="array" ref="H43">_xlfn._xlws.FILTER(AnalysisResults!$R$2:$R$3724,(AnalysisResults!$P$2:$P$3724='AE_SOC_PT Shell'!$D43)*(AnalysisResults!$D$2:$D$3724='AE_SOC_PT Shell'!$F$4)*(AnalysisResults!$J$2:$J$3724='AE_SOC_PT Shell'!$B43)*(AnalysisResults!$N$2:$N$3724='AE_SOC_PT Shell'!$C43),"")</f>
        <v>( XX.X)</v>
      </c>
    </row>
    <row r="44" spans="2:8" x14ac:dyDescent="0.45">
      <c r="B44" s="12" t="str">
        <v>CARDIAC DISORDERS</v>
      </c>
      <c r="C44" s="12" t="str">
        <v>SUPRAVENTRICULAR EXTRASYSTOLES</v>
      </c>
      <c r="D44" s="11" t="str">
        <v>Mth01_CatVar_ByGrp_1_n</v>
      </c>
      <c r="E44" s="9" t="str" cm="1">
        <f t="array" ref="E44">_xlfn._xlws.FILTER(AnalysisMethods!$G$2:$G$31,AnalysisMethods!$E$2:$E$31='AE_SOC_PT Shell'!D44,"")</f>
        <v>n</v>
      </c>
      <c r="F44" s="10" t="str" cm="1">
        <f t="array" ref="F44">_xlfn._xlws.FILTER(AnalysisResults!$R$2:$R$3724,(AnalysisResults!$P$2:$P$3724='AE_SOC_PT Shell'!$D44)*(AnalysisResults!$D$2:$D$3724='AE_SOC_PT Shell'!$F$4)*(AnalysisResults!$J$2:$J$3724='AE_SOC_PT Shell'!$B44)*(AnalysisResults!$N$2:$N$3724='AE_SOC_PT Shell'!$C44),"")</f>
        <v>XX</v>
      </c>
      <c r="G44" s="10" t="str" cm="1">
        <f t="array" ref="G44">_xlfn._xlws.FILTER(AnalysisResults!$R$2:$R$3724,(AnalysisResults!$P$2:$P$3724='AE_SOC_PT Shell'!$D44)*(AnalysisResults!$D$2:$D$3724='AE_SOC_PT Shell'!$F$4)*(AnalysisResults!$J$2:$J$3724='AE_SOC_PT Shell'!$B44)*(AnalysisResults!$N$2:$N$3724='AE_SOC_PT Shell'!$C44),"")</f>
        <v>XX</v>
      </c>
      <c r="H44" s="10" t="str" cm="1">
        <f t="array" ref="H44">_xlfn._xlws.FILTER(AnalysisResults!$R$2:$R$3724,(AnalysisResults!$P$2:$P$3724='AE_SOC_PT Shell'!$D44)*(AnalysisResults!$D$2:$D$3724='AE_SOC_PT Shell'!$F$4)*(AnalysisResults!$J$2:$J$3724='AE_SOC_PT Shell'!$B44)*(AnalysisResults!$N$2:$N$3724='AE_SOC_PT Shell'!$C44),"")</f>
        <v>XX</v>
      </c>
    </row>
    <row r="45" spans="2:8" x14ac:dyDescent="0.45">
      <c r="B45" s="12" t="str">
        <v>CARDIAC DISORDERS</v>
      </c>
      <c r="C45" s="12" t="str">
        <v>SUPRAVENTRICULAR EXTRASYSTOLES</v>
      </c>
      <c r="D45" s="11" t="str">
        <v>Mth01_CatVar_ByGrp_2_pct</v>
      </c>
      <c r="E45" s="9" t="str" cm="1">
        <f t="array" ref="E45">_xlfn._xlws.FILTER(AnalysisMethods!$G$2:$G$31,AnalysisMethods!$E$2:$E$31='AE_SOC_PT Shell'!D45,"")</f>
        <v>%</v>
      </c>
      <c r="F45" s="10" t="str" cm="1">
        <f t="array" ref="F45">_xlfn._xlws.FILTER(AnalysisResults!$R$2:$R$3724,(AnalysisResults!$P$2:$P$3724='AE_SOC_PT Shell'!$D45)*(AnalysisResults!$D$2:$D$3724='AE_SOC_PT Shell'!$F$4)*(AnalysisResults!$J$2:$J$3724='AE_SOC_PT Shell'!$B45)*(AnalysisResults!$N$2:$N$3724='AE_SOC_PT Shell'!$C45),"")</f>
        <v>( XX.X)</v>
      </c>
      <c r="G45" s="10" t="str" cm="1">
        <f t="array" ref="G45">_xlfn._xlws.FILTER(AnalysisResults!$R$2:$R$3724,(AnalysisResults!$P$2:$P$3724='AE_SOC_PT Shell'!$D45)*(AnalysisResults!$D$2:$D$3724='AE_SOC_PT Shell'!$F$4)*(AnalysisResults!$J$2:$J$3724='AE_SOC_PT Shell'!$B45)*(AnalysisResults!$N$2:$N$3724='AE_SOC_PT Shell'!$C45),"")</f>
        <v>( XX.X)</v>
      </c>
      <c r="H45" s="10" t="str" cm="1">
        <f t="array" ref="H45">_xlfn._xlws.FILTER(AnalysisResults!$R$2:$R$3724,(AnalysisResults!$P$2:$P$3724='AE_SOC_PT Shell'!$D45)*(AnalysisResults!$D$2:$D$3724='AE_SOC_PT Shell'!$F$4)*(AnalysisResults!$J$2:$J$3724='AE_SOC_PT Shell'!$B45)*(AnalysisResults!$N$2:$N$3724='AE_SOC_PT Shell'!$C45),"")</f>
        <v>( XX.X)</v>
      </c>
    </row>
    <row r="46" spans="2:8" x14ac:dyDescent="0.45">
      <c r="B46" s="12" t="str">
        <v>CARDIAC DISORDERS</v>
      </c>
      <c r="C46" s="12" t="str">
        <v>SUPRAVENTRICULAR TACHYCARDIA</v>
      </c>
      <c r="D46" s="11" t="str">
        <v>Mth01_CatVar_ByGrp_1_n</v>
      </c>
      <c r="E46" s="9" t="str" cm="1">
        <f t="array" ref="E46">_xlfn._xlws.FILTER(AnalysisMethods!$G$2:$G$31,AnalysisMethods!$E$2:$E$31='AE_SOC_PT Shell'!D46,"")</f>
        <v>n</v>
      </c>
      <c r="F46" s="10" t="str" cm="1">
        <f t="array" ref="F46">_xlfn._xlws.FILTER(AnalysisResults!$R$2:$R$3724,(AnalysisResults!$P$2:$P$3724='AE_SOC_PT Shell'!$D46)*(AnalysisResults!$D$2:$D$3724='AE_SOC_PT Shell'!$F$4)*(AnalysisResults!$J$2:$J$3724='AE_SOC_PT Shell'!$B46)*(AnalysisResults!$N$2:$N$3724='AE_SOC_PT Shell'!$C46),"")</f>
        <v>XX</v>
      </c>
      <c r="G46" s="10" t="str" cm="1">
        <f t="array" ref="G46">_xlfn._xlws.FILTER(AnalysisResults!$R$2:$R$3724,(AnalysisResults!$P$2:$P$3724='AE_SOC_PT Shell'!$D46)*(AnalysisResults!$D$2:$D$3724='AE_SOC_PT Shell'!$F$4)*(AnalysisResults!$J$2:$J$3724='AE_SOC_PT Shell'!$B46)*(AnalysisResults!$N$2:$N$3724='AE_SOC_PT Shell'!$C46),"")</f>
        <v>XX</v>
      </c>
      <c r="H46" s="10" t="str" cm="1">
        <f t="array" ref="H46">_xlfn._xlws.FILTER(AnalysisResults!$R$2:$R$3724,(AnalysisResults!$P$2:$P$3724='AE_SOC_PT Shell'!$D46)*(AnalysisResults!$D$2:$D$3724='AE_SOC_PT Shell'!$F$4)*(AnalysisResults!$J$2:$J$3724='AE_SOC_PT Shell'!$B46)*(AnalysisResults!$N$2:$N$3724='AE_SOC_PT Shell'!$C46),"")</f>
        <v>XX</v>
      </c>
    </row>
    <row r="47" spans="2:8" x14ac:dyDescent="0.45">
      <c r="B47" s="12" t="str">
        <v>CARDIAC DISORDERS</v>
      </c>
      <c r="C47" s="12" t="str">
        <v>SUPRAVENTRICULAR TACHYCARDIA</v>
      </c>
      <c r="D47" s="11" t="str">
        <v>Mth01_CatVar_ByGrp_2_pct</v>
      </c>
      <c r="E47" s="9" t="str" cm="1">
        <f t="array" ref="E47">_xlfn._xlws.FILTER(AnalysisMethods!$G$2:$G$31,AnalysisMethods!$E$2:$E$31='AE_SOC_PT Shell'!D47,"")</f>
        <v>%</v>
      </c>
      <c r="F47" s="10" t="str" cm="1">
        <f t="array" ref="F47">_xlfn._xlws.FILTER(AnalysisResults!$R$2:$R$3724,(AnalysisResults!$P$2:$P$3724='AE_SOC_PT Shell'!$D47)*(AnalysisResults!$D$2:$D$3724='AE_SOC_PT Shell'!$F$4)*(AnalysisResults!$J$2:$J$3724='AE_SOC_PT Shell'!$B47)*(AnalysisResults!$N$2:$N$3724='AE_SOC_PT Shell'!$C47),"")</f>
        <v>( XX.X)</v>
      </c>
      <c r="G47" s="10" t="str" cm="1">
        <f t="array" ref="G47">_xlfn._xlws.FILTER(AnalysisResults!$R$2:$R$3724,(AnalysisResults!$P$2:$P$3724='AE_SOC_PT Shell'!$D47)*(AnalysisResults!$D$2:$D$3724='AE_SOC_PT Shell'!$F$4)*(AnalysisResults!$J$2:$J$3724='AE_SOC_PT Shell'!$B47)*(AnalysisResults!$N$2:$N$3724='AE_SOC_PT Shell'!$C47),"")</f>
        <v>( XX.X)</v>
      </c>
      <c r="H47" s="10" t="str" cm="1">
        <f t="array" ref="H47">_xlfn._xlws.FILTER(AnalysisResults!$R$2:$R$3724,(AnalysisResults!$P$2:$P$3724='AE_SOC_PT Shell'!$D47)*(AnalysisResults!$D$2:$D$3724='AE_SOC_PT Shell'!$F$4)*(AnalysisResults!$J$2:$J$3724='AE_SOC_PT Shell'!$B47)*(AnalysisResults!$N$2:$N$3724='AE_SOC_PT Shell'!$C47),"")</f>
        <v>( XX.X)</v>
      </c>
    </row>
    <row r="48" spans="2:8" x14ac:dyDescent="0.45">
      <c r="B48" s="12" t="str">
        <v>CARDIAC DISORDERS</v>
      </c>
      <c r="C48" s="12" t="str">
        <v>TACHYCARDIA</v>
      </c>
      <c r="D48" s="11" t="str">
        <v>Mth01_CatVar_ByGrp_1_n</v>
      </c>
      <c r="E48" s="9" t="str" cm="1">
        <f t="array" ref="E48">_xlfn._xlws.FILTER(AnalysisMethods!$G$2:$G$31,AnalysisMethods!$E$2:$E$31='AE_SOC_PT Shell'!D48,"")</f>
        <v>n</v>
      </c>
      <c r="F48" s="10" t="str" cm="1">
        <f t="array" ref="F48">_xlfn._xlws.FILTER(AnalysisResults!$R$2:$R$3724,(AnalysisResults!$P$2:$P$3724='AE_SOC_PT Shell'!$D48)*(AnalysisResults!$D$2:$D$3724='AE_SOC_PT Shell'!$F$4)*(AnalysisResults!$J$2:$J$3724='AE_SOC_PT Shell'!$B48)*(AnalysisResults!$N$2:$N$3724='AE_SOC_PT Shell'!$C48),"")</f>
        <v>XX</v>
      </c>
      <c r="G48" s="10" t="str" cm="1">
        <f t="array" ref="G48">_xlfn._xlws.FILTER(AnalysisResults!$R$2:$R$3724,(AnalysisResults!$P$2:$P$3724='AE_SOC_PT Shell'!$D48)*(AnalysisResults!$D$2:$D$3724='AE_SOC_PT Shell'!$F$4)*(AnalysisResults!$J$2:$J$3724='AE_SOC_PT Shell'!$B48)*(AnalysisResults!$N$2:$N$3724='AE_SOC_PT Shell'!$C48),"")</f>
        <v>XX</v>
      </c>
      <c r="H48" s="10" t="str" cm="1">
        <f t="array" ref="H48">_xlfn._xlws.FILTER(AnalysisResults!$R$2:$R$3724,(AnalysisResults!$P$2:$P$3724='AE_SOC_PT Shell'!$D48)*(AnalysisResults!$D$2:$D$3724='AE_SOC_PT Shell'!$F$4)*(AnalysisResults!$J$2:$J$3724='AE_SOC_PT Shell'!$B48)*(AnalysisResults!$N$2:$N$3724='AE_SOC_PT Shell'!$C48),"")</f>
        <v>XX</v>
      </c>
    </row>
    <row r="49" spans="2:8" x14ac:dyDescent="0.45">
      <c r="B49" s="12" t="str">
        <v>CARDIAC DISORDERS</v>
      </c>
      <c r="C49" s="12" t="str">
        <v>TACHYCARDIA</v>
      </c>
      <c r="D49" s="11" t="str">
        <v>Mth01_CatVar_ByGrp_2_pct</v>
      </c>
      <c r="E49" s="9" t="str" cm="1">
        <f t="array" ref="E49">_xlfn._xlws.FILTER(AnalysisMethods!$G$2:$G$31,AnalysisMethods!$E$2:$E$31='AE_SOC_PT Shell'!D49,"")</f>
        <v>%</v>
      </c>
      <c r="F49" s="10" t="str" cm="1">
        <f t="array" ref="F49">_xlfn._xlws.FILTER(AnalysisResults!$R$2:$R$3724,(AnalysisResults!$P$2:$P$3724='AE_SOC_PT Shell'!$D49)*(AnalysisResults!$D$2:$D$3724='AE_SOC_PT Shell'!$F$4)*(AnalysisResults!$J$2:$J$3724='AE_SOC_PT Shell'!$B49)*(AnalysisResults!$N$2:$N$3724='AE_SOC_PT Shell'!$C49),"")</f>
        <v>( XX.X)</v>
      </c>
      <c r="G49" s="10" t="str" cm="1">
        <f t="array" ref="G49">_xlfn._xlws.FILTER(AnalysisResults!$R$2:$R$3724,(AnalysisResults!$P$2:$P$3724='AE_SOC_PT Shell'!$D49)*(AnalysisResults!$D$2:$D$3724='AE_SOC_PT Shell'!$F$4)*(AnalysisResults!$J$2:$J$3724='AE_SOC_PT Shell'!$B49)*(AnalysisResults!$N$2:$N$3724='AE_SOC_PT Shell'!$C49),"")</f>
        <v>( XX.X)</v>
      </c>
      <c r="H49" s="10" t="str" cm="1">
        <f t="array" ref="H49">_xlfn._xlws.FILTER(AnalysisResults!$R$2:$R$3724,(AnalysisResults!$P$2:$P$3724='AE_SOC_PT Shell'!$D49)*(AnalysisResults!$D$2:$D$3724='AE_SOC_PT Shell'!$F$4)*(AnalysisResults!$J$2:$J$3724='AE_SOC_PT Shell'!$B49)*(AnalysisResults!$N$2:$N$3724='AE_SOC_PT Shell'!$C49),"")</f>
        <v>( XX.X)</v>
      </c>
    </row>
    <row r="50" spans="2:8" x14ac:dyDescent="0.45">
      <c r="B50" s="12" t="str">
        <v>CARDIAC DISORDERS</v>
      </c>
      <c r="C50" s="12" t="str">
        <v>VENTRICULAR EXTRASYSTOLES</v>
      </c>
      <c r="D50" s="11" t="str">
        <v>Mth01_CatVar_ByGrp_1_n</v>
      </c>
      <c r="E50" s="9" t="str" cm="1">
        <f t="array" ref="E50">_xlfn._xlws.FILTER(AnalysisMethods!$G$2:$G$31,AnalysisMethods!$E$2:$E$31='AE_SOC_PT Shell'!D50,"")</f>
        <v>n</v>
      </c>
      <c r="F50" s="10" t="str" cm="1">
        <f t="array" ref="F50">_xlfn._xlws.FILTER(AnalysisResults!$R$2:$R$3724,(AnalysisResults!$P$2:$P$3724='AE_SOC_PT Shell'!$D50)*(AnalysisResults!$D$2:$D$3724='AE_SOC_PT Shell'!$F$4)*(AnalysisResults!$J$2:$J$3724='AE_SOC_PT Shell'!$B50)*(AnalysisResults!$N$2:$N$3724='AE_SOC_PT Shell'!$C50),"")</f>
        <v>XX</v>
      </c>
      <c r="G50" s="10" t="str" cm="1">
        <f t="array" ref="G50">_xlfn._xlws.FILTER(AnalysisResults!$R$2:$R$3724,(AnalysisResults!$P$2:$P$3724='AE_SOC_PT Shell'!$D50)*(AnalysisResults!$D$2:$D$3724='AE_SOC_PT Shell'!$F$4)*(AnalysisResults!$J$2:$J$3724='AE_SOC_PT Shell'!$B50)*(AnalysisResults!$N$2:$N$3724='AE_SOC_PT Shell'!$C50),"")</f>
        <v>XX</v>
      </c>
      <c r="H50" s="10" t="str" cm="1">
        <f t="array" ref="H50">_xlfn._xlws.FILTER(AnalysisResults!$R$2:$R$3724,(AnalysisResults!$P$2:$P$3724='AE_SOC_PT Shell'!$D50)*(AnalysisResults!$D$2:$D$3724='AE_SOC_PT Shell'!$F$4)*(AnalysisResults!$J$2:$J$3724='AE_SOC_PT Shell'!$B50)*(AnalysisResults!$N$2:$N$3724='AE_SOC_PT Shell'!$C50),"")</f>
        <v>XX</v>
      </c>
    </row>
    <row r="51" spans="2:8" x14ac:dyDescent="0.45">
      <c r="B51" s="12" t="str">
        <v>CARDIAC DISORDERS</v>
      </c>
      <c r="C51" s="12" t="str">
        <v>VENTRICULAR EXTRASYSTOLES</v>
      </c>
      <c r="D51" s="11" t="str">
        <v>Mth01_CatVar_ByGrp_2_pct</v>
      </c>
      <c r="E51" s="9" t="str" cm="1">
        <f t="array" ref="E51">_xlfn._xlws.FILTER(AnalysisMethods!$G$2:$G$31,AnalysisMethods!$E$2:$E$31='AE_SOC_PT Shell'!D51,"")</f>
        <v>%</v>
      </c>
      <c r="F51" s="10" t="str" cm="1">
        <f t="array" ref="F51">_xlfn._xlws.FILTER(AnalysisResults!$R$2:$R$3724,(AnalysisResults!$P$2:$P$3724='AE_SOC_PT Shell'!$D51)*(AnalysisResults!$D$2:$D$3724='AE_SOC_PT Shell'!$F$4)*(AnalysisResults!$J$2:$J$3724='AE_SOC_PT Shell'!$B51)*(AnalysisResults!$N$2:$N$3724='AE_SOC_PT Shell'!$C51),"")</f>
        <v>( XX.X)</v>
      </c>
      <c r="G51" s="10" t="str" cm="1">
        <f t="array" ref="G51">_xlfn._xlws.FILTER(AnalysisResults!$R$2:$R$3724,(AnalysisResults!$P$2:$P$3724='AE_SOC_PT Shell'!$D51)*(AnalysisResults!$D$2:$D$3724='AE_SOC_PT Shell'!$F$4)*(AnalysisResults!$J$2:$J$3724='AE_SOC_PT Shell'!$B51)*(AnalysisResults!$N$2:$N$3724='AE_SOC_PT Shell'!$C51),"")</f>
        <v>( XX.X)</v>
      </c>
      <c r="H51" s="10" t="str" cm="1">
        <f t="array" ref="H51">_xlfn._xlws.FILTER(AnalysisResults!$R$2:$R$3724,(AnalysisResults!$P$2:$P$3724='AE_SOC_PT Shell'!$D51)*(AnalysisResults!$D$2:$D$3724='AE_SOC_PT Shell'!$F$4)*(AnalysisResults!$J$2:$J$3724='AE_SOC_PT Shell'!$B51)*(AnalysisResults!$N$2:$N$3724='AE_SOC_PT Shell'!$C51),"")</f>
        <v>( XX.X)</v>
      </c>
    </row>
    <row r="52" spans="2:8" x14ac:dyDescent="0.45">
      <c r="B52" s="12" t="str">
        <v>CARDIAC DISORDERS</v>
      </c>
      <c r="C52" s="12" t="str">
        <v>VENTRICULAR HYPERTROPHY</v>
      </c>
      <c r="D52" s="11" t="str">
        <v>Mth01_CatVar_ByGrp_1_n</v>
      </c>
      <c r="E52" s="9" t="str" cm="1">
        <f t="array" ref="E52">_xlfn._xlws.FILTER(AnalysisMethods!$G$2:$G$31,AnalysisMethods!$E$2:$E$31='AE_SOC_PT Shell'!D52,"")</f>
        <v>n</v>
      </c>
      <c r="F52" s="10" t="str" cm="1">
        <f t="array" ref="F52">_xlfn._xlws.FILTER(AnalysisResults!$R$2:$R$3724,(AnalysisResults!$P$2:$P$3724='AE_SOC_PT Shell'!$D52)*(AnalysisResults!$D$2:$D$3724='AE_SOC_PT Shell'!$F$4)*(AnalysisResults!$J$2:$J$3724='AE_SOC_PT Shell'!$B52)*(AnalysisResults!$N$2:$N$3724='AE_SOC_PT Shell'!$C52),"")</f>
        <v>XX</v>
      </c>
      <c r="G52" s="10" t="str" cm="1">
        <f t="array" ref="G52">_xlfn._xlws.FILTER(AnalysisResults!$R$2:$R$3724,(AnalysisResults!$P$2:$P$3724='AE_SOC_PT Shell'!$D52)*(AnalysisResults!$D$2:$D$3724='AE_SOC_PT Shell'!$F$4)*(AnalysisResults!$J$2:$J$3724='AE_SOC_PT Shell'!$B52)*(AnalysisResults!$N$2:$N$3724='AE_SOC_PT Shell'!$C52),"")</f>
        <v>XX</v>
      </c>
      <c r="H52" s="10" t="str" cm="1">
        <f t="array" ref="H52">_xlfn._xlws.FILTER(AnalysisResults!$R$2:$R$3724,(AnalysisResults!$P$2:$P$3724='AE_SOC_PT Shell'!$D52)*(AnalysisResults!$D$2:$D$3724='AE_SOC_PT Shell'!$F$4)*(AnalysisResults!$J$2:$J$3724='AE_SOC_PT Shell'!$B52)*(AnalysisResults!$N$2:$N$3724='AE_SOC_PT Shell'!$C52),"")</f>
        <v>XX</v>
      </c>
    </row>
    <row r="53" spans="2:8" x14ac:dyDescent="0.45">
      <c r="B53" s="12" t="str">
        <v>CARDIAC DISORDERS</v>
      </c>
      <c r="C53" s="12" t="str">
        <v>VENTRICULAR HYPERTROPHY</v>
      </c>
      <c r="D53" s="11" t="str">
        <v>Mth01_CatVar_ByGrp_2_pct</v>
      </c>
      <c r="E53" s="9" t="str" cm="1">
        <f t="array" ref="E53">_xlfn._xlws.FILTER(AnalysisMethods!$G$2:$G$31,AnalysisMethods!$E$2:$E$31='AE_SOC_PT Shell'!D53,"")</f>
        <v>%</v>
      </c>
      <c r="F53" s="10" t="str" cm="1">
        <f t="array" ref="F53">_xlfn._xlws.FILTER(AnalysisResults!$R$2:$R$3724,(AnalysisResults!$P$2:$P$3724='AE_SOC_PT Shell'!$D53)*(AnalysisResults!$D$2:$D$3724='AE_SOC_PT Shell'!$F$4)*(AnalysisResults!$J$2:$J$3724='AE_SOC_PT Shell'!$B53)*(AnalysisResults!$N$2:$N$3724='AE_SOC_PT Shell'!$C53),"")</f>
        <v>( XX.X)</v>
      </c>
      <c r="G53" s="10" t="str" cm="1">
        <f t="array" ref="G53">_xlfn._xlws.FILTER(AnalysisResults!$R$2:$R$3724,(AnalysisResults!$P$2:$P$3724='AE_SOC_PT Shell'!$D53)*(AnalysisResults!$D$2:$D$3724='AE_SOC_PT Shell'!$F$4)*(AnalysisResults!$J$2:$J$3724='AE_SOC_PT Shell'!$B53)*(AnalysisResults!$N$2:$N$3724='AE_SOC_PT Shell'!$C53),"")</f>
        <v>( XX.X)</v>
      </c>
      <c r="H53" s="10" t="str" cm="1">
        <f t="array" ref="H53">_xlfn._xlws.FILTER(AnalysisResults!$R$2:$R$3724,(AnalysisResults!$P$2:$P$3724='AE_SOC_PT Shell'!$D53)*(AnalysisResults!$D$2:$D$3724='AE_SOC_PT Shell'!$F$4)*(AnalysisResults!$J$2:$J$3724='AE_SOC_PT Shell'!$B53)*(AnalysisResults!$N$2:$N$3724='AE_SOC_PT Shell'!$C53),"")</f>
        <v>( XX.X)</v>
      </c>
    </row>
    <row r="54" spans="2:8" x14ac:dyDescent="0.45">
      <c r="B54" s="12" t="str">
        <v>CARDIAC DISORDERS</v>
      </c>
      <c r="C54" s="12" t="str">
        <v>WOLFF-PARKINSON-WHITE SYNDROME</v>
      </c>
      <c r="D54" s="11" t="str">
        <v>Mth01_CatVar_ByGrp_1_n</v>
      </c>
      <c r="E54" s="9" t="str" cm="1">
        <f t="array" ref="E54">_xlfn._xlws.FILTER(AnalysisMethods!$G$2:$G$31,AnalysisMethods!$E$2:$E$31='AE_SOC_PT Shell'!D54,"")</f>
        <v>n</v>
      </c>
      <c r="F54" s="10" t="str" cm="1">
        <f t="array" ref="F54">_xlfn._xlws.FILTER(AnalysisResults!$R$2:$R$3724,(AnalysisResults!$P$2:$P$3724='AE_SOC_PT Shell'!$D54)*(AnalysisResults!$D$2:$D$3724='AE_SOC_PT Shell'!$F$4)*(AnalysisResults!$J$2:$J$3724='AE_SOC_PT Shell'!$B54)*(AnalysisResults!$N$2:$N$3724='AE_SOC_PT Shell'!$C54),"")</f>
        <v>XX</v>
      </c>
      <c r="G54" s="10" t="str" cm="1">
        <f t="array" ref="G54">_xlfn._xlws.FILTER(AnalysisResults!$R$2:$R$3724,(AnalysisResults!$P$2:$P$3724='AE_SOC_PT Shell'!$D54)*(AnalysisResults!$D$2:$D$3724='AE_SOC_PT Shell'!$F$4)*(AnalysisResults!$J$2:$J$3724='AE_SOC_PT Shell'!$B54)*(AnalysisResults!$N$2:$N$3724='AE_SOC_PT Shell'!$C54),"")</f>
        <v>XX</v>
      </c>
      <c r="H54" s="10" t="str" cm="1">
        <f t="array" ref="H54">_xlfn._xlws.FILTER(AnalysisResults!$R$2:$R$3724,(AnalysisResults!$P$2:$P$3724='AE_SOC_PT Shell'!$D54)*(AnalysisResults!$D$2:$D$3724='AE_SOC_PT Shell'!$F$4)*(AnalysisResults!$J$2:$J$3724='AE_SOC_PT Shell'!$B54)*(AnalysisResults!$N$2:$N$3724='AE_SOC_PT Shell'!$C54),"")</f>
        <v>XX</v>
      </c>
    </row>
    <row r="55" spans="2:8" x14ac:dyDescent="0.45">
      <c r="B55" s="12" t="str">
        <v>CARDIAC DISORDERS</v>
      </c>
      <c r="C55" s="12" t="str">
        <v>WOLFF-PARKINSON-WHITE SYNDROME</v>
      </c>
      <c r="D55" s="11" t="str">
        <v>Mth01_CatVar_ByGrp_2_pct</v>
      </c>
      <c r="E55" s="9" t="str" cm="1">
        <f t="array" ref="E55">_xlfn._xlws.FILTER(AnalysisMethods!$G$2:$G$31,AnalysisMethods!$E$2:$E$31='AE_SOC_PT Shell'!D55,"")</f>
        <v>%</v>
      </c>
      <c r="F55" s="10" t="str" cm="1">
        <f t="array" ref="F55">_xlfn._xlws.FILTER(AnalysisResults!$R$2:$R$3724,(AnalysisResults!$P$2:$P$3724='AE_SOC_PT Shell'!$D55)*(AnalysisResults!$D$2:$D$3724='AE_SOC_PT Shell'!$F$4)*(AnalysisResults!$J$2:$J$3724='AE_SOC_PT Shell'!$B55)*(AnalysisResults!$N$2:$N$3724='AE_SOC_PT Shell'!$C55),"")</f>
        <v>( XX.X)</v>
      </c>
      <c r="G55" s="10" t="str" cm="1">
        <f t="array" ref="G55">_xlfn._xlws.FILTER(AnalysisResults!$R$2:$R$3724,(AnalysisResults!$P$2:$P$3724='AE_SOC_PT Shell'!$D55)*(AnalysisResults!$D$2:$D$3724='AE_SOC_PT Shell'!$F$4)*(AnalysisResults!$J$2:$J$3724='AE_SOC_PT Shell'!$B55)*(AnalysisResults!$N$2:$N$3724='AE_SOC_PT Shell'!$C55),"")</f>
        <v>( XX.X)</v>
      </c>
      <c r="H55" s="10" t="str" cm="1">
        <f t="array" ref="H55">_xlfn._xlws.FILTER(AnalysisResults!$R$2:$R$3724,(AnalysisResults!$P$2:$P$3724='AE_SOC_PT Shell'!$D55)*(AnalysisResults!$D$2:$D$3724='AE_SOC_PT Shell'!$F$4)*(AnalysisResults!$J$2:$J$3724='AE_SOC_PT Shell'!$B55)*(AnalysisResults!$N$2:$N$3724='AE_SOC_PT Shell'!$C55),"")</f>
        <v>( XX.X)</v>
      </c>
    </row>
    <row r="56" spans="2:8" x14ac:dyDescent="0.45">
      <c r="B56" s="12" t="str">
        <v>CONGENITAL, FAMILIAL AND GENETIC DISORDERS</v>
      </c>
      <c r="C56" s="12" t="str">
        <v/>
      </c>
      <c r="D56" s="11" t="str">
        <v>Mth01_CatVar_ByGrp_1_n</v>
      </c>
      <c r="E56" s="9" t="str" cm="1">
        <f t="array" ref="E56">_xlfn._xlws.FILTER(AnalysisMethods!$G$2:$G$31,AnalysisMethods!$E$2:$E$31='AE_SOC_PT Shell'!D56,"")</f>
        <v>n</v>
      </c>
      <c r="F56" s="10" t="str" cm="1">
        <f t="array" ref="F56">_xlfn._xlws.FILTER(AnalysisResults!$R$2:$R$3724,(AnalysisResults!$P$2:$P$3724='AE_SOC_PT Shell'!$D56)*(AnalysisResults!$D$2:$D$3724='AE_SOC_PT Shell'!$F$4)*(AnalysisResults!$J$2:$J$3724='AE_SOC_PT Shell'!$B56)*(AnalysisResults!$N$2:$N$3724='AE_SOC_PT Shell'!$C56),"")</f>
        <v>XX</v>
      </c>
      <c r="G56" s="10" t="str" cm="1">
        <f t="array" ref="G56">_xlfn._xlws.FILTER(AnalysisResults!$R$2:$R$3724,(AnalysisResults!$P$2:$P$3724='AE_SOC_PT Shell'!$D56)*(AnalysisResults!$D$2:$D$3724='AE_SOC_PT Shell'!$F$4)*(AnalysisResults!$J$2:$J$3724='AE_SOC_PT Shell'!$B56)*(AnalysisResults!$N$2:$N$3724='AE_SOC_PT Shell'!$C56),"")</f>
        <v>XX</v>
      </c>
      <c r="H56" s="10" t="str" cm="1">
        <f t="array" ref="H56">_xlfn._xlws.FILTER(AnalysisResults!$R$2:$R$3724,(AnalysisResults!$P$2:$P$3724='AE_SOC_PT Shell'!$D56)*(AnalysisResults!$D$2:$D$3724='AE_SOC_PT Shell'!$F$4)*(AnalysisResults!$J$2:$J$3724='AE_SOC_PT Shell'!$B56)*(AnalysisResults!$N$2:$N$3724='AE_SOC_PT Shell'!$C56),"")</f>
        <v>XX</v>
      </c>
    </row>
    <row r="57" spans="2:8" x14ac:dyDescent="0.45">
      <c r="B57" s="12" t="str">
        <v>CONGENITAL, FAMILIAL AND GENETIC DISORDERS</v>
      </c>
      <c r="C57" s="12" t="str">
        <v/>
      </c>
      <c r="D57" s="11" t="str">
        <v>Mth01_CatVar_ByGrp_2_pct</v>
      </c>
      <c r="E57" s="9" t="str" cm="1">
        <f t="array" ref="E57">_xlfn._xlws.FILTER(AnalysisMethods!$G$2:$G$31,AnalysisMethods!$E$2:$E$31='AE_SOC_PT Shell'!D57,"")</f>
        <v>%</v>
      </c>
      <c r="F57" s="10" t="str" cm="1">
        <f t="array" ref="F57">_xlfn._xlws.FILTER(AnalysisResults!$R$2:$R$3724,(AnalysisResults!$P$2:$P$3724='AE_SOC_PT Shell'!$D57)*(AnalysisResults!$D$2:$D$3724='AE_SOC_PT Shell'!$F$4)*(AnalysisResults!$J$2:$J$3724='AE_SOC_PT Shell'!$B57)*(AnalysisResults!$N$2:$N$3724='AE_SOC_PT Shell'!$C57),"")</f>
        <v>( XX.X)</v>
      </c>
      <c r="G57" s="10" t="str" cm="1">
        <f t="array" ref="G57">_xlfn._xlws.FILTER(AnalysisResults!$R$2:$R$3724,(AnalysisResults!$P$2:$P$3724='AE_SOC_PT Shell'!$D57)*(AnalysisResults!$D$2:$D$3724='AE_SOC_PT Shell'!$F$4)*(AnalysisResults!$J$2:$J$3724='AE_SOC_PT Shell'!$B57)*(AnalysisResults!$N$2:$N$3724='AE_SOC_PT Shell'!$C57),"")</f>
        <v>( XX.X)</v>
      </c>
      <c r="H57" s="10" t="str" cm="1">
        <f t="array" ref="H57">_xlfn._xlws.FILTER(AnalysisResults!$R$2:$R$3724,(AnalysisResults!$P$2:$P$3724='AE_SOC_PT Shell'!$D57)*(AnalysisResults!$D$2:$D$3724='AE_SOC_PT Shell'!$F$4)*(AnalysisResults!$J$2:$J$3724='AE_SOC_PT Shell'!$B57)*(AnalysisResults!$N$2:$N$3724='AE_SOC_PT Shell'!$C57),"")</f>
        <v>( XX.X)</v>
      </c>
    </row>
    <row r="58" spans="2:8" x14ac:dyDescent="0.45">
      <c r="B58" s="12" t="str">
        <v>CONGENITAL, FAMILIAL AND GENETIC DISORDERS</v>
      </c>
      <c r="C58" s="12" t="str">
        <v>VENTRICULAR SEPTAL DEFECT</v>
      </c>
      <c r="D58" s="11" t="str">
        <v>Mth01_CatVar_ByGrp_1_n</v>
      </c>
      <c r="E58" s="9" t="str" cm="1">
        <f t="array" ref="E58">_xlfn._xlws.FILTER(AnalysisMethods!$G$2:$G$31,AnalysisMethods!$E$2:$E$31='AE_SOC_PT Shell'!D58,"")</f>
        <v>n</v>
      </c>
      <c r="F58" s="10" t="str" cm="1">
        <f t="array" ref="F58">_xlfn._xlws.FILTER(AnalysisResults!$R$2:$R$3724,(AnalysisResults!$P$2:$P$3724='AE_SOC_PT Shell'!$D58)*(AnalysisResults!$D$2:$D$3724='AE_SOC_PT Shell'!$F$4)*(AnalysisResults!$J$2:$J$3724='AE_SOC_PT Shell'!$B58)*(AnalysisResults!$N$2:$N$3724='AE_SOC_PT Shell'!$C58),"")</f>
        <v>XX</v>
      </c>
      <c r="G58" s="10" t="str" cm="1">
        <f t="array" ref="G58">_xlfn._xlws.FILTER(AnalysisResults!$R$2:$R$3724,(AnalysisResults!$P$2:$P$3724='AE_SOC_PT Shell'!$D58)*(AnalysisResults!$D$2:$D$3724='AE_SOC_PT Shell'!$F$4)*(AnalysisResults!$J$2:$J$3724='AE_SOC_PT Shell'!$B58)*(AnalysisResults!$N$2:$N$3724='AE_SOC_PT Shell'!$C58),"")</f>
        <v>XX</v>
      </c>
      <c r="H58" s="10" t="str" cm="1">
        <f t="array" ref="H58">_xlfn._xlws.FILTER(AnalysisResults!$R$2:$R$3724,(AnalysisResults!$P$2:$P$3724='AE_SOC_PT Shell'!$D58)*(AnalysisResults!$D$2:$D$3724='AE_SOC_PT Shell'!$F$4)*(AnalysisResults!$J$2:$J$3724='AE_SOC_PT Shell'!$B58)*(AnalysisResults!$N$2:$N$3724='AE_SOC_PT Shell'!$C58),"")</f>
        <v>XX</v>
      </c>
    </row>
    <row r="59" spans="2:8" x14ac:dyDescent="0.45">
      <c r="B59" s="12" t="str">
        <v>CONGENITAL, FAMILIAL AND GENETIC DISORDERS</v>
      </c>
      <c r="C59" s="12" t="str">
        <v>VENTRICULAR SEPTAL DEFECT</v>
      </c>
      <c r="D59" s="11" t="str">
        <v>Mth01_CatVar_ByGrp_2_pct</v>
      </c>
      <c r="E59" s="9" t="str" cm="1">
        <f t="array" ref="E59">_xlfn._xlws.FILTER(AnalysisMethods!$G$2:$G$31,AnalysisMethods!$E$2:$E$31='AE_SOC_PT Shell'!D59,"")</f>
        <v>%</v>
      </c>
      <c r="F59" s="10" t="str" cm="1">
        <f t="array" ref="F59">_xlfn._xlws.FILTER(AnalysisResults!$R$2:$R$3724,(AnalysisResults!$P$2:$P$3724='AE_SOC_PT Shell'!$D59)*(AnalysisResults!$D$2:$D$3724='AE_SOC_PT Shell'!$F$4)*(AnalysisResults!$J$2:$J$3724='AE_SOC_PT Shell'!$B59)*(AnalysisResults!$N$2:$N$3724='AE_SOC_PT Shell'!$C59),"")</f>
        <v>( XX.X)</v>
      </c>
      <c r="G59" s="10" t="str" cm="1">
        <f t="array" ref="G59">_xlfn._xlws.FILTER(AnalysisResults!$R$2:$R$3724,(AnalysisResults!$P$2:$P$3724='AE_SOC_PT Shell'!$D59)*(AnalysisResults!$D$2:$D$3724='AE_SOC_PT Shell'!$F$4)*(AnalysisResults!$J$2:$J$3724='AE_SOC_PT Shell'!$B59)*(AnalysisResults!$N$2:$N$3724='AE_SOC_PT Shell'!$C59),"")</f>
        <v>( XX.X)</v>
      </c>
      <c r="H59" s="10" t="str" cm="1">
        <f t="array" ref="H59">_xlfn._xlws.FILTER(AnalysisResults!$R$2:$R$3724,(AnalysisResults!$P$2:$P$3724='AE_SOC_PT Shell'!$D59)*(AnalysisResults!$D$2:$D$3724='AE_SOC_PT Shell'!$F$4)*(AnalysisResults!$J$2:$J$3724='AE_SOC_PT Shell'!$B59)*(AnalysisResults!$N$2:$N$3724='AE_SOC_PT Shell'!$C59),"")</f>
        <v>( XX.X)</v>
      </c>
    </row>
    <row r="60" spans="2:8" x14ac:dyDescent="0.45">
      <c r="B60" s="12" t="str">
        <v>EAR AND LABYRINTH DISORDERS</v>
      </c>
      <c r="C60" s="12" t="str">
        <v/>
      </c>
      <c r="D60" s="11" t="str">
        <v>Mth01_CatVar_ByGrp_1_n</v>
      </c>
      <c r="E60" s="9" t="str" cm="1">
        <f t="array" ref="E60">_xlfn._xlws.FILTER(AnalysisMethods!$G$2:$G$31,AnalysisMethods!$E$2:$E$31='AE_SOC_PT Shell'!D60,"")</f>
        <v>n</v>
      </c>
      <c r="F60" s="10" t="str" cm="1">
        <f t="array" ref="F60">_xlfn._xlws.FILTER(AnalysisResults!$R$2:$R$3724,(AnalysisResults!$P$2:$P$3724='AE_SOC_PT Shell'!$D60)*(AnalysisResults!$D$2:$D$3724='AE_SOC_PT Shell'!$F$4)*(AnalysisResults!$J$2:$J$3724='AE_SOC_PT Shell'!$B60)*(AnalysisResults!$N$2:$N$3724='AE_SOC_PT Shell'!$C60),"")</f>
        <v>XX</v>
      </c>
      <c r="G60" s="10" t="str" cm="1">
        <f t="array" ref="G60">_xlfn._xlws.FILTER(AnalysisResults!$R$2:$R$3724,(AnalysisResults!$P$2:$P$3724='AE_SOC_PT Shell'!$D60)*(AnalysisResults!$D$2:$D$3724='AE_SOC_PT Shell'!$F$4)*(AnalysisResults!$J$2:$J$3724='AE_SOC_PT Shell'!$B60)*(AnalysisResults!$N$2:$N$3724='AE_SOC_PT Shell'!$C60),"")</f>
        <v>XX</v>
      </c>
      <c r="H60" s="10" t="str" cm="1">
        <f t="array" ref="H60">_xlfn._xlws.FILTER(AnalysisResults!$R$2:$R$3724,(AnalysisResults!$P$2:$P$3724='AE_SOC_PT Shell'!$D60)*(AnalysisResults!$D$2:$D$3724='AE_SOC_PT Shell'!$F$4)*(AnalysisResults!$J$2:$J$3724='AE_SOC_PT Shell'!$B60)*(AnalysisResults!$N$2:$N$3724='AE_SOC_PT Shell'!$C60),"")</f>
        <v>XX</v>
      </c>
    </row>
    <row r="61" spans="2:8" x14ac:dyDescent="0.45">
      <c r="B61" s="12" t="str">
        <v>EAR AND LABYRINTH DISORDERS</v>
      </c>
      <c r="C61" s="12" t="str">
        <v/>
      </c>
      <c r="D61" s="11" t="str">
        <v>Mth01_CatVar_ByGrp_2_pct</v>
      </c>
      <c r="E61" s="9" t="str" cm="1">
        <f t="array" ref="E61">_xlfn._xlws.FILTER(AnalysisMethods!$G$2:$G$31,AnalysisMethods!$E$2:$E$31='AE_SOC_PT Shell'!D61,"")</f>
        <v>%</v>
      </c>
      <c r="F61" s="10" t="str" cm="1">
        <f t="array" ref="F61">_xlfn._xlws.FILTER(AnalysisResults!$R$2:$R$3724,(AnalysisResults!$P$2:$P$3724='AE_SOC_PT Shell'!$D61)*(AnalysisResults!$D$2:$D$3724='AE_SOC_PT Shell'!$F$4)*(AnalysisResults!$J$2:$J$3724='AE_SOC_PT Shell'!$B61)*(AnalysisResults!$N$2:$N$3724='AE_SOC_PT Shell'!$C61),"")</f>
        <v>( XX.X)</v>
      </c>
      <c r="G61" s="10" t="str" cm="1">
        <f t="array" ref="G61">_xlfn._xlws.FILTER(AnalysisResults!$R$2:$R$3724,(AnalysisResults!$P$2:$P$3724='AE_SOC_PT Shell'!$D61)*(AnalysisResults!$D$2:$D$3724='AE_SOC_PT Shell'!$F$4)*(AnalysisResults!$J$2:$J$3724='AE_SOC_PT Shell'!$B61)*(AnalysisResults!$N$2:$N$3724='AE_SOC_PT Shell'!$C61),"")</f>
        <v>( XX.X)</v>
      </c>
      <c r="H61" s="10" t="str" cm="1">
        <f t="array" ref="H61">_xlfn._xlws.FILTER(AnalysisResults!$R$2:$R$3724,(AnalysisResults!$P$2:$P$3724='AE_SOC_PT Shell'!$D61)*(AnalysisResults!$D$2:$D$3724='AE_SOC_PT Shell'!$F$4)*(AnalysisResults!$J$2:$J$3724='AE_SOC_PT Shell'!$B61)*(AnalysisResults!$N$2:$N$3724='AE_SOC_PT Shell'!$C61),"")</f>
        <v>( XX.X)</v>
      </c>
    </row>
    <row r="62" spans="2:8" x14ac:dyDescent="0.45">
      <c r="B62" s="12" t="str">
        <v>EAR AND LABYRINTH DISORDERS</v>
      </c>
      <c r="C62" s="12" t="str">
        <v>CERUMEN IMPACTION</v>
      </c>
      <c r="D62" s="11" t="str">
        <v>Mth01_CatVar_ByGrp_1_n</v>
      </c>
      <c r="E62" s="9" t="str" cm="1">
        <f t="array" ref="E62">_xlfn._xlws.FILTER(AnalysisMethods!$G$2:$G$31,AnalysisMethods!$E$2:$E$31='AE_SOC_PT Shell'!D62,"")</f>
        <v>n</v>
      </c>
      <c r="F62" s="10" t="str" cm="1">
        <f t="array" ref="F62">_xlfn._xlws.FILTER(AnalysisResults!$R$2:$R$3724,(AnalysisResults!$P$2:$P$3724='AE_SOC_PT Shell'!$D62)*(AnalysisResults!$D$2:$D$3724='AE_SOC_PT Shell'!$F$4)*(AnalysisResults!$J$2:$J$3724='AE_SOC_PT Shell'!$B62)*(AnalysisResults!$N$2:$N$3724='AE_SOC_PT Shell'!$C62),"")</f>
        <v>XX</v>
      </c>
      <c r="G62" s="10" t="str" cm="1">
        <f t="array" ref="G62">_xlfn._xlws.FILTER(AnalysisResults!$R$2:$R$3724,(AnalysisResults!$P$2:$P$3724='AE_SOC_PT Shell'!$D62)*(AnalysisResults!$D$2:$D$3724='AE_SOC_PT Shell'!$F$4)*(AnalysisResults!$J$2:$J$3724='AE_SOC_PT Shell'!$B62)*(AnalysisResults!$N$2:$N$3724='AE_SOC_PT Shell'!$C62),"")</f>
        <v>XX</v>
      </c>
      <c r="H62" s="10" t="str" cm="1">
        <f t="array" ref="H62">_xlfn._xlws.FILTER(AnalysisResults!$R$2:$R$3724,(AnalysisResults!$P$2:$P$3724='AE_SOC_PT Shell'!$D62)*(AnalysisResults!$D$2:$D$3724='AE_SOC_PT Shell'!$F$4)*(AnalysisResults!$J$2:$J$3724='AE_SOC_PT Shell'!$B62)*(AnalysisResults!$N$2:$N$3724='AE_SOC_PT Shell'!$C62),"")</f>
        <v>XX</v>
      </c>
    </row>
    <row r="63" spans="2:8" x14ac:dyDescent="0.45">
      <c r="B63" s="12" t="str">
        <v>EAR AND LABYRINTH DISORDERS</v>
      </c>
      <c r="C63" s="12" t="str">
        <v>CERUMEN IMPACTION</v>
      </c>
      <c r="D63" s="11" t="str">
        <v>Mth01_CatVar_ByGrp_2_pct</v>
      </c>
      <c r="E63" s="9" t="str" cm="1">
        <f t="array" ref="E63">_xlfn._xlws.FILTER(AnalysisMethods!$G$2:$G$31,AnalysisMethods!$E$2:$E$31='AE_SOC_PT Shell'!D63,"")</f>
        <v>%</v>
      </c>
      <c r="F63" s="10" t="str" cm="1">
        <f t="array" ref="F63">_xlfn._xlws.FILTER(AnalysisResults!$R$2:$R$3724,(AnalysisResults!$P$2:$P$3724='AE_SOC_PT Shell'!$D63)*(AnalysisResults!$D$2:$D$3724='AE_SOC_PT Shell'!$F$4)*(AnalysisResults!$J$2:$J$3724='AE_SOC_PT Shell'!$B63)*(AnalysisResults!$N$2:$N$3724='AE_SOC_PT Shell'!$C63),"")</f>
        <v>( XX.X)</v>
      </c>
      <c r="G63" s="10" t="str" cm="1">
        <f t="array" ref="G63">_xlfn._xlws.FILTER(AnalysisResults!$R$2:$R$3724,(AnalysisResults!$P$2:$P$3724='AE_SOC_PT Shell'!$D63)*(AnalysisResults!$D$2:$D$3724='AE_SOC_PT Shell'!$F$4)*(AnalysisResults!$J$2:$J$3724='AE_SOC_PT Shell'!$B63)*(AnalysisResults!$N$2:$N$3724='AE_SOC_PT Shell'!$C63),"")</f>
        <v>( XX.X)</v>
      </c>
      <c r="H63" s="10" t="str" cm="1">
        <f t="array" ref="H63">_xlfn._xlws.FILTER(AnalysisResults!$R$2:$R$3724,(AnalysisResults!$P$2:$P$3724='AE_SOC_PT Shell'!$D63)*(AnalysisResults!$D$2:$D$3724='AE_SOC_PT Shell'!$F$4)*(AnalysisResults!$J$2:$J$3724='AE_SOC_PT Shell'!$B63)*(AnalysisResults!$N$2:$N$3724='AE_SOC_PT Shell'!$C63),"")</f>
        <v>( XX.X)</v>
      </c>
    </row>
    <row r="64" spans="2:8" x14ac:dyDescent="0.45">
      <c r="B64" s="12" t="str">
        <v>EAR AND LABYRINTH DISORDERS</v>
      </c>
      <c r="C64" s="12" t="str">
        <v>EAR PAIN</v>
      </c>
      <c r="D64" s="11" t="str">
        <v>Mth01_CatVar_ByGrp_1_n</v>
      </c>
      <c r="E64" s="9" t="str" cm="1">
        <f t="array" ref="E64">_xlfn._xlws.FILTER(AnalysisMethods!$G$2:$G$31,AnalysisMethods!$E$2:$E$31='AE_SOC_PT Shell'!D64,"")</f>
        <v>n</v>
      </c>
      <c r="F64" s="10" t="str" cm="1">
        <f t="array" ref="F64">_xlfn._xlws.FILTER(AnalysisResults!$R$2:$R$3724,(AnalysisResults!$P$2:$P$3724='AE_SOC_PT Shell'!$D64)*(AnalysisResults!$D$2:$D$3724='AE_SOC_PT Shell'!$F$4)*(AnalysisResults!$J$2:$J$3724='AE_SOC_PT Shell'!$B64)*(AnalysisResults!$N$2:$N$3724='AE_SOC_PT Shell'!$C64),"")</f>
        <v>XX</v>
      </c>
      <c r="G64" s="10" t="str" cm="1">
        <f t="array" ref="G64">_xlfn._xlws.FILTER(AnalysisResults!$R$2:$R$3724,(AnalysisResults!$P$2:$P$3724='AE_SOC_PT Shell'!$D64)*(AnalysisResults!$D$2:$D$3724='AE_SOC_PT Shell'!$F$4)*(AnalysisResults!$J$2:$J$3724='AE_SOC_PT Shell'!$B64)*(AnalysisResults!$N$2:$N$3724='AE_SOC_PT Shell'!$C64),"")</f>
        <v>XX</v>
      </c>
      <c r="H64" s="10" t="str" cm="1">
        <f t="array" ref="H64">_xlfn._xlws.FILTER(AnalysisResults!$R$2:$R$3724,(AnalysisResults!$P$2:$P$3724='AE_SOC_PT Shell'!$D64)*(AnalysisResults!$D$2:$D$3724='AE_SOC_PT Shell'!$F$4)*(AnalysisResults!$J$2:$J$3724='AE_SOC_PT Shell'!$B64)*(AnalysisResults!$N$2:$N$3724='AE_SOC_PT Shell'!$C64),"")</f>
        <v>XX</v>
      </c>
    </row>
    <row r="65" spans="2:8" x14ac:dyDescent="0.45">
      <c r="B65" s="12" t="str">
        <v>EAR AND LABYRINTH DISORDERS</v>
      </c>
      <c r="C65" s="12" t="str">
        <v>EAR PAIN</v>
      </c>
      <c r="D65" s="11" t="str">
        <v>Mth01_CatVar_ByGrp_2_pct</v>
      </c>
      <c r="E65" s="9" t="str" cm="1">
        <f t="array" ref="E65">_xlfn._xlws.FILTER(AnalysisMethods!$G$2:$G$31,AnalysisMethods!$E$2:$E$31='AE_SOC_PT Shell'!D65,"")</f>
        <v>%</v>
      </c>
      <c r="F65" s="10" t="str" cm="1">
        <f t="array" ref="F65">_xlfn._xlws.FILTER(AnalysisResults!$R$2:$R$3724,(AnalysisResults!$P$2:$P$3724='AE_SOC_PT Shell'!$D65)*(AnalysisResults!$D$2:$D$3724='AE_SOC_PT Shell'!$F$4)*(AnalysisResults!$J$2:$J$3724='AE_SOC_PT Shell'!$B65)*(AnalysisResults!$N$2:$N$3724='AE_SOC_PT Shell'!$C65),"")</f>
        <v>( XX.X)</v>
      </c>
      <c r="G65" s="10" t="str" cm="1">
        <f t="array" ref="G65">_xlfn._xlws.FILTER(AnalysisResults!$R$2:$R$3724,(AnalysisResults!$P$2:$P$3724='AE_SOC_PT Shell'!$D65)*(AnalysisResults!$D$2:$D$3724='AE_SOC_PT Shell'!$F$4)*(AnalysisResults!$J$2:$J$3724='AE_SOC_PT Shell'!$B65)*(AnalysisResults!$N$2:$N$3724='AE_SOC_PT Shell'!$C65),"")</f>
        <v>( XX.X)</v>
      </c>
      <c r="H65" s="10" t="str" cm="1">
        <f t="array" ref="H65">_xlfn._xlws.FILTER(AnalysisResults!$R$2:$R$3724,(AnalysisResults!$P$2:$P$3724='AE_SOC_PT Shell'!$D65)*(AnalysisResults!$D$2:$D$3724='AE_SOC_PT Shell'!$F$4)*(AnalysisResults!$J$2:$J$3724='AE_SOC_PT Shell'!$B65)*(AnalysisResults!$N$2:$N$3724='AE_SOC_PT Shell'!$C65),"")</f>
        <v>( XX.X)</v>
      </c>
    </row>
    <row r="66" spans="2:8" x14ac:dyDescent="0.45">
      <c r="B66" s="12" t="str">
        <v>EAR AND LABYRINTH DISORDERS</v>
      </c>
      <c r="C66" s="12" t="str">
        <v>VERTIGO</v>
      </c>
      <c r="D66" s="11" t="str">
        <v>Mth01_CatVar_ByGrp_1_n</v>
      </c>
      <c r="E66" s="9" t="str" cm="1">
        <f t="array" ref="E66">_xlfn._xlws.FILTER(AnalysisMethods!$G$2:$G$31,AnalysisMethods!$E$2:$E$31='AE_SOC_PT Shell'!D66,"")</f>
        <v>n</v>
      </c>
      <c r="F66" s="10" t="str" cm="1">
        <f t="array" ref="F66">_xlfn._xlws.FILTER(AnalysisResults!$R$2:$R$3724,(AnalysisResults!$P$2:$P$3724='AE_SOC_PT Shell'!$D66)*(AnalysisResults!$D$2:$D$3724='AE_SOC_PT Shell'!$F$4)*(AnalysisResults!$J$2:$J$3724='AE_SOC_PT Shell'!$B66)*(AnalysisResults!$N$2:$N$3724='AE_SOC_PT Shell'!$C66),"")</f>
        <v>XX</v>
      </c>
      <c r="G66" s="10" t="str" cm="1">
        <f t="array" ref="G66">_xlfn._xlws.FILTER(AnalysisResults!$R$2:$R$3724,(AnalysisResults!$P$2:$P$3724='AE_SOC_PT Shell'!$D66)*(AnalysisResults!$D$2:$D$3724='AE_SOC_PT Shell'!$F$4)*(AnalysisResults!$J$2:$J$3724='AE_SOC_PT Shell'!$B66)*(AnalysisResults!$N$2:$N$3724='AE_SOC_PT Shell'!$C66),"")</f>
        <v>XX</v>
      </c>
      <c r="H66" s="10" t="str" cm="1">
        <f t="array" ref="H66">_xlfn._xlws.FILTER(AnalysisResults!$R$2:$R$3724,(AnalysisResults!$P$2:$P$3724='AE_SOC_PT Shell'!$D66)*(AnalysisResults!$D$2:$D$3724='AE_SOC_PT Shell'!$F$4)*(AnalysisResults!$J$2:$J$3724='AE_SOC_PT Shell'!$B66)*(AnalysisResults!$N$2:$N$3724='AE_SOC_PT Shell'!$C66),"")</f>
        <v>XX</v>
      </c>
    </row>
    <row r="67" spans="2:8" x14ac:dyDescent="0.45">
      <c r="B67" s="12" t="str">
        <v>EAR AND LABYRINTH DISORDERS</v>
      </c>
      <c r="C67" s="12" t="str">
        <v>VERTIGO</v>
      </c>
      <c r="D67" s="11" t="str">
        <v>Mth01_CatVar_ByGrp_2_pct</v>
      </c>
      <c r="E67" s="9" t="str" cm="1">
        <f t="array" ref="E67">_xlfn._xlws.FILTER(AnalysisMethods!$G$2:$G$31,AnalysisMethods!$E$2:$E$31='AE_SOC_PT Shell'!D67,"")</f>
        <v>%</v>
      </c>
      <c r="F67" s="10" t="str" cm="1">
        <f t="array" ref="F67">_xlfn._xlws.FILTER(AnalysisResults!$R$2:$R$3724,(AnalysisResults!$P$2:$P$3724='AE_SOC_PT Shell'!$D67)*(AnalysisResults!$D$2:$D$3724='AE_SOC_PT Shell'!$F$4)*(AnalysisResults!$J$2:$J$3724='AE_SOC_PT Shell'!$B67)*(AnalysisResults!$N$2:$N$3724='AE_SOC_PT Shell'!$C67),"")</f>
        <v>( XX.X)</v>
      </c>
      <c r="G67" s="10" t="str" cm="1">
        <f t="array" ref="G67">_xlfn._xlws.FILTER(AnalysisResults!$R$2:$R$3724,(AnalysisResults!$P$2:$P$3724='AE_SOC_PT Shell'!$D67)*(AnalysisResults!$D$2:$D$3724='AE_SOC_PT Shell'!$F$4)*(AnalysisResults!$J$2:$J$3724='AE_SOC_PT Shell'!$B67)*(AnalysisResults!$N$2:$N$3724='AE_SOC_PT Shell'!$C67),"")</f>
        <v>( XX.X)</v>
      </c>
      <c r="H67" s="10" t="str" cm="1">
        <f t="array" ref="H67">_xlfn._xlws.FILTER(AnalysisResults!$R$2:$R$3724,(AnalysisResults!$P$2:$P$3724='AE_SOC_PT Shell'!$D67)*(AnalysisResults!$D$2:$D$3724='AE_SOC_PT Shell'!$F$4)*(AnalysisResults!$J$2:$J$3724='AE_SOC_PT Shell'!$B67)*(AnalysisResults!$N$2:$N$3724='AE_SOC_PT Shell'!$C67),"")</f>
        <v>( XX.X)</v>
      </c>
    </row>
    <row r="68" spans="2:8" x14ac:dyDescent="0.45">
      <c r="B68" s="12" t="str">
        <v>EYE DISORDERS</v>
      </c>
      <c r="C68" s="12" t="str">
        <v/>
      </c>
      <c r="D68" s="11" t="str">
        <v>Mth01_CatVar_ByGrp_1_n</v>
      </c>
      <c r="E68" s="9" t="str" cm="1">
        <f t="array" ref="E68">_xlfn._xlws.FILTER(AnalysisMethods!$G$2:$G$31,AnalysisMethods!$E$2:$E$31='AE_SOC_PT Shell'!D68,"")</f>
        <v>n</v>
      </c>
      <c r="F68" s="10" t="str" cm="1">
        <f t="array" ref="F68">_xlfn._xlws.FILTER(AnalysisResults!$R$2:$R$3724,(AnalysisResults!$P$2:$P$3724='AE_SOC_PT Shell'!$D68)*(AnalysisResults!$D$2:$D$3724='AE_SOC_PT Shell'!$F$4)*(AnalysisResults!$J$2:$J$3724='AE_SOC_PT Shell'!$B68)*(AnalysisResults!$N$2:$N$3724='AE_SOC_PT Shell'!$C68),"")</f>
        <v>XX</v>
      </c>
      <c r="G68" s="10" t="str" cm="1">
        <f t="array" ref="G68">_xlfn._xlws.FILTER(AnalysisResults!$R$2:$R$3724,(AnalysisResults!$P$2:$P$3724='AE_SOC_PT Shell'!$D68)*(AnalysisResults!$D$2:$D$3724='AE_SOC_PT Shell'!$F$4)*(AnalysisResults!$J$2:$J$3724='AE_SOC_PT Shell'!$B68)*(AnalysisResults!$N$2:$N$3724='AE_SOC_PT Shell'!$C68),"")</f>
        <v>XX</v>
      </c>
      <c r="H68" s="10" t="str" cm="1">
        <f t="array" ref="H68">_xlfn._xlws.FILTER(AnalysisResults!$R$2:$R$3724,(AnalysisResults!$P$2:$P$3724='AE_SOC_PT Shell'!$D68)*(AnalysisResults!$D$2:$D$3724='AE_SOC_PT Shell'!$F$4)*(AnalysisResults!$J$2:$J$3724='AE_SOC_PT Shell'!$B68)*(AnalysisResults!$N$2:$N$3724='AE_SOC_PT Shell'!$C68),"")</f>
        <v>XX</v>
      </c>
    </row>
    <row r="69" spans="2:8" x14ac:dyDescent="0.45">
      <c r="B69" s="12" t="str">
        <v>EYE DISORDERS</v>
      </c>
      <c r="C69" s="12" t="str">
        <v/>
      </c>
      <c r="D69" s="11" t="str">
        <v>Mth01_CatVar_ByGrp_2_pct</v>
      </c>
      <c r="E69" s="9" t="str" cm="1">
        <f t="array" ref="E69">_xlfn._xlws.FILTER(AnalysisMethods!$G$2:$G$31,AnalysisMethods!$E$2:$E$31='AE_SOC_PT Shell'!D69,"")</f>
        <v>%</v>
      </c>
      <c r="F69" s="10" t="str" cm="1">
        <f t="array" ref="F69">_xlfn._xlws.FILTER(AnalysisResults!$R$2:$R$3724,(AnalysisResults!$P$2:$P$3724='AE_SOC_PT Shell'!$D69)*(AnalysisResults!$D$2:$D$3724='AE_SOC_PT Shell'!$F$4)*(AnalysisResults!$J$2:$J$3724='AE_SOC_PT Shell'!$B69)*(AnalysisResults!$N$2:$N$3724='AE_SOC_PT Shell'!$C69),"")</f>
        <v>( XX.X)</v>
      </c>
      <c r="G69" s="10" t="str" cm="1">
        <f t="array" ref="G69">_xlfn._xlws.FILTER(AnalysisResults!$R$2:$R$3724,(AnalysisResults!$P$2:$P$3724='AE_SOC_PT Shell'!$D69)*(AnalysisResults!$D$2:$D$3724='AE_SOC_PT Shell'!$F$4)*(AnalysisResults!$J$2:$J$3724='AE_SOC_PT Shell'!$B69)*(AnalysisResults!$N$2:$N$3724='AE_SOC_PT Shell'!$C69),"")</f>
        <v>( XX.X)</v>
      </c>
      <c r="H69" s="10" t="str" cm="1">
        <f t="array" ref="H69">_xlfn._xlws.FILTER(AnalysisResults!$R$2:$R$3724,(AnalysisResults!$P$2:$P$3724='AE_SOC_PT Shell'!$D69)*(AnalysisResults!$D$2:$D$3724='AE_SOC_PT Shell'!$F$4)*(AnalysisResults!$J$2:$J$3724='AE_SOC_PT Shell'!$B69)*(AnalysisResults!$N$2:$N$3724='AE_SOC_PT Shell'!$C69),"")</f>
        <v>( XX.X)</v>
      </c>
    </row>
    <row r="70" spans="2:8" x14ac:dyDescent="0.45">
      <c r="B70" s="12" t="str">
        <v>EYE DISORDERS</v>
      </c>
      <c r="C70" s="12" t="str">
        <v>CONJUNCTIVAL HAEMORRHAGE</v>
      </c>
      <c r="D70" s="11" t="str">
        <v>Mth01_CatVar_ByGrp_1_n</v>
      </c>
      <c r="E70" s="9" t="str" cm="1">
        <f t="array" ref="E70">_xlfn._xlws.FILTER(AnalysisMethods!$G$2:$G$31,AnalysisMethods!$E$2:$E$31='AE_SOC_PT Shell'!D70,"")</f>
        <v>n</v>
      </c>
      <c r="F70" s="10" t="str" cm="1">
        <f t="array" ref="F70">_xlfn._xlws.FILTER(AnalysisResults!$R$2:$R$3724,(AnalysisResults!$P$2:$P$3724='AE_SOC_PT Shell'!$D70)*(AnalysisResults!$D$2:$D$3724='AE_SOC_PT Shell'!$F$4)*(AnalysisResults!$J$2:$J$3724='AE_SOC_PT Shell'!$B70)*(AnalysisResults!$N$2:$N$3724='AE_SOC_PT Shell'!$C70),"")</f>
        <v>XX</v>
      </c>
      <c r="G70" s="10" t="str" cm="1">
        <f t="array" ref="G70">_xlfn._xlws.FILTER(AnalysisResults!$R$2:$R$3724,(AnalysisResults!$P$2:$P$3724='AE_SOC_PT Shell'!$D70)*(AnalysisResults!$D$2:$D$3724='AE_SOC_PT Shell'!$F$4)*(AnalysisResults!$J$2:$J$3724='AE_SOC_PT Shell'!$B70)*(AnalysisResults!$N$2:$N$3724='AE_SOC_PT Shell'!$C70),"")</f>
        <v>XX</v>
      </c>
      <c r="H70" s="10" t="str" cm="1">
        <f t="array" ref="H70">_xlfn._xlws.FILTER(AnalysisResults!$R$2:$R$3724,(AnalysisResults!$P$2:$P$3724='AE_SOC_PT Shell'!$D70)*(AnalysisResults!$D$2:$D$3724='AE_SOC_PT Shell'!$F$4)*(AnalysisResults!$J$2:$J$3724='AE_SOC_PT Shell'!$B70)*(AnalysisResults!$N$2:$N$3724='AE_SOC_PT Shell'!$C70),"")</f>
        <v>XX</v>
      </c>
    </row>
    <row r="71" spans="2:8" x14ac:dyDescent="0.45">
      <c r="B71" s="12" t="str">
        <v>EYE DISORDERS</v>
      </c>
      <c r="C71" s="12" t="str">
        <v>CONJUNCTIVAL HAEMORRHAGE</v>
      </c>
      <c r="D71" s="11" t="str">
        <v>Mth01_CatVar_ByGrp_2_pct</v>
      </c>
      <c r="E71" s="9" t="str" cm="1">
        <f t="array" ref="E71">_xlfn._xlws.FILTER(AnalysisMethods!$G$2:$G$31,AnalysisMethods!$E$2:$E$31='AE_SOC_PT Shell'!D71,"")</f>
        <v>%</v>
      </c>
      <c r="F71" s="10" t="str" cm="1">
        <f t="array" ref="F71">_xlfn._xlws.FILTER(AnalysisResults!$R$2:$R$3724,(AnalysisResults!$P$2:$P$3724='AE_SOC_PT Shell'!$D71)*(AnalysisResults!$D$2:$D$3724='AE_SOC_PT Shell'!$F$4)*(AnalysisResults!$J$2:$J$3724='AE_SOC_PT Shell'!$B71)*(AnalysisResults!$N$2:$N$3724='AE_SOC_PT Shell'!$C71),"")</f>
        <v>( XX.X)</v>
      </c>
      <c r="G71" s="10" t="str" cm="1">
        <f t="array" ref="G71">_xlfn._xlws.FILTER(AnalysisResults!$R$2:$R$3724,(AnalysisResults!$P$2:$P$3724='AE_SOC_PT Shell'!$D71)*(AnalysisResults!$D$2:$D$3724='AE_SOC_PT Shell'!$F$4)*(AnalysisResults!$J$2:$J$3724='AE_SOC_PT Shell'!$B71)*(AnalysisResults!$N$2:$N$3724='AE_SOC_PT Shell'!$C71),"")</f>
        <v>( XX.X)</v>
      </c>
      <c r="H71" s="10" t="str" cm="1">
        <f t="array" ref="H71">_xlfn._xlws.FILTER(AnalysisResults!$R$2:$R$3724,(AnalysisResults!$P$2:$P$3724='AE_SOC_PT Shell'!$D71)*(AnalysisResults!$D$2:$D$3724='AE_SOC_PT Shell'!$F$4)*(AnalysisResults!$J$2:$J$3724='AE_SOC_PT Shell'!$B71)*(AnalysisResults!$N$2:$N$3724='AE_SOC_PT Shell'!$C71),"")</f>
        <v>( XX.X)</v>
      </c>
    </row>
    <row r="72" spans="2:8" x14ac:dyDescent="0.45">
      <c r="B72" s="12" t="str">
        <v>EYE DISORDERS</v>
      </c>
      <c r="C72" s="12" t="str">
        <v>CONJUNCTIVITIS</v>
      </c>
      <c r="D72" s="11" t="str">
        <v>Mth01_CatVar_ByGrp_1_n</v>
      </c>
      <c r="E72" s="9" t="str" cm="1">
        <f t="array" ref="E72">_xlfn._xlws.FILTER(AnalysisMethods!$G$2:$G$31,AnalysisMethods!$E$2:$E$31='AE_SOC_PT Shell'!D72,"")</f>
        <v>n</v>
      </c>
      <c r="F72" s="10" t="str" cm="1">
        <f t="array" ref="F72">_xlfn._xlws.FILTER(AnalysisResults!$R$2:$R$3724,(AnalysisResults!$P$2:$P$3724='AE_SOC_PT Shell'!$D72)*(AnalysisResults!$D$2:$D$3724='AE_SOC_PT Shell'!$F$4)*(AnalysisResults!$J$2:$J$3724='AE_SOC_PT Shell'!$B72)*(AnalysisResults!$N$2:$N$3724='AE_SOC_PT Shell'!$C72),"")</f>
        <v>XX</v>
      </c>
      <c r="G72" s="10" t="str" cm="1">
        <f t="array" ref="G72">_xlfn._xlws.FILTER(AnalysisResults!$R$2:$R$3724,(AnalysisResults!$P$2:$P$3724='AE_SOC_PT Shell'!$D72)*(AnalysisResults!$D$2:$D$3724='AE_SOC_PT Shell'!$F$4)*(AnalysisResults!$J$2:$J$3724='AE_SOC_PT Shell'!$B72)*(AnalysisResults!$N$2:$N$3724='AE_SOC_PT Shell'!$C72),"")</f>
        <v>XX</v>
      </c>
      <c r="H72" s="10" t="str" cm="1">
        <f t="array" ref="H72">_xlfn._xlws.FILTER(AnalysisResults!$R$2:$R$3724,(AnalysisResults!$P$2:$P$3724='AE_SOC_PT Shell'!$D72)*(AnalysisResults!$D$2:$D$3724='AE_SOC_PT Shell'!$F$4)*(AnalysisResults!$J$2:$J$3724='AE_SOC_PT Shell'!$B72)*(AnalysisResults!$N$2:$N$3724='AE_SOC_PT Shell'!$C72),"")</f>
        <v>XX</v>
      </c>
    </row>
    <row r="73" spans="2:8" x14ac:dyDescent="0.45">
      <c r="B73" s="12" t="str">
        <v>EYE DISORDERS</v>
      </c>
      <c r="C73" s="12" t="str">
        <v>CONJUNCTIVITIS</v>
      </c>
      <c r="D73" s="11" t="str">
        <v>Mth01_CatVar_ByGrp_2_pct</v>
      </c>
      <c r="E73" s="9" t="str" cm="1">
        <f t="array" ref="E73">_xlfn._xlws.FILTER(AnalysisMethods!$G$2:$G$31,AnalysisMethods!$E$2:$E$31='AE_SOC_PT Shell'!D73,"")</f>
        <v>%</v>
      </c>
      <c r="F73" s="10" t="str" cm="1">
        <f t="array" ref="F73">_xlfn._xlws.FILTER(AnalysisResults!$R$2:$R$3724,(AnalysisResults!$P$2:$P$3724='AE_SOC_PT Shell'!$D73)*(AnalysisResults!$D$2:$D$3724='AE_SOC_PT Shell'!$F$4)*(AnalysisResults!$J$2:$J$3724='AE_SOC_PT Shell'!$B73)*(AnalysisResults!$N$2:$N$3724='AE_SOC_PT Shell'!$C73),"")</f>
        <v>( XX.X)</v>
      </c>
      <c r="G73" s="10" t="str" cm="1">
        <f t="array" ref="G73">_xlfn._xlws.FILTER(AnalysisResults!$R$2:$R$3724,(AnalysisResults!$P$2:$P$3724='AE_SOC_PT Shell'!$D73)*(AnalysisResults!$D$2:$D$3724='AE_SOC_PT Shell'!$F$4)*(AnalysisResults!$J$2:$J$3724='AE_SOC_PT Shell'!$B73)*(AnalysisResults!$N$2:$N$3724='AE_SOC_PT Shell'!$C73),"")</f>
        <v>( XX.X)</v>
      </c>
      <c r="H73" s="10" t="str" cm="1">
        <f t="array" ref="H73">_xlfn._xlws.FILTER(AnalysisResults!$R$2:$R$3724,(AnalysisResults!$P$2:$P$3724='AE_SOC_PT Shell'!$D73)*(AnalysisResults!$D$2:$D$3724='AE_SOC_PT Shell'!$F$4)*(AnalysisResults!$J$2:$J$3724='AE_SOC_PT Shell'!$B73)*(AnalysisResults!$N$2:$N$3724='AE_SOC_PT Shell'!$C73),"")</f>
        <v>( XX.X)</v>
      </c>
    </row>
    <row r="74" spans="2:8" x14ac:dyDescent="0.45">
      <c r="B74" s="12" t="str">
        <v>EYE DISORDERS</v>
      </c>
      <c r="C74" s="12" t="str">
        <v>EYE ALLERGY</v>
      </c>
      <c r="D74" s="11" t="str">
        <v>Mth01_CatVar_ByGrp_1_n</v>
      </c>
      <c r="E74" s="9" t="str" cm="1">
        <f t="array" ref="E74">_xlfn._xlws.FILTER(AnalysisMethods!$G$2:$G$31,AnalysisMethods!$E$2:$E$31='AE_SOC_PT Shell'!D74,"")</f>
        <v>n</v>
      </c>
      <c r="F74" s="10" t="str" cm="1">
        <f t="array" ref="F74">_xlfn._xlws.FILTER(AnalysisResults!$R$2:$R$3724,(AnalysisResults!$P$2:$P$3724='AE_SOC_PT Shell'!$D74)*(AnalysisResults!$D$2:$D$3724='AE_SOC_PT Shell'!$F$4)*(AnalysisResults!$J$2:$J$3724='AE_SOC_PT Shell'!$B74)*(AnalysisResults!$N$2:$N$3724='AE_SOC_PT Shell'!$C74),"")</f>
        <v>XX</v>
      </c>
      <c r="G74" s="10" t="str" cm="1">
        <f t="array" ref="G74">_xlfn._xlws.FILTER(AnalysisResults!$R$2:$R$3724,(AnalysisResults!$P$2:$P$3724='AE_SOC_PT Shell'!$D74)*(AnalysisResults!$D$2:$D$3724='AE_SOC_PT Shell'!$F$4)*(AnalysisResults!$J$2:$J$3724='AE_SOC_PT Shell'!$B74)*(AnalysisResults!$N$2:$N$3724='AE_SOC_PT Shell'!$C74),"")</f>
        <v>XX</v>
      </c>
      <c r="H74" s="10" t="str" cm="1">
        <f t="array" ref="H74">_xlfn._xlws.FILTER(AnalysisResults!$R$2:$R$3724,(AnalysisResults!$P$2:$P$3724='AE_SOC_PT Shell'!$D74)*(AnalysisResults!$D$2:$D$3724='AE_SOC_PT Shell'!$F$4)*(AnalysisResults!$J$2:$J$3724='AE_SOC_PT Shell'!$B74)*(AnalysisResults!$N$2:$N$3724='AE_SOC_PT Shell'!$C74),"")</f>
        <v>XX</v>
      </c>
    </row>
    <row r="75" spans="2:8" x14ac:dyDescent="0.45">
      <c r="B75" s="12" t="str">
        <v>EYE DISORDERS</v>
      </c>
      <c r="C75" s="12" t="str">
        <v>EYE ALLERGY</v>
      </c>
      <c r="D75" s="11" t="str">
        <v>Mth01_CatVar_ByGrp_2_pct</v>
      </c>
      <c r="E75" s="9" t="str" cm="1">
        <f t="array" ref="E75">_xlfn._xlws.FILTER(AnalysisMethods!$G$2:$G$31,AnalysisMethods!$E$2:$E$31='AE_SOC_PT Shell'!D75,"")</f>
        <v>%</v>
      </c>
      <c r="F75" s="10" t="str" cm="1">
        <f t="array" ref="F75">_xlfn._xlws.FILTER(AnalysisResults!$R$2:$R$3724,(AnalysisResults!$P$2:$P$3724='AE_SOC_PT Shell'!$D75)*(AnalysisResults!$D$2:$D$3724='AE_SOC_PT Shell'!$F$4)*(AnalysisResults!$J$2:$J$3724='AE_SOC_PT Shell'!$B75)*(AnalysisResults!$N$2:$N$3724='AE_SOC_PT Shell'!$C75),"")</f>
        <v>( XX.X)</v>
      </c>
      <c r="G75" s="10" t="str" cm="1">
        <f t="array" ref="G75">_xlfn._xlws.FILTER(AnalysisResults!$R$2:$R$3724,(AnalysisResults!$P$2:$P$3724='AE_SOC_PT Shell'!$D75)*(AnalysisResults!$D$2:$D$3724='AE_SOC_PT Shell'!$F$4)*(AnalysisResults!$J$2:$J$3724='AE_SOC_PT Shell'!$B75)*(AnalysisResults!$N$2:$N$3724='AE_SOC_PT Shell'!$C75),"")</f>
        <v>( XX.X)</v>
      </c>
      <c r="H75" s="10" t="str" cm="1">
        <f t="array" ref="H75">_xlfn._xlws.FILTER(AnalysisResults!$R$2:$R$3724,(AnalysisResults!$P$2:$P$3724='AE_SOC_PT Shell'!$D75)*(AnalysisResults!$D$2:$D$3724='AE_SOC_PT Shell'!$F$4)*(AnalysisResults!$J$2:$J$3724='AE_SOC_PT Shell'!$B75)*(AnalysisResults!$N$2:$N$3724='AE_SOC_PT Shell'!$C75),"")</f>
        <v>( XX.X)</v>
      </c>
    </row>
    <row r="76" spans="2:8" x14ac:dyDescent="0.45">
      <c r="B76" s="12" t="str">
        <v>EYE DISORDERS</v>
      </c>
      <c r="C76" s="12" t="str">
        <v>EYE PRURITUS</v>
      </c>
      <c r="D76" s="11" t="str">
        <v>Mth01_CatVar_ByGrp_1_n</v>
      </c>
      <c r="E76" s="9" t="str" cm="1">
        <f t="array" ref="E76">_xlfn._xlws.FILTER(AnalysisMethods!$G$2:$G$31,AnalysisMethods!$E$2:$E$31='AE_SOC_PT Shell'!D76,"")</f>
        <v>n</v>
      </c>
      <c r="F76" s="10" t="str" cm="1">
        <f t="array" ref="F76">_xlfn._xlws.FILTER(AnalysisResults!$R$2:$R$3724,(AnalysisResults!$P$2:$P$3724='AE_SOC_PT Shell'!$D76)*(AnalysisResults!$D$2:$D$3724='AE_SOC_PT Shell'!$F$4)*(AnalysisResults!$J$2:$J$3724='AE_SOC_PT Shell'!$B76)*(AnalysisResults!$N$2:$N$3724='AE_SOC_PT Shell'!$C76),"")</f>
        <v>XX</v>
      </c>
      <c r="G76" s="10" t="str" cm="1">
        <f t="array" ref="G76">_xlfn._xlws.FILTER(AnalysisResults!$R$2:$R$3724,(AnalysisResults!$P$2:$P$3724='AE_SOC_PT Shell'!$D76)*(AnalysisResults!$D$2:$D$3724='AE_SOC_PT Shell'!$F$4)*(AnalysisResults!$J$2:$J$3724='AE_SOC_PT Shell'!$B76)*(AnalysisResults!$N$2:$N$3724='AE_SOC_PT Shell'!$C76),"")</f>
        <v>XX</v>
      </c>
      <c r="H76" s="10" t="str" cm="1">
        <f t="array" ref="H76">_xlfn._xlws.FILTER(AnalysisResults!$R$2:$R$3724,(AnalysisResults!$P$2:$P$3724='AE_SOC_PT Shell'!$D76)*(AnalysisResults!$D$2:$D$3724='AE_SOC_PT Shell'!$F$4)*(AnalysisResults!$J$2:$J$3724='AE_SOC_PT Shell'!$B76)*(AnalysisResults!$N$2:$N$3724='AE_SOC_PT Shell'!$C76),"")</f>
        <v>XX</v>
      </c>
    </row>
    <row r="77" spans="2:8" x14ac:dyDescent="0.45">
      <c r="B77" s="12" t="str">
        <v>EYE DISORDERS</v>
      </c>
      <c r="C77" s="12" t="str">
        <v>EYE PRURITUS</v>
      </c>
      <c r="D77" s="11" t="str">
        <v>Mth01_CatVar_ByGrp_2_pct</v>
      </c>
      <c r="E77" s="9" t="str" cm="1">
        <f t="array" ref="E77">_xlfn._xlws.FILTER(AnalysisMethods!$G$2:$G$31,AnalysisMethods!$E$2:$E$31='AE_SOC_PT Shell'!D77,"")</f>
        <v>%</v>
      </c>
      <c r="F77" s="10" t="str" cm="1">
        <f t="array" ref="F77">_xlfn._xlws.FILTER(AnalysisResults!$R$2:$R$3724,(AnalysisResults!$P$2:$P$3724='AE_SOC_PT Shell'!$D77)*(AnalysisResults!$D$2:$D$3724='AE_SOC_PT Shell'!$F$4)*(AnalysisResults!$J$2:$J$3724='AE_SOC_PT Shell'!$B77)*(AnalysisResults!$N$2:$N$3724='AE_SOC_PT Shell'!$C77),"")</f>
        <v>( XX.X)</v>
      </c>
      <c r="G77" s="10" t="str" cm="1">
        <f t="array" ref="G77">_xlfn._xlws.FILTER(AnalysisResults!$R$2:$R$3724,(AnalysisResults!$P$2:$P$3724='AE_SOC_PT Shell'!$D77)*(AnalysisResults!$D$2:$D$3724='AE_SOC_PT Shell'!$F$4)*(AnalysisResults!$J$2:$J$3724='AE_SOC_PT Shell'!$B77)*(AnalysisResults!$N$2:$N$3724='AE_SOC_PT Shell'!$C77),"")</f>
        <v>( XX.X)</v>
      </c>
      <c r="H77" s="10" t="str" cm="1">
        <f t="array" ref="H77">_xlfn._xlws.FILTER(AnalysisResults!$R$2:$R$3724,(AnalysisResults!$P$2:$P$3724='AE_SOC_PT Shell'!$D77)*(AnalysisResults!$D$2:$D$3724='AE_SOC_PT Shell'!$F$4)*(AnalysisResults!$J$2:$J$3724='AE_SOC_PT Shell'!$B77)*(AnalysisResults!$N$2:$N$3724='AE_SOC_PT Shell'!$C77),"")</f>
        <v>( XX.X)</v>
      </c>
    </row>
    <row r="78" spans="2:8" x14ac:dyDescent="0.45">
      <c r="B78" s="12" t="str">
        <v>EYE DISORDERS</v>
      </c>
      <c r="C78" s="12" t="str">
        <v>EYE SWELLING</v>
      </c>
      <c r="D78" s="11" t="str">
        <v>Mth01_CatVar_ByGrp_1_n</v>
      </c>
      <c r="E78" s="9" t="str" cm="1">
        <f t="array" ref="E78">_xlfn._xlws.FILTER(AnalysisMethods!$G$2:$G$31,AnalysisMethods!$E$2:$E$31='AE_SOC_PT Shell'!D78,"")</f>
        <v>n</v>
      </c>
      <c r="F78" s="10" t="str" cm="1">
        <f t="array" ref="F78">_xlfn._xlws.FILTER(AnalysisResults!$R$2:$R$3724,(AnalysisResults!$P$2:$P$3724='AE_SOC_PT Shell'!$D78)*(AnalysisResults!$D$2:$D$3724='AE_SOC_PT Shell'!$F$4)*(AnalysisResults!$J$2:$J$3724='AE_SOC_PT Shell'!$B78)*(AnalysisResults!$N$2:$N$3724='AE_SOC_PT Shell'!$C78),"")</f>
        <v>XX</v>
      </c>
      <c r="G78" s="10" t="str" cm="1">
        <f t="array" ref="G78">_xlfn._xlws.FILTER(AnalysisResults!$R$2:$R$3724,(AnalysisResults!$P$2:$P$3724='AE_SOC_PT Shell'!$D78)*(AnalysisResults!$D$2:$D$3724='AE_SOC_PT Shell'!$F$4)*(AnalysisResults!$J$2:$J$3724='AE_SOC_PT Shell'!$B78)*(AnalysisResults!$N$2:$N$3724='AE_SOC_PT Shell'!$C78),"")</f>
        <v>XX</v>
      </c>
      <c r="H78" s="10" t="str" cm="1">
        <f t="array" ref="H78">_xlfn._xlws.FILTER(AnalysisResults!$R$2:$R$3724,(AnalysisResults!$P$2:$P$3724='AE_SOC_PT Shell'!$D78)*(AnalysisResults!$D$2:$D$3724='AE_SOC_PT Shell'!$F$4)*(AnalysisResults!$J$2:$J$3724='AE_SOC_PT Shell'!$B78)*(AnalysisResults!$N$2:$N$3724='AE_SOC_PT Shell'!$C78),"")</f>
        <v>XX</v>
      </c>
    </row>
    <row r="79" spans="2:8" x14ac:dyDescent="0.45">
      <c r="B79" s="12" t="str">
        <v>EYE DISORDERS</v>
      </c>
      <c r="C79" s="12" t="str">
        <v>EYE SWELLING</v>
      </c>
      <c r="D79" s="11" t="str">
        <v>Mth01_CatVar_ByGrp_2_pct</v>
      </c>
      <c r="E79" s="9" t="str" cm="1">
        <f t="array" ref="E79">_xlfn._xlws.FILTER(AnalysisMethods!$G$2:$G$31,AnalysisMethods!$E$2:$E$31='AE_SOC_PT Shell'!D79,"")</f>
        <v>%</v>
      </c>
      <c r="F79" s="10" t="str" cm="1">
        <f t="array" ref="F79">_xlfn._xlws.FILTER(AnalysisResults!$R$2:$R$3724,(AnalysisResults!$P$2:$P$3724='AE_SOC_PT Shell'!$D79)*(AnalysisResults!$D$2:$D$3724='AE_SOC_PT Shell'!$F$4)*(AnalysisResults!$J$2:$J$3724='AE_SOC_PT Shell'!$B79)*(AnalysisResults!$N$2:$N$3724='AE_SOC_PT Shell'!$C79),"")</f>
        <v>( XX.X)</v>
      </c>
      <c r="G79" s="10" t="str" cm="1">
        <f t="array" ref="G79">_xlfn._xlws.FILTER(AnalysisResults!$R$2:$R$3724,(AnalysisResults!$P$2:$P$3724='AE_SOC_PT Shell'!$D79)*(AnalysisResults!$D$2:$D$3724='AE_SOC_PT Shell'!$F$4)*(AnalysisResults!$J$2:$J$3724='AE_SOC_PT Shell'!$B79)*(AnalysisResults!$N$2:$N$3724='AE_SOC_PT Shell'!$C79),"")</f>
        <v>( XX.X)</v>
      </c>
      <c r="H79" s="10" t="str" cm="1">
        <f t="array" ref="H79">_xlfn._xlws.FILTER(AnalysisResults!$R$2:$R$3724,(AnalysisResults!$P$2:$P$3724='AE_SOC_PT Shell'!$D79)*(AnalysisResults!$D$2:$D$3724='AE_SOC_PT Shell'!$F$4)*(AnalysisResults!$J$2:$J$3724='AE_SOC_PT Shell'!$B79)*(AnalysisResults!$N$2:$N$3724='AE_SOC_PT Shell'!$C79),"")</f>
        <v>( XX.X)</v>
      </c>
    </row>
    <row r="80" spans="2:8" x14ac:dyDescent="0.45">
      <c r="B80" s="12" t="str">
        <v>EYE DISORDERS</v>
      </c>
      <c r="C80" s="12" t="str">
        <v>VISION BLURRED</v>
      </c>
      <c r="D80" s="11" t="str">
        <v>Mth01_CatVar_ByGrp_1_n</v>
      </c>
      <c r="E80" s="9" t="str" cm="1">
        <f t="array" ref="E80">_xlfn._xlws.FILTER(AnalysisMethods!$G$2:$G$31,AnalysisMethods!$E$2:$E$31='AE_SOC_PT Shell'!D80,"")</f>
        <v>n</v>
      </c>
      <c r="F80" s="10" t="str" cm="1">
        <f t="array" ref="F80">_xlfn._xlws.FILTER(AnalysisResults!$R$2:$R$3724,(AnalysisResults!$P$2:$P$3724='AE_SOC_PT Shell'!$D80)*(AnalysisResults!$D$2:$D$3724='AE_SOC_PT Shell'!$F$4)*(AnalysisResults!$J$2:$J$3724='AE_SOC_PT Shell'!$B80)*(AnalysisResults!$N$2:$N$3724='AE_SOC_PT Shell'!$C80),"")</f>
        <v>XX</v>
      </c>
      <c r="G80" s="10" t="str" cm="1">
        <f t="array" ref="G80">_xlfn._xlws.FILTER(AnalysisResults!$R$2:$R$3724,(AnalysisResults!$P$2:$P$3724='AE_SOC_PT Shell'!$D80)*(AnalysisResults!$D$2:$D$3724='AE_SOC_PT Shell'!$F$4)*(AnalysisResults!$J$2:$J$3724='AE_SOC_PT Shell'!$B80)*(AnalysisResults!$N$2:$N$3724='AE_SOC_PT Shell'!$C80),"")</f>
        <v>XX</v>
      </c>
      <c r="H80" s="10" t="str" cm="1">
        <f t="array" ref="H80">_xlfn._xlws.FILTER(AnalysisResults!$R$2:$R$3724,(AnalysisResults!$P$2:$P$3724='AE_SOC_PT Shell'!$D80)*(AnalysisResults!$D$2:$D$3724='AE_SOC_PT Shell'!$F$4)*(AnalysisResults!$J$2:$J$3724='AE_SOC_PT Shell'!$B80)*(AnalysisResults!$N$2:$N$3724='AE_SOC_PT Shell'!$C80),"")</f>
        <v>XX</v>
      </c>
    </row>
    <row r="81" spans="2:8" x14ac:dyDescent="0.45">
      <c r="B81" s="12" t="str">
        <v>EYE DISORDERS</v>
      </c>
      <c r="C81" s="12" t="str">
        <v>VISION BLURRED</v>
      </c>
      <c r="D81" s="11" t="str">
        <v>Mth01_CatVar_ByGrp_2_pct</v>
      </c>
      <c r="E81" s="9" t="str" cm="1">
        <f t="array" ref="E81">_xlfn._xlws.FILTER(AnalysisMethods!$G$2:$G$31,AnalysisMethods!$E$2:$E$31='AE_SOC_PT Shell'!D81,"")</f>
        <v>%</v>
      </c>
      <c r="F81" s="10" t="str" cm="1">
        <f t="array" ref="F81">_xlfn._xlws.FILTER(AnalysisResults!$R$2:$R$3724,(AnalysisResults!$P$2:$P$3724='AE_SOC_PT Shell'!$D81)*(AnalysisResults!$D$2:$D$3724='AE_SOC_PT Shell'!$F$4)*(AnalysisResults!$J$2:$J$3724='AE_SOC_PT Shell'!$B81)*(AnalysisResults!$N$2:$N$3724='AE_SOC_PT Shell'!$C81),"")</f>
        <v>( XX.X)</v>
      </c>
      <c r="G81" s="10" t="str" cm="1">
        <f t="array" ref="G81">_xlfn._xlws.FILTER(AnalysisResults!$R$2:$R$3724,(AnalysisResults!$P$2:$P$3724='AE_SOC_PT Shell'!$D81)*(AnalysisResults!$D$2:$D$3724='AE_SOC_PT Shell'!$F$4)*(AnalysisResults!$J$2:$J$3724='AE_SOC_PT Shell'!$B81)*(AnalysisResults!$N$2:$N$3724='AE_SOC_PT Shell'!$C81),"")</f>
        <v>( XX.X)</v>
      </c>
      <c r="H81" s="10" t="str" cm="1">
        <f t="array" ref="H81">_xlfn._xlws.FILTER(AnalysisResults!$R$2:$R$3724,(AnalysisResults!$P$2:$P$3724='AE_SOC_PT Shell'!$D81)*(AnalysisResults!$D$2:$D$3724='AE_SOC_PT Shell'!$F$4)*(AnalysisResults!$J$2:$J$3724='AE_SOC_PT Shell'!$B81)*(AnalysisResults!$N$2:$N$3724='AE_SOC_PT Shell'!$C81),"")</f>
        <v>( XX.X)</v>
      </c>
    </row>
    <row r="82" spans="2:8" x14ac:dyDescent="0.45">
      <c r="B82" s="12" t="str">
        <v>GASTROINTESTINAL DISORDERS</v>
      </c>
      <c r="C82" s="12" t="str">
        <v/>
      </c>
      <c r="D82" s="11" t="str">
        <v>Mth01_CatVar_ByGrp_1_n</v>
      </c>
      <c r="E82" s="9" t="str" cm="1">
        <f t="array" ref="E82">_xlfn._xlws.FILTER(AnalysisMethods!$G$2:$G$31,AnalysisMethods!$E$2:$E$31='AE_SOC_PT Shell'!D82,"")</f>
        <v>n</v>
      </c>
      <c r="F82" s="10" t="str" cm="1">
        <f t="array" ref="F82">_xlfn._xlws.FILTER(AnalysisResults!$R$2:$R$3724,(AnalysisResults!$P$2:$P$3724='AE_SOC_PT Shell'!$D82)*(AnalysisResults!$D$2:$D$3724='AE_SOC_PT Shell'!$F$4)*(AnalysisResults!$J$2:$J$3724='AE_SOC_PT Shell'!$B82)*(AnalysisResults!$N$2:$N$3724='AE_SOC_PT Shell'!$C82),"")</f>
        <v>XX</v>
      </c>
      <c r="G82" s="10" t="str" cm="1">
        <f t="array" ref="G82">_xlfn._xlws.FILTER(AnalysisResults!$R$2:$R$3724,(AnalysisResults!$P$2:$P$3724='AE_SOC_PT Shell'!$D82)*(AnalysisResults!$D$2:$D$3724='AE_SOC_PT Shell'!$F$4)*(AnalysisResults!$J$2:$J$3724='AE_SOC_PT Shell'!$B82)*(AnalysisResults!$N$2:$N$3724='AE_SOC_PT Shell'!$C82),"")</f>
        <v>XX</v>
      </c>
      <c r="H82" s="10" t="str" cm="1">
        <f t="array" ref="H82">_xlfn._xlws.FILTER(AnalysisResults!$R$2:$R$3724,(AnalysisResults!$P$2:$P$3724='AE_SOC_PT Shell'!$D82)*(AnalysisResults!$D$2:$D$3724='AE_SOC_PT Shell'!$F$4)*(AnalysisResults!$J$2:$J$3724='AE_SOC_PT Shell'!$B82)*(AnalysisResults!$N$2:$N$3724='AE_SOC_PT Shell'!$C82),"")</f>
        <v>XX</v>
      </c>
    </row>
    <row r="83" spans="2:8" x14ac:dyDescent="0.45">
      <c r="B83" s="12" t="str">
        <v>GASTROINTESTINAL DISORDERS</v>
      </c>
      <c r="C83" s="12" t="str">
        <v/>
      </c>
      <c r="D83" s="11" t="str">
        <v>Mth01_CatVar_ByGrp_2_pct</v>
      </c>
      <c r="E83" s="9" t="str" cm="1">
        <f t="array" ref="E83">_xlfn._xlws.FILTER(AnalysisMethods!$G$2:$G$31,AnalysisMethods!$E$2:$E$31='AE_SOC_PT Shell'!D83,"")</f>
        <v>%</v>
      </c>
      <c r="F83" s="10" t="str" cm="1">
        <f t="array" ref="F83">_xlfn._xlws.FILTER(AnalysisResults!$R$2:$R$3724,(AnalysisResults!$P$2:$P$3724='AE_SOC_PT Shell'!$D83)*(AnalysisResults!$D$2:$D$3724='AE_SOC_PT Shell'!$F$4)*(AnalysisResults!$J$2:$J$3724='AE_SOC_PT Shell'!$B83)*(AnalysisResults!$N$2:$N$3724='AE_SOC_PT Shell'!$C83),"")</f>
        <v>( XX.X)</v>
      </c>
      <c r="G83" s="10" t="str" cm="1">
        <f t="array" ref="G83">_xlfn._xlws.FILTER(AnalysisResults!$R$2:$R$3724,(AnalysisResults!$P$2:$P$3724='AE_SOC_PT Shell'!$D83)*(AnalysisResults!$D$2:$D$3724='AE_SOC_PT Shell'!$F$4)*(AnalysisResults!$J$2:$J$3724='AE_SOC_PT Shell'!$B83)*(AnalysisResults!$N$2:$N$3724='AE_SOC_PT Shell'!$C83),"")</f>
        <v>( XX.X)</v>
      </c>
      <c r="H83" s="10" t="str" cm="1">
        <f t="array" ref="H83">_xlfn._xlws.FILTER(AnalysisResults!$R$2:$R$3724,(AnalysisResults!$P$2:$P$3724='AE_SOC_PT Shell'!$D83)*(AnalysisResults!$D$2:$D$3724='AE_SOC_PT Shell'!$F$4)*(AnalysisResults!$J$2:$J$3724='AE_SOC_PT Shell'!$B83)*(AnalysisResults!$N$2:$N$3724='AE_SOC_PT Shell'!$C83),"")</f>
        <v>( XX.X)</v>
      </c>
    </row>
    <row r="84" spans="2:8" x14ac:dyDescent="0.45">
      <c r="B84" s="12" t="str">
        <v>GASTROINTESTINAL DISORDERS</v>
      </c>
      <c r="C84" s="12" t="str">
        <v>ABDOMINAL DISCOMFORT</v>
      </c>
      <c r="D84" s="11" t="str">
        <v>Mth01_CatVar_ByGrp_1_n</v>
      </c>
      <c r="E84" s="9" t="str" cm="1">
        <f t="array" ref="E84">_xlfn._xlws.FILTER(AnalysisMethods!$G$2:$G$31,AnalysisMethods!$E$2:$E$31='AE_SOC_PT Shell'!D84,"")</f>
        <v>n</v>
      </c>
      <c r="F84" s="10" t="str" cm="1">
        <f t="array" ref="F84">_xlfn._xlws.FILTER(AnalysisResults!$R$2:$R$3724,(AnalysisResults!$P$2:$P$3724='AE_SOC_PT Shell'!$D84)*(AnalysisResults!$D$2:$D$3724='AE_SOC_PT Shell'!$F$4)*(AnalysisResults!$J$2:$J$3724='AE_SOC_PT Shell'!$B84)*(AnalysisResults!$N$2:$N$3724='AE_SOC_PT Shell'!$C84),"")</f>
        <v>XX</v>
      </c>
      <c r="G84" s="10" t="str" cm="1">
        <f t="array" ref="G84">_xlfn._xlws.FILTER(AnalysisResults!$R$2:$R$3724,(AnalysisResults!$P$2:$P$3724='AE_SOC_PT Shell'!$D84)*(AnalysisResults!$D$2:$D$3724='AE_SOC_PT Shell'!$F$4)*(AnalysisResults!$J$2:$J$3724='AE_SOC_PT Shell'!$B84)*(AnalysisResults!$N$2:$N$3724='AE_SOC_PT Shell'!$C84),"")</f>
        <v>XX</v>
      </c>
      <c r="H84" s="10" t="str" cm="1">
        <f t="array" ref="H84">_xlfn._xlws.FILTER(AnalysisResults!$R$2:$R$3724,(AnalysisResults!$P$2:$P$3724='AE_SOC_PT Shell'!$D84)*(AnalysisResults!$D$2:$D$3724='AE_SOC_PT Shell'!$F$4)*(AnalysisResults!$J$2:$J$3724='AE_SOC_PT Shell'!$B84)*(AnalysisResults!$N$2:$N$3724='AE_SOC_PT Shell'!$C84),"")</f>
        <v>XX</v>
      </c>
    </row>
    <row r="85" spans="2:8" x14ac:dyDescent="0.45">
      <c r="B85" s="12" t="str">
        <v>GASTROINTESTINAL DISORDERS</v>
      </c>
      <c r="C85" s="12" t="str">
        <v>ABDOMINAL DISCOMFORT</v>
      </c>
      <c r="D85" s="11" t="str">
        <v>Mth01_CatVar_ByGrp_2_pct</v>
      </c>
      <c r="E85" s="9" t="str" cm="1">
        <f t="array" ref="E85">_xlfn._xlws.FILTER(AnalysisMethods!$G$2:$G$31,AnalysisMethods!$E$2:$E$31='AE_SOC_PT Shell'!D85,"")</f>
        <v>%</v>
      </c>
      <c r="F85" s="10" t="str" cm="1">
        <f t="array" ref="F85">_xlfn._xlws.FILTER(AnalysisResults!$R$2:$R$3724,(AnalysisResults!$P$2:$P$3724='AE_SOC_PT Shell'!$D85)*(AnalysisResults!$D$2:$D$3724='AE_SOC_PT Shell'!$F$4)*(AnalysisResults!$J$2:$J$3724='AE_SOC_PT Shell'!$B85)*(AnalysisResults!$N$2:$N$3724='AE_SOC_PT Shell'!$C85),"")</f>
        <v>( XX.X)</v>
      </c>
      <c r="G85" s="10" t="str" cm="1">
        <f t="array" ref="G85">_xlfn._xlws.FILTER(AnalysisResults!$R$2:$R$3724,(AnalysisResults!$P$2:$P$3724='AE_SOC_PT Shell'!$D85)*(AnalysisResults!$D$2:$D$3724='AE_SOC_PT Shell'!$F$4)*(AnalysisResults!$J$2:$J$3724='AE_SOC_PT Shell'!$B85)*(AnalysisResults!$N$2:$N$3724='AE_SOC_PT Shell'!$C85),"")</f>
        <v>( XX.X)</v>
      </c>
      <c r="H85" s="10" t="str" cm="1">
        <f t="array" ref="H85">_xlfn._xlws.FILTER(AnalysisResults!$R$2:$R$3724,(AnalysisResults!$P$2:$P$3724='AE_SOC_PT Shell'!$D85)*(AnalysisResults!$D$2:$D$3724='AE_SOC_PT Shell'!$F$4)*(AnalysisResults!$J$2:$J$3724='AE_SOC_PT Shell'!$B85)*(AnalysisResults!$N$2:$N$3724='AE_SOC_PT Shell'!$C85),"")</f>
        <v>( XX.X)</v>
      </c>
    </row>
    <row r="86" spans="2:8" x14ac:dyDescent="0.45">
      <c r="B86" s="12" t="str">
        <v>GASTROINTESTINAL DISORDERS</v>
      </c>
      <c r="C86" s="12" t="str">
        <v>ABDOMINAL PAIN</v>
      </c>
      <c r="D86" s="11" t="str">
        <v>Mth01_CatVar_ByGrp_1_n</v>
      </c>
      <c r="E86" s="9" t="str" cm="1">
        <f t="array" ref="E86">_xlfn._xlws.FILTER(AnalysisMethods!$G$2:$G$31,AnalysisMethods!$E$2:$E$31='AE_SOC_PT Shell'!D86,"")</f>
        <v>n</v>
      </c>
      <c r="F86" s="10" t="str" cm="1">
        <f t="array" ref="F86">_xlfn._xlws.FILTER(AnalysisResults!$R$2:$R$3724,(AnalysisResults!$P$2:$P$3724='AE_SOC_PT Shell'!$D86)*(AnalysisResults!$D$2:$D$3724='AE_SOC_PT Shell'!$F$4)*(AnalysisResults!$J$2:$J$3724='AE_SOC_PT Shell'!$B86)*(AnalysisResults!$N$2:$N$3724='AE_SOC_PT Shell'!$C86),"")</f>
        <v>XX</v>
      </c>
      <c r="G86" s="10" t="str" cm="1">
        <f t="array" ref="G86">_xlfn._xlws.FILTER(AnalysisResults!$R$2:$R$3724,(AnalysisResults!$P$2:$P$3724='AE_SOC_PT Shell'!$D86)*(AnalysisResults!$D$2:$D$3724='AE_SOC_PT Shell'!$F$4)*(AnalysisResults!$J$2:$J$3724='AE_SOC_PT Shell'!$B86)*(AnalysisResults!$N$2:$N$3724='AE_SOC_PT Shell'!$C86),"")</f>
        <v>XX</v>
      </c>
      <c r="H86" s="10" t="str" cm="1">
        <f t="array" ref="H86">_xlfn._xlws.FILTER(AnalysisResults!$R$2:$R$3724,(AnalysisResults!$P$2:$P$3724='AE_SOC_PT Shell'!$D86)*(AnalysisResults!$D$2:$D$3724='AE_SOC_PT Shell'!$F$4)*(AnalysisResults!$J$2:$J$3724='AE_SOC_PT Shell'!$B86)*(AnalysisResults!$N$2:$N$3724='AE_SOC_PT Shell'!$C86),"")</f>
        <v>XX</v>
      </c>
    </row>
    <row r="87" spans="2:8" x14ac:dyDescent="0.45">
      <c r="B87" s="12" t="str">
        <v>GASTROINTESTINAL DISORDERS</v>
      </c>
      <c r="C87" s="12" t="str">
        <v>ABDOMINAL PAIN</v>
      </c>
      <c r="D87" s="11" t="str">
        <v>Mth01_CatVar_ByGrp_2_pct</v>
      </c>
      <c r="E87" s="9" t="str" cm="1">
        <f t="array" ref="E87">_xlfn._xlws.FILTER(AnalysisMethods!$G$2:$G$31,AnalysisMethods!$E$2:$E$31='AE_SOC_PT Shell'!D87,"")</f>
        <v>%</v>
      </c>
      <c r="F87" s="10" t="str" cm="1">
        <f t="array" ref="F87">_xlfn._xlws.FILTER(AnalysisResults!$R$2:$R$3724,(AnalysisResults!$P$2:$P$3724='AE_SOC_PT Shell'!$D87)*(AnalysisResults!$D$2:$D$3724='AE_SOC_PT Shell'!$F$4)*(AnalysisResults!$J$2:$J$3724='AE_SOC_PT Shell'!$B87)*(AnalysisResults!$N$2:$N$3724='AE_SOC_PT Shell'!$C87),"")</f>
        <v>( XX.X)</v>
      </c>
      <c r="G87" s="10" t="str" cm="1">
        <f t="array" ref="G87">_xlfn._xlws.FILTER(AnalysisResults!$R$2:$R$3724,(AnalysisResults!$P$2:$P$3724='AE_SOC_PT Shell'!$D87)*(AnalysisResults!$D$2:$D$3724='AE_SOC_PT Shell'!$F$4)*(AnalysisResults!$J$2:$J$3724='AE_SOC_PT Shell'!$B87)*(AnalysisResults!$N$2:$N$3724='AE_SOC_PT Shell'!$C87),"")</f>
        <v>( XX.X)</v>
      </c>
      <c r="H87" s="10" t="str" cm="1">
        <f t="array" ref="H87">_xlfn._xlws.FILTER(AnalysisResults!$R$2:$R$3724,(AnalysisResults!$P$2:$P$3724='AE_SOC_PT Shell'!$D87)*(AnalysisResults!$D$2:$D$3724='AE_SOC_PT Shell'!$F$4)*(AnalysisResults!$J$2:$J$3724='AE_SOC_PT Shell'!$B87)*(AnalysisResults!$N$2:$N$3724='AE_SOC_PT Shell'!$C87),"")</f>
        <v>( XX.X)</v>
      </c>
    </row>
    <row r="88" spans="2:8" x14ac:dyDescent="0.45">
      <c r="B88" s="12" t="str">
        <v>GASTROINTESTINAL DISORDERS</v>
      </c>
      <c r="C88" s="12" t="str">
        <v>CONSTIPATION</v>
      </c>
      <c r="D88" s="11" t="str">
        <v>Mth01_CatVar_ByGrp_1_n</v>
      </c>
      <c r="E88" s="9" t="str" cm="1">
        <f t="array" ref="E88">_xlfn._xlws.FILTER(AnalysisMethods!$G$2:$G$31,AnalysisMethods!$E$2:$E$31='AE_SOC_PT Shell'!D88,"")</f>
        <v>n</v>
      </c>
      <c r="F88" s="10" t="str" cm="1">
        <f t="array" ref="F88">_xlfn._xlws.FILTER(AnalysisResults!$R$2:$R$3724,(AnalysisResults!$P$2:$P$3724='AE_SOC_PT Shell'!$D88)*(AnalysisResults!$D$2:$D$3724='AE_SOC_PT Shell'!$F$4)*(AnalysisResults!$J$2:$J$3724='AE_SOC_PT Shell'!$B88)*(AnalysisResults!$N$2:$N$3724='AE_SOC_PT Shell'!$C88),"")</f>
        <v>XX</v>
      </c>
      <c r="G88" s="10" t="str" cm="1">
        <f t="array" ref="G88">_xlfn._xlws.FILTER(AnalysisResults!$R$2:$R$3724,(AnalysisResults!$P$2:$P$3724='AE_SOC_PT Shell'!$D88)*(AnalysisResults!$D$2:$D$3724='AE_SOC_PT Shell'!$F$4)*(AnalysisResults!$J$2:$J$3724='AE_SOC_PT Shell'!$B88)*(AnalysisResults!$N$2:$N$3724='AE_SOC_PT Shell'!$C88),"")</f>
        <v>XX</v>
      </c>
      <c r="H88" s="10" t="str" cm="1">
        <f t="array" ref="H88">_xlfn._xlws.FILTER(AnalysisResults!$R$2:$R$3724,(AnalysisResults!$P$2:$P$3724='AE_SOC_PT Shell'!$D88)*(AnalysisResults!$D$2:$D$3724='AE_SOC_PT Shell'!$F$4)*(AnalysisResults!$J$2:$J$3724='AE_SOC_PT Shell'!$B88)*(AnalysisResults!$N$2:$N$3724='AE_SOC_PT Shell'!$C88),"")</f>
        <v>XX</v>
      </c>
    </row>
    <row r="89" spans="2:8" x14ac:dyDescent="0.45">
      <c r="B89" s="12" t="str">
        <v>GASTROINTESTINAL DISORDERS</v>
      </c>
      <c r="C89" s="12" t="str">
        <v>CONSTIPATION</v>
      </c>
      <c r="D89" s="11" t="str">
        <v>Mth01_CatVar_ByGrp_2_pct</v>
      </c>
      <c r="E89" s="9" t="str" cm="1">
        <f t="array" ref="E89">_xlfn._xlws.FILTER(AnalysisMethods!$G$2:$G$31,AnalysisMethods!$E$2:$E$31='AE_SOC_PT Shell'!D89,"")</f>
        <v>%</v>
      </c>
      <c r="F89" s="10" t="str" cm="1">
        <f t="array" ref="F89">_xlfn._xlws.FILTER(AnalysisResults!$R$2:$R$3724,(AnalysisResults!$P$2:$P$3724='AE_SOC_PT Shell'!$D89)*(AnalysisResults!$D$2:$D$3724='AE_SOC_PT Shell'!$F$4)*(AnalysisResults!$J$2:$J$3724='AE_SOC_PT Shell'!$B89)*(AnalysisResults!$N$2:$N$3724='AE_SOC_PT Shell'!$C89),"")</f>
        <v>( XX.X)</v>
      </c>
      <c r="G89" s="10" t="str" cm="1">
        <f t="array" ref="G89">_xlfn._xlws.FILTER(AnalysisResults!$R$2:$R$3724,(AnalysisResults!$P$2:$P$3724='AE_SOC_PT Shell'!$D89)*(AnalysisResults!$D$2:$D$3724='AE_SOC_PT Shell'!$F$4)*(AnalysisResults!$J$2:$J$3724='AE_SOC_PT Shell'!$B89)*(AnalysisResults!$N$2:$N$3724='AE_SOC_PT Shell'!$C89),"")</f>
        <v>( XX.X)</v>
      </c>
      <c r="H89" s="10" t="str" cm="1">
        <f t="array" ref="H89">_xlfn._xlws.FILTER(AnalysisResults!$R$2:$R$3724,(AnalysisResults!$P$2:$P$3724='AE_SOC_PT Shell'!$D89)*(AnalysisResults!$D$2:$D$3724='AE_SOC_PT Shell'!$F$4)*(AnalysisResults!$J$2:$J$3724='AE_SOC_PT Shell'!$B89)*(AnalysisResults!$N$2:$N$3724='AE_SOC_PT Shell'!$C89),"")</f>
        <v>( XX.X)</v>
      </c>
    </row>
    <row r="90" spans="2:8" x14ac:dyDescent="0.45">
      <c r="B90" s="12" t="str">
        <v>GASTROINTESTINAL DISORDERS</v>
      </c>
      <c r="C90" s="12" t="str">
        <v>DIARRHOEA</v>
      </c>
      <c r="D90" s="11" t="str">
        <v>Mth01_CatVar_ByGrp_1_n</v>
      </c>
      <c r="E90" s="9" t="str" cm="1">
        <f t="array" ref="E90">_xlfn._xlws.FILTER(AnalysisMethods!$G$2:$G$31,AnalysisMethods!$E$2:$E$31='AE_SOC_PT Shell'!D90,"")</f>
        <v>n</v>
      </c>
      <c r="F90" s="10" t="str" cm="1">
        <f t="array" ref="F90">_xlfn._xlws.FILTER(AnalysisResults!$R$2:$R$3724,(AnalysisResults!$P$2:$P$3724='AE_SOC_PT Shell'!$D90)*(AnalysisResults!$D$2:$D$3724='AE_SOC_PT Shell'!$F$4)*(AnalysisResults!$J$2:$J$3724='AE_SOC_PT Shell'!$B90)*(AnalysisResults!$N$2:$N$3724='AE_SOC_PT Shell'!$C90),"")</f>
        <v>XX</v>
      </c>
      <c r="G90" s="10" t="str" cm="1">
        <f t="array" ref="G90">_xlfn._xlws.FILTER(AnalysisResults!$R$2:$R$3724,(AnalysisResults!$P$2:$P$3724='AE_SOC_PT Shell'!$D90)*(AnalysisResults!$D$2:$D$3724='AE_SOC_PT Shell'!$F$4)*(AnalysisResults!$J$2:$J$3724='AE_SOC_PT Shell'!$B90)*(AnalysisResults!$N$2:$N$3724='AE_SOC_PT Shell'!$C90),"")</f>
        <v>XX</v>
      </c>
      <c r="H90" s="10" t="str" cm="1">
        <f t="array" ref="H90">_xlfn._xlws.FILTER(AnalysisResults!$R$2:$R$3724,(AnalysisResults!$P$2:$P$3724='AE_SOC_PT Shell'!$D90)*(AnalysisResults!$D$2:$D$3724='AE_SOC_PT Shell'!$F$4)*(AnalysisResults!$J$2:$J$3724='AE_SOC_PT Shell'!$B90)*(AnalysisResults!$N$2:$N$3724='AE_SOC_PT Shell'!$C90),"")</f>
        <v>XX</v>
      </c>
    </row>
    <row r="91" spans="2:8" x14ac:dyDescent="0.45">
      <c r="B91" s="12" t="str">
        <v>GASTROINTESTINAL DISORDERS</v>
      </c>
      <c r="C91" s="12" t="str">
        <v>DIARRHOEA</v>
      </c>
      <c r="D91" s="11" t="str">
        <v>Mth01_CatVar_ByGrp_2_pct</v>
      </c>
      <c r="E91" s="9" t="str" cm="1">
        <f t="array" ref="E91">_xlfn._xlws.FILTER(AnalysisMethods!$G$2:$G$31,AnalysisMethods!$E$2:$E$31='AE_SOC_PT Shell'!D91,"")</f>
        <v>%</v>
      </c>
      <c r="F91" s="10" t="str" cm="1">
        <f t="array" ref="F91">_xlfn._xlws.FILTER(AnalysisResults!$R$2:$R$3724,(AnalysisResults!$P$2:$P$3724='AE_SOC_PT Shell'!$D91)*(AnalysisResults!$D$2:$D$3724='AE_SOC_PT Shell'!$F$4)*(AnalysisResults!$J$2:$J$3724='AE_SOC_PT Shell'!$B91)*(AnalysisResults!$N$2:$N$3724='AE_SOC_PT Shell'!$C91),"")</f>
        <v>( XX.X)</v>
      </c>
      <c r="G91" s="10" t="str" cm="1">
        <f t="array" ref="G91">_xlfn._xlws.FILTER(AnalysisResults!$R$2:$R$3724,(AnalysisResults!$P$2:$P$3724='AE_SOC_PT Shell'!$D91)*(AnalysisResults!$D$2:$D$3724='AE_SOC_PT Shell'!$F$4)*(AnalysisResults!$J$2:$J$3724='AE_SOC_PT Shell'!$B91)*(AnalysisResults!$N$2:$N$3724='AE_SOC_PT Shell'!$C91),"")</f>
        <v>( XX.X)</v>
      </c>
      <c r="H91" s="10" t="str" cm="1">
        <f t="array" ref="H91">_xlfn._xlws.FILTER(AnalysisResults!$R$2:$R$3724,(AnalysisResults!$P$2:$P$3724='AE_SOC_PT Shell'!$D91)*(AnalysisResults!$D$2:$D$3724='AE_SOC_PT Shell'!$F$4)*(AnalysisResults!$J$2:$J$3724='AE_SOC_PT Shell'!$B91)*(AnalysisResults!$N$2:$N$3724='AE_SOC_PT Shell'!$C91),"")</f>
        <v>( XX.X)</v>
      </c>
    </row>
    <row r="92" spans="2:8" x14ac:dyDescent="0.45">
      <c r="B92" s="12" t="str">
        <v>GASTROINTESTINAL DISORDERS</v>
      </c>
      <c r="C92" s="12" t="str">
        <v>DYSPEPSIA</v>
      </c>
      <c r="D92" s="11" t="str">
        <v>Mth01_CatVar_ByGrp_1_n</v>
      </c>
      <c r="E92" s="9" t="str" cm="1">
        <f t="array" ref="E92">_xlfn._xlws.FILTER(AnalysisMethods!$G$2:$G$31,AnalysisMethods!$E$2:$E$31='AE_SOC_PT Shell'!D92,"")</f>
        <v>n</v>
      </c>
      <c r="F92" s="10" t="str" cm="1">
        <f t="array" ref="F92">_xlfn._xlws.FILTER(AnalysisResults!$R$2:$R$3724,(AnalysisResults!$P$2:$P$3724='AE_SOC_PT Shell'!$D92)*(AnalysisResults!$D$2:$D$3724='AE_SOC_PT Shell'!$F$4)*(AnalysisResults!$J$2:$J$3724='AE_SOC_PT Shell'!$B92)*(AnalysisResults!$N$2:$N$3724='AE_SOC_PT Shell'!$C92),"")</f>
        <v>XX</v>
      </c>
      <c r="G92" s="10" t="str" cm="1">
        <f t="array" ref="G92">_xlfn._xlws.FILTER(AnalysisResults!$R$2:$R$3724,(AnalysisResults!$P$2:$P$3724='AE_SOC_PT Shell'!$D92)*(AnalysisResults!$D$2:$D$3724='AE_SOC_PT Shell'!$F$4)*(AnalysisResults!$J$2:$J$3724='AE_SOC_PT Shell'!$B92)*(AnalysisResults!$N$2:$N$3724='AE_SOC_PT Shell'!$C92),"")</f>
        <v>XX</v>
      </c>
      <c r="H92" s="10" t="str" cm="1">
        <f t="array" ref="H92">_xlfn._xlws.FILTER(AnalysisResults!$R$2:$R$3724,(AnalysisResults!$P$2:$P$3724='AE_SOC_PT Shell'!$D92)*(AnalysisResults!$D$2:$D$3724='AE_SOC_PT Shell'!$F$4)*(AnalysisResults!$J$2:$J$3724='AE_SOC_PT Shell'!$B92)*(AnalysisResults!$N$2:$N$3724='AE_SOC_PT Shell'!$C92),"")</f>
        <v>XX</v>
      </c>
    </row>
    <row r="93" spans="2:8" x14ac:dyDescent="0.45">
      <c r="B93" s="12" t="str">
        <v>GASTROINTESTINAL DISORDERS</v>
      </c>
      <c r="C93" s="12" t="str">
        <v>DYSPEPSIA</v>
      </c>
      <c r="D93" s="11" t="str">
        <v>Mth01_CatVar_ByGrp_2_pct</v>
      </c>
      <c r="E93" s="9" t="str" cm="1">
        <f t="array" ref="E93">_xlfn._xlws.FILTER(AnalysisMethods!$G$2:$G$31,AnalysisMethods!$E$2:$E$31='AE_SOC_PT Shell'!D93,"")</f>
        <v>%</v>
      </c>
      <c r="F93" s="10" t="str" cm="1">
        <f t="array" ref="F93">_xlfn._xlws.FILTER(AnalysisResults!$R$2:$R$3724,(AnalysisResults!$P$2:$P$3724='AE_SOC_PT Shell'!$D93)*(AnalysisResults!$D$2:$D$3724='AE_SOC_PT Shell'!$F$4)*(AnalysisResults!$J$2:$J$3724='AE_SOC_PT Shell'!$B93)*(AnalysisResults!$N$2:$N$3724='AE_SOC_PT Shell'!$C93),"")</f>
        <v>( XX.X)</v>
      </c>
      <c r="G93" s="10" t="str" cm="1">
        <f t="array" ref="G93">_xlfn._xlws.FILTER(AnalysisResults!$R$2:$R$3724,(AnalysisResults!$P$2:$P$3724='AE_SOC_PT Shell'!$D93)*(AnalysisResults!$D$2:$D$3724='AE_SOC_PT Shell'!$F$4)*(AnalysisResults!$J$2:$J$3724='AE_SOC_PT Shell'!$B93)*(AnalysisResults!$N$2:$N$3724='AE_SOC_PT Shell'!$C93),"")</f>
        <v>( XX.X)</v>
      </c>
      <c r="H93" s="10" t="str" cm="1">
        <f t="array" ref="H93">_xlfn._xlws.FILTER(AnalysisResults!$R$2:$R$3724,(AnalysisResults!$P$2:$P$3724='AE_SOC_PT Shell'!$D93)*(AnalysisResults!$D$2:$D$3724='AE_SOC_PT Shell'!$F$4)*(AnalysisResults!$J$2:$J$3724='AE_SOC_PT Shell'!$B93)*(AnalysisResults!$N$2:$N$3724='AE_SOC_PT Shell'!$C93),"")</f>
        <v>( XX.X)</v>
      </c>
    </row>
    <row r="94" spans="2:8" x14ac:dyDescent="0.45">
      <c r="B94" s="12" t="str">
        <v>GASTROINTESTINAL DISORDERS</v>
      </c>
      <c r="C94" s="12" t="str">
        <v>DYSPHAGIA</v>
      </c>
      <c r="D94" s="11" t="str">
        <v>Mth01_CatVar_ByGrp_1_n</v>
      </c>
      <c r="E94" s="9" t="str" cm="1">
        <f t="array" ref="E94">_xlfn._xlws.FILTER(AnalysisMethods!$G$2:$G$31,AnalysisMethods!$E$2:$E$31='AE_SOC_PT Shell'!D94,"")</f>
        <v>n</v>
      </c>
      <c r="F94" s="10" t="str" cm="1">
        <f t="array" ref="F94">_xlfn._xlws.FILTER(AnalysisResults!$R$2:$R$3724,(AnalysisResults!$P$2:$P$3724='AE_SOC_PT Shell'!$D94)*(AnalysisResults!$D$2:$D$3724='AE_SOC_PT Shell'!$F$4)*(AnalysisResults!$J$2:$J$3724='AE_SOC_PT Shell'!$B94)*(AnalysisResults!$N$2:$N$3724='AE_SOC_PT Shell'!$C94),"")</f>
        <v>XX</v>
      </c>
      <c r="G94" s="10" t="str" cm="1">
        <f t="array" ref="G94">_xlfn._xlws.FILTER(AnalysisResults!$R$2:$R$3724,(AnalysisResults!$P$2:$P$3724='AE_SOC_PT Shell'!$D94)*(AnalysisResults!$D$2:$D$3724='AE_SOC_PT Shell'!$F$4)*(AnalysisResults!$J$2:$J$3724='AE_SOC_PT Shell'!$B94)*(AnalysisResults!$N$2:$N$3724='AE_SOC_PT Shell'!$C94),"")</f>
        <v>XX</v>
      </c>
      <c r="H94" s="10" t="str" cm="1">
        <f t="array" ref="H94">_xlfn._xlws.FILTER(AnalysisResults!$R$2:$R$3724,(AnalysisResults!$P$2:$P$3724='AE_SOC_PT Shell'!$D94)*(AnalysisResults!$D$2:$D$3724='AE_SOC_PT Shell'!$F$4)*(AnalysisResults!$J$2:$J$3724='AE_SOC_PT Shell'!$B94)*(AnalysisResults!$N$2:$N$3724='AE_SOC_PT Shell'!$C94),"")</f>
        <v>XX</v>
      </c>
    </row>
    <row r="95" spans="2:8" x14ac:dyDescent="0.45">
      <c r="B95" s="12" t="str">
        <v>GASTROINTESTINAL DISORDERS</v>
      </c>
      <c r="C95" s="12" t="str">
        <v>DYSPHAGIA</v>
      </c>
      <c r="D95" s="11" t="str">
        <v>Mth01_CatVar_ByGrp_2_pct</v>
      </c>
      <c r="E95" s="9" t="str" cm="1">
        <f t="array" ref="E95">_xlfn._xlws.FILTER(AnalysisMethods!$G$2:$G$31,AnalysisMethods!$E$2:$E$31='AE_SOC_PT Shell'!D95,"")</f>
        <v>%</v>
      </c>
      <c r="F95" s="10" t="str" cm="1">
        <f t="array" ref="F95">_xlfn._xlws.FILTER(AnalysisResults!$R$2:$R$3724,(AnalysisResults!$P$2:$P$3724='AE_SOC_PT Shell'!$D95)*(AnalysisResults!$D$2:$D$3724='AE_SOC_PT Shell'!$F$4)*(AnalysisResults!$J$2:$J$3724='AE_SOC_PT Shell'!$B95)*(AnalysisResults!$N$2:$N$3724='AE_SOC_PT Shell'!$C95),"")</f>
        <v>( XX.X)</v>
      </c>
      <c r="G95" s="10" t="str" cm="1">
        <f t="array" ref="G95">_xlfn._xlws.FILTER(AnalysisResults!$R$2:$R$3724,(AnalysisResults!$P$2:$P$3724='AE_SOC_PT Shell'!$D95)*(AnalysisResults!$D$2:$D$3724='AE_SOC_PT Shell'!$F$4)*(AnalysisResults!$J$2:$J$3724='AE_SOC_PT Shell'!$B95)*(AnalysisResults!$N$2:$N$3724='AE_SOC_PT Shell'!$C95),"")</f>
        <v>( XX.X)</v>
      </c>
      <c r="H95" s="10" t="str" cm="1">
        <f t="array" ref="H95">_xlfn._xlws.FILTER(AnalysisResults!$R$2:$R$3724,(AnalysisResults!$P$2:$P$3724='AE_SOC_PT Shell'!$D95)*(AnalysisResults!$D$2:$D$3724='AE_SOC_PT Shell'!$F$4)*(AnalysisResults!$J$2:$J$3724='AE_SOC_PT Shell'!$B95)*(AnalysisResults!$N$2:$N$3724='AE_SOC_PT Shell'!$C95),"")</f>
        <v>( XX.X)</v>
      </c>
    </row>
    <row r="96" spans="2:8" x14ac:dyDescent="0.45">
      <c r="B96" s="12" t="str">
        <v>GASTROINTESTINAL DISORDERS</v>
      </c>
      <c r="C96" s="12" t="str">
        <v>FLATULENCE</v>
      </c>
      <c r="D96" s="11" t="str">
        <v>Mth01_CatVar_ByGrp_1_n</v>
      </c>
      <c r="E96" s="9" t="str" cm="1">
        <f t="array" ref="E96">_xlfn._xlws.FILTER(AnalysisMethods!$G$2:$G$31,AnalysisMethods!$E$2:$E$31='AE_SOC_PT Shell'!D96,"")</f>
        <v>n</v>
      </c>
      <c r="F96" s="10" t="str" cm="1">
        <f t="array" ref="F96">_xlfn._xlws.FILTER(AnalysisResults!$R$2:$R$3724,(AnalysisResults!$P$2:$P$3724='AE_SOC_PT Shell'!$D96)*(AnalysisResults!$D$2:$D$3724='AE_SOC_PT Shell'!$F$4)*(AnalysisResults!$J$2:$J$3724='AE_SOC_PT Shell'!$B96)*(AnalysisResults!$N$2:$N$3724='AE_SOC_PT Shell'!$C96),"")</f>
        <v>XX</v>
      </c>
      <c r="G96" s="10" t="str" cm="1">
        <f t="array" ref="G96">_xlfn._xlws.FILTER(AnalysisResults!$R$2:$R$3724,(AnalysisResults!$P$2:$P$3724='AE_SOC_PT Shell'!$D96)*(AnalysisResults!$D$2:$D$3724='AE_SOC_PT Shell'!$F$4)*(AnalysisResults!$J$2:$J$3724='AE_SOC_PT Shell'!$B96)*(AnalysisResults!$N$2:$N$3724='AE_SOC_PT Shell'!$C96),"")</f>
        <v>XX</v>
      </c>
      <c r="H96" s="10" t="str" cm="1">
        <f t="array" ref="H96">_xlfn._xlws.FILTER(AnalysisResults!$R$2:$R$3724,(AnalysisResults!$P$2:$P$3724='AE_SOC_PT Shell'!$D96)*(AnalysisResults!$D$2:$D$3724='AE_SOC_PT Shell'!$F$4)*(AnalysisResults!$J$2:$J$3724='AE_SOC_PT Shell'!$B96)*(AnalysisResults!$N$2:$N$3724='AE_SOC_PT Shell'!$C96),"")</f>
        <v>XX</v>
      </c>
    </row>
    <row r="97" spans="2:8" x14ac:dyDescent="0.45">
      <c r="B97" s="12" t="str">
        <v>GASTROINTESTINAL DISORDERS</v>
      </c>
      <c r="C97" s="12" t="str">
        <v>FLATULENCE</v>
      </c>
      <c r="D97" s="11" t="str">
        <v>Mth01_CatVar_ByGrp_2_pct</v>
      </c>
      <c r="E97" s="9" t="str" cm="1">
        <f t="array" ref="E97">_xlfn._xlws.FILTER(AnalysisMethods!$G$2:$G$31,AnalysisMethods!$E$2:$E$31='AE_SOC_PT Shell'!D97,"")</f>
        <v>%</v>
      </c>
      <c r="F97" s="10" t="str" cm="1">
        <f t="array" ref="F97">_xlfn._xlws.FILTER(AnalysisResults!$R$2:$R$3724,(AnalysisResults!$P$2:$P$3724='AE_SOC_PT Shell'!$D97)*(AnalysisResults!$D$2:$D$3724='AE_SOC_PT Shell'!$F$4)*(AnalysisResults!$J$2:$J$3724='AE_SOC_PT Shell'!$B97)*(AnalysisResults!$N$2:$N$3724='AE_SOC_PT Shell'!$C97),"")</f>
        <v>( XX.X)</v>
      </c>
      <c r="G97" s="10" t="str" cm="1">
        <f t="array" ref="G97">_xlfn._xlws.FILTER(AnalysisResults!$R$2:$R$3724,(AnalysisResults!$P$2:$P$3724='AE_SOC_PT Shell'!$D97)*(AnalysisResults!$D$2:$D$3724='AE_SOC_PT Shell'!$F$4)*(AnalysisResults!$J$2:$J$3724='AE_SOC_PT Shell'!$B97)*(AnalysisResults!$N$2:$N$3724='AE_SOC_PT Shell'!$C97),"")</f>
        <v>( XX.X)</v>
      </c>
      <c r="H97" s="10" t="str" cm="1">
        <f t="array" ref="H97">_xlfn._xlws.FILTER(AnalysisResults!$R$2:$R$3724,(AnalysisResults!$P$2:$P$3724='AE_SOC_PT Shell'!$D97)*(AnalysisResults!$D$2:$D$3724='AE_SOC_PT Shell'!$F$4)*(AnalysisResults!$J$2:$J$3724='AE_SOC_PT Shell'!$B97)*(AnalysisResults!$N$2:$N$3724='AE_SOC_PT Shell'!$C97),"")</f>
        <v>( XX.X)</v>
      </c>
    </row>
    <row r="98" spans="2:8" x14ac:dyDescent="0.45">
      <c r="B98" s="12" t="str">
        <v>GASTROINTESTINAL DISORDERS</v>
      </c>
      <c r="C98" s="12" t="str">
        <v>GASTROINTESTINAL HAEMORRHAGE</v>
      </c>
      <c r="D98" s="11" t="str">
        <v>Mth01_CatVar_ByGrp_1_n</v>
      </c>
      <c r="E98" s="9" t="str" cm="1">
        <f t="array" ref="E98">_xlfn._xlws.FILTER(AnalysisMethods!$G$2:$G$31,AnalysisMethods!$E$2:$E$31='AE_SOC_PT Shell'!D98,"")</f>
        <v>n</v>
      </c>
      <c r="F98" s="10" t="str" cm="1">
        <f t="array" ref="F98">_xlfn._xlws.FILTER(AnalysisResults!$R$2:$R$3724,(AnalysisResults!$P$2:$P$3724='AE_SOC_PT Shell'!$D98)*(AnalysisResults!$D$2:$D$3724='AE_SOC_PT Shell'!$F$4)*(AnalysisResults!$J$2:$J$3724='AE_SOC_PT Shell'!$B98)*(AnalysisResults!$N$2:$N$3724='AE_SOC_PT Shell'!$C98),"")</f>
        <v>XX</v>
      </c>
      <c r="G98" s="10" t="str" cm="1">
        <f t="array" ref="G98">_xlfn._xlws.FILTER(AnalysisResults!$R$2:$R$3724,(AnalysisResults!$P$2:$P$3724='AE_SOC_PT Shell'!$D98)*(AnalysisResults!$D$2:$D$3724='AE_SOC_PT Shell'!$F$4)*(AnalysisResults!$J$2:$J$3724='AE_SOC_PT Shell'!$B98)*(AnalysisResults!$N$2:$N$3724='AE_SOC_PT Shell'!$C98),"")</f>
        <v>XX</v>
      </c>
      <c r="H98" s="10" t="str" cm="1">
        <f t="array" ref="H98">_xlfn._xlws.FILTER(AnalysisResults!$R$2:$R$3724,(AnalysisResults!$P$2:$P$3724='AE_SOC_PT Shell'!$D98)*(AnalysisResults!$D$2:$D$3724='AE_SOC_PT Shell'!$F$4)*(AnalysisResults!$J$2:$J$3724='AE_SOC_PT Shell'!$B98)*(AnalysisResults!$N$2:$N$3724='AE_SOC_PT Shell'!$C98),"")</f>
        <v>XX</v>
      </c>
    </row>
    <row r="99" spans="2:8" x14ac:dyDescent="0.45">
      <c r="B99" s="12" t="str">
        <v>GASTROINTESTINAL DISORDERS</v>
      </c>
      <c r="C99" s="12" t="str">
        <v>GASTROINTESTINAL HAEMORRHAGE</v>
      </c>
      <c r="D99" s="11" t="str">
        <v>Mth01_CatVar_ByGrp_2_pct</v>
      </c>
      <c r="E99" s="9" t="str" cm="1">
        <f t="array" ref="E99">_xlfn._xlws.FILTER(AnalysisMethods!$G$2:$G$31,AnalysisMethods!$E$2:$E$31='AE_SOC_PT Shell'!D99,"")</f>
        <v>%</v>
      </c>
      <c r="F99" s="10" t="str" cm="1">
        <f t="array" ref="F99">_xlfn._xlws.FILTER(AnalysisResults!$R$2:$R$3724,(AnalysisResults!$P$2:$P$3724='AE_SOC_PT Shell'!$D99)*(AnalysisResults!$D$2:$D$3724='AE_SOC_PT Shell'!$F$4)*(AnalysisResults!$J$2:$J$3724='AE_SOC_PT Shell'!$B99)*(AnalysisResults!$N$2:$N$3724='AE_SOC_PT Shell'!$C99),"")</f>
        <v>( XX.X)</v>
      </c>
      <c r="G99" s="10" t="str" cm="1">
        <f t="array" ref="G99">_xlfn._xlws.FILTER(AnalysisResults!$R$2:$R$3724,(AnalysisResults!$P$2:$P$3724='AE_SOC_PT Shell'!$D99)*(AnalysisResults!$D$2:$D$3724='AE_SOC_PT Shell'!$F$4)*(AnalysisResults!$J$2:$J$3724='AE_SOC_PT Shell'!$B99)*(AnalysisResults!$N$2:$N$3724='AE_SOC_PT Shell'!$C99),"")</f>
        <v>( XX.X)</v>
      </c>
      <c r="H99" s="10" t="str" cm="1">
        <f t="array" ref="H99">_xlfn._xlws.FILTER(AnalysisResults!$R$2:$R$3724,(AnalysisResults!$P$2:$P$3724='AE_SOC_PT Shell'!$D99)*(AnalysisResults!$D$2:$D$3724='AE_SOC_PT Shell'!$F$4)*(AnalysisResults!$J$2:$J$3724='AE_SOC_PT Shell'!$B99)*(AnalysisResults!$N$2:$N$3724='AE_SOC_PT Shell'!$C99),"")</f>
        <v>( XX.X)</v>
      </c>
    </row>
    <row r="100" spans="2:8" x14ac:dyDescent="0.45">
      <c r="B100" s="12" t="str">
        <v>GASTROINTESTINAL DISORDERS</v>
      </c>
      <c r="C100" s="12" t="str">
        <v>GASTROOESOPHAGEAL REFLUX DISEASE</v>
      </c>
      <c r="D100" s="11" t="str">
        <v>Mth01_CatVar_ByGrp_1_n</v>
      </c>
      <c r="E100" s="9" t="str" cm="1">
        <f t="array" ref="E100">_xlfn._xlws.FILTER(AnalysisMethods!$G$2:$G$31,AnalysisMethods!$E$2:$E$31='AE_SOC_PT Shell'!D100,"")</f>
        <v>n</v>
      </c>
      <c r="F100" s="10" t="str" cm="1">
        <f t="array" ref="F100">_xlfn._xlws.FILTER(AnalysisResults!$R$2:$R$3724,(AnalysisResults!$P$2:$P$3724='AE_SOC_PT Shell'!$D100)*(AnalysisResults!$D$2:$D$3724='AE_SOC_PT Shell'!$F$4)*(AnalysisResults!$J$2:$J$3724='AE_SOC_PT Shell'!$B100)*(AnalysisResults!$N$2:$N$3724='AE_SOC_PT Shell'!$C100),"")</f>
        <v>XX</v>
      </c>
      <c r="G100" s="10" t="str" cm="1">
        <f t="array" ref="G100">_xlfn._xlws.FILTER(AnalysisResults!$R$2:$R$3724,(AnalysisResults!$P$2:$P$3724='AE_SOC_PT Shell'!$D100)*(AnalysisResults!$D$2:$D$3724='AE_SOC_PT Shell'!$F$4)*(AnalysisResults!$J$2:$J$3724='AE_SOC_PT Shell'!$B100)*(AnalysisResults!$N$2:$N$3724='AE_SOC_PT Shell'!$C100),"")</f>
        <v>XX</v>
      </c>
      <c r="H100" s="10" t="str" cm="1">
        <f t="array" ref="H100">_xlfn._xlws.FILTER(AnalysisResults!$R$2:$R$3724,(AnalysisResults!$P$2:$P$3724='AE_SOC_PT Shell'!$D100)*(AnalysisResults!$D$2:$D$3724='AE_SOC_PT Shell'!$F$4)*(AnalysisResults!$J$2:$J$3724='AE_SOC_PT Shell'!$B100)*(AnalysisResults!$N$2:$N$3724='AE_SOC_PT Shell'!$C100),"")</f>
        <v>XX</v>
      </c>
    </row>
    <row r="101" spans="2:8" x14ac:dyDescent="0.45">
      <c r="B101" s="12" t="str">
        <v>GASTROINTESTINAL DISORDERS</v>
      </c>
      <c r="C101" s="12" t="str">
        <v>GASTROOESOPHAGEAL REFLUX DISEASE</v>
      </c>
      <c r="D101" s="11" t="str">
        <v>Mth01_CatVar_ByGrp_2_pct</v>
      </c>
      <c r="E101" s="9" t="str" cm="1">
        <f t="array" ref="E101">_xlfn._xlws.FILTER(AnalysisMethods!$G$2:$G$31,AnalysisMethods!$E$2:$E$31='AE_SOC_PT Shell'!D101,"")</f>
        <v>%</v>
      </c>
      <c r="F101" s="10" t="str" cm="1">
        <f t="array" ref="F101">_xlfn._xlws.FILTER(AnalysisResults!$R$2:$R$3724,(AnalysisResults!$P$2:$P$3724='AE_SOC_PT Shell'!$D101)*(AnalysisResults!$D$2:$D$3724='AE_SOC_PT Shell'!$F$4)*(AnalysisResults!$J$2:$J$3724='AE_SOC_PT Shell'!$B101)*(AnalysisResults!$N$2:$N$3724='AE_SOC_PT Shell'!$C101),"")</f>
        <v>( XX.X)</v>
      </c>
      <c r="G101" s="10" t="str" cm="1">
        <f t="array" ref="G101">_xlfn._xlws.FILTER(AnalysisResults!$R$2:$R$3724,(AnalysisResults!$P$2:$P$3724='AE_SOC_PT Shell'!$D101)*(AnalysisResults!$D$2:$D$3724='AE_SOC_PT Shell'!$F$4)*(AnalysisResults!$J$2:$J$3724='AE_SOC_PT Shell'!$B101)*(AnalysisResults!$N$2:$N$3724='AE_SOC_PT Shell'!$C101),"")</f>
        <v>( XX.X)</v>
      </c>
      <c r="H101" s="10" t="str" cm="1">
        <f t="array" ref="H101">_xlfn._xlws.FILTER(AnalysisResults!$R$2:$R$3724,(AnalysisResults!$P$2:$P$3724='AE_SOC_PT Shell'!$D101)*(AnalysisResults!$D$2:$D$3724='AE_SOC_PT Shell'!$F$4)*(AnalysisResults!$J$2:$J$3724='AE_SOC_PT Shell'!$B101)*(AnalysisResults!$N$2:$N$3724='AE_SOC_PT Shell'!$C101),"")</f>
        <v>( XX.X)</v>
      </c>
    </row>
    <row r="102" spans="2:8" x14ac:dyDescent="0.45">
      <c r="B102" s="12" t="str">
        <v>GASTROINTESTINAL DISORDERS</v>
      </c>
      <c r="C102" s="12" t="str">
        <v>GLOSSITIS</v>
      </c>
      <c r="D102" s="11" t="str">
        <v>Mth01_CatVar_ByGrp_1_n</v>
      </c>
      <c r="E102" s="9" t="str" cm="1">
        <f t="array" ref="E102">_xlfn._xlws.FILTER(AnalysisMethods!$G$2:$G$31,AnalysisMethods!$E$2:$E$31='AE_SOC_PT Shell'!D102,"")</f>
        <v>n</v>
      </c>
      <c r="F102" s="10" t="str" cm="1">
        <f t="array" ref="F102">_xlfn._xlws.FILTER(AnalysisResults!$R$2:$R$3724,(AnalysisResults!$P$2:$P$3724='AE_SOC_PT Shell'!$D102)*(AnalysisResults!$D$2:$D$3724='AE_SOC_PT Shell'!$F$4)*(AnalysisResults!$J$2:$J$3724='AE_SOC_PT Shell'!$B102)*(AnalysisResults!$N$2:$N$3724='AE_SOC_PT Shell'!$C102),"")</f>
        <v>XX</v>
      </c>
      <c r="G102" s="10" t="str" cm="1">
        <f t="array" ref="G102">_xlfn._xlws.FILTER(AnalysisResults!$R$2:$R$3724,(AnalysisResults!$P$2:$P$3724='AE_SOC_PT Shell'!$D102)*(AnalysisResults!$D$2:$D$3724='AE_SOC_PT Shell'!$F$4)*(AnalysisResults!$J$2:$J$3724='AE_SOC_PT Shell'!$B102)*(AnalysisResults!$N$2:$N$3724='AE_SOC_PT Shell'!$C102),"")</f>
        <v>XX</v>
      </c>
      <c r="H102" s="10" t="str" cm="1">
        <f t="array" ref="H102">_xlfn._xlws.FILTER(AnalysisResults!$R$2:$R$3724,(AnalysisResults!$P$2:$P$3724='AE_SOC_PT Shell'!$D102)*(AnalysisResults!$D$2:$D$3724='AE_SOC_PT Shell'!$F$4)*(AnalysisResults!$J$2:$J$3724='AE_SOC_PT Shell'!$B102)*(AnalysisResults!$N$2:$N$3724='AE_SOC_PT Shell'!$C102),"")</f>
        <v>XX</v>
      </c>
    </row>
    <row r="103" spans="2:8" x14ac:dyDescent="0.45">
      <c r="B103" s="12" t="str">
        <v>GASTROINTESTINAL DISORDERS</v>
      </c>
      <c r="C103" s="12" t="str">
        <v>GLOSSITIS</v>
      </c>
      <c r="D103" s="11" t="str">
        <v>Mth01_CatVar_ByGrp_2_pct</v>
      </c>
      <c r="E103" s="9" t="str" cm="1">
        <f t="array" ref="E103">_xlfn._xlws.FILTER(AnalysisMethods!$G$2:$G$31,AnalysisMethods!$E$2:$E$31='AE_SOC_PT Shell'!D103,"")</f>
        <v>%</v>
      </c>
      <c r="F103" s="10" t="str" cm="1">
        <f t="array" ref="F103">_xlfn._xlws.FILTER(AnalysisResults!$R$2:$R$3724,(AnalysisResults!$P$2:$P$3724='AE_SOC_PT Shell'!$D103)*(AnalysisResults!$D$2:$D$3724='AE_SOC_PT Shell'!$F$4)*(AnalysisResults!$J$2:$J$3724='AE_SOC_PT Shell'!$B103)*(AnalysisResults!$N$2:$N$3724='AE_SOC_PT Shell'!$C103),"")</f>
        <v>( XX.X)</v>
      </c>
      <c r="G103" s="10" t="str" cm="1">
        <f t="array" ref="G103">_xlfn._xlws.FILTER(AnalysisResults!$R$2:$R$3724,(AnalysisResults!$P$2:$P$3724='AE_SOC_PT Shell'!$D103)*(AnalysisResults!$D$2:$D$3724='AE_SOC_PT Shell'!$F$4)*(AnalysisResults!$J$2:$J$3724='AE_SOC_PT Shell'!$B103)*(AnalysisResults!$N$2:$N$3724='AE_SOC_PT Shell'!$C103),"")</f>
        <v>( XX.X)</v>
      </c>
      <c r="H103" s="10" t="str" cm="1">
        <f t="array" ref="H103">_xlfn._xlws.FILTER(AnalysisResults!$R$2:$R$3724,(AnalysisResults!$P$2:$P$3724='AE_SOC_PT Shell'!$D103)*(AnalysisResults!$D$2:$D$3724='AE_SOC_PT Shell'!$F$4)*(AnalysisResults!$J$2:$J$3724='AE_SOC_PT Shell'!$B103)*(AnalysisResults!$N$2:$N$3724='AE_SOC_PT Shell'!$C103),"")</f>
        <v>( XX.X)</v>
      </c>
    </row>
    <row r="104" spans="2:8" x14ac:dyDescent="0.45">
      <c r="B104" s="12" t="str">
        <v>GASTROINTESTINAL DISORDERS</v>
      </c>
      <c r="C104" s="12" t="str">
        <v>HIATUS HERNIA</v>
      </c>
      <c r="D104" s="11" t="str">
        <v>Mth01_CatVar_ByGrp_1_n</v>
      </c>
      <c r="E104" s="9" t="str" cm="1">
        <f t="array" ref="E104">_xlfn._xlws.FILTER(AnalysisMethods!$G$2:$G$31,AnalysisMethods!$E$2:$E$31='AE_SOC_PT Shell'!D104,"")</f>
        <v>n</v>
      </c>
      <c r="F104" s="10" t="str" cm="1">
        <f t="array" ref="F104">_xlfn._xlws.FILTER(AnalysisResults!$R$2:$R$3724,(AnalysisResults!$P$2:$P$3724='AE_SOC_PT Shell'!$D104)*(AnalysisResults!$D$2:$D$3724='AE_SOC_PT Shell'!$F$4)*(AnalysisResults!$J$2:$J$3724='AE_SOC_PT Shell'!$B104)*(AnalysisResults!$N$2:$N$3724='AE_SOC_PT Shell'!$C104),"")</f>
        <v>XX</v>
      </c>
      <c r="G104" s="10" t="str" cm="1">
        <f t="array" ref="G104">_xlfn._xlws.FILTER(AnalysisResults!$R$2:$R$3724,(AnalysisResults!$P$2:$P$3724='AE_SOC_PT Shell'!$D104)*(AnalysisResults!$D$2:$D$3724='AE_SOC_PT Shell'!$F$4)*(AnalysisResults!$J$2:$J$3724='AE_SOC_PT Shell'!$B104)*(AnalysisResults!$N$2:$N$3724='AE_SOC_PT Shell'!$C104),"")</f>
        <v>XX</v>
      </c>
      <c r="H104" s="10" t="str" cm="1">
        <f t="array" ref="H104">_xlfn._xlws.FILTER(AnalysisResults!$R$2:$R$3724,(AnalysisResults!$P$2:$P$3724='AE_SOC_PT Shell'!$D104)*(AnalysisResults!$D$2:$D$3724='AE_SOC_PT Shell'!$F$4)*(AnalysisResults!$J$2:$J$3724='AE_SOC_PT Shell'!$B104)*(AnalysisResults!$N$2:$N$3724='AE_SOC_PT Shell'!$C104),"")</f>
        <v>XX</v>
      </c>
    </row>
    <row r="105" spans="2:8" x14ac:dyDescent="0.45">
      <c r="B105" s="12" t="str">
        <v>GASTROINTESTINAL DISORDERS</v>
      </c>
      <c r="C105" s="12" t="str">
        <v>HIATUS HERNIA</v>
      </c>
      <c r="D105" s="11" t="str">
        <v>Mth01_CatVar_ByGrp_2_pct</v>
      </c>
      <c r="E105" s="9" t="str" cm="1">
        <f t="array" ref="E105">_xlfn._xlws.FILTER(AnalysisMethods!$G$2:$G$31,AnalysisMethods!$E$2:$E$31='AE_SOC_PT Shell'!D105,"")</f>
        <v>%</v>
      </c>
      <c r="F105" s="10" t="str" cm="1">
        <f t="array" ref="F105">_xlfn._xlws.FILTER(AnalysisResults!$R$2:$R$3724,(AnalysisResults!$P$2:$P$3724='AE_SOC_PT Shell'!$D105)*(AnalysisResults!$D$2:$D$3724='AE_SOC_PT Shell'!$F$4)*(AnalysisResults!$J$2:$J$3724='AE_SOC_PT Shell'!$B105)*(AnalysisResults!$N$2:$N$3724='AE_SOC_PT Shell'!$C105),"")</f>
        <v>( XX.X)</v>
      </c>
      <c r="G105" s="10" t="str" cm="1">
        <f t="array" ref="G105">_xlfn._xlws.FILTER(AnalysisResults!$R$2:$R$3724,(AnalysisResults!$P$2:$P$3724='AE_SOC_PT Shell'!$D105)*(AnalysisResults!$D$2:$D$3724='AE_SOC_PT Shell'!$F$4)*(AnalysisResults!$J$2:$J$3724='AE_SOC_PT Shell'!$B105)*(AnalysisResults!$N$2:$N$3724='AE_SOC_PT Shell'!$C105),"")</f>
        <v>( XX.X)</v>
      </c>
      <c r="H105" s="10" t="str" cm="1">
        <f t="array" ref="H105">_xlfn._xlws.FILTER(AnalysisResults!$R$2:$R$3724,(AnalysisResults!$P$2:$P$3724='AE_SOC_PT Shell'!$D105)*(AnalysisResults!$D$2:$D$3724='AE_SOC_PT Shell'!$F$4)*(AnalysisResults!$J$2:$J$3724='AE_SOC_PT Shell'!$B105)*(AnalysisResults!$N$2:$N$3724='AE_SOC_PT Shell'!$C105),"")</f>
        <v>( XX.X)</v>
      </c>
    </row>
    <row r="106" spans="2:8" x14ac:dyDescent="0.45">
      <c r="B106" s="12" t="str">
        <v>GASTROINTESTINAL DISORDERS</v>
      </c>
      <c r="C106" s="12" t="str">
        <v>NAUSEA</v>
      </c>
      <c r="D106" s="11" t="str">
        <v>Mth01_CatVar_ByGrp_1_n</v>
      </c>
      <c r="E106" s="9" t="str" cm="1">
        <f t="array" ref="E106">_xlfn._xlws.FILTER(AnalysisMethods!$G$2:$G$31,AnalysisMethods!$E$2:$E$31='AE_SOC_PT Shell'!D106,"")</f>
        <v>n</v>
      </c>
      <c r="F106" s="10" t="str" cm="1">
        <f t="array" ref="F106">_xlfn._xlws.FILTER(AnalysisResults!$R$2:$R$3724,(AnalysisResults!$P$2:$P$3724='AE_SOC_PT Shell'!$D106)*(AnalysisResults!$D$2:$D$3724='AE_SOC_PT Shell'!$F$4)*(AnalysisResults!$J$2:$J$3724='AE_SOC_PT Shell'!$B106)*(AnalysisResults!$N$2:$N$3724='AE_SOC_PT Shell'!$C106),"")</f>
        <v>XX</v>
      </c>
      <c r="G106" s="10" t="str" cm="1">
        <f t="array" ref="G106">_xlfn._xlws.FILTER(AnalysisResults!$R$2:$R$3724,(AnalysisResults!$P$2:$P$3724='AE_SOC_PT Shell'!$D106)*(AnalysisResults!$D$2:$D$3724='AE_SOC_PT Shell'!$F$4)*(AnalysisResults!$J$2:$J$3724='AE_SOC_PT Shell'!$B106)*(AnalysisResults!$N$2:$N$3724='AE_SOC_PT Shell'!$C106),"")</f>
        <v>XX</v>
      </c>
      <c r="H106" s="10" t="str" cm="1">
        <f t="array" ref="H106">_xlfn._xlws.FILTER(AnalysisResults!$R$2:$R$3724,(AnalysisResults!$P$2:$P$3724='AE_SOC_PT Shell'!$D106)*(AnalysisResults!$D$2:$D$3724='AE_SOC_PT Shell'!$F$4)*(AnalysisResults!$J$2:$J$3724='AE_SOC_PT Shell'!$B106)*(AnalysisResults!$N$2:$N$3724='AE_SOC_PT Shell'!$C106),"")</f>
        <v>XX</v>
      </c>
    </row>
    <row r="107" spans="2:8" x14ac:dyDescent="0.45">
      <c r="B107" s="12" t="str">
        <v>GASTROINTESTINAL DISORDERS</v>
      </c>
      <c r="C107" s="12" t="str">
        <v>NAUSEA</v>
      </c>
      <c r="D107" s="11" t="str">
        <v>Mth01_CatVar_ByGrp_2_pct</v>
      </c>
      <c r="E107" s="9" t="str" cm="1">
        <f t="array" ref="E107">_xlfn._xlws.FILTER(AnalysisMethods!$G$2:$G$31,AnalysisMethods!$E$2:$E$31='AE_SOC_PT Shell'!D107,"")</f>
        <v>%</v>
      </c>
      <c r="F107" s="10" t="str" cm="1">
        <f t="array" ref="F107">_xlfn._xlws.FILTER(AnalysisResults!$R$2:$R$3724,(AnalysisResults!$P$2:$P$3724='AE_SOC_PT Shell'!$D107)*(AnalysisResults!$D$2:$D$3724='AE_SOC_PT Shell'!$F$4)*(AnalysisResults!$J$2:$J$3724='AE_SOC_PT Shell'!$B107)*(AnalysisResults!$N$2:$N$3724='AE_SOC_PT Shell'!$C107),"")</f>
        <v>( XX.X)</v>
      </c>
      <c r="G107" s="10" t="str" cm="1">
        <f t="array" ref="G107">_xlfn._xlws.FILTER(AnalysisResults!$R$2:$R$3724,(AnalysisResults!$P$2:$P$3724='AE_SOC_PT Shell'!$D107)*(AnalysisResults!$D$2:$D$3724='AE_SOC_PT Shell'!$F$4)*(AnalysisResults!$J$2:$J$3724='AE_SOC_PT Shell'!$B107)*(AnalysisResults!$N$2:$N$3724='AE_SOC_PT Shell'!$C107),"")</f>
        <v>( XX.X)</v>
      </c>
      <c r="H107" s="10" t="str" cm="1">
        <f t="array" ref="H107">_xlfn._xlws.FILTER(AnalysisResults!$R$2:$R$3724,(AnalysisResults!$P$2:$P$3724='AE_SOC_PT Shell'!$D107)*(AnalysisResults!$D$2:$D$3724='AE_SOC_PT Shell'!$F$4)*(AnalysisResults!$J$2:$J$3724='AE_SOC_PT Shell'!$B107)*(AnalysisResults!$N$2:$N$3724='AE_SOC_PT Shell'!$C107),"")</f>
        <v>( XX.X)</v>
      </c>
    </row>
    <row r="108" spans="2:8" x14ac:dyDescent="0.45">
      <c r="B108" s="12" t="str">
        <v>GASTROINTESTINAL DISORDERS</v>
      </c>
      <c r="C108" s="12" t="str">
        <v>RECTAL HAEMORRHAGE</v>
      </c>
      <c r="D108" s="11" t="str">
        <v>Mth01_CatVar_ByGrp_1_n</v>
      </c>
      <c r="E108" s="9" t="str" cm="1">
        <f t="array" ref="E108">_xlfn._xlws.FILTER(AnalysisMethods!$G$2:$G$31,AnalysisMethods!$E$2:$E$31='AE_SOC_PT Shell'!D108,"")</f>
        <v>n</v>
      </c>
      <c r="F108" s="10" t="str" cm="1">
        <f t="array" ref="F108">_xlfn._xlws.FILTER(AnalysisResults!$R$2:$R$3724,(AnalysisResults!$P$2:$P$3724='AE_SOC_PT Shell'!$D108)*(AnalysisResults!$D$2:$D$3724='AE_SOC_PT Shell'!$F$4)*(AnalysisResults!$J$2:$J$3724='AE_SOC_PT Shell'!$B108)*(AnalysisResults!$N$2:$N$3724='AE_SOC_PT Shell'!$C108),"")</f>
        <v>XX</v>
      </c>
      <c r="G108" s="10" t="str" cm="1">
        <f t="array" ref="G108">_xlfn._xlws.FILTER(AnalysisResults!$R$2:$R$3724,(AnalysisResults!$P$2:$P$3724='AE_SOC_PT Shell'!$D108)*(AnalysisResults!$D$2:$D$3724='AE_SOC_PT Shell'!$F$4)*(AnalysisResults!$J$2:$J$3724='AE_SOC_PT Shell'!$B108)*(AnalysisResults!$N$2:$N$3724='AE_SOC_PT Shell'!$C108),"")</f>
        <v>XX</v>
      </c>
      <c r="H108" s="10" t="str" cm="1">
        <f t="array" ref="H108">_xlfn._xlws.FILTER(AnalysisResults!$R$2:$R$3724,(AnalysisResults!$P$2:$P$3724='AE_SOC_PT Shell'!$D108)*(AnalysisResults!$D$2:$D$3724='AE_SOC_PT Shell'!$F$4)*(AnalysisResults!$J$2:$J$3724='AE_SOC_PT Shell'!$B108)*(AnalysisResults!$N$2:$N$3724='AE_SOC_PT Shell'!$C108),"")</f>
        <v>XX</v>
      </c>
    </row>
    <row r="109" spans="2:8" x14ac:dyDescent="0.45">
      <c r="B109" s="12" t="str">
        <v>GASTROINTESTINAL DISORDERS</v>
      </c>
      <c r="C109" s="12" t="str">
        <v>RECTAL HAEMORRHAGE</v>
      </c>
      <c r="D109" s="11" t="str">
        <v>Mth01_CatVar_ByGrp_2_pct</v>
      </c>
      <c r="E109" s="9" t="str" cm="1">
        <f t="array" ref="E109">_xlfn._xlws.FILTER(AnalysisMethods!$G$2:$G$31,AnalysisMethods!$E$2:$E$31='AE_SOC_PT Shell'!D109,"")</f>
        <v>%</v>
      </c>
      <c r="F109" s="10" t="str" cm="1">
        <f t="array" ref="F109">_xlfn._xlws.FILTER(AnalysisResults!$R$2:$R$3724,(AnalysisResults!$P$2:$P$3724='AE_SOC_PT Shell'!$D109)*(AnalysisResults!$D$2:$D$3724='AE_SOC_PT Shell'!$F$4)*(AnalysisResults!$J$2:$J$3724='AE_SOC_PT Shell'!$B109)*(AnalysisResults!$N$2:$N$3724='AE_SOC_PT Shell'!$C109),"")</f>
        <v>( XX.X)</v>
      </c>
      <c r="G109" s="10" t="str" cm="1">
        <f t="array" ref="G109">_xlfn._xlws.FILTER(AnalysisResults!$R$2:$R$3724,(AnalysisResults!$P$2:$P$3724='AE_SOC_PT Shell'!$D109)*(AnalysisResults!$D$2:$D$3724='AE_SOC_PT Shell'!$F$4)*(AnalysisResults!$J$2:$J$3724='AE_SOC_PT Shell'!$B109)*(AnalysisResults!$N$2:$N$3724='AE_SOC_PT Shell'!$C109),"")</f>
        <v>( XX.X)</v>
      </c>
      <c r="H109" s="10" t="str" cm="1">
        <f t="array" ref="H109">_xlfn._xlws.FILTER(AnalysisResults!$R$2:$R$3724,(AnalysisResults!$P$2:$P$3724='AE_SOC_PT Shell'!$D109)*(AnalysisResults!$D$2:$D$3724='AE_SOC_PT Shell'!$F$4)*(AnalysisResults!$J$2:$J$3724='AE_SOC_PT Shell'!$B109)*(AnalysisResults!$N$2:$N$3724='AE_SOC_PT Shell'!$C109),"")</f>
        <v>( XX.X)</v>
      </c>
    </row>
    <row r="110" spans="2:8" x14ac:dyDescent="0.45">
      <c r="B110" s="12" t="str">
        <v>GASTROINTESTINAL DISORDERS</v>
      </c>
      <c r="C110" s="12" t="str">
        <v>SALIVARY HYPERSECRETION</v>
      </c>
      <c r="D110" s="11" t="str">
        <v>Mth01_CatVar_ByGrp_1_n</v>
      </c>
      <c r="E110" s="9" t="str" cm="1">
        <f t="array" ref="E110">_xlfn._xlws.FILTER(AnalysisMethods!$G$2:$G$31,AnalysisMethods!$E$2:$E$31='AE_SOC_PT Shell'!D110,"")</f>
        <v>n</v>
      </c>
      <c r="F110" s="10" t="str" cm="1">
        <f t="array" ref="F110">_xlfn._xlws.FILTER(AnalysisResults!$R$2:$R$3724,(AnalysisResults!$P$2:$P$3724='AE_SOC_PT Shell'!$D110)*(AnalysisResults!$D$2:$D$3724='AE_SOC_PT Shell'!$F$4)*(AnalysisResults!$J$2:$J$3724='AE_SOC_PT Shell'!$B110)*(AnalysisResults!$N$2:$N$3724='AE_SOC_PT Shell'!$C110),"")</f>
        <v>XX</v>
      </c>
      <c r="G110" s="10" t="str" cm="1">
        <f t="array" ref="G110">_xlfn._xlws.FILTER(AnalysisResults!$R$2:$R$3724,(AnalysisResults!$P$2:$P$3724='AE_SOC_PT Shell'!$D110)*(AnalysisResults!$D$2:$D$3724='AE_SOC_PT Shell'!$F$4)*(AnalysisResults!$J$2:$J$3724='AE_SOC_PT Shell'!$B110)*(AnalysisResults!$N$2:$N$3724='AE_SOC_PT Shell'!$C110),"")</f>
        <v>XX</v>
      </c>
      <c r="H110" s="10" t="str" cm="1">
        <f t="array" ref="H110">_xlfn._xlws.FILTER(AnalysisResults!$R$2:$R$3724,(AnalysisResults!$P$2:$P$3724='AE_SOC_PT Shell'!$D110)*(AnalysisResults!$D$2:$D$3724='AE_SOC_PT Shell'!$F$4)*(AnalysisResults!$J$2:$J$3724='AE_SOC_PT Shell'!$B110)*(AnalysisResults!$N$2:$N$3724='AE_SOC_PT Shell'!$C110),"")</f>
        <v>XX</v>
      </c>
    </row>
    <row r="111" spans="2:8" x14ac:dyDescent="0.45">
      <c r="B111" s="12" t="str">
        <v>GASTROINTESTINAL DISORDERS</v>
      </c>
      <c r="C111" s="12" t="str">
        <v>SALIVARY HYPERSECRETION</v>
      </c>
      <c r="D111" s="11" t="str">
        <v>Mth01_CatVar_ByGrp_2_pct</v>
      </c>
      <c r="E111" s="9" t="str" cm="1">
        <f t="array" ref="E111">_xlfn._xlws.FILTER(AnalysisMethods!$G$2:$G$31,AnalysisMethods!$E$2:$E$31='AE_SOC_PT Shell'!D111,"")</f>
        <v>%</v>
      </c>
      <c r="F111" s="10" t="str" cm="1">
        <f t="array" ref="F111">_xlfn._xlws.FILTER(AnalysisResults!$R$2:$R$3724,(AnalysisResults!$P$2:$P$3724='AE_SOC_PT Shell'!$D111)*(AnalysisResults!$D$2:$D$3724='AE_SOC_PT Shell'!$F$4)*(AnalysisResults!$J$2:$J$3724='AE_SOC_PT Shell'!$B111)*(AnalysisResults!$N$2:$N$3724='AE_SOC_PT Shell'!$C111),"")</f>
        <v>( XX.X)</v>
      </c>
      <c r="G111" s="10" t="str" cm="1">
        <f t="array" ref="G111">_xlfn._xlws.FILTER(AnalysisResults!$R$2:$R$3724,(AnalysisResults!$P$2:$P$3724='AE_SOC_PT Shell'!$D111)*(AnalysisResults!$D$2:$D$3724='AE_SOC_PT Shell'!$F$4)*(AnalysisResults!$J$2:$J$3724='AE_SOC_PT Shell'!$B111)*(AnalysisResults!$N$2:$N$3724='AE_SOC_PT Shell'!$C111),"")</f>
        <v>( XX.X)</v>
      </c>
      <c r="H111" s="10" t="str" cm="1">
        <f t="array" ref="H111">_xlfn._xlws.FILTER(AnalysisResults!$R$2:$R$3724,(AnalysisResults!$P$2:$P$3724='AE_SOC_PT Shell'!$D111)*(AnalysisResults!$D$2:$D$3724='AE_SOC_PT Shell'!$F$4)*(AnalysisResults!$J$2:$J$3724='AE_SOC_PT Shell'!$B111)*(AnalysisResults!$N$2:$N$3724='AE_SOC_PT Shell'!$C111),"")</f>
        <v>( XX.X)</v>
      </c>
    </row>
    <row r="112" spans="2:8" x14ac:dyDescent="0.45">
      <c r="B112" s="12" t="str">
        <v>GASTROINTESTINAL DISORDERS</v>
      </c>
      <c r="C112" s="12" t="str">
        <v>STOMACH DISCOMFORT</v>
      </c>
      <c r="D112" s="11" t="str">
        <v>Mth01_CatVar_ByGrp_1_n</v>
      </c>
      <c r="E112" s="9" t="str" cm="1">
        <f t="array" ref="E112">_xlfn._xlws.FILTER(AnalysisMethods!$G$2:$G$31,AnalysisMethods!$E$2:$E$31='AE_SOC_PT Shell'!D112,"")</f>
        <v>n</v>
      </c>
      <c r="F112" s="10" t="str" cm="1">
        <f t="array" ref="F112">_xlfn._xlws.FILTER(AnalysisResults!$R$2:$R$3724,(AnalysisResults!$P$2:$P$3724='AE_SOC_PT Shell'!$D112)*(AnalysisResults!$D$2:$D$3724='AE_SOC_PT Shell'!$F$4)*(AnalysisResults!$J$2:$J$3724='AE_SOC_PT Shell'!$B112)*(AnalysisResults!$N$2:$N$3724='AE_SOC_PT Shell'!$C112),"")</f>
        <v>XX</v>
      </c>
      <c r="G112" s="10" t="str" cm="1">
        <f t="array" ref="G112">_xlfn._xlws.FILTER(AnalysisResults!$R$2:$R$3724,(AnalysisResults!$P$2:$P$3724='AE_SOC_PT Shell'!$D112)*(AnalysisResults!$D$2:$D$3724='AE_SOC_PT Shell'!$F$4)*(AnalysisResults!$J$2:$J$3724='AE_SOC_PT Shell'!$B112)*(AnalysisResults!$N$2:$N$3724='AE_SOC_PT Shell'!$C112),"")</f>
        <v>XX</v>
      </c>
      <c r="H112" s="10" t="str" cm="1">
        <f t="array" ref="H112">_xlfn._xlws.FILTER(AnalysisResults!$R$2:$R$3724,(AnalysisResults!$P$2:$P$3724='AE_SOC_PT Shell'!$D112)*(AnalysisResults!$D$2:$D$3724='AE_SOC_PT Shell'!$F$4)*(AnalysisResults!$J$2:$J$3724='AE_SOC_PT Shell'!$B112)*(AnalysisResults!$N$2:$N$3724='AE_SOC_PT Shell'!$C112),"")</f>
        <v>XX</v>
      </c>
    </row>
    <row r="113" spans="2:8" x14ac:dyDescent="0.45">
      <c r="B113" s="12" t="str">
        <v>GASTROINTESTINAL DISORDERS</v>
      </c>
      <c r="C113" s="12" t="str">
        <v>STOMACH DISCOMFORT</v>
      </c>
      <c r="D113" s="11" t="str">
        <v>Mth01_CatVar_ByGrp_2_pct</v>
      </c>
      <c r="E113" s="9" t="str" cm="1">
        <f t="array" ref="E113">_xlfn._xlws.FILTER(AnalysisMethods!$G$2:$G$31,AnalysisMethods!$E$2:$E$31='AE_SOC_PT Shell'!D113,"")</f>
        <v>%</v>
      </c>
      <c r="F113" s="10" t="str" cm="1">
        <f t="array" ref="F113">_xlfn._xlws.FILTER(AnalysisResults!$R$2:$R$3724,(AnalysisResults!$P$2:$P$3724='AE_SOC_PT Shell'!$D113)*(AnalysisResults!$D$2:$D$3724='AE_SOC_PT Shell'!$F$4)*(AnalysisResults!$J$2:$J$3724='AE_SOC_PT Shell'!$B113)*(AnalysisResults!$N$2:$N$3724='AE_SOC_PT Shell'!$C113),"")</f>
        <v>( XX.X)</v>
      </c>
      <c r="G113" s="10" t="str" cm="1">
        <f t="array" ref="G113">_xlfn._xlws.FILTER(AnalysisResults!$R$2:$R$3724,(AnalysisResults!$P$2:$P$3724='AE_SOC_PT Shell'!$D113)*(AnalysisResults!$D$2:$D$3724='AE_SOC_PT Shell'!$F$4)*(AnalysisResults!$J$2:$J$3724='AE_SOC_PT Shell'!$B113)*(AnalysisResults!$N$2:$N$3724='AE_SOC_PT Shell'!$C113),"")</f>
        <v>( XX.X)</v>
      </c>
      <c r="H113" s="10" t="str" cm="1">
        <f t="array" ref="H113">_xlfn._xlws.FILTER(AnalysisResults!$R$2:$R$3724,(AnalysisResults!$P$2:$P$3724='AE_SOC_PT Shell'!$D113)*(AnalysisResults!$D$2:$D$3724='AE_SOC_PT Shell'!$F$4)*(AnalysisResults!$J$2:$J$3724='AE_SOC_PT Shell'!$B113)*(AnalysisResults!$N$2:$N$3724='AE_SOC_PT Shell'!$C113),"")</f>
        <v>( XX.X)</v>
      </c>
    </row>
    <row r="114" spans="2:8" x14ac:dyDescent="0.45">
      <c r="B114" s="12" t="str">
        <v>GASTROINTESTINAL DISORDERS</v>
      </c>
      <c r="C114" s="12" t="str">
        <v>VOMITING</v>
      </c>
      <c r="D114" s="11" t="str">
        <v>Mth01_CatVar_ByGrp_1_n</v>
      </c>
      <c r="E114" s="9" t="str" cm="1">
        <f t="array" ref="E114">_xlfn._xlws.FILTER(AnalysisMethods!$G$2:$G$31,AnalysisMethods!$E$2:$E$31='AE_SOC_PT Shell'!D114,"")</f>
        <v>n</v>
      </c>
      <c r="F114" s="10" t="str" cm="1">
        <f t="array" ref="F114">_xlfn._xlws.FILTER(AnalysisResults!$R$2:$R$3724,(AnalysisResults!$P$2:$P$3724='AE_SOC_PT Shell'!$D114)*(AnalysisResults!$D$2:$D$3724='AE_SOC_PT Shell'!$F$4)*(AnalysisResults!$J$2:$J$3724='AE_SOC_PT Shell'!$B114)*(AnalysisResults!$N$2:$N$3724='AE_SOC_PT Shell'!$C114),"")</f>
        <v>XX</v>
      </c>
      <c r="G114" s="10" t="str" cm="1">
        <f t="array" ref="G114">_xlfn._xlws.FILTER(AnalysisResults!$R$2:$R$3724,(AnalysisResults!$P$2:$P$3724='AE_SOC_PT Shell'!$D114)*(AnalysisResults!$D$2:$D$3724='AE_SOC_PT Shell'!$F$4)*(AnalysisResults!$J$2:$J$3724='AE_SOC_PT Shell'!$B114)*(AnalysisResults!$N$2:$N$3724='AE_SOC_PT Shell'!$C114),"")</f>
        <v>XX</v>
      </c>
      <c r="H114" s="10" t="str" cm="1">
        <f t="array" ref="H114">_xlfn._xlws.FILTER(AnalysisResults!$R$2:$R$3724,(AnalysisResults!$P$2:$P$3724='AE_SOC_PT Shell'!$D114)*(AnalysisResults!$D$2:$D$3724='AE_SOC_PT Shell'!$F$4)*(AnalysisResults!$J$2:$J$3724='AE_SOC_PT Shell'!$B114)*(AnalysisResults!$N$2:$N$3724='AE_SOC_PT Shell'!$C114),"")</f>
        <v>XX</v>
      </c>
    </row>
    <row r="115" spans="2:8" x14ac:dyDescent="0.45">
      <c r="B115" s="12" t="str">
        <v>GASTROINTESTINAL DISORDERS</v>
      </c>
      <c r="C115" s="12" t="str">
        <v>VOMITING</v>
      </c>
      <c r="D115" s="11" t="str">
        <v>Mth01_CatVar_ByGrp_2_pct</v>
      </c>
      <c r="E115" s="9" t="str" cm="1">
        <f t="array" ref="E115">_xlfn._xlws.FILTER(AnalysisMethods!$G$2:$G$31,AnalysisMethods!$E$2:$E$31='AE_SOC_PT Shell'!D115,"")</f>
        <v>%</v>
      </c>
      <c r="F115" s="10" t="str" cm="1">
        <f t="array" ref="F115">_xlfn._xlws.FILTER(AnalysisResults!$R$2:$R$3724,(AnalysisResults!$P$2:$P$3724='AE_SOC_PT Shell'!$D115)*(AnalysisResults!$D$2:$D$3724='AE_SOC_PT Shell'!$F$4)*(AnalysisResults!$J$2:$J$3724='AE_SOC_PT Shell'!$B115)*(AnalysisResults!$N$2:$N$3724='AE_SOC_PT Shell'!$C115),"")</f>
        <v>( XX.X)</v>
      </c>
      <c r="G115" s="10" t="str" cm="1">
        <f t="array" ref="G115">_xlfn._xlws.FILTER(AnalysisResults!$R$2:$R$3724,(AnalysisResults!$P$2:$P$3724='AE_SOC_PT Shell'!$D115)*(AnalysisResults!$D$2:$D$3724='AE_SOC_PT Shell'!$F$4)*(AnalysisResults!$J$2:$J$3724='AE_SOC_PT Shell'!$B115)*(AnalysisResults!$N$2:$N$3724='AE_SOC_PT Shell'!$C115),"")</f>
        <v>( XX.X)</v>
      </c>
      <c r="H115" s="10" t="str" cm="1">
        <f t="array" ref="H115">_xlfn._xlws.FILTER(AnalysisResults!$R$2:$R$3724,(AnalysisResults!$P$2:$P$3724='AE_SOC_PT Shell'!$D115)*(AnalysisResults!$D$2:$D$3724='AE_SOC_PT Shell'!$F$4)*(AnalysisResults!$J$2:$J$3724='AE_SOC_PT Shell'!$B115)*(AnalysisResults!$N$2:$N$3724='AE_SOC_PT Shell'!$C115),"")</f>
        <v>( XX.X)</v>
      </c>
    </row>
    <row r="116" spans="2:8" x14ac:dyDescent="0.45">
      <c r="B116" s="12" t="str">
        <v>GENERAL DISORDERS AND ADMINISTRATION SITE CONDITIONS</v>
      </c>
      <c r="C116" s="12" t="str">
        <v/>
      </c>
      <c r="D116" s="11" t="str">
        <v>Mth01_CatVar_ByGrp_1_n</v>
      </c>
      <c r="E116" s="9" t="str" cm="1">
        <f t="array" ref="E116">_xlfn._xlws.FILTER(AnalysisMethods!$G$2:$G$31,AnalysisMethods!$E$2:$E$31='AE_SOC_PT Shell'!D116,"")</f>
        <v>n</v>
      </c>
      <c r="F116" s="10" t="str" cm="1">
        <f t="array" ref="F116">_xlfn._xlws.FILTER(AnalysisResults!$R$2:$R$3724,(AnalysisResults!$P$2:$P$3724='AE_SOC_PT Shell'!$D116)*(AnalysisResults!$D$2:$D$3724='AE_SOC_PT Shell'!$F$4)*(AnalysisResults!$J$2:$J$3724='AE_SOC_PT Shell'!$B116)*(AnalysisResults!$N$2:$N$3724='AE_SOC_PT Shell'!$C116),"")</f>
        <v>XX</v>
      </c>
      <c r="G116" s="10" t="str" cm="1">
        <f t="array" ref="G116">_xlfn._xlws.FILTER(AnalysisResults!$R$2:$R$3724,(AnalysisResults!$P$2:$P$3724='AE_SOC_PT Shell'!$D116)*(AnalysisResults!$D$2:$D$3724='AE_SOC_PT Shell'!$F$4)*(AnalysisResults!$J$2:$J$3724='AE_SOC_PT Shell'!$B116)*(AnalysisResults!$N$2:$N$3724='AE_SOC_PT Shell'!$C116),"")</f>
        <v>XX</v>
      </c>
      <c r="H116" s="10" t="str" cm="1">
        <f t="array" ref="H116">_xlfn._xlws.FILTER(AnalysisResults!$R$2:$R$3724,(AnalysisResults!$P$2:$P$3724='AE_SOC_PT Shell'!$D116)*(AnalysisResults!$D$2:$D$3724='AE_SOC_PT Shell'!$F$4)*(AnalysisResults!$J$2:$J$3724='AE_SOC_PT Shell'!$B116)*(AnalysisResults!$N$2:$N$3724='AE_SOC_PT Shell'!$C116),"")</f>
        <v>XX</v>
      </c>
    </row>
    <row r="117" spans="2:8" x14ac:dyDescent="0.45">
      <c r="B117" s="12" t="str">
        <v>GENERAL DISORDERS AND ADMINISTRATION SITE CONDITIONS</v>
      </c>
      <c r="C117" s="12" t="str">
        <v/>
      </c>
      <c r="D117" s="11" t="str">
        <v>Mth01_CatVar_ByGrp_2_pct</v>
      </c>
      <c r="E117" s="9" t="str" cm="1">
        <f t="array" ref="E117">_xlfn._xlws.FILTER(AnalysisMethods!$G$2:$G$31,AnalysisMethods!$E$2:$E$31='AE_SOC_PT Shell'!D117,"")</f>
        <v>%</v>
      </c>
      <c r="F117" s="10" t="str" cm="1">
        <f t="array" ref="F117">_xlfn._xlws.FILTER(AnalysisResults!$R$2:$R$3724,(AnalysisResults!$P$2:$P$3724='AE_SOC_PT Shell'!$D117)*(AnalysisResults!$D$2:$D$3724='AE_SOC_PT Shell'!$F$4)*(AnalysisResults!$J$2:$J$3724='AE_SOC_PT Shell'!$B117)*(AnalysisResults!$N$2:$N$3724='AE_SOC_PT Shell'!$C117),"")</f>
        <v>( XX.X)</v>
      </c>
      <c r="G117" s="10" t="str" cm="1">
        <f t="array" ref="G117">_xlfn._xlws.FILTER(AnalysisResults!$R$2:$R$3724,(AnalysisResults!$P$2:$P$3724='AE_SOC_PT Shell'!$D117)*(AnalysisResults!$D$2:$D$3724='AE_SOC_PT Shell'!$F$4)*(AnalysisResults!$J$2:$J$3724='AE_SOC_PT Shell'!$B117)*(AnalysisResults!$N$2:$N$3724='AE_SOC_PT Shell'!$C117),"")</f>
        <v>( XX.X)</v>
      </c>
      <c r="H117" s="10" t="str" cm="1">
        <f t="array" ref="H117">_xlfn._xlws.FILTER(AnalysisResults!$R$2:$R$3724,(AnalysisResults!$P$2:$P$3724='AE_SOC_PT Shell'!$D117)*(AnalysisResults!$D$2:$D$3724='AE_SOC_PT Shell'!$F$4)*(AnalysisResults!$J$2:$J$3724='AE_SOC_PT Shell'!$B117)*(AnalysisResults!$N$2:$N$3724='AE_SOC_PT Shell'!$C117),"")</f>
        <v>( XX.X)</v>
      </c>
    </row>
    <row r="118" spans="2:8" x14ac:dyDescent="0.45">
      <c r="B118" s="12" t="str">
        <v>GENERAL DISORDERS AND ADMINISTRATION SITE CONDITIONS</v>
      </c>
      <c r="C118" s="12" t="str">
        <v>APPLICATION SITE BLEEDING</v>
      </c>
      <c r="D118" s="11" t="str">
        <v>Mth01_CatVar_ByGrp_1_n</v>
      </c>
      <c r="E118" s="9" t="str" cm="1">
        <f t="array" ref="E118">_xlfn._xlws.FILTER(AnalysisMethods!$G$2:$G$31,AnalysisMethods!$E$2:$E$31='AE_SOC_PT Shell'!D118,"")</f>
        <v>n</v>
      </c>
      <c r="F118" s="10" t="str" cm="1">
        <f t="array" ref="F118">_xlfn._xlws.FILTER(AnalysisResults!$R$2:$R$3724,(AnalysisResults!$P$2:$P$3724='AE_SOC_PT Shell'!$D118)*(AnalysisResults!$D$2:$D$3724='AE_SOC_PT Shell'!$F$4)*(AnalysisResults!$J$2:$J$3724='AE_SOC_PT Shell'!$B118)*(AnalysisResults!$N$2:$N$3724='AE_SOC_PT Shell'!$C118),"")</f>
        <v>XX</v>
      </c>
      <c r="G118" s="10" t="str" cm="1">
        <f t="array" ref="G118">_xlfn._xlws.FILTER(AnalysisResults!$R$2:$R$3724,(AnalysisResults!$P$2:$P$3724='AE_SOC_PT Shell'!$D118)*(AnalysisResults!$D$2:$D$3724='AE_SOC_PT Shell'!$F$4)*(AnalysisResults!$J$2:$J$3724='AE_SOC_PT Shell'!$B118)*(AnalysisResults!$N$2:$N$3724='AE_SOC_PT Shell'!$C118),"")</f>
        <v>XX</v>
      </c>
      <c r="H118" s="10" t="str" cm="1">
        <f t="array" ref="H118">_xlfn._xlws.FILTER(AnalysisResults!$R$2:$R$3724,(AnalysisResults!$P$2:$P$3724='AE_SOC_PT Shell'!$D118)*(AnalysisResults!$D$2:$D$3724='AE_SOC_PT Shell'!$F$4)*(AnalysisResults!$J$2:$J$3724='AE_SOC_PT Shell'!$B118)*(AnalysisResults!$N$2:$N$3724='AE_SOC_PT Shell'!$C118),"")</f>
        <v>XX</v>
      </c>
    </row>
    <row r="119" spans="2:8" x14ac:dyDescent="0.45">
      <c r="B119" s="12" t="str">
        <v>GENERAL DISORDERS AND ADMINISTRATION SITE CONDITIONS</v>
      </c>
      <c r="C119" s="12" t="str">
        <v>APPLICATION SITE BLEEDING</v>
      </c>
      <c r="D119" s="11" t="str">
        <v>Mth01_CatVar_ByGrp_2_pct</v>
      </c>
      <c r="E119" s="9" t="str" cm="1">
        <f t="array" ref="E119">_xlfn._xlws.FILTER(AnalysisMethods!$G$2:$G$31,AnalysisMethods!$E$2:$E$31='AE_SOC_PT Shell'!D119,"")</f>
        <v>%</v>
      </c>
      <c r="F119" s="10" t="str" cm="1">
        <f t="array" ref="F119">_xlfn._xlws.FILTER(AnalysisResults!$R$2:$R$3724,(AnalysisResults!$P$2:$P$3724='AE_SOC_PT Shell'!$D119)*(AnalysisResults!$D$2:$D$3724='AE_SOC_PT Shell'!$F$4)*(AnalysisResults!$J$2:$J$3724='AE_SOC_PT Shell'!$B119)*(AnalysisResults!$N$2:$N$3724='AE_SOC_PT Shell'!$C119),"")</f>
        <v>( XX.X)</v>
      </c>
      <c r="G119" s="10" t="str" cm="1">
        <f t="array" ref="G119">_xlfn._xlws.FILTER(AnalysisResults!$R$2:$R$3724,(AnalysisResults!$P$2:$P$3724='AE_SOC_PT Shell'!$D119)*(AnalysisResults!$D$2:$D$3724='AE_SOC_PT Shell'!$F$4)*(AnalysisResults!$J$2:$J$3724='AE_SOC_PT Shell'!$B119)*(AnalysisResults!$N$2:$N$3724='AE_SOC_PT Shell'!$C119),"")</f>
        <v>( XX.X)</v>
      </c>
      <c r="H119" s="10" t="str" cm="1">
        <f t="array" ref="H119">_xlfn._xlws.FILTER(AnalysisResults!$R$2:$R$3724,(AnalysisResults!$P$2:$P$3724='AE_SOC_PT Shell'!$D119)*(AnalysisResults!$D$2:$D$3724='AE_SOC_PT Shell'!$F$4)*(AnalysisResults!$J$2:$J$3724='AE_SOC_PT Shell'!$B119)*(AnalysisResults!$N$2:$N$3724='AE_SOC_PT Shell'!$C119),"")</f>
        <v>( XX.X)</v>
      </c>
    </row>
    <row r="120" spans="2:8" x14ac:dyDescent="0.45">
      <c r="B120" s="12" t="str">
        <v>GENERAL DISORDERS AND ADMINISTRATION SITE CONDITIONS</v>
      </c>
      <c r="C120" s="12" t="str">
        <v>APPLICATION SITE DERMATITIS</v>
      </c>
      <c r="D120" s="11" t="str">
        <v>Mth01_CatVar_ByGrp_1_n</v>
      </c>
      <c r="E120" s="9" t="str" cm="1">
        <f t="array" ref="E120">_xlfn._xlws.FILTER(AnalysisMethods!$G$2:$G$31,AnalysisMethods!$E$2:$E$31='AE_SOC_PT Shell'!D120,"")</f>
        <v>n</v>
      </c>
      <c r="F120" s="10" t="str" cm="1">
        <f t="array" ref="F120">_xlfn._xlws.FILTER(AnalysisResults!$R$2:$R$3724,(AnalysisResults!$P$2:$P$3724='AE_SOC_PT Shell'!$D120)*(AnalysisResults!$D$2:$D$3724='AE_SOC_PT Shell'!$F$4)*(AnalysisResults!$J$2:$J$3724='AE_SOC_PT Shell'!$B120)*(AnalysisResults!$N$2:$N$3724='AE_SOC_PT Shell'!$C120),"")</f>
        <v>XX</v>
      </c>
      <c r="G120" s="10" t="str" cm="1">
        <f t="array" ref="G120">_xlfn._xlws.FILTER(AnalysisResults!$R$2:$R$3724,(AnalysisResults!$P$2:$P$3724='AE_SOC_PT Shell'!$D120)*(AnalysisResults!$D$2:$D$3724='AE_SOC_PT Shell'!$F$4)*(AnalysisResults!$J$2:$J$3724='AE_SOC_PT Shell'!$B120)*(AnalysisResults!$N$2:$N$3724='AE_SOC_PT Shell'!$C120),"")</f>
        <v>XX</v>
      </c>
      <c r="H120" s="10" t="str" cm="1">
        <f t="array" ref="H120">_xlfn._xlws.FILTER(AnalysisResults!$R$2:$R$3724,(AnalysisResults!$P$2:$P$3724='AE_SOC_PT Shell'!$D120)*(AnalysisResults!$D$2:$D$3724='AE_SOC_PT Shell'!$F$4)*(AnalysisResults!$J$2:$J$3724='AE_SOC_PT Shell'!$B120)*(AnalysisResults!$N$2:$N$3724='AE_SOC_PT Shell'!$C120),"")</f>
        <v>XX</v>
      </c>
    </row>
    <row r="121" spans="2:8" x14ac:dyDescent="0.45">
      <c r="B121" s="12" t="str">
        <v>GENERAL DISORDERS AND ADMINISTRATION SITE CONDITIONS</v>
      </c>
      <c r="C121" s="12" t="str">
        <v>APPLICATION SITE DERMATITIS</v>
      </c>
      <c r="D121" s="11" t="str">
        <v>Mth01_CatVar_ByGrp_2_pct</v>
      </c>
      <c r="E121" s="9" t="str" cm="1">
        <f t="array" ref="E121">_xlfn._xlws.FILTER(AnalysisMethods!$G$2:$G$31,AnalysisMethods!$E$2:$E$31='AE_SOC_PT Shell'!D121,"")</f>
        <v>%</v>
      </c>
      <c r="F121" s="10" t="str" cm="1">
        <f t="array" ref="F121">_xlfn._xlws.FILTER(AnalysisResults!$R$2:$R$3724,(AnalysisResults!$P$2:$P$3724='AE_SOC_PT Shell'!$D121)*(AnalysisResults!$D$2:$D$3724='AE_SOC_PT Shell'!$F$4)*(AnalysisResults!$J$2:$J$3724='AE_SOC_PT Shell'!$B121)*(AnalysisResults!$N$2:$N$3724='AE_SOC_PT Shell'!$C121),"")</f>
        <v>( XX.X)</v>
      </c>
      <c r="G121" s="10" t="str" cm="1">
        <f t="array" ref="G121">_xlfn._xlws.FILTER(AnalysisResults!$R$2:$R$3724,(AnalysisResults!$P$2:$P$3724='AE_SOC_PT Shell'!$D121)*(AnalysisResults!$D$2:$D$3724='AE_SOC_PT Shell'!$F$4)*(AnalysisResults!$J$2:$J$3724='AE_SOC_PT Shell'!$B121)*(AnalysisResults!$N$2:$N$3724='AE_SOC_PT Shell'!$C121),"")</f>
        <v>( XX.X)</v>
      </c>
      <c r="H121" s="10" t="str" cm="1">
        <f t="array" ref="H121">_xlfn._xlws.FILTER(AnalysisResults!$R$2:$R$3724,(AnalysisResults!$P$2:$P$3724='AE_SOC_PT Shell'!$D121)*(AnalysisResults!$D$2:$D$3724='AE_SOC_PT Shell'!$F$4)*(AnalysisResults!$J$2:$J$3724='AE_SOC_PT Shell'!$B121)*(AnalysisResults!$N$2:$N$3724='AE_SOC_PT Shell'!$C121),"")</f>
        <v>( XX.X)</v>
      </c>
    </row>
    <row r="122" spans="2:8" x14ac:dyDescent="0.45">
      <c r="B122" s="12" t="str">
        <v>GENERAL DISORDERS AND ADMINISTRATION SITE CONDITIONS</v>
      </c>
      <c r="C122" s="12" t="str">
        <v>APPLICATION SITE DESQUAMATION</v>
      </c>
      <c r="D122" s="11" t="str">
        <v>Mth01_CatVar_ByGrp_1_n</v>
      </c>
      <c r="E122" s="9" t="str" cm="1">
        <f t="array" ref="E122">_xlfn._xlws.FILTER(AnalysisMethods!$G$2:$G$31,AnalysisMethods!$E$2:$E$31='AE_SOC_PT Shell'!D122,"")</f>
        <v>n</v>
      </c>
      <c r="F122" s="10" t="str" cm="1">
        <f t="array" ref="F122">_xlfn._xlws.FILTER(AnalysisResults!$R$2:$R$3724,(AnalysisResults!$P$2:$P$3724='AE_SOC_PT Shell'!$D122)*(AnalysisResults!$D$2:$D$3724='AE_SOC_PT Shell'!$F$4)*(AnalysisResults!$J$2:$J$3724='AE_SOC_PT Shell'!$B122)*(AnalysisResults!$N$2:$N$3724='AE_SOC_PT Shell'!$C122),"")</f>
        <v>XX</v>
      </c>
      <c r="G122" s="10" t="str" cm="1">
        <f t="array" ref="G122">_xlfn._xlws.FILTER(AnalysisResults!$R$2:$R$3724,(AnalysisResults!$P$2:$P$3724='AE_SOC_PT Shell'!$D122)*(AnalysisResults!$D$2:$D$3724='AE_SOC_PT Shell'!$F$4)*(AnalysisResults!$J$2:$J$3724='AE_SOC_PT Shell'!$B122)*(AnalysisResults!$N$2:$N$3724='AE_SOC_PT Shell'!$C122),"")</f>
        <v>XX</v>
      </c>
      <c r="H122" s="10" t="str" cm="1">
        <f t="array" ref="H122">_xlfn._xlws.FILTER(AnalysisResults!$R$2:$R$3724,(AnalysisResults!$P$2:$P$3724='AE_SOC_PT Shell'!$D122)*(AnalysisResults!$D$2:$D$3724='AE_SOC_PT Shell'!$F$4)*(AnalysisResults!$J$2:$J$3724='AE_SOC_PT Shell'!$B122)*(AnalysisResults!$N$2:$N$3724='AE_SOC_PT Shell'!$C122),"")</f>
        <v>XX</v>
      </c>
    </row>
    <row r="123" spans="2:8" x14ac:dyDescent="0.45">
      <c r="B123" s="12" t="str">
        <v>GENERAL DISORDERS AND ADMINISTRATION SITE CONDITIONS</v>
      </c>
      <c r="C123" s="12" t="str">
        <v>APPLICATION SITE DESQUAMATION</v>
      </c>
      <c r="D123" s="11" t="str">
        <v>Mth01_CatVar_ByGrp_2_pct</v>
      </c>
      <c r="E123" s="9" t="str" cm="1">
        <f t="array" ref="E123">_xlfn._xlws.FILTER(AnalysisMethods!$G$2:$G$31,AnalysisMethods!$E$2:$E$31='AE_SOC_PT Shell'!D123,"")</f>
        <v>%</v>
      </c>
      <c r="F123" s="10" t="str" cm="1">
        <f t="array" ref="F123">_xlfn._xlws.FILTER(AnalysisResults!$R$2:$R$3724,(AnalysisResults!$P$2:$P$3724='AE_SOC_PT Shell'!$D123)*(AnalysisResults!$D$2:$D$3724='AE_SOC_PT Shell'!$F$4)*(AnalysisResults!$J$2:$J$3724='AE_SOC_PT Shell'!$B123)*(AnalysisResults!$N$2:$N$3724='AE_SOC_PT Shell'!$C123),"")</f>
        <v>( XX.X)</v>
      </c>
      <c r="G123" s="10" t="str" cm="1">
        <f t="array" ref="G123">_xlfn._xlws.FILTER(AnalysisResults!$R$2:$R$3724,(AnalysisResults!$P$2:$P$3724='AE_SOC_PT Shell'!$D123)*(AnalysisResults!$D$2:$D$3724='AE_SOC_PT Shell'!$F$4)*(AnalysisResults!$J$2:$J$3724='AE_SOC_PT Shell'!$B123)*(AnalysisResults!$N$2:$N$3724='AE_SOC_PT Shell'!$C123),"")</f>
        <v>( XX.X)</v>
      </c>
      <c r="H123" s="10" t="str" cm="1">
        <f t="array" ref="H123">_xlfn._xlws.FILTER(AnalysisResults!$R$2:$R$3724,(AnalysisResults!$P$2:$P$3724='AE_SOC_PT Shell'!$D123)*(AnalysisResults!$D$2:$D$3724='AE_SOC_PT Shell'!$F$4)*(AnalysisResults!$J$2:$J$3724='AE_SOC_PT Shell'!$B123)*(AnalysisResults!$N$2:$N$3724='AE_SOC_PT Shell'!$C123),"")</f>
        <v>( XX.X)</v>
      </c>
    </row>
    <row r="124" spans="2:8" x14ac:dyDescent="0.45">
      <c r="B124" s="12" t="str">
        <v>GENERAL DISORDERS AND ADMINISTRATION SITE CONDITIONS</v>
      </c>
      <c r="C124" s="12" t="str">
        <v>APPLICATION SITE DISCHARGE</v>
      </c>
      <c r="D124" s="11" t="str">
        <v>Mth01_CatVar_ByGrp_1_n</v>
      </c>
      <c r="E124" s="9" t="str" cm="1">
        <f t="array" ref="E124">_xlfn._xlws.FILTER(AnalysisMethods!$G$2:$G$31,AnalysisMethods!$E$2:$E$31='AE_SOC_PT Shell'!D124,"")</f>
        <v>n</v>
      </c>
      <c r="F124" s="10" t="str" cm="1">
        <f t="array" ref="F124">_xlfn._xlws.FILTER(AnalysisResults!$R$2:$R$3724,(AnalysisResults!$P$2:$P$3724='AE_SOC_PT Shell'!$D124)*(AnalysisResults!$D$2:$D$3724='AE_SOC_PT Shell'!$F$4)*(AnalysisResults!$J$2:$J$3724='AE_SOC_PT Shell'!$B124)*(AnalysisResults!$N$2:$N$3724='AE_SOC_PT Shell'!$C124),"")</f>
        <v>XX</v>
      </c>
      <c r="G124" s="10" t="str" cm="1">
        <f t="array" ref="G124">_xlfn._xlws.FILTER(AnalysisResults!$R$2:$R$3724,(AnalysisResults!$P$2:$P$3724='AE_SOC_PT Shell'!$D124)*(AnalysisResults!$D$2:$D$3724='AE_SOC_PT Shell'!$F$4)*(AnalysisResults!$J$2:$J$3724='AE_SOC_PT Shell'!$B124)*(AnalysisResults!$N$2:$N$3724='AE_SOC_PT Shell'!$C124),"")</f>
        <v>XX</v>
      </c>
      <c r="H124" s="10" t="str" cm="1">
        <f t="array" ref="H124">_xlfn._xlws.FILTER(AnalysisResults!$R$2:$R$3724,(AnalysisResults!$P$2:$P$3724='AE_SOC_PT Shell'!$D124)*(AnalysisResults!$D$2:$D$3724='AE_SOC_PT Shell'!$F$4)*(AnalysisResults!$J$2:$J$3724='AE_SOC_PT Shell'!$B124)*(AnalysisResults!$N$2:$N$3724='AE_SOC_PT Shell'!$C124),"")</f>
        <v>XX</v>
      </c>
    </row>
    <row r="125" spans="2:8" x14ac:dyDescent="0.45">
      <c r="B125" s="12" t="str">
        <v>GENERAL DISORDERS AND ADMINISTRATION SITE CONDITIONS</v>
      </c>
      <c r="C125" s="12" t="str">
        <v>APPLICATION SITE DISCHARGE</v>
      </c>
      <c r="D125" s="11" t="str">
        <v>Mth01_CatVar_ByGrp_2_pct</v>
      </c>
      <c r="E125" s="9" t="str" cm="1">
        <f t="array" ref="E125">_xlfn._xlws.FILTER(AnalysisMethods!$G$2:$G$31,AnalysisMethods!$E$2:$E$31='AE_SOC_PT Shell'!D125,"")</f>
        <v>%</v>
      </c>
      <c r="F125" s="10" t="str" cm="1">
        <f t="array" ref="F125">_xlfn._xlws.FILTER(AnalysisResults!$R$2:$R$3724,(AnalysisResults!$P$2:$P$3724='AE_SOC_PT Shell'!$D125)*(AnalysisResults!$D$2:$D$3724='AE_SOC_PT Shell'!$F$4)*(AnalysisResults!$J$2:$J$3724='AE_SOC_PT Shell'!$B125)*(AnalysisResults!$N$2:$N$3724='AE_SOC_PT Shell'!$C125),"")</f>
        <v>( XX.X)</v>
      </c>
      <c r="G125" s="10" t="str" cm="1">
        <f t="array" ref="G125">_xlfn._xlws.FILTER(AnalysisResults!$R$2:$R$3724,(AnalysisResults!$P$2:$P$3724='AE_SOC_PT Shell'!$D125)*(AnalysisResults!$D$2:$D$3724='AE_SOC_PT Shell'!$F$4)*(AnalysisResults!$J$2:$J$3724='AE_SOC_PT Shell'!$B125)*(AnalysisResults!$N$2:$N$3724='AE_SOC_PT Shell'!$C125),"")</f>
        <v>( XX.X)</v>
      </c>
      <c r="H125" s="10" t="str" cm="1">
        <f t="array" ref="H125">_xlfn._xlws.FILTER(AnalysisResults!$R$2:$R$3724,(AnalysisResults!$P$2:$P$3724='AE_SOC_PT Shell'!$D125)*(AnalysisResults!$D$2:$D$3724='AE_SOC_PT Shell'!$F$4)*(AnalysisResults!$J$2:$J$3724='AE_SOC_PT Shell'!$B125)*(AnalysisResults!$N$2:$N$3724='AE_SOC_PT Shell'!$C125),"")</f>
        <v>( XX.X)</v>
      </c>
    </row>
    <row r="126" spans="2:8" x14ac:dyDescent="0.45">
      <c r="B126" s="12" t="str">
        <v>GENERAL DISORDERS AND ADMINISTRATION SITE CONDITIONS</v>
      </c>
      <c r="C126" s="12" t="str">
        <v>APPLICATION SITE DISCOLOURATION</v>
      </c>
      <c r="D126" s="11" t="str">
        <v>Mth01_CatVar_ByGrp_1_n</v>
      </c>
      <c r="E126" s="9" t="str" cm="1">
        <f t="array" ref="E126">_xlfn._xlws.FILTER(AnalysisMethods!$G$2:$G$31,AnalysisMethods!$E$2:$E$31='AE_SOC_PT Shell'!D126,"")</f>
        <v>n</v>
      </c>
      <c r="F126" s="10" t="str" cm="1">
        <f t="array" ref="F126">_xlfn._xlws.FILTER(AnalysisResults!$R$2:$R$3724,(AnalysisResults!$P$2:$P$3724='AE_SOC_PT Shell'!$D126)*(AnalysisResults!$D$2:$D$3724='AE_SOC_PT Shell'!$F$4)*(AnalysisResults!$J$2:$J$3724='AE_SOC_PT Shell'!$B126)*(AnalysisResults!$N$2:$N$3724='AE_SOC_PT Shell'!$C126),"")</f>
        <v>XX</v>
      </c>
      <c r="G126" s="10" t="str" cm="1">
        <f t="array" ref="G126">_xlfn._xlws.FILTER(AnalysisResults!$R$2:$R$3724,(AnalysisResults!$P$2:$P$3724='AE_SOC_PT Shell'!$D126)*(AnalysisResults!$D$2:$D$3724='AE_SOC_PT Shell'!$F$4)*(AnalysisResults!$J$2:$J$3724='AE_SOC_PT Shell'!$B126)*(AnalysisResults!$N$2:$N$3724='AE_SOC_PT Shell'!$C126),"")</f>
        <v>XX</v>
      </c>
      <c r="H126" s="10" t="str" cm="1">
        <f t="array" ref="H126">_xlfn._xlws.FILTER(AnalysisResults!$R$2:$R$3724,(AnalysisResults!$P$2:$P$3724='AE_SOC_PT Shell'!$D126)*(AnalysisResults!$D$2:$D$3724='AE_SOC_PT Shell'!$F$4)*(AnalysisResults!$J$2:$J$3724='AE_SOC_PT Shell'!$B126)*(AnalysisResults!$N$2:$N$3724='AE_SOC_PT Shell'!$C126),"")</f>
        <v>XX</v>
      </c>
    </row>
    <row r="127" spans="2:8" x14ac:dyDescent="0.45">
      <c r="B127" s="12" t="str">
        <v>GENERAL DISORDERS AND ADMINISTRATION SITE CONDITIONS</v>
      </c>
      <c r="C127" s="12" t="str">
        <v>APPLICATION SITE DISCOLOURATION</v>
      </c>
      <c r="D127" s="11" t="str">
        <v>Mth01_CatVar_ByGrp_2_pct</v>
      </c>
      <c r="E127" s="9" t="str" cm="1">
        <f t="array" ref="E127">_xlfn._xlws.FILTER(AnalysisMethods!$G$2:$G$31,AnalysisMethods!$E$2:$E$31='AE_SOC_PT Shell'!D127,"")</f>
        <v>%</v>
      </c>
      <c r="F127" s="10" t="str" cm="1">
        <f t="array" ref="F127">_xlfn._xlws.FILTER(AnalysisResults!$R$2:$R$3724,(AnalysisResults!$P$2:$P$3724='AE_SOC_PT Shell'!$D127)*(AnalysisResults!$D$2:$D$3724='AE_SOC_PT Shell'!$F$4)*(AnalysisResults!$J$2:$J$3724='AE_SOC_PT Shell'!$B127)*(AnalysisResults!$N$2:$N$3724='AE_SOC_PT Shell'!$C127),"")</f>
        <v>( XX.X)</v>
      </c>
      <c r="G127" s="10" t="str" cm="1">
        <f t="array" ref="G127">_xlfn._xlws.FILTER(AnalysisResults!$R$2:$R$3724,(AnalysisResults!$P$2:$P$3724='AE_SOC_PT Shell'!$D127)*(AnalysisResults!$D$2:$D$3724='AE_SOC_PT Shell'!$F$4)*(AnalysisResults!$J$2:$J$3724='AE_SOC_PT Shell'!$B127)*(AnalysisResults!$N$2:$N$3724='AE_SOC_PT Shell'!$C127),"")</f>
        <v>( XX.X)</v>
      </c>
      <c r="H127" s="10" t="str" cm="1">
        <f t="array" ref="H127">_xlfn._xlws.FILTER(AnalysisResults!$R$2:$R$3724,(AnalysisResults!$P$2:$P$3724='AE_SOC_PT Shell'!$D127)*(AnalysisResults!$D$2:$D$3724='AE_SOC_PT Shell'!$F$4)*(AnalysisResults!$J$2:$J$3724='AE_SOC_PT Shell'!$B127)*(AnalysisResults!$N$2:$N$3724='AE_SOC_PT Shell'!$C127),"")</f>
        <v>( XX.X)</v>
      </c>
    </row>
    <row r="128" spans="2:8" x14ac:dyDescent="0.45">
      <c r="B128" s="12" t="str">
        <v>GENERAL DISORDERS AND ADMINISTRATION SITE CONDITIONS</v>
      </c>
      <c r="C128" s="12" t="str">
        <v>APPLICATION SITE ERYTHEMA</v>
      </c>
      <c r="D128" s="11" t="str">
        <v>Mth01_CatVar_ByGrp_1_n</v>
      </c>
      <c r="E128" s="9" t="str" cm="1">
        <f t="array" ref="E128">_xlfn._xlws.FILTER(AnalysisMethods!$G$2:$G$31,AnalysisMethods!$E$2:$E$31='AE_SOC_PT Shell'!D128,"")</f>
        <v>n</v>
      </c>
      <c r="F128" s="10" t="str" cm="1">
        <f t="array" ref="F128">_xlfn._xlws.FILTER(AnalysisResults!$R$2:$R$3724,(AnalysisResults!$P$2:$P$3724='AE_SOC_PT Shell'!$D128)*(AnalysisResults!$D$2:$D$3724='AE_SOC_PT Shell'!$F$4)*(AnalysisResults!$J$2:$J$3724='AE_SOC_PT Shell'!$B128)*(AnalysisResults!$N$2:$N$3724='AE_SOC_PT Shell'!$C128),"")</f>
        <v>XX</v>
      </c>
      <c r="G128" s="10" t="str" cm="1">
        <f t="array" ref="G128">_xlfn._xlws.FILTER(AnalysisResults!$R$2:$R$3724,(AnalysisResults!$P$2:$P$3724='AE_SOC_PT Shell'!$D128)*(AnalysisResults!$D$2:$D$3724='AE_SOC_PT Shell'!$F$4)*(AnalysisResults!$J$2:$J$3724='AE_SOC_PT Shell'!$B128)*(AnalysisResults!$N$2:$N$3724='AE_SOC_PT Shell'!$C128),"")</f>
        <v>XX</v>
      </c>
      <c r="H128" s="10" t="str" cm="1">
        <f t="array" ref="H128">_xlfn._xlws.FILTER(AnalysisResults!$R$2:$R$3724,(AnalysisResults!$P$2:$P$3724='AE_SOC_PT Shell'!$D128)*(AnalysisResults!$D$2:$D$3724='AE_SOC_PT Shell'!$F$4)*(AnalysisResults!$J$2:$J$3724='AE_SOC_PT Shell'!$B128)*(AnalysisResults!$N$2:$N$3724='AE_SOC_PT Shell'!$C128),"")</f>
        <v>XX</v>
      </c>
    </row>
    <row r="129" spans="2:8" x14ac:dyDescent="0.45">
      <c r="B129" s="12" t="str">
        <v>GENERAL DISORDERS AND ADMINISTRATION SITE CONDITIONS</v>
      </c>
      <c r="C129" s="12" t="str">
        <v>APPLICATION SITE ERYTHEMA</v>
      </c>
      <c r="D129" s="11" t="str">
        <v>Mth01_CatVar_ByGrp_2_pct</v>
      </c>
      <c r="E129" s="9" t="str" cm="1">
        <f t="array" ref="E129">_xlfn._xlws.FILTER(AnalysisMethods!$G$2:$G$31,AnalysisMethods!$E$2:$E$31='AE_SOC_PT Shell'!D129,"")</f>
        <v>%</v>
      </c>
      <c r="F129" s="10" t="str" cm="1">
        <f t="array" ref="F129">_xlfn._xlws.FILTER(AnalysisResults!$R$2:$R$3724,(AnalysisResults!$P$2:$P$3724='AE_SOC_PT Shell'!$D129)*(AnalysisResults!$D$2:$D$3724='AE_SOC_PT Shell'!$F$4)*(AnalysisResults!$J$2:$J$3724='AE_SOC_PT Shell'!$B129)*(AnalysisResults!$N$2:$N$3724='AE_SOC_PT Shell'!$C129),"")</f>
        <v>( XX.X)</v>
      </c>
      <c r="G129" s="10" t="str" cm="1">
        <f t="array" ref="G129">_xlfn._xlws.FILTER(AnalysisResults!$R$2:$R$3724,(AnalysisResults!$P$2:$P$3724='AE_SOC_PT Shell'!$D129)*(AnalysisResults!$D$2:$D$3724='AE_SOC_PT Shell'!$F$4)*(AnalysisResults!$J$2:$J$3724='AE_SOC_PT Shell'!$B129)*(AnalysisResults!$N$2:$N$3724='AE_SOC_PT Shell'!$C129),"")</f>
        <v>( XX.X)</v>
      </c>
      <c r="H129" s="10" t="str" cm="1">
        <f t="array" ref="H129">_xlfn._xlws.FILTER(AnalysisResults!$R$2:$R$3724,(AnalysisResults!$P$2:$P$3724='AE_SOC_PT Shell'!$D129)*(AnalysisResults!$D$2:$D$3724='AE_SOC_PT Shell'!$F$4)*(AnalysisResults!$J$2:$J$3724='AE_SOC_PT Shell'!$B129)*(AnalysisResults!$N$2:$N$3724='AE_SOC_PT Shell'!$C129),"")</f>
        <v>( XX.X)</v>
      </c>
    </row>
    <row r="130" spans="2:8" x14ac:dyDescent="0.45">
      <c r="B130" s="12" t="str">
        <v>GENERAL DISORDERS AND ADMINISTRATION SITE CONDITIONS</v>
      </c>
      <c r="C130" s="12" t="str">
        <v>APPLICATION SITE INDURATION</v>
      </c>
      <c r="D130" s="11" t="str">
        <v>Mth01_CatVar_ByGrp_1_n</v>
      </c>
      <c r="E130" s="9" t="str" cm="1">
        <f t="array" ref="E130">_xlfn._xlws.FILTER(AnalysisMethods!$G$2:$G$31,AnalysisMethods!$E$2:$E$31='AE_SOC_PT Shell'!D130,"")</f>
        <v>n</v>
      </c>
      <c r="F130" s="10" t="str" cm="1">
        <f t="array" ref="F130">_xlfn._xlws.FILTER(AnalysisResults!$R$2:$R$3724,(AnalysisResults!$P$2:$P$3724='AE_SOC_PT Shell'!$D130)*(AnalysisResults!$D$2:$D$3724='AE_SOC_PT Shell'!$F$4)*(AnalysisResults!$J$2:$J$3724='AE_SOC_PT Shell'!$B130)*(AnalysisResults!$N$2:$N$3724='AE_SOC_PT Shell'!$C130),"")</f>
        <v>XX</v>
      </c>
      <c r="G130" s="10" t="str" cm="1">
        <f t="array" ref="G130">_xlfn._xlws.FILTER(AnalysisResults!$R$2:$R$3724,(AnalysisResults!$P$2:$P$3724='AE_SOC_PT Shell'!$D130)*(AnalysisResults!$D$2:$D$3724='AE_SOC_PT Shell'!$F$4)*(AnalysisResults!$J$2:$J$3724='AE_SOC_PT Shell'!$B130)*(AnalysisResults!$N$2:$N$3724='AE_SOC_PT Shell'!$C130),"")</f>
        <v>XX</v>
      </c>
      <c r="H130" s="10" t="str" cm="1">
        <f t="array" ref="H130">_xlfn._xlws.FILTER(AnalysisResults!$R$2:$R$3724,(AnalysisResults!$P$2:$P$3724='AE_SOC_PT Shell'!$D130)*(AnalysisResults!$D$2:$D$3724='AE_SOC_PT Shell'!$F$4)*(AnalysisResults!$J$2:$J$3724='AE_SOC_PT Shell'!$B130)*(AnalysisResults!$N$2:$N$3724='AE_SOC_PT Shell'!$C130),"")</f>
        <v>XX</v>
      </c>
    </row>
    <row r="131" spans="2:8" x14ac:dyDescent="0.45">
      <c r="B131" s="12" t="str">
        <v>GENERAL DISORDERS AND ADMINISTRATION SITE CONDITIONS</v>
      </c>
      <c r="C131" s="12" t="str">
        <v>APPLICATION SITE INDURATION</v>
      </c>
      <c r="D131" s="11" t="str">
        <v>Mth01_CatVar_ByGrp_2_pct</v>
      </c>
      <c r="E131" s="9" t="str" cm="1">
        <f t="array" ref="E131">_xlfn._xlws.FILTER(AnalysisMethods!$G$2:$G$31,AnalysisMethods!$E$2:$E$31='AE_SOC_PT Shell'!D131,"")</f>
        <v>%</v>
      </c>
      <c r="F131" s="10" t="str" cm="1">
        <f t="array" ref="F131">_xlfn._xlws.FILTER(AnalysisResults!$R$2:$R$3724,(AnalysisResults!$P$2:$P$3724='AE_SOC_PT Shell'!$D131)*(AnalysisResults!$D$2:$D$3724='AE_SOC_PT Shell'!$F$4)*(AnalysisResults!$J$2:$J$3724='AE_SOC_PT Shell'!$B131)*(AnalysisResults!$N$2:$N$3724='AE_SOC_PT Shell'!$C131),"")</f>
        <v>( XX.X)</v>
      </c>
      <c r="G131" s="10" t="str" cm="1">
        <f t="array" ref="G131">_xlfn._xlws.FILTER(AnalysisResults!$R$2:$R$3724,(AnalysisResults!$P$2:$P$3724='AE_SOC_PT Shell'!$D131)*(AnalysisResults!$D$2:$D$3724='AE_SOC_PT Shell'!$F$4)*(AnalysisResults!$J$2:$J$3724='AE_SOC_PT Shell'!$B131)*(AnalysisResults!$N$2:$N$3724='AE_SOC_PT Shell'!$C131),"")</f>
        <v>( XX.X)</v>
      </c>
      <c r="H131" s="10" t="str" cm="1">
        <f t="array" ref="H131">_xlfn._xlws.FILTER(AnalysisResults!$R$2:$R$3724,(AnalysisResults!$P$2:$P$3724='AE_SOC_PT Shell'!$D131)*(AnalysisResults!$D$2:$D$3724='AE_SOC_PT Shell'!$F$4)*(AnalysisResults!$J$2:$J$3724='AE_SOC_PT Shell'!$B131)*(AnalysisResults!$N$2:$N$3724='AE_SOC_PT Shell'!$C131),"")</f>
        <v>( XX.X)</v>
      </c>
    </row>
    <row r="132" spans="2:8" x14ac:dyDescent="0.45">
      <c r="B132" s="12" t="str">
        <v>GENERAL DISORDERS AND ADMINISTRATION SITE CONDITIONS</v>
      </c>
      <c r="C132" s="12" t="str">
        <v>APPLICATION SITE IRRITATION</v>
      </c>
      <c r="D132" s="11" t="str">
        <v>Mth01_CatVar_ByGrp_1_n</v>
      </c>
      <c r="E132" s="9" t="str" cm="1">
        <f t="array" ref="E132">_xlfn._xlws.FILTER(AnalysisMethods!$G$2:$G$31,AnalysisMethods!$E$2:$E$31='AE_SOC_PT Shell'!D132,"")</f>
        <v>n</v>
      </c>
      <c r="F132" s="10" t="str" cm="1">
        <f t="array" ref="F132">_xlfn._xlws.FILTER(AnalysisResults!$R$2:$R$3724,(AnalysisResults!$P$2:$P$3724='AE_SOC_PT Shell'!$D132)*(AnalysisResults!$D$2:$D$3724='AE_SOC_PT Shell'!$F$4)*(AnalysisResults!$J$2:$J$3724='AE_SOC_PT Shell'!$B132)*(AnalysisResults!$N$2:$N$3724='AE_SOC_PT Shell'!$C132),"")</f>
        <v>XX</v>
      </c>
      <c r="G132" s="10" t="str" cm="1">
        <f t="array" ref="G132">_xlfn._xlws.FILTER(AnalysisResults!$R$2:$R$3724,(AnalysisResults!$P$2:$P$3724='AE_SOC_PT Shell'!$D132)*(AnalysisResults!$D$2:$D$3724='AE_SOC_PT Shell'!$F$4)*(AnalysisResults!$J$2:$J$3724='AE_SOC_PT Shell'!$B132)*(AnalysisResults!$N$2:$N$3724='AE_SOC_PT Shell'!$C132),"")</f>
        <v>XX</v>
      </c>
      <c r="H132" s="10" t="str" cm="1">
        <f t="array" ref="H132">_xlfn._xlws.FILTER(AnalysisResults!$R$2:$R$3724,(AnalysisResults!$P$2:$P$3724='AE_SOC_PT Shell'!$D132)*(AnalysisResults!$D$2:$D$3724='AE_SOC_PT Shell'!$F$4)*(AnalysisResults!$J$2:$J$3724='AE_SOC_PT Shell'!$B132)*(AnalysisResults!$N$2:$N$3724='AE_SOC_PT Shell'!$C132),"")</f>
        <v>XX</v>
      </c>
    </row>
    <row r="133" spans="2:8" x14ac:dyDescent="0.45">
      <c r="B133" s="12" t="str">
        <v>GENERAL DISORDERS AND ADMINISTRATION SITE CONDITIONS</v>
      </c>
      <c r="C133" s="12" t="str">
        <v>APPLICATION SITE IRRITATION</v>
      </c>
      <c r="D133" s="11" t="str">
        <v>Mth01_CatVar_ByGrp_2_pct</v>
      </c>
      <c r="E133" s="9" t="str" cm="1">
        <f t="array" ref="E133">_xlfn._xlws.FILTER(AnalysisMethods!$G$2:$G$31,AnalysisMethods!$E$2:$E$31='AE_SOC_PT Shell'!D133,"")</f>
        <v>%</v>
      </c>
      <c r="F133" s="10" t="str" cm="1">
        <f t="array" ref="F133">_xlfn._xlws.FILTER(AnalysisResults!$R$2:$R$3724,(AnalysisResults!$P$2:$P$3724='AE_SOC_PT Shell'!$D133)*(AnalysisResults!$D$2:$D$3724='AE_SOC_PT Shell'!$F$4)*(AnalysisResults!$J$2:$J$3724='AE_SOC_PT Shell'!$B133)*(AnalysisResults!$N$2:$N$3724='AE_SOC_PT Shell'!$C133),"")</f>
        <v>( XX.X)</v>
      </c>
      <c r="G133" s="10" t="str" cm="1">
        <f t="array" ref="G133">_xlfn._xlws.FILTER(AnalysisResults!$R$2:$R$3724,(AnalysisResults!$P$2:$P$3724='AE_SOC_PT Shell'!$D133)*(AnalysisResults!$D$2:$D$3724='AE_SOC_PT Shell'!$F$4)*(AnalysisResults!$J$2:$J$3724='AE_SOC_PT Shell'!$B133)*(AnalysisResults!$N$2:$N$3724='AE_SOC_PT Shell'!$C133),"")</f>
        <v>( XX.X)</v>
      </c>
      <c r="H133" s="10" t="str" cm="1">
        <f t="array" ref="H133">_xlfn._xlws.FILTER(AnalysisResults!$R$2:$R$3724,(AnalysisResults!$P$2:$P$3724='AE_SOC_PT Shell'!$D133)*(AnalysisResults!$D$2:$D$3724='AE_SOC_PT Shell'!$F$4)*(AnalysisResults!$J$2:$J$3724='AE_SOC_PT Shell'!$B133)*(AnalysisResults!$N$2:$N$3724='AE_SOC_PT Shell'!$C133),"")</f>
        <v>( XX.X)</v>
      </c>
    </row>
    <row r="134" spans="2:8" x14ac:dyDescent="0.45">
      <c r="B134" s="12" t="str">
        <v>GENERAL DISORDERS AND ADMINISTRATION SITE CONDITIONS</v>
      </c>
      <c r="C134" s="12" t="str">
        <v>APPLICATION SITE PAIN</v>
      </c>
      <c r="D134" s="11" t="str">
        <v>Mth01_CatVar_ByGrp_1_n</v>
      </c>
      <c r="E134" s="9" t="str" cm="1">
        <f t="array" ref="E134">_xlfn._xlws.FILTER(AnalysisMethods!$G$2:$G$31,AnalysisMethods!$E$2:$E$31='AE_SOC_PT Shell'!D134,"")</f>
        <v>n</v>
      </c>
      <c r="F134" s="10" t="str" cm="1">
        <f t="array" ref="F134">_xlfn._xlws.FILTER(AnalysisResults!$R$2:$R$3724,(AnalysisResults!$P$2:$P$3724='AE_SOC_PT Shell'!$D134)*(AnalysisResults!$D$2:$D$3724='AE_SOC_PT Shell'!$F$4)*(AnalysisResults!$J$2:$J$3724='AE_SOC_PT Shell'!$B134)*(AnalysisResults!$N$2:$N$3724='AE_SOC_PT Shell'!$C134),"")</f>
        <v>XX</v>
      </c>
      <c r="G134" s="10" t="str" cm="1">
        <f t="array" ref="G134">_xlfn._xlws.FILTER(AnalysisResults!$R$2:$R$3724,(AnalysisResults!$P$2:$P$3724='AE_SOC_PT Shell'!$D134)*(AnalysisResults!$D$2:$D$3724='AE_SOC_PT Shell'!$F$4)*(AnalysisResults!$J$2:$J$3724='AE_SOC_PT Shell'!$B134)*(AnalysisResults!$N$2:$N$3724='AE_SOC_PT Shell'!$C134),"")</f>
        <v>XX</v>
      </c>
      <c r="H134" s="10" t="str" cm="1">
        <f t="array" ref="H134">_xlfn._xlws.FILTER(AnalysisResults!$R$2:$R$3724,(AnalysisResults!$P$2:$P$3724='AE_SOC_PT Shell'!$D134)*(AnalysisResults!$D$2:$D$3724='AE_SOC_PT Shell'!$F$4)*(AnalysisResults!$J$2:$J$3724='AE_SOC_PT Shell'!$B134)*(AnalysisResults!$N$2:$N$3724='AE_SOC_PT Shell'!$C134),"")</f>
        <v>XX</v>
      </c>
    </row>
    <row r="135" spans="2:8" x14ac:dyDescent="0.45">
      <c r="B135" s="12" t="str">
        <v>GENERAL DISORDERS AND ADMINISTRATION SITE CONDITIONS</v>
      </c>
      <c r="C135" s="12" t="str">
        <v>APPLICATION SITE PAIN</v>
      </c>
      <c r="D135" s="11" t="str">
        <v>Mth01_CatVar_ByGrp_2_pct</v>
      </c>
      <c r="E135" s="9" t="str" cm="1">
        <f t="array" ref="E135">_xlfn._xlws.FILTER(AnalysisMethods!$G$2:$G$31,AnalysisMethods!$E$2:$E$31='AE_SOC_PT Shell'!D135,"")</f>
        <v>%</v>
      </c>
      <c r="F135" s="10" t="str" cm="1">
        <f t="array" ref="F135">_xlfn._xlws.FILTER(AnalysisResults!$R$2:$R$3724,(AnalysisResults!$P$2:$P$3724='AE_SOC_PT Shell'!$D135)*(AnalysisResults!$D$2:$D$3724='AE_SOC_PT Shell'!$F$4)*(AnalysisResults!$J$2:$J$3724='AE_SOC_PT Shell'!$B135)*(AnalysisResults!$N$2:$N$3724='AE_SOC_PT Shell'!$C135),"")</f>
        <v>( XX.X)</v>
      </c>
      <c r="G135" s="10" t="str" cm="1">
        <f t="array" ref="G135">_xlfn._xlws.FILTER(AnalysisResults!$R$2:$R$3724,(AnalysisResults!$P$2:$P$3724='AE_SOC_PT Shell'!$D135)*(AnalysisResults!$D$2:$D$3724='AE_SOC_PT Shell'!$F$4)*(AnalysisResults!$J$2:$J$3724='AE_SOC_PT Shell'!$B135)*(AnalysisResults!$N$2:$N$3724='AE_SOC_PT Shell'!$C135),"")</f>
        <v>( XX.X)</v>
      </c>
      <c r="H135" s="10" t="str" cm="1">
        <f t="array" ref="H135">_xlfn._xlws.FILTER(AnalysisResults!$R$2:$R$3724,(AnalysisResults!$P$2:$P$3724='AE_SOC_PT Shell'!$D135)*(AnalysisResults!$D$2:$D$3724='AE_SOC_PT Shell'!$F$4)*(AnalysisResults!$J$2:$J$3724='AE_SOC_PT Shell'!$B135)*(AnalysisResults!$N$2:$N$3724='AE_SOC_PT Shell'!$C135),"")</f>
        <v>( XX.X)</v>
      </c>
    </row>
    <row r="136" spans="2:8" x14ac:dyDescent="0.45">
      <c r="B136" s="12" t="str">
        <v>GENERAL DISORDERS AND ADMINISTRATION SITE CONDITIONS</v>
      </c>
      <c r="C136" s="12" t="str">
        <v>APPLICATION SITE PERSPIRATION</v>
      </c>
      <c r="D136" s="11" t="str">
        <v>Mth01_CatVar_ByGrp_1_n</v>
      </c>
      <c r="E136" s="9" t="str" cm="1">
        <f t="array" ref="E136">_xlfn._xlws.FILTER(AnalysisMethods!$G$2:$G$31,AnalysisMethods!$E$2:$E$31='AE_SOC_PT Shell'!D136,"")</f>
        <v>n</v>
      </c>
      <c r="F136" s="10" t="str" cm="1">
        <f t="array" ref="F136">_xlfn._xlws.FILTER(AnalysisResults!$R$2:$R$3724,(AnalysisResults!$P$2:$P$3724='AE_SOC_PT Shell'!$D136)*(AnalysisResults!$D$2:$D$3724='AE_SOC_PT Shell'!$F$4)*(AnalysisResults!$J$2:$J$3724='AE_SOC_PT Shell'!$B136)*(AnalysisResults!$N$2:$N$3724='AE_SOC_PT Shell'!$C136),"")</f>
        <v>XX</v>
      </c>
      <c r="G136" s="10" t="str" cm="1">
        <f t="array" ref="G136">_xlfn._xlws.FILTER(AnalysisResults!$R$2:$R$3724,(AnalysisResults!$P$2:$P$3724='AE_SOC_PT Shell'!$D136)*(AnalysisResults!$D$2:$D$3724='AE_SOC_PT Shell'!$F$4)*(AnalysisResults!$J$2:$J$3724='AE_SOC_PT Shell'!$B136)*(AnalysisResults!$N$2:$N$3724='AE_SOC_PT Shell'!$C136),"")</f>
        <v>XX</v>
      </c>
      <c r="H136" s="10" t="str" cm="1">
        <f t="array" ref="H136">_xlfn._xlws.FILTER(AnalysisResults!$R$2:$R$3724,(AnalysisResults!$P$2:$P$3724='AE_SOC_PT Shell'!$D136)*(AnalysisResults!$D$2:$D$3724='AE_SOC_PT Shell'!$F$4)*(AnalysisResults!$J$2:$J$3724='AE_SOC_PT Shell'!$B136)*(AnalysisResults!$N$2:$N$3724='AE_SOC_PT Shell'!$C136),"")</f>
        <v>XX</v>
      </c>
    </row>
    <row r="137" spans="2:8" x14ac:dyDescent="0.45">
      <c r="B137" s="12" t="str">
        <v>GENERAL DISORDERS AND ADMINISTRATION SITE CONDITIONS</v>
      </c>
      <c r="C137" s="12" t="str">
        <v>APPLICATION SITE PERSPIRATION</v>
      </c>
      <c r="D137" s="11" t="str">
        <v>Mth01_CatVar_ByGrp_2_pct</v>
      </c>
      <c r="E137" s="9" t="str" cm="1">
        <f t="array" ref="E137">_xlfn._xlws.FILTER(AnalysisMethods!$G$2:$G$31,AnalysisMethods!$E$2:$E$31='AE_SOC_PT Shell'!D137,"")</f>
        <v>%</v>
      </c>
      <c r="F137" s="10" t="str" cm="1">
        <f t="array" ref="F137">_xlfn._xlws.FILTER(AnalysisResults!$R$2:$R$3724,(AnalysisResults!$P$2:$P$3724='AE_SOC_PT Shell'!$D137)*(AnalysisResults!$D$2:$D$3724='AE_SOC_PT Shell'!$F$4)*(AnalysisResults!$J$2:$J$3724='AE_SOC_PT Shell'!$B137)*(AnalysisResults!$N$2:$N$3724='AE_SOC_PT Shell'!$C137),"")</f>
        <v>( XX.X)</v>
      </c>
      <c r="G137" s="10" t="str" cm="1">
        <f t="array" ref="G137">_xlfn._xlws.FILTER(AnalysisResults!$R$2:$R$3724,(AnalysisResults!$P$2:$P$3724='AE_SOC_PT Shell'!$D137)*(AnalysisResults!$D$2:$D$3724='AE_SOC_PT Shell'!$F$4)*(AnalysisResults!$J$2:$J$3724='AE_SOC_PT Shell'!$B137)*(AnalysisResults!$N$2:$N$3724='AE_SOC_PT Shell'!$C137),"")</f>
        <v>( XX.X)</v>
      </c>
      <c r="H137" s="10" t="str" cm="1">
        <f t="array" ref="H137">_xlfn._xlws.FILTER(AnalysisResults!$R$2:$R$3724,(AnalysisResults!$P$2:$P$3724='AE_SOC_PT Shell'!$D137)*(AnalysisResults!$D$2:$D$3724='AE_SOC_PT Shell'!$F$4)*(AnalysisResults!$J$2:$J$3724='AE_SOC_PT Shell'!$B137)*(AnalysisResults!$N$2:$N$3724='AE_SOC_PT Shell'!$C137),"")</f>
        <v>( XX.X)</v>
      </c>
    </row>
    <row r="138" spans="2:8" x14ac:dyDescent="0.45">
      <c r="B138" s="12" t="str">
        <v>GENERAL DISORDERS AND ADMINISTRATION SITE CONDITIONS</v>
      </c>
      <c r="C138" s="12" t="str">
        <v>APPLICATION SITE PRURITUS</v>
      </c>
      <c r="D138" s="11" t="str">
        <v>Mth01_CatVar_ByGrp_1_n</v>
      </c>
      <c r="E138" s="9" t="str" cm="1">
        <f t="array" ref="E138">_xlfn._xlws.FILTER(AnalysisMethods!$G$2:$G$31,AnalysisMethods!$E$2:$E$31='AE_SOC_PT Shell'!D138,"")</f>
        <v>n</v>
      </c>
      <c r="F138" s="10" t="str" cm="1">
        <f t="array" ref="F138">_xlfn._xlws.FILTER(AnalysisResults!$R$2:$R$3724,(AnalysisResults!$P$2:$P$3724='AE_SOC_PT Shell'!$D138)*(AnalysisResults!$D$2:$D$3724='AE_SOC_PT Shell'!$F$4)*(AnalysisResults!$J$2:$J$3724='AE_SOC_PT Shell'!$B138)*(AnalysisResults!$N$2:$N$3724='AE_SOC_PT Shell'!$C138),"")</f>
        <v>XX</v>
      </c>
      <c r="G138" s="10" t="str" cm="1">
        <f t="array" ref="G138">_xlfn._xlws.FILTER(AnalysisResults!$R$2:$R$3724,(AnalysisResults!$P$2:$P$3724='AE_SOC_PT Shell'!$D138)*(AnalysisResults!$D$2:$D$3724='AE_SOC_PT Shell'!$F$4)*(AnalysisResults!$J$2:$J$3724='AE_SOC_PT Shell'!$B138)*(AnalysisResults!$N$2:$N$3724='AE_SOC_PT Shell'!$C138),"")</f>
        <v>XX</v>
      </c>
      <c r="H138" s="10" t="str" cm="1">
        <f t="array" ref="H138">_xlfn._xlws.FILTER(AnalysisResults!$R$2:$R$3724,(AnalysisResults!$P$2:$P$3724='AE_SOC_PT Shell'!$D138)*(AnalysisResults!$D$2:$D$3724='AE_SOC_PT Shell'!$F$4)*(AnalysisResults!$J$2:$J$3724='AE_SOC_PT Shell'!$B138)*(AnalysisResults!$N$2:$N$3724='AE_SOC_PT Shell'!$C138),"")</f>
        <v>XX</v>
      </c>
    </row>
    <row r="139" spans="2:8" x14ac:dyDescent="0.45">
      <c r="B139" s="12" t="str">
        <v>GENERAL DISORDERS AND ADMINISTRATION SITE CONDITIONS</v>
      </c>
      <c r="C139" s="12" t="str">
        <v>APPLICATION SITE PRURITUS</v>
      </c>
      <c r="D139" s="11" t="str">
        <v>Mth01_CatVar_ByGrp_2_pct</v>
      </c>
      <c r="E139" s="9" t="str" cm="1">
        <f t="array" ref="E139">_xlfn._xlws.FILTER(AnalysisMethods!$G$2:$G$31,AnalysisMethods!$E$2:$E$31='AE_SOC_PT Shell'!D139,"")</f>
        <v>%</v>
      </c>
      <c r="F139" s="10" t="str" cm="1">
        <f t="array" ref="F139">_xlfn._xlws.FILTER(AnalysisResults!$R$2:$R$3724,(AnalysisResults!$P$2:$P$3724='AE_SOC_PT Shell'!$D139)*(AnalysisResults!$D$2:$D$3724='AE_SOC_PT Shell'!$F$4)*(AnalysisResults!$J$2:$J$3724='AE_SOC_PT Shell'!$B139)*(AnalysisResults!$N$2:$N$3724='AE_SOC_PT Shell'!$C139),"")</f>
        <v>( XX.X)</v>
      </c>
      <c r="G139" s="10" t="str" cm="1">
        <f t="array" ref="G139">_xlfn._xlws.FILTER(AnalysisResults!$R$2:$R$3724,(AnalysisResults!$P$2:$P$3724='AE_SOC_PT Shell'!$D139)*(AnalysisResults!$D$2:$D$3724='AE_SOC_PT Shell'!$F$4)*(AnalysisResults!$J$2:$J$3724='AE_SOC_PT Shell'!$B139)*(AnalysisResults!$N$2:$N$3724='AE_SOC_PT Shell'!$C139),"")</f>
        <v>( XX.X)</v>
      </c>
      <c r="H139" s="10" t="str" cm="1">
        <f t="array" ref="H139">_xlfn._xlws.FILTER(AnalysisResults!$R$2:$R$3724,(AnalysisResults!$P$2:$P$3724='AE_SOC_PT Shell'!$D139)*(AnalysisResults!$D$2:$D$3724='AE_SOC_PT Shell'!$F$4)*(AnalysisResults!$J$2:$J$3724='AE_SOC_PT Shell'!$B139)*(AnalysisResults!$N$2:$N$3724='AE_SOC_PT Shell'!$C139),"")</f>
        <v>( XX.X)</v>
      </c>
    </row>
    <row r="140" spans="2:8" x14ac:dyDescent="0.45">
      <c r="B140" s="12" t="str">
        <v>GENERAL DISORDERS AND ADMINISTRATION SITE CONDITIONS</v>
      </c>
      <c r="C140" s="12" t="str">
        <v>APPLICATION SITE REACTION</v>
      </c>
      <c r="D140" s="11" t="str">
        <v>Mth01_CatVar_ByGrp_1_n</v>
      </c>
      <c r="E140" s="9" t="str" cm="1">
        <f t="array" ref="E140">_xlfn._xlws.FILTER(AnalysisMethods!$G$2:$G$31,AnalysisMethods!$E$2:$E$31='AE_SOC_PT Shell'!D140,"")</f>
        <v>n</v>
      </c>
      <c r="F140" s="10" t="str" cm="1">
        <f t="array" ref="F140">_xlfn._xlws.FILTER(AnalysisResults!$R$2:$R$3724,(AnalysisResults!$P$2:$P$3724='AE_SOC_PT Shell'!$D140)*(AnalysisResults!$D$2:$D$3724='AE_SOC_PT Shell'!$F$4)*(AnalysisResults!$J$2:$J$3724='AE_SOC_PT Shell'!$B140)*(AnalysisResults!$N$2:$N$3724='AE_SOC_PT Shell'!$C140),"")</f>
        <v>XX</v>
      </c>
      <c r="G140" s="10" t="str" cm="1">
        <f t="array" ref="G140">_xlfn._xlws.FILTER(AnalysisResults!$R$2:$R$3724,(AnalysisResults!$P$2:$P$3724='AE_SOC_PT Shell'!$D140)*(AnalysisResults!$D$2:$D$3724='AE_SOC_PT Shell'!$F$4)*(AnalysisResults!$J$2:$J$3724='AE_SOC_PT Shell'!$B140)*(AnalysisResults!$N$2:$N$3724='AE_SOC_PT Shell'!$C140),"")</f>
        <v>XX</v>
      </c>
      <c r="H140" s="10" t="str" cm="1">
        <f t="array" ref="H140">_xlfn._xlws.FILTER(AnalysisResults!$R$2:$R$3724,(AnalysisResults!$P$2:$P$3724='AE_SOC_PT Shell'!$D140)*(AnalysisResults!$D$2:$D$3724='AE_SOC_PT Shell'!$F$4)*(AnalysisResults!$J$2:$J$3724='AE_SOC_PT Shell'!$B140)*(AnalysisResults!$N$2:$N$3724='AE_SOC_PT Shell'!$C140),"")</f>
        <v>XX</v>
      </c>
    </row>
    <row r="141" spans="2:8" x14ac:dyDescent="0.45">
      <c r="B141" s="12" t="str">
        <v>GENERAL DISORDERS AND ADMINISTRATION SITE CONDITIONS</v>
      </c>
      <c r="C141" s="12" t="str">
        <v>APPLICATION SITE REACTION</v>
      </c>
      <c r="D141" s="11" t="str">
        <v>Mth01_CatVar_ByGrp_2_pct</v>
      </c>
      <c r="E141" s="9" t="str" cm="1">
        <f t="array" ref="E141">_xlfn._xlws.FILTER(AnalysisMethods!$G$2:$G$31,AnalysisMethods!$E$2:$E$31='AE_SOC_PT Shell'!D141,"")</f>
        <v>%</v>
      </c>
      <c r="F141" s="10" t="str" cm="1">
        <f t="array" ref="F141">_xlfn._xlws.FILTER(AnalysisResults!$R$2:$R$3724,(AnalysisResults!$P$2:$P$3724='AE_SOC_PT Shell'!$D141)*(AnalysisResults!$D$2:$D$3724='AE_SOC_PT Shell'!$F$4)*(AnalysisResults!$J$2:$J$3724='AE_SOC_PT Shell'!$B141)*(AnalysisResults!$N$2:$N$3724='AE_SOC_PT Shell'!$C141),"")</f>
        <v>( XX.X)</v>
      </c>
      <c r="G141" s="10" t="str" cm="1">
        <f t="array" ref="G141">_xlfn._xlws.FILTER(AnalysisResults!$R$2:$R$3724,(AnalysisResults!$P$2:$P$3724='AE_SOC_PT Shell'!$D141)*(AnalysisResults!$D$2:$D$3724='AE_SOC_PT Shell'!$F$4)*(AnalysisResults!$J$2:$J$3724='AE_SOC_PT Shell'!$B141)*(AnalysisResults!$N$2:$N$3724='AE_SOC_PT Shell'!$C141),"")</f>
        <v>( XX.X)</v>
      </c>
      <c r="H141" s="10" t="str" cm="1">
        <f t="array" ref="H141">_xlfn._xlws.FILTER(AnalysisResults!$R$2:$R$3724,(AnalysisResults!$P$2:$P$3724='AE_SOC_PT Shell'!$D141)*(AnalysisResults!$D$2:$D$3724='AE_SOC_PT Shell'!$F$4)*(AnalysisResults!$J$2:$J$3724='AE_SOC_PT Shell'!$B141)*(AnalysisResults!$N$2:$N$3724='AE_SOC_PT Shell'!$C141),"")</f>
        <v>( XX.X)</v>
      </c>
    </row>
    <row r="142" spans="2:8" x14ac:dyDescent="0.45">
      <c r="B142" s="12" t="str">
        <v>GENERAL DISORDERS AND ADMINISTRATION SITE CONDITIONS</v>
      </c>
      <c r="C142" s="12" t="str">
        <v>APPLICATION SITE SWELLING</v>
      </c>
      <c r="D142" s="11" t="str">
        <v>Mth01_CatVar_ByGrp_1_n</v>
      </c>
      <c r="E142" s="9" t="str" cm="1">
        <f t="array" ref="E142">_xlfn._xlws.FILTER(AnalysisMethods!$G$2:$G$31,AnalysisMethods!$E$2:$E$31='AE_SOC_PT Shell'!D142,"")</f>
        <v>n</v>
      </c>
      <c r="F142" s="10" t="str" cm="1">
        <f t="array" ref="F142">_xlfn._xlws.FILTER(AnalysisResults!$R$2:$R$3724,(AnalysisResults!$P$2:$P$3724='AE_SOC_PT Shell'!$D142)*(AnalysisResults!$D$2:$D$3724='AE_SOC_PT Shell'!$F$4)*(AnalysisResults!$J$2:$J$3724='AE_SOC_PT Shell'!$B142)*(AnalysisResults!$N$2:$N$3724='AE_SOC_PT Shell'!$C142),"")</f>
        <v>XX</v>
      </c>
      <c r="G142" s="10" t="str" cm="1">
        <f t="array" ref="G142">_xlfn._xlws.FILTER(AnalysisResults!$R$2:$R$3724,(AnalysisResults!$P$2:$P$3724='AE_SOC_PT Shell'!$D142)*(AnalysisResults!$D$2:$D$3724='AE_SOC_PT Shell'!$F$4)*(AnalysisResults!$J$2:$J$3724='AE_SOC_PT Shell'!$B142)*(AnalysisResults!$N$2:$N$3724='AE_SOC_PT Shell'!$C142),"")</f>
        <v>XX</v>
      </c>
      <c r="H142" s="10" t="str" cm="1">
        <f t="array" ref="H142">_xlfn._xlws.FILTER(AnalysisResults!$R$2:$R$3724,(AnalysisResults!$P$2:$P$3724='AE_SOC_PT Shell'!$D142)*(AnalysisResults!$D$2:$D$3724='AE_SOC_PT Shell'!$F$4)*(AnalysisResults!$J$2:$J$3724='AE_SOC_PT Shell'!$B142)*(AnalysisResults!$N$2:$N$3724='AE_SOC_PT Shell'!$C142),"")</f>
        <v>XX</v>
      </c>
    </row>
    <row r="143" spans="2:8" x14ac:dyDescent="0.45">
      <c r="B143" s="12" t="str">
        <v>GENERAL DISORDERS AND ADMINISTRATION SITE CONDITIONS</v>
      </c>
      <c r="C143" s="12" t="str">
        <v>APPLICATION SITE SWELLING</v>
      </c>
      <c r="D143" s="11" t="str">
        <v>Mth01_CatVar_ByGrp_2_pct</v>
      </c>
      <c r="E143" s="9" t="str" cm="1">
        <f t="array" ref="E143">_xlfn._xlws.FILTER(AnalysisMethods!$G$2:$G$31,AnalysisMethods!$E$2:$E$31='AE_SOC_PT Shell'!D143,"")</f>
        <v>%</v>
      </c>
      <c r="F143" s="10" t="str" cm="1">
        <f t="array" ref="F143">_xlfn._xlws.FILTER(AnalysisResults!$R$2:$R$3724,(AnalysisResults!$P$2:$P$3724='AE_SOC_PT Shell'!$D143)*(AnalysisResults!$D$2:$D$3724='AE_SOC_PT Shell'!$F$4)*(AnalysisResults!$J$2:$J$3724='AE_SOC_PT Shell'!$B143)*(AnalysisResults!$N$2:$N$3724='AE_SOC_PT Shell'!$C143),"")</f>
        <v>( XX.X)</v>
      </c>
      <c r="G143" s="10" t="str" cm="1">
        <f t="array" ref="G143">_xlfn._xlws.FILTER(AnalysisResults!$R$2:$R$3724,(AnalysisResults!$P$2:$P$3724='AE_SOC_PT Shell'!$D143)*(AnalysisResults!$D$2:$D$3724='AE_SOC_PT Shell'!$F$4)*(AnalysisResults!$J$2:$J$3724='AE_SOC_PT Shell'!$B143)*(AnalysisResults!$N$2:$N$3724='AE_SOC_PT Shell'!$C143),"")</f>
        <v>( XX.X)</v>
      </c>
      <c r="H143" s="10" t="str" cm="1">
        <f t="array" ref="H143">_xlfn._xlws.FILTER(AnalysisResults!$R$2:$R$3724,(AnalysisResults!$P$2:$P$3724='AE_SOC_PT Shell'!$D143)*(AnalysisResults!$D$2:$D$3724='AE_SOC_PT Shell'!$F$4)*(AnalysisResults!$J$2:$J$3724='AE_SOC_PT Shell'!$B143)*(AnalysisResults!$N$2:$N$3724='AE_SOC_PT Shell'!$C143),"")</f>
        <v>( XX.X)</v>
      </c>
    </row>
    <row r="144" spans="2:8" x14ac:dyDescent="0.45">
      <c r="B144" s="12" t="str">
        <v>GENERAL DISORDERS AND ADMINISTRATION SITE CONDITIONS</v>
      </c>
      <c r="C144" s="12" t="str">
        <v>APPLICATION SITE URTICARIA</v>
      </c>
      <c r="D144" s="11" t="str">
        <v>Mth01_CatVar_ByGrp_1_n</v>
      </c>
      <c r="E144" s="9" t="str" cm="1">
        <f t="array" ref="E144">_xlfn._xlws.FILTER(AnalysisMethods!$G$2:$G$31,AnalysisMethods!$E$2:$E$31='AE_SOC_PT Shell'!D144,"")</f>
        <v>n</v>
      </c>
      <c r="F144" s="10" t="str" cm="1">
        <f t="array" ref="F144">_xlfn._xlws.FILTER(AnalysisResults!$R$2:$R$3724,(AnalysisResults!$P$2:$P$3724='AE_SOC_PT Shell'!$D144)*(AnalysisResults!$D$2:$D$3724='AE_SOC_PT Shell'!$F$4)*(AnalysisResults!$J$2:$J$3724='AE_SOC_PT Shell'!$B144)*(AnalysisResults!$N$2:$N$3724='AE_SOC_PT Shell'!$C144),"")</f>
        <v>XX</v>
      </c>
      <c r="G144" s="10" t="str" cm="1">
        <f t="array" ref="G144">_xlfn._xlws.FILTER(AnalysisResults!$R$2:$R$3724,(AnalysisResults!$P$2:$P$3724='AE_SOC_PT Shell'!$D144)*(AnalysisResults!$D$2:$D$3724='AE_SOC_PT Shell'!$F$4)*(AnalysisResults!$J$2:$J$3724='AE_SOC_PT Shell'!$B144)*(AnalysisResults!$N$2:$N$3724='AE_SOC_PT Shell'!$C144),"")</f>
        <v>XX</v>
      </c>
      <c r="H144" s="10" t="str" cm="1">
        <f t="array" ref="H144">_xlfn._xlws.FILTER(AnalysisResults!$R$2:$R$3724,(AnalysisResults!$P$2:$P$3724='AE_SOC_PT Shell'!$D144)*(AnalysisResults!$D$2:$D$3724='AE_SOC_PT Shell'!$F$4)*(AnalysisResults!$J$2:$J$3724='AE_SOC_PT Shell'!$B144)*(AnalysisResults!$N$2:$N$3724='AE_SOC_PT Shell'!$C144),"")</f>
        <v>XX</v>
      </c>
    </row>
    <row r="145" spans="2:8" x14ac:dyDescent="0.45">
      <c r="B145" s="12" t="str">
        <v>GENERAL DISORDERS AND ADMINISTRATION SITE CONDITIONS</v>
      </c>
      <c r="C145" s="12" t="str">
        <v>APPLICATION SITE URTICARIA</v>
      </c>
      <c r="D145" s="11" t="str">
        <v>Mth01_CatVar_ByGrp_2_pct</v>
      </c>
      <c r="E145" s="9" t="str" cm="1">
        <f t="array" ref="E145">_xlfn._xlws.FILTER(AnalysisMethods!$G$2:$G$31,AnalysisMethods!$E$2:$E$31='AE_SOC_PT Shell'!D145,"")</f>
        <v>%</v>
      </c>
      <c r="F145" s="10" t="str" cm="1">
        <f t="array" ref="F145">_xlfn._xlws.FILTER(AnalysisResults!$R$2:$R$3724,(AnalysisResults!$P$2:$P$3724='AE_SOC_PT Shell'!$D145)*(AnalysisResults!$D$2:$D$3724='AE_SOC_PT Shell'!$F$4)*(AnalysisResults!$J$2:$J$3724='AE_SOC_PT Shell'!$B145)*(AnalysisResults!$N$2:$N$3724='AE_SOC_PT Shell'!$C145),"")</f>
        <v>( XX.X)</v>
      </c>
      <c r="G145" s="10" t="str" cm="1">
        <f t="array" ref="G145">_xlfn._xlws.FILTER(AnalysisResults!$R$2:$R$3724,(AnalysisResults!$P$2:$P$3724='AE_SOC_PT Shell'!$D145)*(AnalysisResults!$D$2:$D$3724='AE_SOC_PT Shell'!$F$4)*(AnalysisResults!$J$2:$J$3724='AE_SOC_PT Shell'!$B145)*(AnalysisResults!$N$2:$N$3724='AE_SOC_PT Shell'!$C145),"")</f>
        <v>( XX.X)</v>
      </c>
      <c r="H145" s="10" t="str" cm="1">
        <f t="array" ref="H145">_xlfn._xlws.FILTER(AnalysisResults!$R$2:$R$3724,(AnalysisResults!$P$2:$P$3724='AE_SOC_PT Shell'!$D145)*(AnalysisResults!$D$2:$D$3724='AE_SOC_PT Shell'!$F$4)*(AnalysisResults!$J$2:$J$3724='AE_SOC_PT Shell'!$B145)*(AnalysisResults!$N$2:$N$3724='AE_SOC_PT Shell'!$C145),"")</f>
        <v>( XX.X)</v>
      </c>
    </row>
    <row r="146" spans="2:8" x14ac:dyDescent="0.45">
      <c r="B146" s="12" t="str">
        <v>GENERAL DISORDERS AND ADMINISTRATION SITE CONDITIONS</v>
      </c>
      <c r="C146" s="12" t="str">
        <v>APPLICATION SITE VESICLES</v>
      </c>
      <c r="D146" s="11" t="str">
        <v>Mth01_CatVar_ByGrp_1_n</v>
      </c>
      <c r="E146" s="9" t="str" cm="1">
        <f t="array" ref="E146">_xlfn._xlws.FILTER(AnalysisMethods!$G$2:$G$31,AnalysisMethods!$E$2:$E$31='AE_SOC_PT Shell'!D146,"")</f>
        <v>n</v>
      </c>
      <c r="F146" s="10" t="str" cm="1">
        <f t="array" ref="F146">_xlfn._xlws.FILTER(AnalysisResults!$R$2:$R$3724,(AnalysisResults!$P$2:$P$3724='AE_SOC_PT Shell'!$D146)*(AnalysisResults!$D$2:$D$3724='AE_SOC_PT Shell'!$F$4)*(AnalysisResults!$J$2:$J$3724='AE_SOC_PT Shell'!$B146)*(AnalysisResults!$N$2:$N$3724='AE_SOC_PT Shell'!$C146),"")</f>
        <v>XX</v>
      </c>
      <c r="G146" s="10" t="str" cm="1">
        <f t="array" ref="G146">_xlfn._xlws.FILTER(AnalysisResults!$R$2:$R$3724,(AnalysisResults!$P$2:$P$3724='AE_SOC_PT Shell'!$D146)*(AnalysisResults!$D$2:$D$3724='AE_SOC_PT Shell'!$F$4)*(AnalysisResults!$J$2:$J$3724='AE_SOC_PT Shell'!$B146)*(AnalysisResults!$N$2:$N$3724='AE_SOC_PT Shell'!$C146),"")</f>
        <v>XX</v>
      </c>
      <c r="H146" s="10" t="str" cm="1">
        <f t="array" ref="H146">_xlfn._xlws.FILTER(AnalysisResults!$R$2:$R$3724,(AnalysisResults!$P$2:$P$3724='AE_SOC_PT Shell'!$D146)*(AnalysisResults!$D$2:$D$3724='AE_SOC_PT Shell'!$F$4)*(AnalysisResults!$J$2:$J$3724='AE_SOC_PT Shell'!$B146)*(AnalysisResults!$N$2:$N$3724='AE_SOC_PT Shell'!$C146),"")</f>
        <v>XX</v>
      </c>
    </row>
    <row r="147" spans="2:8" x14ac:dyDescent="0.45">
      <c r="B147" s="12" t="str">
        <v>GENERAL DISORDERS AND ADMINISTRATION SITE CONDITIONS</v>
      </c>
      <c r="C147" s="12" t="str">
        <v>APPLICATION SITE VESICLES</v>
      </c>
      <c r="D147" s="11" t="str">
        <v>Mth01_CatVar_ByGrp_2_pct</v>
      </c>
      <c r="E147" s="9" t="str" cm="1">
        <f t="array" ref="E147">_xlfn._xlws.FILTER(AnalysisMethods!$G$2:$G$31,AnalysisMethods!$E$2:$E$31='AE_SOC_PT Shell'!D147,"")</f>
        <v>%</v>
      </c>
      <c r="F147" s="10" t="str" cm="1">
        <f t="array" ref="F147">_xlfn._xlws.FILTER(AnalysisResults!$R$2:$R$3724,(AnalysisResults!$P$2:$P$3724='AE_SOC_PT Shell'!$D147)*(AnalysisResults!$D$2:$D$3724='AE_SOC_PT Shell'!$F$4)*(AnalysisResults!$J$2:$J$3724='AE_SOC_PT Shell'!$B147)*(AnalysisResults!$N$2:$N$3724='AE_SOC_PT Shell'!$C147),"")</f>
        <v>( XX.X)</v>
      </c>
      <c r="G147" s="10" t="str" cm="1">
        <f t="array" ref="G147">_xlfn._xlws.FILTER(AnalysisResults!$R$2:$R$3724,(AnalysisResults!$P$2:$P$3724='AE_SOC_PT Shell'!$D147)*(AnalysisResults!$D$2:$D$3724='AE_SOC_PT Shell'!$F$4)*(AnalysisResults!$J$2:$J$3724='AE_SOC_PT Shell'!$B147)*(AnalysisResults!$N$2:$N$3724='AE_SOC_PT Shell'!$C147),"")</f>
        <v>( XX.X)</v>
      </c>
      <c r="H147" s="10" t="str" cm="1">
        <f t="array" ref="H147">_xlfn._xlws.FILTER(AnalysisResults!$R$2:$R$3724,(AnalysisResults!$P$2:$P$3724='AE_SOC_PT Shell'!$D147)*(AnalysisResults!$D$2:$D$3724='AE_SOC_PT Shell'!$F$4)*(AnalysisResults!$J$2:$J$3724='AE_SOC_PT Shell'!$B147)*(AnalysisResults!$N$2:$N$3724='AE_SOC_PT Shell'!$C147),"")</f>
        <v>( XX.X)</v>
      </c>
    </row>
    <row r="148" spans="2:8" x14ac:dyDescent="0.45">
      <c r="B148" s="12" t="str">
        <v>GENERAL DISORDERS AND ADMINISTRATION SITE CONDITIONS</v>
      </c>
      <c r="C148" s="12" t="str">
        <v>APPLICATION SITE WARMTH</v>
      </c>
      <c r="D148" s="11" t="str">
        <v>Mth01_CatVar_ByGrp_1_n</v>
      </c>
      <c r="E148" s="9" t="str" cm="1">
        <f t="array" ref="E148">_xlfn._xlws.FILTER(AnalysisMethods!$G$2:$G$31,AnalysisMethods!$E$2:$E$31='AE_SOC_PT Shell'!D148,"")</f>
        <v>n</v>
      </c>
      <c r="F148" s="10" t="str" cm="1">
        <f t="array" ref="F148">_xlfn._xlws.FILTER(AnalysisResults!$R$2:$R$3724,(AnalysisResults!$P$2:$P$3724='AE_SOC_PT Shell'!$D148)*(AnalysisResults!$D$2:$D$3724='AE_SOC_PT Shell'!$F$4)*(AnalysisResults!$J$2:$J$3724='AE_SOC_PT Shell'!$B148)*(AnalysisResults!$N$2:$N$3724='AE_SOC_PT Shell'!$C148),"")</f>
        <v>XX</v>
      </c>
      <c r="G148" s="10" t="str" cm="1">
        <f t="array" ref="G148">_xlfn._xlws.FILTER(AnalysisResults!$R$2:$R$3724,(AnalysisResults!$P$2:$P$3724='AE_SOC_PT Shell'!$D148)*(AnalysisResults!$D$2:$D$3724='AE_SOC_PT Shell'!$F$4)*(AnalysisResults!$J$2:$J$3724='AE_SOC_PT Shell'!$B148)*(AnalysisResults!$N$2:$N$3724='AE_SOC_PT Shell'!$C148),"")</f>
        <v>XX</v>
      </c>
      <c r="H148" s="10" t="str" cm="1">
        <f t="array" ref="H148">_xlfn._xlws.FILTER(AnalysisResults!$R$2:$R$3724,(AnalysisResults!$P$2:$P$3724='AE_SOC_PT Shell'!$D148)*(AnalysisResults!$D$2:$D$3724='AE_SOC_PT Shell'!$F$4)*(AnalysisResults!$J$2:$J$3724='AE_SOC_PT Shell'!$B148)*(AnalysisResults!$N$2:$N$3724='AE_SOC_PT Shell'!$C148),"")</f>
        <v>XX</v>
      </c>
    </row>
    <row r="149" spans="2:8" x14ac:dyDescent="0.45">
      <c r="B149" s="12" t="str">
        <v>GENERAL DISORDERS AND ADMINISTRATION SITE CONDITIONS</v>
      </c>
      <c r="C149" s="12" t="str">
        <v>APPLICATION SITE WARMTH</v>
      </c>
      <c r="D149" s="11" t="str">
        <v>Mth01_CatVar_ByGrp_2_pct</v>
      </c>
      <c r="E149" s="9" t="str" cm="1">
        <f t="array" ref="E149">_xlfn._xlws.FILTER(AnalysisMethods!$G$2:$G$31,AnalysisMethods!$E$2:$E$31='AE_SOC_PT Shell'!D149,"")</f>
        <v>%</v>
      </c>
      <c r="F149" s="10" t="str" cm="1">
        <f t="array" ref="F149">_xlfn._xlws.FILTER(AnalysisResults!$R$2:$R$3724,(AnalysisResults!$P$2:$P$3724='AE_SOC_PT Shell'!$D149)*(AnalysisResults!$D$2:$D$3724='AE_SOC_PT Shell'!$F$4)*(AnalysisResults!$J$2:$J$3724='AE_SOC_PT Shell'!$B149)*(AnalysisResults!$N$2:$N$3724='AE_SOC_PT Shell'!$C149),"")</f>
        <v>( XX.X)</v>
      </c>
      <c r="G149" s="10" t="str" cm="1">
        <f t="array" ref="G149">_xlfn._xlws.FILTER(AnalysisResults!$R$2:$R$3724,(AnalysisResults!$P$2:$P$3724='AE_SOC_PT Shell'!$D149)*(AnalysisResults!$D$2:$D$3724='AE_SOC_PT Shell'!$F$4)*(AnalysisResults!$J$2:$J$3724='AE_SOC_PT Shell'!$B149)*(AnalysisResults!$N$2:$N$3724='AE_SOC_PT Shell'!$C149),"")</f>
        <v>( XX.X)</v>
      </c>
      <c r="H149" s="10" t="str" cm="1">
        <f t="array" ref="H149">_xlfn._xlws.FILTER(AnalysisResults!$R$2:$R$3724,(AnalysisResults!$P$2:$P$3724='AE_SOC_PT Shell'!$D149)*(AnalysisResults!$D$2:$D$3724='AE_SOC_PT Shell'!$F$4)*(AnalysisResults!$J$2:$J$3724='AE_SOC_PT Shell'!$B149)*(AnalysisResults!$N$2:$N$3724='AE_SOC_PT Shell'!$C149),"")</f>
        <v>( XX.X)</v>
      </c>
    </row>
    <row r="150" spans="2:8" x14ac:dyDescent="0.45">
      <c r="B150" s="12" t="str">
        <v>GENERAL DISORDERS AND ADMINISTRATION SITE CONDITIONS</v>
      </c>
      <c r="C150" s="12" t="str">
        <v>ASTHENIA</v>
      </c>
      <c r="D150" s="11" t="str">
        <v>Mth01_CatVar_ByGrp_1_n</v>
      </c>
      <c r="E150" s="9" t="str" cm="1">
        <f t="array" ref="E150">_xlfn._xlws.FILTER(AnalysisMethods!$G$2:$G$31,AnalysisMethods!$E$2:$E$31='AE_SOC_PT Shell'!D150,"")</f>
        <v>n</v>
      </c>
      <c r="F150" s="10" t="str" cm="1">
        <f t="array" ref="F150">_xlfn._xlws.FILTER(AnalysisResults!$R$2:$R$3724,(AnalysisResults!$P$2:$P$3724='AE_SOC_PT Shell'!$D150)*(AnalysisResults!$D$2:$D$3724='AE_SOC_PT Shell'!$F$4)*(AnalysisResults!$J$2:$J$3724='AE_SOC_PT Shell'!$B150)*(AnalysisResults!$N$2:$N$3724='AE_SOC_PT Shell'!$C150),"")</f>
        <v>XX</v>
      </c>
      <c r="G150" s="10" t="str" cm="1">
        <f t="array" ref="G150">_xlfn._xlws.FILTER(AnalysisResults!$R$2:$R$3724,(AnalysisResults!$P$2:$P$3724='AE_SOC_PT Shell'!$D150)*(AnalysisResults!$D$2:$D$3724='AE_SOC_PT Shell'!$F$4)*(AnalysisResults!$J$2:$J$3724='AE_SOC_PT Shell'!$B150)*(AnalysisResults!$N$2:$N$3724='AE_SOC_PT Shell'!$C150),"")</f>
        <v>XX</v>
      </c>
      <c r="H150" s="10" t="str" cm="1">
        <f t="array" ref="H150">_xlfn._xlws.FILTER(AnalysisResults!$R$2:$R$3724,(AnalysisResults!$P$2:$P$3724='AE_SOC_PT Shell'!$D150)*(AnalysisResults!$D$2:$D$3724='AE_SOC_PT Shell'!$F$4)*(AnalysisResults!$J$2:$J$3724='AE_SOC_PT Shell'!$B150)*(AnalysisResults!$N$2:$N$3724='AE_SOC_PT Shell'!$C150),"")</f>
        <v>XX</v>
      </c>
    </row>
    <row r="151" spans="2:8" x14ac:dyDescent="0.45">
      <c r="B151" s="12" t="str">
        <v>GENERAL DISORDERS AND ADMINISTRATION SITE CONDITIONS</v>
      </c>
      <c r="C151" s="12" t="str">
        <v>ASTHENIA</v>
      </c>
      <c r="D151" s="11" t="str">
        <v>Mth01_CatVar_ByGrp_2_pct</v>
      </c>
      <c r="E151" s="9" t="str" cm="1">
        <f t="array" ref="E151">_xlfn._xlws.FILTER(AnalysisMethods!$G$2:$G$31,AnalysisMethods!$E$2:$E$31='AE_SOC_PT Shell'!D151,"")</f>
        <v>%</v>
      </c>
      <c r="F151" s="10" t="str" cm="1">
        <f t="array" ref="F151">_xlfn._xlws.FILTER(AnalysisResults!$R$2:$R$3724,(AnalysisResults!$P$2:$P$3724='AE_SOC_PT Shell'!$D151)*(AnalysisResults!$D$2:$D$3724='AE_SOC_PT Shell'!$F$4)*(AnalysisResults!$J$2:$J$3724='AE_SOC_PT Shell'!$B151)*(AnalysisResults!$N$2:$N$3724='AE_SOC_PT Shell'!$C151),"")</f>
        <v>( XX.X)</v>
      </c>
      <c r="G151" s="10" t="str" cm="1">
        <f t="array" ref="G151">_xlfn._xlws.FILTER(AnalysisResults!$R$2:$R$3724,(AnalysisResults!$P$2:$P$3724='AE_SOC_PT Shell'!$D151)*(AnalysisResults!$D$2:$D$3724='AE_SOC_PT Shell'!$F$4)*(AnalysisResults!$J$2:$J$3724='AE_SOC_PT Shell'!$B151)*(AnalysisResults!$N$2:$N$3724='AE_SOC_PT Shell'!$C151),"")</f>
        <v>( XX.X)</v>
      </c>
      <c r="H151" s="10" t="str" cm="1">
        <f t="array" ref="H151">_xlfn._xlws.FILTER(AnalysisResults!$R$2:$R$3724,(AnalysisResults!$P$2:$P$3724='AE_SOC_PT Shell'!$D151)*(AnalysisResults!$D$2:$D$3724='AE_SOC_PT Shell'!$F$4)*(AnalysisResults!$J$2:$J$3724='AE_SOC_PT Shell'!$B151)*(AnalysisResults!$N$2:$N$3724='AE_SOC_PT Shell'!$C151),"")</f>
        <v>( XX.X)</v>
      </c>
    </row>
    <row r="152" spans="2:8" x14ac:dyDescent="0.45">
      <c r="B152" s="12" t="str">
        <v>GENERAL DISORDERS AND ADMINISTRATION SITE CONDITIONS</v>
      </c>
      <c r="C152" s="12" t="str">
        <v>CHEST DISCOMFORT</v>
      </c>
      <c r="D152" s="11" t="str">
        <v>Mth01_CatVar_ByGrp_1_n</v>
      </c>
      <c r="E152" s="9" t="str" cm="1">
        <f t="array" ref="E152">_xlfn._xlws.FILTER(AnalysisMethods!$G$2:$G$31,AnalysisMethods!$E$2:$E$31='AE_SOC_PT Shell'!D152,"")</f>
        <v>n</v>
      </c>
      <c r="F152" s="10" t="str" cm="1">
        <f t="array" ref="F152">_xlfn._xlws.FILTER(AnalysisResults!$R$2:$R$3724,(AnalysisResults!$P$2:$P$3724='AE_SOC_PT Shell'!$D152)*(AnalysisResults!$D$2:$D$3724='AE_SOC_PT Shell'!$F$4)*(AnalysisResults!$J$2:$J$3724='AE_SOC_PT Shell'!$B152)*(AnalysisResults!$N$2:$N$3724='AE_SOC_PT Shell'!$C152),"")</f>
        <v>XX</v>
      </c>
      <c r="G152" s="10" t="str" cm="1">
        <f t="array" ref="G152">_xlfn._xlws.FILTER(AnalysisResults!$R$2:$R$3724,(AnalysisResults!$P$2:$P$3724='AE_SOC_PT Shell'!$D152)*(AnalysisResults!$D$2:$D$3724='AE_SOC_PT Shell'!$F$4)*(AnalysisResults!$J$2:$J$3724='AE_SOC_PT Shell'!$B152)*(AnalysisResults!$N$2:$N$3724='AE_SOC_PT Shell'!$C152),"")</f>
        <v>XX</v>
      </c>
      <c r="H152" s="10" t="str" cm="1">
        <f t="array" ref="H152">_xlfn._xlws.FILTER(AnalysisResults!$R$2:$R$3724,(AnalysisResults!$P$2:$P$3724='AE_SOC_PT Shell'!$D152)*(AnalysisResults!$D$2:$D$3724='AE_SOC_PT Shell'!$F$4)*(AnalysisResults!$J$2:$J$3724='AE_SOC_PT Shell'!$B152)*(AnalysisResults!$N$2:$N$3724='AE_SOC_PT Shell'!$C152),"")</f>
        <v>XX</v>
      </c>
    </row>
    <row r="153" spans="2:8" x14ac:dyDescent="0.45">
      <c r="B153" s="12" t="str">
        <v>GENERAL DISORDERS AND ADMINISTRATION SITE CONDITIONS</v>
      </c>
      <c r="C153" s="12" t="str">
        <v>CHEST DISCOMFORT</v>
      </c>
      <c r="D153" s="11" t="str">
        <v>Mth01_CatVar_ByGrp_2_pct</v>
      </c>
      <c r="E153" s="9" t="str" cm="1">
        <f t="array" ref="E153">_xlfn._xlws.FILTER(AnalysisMethods!$G$2:$G$31,AnalysisMethods!$E$2:$E$31='AE_SOC_PT Shell'!D153,"")</f>
        <v>%</v>
      </c>
      <c r="F153" s="10" t="str" cm="1">
        <f t="array" ref="F153">_xlfn._xlws.FILTER(AnalysisResults!$R$2:$R$3724,(AnalysisResults!$P$2:$P$3724='AE_SOC_PT Shell'!$D153)*(AnalysisResults!$D$2:$D$3724='AE_SOC_PT Shell'!$F$4)*(AnalysisResults!$J$2:$J$3724='AE_SOC_PT Shell'!$B153)*(AnalysisResults!$N$2:$N$3724='AE_SOC_PT Shell'!$C153),"")</f>
        <v>( XX.X)</v>
      </c>
      <c r="G153" s="10" t="str" cm="1">
        <f t="array" ref="G153">_xlfn._xlws.FILTER(AnalysisResults!$R$2:$R$3724,(AnalysisResults!$P$2:$P$3724='AE_SOC_PT Shell'!$D153)*(AnalysisResults!$D$2:$D$3724='AE_SOC_PT Shell'!$F$4)*(AnalysisResults!$J$2:$J$3724='AE_SOC_PT Shell'!$B153)*(AnalysisResults!$N$2:$N$3724='AE_SOC_PT Shell'!$C153),"")</f>
        <v>( XX.X)</v>
      </c>
      <c r="H153" s="10" t="str" cm="1">
        <f t="array" ref="H153">_xlfn._xlws.FILTER(AnalysisResults!$R$2:$R$3724,(AnalysisResults!$P$2:$P$3724='AE_SOC_PT Shell'!$D153)*(AnalysisResults!$D$2:$D$3724='AE_SOC_PT Shell'!$F$4)*(AnalysisResults!$J$2:$J$3724='AE_SOC_PT Shell'!$B153)*(AnalysisResults!$N$2:$N$3724='AE_SOC_PT Shell'!$C153),"")</f>
        <v>( XX.X)</v>
      </c>
    </row>
    <row r="154" spans="2:8" x14ac:dyDescent="0.45">
      <c r="B154" s="12" t="str">
        <v>GENERAL DISORDERS AND ADMINISTRATION SITE CONDITIONS</v>
      </c>
      <c r="C154" s="12" t="str">
        <v>CHEST PAIN</v>
      </c>
      <c r="D154" s="11" t="str">
        <v>Mth01_CatVar_ByGrp_1_n</v>
      </c>
      <c r="E154" s="9" t="str" cm="1">
        <f t="array" ref="E154">_xlfn._xlws.FILTER(AnalysisMethods!$G$2:$G$31,AnalysisMethods!$E$2:$E$31='AE_SOC_PT Shell'!D154,"")</f>
        <v>n</v>
      </c>
      <c r="F154" s="10" t="str" cm="1">
        <f t="array" ref="F154">_xlfn._xlws.FILTER(AnalysisResults!$R$2:$R$3724,(AnalysisResults!$P$2:$P$3724='AE_SOC_PT Shell'!$D154)*(AnalysisResults!$D$2:$D$3724='AE_SOC_PT Shell'!$F$4)*(AnalysisResults!$J$2:$J$3724='AE_SOC_PT Shell'!$B154)*(AnalysisResults!$N$2:$N$3724='AE_SOC_PT Shell'!$C154),"")</f>
        <v>XX</v>
      </c>
      <c r="G154" s="10" t="str" cm="1">
        <f t="array" ref="G154">_xlfn._xlws.FILTER(AnalysisResults!$R$2:$R$3724,(AnalysisResults!$P$2:$P$3724='AE_SOC_PT Shell'!$D154)*(AnalysisResults!$D$2:$D$3724='AE_SOC_PT Shell'!$F$4)*(AnalysisResults!$J$2:$J$3724='AE_SOC_PT Shell'!$B154)*(AnalysisResults!$N$2:$N$3724='AE_SOC_PT Shell'!$C154),"")</f>
        <v>XX</v>
      </c>
      <c r="H154" s="10" t="str" cm="1">
        <f t="array" ref="H154">_xlfn._xlws.FILTER(AnalysisResults!$R$2:$R$3724,(AnalysisResults!$P$2:$P$3724='AE_SOC_PT Shell'!$D154)*(AnalysisResults!$D$2:$D$3724='AE_SOC_PT Shell'!$F$4)*(AnalysisResults!$J$2:$J$3724='AE_SOC_PT Shell'!$B154)*(AnalysisResults!$N$2:$N$3724='AE_SOC_PT Shell'!$C154),"")</f>
        <v>XX</v>
      </c>
    </row>
    <row r="155" spans="2:8" x14ac:dyDescent="0.45">
      <c r="B155" s="12" t="str">
        <v>GENERAL DISORDERS AND ADMINISTRATION SITE CONDITIONS</v>
      </c>
      <c r="C155" s="12" t="str">
        <v>CHEST PAIN</v>
      </c>
      <c r="D155" s="11" t="str">
        <v>Mth01_CatVar_ByGrp_2_pct</v>
      </c>
      <c r="E155" s="9" t="str" cm="1">
        <f t="array" ref="E155">_xlfn._xlws.FILTER(AnalysisMethods!$G$2:$G$31,AnalysisMethods!$E$2:$E$31='AE_SOC_PT Shell'!D155,"")</f>
        <v>%</v>
      </c>
      <c r="F155" s="10" t="str" cm="1">
        <f t="array" ref="F155">_xlfn._xlws.FILTER(AnalysisResults!$R$2:$R$3724,(AnalysisResults!$P$2:$P$3724='AE_SOC_PT Shell'!$D155)*(AnalysisResults!$D$2:$D$3724='AE_SOC_PT Shell'!$F$4)*(AnalysisResults!$J$2:$J$3724='AE_SOC_PT Shell'!$B155)*(AnalysisResults!$N$2:$N$3724='AE_SOC_PT Shell'!$C155),"")</f>
        <v>( XX.X)</v>
      </c>
      <c r="G155" s="10" t="str" cm="1">
        <f t="array" ref="G155">_xlfn._xlws.FILTER(AnalysisResults!$R$2:$R$3724,(AnalysisResults!$P$2:$P$3724='AE_SOC_PT Shell'!$D155)*(AnalysisResults!$D$2:$D$3724='AE_SOC_PT Shell'!$F$4)*(AnalysisResults!$J$2:$J$3724='AE_SOC_PT Shell'!$B155)*(AnalysisResults!$N$2:$N$3724='AE_SOC_PT Shell'!$C155),"")</f>
        <v>( XX.X)</v>
      </c>
      <c r="H155" s="10" t="str" cm="1">
        <f t="array" ref="H155">_xlfn._xlws.FILTER(AnalysisResults!$R$2:$R$3724,(AnalysisResults!$P$2:$P$3724='AE_SOC_PT Shell'!$D155)*(AnalysisResults!$D$2:$D$3724='AE_SOC_PT Shell'!$F$4)*(AnalysisResults!$J$2:$J$3724='AE_SOC_PT Shell'!$B155)*(AnalysisResults!$N$2:$N$3724='AE_SOC_PT Shell'!$C155),"")</f>
        <v>( XX.X)</v>
      </c>
    </row>
    <row r="156" spans="2:8" x14ac:dyDescent="0.45">
      <c r="B156" s="12" t="str">
        <v>GENERAL DISORDERS AND ADMINISTRATION SITE CONDITIONS</v>
      </c>
      <c r="C156" s="12" t="str">
        <v>CHILLS</v>
      </c>
      <c r="D156" s="11" t="str">
        <v>Mth01_CatVar_ByGrp_1_n</v>
      </c>
      <c r="E156" s="9" t="str" cm="1">
        <f t="array" ref="E156">_xlfn._xlws.FILTER(AnalysisMethods!$G$2:$G$31,AnalysisMethods!$E$2:$E$31='AE_SOC_PT Shell'!D156,"")</f>
        <v>n</v>
      </c>
      <c r="F156" s="10" t="str" cm="1">
        <f t="array" ref="F156">_xlfn._xlws.FILTER(AnalysisResults!$R$2:$R$3724,(AnalysisResults!$P$2:$P$3724='AE_SOC_PT Shell'!$D156)*(AnalysisResults!$D$2:$D$3724='AE_SOC_PT Shell'!$F$4)*(AnalysisResults!$J$2:$J$3724='AE_SOC_PT Shell'!$B156)*(AnalysisResults!$N$2:$N$3724='AE_SOC_PT Shell'!$C156),"")</f>
        <v>XX</v>
      </c>
      <c r="G156" s="10" t="str" cm="1">
        <f t="array" ref="G156">_xlfn._xlws.FILTER(AnalysisResults!$R$2:$R$3724,(AnalysisResults!$P$2:$P$3724='AE_SOC_PT Shell'!$D156)*(AnalysisResults!$D$2:$D$3724='AE_SOC_PT Shell'!$F$4)*(AnalysisResults!$J$2:$J$3724='AE_SOC_PT Shell'!$B156)*(AnalysisResults!$N$2:$N$3724='AE_SOC_PT Shell'!$C156),"")</f>
        <v>XX</v>
      </c>
      <c r="H156" s="10" t="str" cm="1">
        <f t="array" ref="H156">_xlfn._xlws.FILTER(AnalysisResults!$R$2:$R$3724,(AnalysisResults!$P$2:$P$3724='AE_SOC_PT Shell'!$D156)*(AnalysisResults!$D$2:$D$3724='AE_SOC_PT Shell'!$F$4)*(AnalysisResults!$J$2:$J$3724='AE_SOC_PT Shell'!$B156)*(AnalysisResults!$N$2:$N$3724='AE_SOC_PT Shell'!$C156),"")</f>
        <v>XX</v>
      </c>
    </row>
    <row r="157" spans="2:8" x14ac:dyDescent="0.45">
      <c r="B157" s="12" t="str">
        <v>GENERAL DISORDERS AND ADMINISTRATION SITE CONDITIONS</v>
      </c>
      <c r="C157" s="12" t="str">
        <v>CHILLS</v>
      </c>
      <c r="D157" s="11" t="str">
        <v>Mth01_CatVar_ByGrp_2_pct</v>
      </c>
      <c r="E157" s="9" t="str" cm="1">
        <f t="array" ref="E157">_xlfn._xlws.FILTER(AnalysisMethods!$G$2:$G$31,AnalysisMethods!$E$2:$E$31='AE_SOC_PT Shell'!D157,"")</f>
        <v>%</v>
      </c>
      <c r="F157" s="10" t="str" cm="1">
        <f t="array" ref="F157">_xlfn._xlws.FILTER(AnalysisResults!$R$2:$R$3724,(AnalysisResults!$P$2:$P$3724='AE_SOC_PT Shell'!$D157)*(AnalysisResults!$D$2:$D$3724='AE_SOC_PT Shell'!$F$4)*(AnalysisResults!$J$2:$J$3724='AE_SOC_PT Shell'!$B157)*(AnalysisResults!$N$2:$N$3724='AE_SOC_PT Shell'!$C157),"")</f>
        <v>( XX.X)</v>
      </c>
      <c r="G157" s="10" t="str" cm="1">
        <f t="array" ref="G157">_xlfn._xlws.FILTER(AnalysisResults!$R$2:$R$3724,(AnalysisResults!$P$2:$P$3724='AE_SOC_PT Shell'!$D157)*(AnalysisResults!$D$2:$D$3724='AE_SOC_PT Shell'!$F$4)*(AnalysisResults!$J$2:$J$3724='AE_SOC_PT Shell'!$B157)*(AnalysisResults!$N$2:$N$3724='AE_SOC_PT Shell'!$C157),"")</f>
        <v>( XX.X)</v>
      </c>
      <c r="H157" s="10" t="str" cm="1">
        <f t="array" ref="H157">_xlfn._xlws.FILTER(AnalysisResults!$R$2:$R$3724,(AnalysisResults!$P$2:$P$3724='AE_SOC_PT Shell'!$D157)*(AnalysisResults!$D$2:$D$3724='AE_SOC_PT Shell'!$F$4)*(AnalysisResults!$J$2:$J$3724='AE_SOC_PT Shell'!$B157)*(AnalysisResults!$N$2:$N$3724='AE_SOC_PT Shell'!$C157),"")</f>
        <v>( XX.X)</v>
      </c>
    </row>
    <row r="158" spans="2:8" x14ac:dyDescent="0.45">
      <c r="B158" s="12" t="str">
        <v>GENERAL DISORDERS AND ADMINISTRATION SITE CONDITIONS</v>
      </c>
      <c r="C158" s="12" t="str">
        <v>FATIGUE</v>
      </c>
      <c r="D158" s="11" t="str">
        <v>Mth01_CatVar_ByGrp_1_n</v>
      </c>
      <c r="E158" s="9" t="str" cm="1">
        <f t="array" ref="E158">_xlfn._xlws.FILTER(AnalysisMethods!$G$2:$G$31,AnalysisMethods!$E$2:$E$31='AE_SOC_PT Shell'!D158,"")</f>
        <v>n</v>
      </c>
      <c r="F158" s="10" t="str" cm="1">
        <f t="array" ref="F158">_xlfn._xlws.FILTER(AnalysisResults!$R$2:$R$3724,(AnalysisResults!$P$2:$P$3724='AE_SOC_PT Shell'!$D158)*(AnalysisResults!$D$2:$D$3724='AE_SOC_PT Shell'!$F$4)*(AnalysisResults!$J$2:$J$3724='AE_SOC_PT Shell'!$B158)*(AnalysisResults!$N$2:$N$3724='AE_SOC_PT Shell'!$C158),"")</f>
        <v>XX</v>
      </c>
      <c r="G158" s="10" t="str" cm="1">
        <f t="array" ref="G158">_xlfn._xlws.FILTER(AnalysisResults!$R$2:$R$3724,(AnalysisResults!$P$2:$P$3724='AE_SOC_PT Shell'!$D158)*(AnalysisResults!$D$2:$D$3724='AE_SOC_PT Shell'!$F$4)*(AnalysisResults!$J$2:$J$3724='AE_SOC_PT Shell'!$B158)*(AnalysisResults!$N$2:$N$3724='AE_SOC_PT Shell'!$C158),"")</f>
        <v>XX</v>
      </c>
      <c r="H158" s="10" t="str" cm="1">
        <f t="array" ref="H158">_xlfn._xlws.FILTER(AnalysisResults!$R$2:$R$3724,(AnalysisResults!$P$2:$P$3724='AE_SOC_PT Shell'!$D158)*(AnalysisResults!$D$2:$D$3724='AE_SOC_PT Shell'!$F$4)*(AnalysisResults!$J$2:$J$3724='AE_SOC_PT Shell'!$B158)*(AnalysisResults!$N$2:$N$3724='AE_SOC_PT Shell'!$C158),"")</f>
        <v>XX</v>
      </c>
    </row>
    <row r="159" spans="2:8" x14ac:dyDescent="0.45">
      <c r="B159" s="12" t="str">
        <v>GENERAL DISORDERS AND ADMINISTRATION SITE CONDITIONS</v>
      </c>
      <c r="C159" s="12" t="str">
        <v>FATIGUE</v>
      </c>
      <c r="D159" s="11" t="str">
        <v>Mth01_CatVar_ByGrp_2_pct</v>
      </c>
      <c r="E159" s="9" t="str" cm="1">
        <f t="array" ref="E159">_xlfn._xlws.FILTER(AnalysisMethods!$G$2:$G$31,AnalysisMethods!$E$2:$E$31='AE_SOC_PT Shell'!D159,"")</f>
        <v>%</v>
      </c>
      <c r="F159" s="10" t="str" cm="1">
        <f t="array" ref="F159">_xlfn._xlws.FILTER(AnalysisResults!$R$2:$R$3724,(AnalysisResults!$P$2:$P$3724='AE_SOC_PT Shell'!$D159)*(AnalysisResults!$D$2:$D$3724='AE_SOC_PT Shell'!$F$4)*(AnalysisResults!$J$2:$J$3724='AE_SOC_PT Shell'!$B159)*(AnalysisResults!$N$2:$N$3724='AE_SOC_PT Shell'!$C159),"")</f>
        <v>( XX.X)</v>
      </c>
      <c r="G159" s="10" t="str" cm="1">
        <f t="array" ref="G159">_xlfn._xlws.FILTER(AnalysisResults!$R$2:$R$3724,(AnalysisResults!$P$2:$P$3724='AE_SOC_PT Shell'!$D159)*(AnalysisResults!$D$2:$D$3724='AE_SOC_PT Shell'!$F$4)*(AnalysisResults!$J$2:$J$3724='AE_SOC_PT Shell'!$B159)*(AnalysisResults!$N$2:$N$3724='AE_SOC_PT Shell'!$C159),"")</f>
        <v>( XX.X)</v>
      </c>
      <c r="H159" s="10" t="str" cm="1">
        <f t="array" ref="H159">_xlfn._xlws.FILTER(AnalysisResults!$R$2:$R$3724,(AnalysisResults!$P$2:$P$3724='AE_SOC_PT Shell'!$D159)*(AnalysisResults!$D$2:$D$3724='AE_SOC_PT Shell'!$F$4)*(AnalysisResults!$J$2:$J$3724='AE_SOC_PT Shell'!$B159)*(AnalysisResults!$N$2:$N$3724='AE_SOC_PT Shell'!$C159),"")</f>
        <v>( XX.X)</v>
      </c>
    </row>
    <row r="160" spans="2:8" x14ac:dyDescent="0.45">
      <c r="B160" s="12" t="str">
        <v>GENERAL DISORDERS AND ADMINISTRATION SITE CONDITIONS</v>
      </c>
      <c r="C160" s="12" t="str">
        <v>FEELING ABNORMAL</v>
      </c>
      <c r="D160" s="11" t="str">
        <v>Mth01_CatVar_ByGrp_1_n</v>
      </c>
      <c r="E160" s="9" t="str" cm="1">
        <f t="array" ref="E160">_xlfn._xlws.FILTER(AnalysisMethods!$G$2:$G$31,AnalysisMethods!$E$2:$E$31='AE_SOC_PT Shell'!D160,"")</f>
        <v>n</v>
      </c>
      <c r="F160" s="10" t="str" cm="1">
        <f t="array" ref="F160">_xlfn._xlws.FILTER(AnalysisResults!$R$2:$R$3724,(AnalysisResults!$P$2:$P$3724='AE_SOC_PT Shell'!$D160)*(AnalysisResults!$D$2:$D$3724='AE_SOC_PT Shell'!$F$4)*(AnalysisResults!$J$2:$J$3724='AE_SOC_PT Shell'!$B160)*(AnalysisResults!$N$2:$N$3724='AE_SOC_PT Shell'!$C160),"")</f>
        <v>XX</v>
      </c>
      <c r="G160" s="10" t="str" cm="1">
        <f t="array" ref="G160">_xlfn._xlws.FILTER(AnalysisResults!$R$2:$R$3724,(AnalysisResults!$P$2:$P$3724='AE_SOC_PT Shell'!$D160)*(AnalysisResults!$D$2:$D$3724='AE_SOC_PT Shell'!$F$4)*(AnalysisResults!$J$2:$J$3724='AE_SOC_PT Shell'!$B160)*(AnalysisResults!$N$2:$N$3724='AE_SOC_PT Shell'!$C160),"")</f>
        <v>XX</v>
      </c>
      <c r="H160" s="10" t="str" cm="1">
        <f t="array" ref="H160">_xlfn._xlws.FILTER(AnalysisResults!$R$2:$R$3724,(AnalysisResults!$P$2:$P$3724='AE_SOC_PT Shell'!$D160)*(AnalysisResults!$D$2:$D$3724='AE_SOC_PT Shell'!$F$4)*(AnalysisResults!$J$2:$J$3724='AE_SOC_PT Shell'!$B160)*(AnalysisResults!$N$2:$N$3724='AE_SOC_PT Shell'!$C160),"")</f>
        <v>XX</v>
      </c>
    </row>
    <row r="161" spans="2:8" x14ac:dyDescent="0.45">
      <c r="B161" s="12" t="str">
        <v>GENERAL DISORDERS AND ADMINISTRATION SITE CONDITIONS</v>
      </c>
      <c r="C161" s="12" t="str">
        <v>FEELING ABNORMAL</v>
      </c>
      <c r="D161" s="11" t="str">
        <v>Mth01_CatVar_ByGrp_2_pct</v>
      </c>
      <c r="E161" s="9" t="str" cm="1">
        <f t="array" ref="E161">_xlfn._xlws.FILTER(AnalysisMethods!$G$2:$G$31,AnalysisMethods!$E$2:$E$31='AE_SOC_PT Shell'!D161,"")</f>
        <v>%</v>
      </c>
      <c r="F161" s="10" t="str" cm="1">
        <f t="array" ref="F161">_xlfn._xlws.FILTER(AnalysisResults!$R$2:$R$3724,(AnalysisResults!$P$2:$P$3724='AE_SOC_PT Shell'!$D161)*(AnalysisResults!$D$2:$D$3724='AE_SOC_PT Shell'!$F$4)*(AnalysisResults!$J$2:$J$3724='AE_SOC_PT Shell'!$B161)*(AnalysisResults!$N$2:$N$3724='AE_SOC_PT Shell'!$C161),"")</f>
        <v>( XX.X)</v>
      </c>
      <c r="G161" s="10" t="str" cm="1">
        <f t="array" ref="G161">_xlfn._xlws.FILTER(AnalysisResults!$R$2:$R$3724,(AnalysisResults!$P$2:$P$3724='AE_SOC_PT Shell'!$D161)*(AnalysisResults!$D$2:$D$3724='AE_SOC_PT Shell'!$F$4)*(AnalysisResults!$J$2:$J$3724='AE_SOC_PT Shell'!$B161)*(AnalysisResults!$N$2:$N$3724='AE_SOC_PT Shell'!$C161),"")</f>
        <v>( XX.X)</v>
      </c>
      <c r="H161" s="10" t="str" cm="1">
        <f t="array" ref="H161">_xlfn._xlws.FILTER(AnalysisResults!$R$2:$R$3724,(AnalysisResults!$P$2:$P$3724='AE_SOC_PT Shell'!$D161)*(AnalysisResults!$D$2:$D$3724='AE_SOC_PT Shell'!$F$4)*(AnalysisResults!$J$2:$J$3724='AE_SOC_PT Shell'!$B161)*(AnalysisResults!$N$2:$N$3724='AE_SOC_PT Shell'!$C161),"")</f>
        <v>( XX.X)</v>
      </c>
    </row>
    <row r="162" spans="2:8" x14ac:dyDescent="0.45">
      <c r="B162" s="12" t="str">
        <v>GENERAL DISORDERS AND ADMINISTRATION SITE CONDITIONS</v>
      </c>
      <c r="C162" s="12" t="str">
        <v>FEELING COLD</v>
      </c>
      <c r="D162" s="11" t="str">
        <v>Mth01_CatVar_ByGrp_1_n</v>
      </c>
      <c r="E162" s="9" t="str" cm="1">
        <f t="array" ref="E162">_xlfn._xlws.FILTER(AnalysisMethods!$G$2:$G$31,AnalysisMethods!$E$2:$E$31='AE_SOC_PT Shell'!D162,"")</f>
        <v>n</v>
      </c>
      <c r="F162" s="10" t="str" cm="1">
        <f t="array" ref="F162">_xlfn._xlws.FILTER(AnalysisResults!$R$2:$R$3724,(AnalysisResults!$P$2:$P$3724='AE_SOC_PT Shell'!$D162)*(AnalysisResults!$D$2:$D$3724='AE_SOC_PT Shell'!$F$4)*(AnalysisResults!$J$2:$J$3724='AE_SOC_PT Shell'!$B162)*(AnalysisResults!$N$2:$N$3724='AE_SOC_PT Shell'!$C162),"")</f>
        <v>XX</v>
      </c>
      <c r="G162" s="10" t="str" cm="1">
        <f t="array" ref="G162">_xlfn._xlws.FILTER(AnalysisResults!$R$2:$R$3724,(AnalysisResults!$P$2:$P$3724='AE_SOC_PT Shell'!$D162)*(AnalysisResults!$D$2:$D$3724='AE_SOC_PT Shell'!$F$4)*(AnalysisResults!$J$2:$J$3724='AE_SOC_PT Shell'!$B162)*(AnalysisResults!$N$2:$N$3724='AE_SOC_PT Shell'!$C162),"")</f>
        <v>XX</v>
      </c>
      <c r="H162" s="10" t="str" cm="1">
        <f t="array" ref="H162">_xlfn._xlws.FILTER(AnalysisResults!$R$2:$R$3724,(AnalysisResults!$P$2:$P$3724='AE_SOC_PT Shell'!$D162)*(AnalysisResults!$D$2:$D$3724='AE_SOC_PT Shell'!$F$4)*(AnalysisResults!$J$2:$J$3724='AE_SOC_PT Shell'!$B162)*(AnalysisResults!$N$2:$N$3724='AE_SOC_PT Shell'!$C162),"")</f>
        <v>XX</v>
      </c>
    </row>
    <row r="163" spans="2:8" x14ac:dyDescent="0.45">
      <c r="B163" s="12" t="str">
        <v>GENERAL DISORDERS AND ADMINISTRATION SITE CONDITIONS</v>
      </c>
      <c r="C163" s="12" t="str">
        <v>FEELING COLD</v>
      </c>
      <c r="D163" s="11" t="str">
        <v>Mth01_CatVar_ByGrp_2_pct</v>
      </c>
      <c r="E163" s="9" t="str" cm="1">
        <f t="array" ref="E163">_xlfn._xlws.FILTER(AnalysisMethods!$G$2:$G$31,AnalysisMethods!$E$2:$E$31='AE_SOC_PT Shell'!D163,"")</f>
        <v>%</v>
      </c>
      <c r="F163" s="10" t="str" cm="1">
        <f t="array" ref="F163">_xlfn._xlws.FILTER(AnalysisResults!$R$2:$R$3724,(AnalysisResults!$P$2:$P$3724='AE_SOC_PT Shell'!$D163)*(AnalysisResults!$D$2:$D$3724='AE_SOC_PT Shell'!$F$4)*(AnalysisResults!$J$2:$J$3724='AE_SOC_PT Shell'!$B163)*(AnalysisResults!$N$2:$N$3724='AE_SOC_PT Shell'!$C163),"")</f>
        <v>( XX.X)</v>
      </c>
      <c r="G163" s="10" t="str" cm="1">
        <f t="array" ref="G163">_xlfn._xlws.FILTER(AnalysisResults!$R$2:$R$3724,(AnalysisResults!$P$2:$P$3724='AE_SOC_PT Shell'!$D163)*(AnalysisResults!$D$2:$D$3724='AE_SOC_PT Shell'!$F$4)*(AnalysisResults!$J$2:$J$3724='AE_SOC_PT Shell'!$B163)*(AnalysisResults!$N$2:$N$3724='AE_SOC_PT Shell'!$C163),"")</f>
        <v>( XX.X)</v>
      </c>
      <c r="H163" s="10" t="str" cm="1">
        <f t="array" ref="H163">_xlfn._xlws.FILTER(AnalysisResults!$R$2:$R$3724,(AnalysisResults!$P$2:$P$3724='AE_SOC_PT Shell'!$D163)*(AnalysisResults!$D$2:$D$3724='AE_SOC_PT Shell'!$F$4)*(AnalysisResults!$J$2:$J$3724='AE_SOC_PT Shell'!$B163)*(AnalysisResults!$N$2:$N$3724='AE_SOC_PT Shell'!$C163),"")</f>
        <v>( XX.X)</v>
      </c>
    </row>
    <row r="164" spans="2:8" x14ac:dyDescent="0.45">
      <c r="B164" s="12" t="str">
        <v>GENERAL DISORDERS AND ADMINISTRATION SITE CONDITIONS</v>
      </c>
      <c r="C164" s="12" t="str">
        <v>INFLAMMATION</v>
      </c>
      <c r="D164" s="11" t="str">
        <v>Mth01_CatVar_ByGrp_1_n</v>
      </c>
      <c r="E164" s="9" t="str" cm="1">
        <f t="array" ref="E164">_xlfn._xlws.FILTER(AnalysisMethods!$G$2:$G$31,AnalysisMethods!$E$2:$E$31='AE_SOC_PT Shell'!D164,"")</f>
        <v>n</v>
      </c>
      <c r="F164" s="10" t="str" cm="1">
        <f t="array" ref="F164">_xlfn._xlws.FILTER(AnalysisResults!$R$2:$R$3724,(AnalysisResults!$P$2:$P$3724='AE_SOC_PT Shell'!$D164)*(AnalysisResults!$D$2:$D$3724='AE_SOC_PT Shell'!$F$4)*(AnalysisResults!$J$2:$J$3724='AE_SOC_PT Shell'!$B164)*(AnalysisResults!$N$2:$N$3724='AE_SOC_PT Shell'!$C164),"")</f>
        <v>XX</v>
      </c>
      <c r="G164" s="10" t="str" cm="1">
        <f t="array" ref="G164">_xlfn._xlws.FILTER(AnalysisResults!$R$2:$R$3724,(AnalysisResults!$P$2:$P$3724='AE_SOC_PT Shell'!$D164)*(AnalysisResults!$D$2:$D$3724='AE_SOC_PT Shell'!$F$4)*(AnalysisResults!$J$2:$J$3724='AE_SOC_PT Shell'!$B164)*(AnalysisResults!$N$2:$N$3724='AE_SOC_PT Shell'!$C164),"")</f>
        <v>XX</v>
      </c>
      <c r="H164" s="10" t="str" cm="1">
        <f t="array" ref="H164">_xlfn._xlws.FILTER(AnalysisResults!$R$2:$R$3724,(AnalysisResults!$P$2:$P$3724='AE_SOC_PT Shell'!$D164)*(AnalysisResults!$D$2:$D$3724='AE_SOC_PT Shell'!$F$4)*(AnalysisResults!$J$2:$J$3724='AE_SOC_PT Shell'!$B164)*(AnalysisResults!$N$2:$N$3724='AE_SOC_PT Shell'!$C164),"")</f>
        <v>XX</v>
      </c>
    </row>
    <row r="165" spans="2:8" x14ac:dyDescent="0.45">
      <c r="B165" s="12" t="str">
        <v>GENERAL DISORDERS AND ADMINISTRATION SITE CONDITIONS</v>
      </c>
      <c r="C165" s="12" t="str">
        <v>INFLAMMATION</v>
      </c>
      <c r="D165" s="11" t="str">
        <v>Mth01_CatVar_ByGrp_2_pct</v>
      </c>
      <c r="E165" s="9" t="str" cm="1">
        <f t="array" ref="E165">_xlfn._xlws.FILTER(AnalysisMethods!$G$2:$G$31,AnalysisMethods!$E$2:$E$31='AE_SOC_PT Shell'!D165,"")</f>
        <v>%</v>
      </c>
      <c r="F165" s="10" t="str" cm="1">
        <f t="array" ref="F165">_xlfn._xlws.FILTER(AnalysisResults!$R$2:$R$3724,(AnalysisResults!$P$2:$P$3724='AE_SOC_PT Shell'!$D165)*(AnalysisResults!$D$2:$D$3724='AE_SOC_PT Shell'!$F$4)*(AnalysisResults!$J$2:$J$3724='AE_SOC_PT Shell'!$B165)*(AnalysisResults!$N$2:$N$3724='AE_SOC_PT Shell'!$C165),"")</f>
        <v>( XX.X)</v>
      </c>
      <c r="G165" s="10" t="str" cm="1">
        <f t="array" ref="G165">_xlfn._xlws.FILTER(AnalysisResults!$R$2:$R$3724,(AnalysisResults!$P$2:$P$3724='AE_SOC_PT Shell'!$D165)*(AnalysisResults!$D$2:$D$3724='AE_SOC_PT Shell'!$F$4)*(AnalysisResults!$J$2:$J$3724='AE_SOC_PT Shell'!$B165)*(AnalysisResults!$N$2:$N$3724='AE_SOC_PT Shell'!$C165),"")</f>
        <v>( XX.X)</v>
      </c>
      <c r="H165" s="10" t="str" cm="1">
        <f t="array" ref="H165">_xlfn._xlws.FILTER(AnalysisResults!$R$2:$R$3724,(AnalysisResults!$P$2:$P$3724='AE_SOC_PT Shell'!$D165)*(AnalysisResults!$D$2:$D$3724='AE_SOC_PT Shell'!$F$4)*(AnalysisResults!$J$2:$J$3724='AE_SOC_PT Shell'!$B165)*(AnalysisResults!$N$2:$N$3724='AE_SOC_PT Shell'!$C165),"")</f>
        <v>( XX.X)</v>
      </c>
    </row>
    <row r="166" spans="2:8" x14ac:dyDescent="0.45">
      <c r="B166" s="12" t="str">
        <v>GENERAL DISORDERS AND ADMINISTRATION SITE CONDITIONS</v>
      </c>
      <c r="C166" s="12" t="str">
        <v>MALAISE</v>
      </c>
      <c r="D166" s="11" t="str">
        <v>Mth01_CatVar_ByGrp_1_n</v>
      </c>
      <c r="E166" s="9" t="str" cm="1">
        <f t="array" ref="E166">_xlfn._xlws.FILTER(AnalysisMethods!$G$2:$G$31,AnalysisMethods!$E$2:$E$31='AE_SOC_PT Shell'!D166,"")</f>
        <v>n</v>
      </c>
      <c r="F166" s="10" t="str" cm="1">
        <f t="array" ref="F166">_xlfn._xlws.FILTER(AnalysisResults!$R$2:$R$3724,(AnalysisResults!$P$2:$P$3724='AE_SOC_PT Shell'!$D166)*(AnalysisResults!$D$2:$D$3724='AE_SOC_PT Shell'!$F$4)*(AnalysisResults!$J$2:$J$3724='AE_SOC_PT Shell'!$B166)*(AnalysisResults!$N$2:$N$3724='AE_SOC_PT Shell'!$C166),"")</f>
        <v>XX</v>
      </c>
      <c r="G166" s="10" t="str" cm="1">
        <f t="array" ref="G166">_xlfn._xlws.FILTER(AnalysisResults!$R$2:$R$3724,(AnalysisResults!$P$2:$P$3724='AE_SOC_PT Shell'!$D166)*(AnalysisResults!$D$2:$D$3724='AE_SOC_PT Shell'!$F$4)*(AnalysisResults!$J$2:$J$3724='AE_SOC_PT Shell'!$B166)*(AnalysisResults!$N$2:$N$3724='AE_SOC_PT Shell'!$C166),"")</f>
        <v>XX</v>
      </c>
      <c r="H166" s="10" t="str" cm="1">
        <f t="array" ref="H166">_xlfn._xlws.FILTER(AnalysisResults!$R$2:$R$3724,(AnalysisResults!$P$2:$P$3724='AE_SOC_PT Shell'!$D166)*(AnalysisResults!$D$2:$D$3724='AE_SOC_PT Shell'!$F$4)*(AnalysisResults!$J$2:$J$3724='AE_SOC_PT Shell'!$B166)*(AnalysisResults!$N$2:$N$3724='AE_SOC_PT Shell'!$C166),"")</f>
        <v>XX</v>
      </c>
    </row>
    <row r="167" spans="2:8" x14ac:dyDescent="0.45">
      <c r="B167" s="12" t="str">
        <v>GENERAL DISORDERS AND ADMINISTRATION SITE CONDITIONS</v>
      </c>
      <c r="C167" s="12" t="str">
        <v>MALAISE</v>
      </c>
      <c r="D167" s="11" t="str">
        <v>Mth01_CatVar_ByGrp_2_pct</v>
      </c>
      <c r="E167" s="9" t="str" cm="1">
        <f t="array" ref="E167">_xlfn._xlws.FILTER(AnalysisMethods!$G$2:$G$31,AnalysisMethods!$E$2:$E$31='AE_SOC_PT Shell'!D167,"")</f>
        <v>%</v>
      </c>
      <c r="F167" s="10" t="str" cm="1">
        <f t="array" ref="F167">_xlfn._xlws.FILTER(AnalysisResults!$R$2:$R$3724,(AnalysisResults!$P$2:$P$3724='AE_SOC_PT Shell'!$D167)*(AnalysisResults!$D$2:$D$3724='AE_SOC_PT Shell'!$F$4)*(AnalysisResults!$J$2:$J$3724='AE_SOC_PT Shell'!$B167)*(AnalysisResults!$N$2:$N$3724='AE_SOC_PT Shell'!$C167),"")</f>
        <v>( XX.X)</v>
      </c>
      <c r="G167" s="10" t="str" cm="1">
        <f t="array" ref="G167">_xlfn._xlws.FILTER(AnalysisResults!$R$2:$R$3724,(AnalysisResults!$P$2:$P$3724='AE_SOC_PT Shell'!$D167)*(AnalysisResults!$D$2:$D$3724='AE_SOC_PT Shell'!$F$4)*(AnalysisResults!$J$2:$J$3724='AE_SOC_PT Shell'!$B167)*(AnalysisResults!$N$2:$N$3724='AE_SOC_PT Shell'!$C167),"")</f>
        <v>( XX.X)</v>
      </c>
      <c r="H167" s="10" t="str" cm="1">
        <f t="array" ref="H167">_xlfn._xlws.FILTER(AnalysisResults!$R$2:$R$3724,(AnalysisResults!$P$2:$P$3724='AE_SOC_PT Shell'!$D167)*(AnalysisResults!$D$2:$D$3724='AE_SOC_PT Shell'!$F$4)*(AnalysisResults!$J$2:$J$3724='AE_SOC_PT Shell'!$B167)*(AnalysisResults!$N$2:$N$3724='AE_SOC_PT Shell'!$C167),"")</f>
        <v>( XX.X)</v>
      </c>
    </row>
    <row r="168" spans="2:8" x14ac:dyDescent="0.45">
      <c r="B168" s="12" t="str">
        <v>GENERAL DISORDERS AND ADMINISTRATION SITE CONDITIONS</v>
      </c>
      <c r="C168" s="12" t="str">
        <v>OEDEMA PERIPHERAL</v>
      </c>
      <c r="D168" s="11" t="str">
        <v>Mth01_CatVar_ByGrp_1_n</v>
      </c>
      <c r="E168" s="9" t="str" cm="1">
        <f t="array" ref="E168">_xlfn._xlws.FILTER(AnalysisMethods!$G$2:$G$31,AnalysisMethods!$E$2:$E$31='AE_SOC_PT Shell'!D168,"")</f>
        <v>n</v>
      </c>
      <c r="F168" s="10" t="str" cm="1">
        <f t="array" ref="F168">_xlfn._xlws.FILTER(AnalysisResults!$R$2:$R$3724,(AnalysisResults!$P$2:$P$3724='AE_SOC_PT Shell'!$D168)*(AnalysisResults!$D$2:$D$3724='AE_SOC_PT Shell'!$F$4)*(AnalysisResults!$J$2:$J$3724='AE_SOC_PT Shell'!$B168)*(AnalysisResults!$N$2:$N$3724='AE_SOC_PT Shell'!$C168),"")</f>
        <v>XX</v>
      </c>
      <c r="G168" s="10" t="str" cm="1">
        <f t="array" ref="G168">_xlfn._xlws.FILTER(AnalysisResults!$R$2:$R$3724,(AnalysisResults!$P$2:$P$3724='AE_SOC_PT Shell'!$D168)*(AnalysisResults!$D$2:$D$3724='AE_SOC_PT Shell'!$F$4)*(AnalysisResults!$J$2:$J$3724='AE_SOC_PT Shell'!$B168)*(AnalysisResults!$N$2:$N$3724='AE_SOC_PT Shell'!$C168),"")</f>
        <v>XX</v>
      </c>
      <c r="H168" s="10" t="str" cm="1">
        <f t="array" ref="H168">_xlfn._xlws.FILTER(AnalysisResults!$R$2:$R$3724,(AnalysisResults!$P$2:$P$3724='AE_SOC_PT Shell'!$D168)*(AnalysisResults!$D$2:$D$3724='AE_SOC_PT Shell'!$F$4)*(AnalysisResults!$J$2:$J$3724='AE_SOC_PT Shell'!$B168)*(AnalysisResults!$N$2:$N$3724='AE_SOC_PT Shell'!$C168),"")</f>
        <v>XX</v>
      </c>
    </row>
    <row r="169" spans="2:8" x14ac:dyDescent="0.45">
      <c r="B169" s="12" t="str">
        <v>GENERAL DISORDERS AND ADMINISTRATION SITE CONDITIONS</v>
      </c>
      <c r="C169" s="12" t="str">
        <v>OEDEMA PERIPHERAL</v>
      </c>
      <c r="D169" s="11" t="str">
        <v>Mth01_CatVar_ByGrp_2_pct</v>
      </c>
      <c r="E169" s="9" t="str" cm="1">
        <f t="array" ref="E169">_xlfn._xlws.FILTER(AnalysisMethods!$G$2:$G$31,AnalysisMethods!$E$2:$E$31='AE_SOC_PT Shell'!D169,"")</f>
        <v>%</v>
      </c>
      <c r="F169" s="10" t="str" cm="1">
        <f t="array" ref="F169">_xlfn._xlws.FILTER(AnalysisResults!$R$2:$R$3724,(AnalysisResults!$P$2:$P$3724='AE_SOC_PT Shell'!$D169)*(AnalysisResults!$D$2:$D$3724='AE_SOC_PT Shell'!$F$4)*(AnalysisResults!$J$2:$J$3724='AE_SOC_PT Shell'!$B169)*(AnalysisResults!$N$2:$N$3724='AE_SOC_PT Shell'!$C169),"")</f>
        <v>( XX.X)</v>
      </c>
      <c r="G169" s="10" t="str" cm="1">
        <f t="array" ref="G169">_xlfn._xlws.FILTER(AnalysisResults!$R$2:$R$3724,(AnalysisResults!$P$2:$P$3724='AE_SOC_PT Shell'!$D169)*(AnalysisResults!$D$2:$D$3724='AE_SOC_PT Shell'!$F$4)*(AnalysisResults!$J$2:$J$3724='AE_SOC_PT Shell'!$B169)*(AnalysisResults!$N$2:$N$3724='AE_SOC_PT Shell'!$C169),"")</f>
        <v>( XX.X)</v>
      </c>
      <c r="H169" s="10" t="str" cm="1">
        <f t="array" ref="H169">_xlfn._xlws.FILTER(AnalysisResults!$R$2:$R$3724,(AnalysisResults!$P$2:$P$3724='AE_SOC_PT Shell'!$D169)*(AnalysisResults!$D$2:$D$3724='AE_SOC_PT Shell'!$F$4)*(AnalysisResults!$J$2:$J$3724='AE_SOC_PT Shell'!$B169)*(AnalysisResults!$N$2:$N$3724='AE_SOC_PT Shell'!$C169),"")</f>
        <v>( XX.X)</v>
      </c>
    </row>
    <row r="170" spans="2:8" x14ac:dyDescent="0.45">
      <c r="B170" s="12" t="str">
        <v>GENERAL DISORDERS AND ADMINISTRATION SITE CONDITIONS</v>
      </c>
      <c r="C170" s="12" t="str">
        <v>OEDEMA</v>
      </c>
      <c r="D170" s="11" t="str">
        <v>Mth01_CatVar_ByGrp_1_n</v>
      </c>
      <c r="E170" s="9" t="str" cm="1">
        <f t="array" ref="E170">_xlfn._xlws.FILTER(AnalysisMethods!$G$2:$G$31,AnalysisMethods!$E$2:$E$31='AE_SOC_PT Shell'!D170,"")</f>
        <v>n</v>
      </c>
      <c r="F170" s="10" t="str" cm="1">
        <f t="array" ref="F170">_xlfn._xlws.FILTER(AnalysisResults!$R$2:$R$3724,(AnalysisResults!$P$2:$P$3724='AE_SOC_PT Shell'!$D170)*(AnalysisResults!$D$2:$D$3724='AE_SOC_PT Shell'!$F$4)*(AnalysisResults!$J$2:$J$3724='AE_SOC_PT Shell'!$B170)*(AnalysisResults!$N$2:$N$3724='AE_SOC_PT Shell'!$C170),"")</f>
        <v>XX</v>
      </c>
      <c r="G170" s="10" t="str" cm="1">
        <f t="array" ref="G170">_xlfn._xlws.FILTER(AnalysisResults!$R$2:$R$3724,(AnalysisResults!$P$2:$P$3724='AE_SOC_PT Shell'!$D170)*(AnalysisResults!$D$2:$D$3724='AE_SOC_PT Shell'!$F$4)*(AnalysisResults!$J$2:$J$3724='AE_SOC_PT Shell'!$B170)*(AnalysisResults!$N$2:$N$3724='AE_SOC_PT Shell'!$C170),"")</f>
        <v>XX</v>
      </c>
      <c r="H170" s="10" t="str" cm="1">
        <f t="array" ref="H170">_xlfn._xlws.FILTER(AnalysisResults!$R$2:$R$3724,(AnalysisResults!$P$2:$P$3724='AE_SOC_PT Shell'!$D170)*(AnalysisResults!$D$2:$D$3724='AE_SOC_PT Shell'!$F$4)*(AnalysisResults!$J$2:$J$3724='AE_SOC_PT Shell'!$B170)*(AnalysisResults!$N$2:$N$3724='AE_SOC_PT Shell'!$C170),"")</f>
        <v>XX</v>
      </c>
    </row>
    <row r="171" spans="2:8" x14ac:dyDescent="0.45">
      <c r="B171" s="12" t="str">
        <v>GENERAL DISORDERS AND ADMINISTRATION SITE CONDITIONS</v>
      </c>
      <c r="C171" s="12" t="str">
        <v>OEDEMA</v>
      </c>
      <c r="D171" s="11" t="str">
        <v>Mth01_CatVar_ByGrp_2_pct</v>
      </c>
      <c r="E171" s="9" t="str" cm="1">
        <f t="array" ref="E171">_xlfn._xlws.FILTER(AnalysisMethods!$G$2:$G$31,AnalysisMethods!$E$2:$E$31='AE_SOC_PT Shell'!D171,"")</f>
        <v>%</v>
      </c>
      <c r="F171" s="10" t="str" cm="1">
        <f t="array" ref="F171">_xlfn._xlws.FILTER(AnalysisResults!$R$2:$R$3724,(AnalysisResults!$P$2:$P$3724='AE_SOC_PT Shell'!$D171)*(AnalysisResults!$D$2:$D$3724='AE_SOC_PT Shell'!$F$4)*(AnalysisResults!$J$2:$J$3724='AE_SOC_PT Shell'!$B171)*(AnalysisResults!$N$2:$N$3724='AE_SOC_PT Shell'!$C171),"")</f>
        <v>( XX.X)</v>
      </c>
      <c r="G171" s="10" t="str" cm="1">
        <f t="array" ref="G171">_xlfn._xlws.FILTER(AnalysisResults!$R$2:$R$3724,(AnalysisResults!$P$2:$P$3724='AE_SOC_PT Shell'!$D171)*(AnalysisResults!$D$2:$D$3724='AE_SOC_PT Shell'!$F$4)*(AnalysisResults!$J$2:$J$3724='AE_SOC_PT Shell'!$B171)*(AnalysisResults!$N$2:$N$3724='AE_SOC_PT Shell'!$C171),"")</f>
        <v>( XX.X)</v>
      </c>
      <c r="H171" s="10" t="str" cm="1">
        <f t="array" ref="H171">_xlfn._xlws.FILTER(AnalysisResults!$R$2:$R$3724,(AnalysisResults!$P$2:$P$3724='AE_SOC_PT Shell'!$D171)*(AnalysisResults!$D$2:$D$3724='AE_SOC_PT Shell'!$F$4)*(AnalysisResults!$J$2:$J$3724='AE_SOC_PT Shell'!$B171)*(AnalysisResults!$N$2:$N$3724='AE_SOC_PT Shell'!$C171),"")</f>
        <v>( XX.X)</v>
      </c>
    </row>
    <row r="172" spans="2:8" x14ac:dyDescent="0.45">
      <c r="B172" s="12" t="str">
        <v>GENERAL DISORDERS AND ADMINISTRATION SITE CONDITIONS</v>
      </c>
      <c r="C172" s="12" t="str">
        <v>PAIN</v>
      </c>
      <c r="D172" s="11" t="str">
        <v>Mth01_CatVar_ByGrp_1_n</v>
      </c>
      <c r="E172" s="9" t="str" cm="1">
        <f t="array" ref="E172">_xlfn._xlws.FILTER(AnalysisMethods!$G$2:$G$31,AnalysisMethods!$E$2:$E$31='AE_SOC_PT Shell'!D172,"")</f>
        <v>n</v>
      </c>
      <c r="F172" s="10" t="str" cm="1">
        <f t="array" ref="F172">_xlfn._xlws.FILTER(AnalysisResults!$R$2:$R$3724,(AnalysisResults!$P$2:$P$3724='AE_SOC_PT Shell'!$D172)*(AnalysisResults!$D$2:$D$3724='AE_SOC_PT Shell'!$F$4)*(AnalysisResults!$J$2:$J$3724='AE_SOC_PT Shell'!$B172)*(AnalysisResults!$N$2:$N$3724='AE_SOC_PT Shell'!$C172),"")</f>
        <v>XX</v>
      </c>
      <c r="G172" s="10" t="str" cm="1">
        <f t="array" ref="G172">_xlfn._xlws.FILTER(AnalysisResults!$R$2:$R$3724,(AnalysisResults!$P$2:$P$3724='AE_SOC_PT Shell'!$D172)*(AnalysisResults!$D$2:$D$3724='AE_SOC_PT Shell'!$F$4)*(AnalysisResults!$J$2:$J$3724='AE_SOC_PT Shell'!$B172)*(AnalysisResults!$N$2:$N$3724='AE_SOC_PT Shell'!$C172),"")</f>
        <v>XX</v>
      </c>
      <c r="H172" s="10" t="str" cm="1">
        <f t="array" ref="H172">_xlfn._xlws.FILTER(AnalysisResults!$R$2:$R$3724,(AnalysisResults!$P$2:$P$3724='AE_SOC_PT Shell'!$D172)*(AnalysisResults!$D$2:$D$3724='AE_SOC_PT Shell'!$F$4)*(AnalysisResults!$J$2:$J$3724='AE_SOC_PT Shell'!$B172)*(AnalysisResults!$N$2:$N$3724='AE_SOC_PT Shell'!$C172),"")</f>
        <v>XX</v>
      </c>
    </row>
    <row r="173" spans="2:8" x14ac:dyDescent="0.45">
      <c r="B173" s="12" t="str">
        <v>GENERAL DISORDERS AND ADMINISTRATION SITE CONDITIONS</v>
      </c>
      <c r="C173" s="12" t="str">
        <v>PAIN</v>
      </c>
      <c r="D173" s="11" t="str">
        <v>Mth01_CatVar_ByGrp_2_pct</v>
      </c>
      <c r="E173" s="9" t="str" cm="1">
        <f t="array" ref="E173">_xlfn._xlws.FILTER(AnalysisMethods!$G$2:$G$31,AnalysisMethods!$E$2:$E$31='AE_SOC_PT Shell'!D173,"")</f>
        <v>%</v>
      </c>
      <c r="F173" s="10" t="str" cm="1">
        <f t="array" ref="F173">_xlfn._xlws.FILTER(AnalysisResults!$R$2:$R$3724,(AnalysisResults!$P$2:$P$3724='AE_SOC_PT Shell'!$D173)*(AnalysisResults!$D$2:$D$3724='AE_SOC_PT Shell'!$F$4)*(AnalysisResults!$J$2:$J$3724='AE_SOC_PT Shell'!$B173)*(AnalysisResults!$N$2:$N$3724='AE_SOC_PT Shell'!$C173),"")</f>
        <v>( XX.X)</v>
      </c>
      <c r="G173" s="10" t="str" cm="1">
        <f t="array" ref="G173">_xlfn._xlws.FILTER(AnalysisResults!$R$2:$R$3724,(AnalysisResults!$P$2:$P$3724='AE_SOC_PT Shell'!$D173)*(AnalysisResults!$D$2:$D$3724='AE_SOC_PT Shell'!$F$4)*(AnalysisResults!$J$2:$J$3724='AE_SOC_PT Shell'!$B173)*(AnalysisResults!$N$2:$N$3724='AE_SOC_PT Shell'!$C173),"")</f>
        <v>( XX.X)</v>
      </c>
      <c r="H173" s="10" t="str" cm="1">
        <f t="array" ref="H173">_xlfn._xlws.FILTER(AnalysisResults!$R$2:$R$3724,(AnalysisResults!$P$2:$P$3724='AE_SOC_PT Shell'!$D173)*(AnalysisResults!$D$2:$D$3724='AE_SOC_PT Shell'!$F$4)*(AnalysisResults!$J$2:$J$3724='AE_SOC_PT Shell'!$B173)*(AnalysisResults!$N$2:$N$3724='AE_SOC_PT Shell'!$C173),"")</f>
        <v>( XX.X)</v>
      </c>
    </row>
    <row r="174" spans="2:8" x14ac:dyDescent="0.45">
      <c r="B174" s="12" t="str">
        <v>GENERAL DISORDERS AND ADMINISTRATION SITE CONDITIONS</v>
      </c>
      <c r="C174" s="12" t="str">
        <v>PYREXIA</v>
      </c>
      <c r="D174" s="11" t="str">
        <v>Mth01_CatVar_ByGrp_1_n</v>
      </c>
      <c r="E174" s="9" t="str" cm="1">
        <f t="array" ref="E174">_xlfn._xlws.FILTER(AnalysisMethods!$G$2:$G$31,AnalysisMethods!$E$2:$E$31='AE_SOC_PT Shell'!D174,"")</f>
        <v>n</v>
      </c>
      <c r="F174" s="10" t="str" cm="1">
        <f t="array" ref="F174">_xlfn._xlws.FILTER(AnalysisResults!$R$2:$R$3724,(AnalysisResults!$P$2:$P$3724='AE_SOC_PT Shell'!$D174)*(AnalysisResults!$D$2:$D$3724='AE_SOC_PT Shell'!$F$4)*(AnalysisResults!$J$2:$J$3724='AE_SOC_PT Shell'!$B174)*(AnalysisResults!$N$2:$N$3724='AE_SOC_PT Shell'!$C174),"")</f>
        <v>XX</v>
      </c>
      <c r="G174" s="10" t="str" cm="1">
        <f t="array" ref="G174">_xlfn._xlws.FILTER(AnalysisResults!$R$2:$R$3724,(AnalysisResults!$P$2:$P$3724='AE_SOC_PT Shell'!$D174)*(AnalysisResults!$D$2:$D$3724='AE_SOC_PT Shell'!$F$4)*(AnalysisResults!$J$2:$J$3724='AE_SOC_PT Shell'!$B174)*(AnalysisResults!$N$2:$N$3724='AE_SOC_PT Shell'!$C174),"")</f>
        <v>XX</v>
      </c>
      <c r="H174" s="10" t="str" cm="1">
        <f t="array" ref="H174">_xlfn._xlws.FILTER(AnalysisResults!$R$2:$R$3724,(AnalysisResults!$P$2:$P$3724='AE_SOC_PT Shell'!$D174)*(AnalysisResults!$D$2:$D$3724='AE_SOC_PT Shell'!$F$4)*(AnalysisResults!$J$2:$J$3724='AE_SOC_PT Shell'!$B174)*(AnalysisResults!$N$2:$N$3724='AE_SOC_PT Shell'!$C174),"")</f>
        <v>XX</v>
      </c>
    </row>
    <row r="175" spans="2:8" x14ac:dyDescent="0.45">
      <c r="B175" s="12" t="str">
        <v>GENERAL DISORDERS AND ADMINISTRATION SITE CONDITIONS</v>
      </c>
      <c r="C175" s="12" t="str">
        <v>PYREXIA</v>
      </c>
      <c r="D175" s="11" t="str">
        <v>Mth01_CatVar_ByGrp_2_pct</v>
      </c>
      <c r="E175" s="9" t="str" cm="1">
        <f t="array" ref="E175">_xlfn._xlws.FILTER(AnalysisMethods!$G$2:$G$31,AnalysisMethods!$E$2:$E$31='AE_SOC_PT Shell'!D175,"")</f>
        <v>%</v>
      </c>
      <c r="F175" s="10" t="str" cm="1">
        <f t="array" ref="F175">_xlfn._xlws.FILTER(AnalysisResults!$R$2:$R$3724,(AnalysisResults!$P$2:$P$3724='AE_SOC_PT Shell'!$D175)*(AnalysisResults!$D$2:$D$3724='AE_SOC_PT Shell'!$F$4)*(AnalysisResults!$J$2:$J$3724='AE_SOC_PT Shell'!$B175)*(AnalysisResults!$N$2:$N$3724='AE_SOC_PT Shell'!$C175),"")</f>
        <v>( XX.X)</v>
      </c>
      <c r="G175" s="10" t="str" cm="1">
        <f t="array" ref="G175">_xlfn._xlws.FILTER(AnalysisResults!$R$2:$R$3724,(AnalysisResults!$P$2:$P$3724='AE_SOC_PT Shell'!$D175)*(AnalysisResults!$D$2:$D$3724='AE_SOC_PT Shell'!$F$4)*(AnalysisResults!$J$2:$J$3724='AE_SOC_PT Shell'!$B175)*(AnalysisResults!$N$2:$N$3724='AE_SOC_PT Shell'!$C175),"")</f>
        <v>( XX.X)</v>
      </c>
      <c r="H175" s="10" t="str" cm="1">
        <f t="array" ref="H175">_xlfn._xlws.FILTER(AnalysisResults!$R$2:$R$3724,(AnalysisResults!$P$2:$P$3724='AE_SOC_PT Shell'!$D175)*(AnalysisResults!$D$2:$D$3724='AE_SOC_PT Shell'!$F$4)*(AnalysisResults!$J$2:$J$3724='AE_SOC_PT Shell'!$B175)*(AnalysisResults!$N$2:$N$3724='AE_SOC_PT Shell'!$C175),"")</f>
        <v>( XX.X)</v>
      </c>
    </row>
    <row r="176" spans="2:8" x14ac:dyDescent="0.45">
      <c r="B176" s="12" t="str">
        <v>GENERAL DISORDERS AND ADMINISTRATION SITE CONDITIONS</v>
      </c>
      <c r="C176" s="12" t="str">
        <v>SECRETION DISCHARGE</v>
      </c>
      <c r="D176" s="11" t="str">
        <v>Mth01_CatVar_ByGrp_1_n</v>
      </c>
      <c r="E176" s="9" t="str" cm="1">
        <f t="array" ref="E176">_xlfn._xlws.FILTER(AnalysisMethods!$G$2:$G$31,AnalysisMethods!$E$2:$E$31='AE_SOC_PT Shell'!D176,"")</f>
        <v>n</v>
      </c>
      <c r="F176" s="10" t="str" cm="1">
        <f t="array" ref="F176">_xlfn._xlws.FILTER(AnalysisResults!$R$2:$R$3724,(AnalysisResults!$P$2:$P$3724='AE_SOC_PT Shell'!$D176)*(AnalysisResults!$D$2:$D$3724='AE_SOC_PT Shell'!$F$4)*(AnalysisResults!$J$2:$J$3724='AE_SOC_PT Shell'!$B176)*(AnalysisResults!$N$2:$N$3724='AE_SOC_PT Shell'!$C176),"")</f>
        <v>XX</v>
      </c>
      <c r="G176" s="10" t="str" cm="1">
        <f t="array" ref="G176">_xlfn._xlws.FILTER(AnalysisResults!$R$2:$R$3724,(AnalysisResults!$P$2:$P$3724='AE_SOC_PT Shell'!$D176)*(AnalysisResults!$D$2:$D$3724='AE_SOC_PT Shell'!$F$4)*(AnalysisResults!$J$2:$J$3724='AE_SOC_PT Shell'!$B176)*(AnalysisResults!$N$2:$N$3724='AE_SOC_PT Shell'!$C176),"")</f>
        <v>XX</v>
      </c>
      <c r="H176" s="10" t="str" cm="1">
        <f t="array" ref="H176">_xlfn._xlws.FILTER(AnalysisResults!$R$2:$R$3724,(AnalysisResults!$P$2:$P$3724='AE_SOC_PT Shell'!$D176)*(AnalysisResults!$D$2:$D$3724='AE_SOC_PT Shell'!$F$4)*(AnalysisResults!$J$2:$J$3724='AE_SOC_PT Shell'!$B176)*(AnalysisResults!$N$2:$N$3724='AE_SOC_PT Shell'!$C176),"")</f>
        <v>XX</v>
      </c>
    </row>
    <row r="177" spans="2:8" x14ac:dyDescent="0.45">
      <c r="B177" s="12" t="str">
        <v>GENERAL DISORDERS AND ADMINISTRATION SITE CONDITIONS</v>
      </c>
      <c r="C177" s="12" t="str">
        <v>SECRETION DISCHARGE</v>
      </c>
      <c r="D177" s="11" t="str">
        <v>Mth01_CatVar_ByGrp_2_pct</v>
      </c>
      <c r="E177" s="9" t="str" cm="1">
        <f t="array" ref="E177">_xlfn._xlws.FILTER(AnalysisMethods!$G$2:$G$31,AnalysisMethods!$E$2:$E$31='AE_SOC_PT Shell'!D177,"")</f>
        <v>%</v>
      </c>
      <c r="F177" s="10" t="str" cm="1">
        <f t="array" ref="F177">_xlfn._xlws.FILTER(AnalysisResults!$R$2:$R$3724,(AnalysisResults!$P$2:$P$3724='AE_SOC_PT Shell'!$D177)*(AnalysisResults!$D$2:$D$3724='AE_SOC_PT Shell'!$F$4)*(AnalysisResults!$J$2:$J$3724='AE_SOC_PT Shell'!$B177)*(AnalysisResults!$N$2:$N$3724='AE_SOC_PT Shell'!$C177),"")</f>
        <v>( XX.X)</v>
      </c>
      <c r="G177" s="10" t="str" cm="1">
        <f t="array" ref="G177">_xlfn._xlws.FILTER(AnalysisResults!$R$2:$R$3724,(AnalysisResults!$P$2:$P$3724='AE_SOC_PT Shell'!$D177)*(AnalysisResults!$D$2:$D$3724='AE_SOC_PT Shell'!$F$4)*(AnalysisResults!$J$2:$J$3724='AE_SOC_PT Shell'!$B177)*(AnalysisResults!$N$2:$N$3724='AE_SOC_PT Shell'!$C177),"")</f>
        <v>( XX.X)</v>
      </c>
      <c r="H177" s="10" t="str" cm="1">
        <f t="array" ref="H177">_xlfn._xlws.FILTER(AnalysisResults!$R$2:$R$3724,(AnalysisResults!$P$2:$P$3724='AE_SOC_PT Shell'!$D177)*(AnalysisResults!$D$2:$D$3724='AE_SOC_PT Shell'!$F$4)*(AnalysisResults!$J$2:$J$3724='AE_SOC_PT Shell'!$B177)*(AnalysisResults!$N$2:$N$3724='AE_SOC_PT Shell'!$C177),"")</f>
        <v>( XX.X)</v>
      </c>
    </row>
    <row r="178" spans="2:8" x14ac:dyDescent="0.45">
      <c r="B178" s="12" t="str">
        <v>GENERAL DISORDERS AND ADMINISTRATION SITE CONDITIONS</v>
      </c>
      <c r="C178" s="12" t="str">
        <v>SUDDEN DEATH</v>
      </c>
      <c r="D178" s="11" t="str">
        <v>Mth01_CatVar_ByGrp_1_n</v>
      </c>
      <c r="E178" s="9" t="str" cm="1">
        <f t="array" ref="E178">_xlfn._xlws.FILTER(AnalysisMethods!$G$2:$G$31,AnalysisMethods!$E$2:$E$31='AE_SOC_PT Shell'!D178,"")</f>
        <v>n</v>
      </c>
      <c r="F178" s="10" t="str" cm="1">
        <f t="array" ref="F178">_xlfn._xlws.FILTER(AnalysisResults!$R$2:$R$3724,(AnalysisResults!$P$2:$P$3724='AE_SOC_PT Shell'!$D178)*(AnalysisResults!$D$2:$D$3724='AE_SOC_PT Shell'!$F$4)*(AnalysisResults!$J$2:$J$3724='AE_SOC_PT Shell'!$B178)*(AnalysisResults!$N$2:$N$3724='AE_SOC_PT Shell'!$C178),"")</f>
        <v>XX</v>
      </c>
      <c r="G178" s="10" t="str" cm="1">
        <f t="array" ref="G178">_xlfn._xlws.FILTER(AnalysisResults!$R$2:$R$3724,(AnalysisResults!$P$2:$P$3724='AE_SOC_PT Shell'!$D178)*(AnalysisResults!$D$2:$D$3724='AE_SOC_PT Shell'!$F$4)*(AnalysisResults!$J$2:$J$3724='AE_SOC_PT Shell'!$B178)*(AnalysisResults!$N$2:$N$3724='AE_SOC_PT Shell'!$C178),"")</f>
        <v>XX</v>
      </c>
      <c r="H178" s="10" t="str" cm="1">
        <f t="array" ref="H178">_xlfn._xlws.FILTER(AnalysisResults!$R$2:$R$3724,(AnalysisResults!$P$2:$P$3724='AE_SOC_PT Shell'!$D178)*(AnalysisResults!$D$2:$D$3724='AE_SOC_PT Shell'!$F$4)*(AnalysisResults!$J$2:$J$3724='AE_SOC_PT Shell'!$B178)*(AnalysisResults!$N$2:$N$3724='AE_SOC_PT Shell'!$C178),"")</f>
        <v>XX</v>
      </c>
    </row>
    <row r="179" spans="2:8" x14ac:dyDescent="0.45">
      <c r="B179" s="12" t="str">
        <v>GENERAL DISORDERS AND ADMINISTRATION SITE CONDITIONS</v>
      </c>
      <c r="C179" s="12" t="str">
        <v>SUDDEN DEATH</v>
      </c>
      <c r="D179" s="11" t="str">
        <v>Mth01_CatVar_ByGrp_2_pct</v>
      </c>
      <c r="E179" s="9" t="str" cm="1">
        <f t="array" ref="E179">_xlfn._xlws.FILTER(AnalysisMethods!$G$2:$G$31,AnalysisMethods!$E$2:$E$31='AE_SOC_PT Shell'!D179,"")</f>
        <v>%</v>
      </c>
      <c r="F179" s="10" t="str" cm="1">
        <f t="array" ref="F179">_xlfn._xlws.FILTER(AnalysisResults!$R$2:$R$3724,(AnalysisResults!$P$2:$P$3724='AE_SOC_PT Shell'!$D179)*(AnalysisResults!$D$2:$D$3724='AE_SOC_PT Shell'!$F$4)*(AnalysisResults!$J$2:$J$3724='AE_SOC_PT Shell'!$B179)*(AnalysisResults!$N$2:$N$3724='AE_SOC_PT Shell'!$C179),"")</f>
        <v>( XX.X)</v>
      </c>
      <c r="G179" s="10" t="str" cm="1">
        <f t="array" ref="G179">_xlfn._xlws.FILTER(AnalysisResults!$R$2:$R$3724,(AnalysisResults!$P$2:$P$3724='AE_SOC_PT Shell'!$D179)*(AnalysisResults!$D$2:$D$3724='AE_SOC_PT Shell'!$F$4)*(AnalysisResults!$J$2:$J$3724='AE_SOC_PT Shell'!$B179)*(AnalysisResults!$N$2:$N$3724='AE_SOC_PT Shell'!$C179),"")</f>
        <v>( XX.X)</v>
      </c>
      <c r="H179" s="10" t="str" cm="1">
        <f t="array" ref="H179">_xlfn._xlws.FILTER(AnalysisResults!$R$2:$R$3724,(AnalysisResults!$P$2:$P$3724='AE_SOC_PT Shell'!$D179)*(AnalysisResults!$D$2:$D$3724='AE_SOC_PT Shell'!$F$4)*(AnalysisResults!$J$2:$J$3724='AE_SOC_PT Shell'!$B179)*(AnalysisResults!$N$2:$N$3724='AE_SOC_PT Shell'!$C179),"")</f>
        <v>( XX.X)</v>
      </c>
    </row>
    <row r="180" spans="2:8" x14ac:dyDescent="0.45">
      <c r="B180" s="12" t="str">
        <v>GENERAL DISORDERS AND ADMINISTRATION SITE CONDITIONS</v>
      </c>
      <c r="C180" s="12" t="str">
        <v>SWELLING</v>
      </c>
      <c r="D180" s="11" t="str">
        <v>Mth01_CatVar_ByGrp_1_n</v>
      </c>
      <c r="E180" s="9" t="str" cm="1">
        <f t="array" ref="E180">_xlfn._xlws.FILTER(AnalysisMethods!$G$2:$G$31,AnalysisMethods!$E$2:$E$31='AE_SOC_PT Shell'!D180,"")</f>
        <v>n</v>
      </c>
      <c r="F180" s="10" t="str" cm="1">
        <f t="array" ref="F180">_xlfn._xlws.FILTER(AnalysisResults!$R$2:$R$3724,(AnalysisResults!$P$2:$P$3724='AE_SOC_PT Shell'!$D180)*(AnalysisResults!$D$2:$D$3724='AE_SOC_PT Shell'!$F$4)*(AnalysisResults!$J$2:$J$3724='AE_SOC_PT Shell'!$B180)*(AnalysisResults!$N$2:$N$3724='AE_SOC_PT Shell'!$C180),"")</f>
        <v>XX</v>
      </c>
      <c r="G180" s="10" t="str" cm="1">
        <f t="array" ref="G180">_xlfn._xlws.FILTER(AnalysisResults!$R$2:$R$3724,(AnalysisResults!$P$2:$P$3724='AE_SOC_PT Shell'!$D180)*(AnalysisResults!$D$2:$D$3724='AE_SOC_PT Shell'!$F$4)*(AnalysisResults!$J$2:$J$3724='AE_SOC_PT Shell'!$B180)*(AnalysisResults!$N$2:$N$3724='AE_SOC_PT Shell'!$C180),"")</f>
        <v>XX</v>
      </c>
      <c r="H180" s="10" t="str" cm="1">
        <f t="array" ref="H180">_xlfn._xlws.FILTER(AnalysisResults!$R$2:$R$3724,(AnalysisResults!$P$2:$P$3724='AE_SOC_PT Shell'!$D180)*(AnalysisResults!$D$2:$D$3724='AE_SOC_PT Shell'!$F$4)*(AnalysisResults!$J$2:$J$3724='AE_SOC_PT Shell'!$B180)*(AnalysisResults!$N$2:$N$3724='AE_SOC_PT Shell'!$C180),"")</f>
        <v>XX</v>
      </c>
    </row>
    <row r="181" spans="2:8" x14ac:dyDescent="0.45">
      <c r="B181" s="12" t="str">
        <v>GENERAL DISORDERS AND ADMINISTRATION SITE CONDITIONS</v>
      </c>
      <c r="C181" s="12" t="str">
        <v>SWELLING</v>
      </c>
      <c r="D181" s="11" t="str">
        <v>Mth01_CatVar_ByGrp_2_pct</v>
      </c>
      <c r="E181" s="9" t="str" cm="1">
        <f t="array" ref="E181">_xlfn._xlws.FILTER(AnalysisMethods!$G$2:$G$31,AnalysisMethods!$E$2:$E$31='AE_SOC_PT Shell'!D181,"")</f>
        <v>%</v>
      </c>
      <c r="F181" s="10" t="str" cm="1">
        <f t="array" ref="F181">_xlfn._xlws.FILTER(AnalysisResults!$R$2:$R$3724,(AnalysisResults!$P$2:$P$3724='AE_SOC_PT Shell'!$D181)*(AnalysisResults!$D$2:$D$3724='AE_SOC_PT Shell'!$F$4)*(AnalysisResults!$J$2:$J$3724='AE_SOC_PT Shell'!$B181)*(AnalysisResults!$N$2:$N$3724='AE_SOC_PT Shell'!$C181),"")</f>
        <v>( XX.X)</v>
      </c>
      <c r="G181" s="10" t="str" cm="1">
        <f t="array" ref="G181">_xlfn._xlws.FILTER(AnalysisResults!$R$2:$R$3724,(AnalysisResults!$P$2:$P$3724='AE_SOC_PT Shell'!$D181)*(AnalysisResults!$D$2:$D$3724='AE_SOC_PT Shell'!$F$4)*(AnalysisResults!$J$2:$J$3724='AE_SOC_PT Shell'!$B181)*(AnalysisResults!$N$2:$N$3724='AE_SOC_PT Shell'!$C181),"")</f>
        <v>( XX.X)</v>
      </c>
      <c r="H181" s="10" t="str" cm="1">
        <f t="array" ref="H181">_xlfn._xlws.FILTER(AnalysisResults!$R$2:$R$3724,(AnalysisResults!$P$2:$P$3724='AE_SOC_PT Shell'!$D181)*(AnalysisResults!$D$2:$D$3724='AE_SOC_PT Shell'!$F$4)*(AnalysisResults!$J$2:$J$3724='AE_SOC_PT Shell'!$B181)*(AnalysisResults!$N$2:$N$3724='AE_SOC_PT Shell'!$C181),"")</f>
        <v>( XX.X)</v>
      </c>
    </row>
    <row r="182" spans="2:8" x14ac:dyDescent="0.45">
      <c r="B182" s="12" t="str">
        <v>GENERAL DISORDERS AND ADMINISTRATION SITE CONDITIONS</v>
      </c>
      <c r="C182" s="12" t="str">
        <v>ULCER</v>
      </c>
      <c r="D182" s="11" t="str">
        <v>Mth01_CatVar_ByGrp_1_n</v>
      </c>
      <c r="E182" s="9" t="str" cm="1">
        <f t="array" ref="E182">_xlfn._xlws.FILTER(AnalysisMethods!$G$2:$G$31,AnalysisMethods!$E$2:$E$31='AE_SOC_PT Shell'!D182,"")</f>
        <v>n</v>
      </c>
      <c r="F182" s="10" t="str" cm="1">
        <f t="array" ref="F182">_xlfn._xlws.FILTER(AnalysisResults!$R$2:$R$3724,(AnalysisResults!$P$2:$P$3724='AE_SOC_PT Shell'!$D182)*(AnalysisResults!$D$2:$D$3724='AE_SOC_PT Shell'!$F$4)*(AnalysisResults!$J$2:$J$3724='AE_SOC_PT Shell'!$B182)*(AnalysisResults!$N$2:$N$3724='AE_SOC_PT Shell'!$C182),"")</f>
        <v>XX</v>
      </c>
      <c r="G182" s="10" t="str" cm="1">
        <f t="array" ref="G182">_xlfn._xlws.FILTER(AnalysisResults!$R$2:$R$3724,(AnalysisResults!$P$2:$P$3724='AE_SOC_PT Shell'!$D182)*(AnalysisResults!$D$2:$D$3724='AE_SOC_PT Shell'!$F$4)*(AnalysisResults!$J$2:$J$3724='AE_SOC_PT Shell'!$B182)*(AnalysisResults!$N$2:$N$3724='AE_SOC_PT Shell'!$C182),"")</f>
        <v>XX</v>
      </c>
      <c r="H182" s="10" t="str" cm="1">
        <f t="array" ref="H182">_xlfn._xlws.FILTER(AnalysisResults!$R$2:$R$3724,(AnalysisResults!$P$2:$P$3724='AE_SOC_PT Shell'!$D182)*(AnalysisResults!$D$2:$D$3724='AE_SOC_PT Shell'!$F$4)*(AnalysisResults!$J$2:$J$3724='AE_SOC_PT Shell'!$B182)*(AnalysisResults!$N$2:$N$3724='AE_SOC_PT Shell'!$C182),"")</f>
        <v>XX</v>
      </c>
    </row>
    <row r="183" spans="2:8" x14ac:dyDescent="0.45">
      <c r="B183" s="12" t="str">
        <v>GENERAL DISORDERS AND ADMINISTRATION SITE CONDITIONS</v>
      </c>
      <c r="C183" s="12" t="str">
        <v>ULCER</v>
      </c>
      <c r="D183" s="11" t="str">
        <v>Mth01_CatVar_ByGrp_2_pct</v>
      </c>
      <c r="E183" s="9" t="str" cm="1">
        <f t="array" ref="E183">_xlfn._xlws.FILTER(AnalysisMethods!$G$2:$G$31,AnalysisMethods!$E$2:$E$31='AE_SOC_PT Shell'!D183,"")</f>
        <v>%</v>
      </c>
      <c r="F183" s="10" t="str" cm="1">
        <f t="array" ref="F183">_xlfn._xlws.FILTER(AnalysisResults!$R$2:$R$3724,(AnalysisResults!$P$2:$P$3724='AE_SOC_PT Shell'!$D183)*(AnalysisResults!$D$2:$D$3724='AE_SOC_PT Shell'!$F$4)*(AnalysisResults!$J$2:$J$3724='AE_SOC_PT Shell'!$B183)*(AnalysisResults!$N$2:$N$3724='AE_SOC_PT Shell'!$C183),"")</f>
        <v>( XX.X)</v>
      </c>
      <c r="G183" s="10" t="str" cm="1">
        <f t="array" ref="G183">_xlfn._xlws.FILTER(AnalysisResults!$R$2:$R$3724,(AnalysisResults!$P$2:$P$3724='AE_SOC_PT Shell'!$D183)*(AnalysisResults!$D$2:$D$3724='AE_SOC_PT Shell'!$F$4)*(AnalysisResults!$J$2:$J$3724='AE_SOC_PT Shell'!$B183)*(AnalysisResults!$N$2:$N$3724='AE_SOC_PT Shell'!$C183),"")</f>
        <v>( XX.X)</v>
      </c>
      <c r="H183" s="10" t="str" cm="1">
        <f t="array" ref="H183">_xlfn._xlws.FILTER(AnalysisResults!$R$2:$R$3724,(AnalysisResults!$P$2:$P$3724='AE_SOC_PT Shell'!$D183)*(AnalysisResults!$D$2:$D$3724='AE_SOC_PT Shell'!$F$4)*(AnalysisResults!$J$2:$J$3724='AE_SOC_PT Shell'!$B183)*(AnalysisResults!$N$2:$N$3724='AE_SOC_PT Shell'!$C183),"")</f>
        <v>( XX.X)</v>
      </c>
    </row>
    <row r="184" spans="2:8" x14ac:dyDescent="0.45">
      <c r="B184" s="12" t="str">
        <v>HEPATOBILIARY DISORDERS</v>
      </c>
      <c r="C184" s="12" t="str">
        <v/>
      </c>
      <c r="D184" s="11" t="str">
        <v>Mth01_CatVar_ByGrp_1_n</v>
      </c>
      <c r="E184" s="9" t="str" cm="1">
        <f t="array" ref="E184">_xlfn._xlws.FILTER(AnalysisMethods!$G$2:$G$31,AnalysisMethods!$E$2:$E$31='AE_SOC_PT Shell'!D184,"")</f>
        <v>n</v>
      </c>
      <c r="F184" s="10" t="str" cm="1">
        <f t="array" ref="F184">_xlfn._xlws.FILTER(AnalysisResults!$R$2:$R$3724,(AnalysisResults!$P$2:$P$3724='AE_SOC_PT Shell'!$D184)*(AnalysisResults!$D$2:$D$3724='AE_SOC_PT Shell'!$F$4)*(AnalysisResults!$J$2:$J$3724='AE_SOC_PT Shell'!$B184)*(AnalysisResults!$N$2:$N$3724='AE_SOC_PT Shell'!$C184),"")</f>
        <v>XX</v>
      </c>
      <c r="G184" s="10" t="str" cm="1">
        <f t="array" ref="G184">_xlfn._xlws.FILTER(AnalysisResults!$R$2:$R$3724,(AnalysisResults!$P$2:$P$3724='AE_SOC_PT Shell'!$D184)*(AnalysisResults!$D$2:$D$3724='AE_SOC_PT Shell'!$F$4)*(AnalysisResults!$J$2:$J$3724='AE_SOC_PT Shell'!$B184)*(AnalysisResults!$N$2:$N$3724='AE_SOC_PT Shell'!$C184),"")</f>
        <v>XX</v>
      </c>
      <c r="H184" s="10" t="str" cm="1">
        <f t="array" ref="H184">_xlfn._xlws.FILTER(AnalysisResults!$R$2:$R$3724,(AnalysisResults!$P$2:$P$3724='AE_SOC_PT Shell'!$D184)*(AnalysisResults!$D$2:$D$3724='AE_SOC_PT Shell'!$F$4)*(AnalysisResults!$J$2:$J$3724='AE_SOC_PT Shell'!$B184)*(AnalysisResults!$N$2:$N$3724='AE_SOC_PT Shell'!$C184),"")</f>
        <v>XX</v>
      </c>
    </row>
    <row r="185" spans="2:8" x14ac:dyDescent="0.45">
      <c r="B185" s="12" t="str">
        <v>HEPATOBILIARY DISORDERS</v>
      </c>
      <c r="C185" s="12" t="str">
        <v/>
      </c>
      <c r="D185" s="11" t="str">
        <v>Mth01_CatVar_ByGrp_2_pct</v>
      </c>
      <c r="E185" s="9" t="str" cm="1">
        <f t="array" ref="E185">_xlfn._xlws.FILTER(AnalysisMethods!$G$2:$G$31,AnalysisMethods!$E$2:$E$31='AE_SOC_PT Shell'!D185,"")</f>
        <v>%</v>
      </c>
      <c r="F185" s="10" t="str" cm="1">
        <f t="array" ref="F185">_xlfn._xlws.FILTER(AnalysisResults!$R$2:$R$3724,(AnalysisResults!$P$2:$P$3724='AE_SOC_PT Shell'!$D185)*(AnalysisResults!$D$2:$D$3724='AE_SOC_PT Shell'!$F$4)*(AnalysisResults!$J$2:$J$3724='AE_SOC_PT Shell'!$B185)*(AnalysisResults!$N$2:$N$3724='AE_SOC_PT Shell'!$C185),"")</f>
        <v>( XX.X)</v>
      </c>
      <c r="G185" s="10" t="str" cm="1">
        <f t="array" ref="G185">_xlfn._xlws.FILTER(AnalysisResults!$R$2:$R$3724,(AnalysisResults!$P$2:$P$3724='AE_SOC_PT Shell'!$D185)*(AnalysisResults!$D$2:$D$3724='AE_SOC_PT Shell'!$F$4)*(AnalysisResults!$J$2:$J$3724='AE_SOC_PT Shell'!$B185)*(AnalysisResults!$N$2:$N$3724='AE_SOC_PT Shell'!$C185),"")</f>
        <v>( XX.X)</v>
      </c>
      <c r="H185" s="10" t="str" cm="1">
        <f t="array" ref="H185">_xlfn._xlws.FILTER(AnalysisResults!$R$2:$R$3724,(AnalysisResults!$P$2:$P$3724='AE_SOC_PT Shell'!$D185)*(AnalysisResults!$D$2:$D$3724='AE_SOC_PT Shell'!$F$4)*(AnalysisResults!$J$2:$J$3724='AE_SOC_PT Shell'!$B185)*(AnalysisResults!$N$2:$N$3724='AE_SOC_PT Shell'!$C185),"")</f>
        <v>( XX.X)</v>
      </c>
    </row>
    <row r="186" spans="2:8" x14ac:dyDescent="0.45">
      <c r="B186" s="12" t="str">
        <v>HEPATOBILIARY DISORDERS</v>
      </c>
      <c r="C186" s="12" t="str">
        <v>HYPERBILIRUBINAEMIA</v>
      </c>
      <c r="D186" s="11" t="str">
        <v>Mth01_CatVar_ByGrp_1_n</v>
      </c>
      <c r="E186" s="9" t="str" cm="1">
        <f t="array" ref="E186">_xlfn._xlws.FILTER(AnalysisMethods!$G$2:$G$31,AnalysisMethods!$E$2:$E$31='AE_SOC_PT Shell'!D186,"")</f>
        <v>n</v>
      </c>
      <c r="F186" s="10" t="str" cm="1">
        <f t="array" ref="F186">_xlfn._xlws.FILTER(AnalysisResults!$R$2:$R$3724,(AnalysisResults!$P$2:$P$3724='AE_SOC_PT Shell'!$D186)*(AnalysisResults!$D$2:$D$3724='AE_SOC_PT Shell'!$F$4)*(AnalysisResults!$J$2:$J$3724='AE_SOC_PT Shell'!$B186)*(AnalysisResults!$N$2:$N$3724='AE_SOC_PT Shell'!$C186),"")</f>
        <v>XX</v>
      </c>
      <c r="G186" s="10" t="str" cm="1">
        <f t="array" ref="G186">_xlfn._xlws.FILTER(AnalysisResults!$R$2:$R$3724,(AnalysisResults!$P$2:$P$3724='AE_SOC_PT Shell'!$D186)*(AnalysisResults!$D$2:$D$3724='AE_SOC_PT Shell'!$F$4)*(AnalysisResults!$J$2:$J$3724='AE_SOC_PT Shell'!$B186)*(AnalysisResults!$N$2:$N$3724='AE_SOC_PT Shell'!$C186),"")</f>
        <v>XX</v>
      </c>
      <c r="H186" s="10" t="str" cm="1">
        <f t="array" ref="H186">_xlfn._xlws.FILTER(AnalysisResults!$R$2:$R$3724,(AnalysisResults!$P$2:$P$3724='AE_SOC_PT Shell'!$D186)*(AnalysisResults!$D$2:$D$3724='AE_SOC_PT Shell'!$F$4)*(AnalysisResults!$J$2:$J$3724='AE_SOC_PT Shell'!$B186)*(AnalysisResults!$N$2:$N$3724='AE_SOC_PT Shell'!$C186),"")</f>
        <v>XX</v>
      </c>
    </row>
    <row r="187" spans="2:8" x14ac:dyDescent="0.45">
      <c r="B187" s="12" t="str">
        <v>HEPATOBILIARY DISORDERS</v>
      </c>
      <c r="C187" s="12" t="str">
        <v>HYPERBILIRUBINAEMIA</v>
      </c>
      <c r="D187" s="11" t="str">
        <v>Mth01_CatVar_ByGrp_2_pct</v>
      </c>
      <c r="E187" s="9" t="str" cm="1">
        <f t="array" ref="E187">_xlfn._xlws.FILTER(AnalysisMethods!$G$2:$G$31,AnalysisMethods!$E$2:$E$31='AE_SOC_PT Shell'!D187,"")</f>
        <v>%</v>
      </c>
      <c r="F187" s="10" t="str" cm="1">
        <f t="array" ref="F187">_xlfn._xlws.FILTER(AnalysisResults!$R$2:$R$3724,(AnalysisResults!$P$2:$P$3724='AE_SOC_PT Shell'!$D187)*(AnalysisResults!$D$2:$D$3724='AE_SOC_PT Shell'!$F$4)*(AnalysisResults!$J$2:$J$3724='AE_SOC_PT Shell'!$B187)*(AnalysisResults!$N$2:$N$3724='AE_SOC_PT Shell'!$C187),"")</f>
        <v>( XX.X)</v>
      </c>
      <c r="G187" s="10" t="str" cm="1">
        <f t="array" ref="G187">_xlfn._xlws.FILTER(AnalysisResults!$R$2:$R$3724,(AnalysisResults!$P$2:$P$3724='AE_SOC_PT Shell'!$D187)*(AnalysisResults!$D$2:$D$3724='AE_SOC_PT Shell'!$F$4)*(AnalysisResults!$J$2:$J$3724='AE_SOC_PT Shell'!$B187)*(AnalysisResults!$N$2:$N$3724='AE_SOC_PT Shell'!$C187),"")</f>
        <v>( XX.X)</v>
      </c>
      <c r="H187" s="10" t="str" cm="1">
        <f t="array" ref="H187">_xlfn._xlws.FILTER(AnalysisResults!$R$2:$R$3724,(AnalysisResults!$P$2:$P$3724='AE_SOC_PT Shell'!$D187)*(AnalysisResults!$D$2:$D$3724='AE_SOC_PT Shell'!$F$4)*(AnalysisResults!$J$2:$J$3724='AE_SOC_PT Shell'!$B187)*(AnalysisResults!$N$2:$N$3724='AE_SOC_PT Shell'!$C187),"")</f>
        <v>( XX.X)</v>
      </c>
    </row>
    <row r="188" spans="2:8" x14ac:dyDescent="0.45">
      <c r="B188" s="12" t="str">
        <v>IMMUNE SYSTEM DISORDERS</v>
      </c>
      <c r="C188" s="12" t="str">
        <v/>
      </c>
      <c r="D188" s="11" t="str">
        <v>Mth01_CatVar_ByGrp_1_n</v>
      </c>
      <c r="E188" s="9" t="str" cm="1">
        <f t="array" ref="E188">_xlfn._xlws.FILTER(AnalysisMethods!$G$2:$G$31,AnalysisMethods!$E$2:$E$31='AE_SOC_PT Shell'!D188,"")</f>
        <v>n</v>
      </c>
      <c r="F188" s="10" t="str" cm="1">
        <f t="array" ref="F188">_xlfn._xlws.FILTER(AnalysisResults!$R$2:$R$3724,(AnalysisResults!$P$2:$P$3724='AE_SOC_PT Shell'!$D188)*(AnalysisResults!$D$2:$D$3724='AE_SOC_PT Shell'!$F$4)*(AnalysisResults!$J$2:$J$3724='AE_SOC_PT Shell'!$B188)*(AnalysisResults!$N$2:$N$3724='AE_SOC_PT Shell'!$C188),"")</f>
        <v>XX</v>
      </c>
      <c r="G188" s="10" t="str" cm="1">
        <f t="array" ref="G188">_xlfn._xlws.FILTER(AnalysisResults!$R$2:$R$3724,(AnalysisResults!$P$2:$P$3724='AE_SOC_PT Shell'!$D188)*(AnalysisResults!$D$2:$D$3724='AE_SOC_PT Shell'!$F$4)*(AnalysisResults!$J$2:$J$3724='AE_SOC_PT Shell'!$B188)*(AnalysisResults!$N$2:$N$3724='AE_SOC_PT Shell'!$C188),"")</f>
        <v>XX</v>
      </c>
      <c r="H188" s="10" t="str" cm="1">
        <f t="array" ref="H188">_xlfn._xlws.FILTER(AnalysisResults!$R$2:$R$3724,(AnalysisResults!$P$2:$P$3724='AE_SOC_PT Shell'!$D188)*(AnalysisResults!$D$2:$D$3724='AE_SOC_PT Shell'!$F$4)*(AnalysisResults!$J$2:$J$3724='AE_SOC_PT Shell'!$B188)*(AnalysisResults!$N$2:$N$3724='AE_SOC_PT Shell'!$C188),"")</f>
        <v>XX</v>
      </c>
    </row>
    <row r="189" spans="2:8" x14ac:dyDescent="0.45">
      <c r="B189" s="12" t="str">
        <v>IMMUNE SYSTEM DISORDERS</v>
      </c>
      <c r="C189" s="12" t="str">
        <v/>
      </c>
      <c r="D189" s="11" t="str">
        <v>Mth01_CatVar_ByGrp_2_pct</v>
      </c>
      <c r="E189" s="9" t="str" cm="1">
        <f t="array" ref="E189">_xlfn._xlws.FILTER(AnalysisMethods!$G$2:$G$31,AnalysisMethods!$E$2:$E$31='AE_SOC_PT Shell'!D189,"")</f>
        <v>%</v>
      </c>
      <c r="F189" s="10" t="str" cm="1">
        <f t="array" ref="F189">_xlfn._xlws.FILTER(AnalysisResults!$R$2:$R$3724,(AnalysisResults!$P$2:$P$3724='AE_SOC_PT Shell'!$D189)*(AnalysisResults!$D$2:$D$3724='AE_SOC_PT Shell'!$F$4)*(AnalysisResults!$J$2:$J$3724='AE_SOC_PT Shell'!$B189)*(AnalysisResults!$N$2:$N$3724='AE_SOC_PT Shell'!$C189),"")</f>
        <v>( XX.X)</v>
      </c>
      <c r="G189" s="10" t="str" cm="1">
        <f t="array" ref="G189">_xlfn._xlws.FILTER(AnalysisResults!$R$2:$R$3724,(AnalysisResults!$P$2:$P$3724='AE_SOC_PT Shell'!$D189)*(AnalysisResults!$D$2:$D$3724='AE_SOC_PT Shell'!$F$4)*(AnalysisResults!$J$2:$J$3724='AE_SOC_PT Shell'!$B189)*(AnalysisResults!$N$2:$N$3724='AE_SOC_PT Shell'!$C189),"")</f>
        <v>( XX.X)</v>
      </c>
      <c r="H189" s="10" t="str" cm="1">
        <f t="array" ref="H189">_xlfn._xlws.FILTER(AnalysisResults!$R$2:$R$3724,(AnalysisResults!$P$2:$P$3724='AE_SOC_PT Shell'!$D189)*(AnalysisResults!$D$2:$D$3724='AE_SOC_PT Shell'!$F$4)*(AnalysisResults!$J$2:$J$3724='AE_SOC_PT Shell'!$B189)*(AnalysisResults!$N$2:$N$3724='AE_SOC_PT Shell'!$C189),"")</f>
        <v>( XX.X)</v>
      </c>
    </row>
    <row r="190" spans="2:8" x14ac:dyDescent="0.45">
      <c r="B190" s="12" t="str">
        <v>IMMUNE SYSTEM DISORDERS</v>
      </c>
      <c r="C190" s="12" t="str">
        <v>HYPERSENSITIVITY</v>
      </c>
      <c r="D190" s="11" t="str">
        <v>Mth01_CatVar_ByGrp_1_n</v>
      </c>
      <c r="E190" s="9" t="str" cm="1">
        <f t="array" ref="E190">_xlfn._xlws.FILTER(AnalysisMethods!$G$2:$G$31,AnalysisMethods!$E$2:$E$31='AE_SOC_PT Shell'!D190,"")</f>
        <v>n</v>
      </c>
      <c r="F190" s="10" t="str" cm="1">
        <f t="array" ref="F190">_xlfn._xlws.FILTER(AnalysisResults!$R$2:$R$3724,(AnalysisResults!$P$2:$P$3724='AE_SOC_PT Shell'!$D190)*(AnalysisResults!$D$2:$D$3724='AE_SOC_PT Shell'!$F$4)*(AnalysisResults!$J$2:$J$3724='AE_SOC_PT Shell'!$B190)*(AnalysisResults!$N$2:$N$3724='AE_SOC_PT Shell'!$C190),"")</f>
        <v>XX</v>
      </c>
      <c r="G190" s="10" t="str" cm="1">
        <f t="array" ref="G190">_xlfn._xlws.FILTER(AnalysisResults!$R$2:$R$3724,(AnalysisResults!$P$2:$P$3724='AE_SOC_PT Shell'!$D190)*(AnalysisResults!$D$2:$D$3724='AE_SOC_PT Shell'!$F$4)*(AnalysisResults!$J$2:$J$3724='AE_SOC_PT Shell'!$B190)*(AnalysisResults!$N$2:$N$3724='AE_SOC_PT Shell'!$C190),"")</f>
        <v>XX</v>
      </c>
      <c r="H190" s="10" t="str" cm="1">
        <f t="array" ref="H190">_xlfn._xlws.FILTER(AnalysisResults!$R$2:$R$3724,(AnalysisResults!$P$2:$P$3724='AE_SOC_PT Shell'!$D190)*(AnalysisResults!$D$2:$D$3724='AE_SOC_PT Shell'!$F$4)*(AnalysisResults!$J$2:$J$3724='AE_SOC_PT Shell'!$B190)*(AnalysisResults!$N$2:$N$3724='AE_SOC_PT Shell'!$C190),"")</f>
        <v>XX</v>
      </c>
    </row>
    <row r="191" spans="2:8" x14ac:dyDescent="0.45">
      <c r="B191" s="12" t="str">
        <v>IMMUNE SYSTEM DISORDERS</v>
      </c>
      <c r="C191" s="12" t="str">
        <v>HYPERSENSITIVITY</v>
      </c>
      <c r="D191" s="11" t="str">
        <v>Mth01_CatVar_ByGrp_2_pct</v>
      </c>
      <c r="E191" s="9" t="str" cm="1">
        <f t="array" ref="E191">_xlfn._xlws.FILTER(AnalysisMethods!$G$2:$G$31,AnalysisMethods!$E$2:$E$31='AE_SOC_PT Shell'!D191,"")</f>
        <v>%</v>
      </c>
      <c r="F191" s="10" t="str" cm="1">
        <f t="array" ref="F191">_xlfn._xlws.FILTER(AnalysisResults!$R$2:$R$3724,(AnalysisResults!$P$2:$P$3724='AE_SOC_PT Shell'!$D191)*(AnalysisResults!$D$2:$D$3724='AE_SOC_PT Shell'!$F$4)*(AnalysisResults!$J$2:$J$3724='AE_SOC_PT Shell'!$B191)*(AnalysisResults!$N$2:$N$3724='AE_SOC_PT Shell'!$C191),"")</f>
        <v>( XX.X)</v>
      </c>
      <c r="G191" s="10" t="str" cm="1">
        <f t="array" ref="G191">_xlfn._xlws.FILTER(AnalysisResults!$R$2:$R$3724,(AnalysisResults!$P$2:$P$3724='AE_SOC_PT Shell'!$D191)*(AnalysisResults!$D$2:$D$3724='AE_SOC_PT Shell'!$F$4)*(AnalysisResults!$J$2:$J$3724='AE_SOC_PT Shell'!$B191)*(AnalysisResults!$N$2:$N$3724='AE_SOC_PT Shell'!$C191),"")</f>
        <v>( XX.X)</v>
      </c>
      <c r="H191" s="10" t="str" cm="1">
        <f t="array" ref="H191">_xlfn._xlws.FILTER(AnalysisResults!$R$2:$R$3724,(AnalysisResults!$P$2:$P$3724='AE_SOC_PT Shell'!$D191)*(AnalysisResults!$D$2:$D$3724='AE_SOC_PT Shell'!$F$4)*(AnalysisResults!$J$2:$J$3724='AE_SOC_PT Shell'!$B191)*(AnalysisResults!$N$2:$N$3724='AE_SOC_PT Shell'!$C191),"")</f>
        <v>( XX.X)</v>
      </c>
    </row>
    <row r="192" spans="2:8" x14ac:dyDescent="0.45">
      <c r="B192" s="12" t="str">
        <v>INFECTIONS AND INFESTATIONS</v>
      </c>
      <c r="C192" s="12" t="str">
        <v/>
      </c>
      <c r="D192" s="11" t="str">
        <v>Mth01_CatVar_ByGrp_1_n</v>
      </c>
      <c r="E192" s="9" t="str" cm="1">
        <f t="array" ref="E192">_xlfn._xlws.FILTER(AnalysisMethods!$G$2:$G$31,AnalysisMethods!$E$2:$E$31='AE_SOC_PT Shell'!D192,"")</f>
        <v>n</v>
      </c>
      <c r="F192" s="10" t="str" cm="1">
        <f t="array" ref="F192">_xlfn._xlws.FILTER(AnalysisResults!$R$2:$R$3724,(AnalysisResults!$P$2:$P$3724='AE_SOC_PT Shell'!$D192)*(AnalysisResults!$D$2:$D$3724='AE_SOC_PT Shell'!$F$4)*(AnalysisResults!$J$2:$J$3724='AE_SOC_PT Shell'!$B192)*(AnalysisResults!$N$2:$N$3724='AE_SOC_PT Shell'!$C192),"")</f>
        <v>XX</v>
      </c>
      <c r="G192" s="10" t="str" cm="1">
        <f t="array" ref="G192">_xlfn._xlws.FILTER(AnalysisResults!$R$2:$R$3724,(AnalysisResults!$P$2:$P$3724='AE_SOC_PT Shell'!$D192)*(AnalysisResults!$D$2:$D$3724='AE_SOC_PT Shell'!$F$4)*(AnalysisResults!$J$2:$J$3724='AE_SOC_PT Shell'!$B192)*(AnalysisResults!$N$2:$N$3724='AE_SOC_PT Shell'!$C192),"")</f>
        <v>XX</v>
      </c>
      <c r="H192" s="10" t="str" cm="1">
        <f t="array" ref="H192">_xlfn._xlws.FILTER(AnalysisResults!$R$2:$R$3724,(AnalysisResults!$P$2:$P$3724='AE_SOC_PT Shell'!$D192)*(AnalysisResults!$D$2:$D$3724='AE_SOC_PT Shell'!$F$4)*(AnalysisResults!$J$2:$J$3724='AE_SOC_PT Shell'!$B192)*(AnalysisResults!$N$2:$N$3724='AE_SOC_PT Shell'!$C192),"")</f>
        <v>XX</v>
      </c>
    </row>
    <row r="193" spans="2:8" x14ac:dyDescent="0.45">
      <c r="B193" s="12" t="str">
        <v>INFECTIONS AND INFESTATIONS</v>
      </c>
      <c r="C193" s="12" t="str">
        <v/>
      </c>
      <c r="D193" s="11" t="str">
        <v>Mth01_CatVar_ByGrp_2_pct</v>
      </c>
      <c r="E193" s="9" t="str" cm="1">
        <f t="array" ref="E193">_xlfn._xlws.FILTER(AnalysisMethods!$G$2:$G$31,AnalysisMethods!$E$2:$E$31='AE_SOC_PT Shell'!D193,"")</f>
        <v>%</v>
      </c>
      <c r="F193" s="10" t="str" cm="1">
        <f t="array" ref="F193">_xlfn._xlws.FILTER(AnalysisResults!$R$2:$R$3724,(AnalysisResults!$P$2:$P$3724='AE_SOC_PT Shell'!$D193)*(AnalysisResults!$D$2:$D$3724='AE_SOC_PT Shell'!$F$4)*(AnalysisResults!$J$2:$J$3724='AE_SOC_PT Shell'!$B193)*(AnalysisResults!$N$2:$N$3724='AE_SOC_PT Shell'!$C193),"")</f>
        <v>( XX.X)</v>
      </c>
      <c r="G193" s="10" t="str" cm="1">
        <f t="array" ref="G193">_xlfn._xlws.FILTER(AnalysisResults!$R$2:$R$3724,(AnalysisResults!$P$2:$P$3724='AE_SOC_PT Shell'!$D193)*(AnalysisResults!$D$2:$D$3724='AE_SOC_PT Shell'!$F$4)*(AnalysisResults!$J$2:$J$3724='AE_SOC_PT Shell'!$B193)*(AnalysisResults!$N$2:$N$3724='AE_SOC_PT Shell'!$C193),"")</f>
        <v>( XX.X)</v>
      </c>
      <c r="H193" s="10" t="str" cm="1">
        <f t="array" ref="H193">_xlfn._xlws.FILTER(AnalysisResults!$R$2:$R$3724,(AnalysisResults!$P$2:$P$3724='AE_SOC_PT Shell'!$D193)*(AnalysisResults!$D$2:$D$3724='AE_SOC_PT Shell'!$F$4)*(AnalysisResults!$J$2:$J$3724='AE_SOC_PT Shell'!$B193)*(AnalysisResults!$N$2:$N$3724='AE_SOC_PT Shell'!$C193),"")</f>
        <v>( XX.X)</v>
      </c>
    </row>
    <row r="194" spans="2:8" x14ac:dyDescent="0.45">
      <c r="B194" s="12" t="str">
        <v>INFECTIONS AND INFESTATIONS</v>
      </c>
      <c r="C194" s="12" t="str">
        <v>BRONCHITIS</v>
      </c>
      <c r="D194" s="11" t="str">
        <v>Mth01_CatVar_ByGrp_1_n</v>
      </c>
      <c r="E194" s="9" t="str" cm="1">
        <f t="array" ref="E194">_xlfn._xlws.FILTER(AnalysisMethods!$G$2:$G$31,AnalysisMethods!$E$2:$E$31='AE_SOC_PT Shell'!D194,"")</f>
        <v>n</v>
      </c>
      <c r="F194" s="10" t="str" cm="1">
        <f t="array" ref="F194">_xlfn._xlws.FILTER(AnalysisResults!$R$2:$R$3724,(AnalysisResults!$P$2:$P$3724='AE_SOC_PT Shell'!$D194)*(AnalysisResults!$D$2:$D$3724='AE_SOC_PT Shell'!$F$4)*(AnalysisResults!$J$2:$J$3724='AE_SOC_PT Shell'!$B194)*(AnalysisResults!$N$2:$N$3724='AE_SOC_PT Shell'!$C194),"")</f>
        <v>XX</v>
      </c>
      <c r="G194" s="10" t="str" cm="1">
        <f t="array" ref="G194">_xlfn._xlws.FILTER(AnalysisResults!$R$2:$R$3724,(AnalysisResults!$P$2:$P$3724='AE_SOC_PT Shell'!$D194)*(AnalysisResults!$D$2:$D$3724='AE_SOC_PT Shell'!$F$4)*(AnalysisResults!$J$2:$J$3724='AE_SOC_PT Shell'!$B194)*(AnalysisResults!$N$2:$N$3724='AE_SOC_PT Shell'!$C194),"")</f>
        <v>XX</v>
      </c>
      <c r="H194" s="10" t="str" cm="1">
        <f t="array" ref="H194">_xlfn._xlws.FILTER(AnalysisResults!$R$2:$R$3724,(AnalysisResults!$P$2:$P$3724='AE_SOC_PT Shell'!$D194)*(AnalysisResults!$D$2:$D$3724='AE_SOC_PT Shell'!$F$4)*(AnalysisResults!$J$2:$J$3724='AE_SOC_PT Shell'!$B194)*(AnalysisResults!$N$2:$N$3724='AE_SOC_PT Shell'!$C194),"")</f>
        <v>XX</v>
      </c>
    </row>
    <row r="195" spans="2:8" x14ac:dyDescent="0.45">
      <c r="B195" s="12" t="str">
        <v>INFECTIONS AND INFESTATIONS</v>
      </c>
      <c r="C195" s="12" t="str">
        <v>BRONCHITIS</v>
      </c>
      <c r="D195" s="11" t="str">
        <v>Mth01_CatVar_ByGrp_2_pct</v>
      </c>
      <c r="E195" s="9" t="str" cm="1">
        <f t="array" ref="E195">_xlfn._xlws.FILTER(AnalysisMethods!$G$2:$G$31,AnalysisMethods!$E$2:$E$31='AE_SOC_PT Shell'!D195,"")</f>
        <v>%</v>
      </c>
      <c r="F195" s="10" t="str" cm="1">
        <f t="array" ref="F195">_xlfn._xlws.FILTER(AnalysisResults!$R$2:$R$3724,(AnalysisResults!$P$2:$P$3724='AE_SOC_PT Shell'!$D195)*(AnalysisResults!$D$2:$D$3724='AE_SOC_PT Shell'!$F$4)*(AnalysisResults!$J$2:$J$3724='AE_SOC_PT Shell'!$B195)*(AnalysisResults!$N$2:$N$3724='AE_SOC_PT Shell'!$C195),"")</f>
        <v>( XX.X)</v>
      </c>
      <c r="G195" s="10" t="str" cm="1">
        <f t="array" ref="G195">_xlfn._xlws.FILTER(AnalysisResults!$R$2:$R$3724,(AnalysisResults!$P$2:$P$3724='AE_SOC_PT Shell'!$D195)*(AnalysisResults!$D$2:$D$3724='AE_SOC_PT Shell'!$F$4)*(AnalysisResults!$J$2:$J$3724='AE_SOC_PT Shell'!$B195)*(AnalysisResults!$N$2:$N$3724='AE_SOC_PT Shell'!$C195),"")</f>
        <v>( XX.X)</v>
      </c>
      <c r="H195" s="10" t="str" cm="1">
        <f t="array" ref="H195">_xlfn._xlws.FILTER(AnalysisResults!$R$2:$R$3724,(AnalysisResults!$P$2:$P$3724='AE_SOC_PT Shell'!$D195)*(AnalysisResults!$D$2:$D$3724='AE_SOC_PT Shell'!$F$4)*(AnalysisResults!$J$2:$J$3724='AE_SOC_PT Shell'!$B195)*(AnalysisResults!$N$2:$N$3724='AE_SOC_PT Shell'!$C195),"")</f>
        <v>( XX.X)</v>
      </c>
    </row>
    <row r="196" spans="2:8" x14ac:dyDescent="0.45">
      <c r="B196" s="12" t="str">
        <v>INFECTIONS AND INFESTATIONS</v>
      </c>
      <c r="C196" s="12" t="str">
        <v>CELLULITIS</v>
      </c>
      <c r="D196" s="11" t="str">
        <v>Mth01_CatVar_ByGrp_1_n</v>
      </c>
      <c r="E196" s="9" t="str" cm="1">
        <f t="array" ref="E196">_xlfn._xlws.FILTER(AnalysisMethods!$G$2:$G$31,AnalysisMethods!$E$2:$E$31='AE_SOC_PT Shell'!D196,"")</f>
        <v>n</v>
      </c>
      <c r="F196" s="10" t="str" cm="1">
        <f t="array" ref="F196">_xlfn._xlws.FILTER(AnalysisResults!$R$2:$R$3724,(AnalysisResults!$P$2:$P$3724='AE_SOC_PT Shell'!$D196)*(AnalysisResults!$D$2:$D$3724='AE_SOC_PT Shell'!$F$4)*(AnalysisResults!$J$2:$J$3724='AE_SOC_PT Shell'!$B196)*(AnalysisResults!$N$2:$N$3724='AE_SOC_PT Shell'!$C196),"")</f>
        <v>XX</v>
      </c>
      <c r="G196" s="10" t="str" cm="1">
        <f t="array" ref="G196">_xlfn._xlws.FILTER(AnalysisResults!$R$2:$R$3724,(AnalysisResults!$P$2:$P$3724='AE_SOC_PT Shell'!$D196)*(AnalysisResults!$D$2:$D$3724='AE_SOC_PT Shell'!$F$4)*(AnalysisResults!$J$2:$J$3724='AE_SOC_PT Shell'!$B196)*(AnalysisResults!$N$2:$N$3724='AE_SOC_PT Shell'!$C196),"")</f>
        <v>XX</v>
      </c>
      <c r="H196" s="10" t="str" cm="1">
        <f t="array" ref="H196">_xlfn._xlws.FILTER(AnalysisResults!$R$2:$R$3724,(AnalysisResults!$P$2:$P$3724='AE_SOC_PT Shell'!$D196)*(AnalysisResults!$D$2:$D$3724='AE_SOC_PT Shell'!$F$4)*(AnalysisResults!$J$2:$J$3724='AE_SOC_PT Shell'!$B196)*(AnalysisResults!$N$2:$N$3724='AE_SOC_PT Shell'!$C196),"")</f>
        <v>XX</v>
      </c>
    </row>
    <row r="197" spans="2:8" x14ac:dyDescent="0.45">
      <c r="B197" s="12" t="str">
        <v>INFECTIONS AND INFESTATIONS</v>
      </c>
      <c r="C197" s="12" t="str">
        <v>CELLULITIS</v>
      </c>
      <c r="D197" s="11" t="str">
        <v>Mth01_CatVar_ByGrp_2_pct</v>
      </c>
      <c r="E197" s="9" t="str" cm="1">
        <f t="array" ref="E197">_xlfn._xlws.FILTER(AnalysisMethods!$G$2:$G$31,AnalysisMethods!$E$2:$E$31='AE_SOC_PT Shell'!D197,"")</f>
        <v>%</v>
      </c>
      <c r="F197" s="10" t="str" cm="1">
        <f t="array" ref="F197">_xlfn._xlws.FILTER(AnalysisResults!$R$2:$R$3724,(AnalysisResults!$P$2:$P$3724='AE_SOC_PT Shell'!$D197)*(AnalysisResults!$D$2:$D$3724='AE_SOC_PT Shell'!$F$4)*(AnalysisResults!$J$2:$J$3724='AE_SOC_PT Shell'!$B197)*(AnalysisResults!$N$2:$N$3724='AE_SOC_PT Shell'!$C197),"")</f>
        <v>( XX.X)</v>
      </c>
      <c r="G197" s="10" t="str" cm="1">
        <f t="array" ref="G197">_xlfn._xlws.FILTER(AnalysisResults!$R$2:$R$3724,(AnalysisResults!$P$2:$P$3724='AE_SOC_PT Shell'!$D197)*(AnalysisResults!$D$2:$D$3724='AE_SOC_PT Shell'!$F$4)*(AnalysisResults!$J$2:$J$3724='AE_SOC_PT Shell'!$B197)*(AnalysisResults!$N$2:$N$3724='AE_SOC_PT Shell'!$C197),"")</f>
        <v>( XX.X)</v>
      </c>
      <c r="H197" s="10" t="str" cm="1">
        <f t="array" ref="H197">_xlfn._xlws.FILTER(AnalysisResults!$R$2:$R$3724,(AnalysisResults!$P$2:$P$3724='AE_SOC_PT Shell'!$D197)*(AnalysisResults!$D$2:$D$3724='AE_SOC_PT Shell'!$F$4)*(AnalysisResults!$J$2:$J$3724='AE_SOC_PT Shell'!$B197)*(AnalysisResults!$N$2:$N$3724='AE_SOC_PT Shell'!$C197),"")</f>
        <v>( XX.X)</v>
      </c>
    </row>
    <row r="198" spans="2:8" x14ac:dyDescent="0.45">
      <c r="B198" s="12" t="str">
        <v>INFECTIONS AND INFESTATIONS</v>
      </c>
      <c r="C198" s="12" t="str">
        <v>CERVICITIS</v>
      </c>
      <c r="D198" s="11" t="str">
        <v>Mth01_CatVar_ByGrp_1_n</v>
      </c>
      <c r="E198" s="9" t="str" cm="1">
        <f t="array" ref="E198">_xlfn._xlws.FILTER(AnalysisMethods!$G$2:$G$31,AnalysisMethods!$E$2:$E$31='AE_SOC_PT Shell'!D198,"")</f>
        <v>n</v>
      </c>
      <c r="F198" s="10" t="str" cm="1">
        <f t="array" ref="F198">_xlfn._xlws.FILTER(AnalysisResults!$R$2:$R$3724,(AnalysisResults!$P$2:$P$3724='AE_SOC_PT Shell'!$D198)*(AnalysisResults!$D$2:$D$3724='AE_SOC_PT Shell'!$F$4)*(AnalysisResults!$J$2:$J$3724='AE_SOC_PT Shell'!$B198)*(AnalysisResults!$N$2:$N$3724='AE_SOC_PT Shell'!$C198),"")</f>
        <v>XX</v>
      </c>
      <c r="G198" s="10" t="str" cm="1">
        <f t="array" ref="G198">_xlfn._xlws.FILTER(AnalysisResults!$R$2:$R$3724,(AnalysisResults!$P$2:$P$3724='AE_SOC_PT Shell'!$D198)*(AnalysisResults!$D$2:$D$3724='AE_SOC_PT Shell'!$F$4)*(AnalysisResults!$J$2:$J$3724='AE_SOC_PT Shell'!$B198)*(AnalysisResults!$N$2:$N$3724='AE_SOC_PT Shell'!$C198),"")</f>
        <v>XX</v>
      </c>
      <c r="H198" s="10" t="str" cm="1">
        <f t="array" ref="H198">_xlfn._xlws.FILTER(AnalysisResults!$R$2:$R$3724,(AnalysisResults!$P$2:$P$3724='AE_SOC_PT Shell'!$D198)*(AnalysisResults!$D$2:$D$3724='AE_SOC_PT Shell'!$F$4)*(AnalysisResults!$J$2:$J$3724='AE_SOC_PT Shell'!$B198)*(AnalysisResults!$N$2:$N$3724='AE_SOC_PT Shell'!$C198),"")</f>
        <v>XX</v>
      </c>
    </row>
    <row r="199" spans="2:8" x14ac:dyDescent="0.45">
      <c r="B199" s="12" t="str">
        <v>INFECTIONS AND INFESTATIONS</v>
      </c>
      <c r="C199" s="12" t="str">
        <v>CERVICITIS</v>
      </c>
      <c r="D199" s="11" t="str">
        <v>Mth01_CatVar_ByGrp_2_pct</v>
      </c>
      <c r="E199" s="9" t="str" cm="1">
        <f t="array" ref="E199">_xlfn._xlws.FILTER(AnalysisMethods!$G$2:$G$31,AnalysisMethods!$E$2:$E$31='AE_SOC_PT Shell'!D199,"")</f>
        <v>%</v>
      </c>
      <c r="F199" s="10" t="str" cm="1">
        <f t="array" ref="F199">_xlfn._xlws.FILTER(AnalysisResults!$R$2:$R$3724,(AnalysisResults!$P$2:$P$3724='AE_SOC_PT Shell'!$D199)*(AnalysisResults!$D$2:$D$3724='AE_SOC_PT Shell'!$F$4)*(AnalysisResults!$J$2:$J$3724='AE_SOC_PT Shell'!$B199)*(AnalysisResults!$N$2:$N$3724='AE_SOC_PT Shell'!$C199),"")</f>
        <v>( XX.X)</v>
      </c>
      <c r="G199" s="10" t="str" cm="1">
        <f t="array" ref="G199">_xlfn._xlws.FILTER(AnalysisResults!$R$2:$R$3724,(AnalysisResults!$P$2:$P$3724='AE_SOC_PT Shell'!$D199)*(AnalysisResults!$D$2:$D$3724='AE_SOC_PT Shell'!$F$4)*(AnalysisResults!$J$2:$J$3724='AE_SOC_PT Shell'!$B199)*(AnalysisResults!$N$2:$N$3724='AE_SOC_PT Shell'!$C199),"")</f>
        <v>( XX.X)</v>
      </c>
      <c r="H199" s="10" t="str" cm="1">
        <f t="array" ref="H199">_xlfn._xlws.FILTER(AnalysisResults!$R$2:$R$3724,(AnalysisResults!$P$2:$P$3724='AE_SOC_PT Shell'!$D199)*(AnalysisResults!$D$2:$D$3724='AE_SOC_PT Shell'!$F$4)*(AnalysisResults!$J$2:$J$3724='AE_SOC_PT Shell'!$B199)*(AnalysisResults!$N$2:$N$3724='AE_SOC_PT Shell'!$C199),"")</f>
        <v>( XX.X)</v>
      </c>
    </row>
    <row r="200" spans="2:8" x14ac:dyDescent="0.45">
      <c r="B200" s="12" t="str">
        <v>INFECTIONS AND INFESTATIONS</v>
      </c>
      <c r="C200" s="12" t="str">
        <v>CYSTITIS</v>
      </c>
      <c r="D200" s="11" t="str">
        <v>Mth01_CatVar_ByGrp_1_n</v>
      </c>
      <c r="E200" s="9" t="str" cm="1">
        <f t="array" ref="E200">_xlfn._xlws.FILTER(AnalysisMethods!$G$2:$G$31,AnalysisMethods!$E$2:$E$31='AE_SOC_PT Shell'!D200,"")</f>
        <v>n</v>
      </c>
      <c r="F200" s="10" t="str" cm="1">
        <f t="array" ref="F200">_xlfn._xlws.FILTER(AnalysisResults!$R$2:$R$3724,(AnalysisResults!$P$2:$P$3724='AE_SOC_PT Shell'!$D200)*(AnalysisResults!$D$2:$D$3724='AE_SOC_PT Shell'!$F$4)*(AnalysisResults!$J$2:$J$3724='AE_SOC_PT Shell'!$B200)*(AnalysisResults!$N$2:$N$3724='AE_SOC_PT Shell'!$C200),"")</f>
        <v>XX</v>
      </c>
      <c r="G200" s="10" t="str" cm="1">
        <f t="array" ref="G200">_xlfn._xlws.FILTER(AnalysisResults!$R$2:$R$3724,(AnalysisResults!$P$2:$P$3724='AE_SOC_PT Shell'!$D200)*(AnalysisResults!$D$2:$D$3724='AE_SOC_PT Shell'!$F$4)*(AnalysisResults!$J$2:$J$3724='AE_SOC_PT Shell'!$B200)*(AnalysisResults!$N$2:$N$3724='AE_SOC_PT Shell'!$C200),"")</f>
        <v>XX</v>
      </c>
      <c r="H200" s="10" t="str" cm="1">
        <f t="array" ref="H200">_xlfn._xlws.FILTER(AnalysisResults!$R$2:$R$3724,(AnalysisResults!$P$2:$P$3724='AE_SOC_PT Shell'!$D200)*(AnalysisResults!$D$2:$D$3724='AE_SOC_PT Shell'!$F$4)*(AnalysisResults!$J$2:$J$3724='AE_SOC_PT Shell'!$B200)*(AnalysisResults!$N$2:$N$3724='AE_SOC_PT Shell'!$C200),"")</f>
        <v>XX</v>
      </c>
    </row>
    <row r="201" spans="2:8" x14ac:dyDescent="0.45">
      <c r="B201" s="12" t="str">
        <v>INFECTIONS AND INFESTATIONS</v>
      </c>
      <c r="C201" s="12" t="str">
        <v>CYSTITIS</v>
      </c>
      <c r="D201" s="11" t="str">
        <v>Mth01_CatVar_ByGrp_2_pct</v>
      </c>
      <c r="E201" s="9" t="str" cm="1">
        <f t="array" ref="E201">_xlfn._xlws.FILTER(AnalysisMethods!$G$2:$G$31,AnalysisMethods!$E$2:$E$31='AE_SOC_PT Shell'!D201,"")</f>
        <v>%</v>
      </c>
      <c r="F201" s="10" t="str" cm="1">
        <f t="array" ref="F201">_xlfn._xlws.FILTER(AnalysisResults!$R$2:$R$3724,(AnalysisResults!$P$2:$P$3724='AE_SOC_PT Shell'!$D201)*(AnalysisResults!$D$2:$D$3724='AE_SOC_PT Shell'!$F$4)*(AnalysisResults!$J$2:$J$3724='AE_SOC_PT Shell'!$B201)*(AnalysisResults!$N$2:$N$3724='AE_SOC_PT Shell'!$C201),"")</f>
        <v>( XX.X)</v>
      </c>
      <c r="G201" s="10" t="str" cm="1">
        <f t="array" ref="G201">_xlfn._xlws.FILTER(AnalysisResults!$R$2:$R$3724,(AnalysisResults!$P$2:$P$3724='AE_SOC_PT Shell'!$D201)*(AnalysisResults!$D$2:$D$3724='AE_SOC_PT Shell'!$F$4)*(AnalysisResults!$J$2:$J$3724='AE_SOC_PT Shell'!$B201)*(AnalysisResults!$N$2:$N$3724='AE_SOC_PT Shell'!$C201),"")</f>
        <v>( XX.X)</v>
      </c>
      <c r="H201" s="10" t="str" cm="1">
        <f t="array" ref="H201">_xlfn._xlws.FILTER(AnalysisResults!$R$2:$R$3724,(AnalysisResults!$P$2:$P$3724='AE_SOC_PT Shell'!$D201)*(AnalysisResults!$D$2:$D$3724='AE_SOC_PT Shell'!$F$4)*(AnalysisResults!$J$2:$J$3724='AE_SOC_PT Shell'!$B201)*(AnalysisResults!$N$2:$N$3724='AE_SOC_PT Shell'!$C201),"")</f>
        <v>( XX.X)</v>
      </c>
    </row>
    <row r="202" spans="2:8" x14ac:dyDescent="0.45">
      <c r="B202" s="12" t="str">
        <v>INFECTIONS AND INFESTATIONS</v>
      </c>
      <c r="C202" s="12" t="str">
        <v>EAR INFECTION</v>
      </c>
      <c r="D202" s="11" t="str">
        <v>Mth01_CatVar_ByGrp_1_n</v>
      </c>
      <c r="E202" s="9" t="str" cm="1">
        <f t="array" ref="E202">_xlfn._xlws.FILTER(AnalysisMethods!$G$2:$G$31,AnalysisMethods!$E$2:$E$31='AE_SOC_PT Shell'!D202,"")</f>
        <v>n</v>
      </c>
      <c r="F202" s="10" t="str" cm="1">
        <f t="array" ref="F202">_xlfn._xlws.FILTER(AnalysisResults!$R$2:$R$3724,(AnalysisResults!$P$2:$P$3724='AE_SOC_PT Shell'!$D202)*(AnalysisResults!$D$2:$D$3724='AE_SOC_PT Shell'!$F$4)*(AnalysisResults!$J$2:$J$3724='AE_SOC_PT Shell'!$B202)*(AnalysisResults!$N$2:$N$3724='AE_SOC_PT Shell'!$C202),"")</f>
        <v>XX</v>
      </c>
      <c r="G202" s="10" t="str" cm="1">
        <f t="array" ref="G202">_xlfn._xlws.FILTER(AnalysisResults!$R$2:$R$3724,(AnalysisResults!$P$2:$P$3724='AE_SOC_PT Shell'!$D202)*(AnalysisResults!$D$2:$D$3724='AE_SOC_PT Shell'!$F$4)*(AnalysisResults!$J$2:$J$3724='AE_SOC_PT Shell'!$B202)*(AnalysisResults!$N$2:$N$3724='AE_SOC_PT Shell'!$C202),"")</f>
        <v>XX</v>
      </c>
      <c r="H202" s="10" t="str" cm="1">
        <f t="array" ref="H202">_xlfn._xlws.FILTER(AnalysisResults!$R$2:$R$3724,(AnalysisResults!$P$2:$P$3724='AE_SOC_PT Shell'!$D202)*(AnalysisResults!$D$2:$D$3724='AE_SOC_PT Shell'!$F$4)*(AnalysisResults!$J$2:$J$3724='AE_SOC_PT Shell'!$B202)*(AnalysisResults!$N$2:$N$3724='AE_SOC_PT Shell'!$C202),"")</f>
        <v>XX</v>
      </c>
    </row>
    <row r="203" spans="2:8" x14ac:dyDescent="0.45">
      <c r="B203" s="12" t="str">
        <v>INFECTIONS AND INFESTATIONS</v>
      </c>
      <c r="C203" s="12" t="str">
        <v>EAR INFECTION</v>
      </c>
      <c r="D203" s="11" t="str">
        <v>Mth01_CatVar_ByGrp_2_pct</v>
      </c>
      <c r="E203" s="9" t="str" cm="1">
        <f t="array" ref="E203">_xlfn._xlws.FILTER(AnalysisMethods!$G$2:$G$31,AnalysisMethods!$E$2:$E$31='AE_SOC_PT Shell'!D203,"")</f>
        <v>%</v>
      </c>
      <c r="F203" s="10" t="str" cm="1">
        <f t="array" ref="F203">_xlfn._xlws.FILTER(AnalysisResults!$R$2:$R$3724,(AnalysisResults!$P$2:$P$3724='AE_SOC_PT Shell'!$D203)*(AnalysisResults!$D$2:$D$3724='AE_SOC_PT Shell'!$F$4)*(AnalysisResults!$J$2:$J$3724='AE_SOC_PT Shell'!$B203)*(AnalysisResults!$N$2:$N$3724='AE_SOC_PT Shell'!$C203),"")</f>
        <v>( XX.X)</v>
      </c>
      <c r="G203" s="10" t="str" cm="1">
        <f t="array" ref="G203">_xlfn._xlws.FILTER(AnalysisResults!$R$2:$R$3724,(AnalysisResults!$P$2:$P$3724='AE_SOC_PT Shell'!$D203)*(AnalysisResults!$D$2:$D$3724='AE_SOC_PT Shell'!$F$4)*(AnalysisResults!$J$2:$J$3724='AE_SOC_PT Shell'!$B203)*(AnalysisResults!$N$2:$N$3724='AE_SOC_PT Shell'!$C203),"")</f>
        <v>( XX.X)</v>
      </c>
      <c r="H203" s="10" t="str" cm="1">
        <f t="array" ref="H203">_xlfn._xlws.FILTER(AnalysisResults!$R$2:$R$3724,(AnalysisResults!$P$2:$P$3724='AE_SOC_PT Shell'!$D203)*(AnalysisResults!$D$2:$D$3724='AE_SOC_PT Shell'!$F$4)*(AnalysisResults!$J$2:$J$3724='AE_SOC_PT Shell'!$B203)*(AnalysisResults!$N$2:$N$3724='AE_SOC_PT Shell'!$C203),"")</f>
        <v>( XX.X)</v>
      </c>
    </row>
    <row r="204" spans="2:8" x14ac:dyDescent="0.45">
      <c r="B204" s="12" t="str">
        <v>INFECTIONS AND INFESTATIONS</v>
      </c>
      <c r="C204" s="12" t="str">
        <v>GASTROENTERITIS VIRAL</v>
      </c>
      <c r="D204" s="11" t="str">
        <v>Mth01_CatVar_ByGrp_1_n</v>
      </c>
      <c r="E204" s="9" t="str" cm="1">
        <f t="array" ref="E204">_xlfn._xlws.FILTER(AnalysisMethods!$G$2:$G$31,AnalysisMethods!$E$2:$E$31='AE_SOC_PT Shell'!D204,"")</f>
        <v>n</v>
      </c>
      <c r="F204" s="10" t="str" cm="1">
        <f t="array" ref="F204">_xlfn._xlws.FILTER(AnalysisResults!$R$2:$R$3724,(AnalysisResults!$P$2:$P$3724='AE_SOC_PT Shell'!$D204)*(AnalysisResults!$D$2:$D$3724='AE_SOC_PT Shell'!$F$4)*(AnalysisResults!$J$2:$J$3724='AE_SOC_PT Shell'!$B204)*(AnalysisResults!$N$2:$N$3724='AE_SOC_PT Shell'!$C204),"")</f>
        <v>XX</v>
      </c>
      <c r="G204" s="10" t="str" cm="1">
        <f t="array" ref="G204">_xlfn._xlws.FILTER(AnalysisResults!$R$2:$R$3724,(AnalysisResults!$P$2:$P$3724='AE_SOC_PT Shell'!$D204)*(AnalysisResults!$D$2:$D$3724='AE_SOC_PT Shell'!$F$4)*(AnalysisResults!$J$2:$J$3724='AE_SOC_PT Shell'!$B204)*(AnalysisResults!$N$2:$N$3724='AE_SOC_PT Shell'!$C204),"")</f>
        <v>XX</v>
      </c>
      <c r="H204" s="10" t="str" cm="1">
        <f t="array" ref="H204">_xlfn._xlws.FILTER(AnalysisResults!$R$2:$R$3724,(AnalysisResults!$P$2:$P$3724='AE_SOC_PT Shell'!$D204)*(AnalysisResults!$D$2:$D$3724='AE_SOC_PT Shell'!$F$4)*(AnalysisResults!$J$2:$J$3724='AE_SOC_PT Shell'!$B204)*(AnalysisResults!$N$2:$N$3724='AE_SOC_PT Shell'!$C204),"")</f>
        <v>XX</v>
      </c>
    </row>
    <row r="205" spans="2:8" x14ac:dyDescent="0.45">
      <c r="B205" s="12" t="str">
        <v>INFECTIONS AND INFESTATIONS</v>
      </c>
      <c r="C205" s="12" t="str">
        <v>GASTROENTERITIS VIRAL</v>
      </c>
      <c r="D205" s="11" t="str">
        <v>Mth01_CatVar_ByGrp_2_pct</v>
      </c>
      <c r="E205" s="9" t="str" cm="1">
        <f t="array" ref="E205">_xlfn._xlws.FILTER(AnalysisMethods!$G$2:$G$31,AnalysisMethods!$E$2:$E$31='AE_SOC_PT Shell'!D205,"")</f>
        <v>%</v>
      </c>
      <c r="F205" s="10" t="str" cm="1">
        <f t="array" ref="F205">_xlfn._xlws.FILTER(AnalysisResults!$R$2:$R$3724,(AnalysisResults!$P$2:$P$3724='AE_SOC_PT Shell'!$D205)*(AnalysisResults!$D$2:$D$3724='AE_SOC_PT Shell'!$F$4)*(AnalysisResults!$J$2:$J$3724='AE_SOC_PT Shell'!$B205)*(AnalysisResults!$N$2:$N$3724='AE_SOC_PT Shell'!$C205),"")</f>
        <v>( XX.X)</v>
      </c>
      <c r="G205" s="10" t="str" cm="1">
        <f t="array" ref="G205">_xlfn._xlws.FILTER(AnalysisResults!$R$2:$R$3724,(AnalysisResults!$P$2:$P$3724='AE_SOC_PT Shell'!$D205)*(AnalysisResults!$D$2:$D$3724='AE_SOC_PT Shell'!$F$4)*(AnalysisResults!$J$2:$J$3724='AE_SOC_PT Shell'!$B205)*(AnalysisResults!$N$2:$N$3724='AE_SOC_PT Shell'!$C205),"")</f>
        <v>( XX.X)</v>
      </c>
      <c r="H205" s="10" t="str" cm="1">
        <f t="array" ref="H205">_xlfn._xlws.FILTER(AnalysisResults!$R$2:$R$3724,(AnalysisResults!$P$2:$P$3724='AE_SOC_PT Shell'!$D205)*(AnalysisResults!$D$2:$D$3724='AE_SOC_PT Shell'!$F$4)*(AnalysisResults!$J$2:$J$3724='AE_SOC_PT Shell'!$B205)*(AnalysisResults!$N$2:$N$3724='AE_SOC_PT Shell'!$C205),"")</f>
        <v>( XX.X)</v>
      </c>
    </row>
    <row r="206" spans="2:8" x14ac:dyDescent="0.45">
      <c r="B206" s="12" t="str">
        <v>INFECTIONS AND INFESTATIONS</v>
      </c>
      <c r="C206" s="12" t="str">
        <v>HORDEOLUM</v>
      </c>
      <c r="D206" s="11" t="str">
        <v>Mth01_CatVar_ByGrp_1_n</v>
      </c>
      <c r="E206" s="9" t="str" cm="1">
        <f t="array" ref="E206">_xlfn._xlws.FILTER(AnalysisMethods!$G$2:$G$31,AnalysisMethods!$E$2:$E$31='AE_SOC_PT Shell'!D206,"")</f>
        <v>n</v>
      </c>
      <c r="F206" s="10" t="str" cm="1">
        <f t="array" ref="F206">_xlfn._xlws.FILTER(AnalysisResults!$R$2:$R$3724,(AnalysisResults!$P$2:$P$3724='AE_SOC_PT Shell'!$D206)*(AnalysisResults!$D$2:$D$3724='AE_SOC_PT Shell'!$F$4)*(AnalysisResults!$J$2:$J$3724='AE_SOC_PT Shell'!$B206)*(AnalysisResults!$N$2:$N$3724='AE_SOC_PT Shell'!$C206),"")</f>
        <v>XX</v>
      </c>
      <c r="G206" s="10" t="str" cm="1">
        <f t="array" ref="G206">_xlfn._xlws.FILTER(AnalysisResults!$R$2:$R$3724,(AnalysisResults!$P$2:$P$3724='AE_SOC_PT Shell'!$D206)*(AnalysisResults!$D$2:$D$3724='AE_SOC_PT Shell'!$F$4)*(AnalysisResults!$J$2:$J$3724='AE_SOC_PT Shell'!$B206)*(AnalysisResults!$N$2:$N$3724='AE_SOC_PT Shell'!$C206),"")</f>
        <v>XX</v>
      </c>
      <c r="H206" s="10" t="str" cm="1">
        <f t="array" ref="H206">_xlfn._xlws.FILTER(AnalysisResults!$R$2:$R$3724,(AnalysisResults!$P$2:$P$3724='AE_SOC_PT Shell'!$D206)*(AnalysisResults!$D$2:$D$3724='AE_SOC_PT Shell'!$F$4)*(AnalysisResults!$J$2:$J$3724='AE_SOC_PT Shell'!$B206)*(AnalysisResults!$N$2:$N$3724='AE_SOC_PT Shell'!$C206),"")</f>
        <v>XX</v>
      </c>
    </row>
    <row r="207" spans="2:8" x14ac:dyDescent="0.45">
      <c r="B207" s="12" t="str">
        <v>INFECTIONS AND INFESTATIONS</v>
      </c>
      <c r="C207" s="12" t="str">
        <v>HORDEOLUM</v>
      </c>
      <c r="D207" s="11" t="str">
        <v>Mth01_CatVar_ByGrp_2_pct</v>
      </c>
      <c r="E207" s="9" t="str" cm="1">
        <f t="array" ref="E207">_xlfn._xlws.FILTER(AnalysisMethods!$G$2:$G$31,AnalysisMethods!$E$2:$E$31='AE_SOC_PT Shell'!D207,"")</f>
        <v>%</v>
      </c>
      <c r="F207" s="10" t="str" cm="1">
        <f t="array" ref="F207">_xlfn._xlws.FILTER(AnalysisResults!$R$2:$R$3724,(AnalysisResults!$P$2:$P$3724='AE_SOC_PT Shell'!$D207)*(AnalysisResults!$D$2:$D$3724='AE_SOC_PT Shell'!$F$4)*(AnalysisResults!$J$2:$J$3724='AE_SOC_PT Shell'!$B207)*(AnalysisResults!$N$2:$N$3724='AE_SOC_PT Shell'!$C207),"")</f>
        <v>( XX.X)</v>
      </c>
      <c r="G207" s="10" t="str" cm="1">
        <f t="array" ref="G207">_xlfn._xlws.FILTER(AnalysisResults!$R$2:$R$3724,(AnalysisResults!$P$2:$P$3724='AE_SOC_PT Shell'!$D207)*(AnalysisResults!$D$2:$D$3724='AE_SOC_PT Shell'!$F$4)*(AnalysisResults!$J$2:$J$3724='AE_SOC_PT Shell'!$B207)*(AnalysisResults!$N$2:$N$3724='AE_SOC_PT Shell'!$C207),"")</f>
        <v>( XX.X)</v>
      </c>
      <c r="H207" s="10" t="str" cm="1">
        <f t="array" ref="H207">_xlfn._xlws.FILTER(AnalysisResults!$R$2:$R$3724,(AnalysisResults!$P$2:$P$3724='AE_SOC_PT Shell'!$D207)*(AnalysisResults!$D$2:$D$3724='AE_SOC_PT Shell'!$F$4)*(AnalysisResults!$J$2:$J$3724='AE_SOC_PT Shell'!$B207)*(AnalysisResults!$N$2:$N$3724='AE_SOC_PT Shell'!$C207),"")</f>
        <v>( XX.X)</v>
      </c>
    </row>
    <row r="208" spans="2:8" x14ac:dyDescent="0.45">
      <c r="B208" s="12" t="str">
        <v>INFECTIONS AND INFESTATIONS</v>
      </c>
      <c r="C208" s="12" t="str">
        <v>INFLUENZA</v>
      </c>
      <c r="D208" s="11" t="str">
        <v>Mth01_CatVar_ByGrp_1_n</v>
      </c>
      <c r="E208" s="9" t="str" cm="1">
        <f t="array" ref="E208">_xlfn._xlws.FILTER(AnalysisMethods!$G$2:$G$31,AnalysisMethods!$E$2:$E$31='AE_SOC_PT Shell'!D208,"")</f>
        <v>n</v>
      </c>
      <c r="F208" s="10" t="str" cm="1">
        <f t="array" ref="F208">_xlfn._xlws.FILTER(AnalysisResults!$R$2:$R$3724,(AnalysisResults!$P$2:$P$3724='AE_SOC_PT Shell'!$D208)*(AnalysisResults!$D$2:$D$3724='AE_SOC_PT Shell'!$F$4)*(AnalysisResults!$J$2:$J$3724='AE_SOC_PT Shell'!$B208)*(AnalysisResults!$N$2:$N$3724='AE_SOC_PT Shell'!$C208),"")</f>
        <v>XX</v>
      </c>
      <c r="G208" s="10" t="str" cm="1">
        <f t="array" ref="G208">_xlfn._xlws.FILTER(AnalysisResults!$R$2:$R$3724,(AnalysisResults!$P$2:$P$3724='AE_SOC_PT Shell'!$D208)*(AnalysisResults!$D$2:$D$3724='AE_SOC_PT Shell'!$F$4)*(AnalysisResults!$J$2:$J$3724='AE_SOC_PT Shell'!$B208)*(AnalysisResults!$N$2:$N$3724='AE_SOC_PT Shell'!$C208),"")</f>
        <v>XX</v>
      </c>
      <c r="H208" s="10" t="str" cm="1">
        <f t="array" ref="H208">_xlfn._xlws.FILTER(AnalysisResults!$R$2:$R$3724,(AnalysisResults!$P$2:$P$3724='AE_SOC_PT Shell'!$D208)*(AnalysisResults!$D$2:$D$3724='AE_SOC_PT Shell'!$F$4)*(AnalysisResults!$J$2:$J$3724='AE_SOC_PT Shell'!$B208)*(AnalysisResults!$N$2:$N$3724='AE_SOC_PT Shell'!$C208),"")</f>
        <v>XX</v>
      </c>
    </row>
    <row r="209" spans="2:8" x14ac:dyDescent="0.45">
      <c r="B209" s="12" t="str">
        <v>INFECTIONS AND INFESTATIONS</v>
      </c>
      <c r="C209" s="12" t="str">
        <v>INFLUENZA</v>
      </c>
      <c r="D209" s="11" t="str">
        <v>Mth01_CatVar_ByGrp_2_pct</v>
      </c>
      <c r="E209" s="9" t="str" cm="1">
        <f t="array" ref="E209">_xlfn._xlws.FILTER(AnalysisMethods!$G$2:$G$31,AnalysisMethods!$E$2:$E$31='AE_SOC_PT Shell'!D209,"")</f>
        <v>%</v>
      </c>
      <c r="F209" s="10" t="str" cm="1">
        <f t="array" ref="F209">_xlfn._xlws.FILTER(AnalysisResults!$R$2:$R$3724,(AnalysisResults!$P$2:$P$3724='AE_SOC_PT Shell'!$D209)*(AnalysisResults!$D$2:$D$3724='AE_SOC_PT Shell'!$F$4)*(AnalysisResults!$J$2:$J$3724='AE_SOC_PT Shell'!$B209)*(AnalysisResults!$N$2:$N$3724='AE_SOC_PT Shell'!$C209),"")</f>
        <v>( XX.X)</v>
      </c>
      <c r="G209" s="10" t="str" cm="1">
        <f t="array" ref="G209">_xlfn._xlws.FILTER(AnalysisResults!$R$2:$R$3724,(AnalysisResults!$P$2:$P$3724='AE_SOC_PT Shell'!$D209)*(AnalysisResults!$D$2:$D$3724='AE_SOC_PT Shell'!$F$4)*(AnalysisResults!$J$2:$J$3724='AE_SOC_PT Shell'!$B209)*(AnalysisResults!$N$2:$N$3724='AE_SOC_PT Shell'!$C209),"")</f>
        <v>( XX.X)</v>
      </c>
      <c r="H209" s="10" t="str" cm="1">
        <f t="array" ref="H209">_xlfn._xlws.FILTER(AnalysisResults!$R$2:$R$3724,(AnalysisResults!$P$2:$P$3724='AE_SOC_PT Shell'!$D209)*(AnalysisResults!$D$2:$D$3724='AE_SOC_PT Shell'!$F$4)*(AnalysisResults!$J$2:$J$3724='AE_SOC_PT Shell'!$B209)*(AnalysisResults!$N$2:$N$3724='AE_SOC_PT Shell'!$C209),"")</f>
        <v>( XX.X)</v>
      </c>
    </row>
    <row r="210" spans="2:8" x14ac:dyDescent="0.45">
      <c r="B210" s="12" t="str">
        <v>INFECTIONS AND INFESTATIONS</v>
      </c>
      <c r="C210" s="12" t="str">
        <v>LOCALISED INFECTION</v>
      </c>
      <c r="D210" s="11" t="str">
        <v>Mth01_CatVar_ByGrp_1_n</v>
      </c>
      <c r="E210" s="9" t="str" cm="1">
        <f t="array" ref="E210">_xlfn._xlws.FILTER(AnalysisMethods!$G$2:$G$31,AnalysisMethods!$E$2:$E$31='AE_SOC_PT Shell'!D210,"")</f>
        <v>n</v>
      </c>
      <c r="F210" s="10" t="str" cm="1">
        <f t="array" ref="F210">_xlfn._xlws.FILTER(AnalysisResults!$R$2:$R$3724,(AnalysisResults!$P$2:$P$3724='AE_SOC_PT Shell'!$D210)*(AnalysisResults!$D$2:$D$3724='AE_SOC_PT Shell'!$F$4)*(AnalysisResults!$J$2:$J$3724='AE_SOC_PT Shell'!$B210)*(AnalysisResults!$N$2:$N$3724='AE_SOC_PT Shell'!$C210),"")</f>
        <v>XX</v>
      </c>
      <c r="G210" s="10" t="str" cm="1">
        <f t="array" ref="G210">_xlfn._xlws.FILTER(AnalysisResults!$R$2:$R$3724,(AnalysisResults!$P$2:$P$3724='AE_SOC_PT Shell'!$D210)*(AnalysisResults!$D$2:$D$3724='AE_SOC_PT Shell'!$F$4)*(AnalysisResults!$J$2:$J$3724='AE_SOC_PT Shell'!$B210)*(AnalysisResults!$N$2:$N$3724='AE_SOC_PT Shell'!$C210),"")</f>
        <v>XX</v>
      </c>
      <c r="H210" s="10" t="str" cm="1">
        <f t="array" ref="H210">_xlfn._xlws.FILTER(AnalysisResults!$R$2:$R$3724,(AnalysisResults!$P$2:$P$3724='AE_SOC_PT Shell'!$D210)*(AnalysisResults!$D$2:$D$3724='AE_SOC_PT Shell'!$F$4)*(AnalysisResults!$J$2:$J$3724='AE_SOC_PT Shell'!$B210)*(AnalysisResults!$N$2:$N$3724='AE_SOC_PT Shell'!$C210),"")</f>
        <v>XX</v>
      </c>
    </row>
    <row r="211" spans="2:8" x14ac:dyDescent="0.45">
      <c r="B211" s="12" t="str">
        <v>INFECTIONS AND INFESTATIONS</v>
      </c>
      <c r="C211" s="12" t="str">
        <v>LOCALISED INFECTION</v>
      </c>
      <c r="D211" s="11" t="str">
        <v>Mth01_CatVar_ByGrp_2_pct</v>
      </c>
      <c r="E211" s="9" t="str" cm="1">
        <f t="array" ref="E211">_xlfn._xlws.FILTER(AnalysisMethods!$G$2:$G$31,AnalysisMethods!$E$2:$E$31='AE_SOC_PT Shell'!D211,"")</f>
        <v>%</v>
      </c>
      <c r="F211" s="10" t="str" cm="1">
        <f t="array" ref="F211">_xlfn._xlws.FILTER(AnalysisResults!$R$2:$R$3724,(AnalysisResults!$P$2:$P$3724='AE_SOC_PT Shell'!$D211)*(AnalysisResults!$D$2:$D$3724='AE_SOC_PT Shell'!$F$4)*(AnalysisResults!$J$2:$J$3724='AE_SOC_PT Shell'!$B211)*(AnalysisResults!$N$2:$N$3724='AE_SOC_PT Shell'!$C211),"")</f>
        <v>( XX.X)</v>
      </c>
      <c r="G211" s="10" t="str" cm="1">
        <f t="array" ref="G211">_xlfn._xlws.FILTER(AnalysisResults!$R$2:$R$3724,(AnalysisResults!$P$2:$P$3724='AE_SOC_PT Shell'!$D211)*(AnalysisResults!$D$2:$D$3724='AE_SOC_PT Shell'!$F$4)*(AnalysisResults!$J$2:$J$3724='AE_SOC_PT Shell'!$B211)*(AnalysisResults!$N$2:$N$3724='AE_SOC_PT Shell'!$C211),"")</f>
        <v>( XX.X)</v>
      </c>
      <c r="H211" s="10" t="str" cm="1">
        <f t="array" ref="H211">_xlfn._xlws.FILTER(AnalysisResults!$R$2:$R$3724,(AnalysisResults!$P$2:$P$3724='AE_SOC_PT Shell'!$D211)*(AnalysisResults!$D$2:$D$3724='AE_SOC_PT Shell'!$F$4)*(AnalysisResults!$J$2:$J$3724='AE_SOC_PT Shell'!$B211)*(AnalysisResults!$N$2:$N$3724='AE_SOC_PT Shell'!$C211),"")</f>
        <v>( XX.X)</v>
      </c>
    </row>
    <row r="212" spans="2:8" x14ac:dyDescent="0.45">
      <c r="B212" s="12" t="str">
        <v>INFECTIONS AND INFESTATIONS</v>
      </c>
      <c r="C212" s="12" t="str">
        <v>LOWER RESPIRATORY TRACT INFECTION</v>
      </c>
      <c r="D212" s="11" t="str">
        <v>Mth01_CatVar_ByGrp_1_n</v>
      </c>
      <c r="E212" s="9" t="str" cm="1">
        <f t="array" ref="E212">_xlfn._xlws.FILTER(AnalysisMethods!$G$2:$G$31,AnalysisMethods!$E$2:$E$31='AE_SOC_PT Shell'!D212,"")</f>
        <v>n</v>
      </c>
      <c r="F212" s="10" t="str" cm="1">
        <f t="array" ref="F212">_xlfn._xlws.FILTER(AnalysisResults!$R$2:$R$3724,(AnalysisResults!$P$2:$P$3724='AE_SOC_PT Shell'!$D212)*(AnalysisResults!$D$2:$D$3724='AE_SOC_PT Shell'!$F$4)*(AnalysisResults!$J$2:$J$3724='AE_SOC_PT Shell'!$B212)*(AnalysisResults!$N$2:$N$3724='AE_SOC_PT Shell'!$C212),"")</f>
        <v>XX</v>
      </c>
      <c r="G212" s="10" t="str" cm="1">
        <f t="array" ref="G212">_xlfn._xlws.FILTER(AnalysisResults!$R$2:$R$3724,(AnalysisResults!$P$2:$P$3724='AE_SOC_PT Shell'!$D212)*(AnalysisResults!$D$2:$D$3724='AE_SOC_PT Shell'!$F$4)*(AnalysisResults!$J$2:$J$3724='AE_SOC_PT Shell'!$B212)*(AnalysisResults!$N$2:$N$3724='AE_SOC_PT Shell'!$C212),"")</f>
        <v>XX</v>
      </c>
      <c r="H212" s="10" t="str" cm="1">
        <f t="array" ref="H212">_xlfn._xlws.FILTER(AnalysisResults!$R$2:$R$3724,(AnalysisResults!$P$2:$P$3724='AE_SOC_PT Shell'!$D212)*(AnalysisResults!$D$2:$D$3724='AE_SOC_PT Shell'!$F$4)*(AnalysisResults!$J$2:$J$3724='AE_SOC_PT Shell'!$B212)*(AnalysisResults!$N$2:$N$3724='AE_SOC_PT Shell'!$C212),"")</f>
        <v>XX</v>
      </c>
    </row>
    <row r="213" spans="2:8" x14ac:dyDescent="0.45">
      <c r="B213" s="12" t="str">
        <v>INFECTIONS AND INFESTATIONS</v>
      </c>
      <c r="C213" s="12" t="str">
        <v>LOWER RESPIRATORY TRACT INFECTION</v>
      </c>
      <c r="D213" s="11" t="str">
        <v>Mth01_CatVar_ByGrp_2_pct</v>
      </c>
      <c r="E213" s="9" t="str" cm="1">
        <f t="array" ref="E213">_xlfn._xlws.FILTER(AnalysisMethods!$G$2:$G$31,AnalysisMethods!$E$2:$E$31='AE_SOC_PT Shell'!D213,"")</f>
        <v>%</v>
      </c>
      <c r="F213" s="10" t="str" cm="1">
        <f t="array" ref="F213">_xlfn._xlws.FILTER(AnalysisResults!$R$2:$R$3724,(AnalysisResults!$P$2:$P$3724='AE_SOC_PT Shell'!$D213)*(AnalysisResults!$D$2:$D$3724='AE_SOC_PT Shell'!$F$4)*(AnalysisResults!$J$2:$J$3724='AE_SOC_PT Shell'!$B213)*(AnalysisResults!$N$2:$N$3724='AE_SOC_PT Shell'!$C213),"")</f>
        <v>( XX.X)</v>
      </c>
      <c r="G213" s="10" t="str" cm="1">
        <f t="array" ref="G213">_xlfn._xlws.FILTER(AnalysisResults!$R$2:$R$3724,(AnalysisResults!$P$2:$P$3724='AE_SOC_PT Shell'!$D213)*(AnalysisResults!$D$2:$D$3724='AE_SOC_PT Shell'!$F$4)*(AnalysisResults!$J$2:$J$3724='AE_SOC_PT Shell'!$B213)*(AnalysisResults!$N$2:$N$3724='AE_SOC_PT Shell'!$C213),"")</f>
        <v>( XX.X)</v>
      </c>
      <c r="H213" s="10" t="str" cm="1">
        <f t="array" ref="H213">_xlfn._xlws.FILTER(AnalysisResults!$R$2:$R$3724,(AnalysisResults!$P$2:$P$3724='AE_SOC_PT Shell'!$D213)*(AnalysisResults!$D$2:$D$3724='AE_SOC_PT Shell'!$F$4)*(AnalysisResults!$J$2:$J$3724='AE_SOC_PT Shell'!$B213)*(AnalysisResults!$N$2:$N$3724='AE_SOC_PT Shell'!$C213),"")</f>
        <v>( XX.X)</v>
      </c>
    </row>
    <row r="214" spans="2:8" x14ac:dyDescent="0.45">
      <c r="B214" s="12" t="str">
        <v>INFECTIONS AND INFESTATIONS</v>
      </c>
      <c r="C214" s="12" t="str">
        <v>NASOPHARYNGITIS</v>
      </c>
      <c r="D214" s="11" t="str">
        <v>Mth01_CatVar_ByGrp_1_n</v>
      </c>
      <c r="E214" s="9" t="str" cm="1">
        <f t="array" ref="E214">_xlfn._xlws.FILTER(AnalysisMethods!$G$2:$G$31,AnalysisMethods!$E$2:$E$31='AE_SOC_PT Shell'!D214,"")</f>
        <v>n</v>
      </c>
      <c r="F214" s="10" t="str" cm="1">
        <f t="array" ref="F214">_xlfn._xlws.FILTER(AnalysisResults!$R$2:$R$3724,(AnalysisResults!$P$2:$P$3724='AE_SOC_PT Shell'!$D214)*(AnalysisResults!$D$2:$D$3724='AE_SOC_PT Shell'!$F$4)*(AnalysisResults!$J$2:$J$3724='AE_SOC_PT Shell'!$B214)*(AnalysisResults!$N$2:$N$3724='AE_SOC_PT Shell'!$C214),"")</f>
        <v>XX</v>
      </c>
      <c r="G214" s="10" t="str" cm="1">
        <f t="array" ref="G214">_xlfn._xlws.FILTER(AnalysisResults!$R$2:$R$3724,(AnalysisResults!$P$2:$P$3724='AE_SOC_PT Shell'!$D214)*(AnalysisResults!$D$2:$D$3724='AE_SOC_PT Shell'!$F$4)*(AnalysisResults!$J$2:$J$3724='AE_SOC_PT Shell'!$B214)*(AnalysisResults!$N$2:$N$3724='AE_SOC_PT Shell'!$C214),"")</f>
        <v>XX</v>
      </c>
      <c r="H214" s="10" t="str" cm="1">
        <f t="array" ref="H214">_xlfn._xlws.FILTER(AnalysisResults!$R$2:$R$3724,(AnalysisResults!$P$2:$P$3724='AE_SOC_PT Shell'!$D214)*(AnalysisResults!$D$2:$D$3724='AE_SOC_PT Shell'!$F$4)*(AnalysisResults!$J$2:$J$3724='AE_SOC_PT Shell'!$B214)*(AnalysisResults!$N$2:$N$3724='AE_SOC_PT Shell'!$C214),"")</f>
        <v>XX</v>
      </c>
    </row>
    <row r="215" spans="2:8" x14ac:dyDescent="0.45">
      <c r="B215" s="12" t="str">
        <v>INFECTIONS AND INFESTATIONS</v>
      </c>
      <c r="C215" s="12" t="str">
        <v>NASOPHARYNGITIS</v>
      </c>
      <c r="D215" s="11" t="str">
        <v>Mth01_CatVar_ByGrp_2_pct</v>
      </c>
      <c r="E215" s="9" t="str" cm="1">
        <f t="array" ref="E215">_xlfn._xlws.FILTER(AnalysisMethods!$G$2:$G$31,AnalysisMethods!$E$2:$E$31='AE_SOC_PT Shell'!D215,"")</f>
        <v>%</v>
      </c>
      <c r="F215" s="10" t="str" cm="1">
        <f t="array" ref="F215">_xlfn._xlws.FILTER(AnalysisResults!$R$2:$R$3724,(AnalysisResults!$P$2:$P$3724='AE_SOC_PT Shell'!$D215)*(AnalysisResults!$D$2:$D$3724='AE_SOC_PT Shell'!$F$4)*(AnalysisResults!$J$2:$J$3724='AE_SOC_PT Shell'!$B215)*(AnalysisResults!$N$2:$N$3724='AE_SOC_PT Shell'!$C215),"")</f>
        <v>( XX.X)</v>
      </c>
      <c r="G215" s="10" t="str" cm="1">
        <f t="array" ref="G215">_xlfn._xlws.FILTER(AnalysisResults!$R$2:$R$3724,(AnalysisResults!$P$2:$P$3724='AE_SOC_PT Shell'!$D215)*(AnalysisResults!$D$2:$D$3724='AE_SOC_PT Shell'!$F$4)*(AnalysisResults!$J$2:$J$3724='AE_SOC_PT Shell'!$B215)*(AnalysisResults!$N$2:$N$3724='AE_SOC_PT Shell'!$C215),"")</f>
        <v>( XX.X)</v>
      </c>
      <c r="H215" s="10" t="str" cm="1">
        <f t="array" ref="H215">_xlfn._xlws.FILTER(AnalysisResults!$R$2:$R$3724,(AnalysisResults!$P$2:$P$3724='AE_SOC_PT Shell'!$D215)*(AnalysisResults!$D$2:$D$3724='AE_SOC_PT Shell'!$F$4)*(AnalysisResults!$J$2:$J$3724='AE_SOC_PT Shell'!$B215)*(AnalysisResults!$N$2:$N$3724='AE_SOC_PT Shell'!$C215),"")</f>
        <v>( XX.X)</v>
      </c>
    </row>
    <row r="216" spans="2:8" x14ac:dyDescent="0.45">
      <c r="B216" s="12" t="str">
        <v>INFECTIONS AND INFESTATIONS</v>
      </c>
      <c r="C216" s="12" t="str">
        <v>PNEUMONIA</v>
      </c>
      <c r="D216" s="11" t="str">
        <v>Mth01_CatVar_ByGrp_1_n</v>
      </c>
      <c r="E216" s="9" t="str" cm="1">
        <f t="array" ref="E216">_xlfn._xlws.FILTER(AnalysisMethods!$G$2:$G$31,AnalysisMethods!$E$2:$E$31='AE_SOC_PT Shell'!D216,"")</f>
        <v>n</v>
      </c>
      <c r="F216" s="10" t="str" cm="1">
        <f t="array" ref="F216">_xlfn._xlws.FILTER(AnalysisResults!$R$2:$R$3724,(AnalysisResults!$P$2:$P$3724='AE_SOC_PT Shell'!$D216)*(AnalysisResults!$D$2:$D$3724='AE_SOC_PT Shell'!$F$4)*(AnalysisResults!$J$2:$J$3724='AE_SOC_PT Shell'!$B216)*(AnalysisResults!$N$2:$N$3724='AE_SOC_PT Shell'!$C216),"")</f>
        <v>XX</v>
      </c>
      <c r="G216" s="10" t="str" cm="1">
        <f t="array" ref="G216">_xlfn._xlws.FILTER(AnalysisResults!$R$2:$R$3724,(AnalysisResults!$P$2:$P$3724='AE_SOC_PT Shell'!$D216)*(AnalysisResults!$D$2:$D$3724='AE_SOC_PT Shell'!$F$4)*(AnalysisResults!$J$2:$J$3724='AE_SOC_PT Shell'!$B216)*(AnalysisResults!$N$2:$N$3724='AE_SOC_PT Shell'!$C216),"")</f>
        <v>XX</v>
      </c>
      <c r="H216" s="10" t="str" cm="1">
        <f t="array" ref="H216">_xlfn._xlws.FILTER(AnalysisResults!$R$2:$R$3724,(AnalysisResults!$P$2:$P$3724='AE_SOC_PT Shell'!$D216)*(AnalysisResults!$D$2:$D$3724='AE_SOC_PT Shell'!$F$4)*(AnalysisResults!$J$2:$J$3724='AE_SOC_PT Shell'!$B216)*(AnalysisResults!$N$2:$N$3724='AE_SOC_PT Shell'!$C216),"")</f>
        <v>XX</v>
      </c>
    </row>
    <row r="217" spans="2:8" x14ac:dyDescent="0.45">
      <c r="B217" s="12" t="str">
        <v>INFECTIONS AND INFESTATIONS</v>
      </c>
      <c r="C217" s="12" t="str">
        <v>PNEUMONIA</v>
      </c>
      <c r="D217" s="11" t="str">
        <v>Mth01_CatVar_ByGrp_2_pct</v>
      </c>
      <c r="E217" s="9" t="str" cm="1">
        <f t="array" ref="E217">_xlfn._xlws.FILTER(AnalysisMethods!$G$2:$G$31,AnalysisMethods!$E$2:$E$31='AE_SOC_PT Shell'!D217,"")</f>
        <v>%</v>
      </c>
      <c r="F217" s="10" t="str" cm="1">
        <f t="array" ref="F217">_xlfn._xlws.FILTER(AnalysisResults!$R$2:$R$3724,(AnalysisResults!$P$2:$P$3724='AE_SOC_PT Shell'!$D217)*(AnalysisResults!$D$2:$D$3724='AE_SOC_PT Shell'!$F$4)*(AnalysisResults!$J$2:$J$3724='AE_SOC_PT Shell'!$B217)*(AnalysisResults!$N$2:$N$3724='AE_SOC_PT Shell'!$C217),"")</f>
        <v>( XX.X)</v>
      </c>
      <c r="G217" s="10" t="str" cm="1">
        <f t="array" ref="G217">_xlfn._xlws.FILTER(AnalysisResults!$R$2:$R$3724,(AnalysisResults!$P$2:$P$3724='AE_SOC_PT Shell'!$D217)*(AnalysisResults!$D$2:$D$3724='AE_SOC_PT Shell'!$F$4)*(AnalysisResults!$J$2:$J$3724='AE_SOC_PT Shell'!$B217)*(AnalysisResults!$N$2:$N$3724='AE_SOC_PT Shell'!$C217),"")</f>
        <v>( XX.X)</v>
      </c>
      <c r="H217" s="10" t="str" cm="1">
        <f t="array" ref="H217">_xlfn._xlws.FILTER(AnalysisResults!$R$2:$R$3724,(AnalysisResults!$P$2:$P$3724='AE_SOC_PT Shell'!$D217)*(AnalysisResults!$D$2:$D$3724='AE_SOC_PT Shell'!$F$4)*(AnalysisResults!$J$2:$J$3724='AE_SOC_PT Shell'!$B217)*(AnalysisResults!$N$2:$N$3724='AE_SOC_PT Shell'!$C217),"")</f>
        <v>( XX.X)</v>
      </c>
    </row>
    <row r="218" spans="2:8" x14ac:dyDescent="0.45">
      <c r="B218" s="12" t="str">
        <v>INFECTIONS AND INFESTATIONS</v>
      </c>
      <c r="C218" s="12" t="str">
        <v>RHINITIS</v>
      </c>
      <c r="D218" s="11" t="str">
        <v>Mth01_CatVar_ByGrp_1_n</v>
      </c>
      <c r="E218" s="9" t="str" cm="1">
        <f t="array" ref="E218">_xlfn._xlws.FILTER(AnalysisMethods!$G$2:$G$31,AnalysisMethods!$E$2:$E$31='AE_SOC_PT Shell'!D218,"")</f>
        <v>n</v>
      </c>
      <c r="F218" s="10" t="str" cm="1">
        <f t="array" ref="F218">_xlfn._xlws.FILTER(AnalysisResults!$R$2:$R$3724,(AnalysisResults!$P$2:$P$3724='AE_SOC_PT Shell'!$D218)*(AnalysisResults!$D$2:$D$3724='AE_SOC_PT Shell'!$F$4)*(AnalysisResults!$J$2:$J$3724='AE_SOC_PT Shell'!$B218)*(AnalysisResults!$N$2:$N$3724='AE_SOC_PT Shell'!$C218),"")</f>
        <v>XX</v>
      </c>
      <c r="G218" s="10" t="str" cm="1">
        <f t="array" ref="G218">_xlfn._xlws.FILTER(AnalysisResults!$R$2:$R$3724,(AnalysisResults!$P$2:$P$3724='AE_SOC_PT Shell'!$D218)*(AnalysisResults!$D$2:$D$3724='AE_SOC_PT Shell'!$F$4)*(AnalysisResults!$J$2:$J$3724='AE_SOC_PT Shell'!$B218)*(AnalysisResults!$N$2:$N$3724='AE_SOC_PT Shell'!$C218),"")</f>
        <v>XX</v>
      </c>
      <c r="H218" s="10" t="str" cm="1">
        <f t="array" ref="H218">_xlfn._xlws.FILTER(AnalysisResults!$R$2:$R$3724,(AnalysisResults!$P$2:$P$3724='AE_SOC_PT Shell'!$D218)*(AnalysisResults!$D$2:$D$3724='AE_SOC_PT Shell'!$F$4)*(AnalysisResults!$J$2:$J$3724='AE_SOC_PT Shell'!$B218)*(AnalysisResults!$N$2:$N$3724='AE_SOC_PT Shell'!$C218),"")</f>
        <v>XX</v>
      </c>
    </row>
    <row r="219" spans="2:8" x14ac:dyDescent="0.45">
      <c r="B219" s="12" t="str">
        <v>INFECTIONS AND INFESTATIONS</v>
      </c>
      <c r="C219" s="12" t="str">
        <v>RHINITIS</v>
      </c>
      <c r="D219" s="11" t="str">
        <v>Mth01_CatVar_ByGrp_2_pct</v>
      </c>
      <c r="E219" s="9" t="str" cm="1">
        <f t="array" ref="E219">_xlfn._xlws.FILTER(AnalysisMethods!$G$2:$G$31,AnalysisMethods!$E$2:$E$31='AE_SOC_PT Shell'!D219,"")</f>
        <v>%</v>
      </c>
      <c r="F219" s="10" t="str" cm="1">
        <f t="array" ref="F219">_xlfn._xlws.FILTER(AnalysisResults!$R$2:$R$3724,(AnalysisResults!$P$2:$P$3724='AE_SOC_PT Shell'!$D219)*(AnalysisResults!$D$2:$D$3724='AE_SOC_PT Shell'!$F$4)*(AnalysisResults!$J$2:$J$3724='AE_SOC_PT Shell'!$B219)*(AnalysisResults!$N$2:$N$3724='AE_SOC_PT Shell'!$C219),"")</f>
        <v>( XX.X)</v>
      </c>
      <c r="G219" s="10" t="str" cm="1">
        <f t="array" ref="G219">_xlfn._xlws.FILTER(AnalysisResults!$R$2:$R$3724,(AnalysisResults!$P$2:$P$3724='AE_SOC_PT Shell'!$D219)*(AnalysisResults!$D$2:$D$3724='AE_SOC_PT Shell'!$F$4)*(AnalysisResults!$J$2:$J$3724='AE_SOC_PT Shell'!$B219)*(AnalysisResults!$N$2:$N$3724='AE_SOC_PT Shell'!$C219),"")</f>
        <v>( XX.X)</v>
      </c>
      <c r="H219" s="10" t="str" cm="1">
        <f t="array" ref="H219">_xlfn._xlws.FILTER(AnalysisResults!$R$2:$R$3724,(AnalysisResults!$P$2:$P$3724='AE_SOC_PT Shell'!$D219)*(AnalysisResults!$D$2:$D$3724='AE_SOC_PT Shell'!$F$4)*(AnalysisResults!$J$2:$J$3724='AE_SOC_PT Shell'!$B219)*(AnalysisResults!$N$2:$N$3724='AE_SOC_PT Shell'!$C219),"")</f>
        <v>( XX.X)</v>
      </c>
    </row>
    <row r="220" spans="2:8" x14ac:dyDescent="0.45">
      <c r="B220" s="12" t="str">
        <v>INFECTIONS AND INFESTATIONS</v>
      </c>
      <c r="C220" s="12" t="str">
        <v>UPPER RESPIRATORY TRACT INFECTION</v>
      </c>
      <c r="D220" s="11" t="str">
        <v>Mth01_CatVar_ByGrp_1_n</v>
      </c>
      <c r="E220" s="9" t="str" cm="1">
        <f t="array" ref="E220">_xlfn._xlws.FILTER(AnalysisMethods!$G$2:$G$31,AnalysisMethods!$E$2:$E$31='AE_SOC_PT Shell'!D220,"")</f>
        <v>n</v>
      </c>
      <c r="F220" s="10" t="str" cm="1">
        <f t="array" ref="F220">_xlfn._xlws.FILTER(AnalysisResults!$R$2:$R$3724,(AnalysisResults!$P$2:$P$3724='AE_SOC_PT Shell'!$D220)*(AnalysisResults!$D$2:$D$3724='AE_SOC_PT Shell'!$F$4)*(AnalysisResults!$J$2:$J$3724='AE_SOC_PT Shell'!$B220)*(AnalysisResults!$N$2:$N$3724='AE_SOC_PT Shell'!$C220),"")</f>
        <v>XX</v>
      </c>
      <c r="G220" s="10" t="str" cm="1">
        <f t="array" ref="G220">_xlfn._xlws.FILTER(AnalysisResults!$R$2:$R$3724,(AnalysisResults!$P$2:$P$3724='AE_SOC_PT Shell'!$D220)*(AnalysisResults!$D$2:$D$3724='AE_SOC_PT Shell'!$F$4)*(AnalysisResults!$J$2:$J$3724='AE_SOC_PT Shell'!$B220)*(AnalysisResults!$N$2:$N$3724='AE_SOC_PT Shell'!$C220),"")</f>
        <v>XX</v>
      </c>
      <c r="H220" s="10" t="str" cm="1">
        <f t="array" ref="H220">_xlfn._xlws.FILTER(AnalysisResults!$R$2:$R$3724,(AnalysisResults!$P$2:$P$3724='AE_SOC_PT Shell'!$D220)*(AnalysisResults!$D$2:$D$3724='AE_SOC_PT Shell'!$F$4)*(AnalysisResults!$J$2:$J$3724='AE_SOC_PT Shell'!$B220)*(AnalysisResults!$N$2:$N$3724='AE_SOC_PT Shell'!$C220),"")</f>
        <v>XX</v>
      </c>
    </row>
    <row r="221" spans="2:8" x14ac:dyDescent="0.45">
      <c r="B221" s="12" t="str">
        <v>INFECTIONS AND INFESTATIONS</v>
      </c>
      <c r="C221" s="12" t="str">
        <v>UPPER RESPIRATORY TRACT INFECTION</v>
      </c>
      <c r="D221" s="11" t="str">
        <v>Mth01_CatVar_ByGrp_2_pct</v>
      </c>
      <c r="E221" s="9" t="str" cm="1">
        <f t="array" ref="E221">_xlfn._xlws.FILTER(AnalysisMethods!$G$2:$G$31,AnalysisMethods!$E$2:$E$31='AE_SOC_PT Shell'!D221,"")</f>
        <v>%</v>
      </c>
      <c r="F221" s="10" t="str" cm="1">
        <f t="array" ref="F221">_xlfn._xlws.FILTER(AnalysisResults!$R$2:$R$3724,(AnalysisResults!$P$2:$P$3724='AE_SOC_PT Shell'!$D221)*(AnalysisResults!$D$2:$D$3724='AE_SOC_PT Shell'!$F$4)*(AnalysisResults!$J$2:$J$3724='AE_SOC_PT Shell'!$B221)*(AnalysisResults!$N$2:$N$3724='AE_SOC_PT Shell'!$C221),"")</f>
        <v>( XX.X)</v>
      </c>
      <c r="G221" s="10" t="str" cm="1">
        <f t="array" ref="G221">_xlfn._xlws.FILTER(AnalysisResults!$R$2:$R$3724,(AnalysisResults!$P$2:$P$3724='AE_SOC_PT Shell'!$D221)*(AnalysisResults!$D$2:$D$3724='AE_SOC_PT Shell'!$F$4)*(AnalysisResults!$J$2:$J$3724='AE_SOC_PT Shell'!$B221)*(AnalysisResults!$N$2:$N$3724='AE_SOC_PT Shell'!$C221),"")</f>
        <v>( XX.X)</v>
      </c>
      <c r="H221" s="10" t="str" cm="1">
        <f t="array" ref="H221">_xlfn._xlws.FILTER(AnalysisResults!$R$2:$R$3724,(AnalysisResults!$P$2:$P$3724='AE_SOC_PT Shell'!$D221)*(AnalysisResults!$D$2:$D$3724='AE_SOC_PT Shell'!$F$4)*(AnalysisResults!$J$2:$J$3724='AE_SOC_PT Shell'!$B221)*(AnalysisResults!$N$2:$N$3724='AE_SOC_PT Shell'!$C221),"")</f>
        <v>( XX.X)</v>
      </c>
    </row>
    <row r="222" spans="2:8" x14ac:dyDescent="0.45">
      <c r="B222" s="12" t="str">
        <v>INFECTIONS AND INFESTATIONS</v>
      </c>
      <c r="C222" s="12" t="str">
        <v>URINARY TRACT INFECTION</v>
      </c>
      <c r="D222" s="11" t="str">
        <v>Mth01_CatVar_ByGrp_1_n</v>
      </c>
      <c r="E222" s="9" t="str" cm="1">
        <f t="array" ref="E222">_xlfn._xlws.FILTER(AnalysisMethods!$G$2:$G$31,AnalysisMethods!$E$2:$E$31='AE_SOC_PT Shell'!D222,"")</f>
        <v>n</v>
      </c>
      <c r="F222" s="10" t="str" cm="1">
        <f t="array" ref="F222">_xlfn._xlws.FILTER(AnalysisResults!$R$2:$R$3724,(AnalysisResults!$P$2:$P$3724='AE_SOC_PT Shell'!$D222)*(AnalysisResults!$D$2:$D$3724='AE_SOC_PT Shell'!$F$4)*(AnalysisResults!$J$2:$J$3724='AE_SOC_PT Shell'!$B222)*(AnalysisResults!$N$2:$N$3724='AE_SOC_PT Shell'!$C222),"")</f>
        <v>XX</v>
      </c>
      <c r="G222" s="10" t="str" cm="1">
        <f t="array" ref="G222">_xlfn._xlws.FILTER(AnalysisResults!$R$2:$R$3724,(AnalysisResults!$P$2:$P$3724='AE_SOC_PT Shell'!$D222)*(AnalysisResults!$D$2:$D$3724='AE_SOC_PT Shell'!$F$4)*(AnalysisResults!$J$2:$J$3724='AE_SOC_PT Shell'!$B222)*(AnalysisResults!$N$2:$N$3724='AE_SOC_PT Shell'!$C222),"")</f>
        <v>XX</v>
      </c>
      <c r="H222" s="10" t="str" cm="1">
        <f t="array" ref="H222">_xlfn._xlws.FILTER(AnalysisResults!$R$2:$R$3724,(AnalysisResults!$P$2:$P$3724='AE_SOC_PT Shell'!$D222)*(AnalysisResults!$D$2:$D$3724='AE_SOC_PT Shell'!$F$4)*(AnalysisResults!$J$2:$J$3724='AE_SOC_PT Shell'!$B222)*(AnalysisResults!$N$2:$N$3724='AE_SOC_PT Shell'!$C222),"")</f>
        <v>XX</v>
      </c>
    </row>
    <row r="223" spans="2:8" x14ac:dyDescent="0.45">
      <c r="B223" s="12" t="str">
        <v>INFECTIONS AND INFESTATIONS</v>
      </c>
      <c r="C223" s="12" t="str">
        <v>URINARY TRACT INFECTION</v>
      </c>
      <c r="D223" s="11" t="str">
        <v>Mth01_CatVar_ByGrp_2_pct</v>
      </c>
      <c r="E223" s="9" t="str" cm="1">
        <f t="array" ref="E223">_xlfn._xlws.FILTER(AnalysisMethods!$G$2:$G$31,AnalysisMethods!$E$2:$E$31='AE_SOC_PT Shell'!D223,"")</f>
        <v>%</v>
      </c>
      <c r="F223" s="10" t="str" cm="1">
        <f t="array" ref="F223">_xlfn._xlws.FILTER(AnalysisResults!$R$2:$R$3724,(AnalysisResults!$P$2:$P$3724='AE_SOC_PT Shell'!$D223)*(AnalysisResults!$D$2:$D$3724='AE_SOC_PT Shell'!$F$4)*(AnalysisResults!$J$2:$J$3724='AE_SOC_PT Shell'!$B223)*(AnalysisResults!$N$2:$N$3724='AE_SOC_PT Shell'!$C223),"")</f>
        <v>( XX.X)</v>
      </c>
      <c r="G223" s="10" t="str" cm="1">
        <f t="array" ref="G223">_xlfn._xlws.FILTER(AnalysisResults!$R$2:$R$3724,(AnalysisResults!$P$2:$P$3724='AE_SOC_PT Shell'!$D223)*(AnalysisResults!$D$2:$D$3724='AE_SOC_PT Shell'!$F$4)*(AnalysisResults!$J$2:$J$3724='AE_SOC_PT Shell'!$B223)*(AnalysisResults!$N$2:$N$3724='AE_SOC_PT Shell'!$C223),"")</f>
        <v>( XX.X)</v>
      </c>
      <c r="H223" s="10" t="str" cm="1">
        <f t="array" ref="H223">_xlfn._xlws.FILTER(AnalysisResults!$R$2:$R$3724,(AnalysisResults!$P$2:$P$3724='AE_SOC_PT Shell'!$D223)*(AnalysisResults!$D$2:$D$3724='AE_SOC_PT Shell'!$F$4)*(AnalysisResults!$J$2:$J$3724='AE_SOC_PT Shell'!$B223)*(AnalysisResults!$N$2:$N$3724='AE_SOC_PT Shell'!$C223),"")</f>
        <v>( XX.X)</v>
      </c>
    </row>
    <row r="224" spans="2:8" x14ac:dyDescent="0.45">
      <c r="B224" s="12" t="str">
        <v>INFECTIONS AND INFESTATIONS</v>
      </c>
      <c r="C224" s="12" t="str">
        <v>VAGINAL MYCOSIS</v>
      </c>
      <c r="D224" s="11" t="str">
        <v>Mth01_CatVar_ByGrp_1_n</v>
      </c>
      <c r="E224" s="9" t="str" cm="1">
        <f t="array" ref="E224">_xlfn._xlws.FILTER(AnalysisMethods!$G$2:$G$31,AnalysisMethods!$E$2:$E$31='AE_SOC_PT Shell'!D224,"")</f>
        <v>n</v>
      </c>
      <c r="F224" s="10" t="str" cm="1">
        <f t="array" ref="F224">_xlfn._xlws.FILTER(AnalysisResults!$R$2:$R$3724,(AnalysisResults!$P$2:$P$3724='AE_SOC_PT Shell'!$D224)*(AnalysisResults!$D$2:$D$3724='AE_SOC_PT Shell'!$F$4)*(AnalysisResults!$J$2:$J$3724='AE_SOC_PT Shell'!$B224)*(AnalysisResults!$N$2:$N$3724='AE_SOC_PT Shell'!$C224),"")</f>
        <v>XX</v>
      </c>
      <c r="G224" s="10" t="str" cm="1">
        <f t="array" ref="G224">_xlfn._xlws.FILTER(AnalysisResults!$R$2:$R$3724,(AnalysisResults!$P$2:$P$3724='AE_SOC_PT Shell'!$D224)*(AnalysisResults!$D$2:$D$3724='AE_SOC_PT Shell'!$F$4)*(AnalysisResults!$J$2:$J$3724='AE_SOC_PT Shell'!$B224)*(AnalysisResults!$N$2:$N$3724='AE_SOC_PT Shell'!$C224),"")</f>
        <v>XX</v>
      </c>
      <c r="H224" s="10" t="str" cm="1">
        <f t="array" ref="H224">_xlfn._xlws.FILTER(AnalysisResults!$R$2:$R$3724,(AnalysisResults!$P$2:$P$3724='AE_SOC_PT Shell'!$D224)*(AnalysisResults!$D$2:$D$3724='AE_SOC_PT Shell'!$F$4)*(AnalysisResults!$J$2:$J$3724='AE_SOC_PT Shell'!$B224)*(AnalysisResults!$N$2:$N$3724='AE_SOC_PT Shell'!$C224),"")</f>
        <v>XX</v>
      </c>
    </row>
    <row r="225" spans="2:8" x14ac:dyDescent="0.45">
      <c r="B225" s="12" t="str">
        <v>INFECTIONS AND INFESTATIONS</v>
      </c>
      <c r="C225" s="12" t="str">
        <v>VAGINAL MYCOSIS</v>
      </c>
      <c r="D225" s="11" t="str">
        <v>Mth01_CatVar_ByGrp_2_pct</v>
      </c>
      <c r="E225" s="9" t="str" cm="1">
        <f t="array" ref="E225">_xlfn._xlws.FILTER(AnalysisMethods!$G$2:$G$31,AnalysisMethods!$E$2:$E$31='AE_SOC_PT Shell'!D225,"")</f>
        <v>%</v>
      </c>
      <c r="F225" s="10" t="str" cm="1">
        <f t="array" ref="F225">_xlfn._xlws.FILTER(AnalysisResults!$R$2:$R$3724,(AnalysisResults!$P$2:$P$3724='AE_SOC_PT Shell'!$D225)*(AnalysisResults!$D$2:$D$3724='AE_SOC_PT Shell'!$F$4)*(AnalysisResults!$J$2:$J$3724='AE_SOC_PT Shell'!$B225)*(AnalysisResults!$N$2:$N$3724='AE_SOC_PT Shell'!$C225),"")</f>
        <v>( XX.X)</v>
      </c>
      <c r="G225" s="10" t="str" cm="1">
        <f t="array" ref="G225">_xlfn._xlws.FILTER(AnalysisResults!$R$2:$R$3724,(AnalysisResults!$P$2:$P$3724='AE_SOC_PT Shell'!$D225)*(AnalysisResults!$D$2:$D$3724='AE_SOC_PT Shell'!$F$4)*(AnalysisResults!$J$2:$J$3724='AE_SOC_PT Shell'!$B225)*(AnalysisResults!$N$2:$N$3724='AE_SOC_PT Shell'!$C225),"")</f>
        <v>( XX.X)</v>
      </c>
      <c r="H225" s="10" t="str" cm="1">
        <f t="array" ref="H225">_xlfn._xlws.FILTER(AnalysisResults!$R$2:$R$3724,(AnalysisResults!$P$2:$P$3724='AE_SOC_PT Shell'!$D225)*(AnalysisResults!$D$2:$D$3724='AE_SOC_PT Shell'!$F$4)*(AnalysisResults!$J$2:$J$3724='AE_SOC_PT Shell'!$B225)*(AnalysisResults!$N$2:$N$3724='AE_SOC_PT Shell'!$C225),"")</f>
        <v>( XX.X)</v>
      </c>
    </row>
    <row r="226" spans="2:8" x14ac:dyDescent="0.45">
      <c r="B226" s="12" t="str">
        <v>INFECTIONS AND INFESTATIONS</v>
      </c>
      <c r="C226" s="12" t="str">
        <v>VIRAL INFECTION</v>
      </c>
      <c r="D226" s="11" t="str">
        <v>Mth01_CatVar_ByGrp_1_n</v>
      </c>
      <c r="E226" s="9" t="str" cm="1">
        <f t="array" ref="E226">_xlfn._xlws.FILTER(AnalysisMethods!$G$2:$G$31,AnalysisMethods!$E$2:$E$31='AE_SOC_PT Shell'!D226,"")</f>
        <v>n</v>
      </c>
      <c r="F226" s="10" t="str" cm="1">
        <f t="array" ref="F226">_xlfn._xlws.FILTER(AnalysisResults!$R$2:$R$3724,(AnalysisResults!$P$2:$P$3724='AE_SOC_PT Shell'!$D226)*(AnalysisResults!$D$2:$D$3724='AE_SOC_PT Shell'!$F$4)*(AnalysisResults!$J$2:$J$3724='AE_SOC_PT Shell'!$B226)*(AnalysisResults!$N$2:$N$3724='AE_SOC_PT Shell'!$C226),"")</f>
        <v>XX</v>
      </c>
      <c r="G226" s="10" t="str" cm="1">
        <f t="array" ref="G226">_xlfn._xlws.FILTER(AnalysisResults!$R$2:$R$3724,(AnalysisResults!$P$2:$P$3724='AE_SOC_PT Shell'!$D226)*(AnalysisResults!$D$2:$D$3724='AE_SOC_PT Shell'!$F$4)*(AnalysisResults!$J$2:$J$3724='AE_SOC_PT Shell'!$B226)*(AnalysisResults!$N$2:$N$3724='AE_SOC_PT Shell'!$C226),"")</f>
        <v>XX</v>
      </c>
      <c r="H226" s="10" t="str" cm="1">
        <f t="array" ref="H226">_xlfn._xlws.FILTER(AnalysisResults!$R$2:$R$3724,(AnalysisResults!$P$2:$P$3724='AE_SOC_PT Shell'!$D226)*(AnalysisResults!$D$2:$D$3724='AE_SOC_PT Shell'!$F$4)*(AnalysisResults!$J$2:$J$3724='AE_SOC_PT Shell'!$B226)*(AnalysisResults!$N$2:$N$3724='AE_SOC_PT Shell'!$C226),"")</f>
        <v>XX</v>
      </c>
    </row>
    <row r="227" spans="2:8" x14ac:dyDescent="0.45">
      <c r="B227" s="12" t="str">
        <v>INFECTIONS AND INFESTATIONS</v>
      </c>
      <c r="C227" s="12" t="str">
        <v>VIRAL INFECTION</v>
      </c>
      <c r="D227" s="11" t="str">
        <v>Mth01_CatVar_ByGrp_2_pct</v>
      </c>
      <c r="E227" s="9" t="str" cm="1">
        <f t="array" ref="E227">_xlfn._xlws.FILTER(AnalysisMethods!$G$2:$G$31,AnalysisMethods!$E$2:$E$31='AE_SOC_PT Shell'!D227,"")</f>
        <v>%</v>
      </c>
      <c r="F227" s="10" t="str" cm="1">
        <f t="array" ref="F227">_xlfn._xlws.FILTER(AnalysisResults!$R$2:$R$3724,(AnalysisResults!$P$2:$P$3724='AE_SOC_PT Shell'!$D227)*(AnalysisResults!$D$2:$D$3724='AE_SOC_PT Shell'!$F$4)*(AnalysisResults!$J$2:$J$3724='AE_SOC_PT Shell'!$B227)*(AnalysisResults!$N$2:$N$3724='AE_SOC_PT Shell'!$C227),"")</f>
        <v>( XX.X)</v>
      </c>
      <c r="G227" s="10" t="str" cm="1">
        <f t="array" ref="G227">_xlfn._xlws.FILTER(AnalysisResults!$R$2:$R$3724,(AnalysisResults!$P$2:$P$3724='AE_SOC_PT Shell'!$D227)*(AnalysisResults!$D$2:$D$3724='AE_SOC_PT Shell'!$F$4)*(AnalysisResults!$J$2:$J$3724='AE_SOC_PT Shell'!$B227)*(AnalysisResults!$N$2:$N$3724='AE_SOC_PT Shell'!$C227),"")</f>
        <v>( XX.X)</v>
      </c>
      <c r="H227" s="10" t="str" cm="1">
        <f t="array" ref="H227">_xlfn._xlws.FILTER(AnalysisResults!$R$2:$R$3724,(AnalysisResults!$P$2:$P$3724='AE_SOC_PT Shell'!$D227)*(AnalysisResults!$D$2:$D$3724='AE_SOC_PT Shell'!$F$4)*(AnalysisResults!$J$2:$J$3724='AE_SOC_PT Shell'!$B227)*(AnalysisResults!$N$2:$N$3724='AE_SOC_PT Shell'!$C227),"")</f>
        <v>( XX.X)</v>
      </c>
    </row>
    <row r="228" spans="2:8" x14ac:dyDescent="0.45">
      <c r="B228" s="12" t="str">
        <v>INJURY, POISONING AND PROCEDURAL COMPLICATIONS</v>
      </c>
      <c r="C228" s="12" t="str">
        <v/>
      </c>
      <c r="D228" s="11" t="str">
        <v>Mth01_CatVar_ByGrp_1_n</v>
      </c>
      <c r="E228" s="9" t="str" cm="1">
        <f t="array" ref="E228">_xlfn._xlws.FILTER(AnalysisMethods!$G$2:$G$31,AnalysisMethods!$E$2:$E$31='AE_SOC_PT Shell'!D228,"")</f>
        <v>n</v>
      </c>
      <c r="F228" s="10" t="str" cm="1">
        <f t="array" ref="F228">_xlfn._xlws.FILTER(AnalysisResults!$R$2:$R$3724,(AnalysisResults!$P$2:$P$3724='AE_SOC_PT Shell'!$D228)*(AnalysisResults!$D$2:$D$3724='AE_SOC_PT Shell'!$F$4)*(AnalysisResults!$J$2:$J$3724='AE_SOC_PT Shell'!$B228)*(AnalysisResults!$N$2:$N$3724='AE_SOC_PT Shell'!$C228),"")</f>
        <v>XX</v>
      </c>
      <c r="G228" s="10" t="str" cm="1">
        <f t="array" ref="G228">_xlfn._xlws.FILTER(AnalysisResults!$R$2:$R$3724,(AnalysisResults!$P$2:$P$3724='AE_SOC_PT Shell'!$D228)*(AnalysisResults!$D$2:$D$3724='AE_SOC_PT Shell'!$F$4)*(AnalysisResults!$J$2:$J$3724='AE_SOC_PT Shell'!$B228)*(AnalysisResults!$N$2:$N$3724='AE_SOC_PT Shell'!$C228),"")</f>
        <v>XX</v>
      </c>
      <c r="H228" s="10" t="str" cm="1">
        <f t="array" ref="H228">_xlfn._xlws.FILTER(AnalysisResults!$R$2:$R$3724,(AnalysisResults!$P$2:$P$3724='AE_SOC_PT Shell'!$D228)*(AnalysisResults!$D$2:$D$3724='AE_SOC_PT Shell'!$F$4)*(AnalysisResults!$J$2:$J$3724='AE_SOC_PT Shell'!$B228)*(AnalysisResults!$N$2:$N$3724='AE_SOC_PT Shell'!$C228),"")</f>
        <v>XX</v>
      </c>
    </row>
    <row r="229" spans="2:8" x14ac:dyDescent="0.45">
      <c r="B229" s="12" t="str">
        <v>INJURY, POISONING AND PROCEDURAL COMPLICATIONS</v>
      </c>
      <c r="C229" s="12" t="str">
        <v/>
      </c>
      <c r="D229" s="11" t="str">
        <v>Mth01_CatVar_ByGrp_2_pct</v>
      </c>
      <c r="E229" s="9" t="str" cm="1">
        <f t="array" ref="E229">_xlfn._xlws.FILTER(AnalysisMethods!$G$2:$G$31,AnalysisMethods!$E$2:$E$31='AE_SOC_PT Shell'!D229,"")</f>
        <v>%</v>
      </c>
      <c r="F229" s="10" t="str" cm="1">
        <f t="array" ref="F229">_xlfn._xlws.FILTER(AnalysisResults!$R$2:$R$3724,(AnalysisResults!$P$2:$P$3724='AE_SOC_PT Shell'!$D229)*(AnalysisResults!$D$2:$D$3724='AE_SOC_PT Shell'!$F$4)*(AnalysisResults!$J$2:$J$3724='AE_SOC_PT Shell'!$B229)*(AnalysisResults!$N$2:$N$3724='AE_SOC_PT Shell'!$C229),"")</f>
        <v>( XX.X)</v>
      </c>
      <c r="G229" s="10" t="str" cm="1">
        <f t="array" ref="G229">_xlfn._xlws.FILTER(AnalysisResults!$R$2:$R$3724,(AnalysisResults!$P$2:$P$3724='AE_SOC_PT Shell'!$D229)*(AnalysisResults!$D$2:$D$3724='AE_SOC_PT Shell'!$F$4)*(AnalysisResults!$J$2:$J$3724='AE_SOC_PT Shell'!$B229)*(AnalysisResults!$N$2:$N$3724='AE_SOC_PT Shell'!$C229),"")</f>
        <v>( XX.X)</v>
      </c>
      <c r="H229" s="10" t="str" cm="1">
        <f t="array" ref="H229">_xlfn._xlws.FILTER(AnalysisResults!$R$2:$R$3724,(AnalysisResults!$P$2:$P$3724='AE_SOC_PT Shell'!$D229)*(AnalysisResults!$D$2:$D$3724='AE_SOC_PT Shell'!$F$4)*(AnalysisResults!$J$2:$J$3724='AE_SOC_PT Shell'!$B229)*(AnalysisResults!$N$2:$N$3724='AE_SOC_PT Shell'!$C229),"")</f>
        <v>( XX.X)</v>
      </c>
    </row>
    <row r="230" spans="2:8" x14ac:dyDescent="0.45">
      <c r="B230" s="12" t="str">
        <v>INJURY, POISONING AND PROCEDURAL COMPLICATIONS</v>
      </c>
      <c r="C230" s="12" t="str">
        <v>CONTUSION</v>
      </c>
      <c r="D230" s="11" t="str">
        <v>Mth01_CatVar_ByGrp_1_n</v>
      </c>
      <c r="E230" s="9" t="str" cm="1">
        <f t="array" ref="E230">_xlfn._xlws.FILTER(AnalysisMethods!$G$2:$G$31,AnalysisMethods!$E$2:$E$31='AE_SOC_PT Shell'!D230,"")</f>
        <v>n</v>
      </c>
      <c r="F230" s="10" t="str" cm="1">
        <f t="array" ref="F230">_xlfn._xlws.FILTER(AnalysisResults!$R$2:$R$3724,(AnalysisResults!$P$2:$P$3724='AE_SOC_PT Shell'!$D230)*(AnalysisResults!$D$2:$D$3724='AE_SOC_PT Shell'!$F$4)*(AnalysisResults!$J$2:$J$3724='AE_SOC_PT Shell'!$B230)*(AnalysisResults!$N$2:$N$3724='AE_SOC_PT Shell'!$C230),"")</f>
        <v>XX</v>
      </c>
      <c r="G230" s="10" t="str" cm="1">
        <f t="array" ref="G230">_xlfn._xlws.FILTER(AnalysisResults!$R$2:$R$3724,(AnalysisResults!$P$2:$P$3724='AE_SOC_PT Shell'!$D230)*(AnalysisResults!$D$2:$D$3724='AE_SOC_PT Shell'!$F$4)*(AnalysisResults!$J$2:$J$3724='AE_SOC_PT Shell'!$B230)*(AnalysisResults!$N$2:$N$3724='AE_SOC_PT Shell'!$C230),"")</f>
        <v>XX</v>
      </c>
      <c r="H230" s="10" t="str" cm="1">
        <f t="array" ref="H230">_xlfn._xlws.FILTER(AnalysisResults!$R$2:$R$3724,(AnalysisResults!$P$2:$P$3724='AE_SOC_PT Shell'!$D230)*(AnalysisResults!$D$2:$D$3724='AE_SOC_PT Shell'!$F$4)*(AnalysisResults!$J$2:$J$3724='AE_SOC_PT Shell'!$B230)*(AnalysisResults!$N$2:$N$3724='AE_SOC_PT Shell'!$C230),"")</f>
        <v>XX</v>
      </c>
    </row>
    <row r="231" spans="2:8" x14ac:dyDescent="0.45">
      <c r="B231" s="12" t="str">
        <v>INJURY, POISONING AND PROCEDURAL COMPLICATIONS</v>
      </c>
      <c r="C231" s="12" t="str">
        <v>CONTUSION</v>
      </c>
      <c r="D231" s="11" t="str">
        <v>Mth01_CatVar_ByGrp_2_pct</v>
      </c>
      <c r="E231" s="9" t="str" cm="1">
        <f t="array" ref="E231">_xlfn._xlws.FILTER(AnalysisMethods!$G$2:$G$31,AnalysisMethods!$E$2:$E$31='AE_SOC_PT Shell'!D231,"")</f>
        <v>%</v>
      </c>
      <c r="F231" s="10" t="str" cm="1">
        <f t="array" ref="F231">_xlfn._xlws.FILTER(AnalysisResults!$R$2:$R$3724,(AnalysisResults!$P$2:$P$3724='AE_SOC_PT Shell'!$D231)*(AnalysisResults!$D$2:$D$3724='AE_SOC_PT Shell'!$F$4)*(AnalysisResults!$J$2:$J$3724='AE_SOC_PT Shell'!$B231)*(AnalysisResults!$N$2:$N$3724='AE_SOC_PT Shell'!$C231),"")</f>
        <v>( XX.X)</v>
      </c>
      <c r="G231" s="10" t="str" cm="1">
        <f t="array" ref="G231">_xlfn._xlws.FILTER(AnalysisResults!$R$2:$R$3724,(AnalysisResults!$P$2:$P$3724='AE_SOC_PT Shell'!$D231)*(AnalysisResults!$D$2:$D$3724='AE_SOC_PT Shell'!$F$4)*(AnalysisResults!$J$2:$J$3724='AE_SOC_PT Shell'!$B231)*(AnalysisResults!$N$2:$N$3724='AE_SOC_PT Shell'!$C231),"")</f>
        <v>( XX.X)</v>
      </c>
      <c r="H231" s="10" t="str" cm="1">
        <f t="array" ref="H231">_xlfn._xlws.FILTER(AnalysisResults!$R$2:$R$3724,(AnalysisResults!$P$2:$P$3724='AE_SOC_PT Shell'!$D231)*(AnalysisResults!$D$2:$D$3724='AE_SOC_PT Shell'!$F$4)*(AnalysisResults!$J$2:$J$3724='AE_SOC_PT Shell'!$B231)*(AnalysisResults!$N$2:$N$3724='AE_SOC_PT Shell'!$C231),"")</f>
        <v>( XX.X)</v>
      </c>
    </row>
    <row r="232" spans="2:8" x14ac:dyDescent="0.45">
      <c r="B232" s="12" t="str">
        <v>INJURY, POISONING AND PROCEDURAL COMPLICATIONS</v>
      </c>
      <c r="C232" s="12" t="str">
        <v>EXCORIATION</v>
      </c>
      <c r="D232" s="11" t="str">
        <v>Mth01_CatVar_ByGrp_1_n</v>
      </c>
      <c r="E232" s="9" t="str" cm="1">
        <f t="array" ref="E232">_xlfn._xlws.FILTER(AnalysisMethods!$G$2:$G$31,AnalysisMethods!$E$2:$E$31='AE_SOC_PT Shell'!D232,"")</f>
        <v>n</v>
      </c>
      <c r="F232" s="10" t="str" cm="1">
        <f t="array" ref="F232">_xlfn._xlws.FILTER(AnalysisResults!$R$2:$R$3724,(AnalysisResults!$P$2:$P$3724='AE_SOC_PT Shell'!$D232)*(AnalysisResults!$D$2:$D$3724='AE_SOC_PT Shell'!$F$4)*(AnalysisResults!$J$2:$J$3724='AE_SOC_PT Shell'!$B232)*(AnalysisResults!$N$2:$N$3724='AE_SOC_PT Shell'!$C232),"")</f>
        <v>XX</v>
      </c>
      <c r="G232" s="10" t="str" cm="1">
        <f t="array" ref="G232">_xlfn._xlws.FILTER(AnalysisResults!$R$2:$R$3724,(AnalysisResults!$P$2:$P$3724='AE_SOC_PT Shell'!$D232)*(AnalysisResults!$D$2:$D$3724='AE_SOC_PT Shell'!$F$4)*(AnalysisResults!$J$2:$J$3724='AE_SOC_PT Shell'!$B232)*(AnalysisResults!$N$2:$N$3724='AE_SOC_PT Shell'!$C232),"")</f>
        <v>XX</v>
      </c>
      <c r="H232" s="10" t="str" cm="1">
        <f t="array" ref="H232">_xlfn._xlws.FILTER(AnalysisResults!$R$2:$R$3724,(AnalysisResults!$P$2:$P$3724='AE_SOC_PT Shell'!$D232)*(AnalysisResults!$D$2:$D$3724='AE_SOC_PT Shell'!$F$4)*(AnalysisResults!$J$2:$J$3724='AE_SOC_PT Shell'!$B232)*(AnalysisResults!$N$2:$N$3724='AE_SOC_PT Shell'!$C232),"")</f>
        <v>XX</v>
      </c>
    </row>
    <row r="233" spans="2:8" x14ac:dyDescent="0.45">
      <c r="B233" s="12" t="str">
        <v>INJURY, POISONING AND PROCEDURAL COMPLICATIONS</v>
      </c>
      <c r="C233" s="12" t="str">
        <v>EXCORIATION</v>
      </c>
      <c r="D233" s="11" t="str">
        <v>Mth01_CatVar_ByGrp_2_pct</v>
      </c>
      <c r="E233" s="9" t="str" cm="1">
        <f t="array" ref="E233">_xlfn._xlws.FILTER(AnalysisMethods!$G$2:$G$31,AnalysisMethods!$E$2:$E$31='AE_SOC_PT Shell'!D233,"")</f>
        <v>%</v>
      </c>
      <c r="F233" s="10" t="str" cm="1">
        <f t="array" ref="F233">_xlfn._xlws.FILTER(AnalysisResults!$R$2:$R$3724,(AnalysisResults!$P$2:$P$3724='AE_SOC_PT Shell'!$D233)*(AnalysisResults!$D$2:$D$3724='AE_SOC_PT Shell'!$F$4)*(AnalysisResults!$J$2:$J$3724='AE_SOC_PT Shell'!$B233)*(AnalysisResults!$N$2:$N$3724='AE_SOC_PT Shell'!$C233),"")</f>
        <v>( XX.X)</v>
      </c>
      <c r="G233" s="10" t="str" cm="1">
        <f t="array" ref="G233">_xlfn._xlws.FILTER(AnalysisResults!$R$2:$R$3724,(AnalysisResults!$P$2:$P$3724='AE_SOC_PT Shell'!$D233)*(AnalysisResults!$D$2:$D$3724='AE_SOC_PT Shell'!$F$4)*(AnalysisResults!$J$2:$J$3724='AE_SOC_PT Shell'!$B233)*(AnalysisResults!$N$2:$N$3724='AE_SOC_PT Shell'!$C233),"")</f>
        <v>( XX.X)</v>
      </c>
      <c r="H233" s="10" t="str" cm="1">
        <f t="array" ref="H233">_xlfn._xlws.FILTER(AnalysisResults!$R$2:$R$3724,(AnalysisResults!$P$2:$P$3724='AE_SOC_PT Shell'!$D233)*(AnalysisResults!$D$2:$D$3724='AE_SOC_PT Shell'!$F$4)*(AnalysisResults!$J$2:$J$3724='AE_SOC_PT Shell'!$B233)*(AnalysisResults!$N$2:$N$3724='AE_SOC_PT Shell'!$C233),"")</f>
        <v>( XX.X)</v>
      </c>
    </row>
    <row r="234" spans="2:8" x14ac:dyDescent="0.45">
      <c r="B234" s="12" t="str">
        <v>INJURY, POISONING AND PROCEDURAL COMPLICATIONS</v>
      </c>
      <c r="C234" s="12" t="str">
        <v>FACIAL BONES FRACTURE</v>
      </c>
      <c r="D234" s="11" t="str">
        <v>Mth01_CatVar_ByGrp_1_n</v>
      </c>
      <c r="E234" s="9" t="str" cm="1">
        <f t="array" ref="E234">_xlfn._xlws.FILTER(AnalysisMethods!$G$2:$G$31,AnalysisMethods!$E$2:$E$31='AE_SOC_PT Shell'!D234,"")</f>
        <v>n</v>
      </c>
      <c r="F234" s="10" t="str" cm="1">
        <f t="array" ref="F234">_xlfn._xlws.FILTER(AnalysisResults!$R$2:$R$3724,(AnalysisResults!$P$2:$P$3724='AE_SOC_PT Shell'!$D234)*(AnalysisResults!$D$2:$D$3724='AE_SOC_PT Shell'!$F$4)*(AnalysisResults!$J$2:$J$3724='AE_SOC_PT Shell'!$B234)*(AnalysisResults!$N$2:$N$3724='AE_SOC_PT Shell'!$C234),"")</f>
        <v>XX</v>
      </c>
      <c r="G234" s="10" t="str" cm="1">
        <f t="array" ref="G234">_xlfn._xlws.FILTER(AnalysisResults!$R$2:$R$3724,(AnalysisResults!$P$2:$P$3724='AE_SOC_PT Shell'!$D234)*(AnalysisResults!$D$2:$D$3724='AE_SOC_PT Shell'!$F$4)*(AnalysisResults!$J$2:$J$3724='AE_SOC_PT Shell'!$B234)*(AnalysisResults!$N$2:$N$3724='AE_SOC_PT Shell'!$C234),"")</f>
        <v>XX</v>
      </c>
      <c r="H234" s="10" t="str" cm="1">
        <f t="array" ref="H234">_xlfn._xlws.FILTER(AnalysisResults!$R$2:$R$3724,(AnalysisResults!$P$2:$P$3724='AE_SOC_PT Shell'!$D234)*(AnalysisResults!$D$2:$D$3724='AE_SOC_PT Shell'!$F$4)*(AnalysisResults!$J$2:$J$3724='AE_SOC_PT Shell'!$B234)*(AnalysisResults!$N$2:$N$3724='AE_SOC_PT Shell'!$C234),"")</f>
        <v>XX</v>
      </c>
    </row>
    <row r="235" spans="2:8" x14ac:dyDescent="0.45">
      <c r="B235" s="12" t="str">
        <v>INJURY, POISONING AND PROCEDURAL COMPLICATIONS</v>
      </c>
      <c r="C235" s="12" t="str">
        <v>FACIAL BONES FRACTURE</v>
      </c>
      <c r="D235" s="11" t="str">
        <v>Mth01_CatVar_ByGrp_2_pct</v>
      </c>
      <c r="E235" s="9" t="str" cm="1">
        <f t="array" ref="E235">_xlfn._xlws.FILTER(AnalysisMethods!$G$2:$G$31,AnalysisMethods!$E$2:$E$31='AE_SOC_PT Shell'!D235,"")</f>
        <v>%</v>
      </c>
      <c r="F235" s="10" t="str" cm="1">
        <f t="array" ref="F235">_xlfn._xlws.FILTER(AnalysisResults!$R$2:$R$3724,(AnalysisResults!$P$2:$P$3724='AE_SOC_PT Shell'!$D235)*(AnalysisResults!$D$2:$D$3724='AE_SOC_PT Shell'!$F$4)*(AnalysisResults!$J$2:$J$3724='AE_SOC_PT Shell'!$B235)*(AnalysisResults!$N$2:$N$3724='AE_SOC_PT Shell'!$C235),"")</f>
        <v>( XX.X)</v>
      </c>
      <c r="G235" s="10" t="str" cm="1">
        <f t="array" ref="G235">_xlfn._xlws.FILTER(AnalysisResults!$R$2:$R$3724,(AnalysisResults!$P$2:$P$3724='AE_SOC_PT Shell'!$D235)*(AnalysisResults!$D$2:$D$3724='AE_SOC_PT Shell'!$F$4)*(AnalysisResults!$J$2:$J$3724='AE_SOC_PT Shell'!$B235)*(AnalysisResults!$N$2:$N$3724='AE_SOC_PT Shell'!$C235),"")</f>
        <v>( XX.X)</v>
      </c>
      <c r="H235" s="10" t="str" cm="1">
        <f t="array" ref="H235">_xlfn._xlws.FILTER(AnalysisResults!$R$2:$R$3724,(AnalysisResults!$P$2:$P$3724='AE_SOC_PT Shell'!$D235)*(AnalysisResults!$D$2:$D$3724='AE_SOC_PT Shell'!$F$4)*(AnalysisResults!$J$2:$J$3724='AE_SOC_PT Shell'!$B235)*(AnalysisResults!$N$2:$N$3724='AE_SOC_PT Shell'!$C235),"")</f>
        <v>( XX.X)</v>
      </c>
    </row>
    <row r="236" spans="2:8" x14ac:dyDescent="0.45">
      <c r="B236" s="12" t="str">
        <v>INJURY, POISONING AND PROCEDURAL COMPLICATIONS</v>
      </c>
      <c r="C236" s="12" t="str">
        <v>FALL</v>
      </c>
      <c r="D236" s="11" t="str">
        <v>Mth01_CatVar_ByGrp_1_n</v>
      </c>
      <c r="E236" s="9" t="str" cm="1">
        <f t="array" ref="E236">_xlfn._xlws.FILTER(AnalysisMethods!$G$2:$G$31,AnalysisMethods!$E$2:$E$31='AE_SOC_PT Shell'!D236,"")</f>
        <v>n</v>
      </c>
      <c r="F236" s="10" t="str" cm="1">
        <f t="array" ref="F236">_xlfn._xlws.FILTER(AnalysisResults!$R$2:$R$3724,(AnalysisResults!$P$2:$P$3724='AE_SOC_PT Shell'!$D236)*(AnalysisResults!$D$2:$D$3724='AE_SOC_PT Shell'!$F$4)*(AnalysisResults!$J$2:$J$3724='AE_SOC_PT Shell'!$B236)*(AnalysisResults!$N$2:$N$3724='AE_SOC_PT Shell'!$C236),"")</f>
        <v>XX</v>
      </c>
      <c r="G236" s="10" t="str" cm="1">
        <f t="array" ref="G236">_xlfn._xlws.FILTER(AnalysisResults!$R$2:$R$3724,(AnalysisResults!$P$2:$P$3724='AE_SOC_PT Shell'!$D236)*(AnalysisResults!$D$2:$D$3724='AE_SOC_PT Shell'!$F$4)*(AnalysisResults!$J$2:$J$3724='AE_SOC_PT Shell'!$B236)*(AnalysisResults!$N$2:$N$3724='AE_SOC_PT Shell'!$C236),"")</f>
        <v>XX</v>
      </c>
      <c r="H236" s="10" t="str" cm="1">
        <f t="array" ref="H236">_xlfn._xlws.FILTER(AnalysisResults!$R$2:$R$3724,(AnalysisResults!$P$2:$P$3724='AE_SOC_PT Shell'!$D236)*(AnalysisResults!$D$2:$D$3724='AE_SOC_PT Shell'!$F$4)*(AnalysisResults!$J$2:$J$3724='AE_SOC_PT Shell'!$B236)*(AnalysisResults!$N$2:$N$3724='AE_SOC_PT Shell'!$C236),"")</f>
        <v>XX</v>
      </c>
    </row>
    <row r="237" spans="2:8" x14ac:dyDescent="0.45">
      <c r="B237" s="12" t="str">
        <v>INJURY, POISONING AND PROCEDURAL COMPLICATIONS</v>
      </c>
      <c r="C237" s="12" t="str">
        <v>FALL</v>
      </c>
      <c r="D237" s="11" t="str">
        <v>Mth01_CatVar_ByGrp_2_pct</v>
      </c>
      <c r="E237" s="9" t="str" cm="1">
        <f t="array" ref="E237">_xlfn._xlws.FILTER(AnalysisMethods!$G$2:$G$31,AnalysisMethods!$E$2:$E$31='AE_SOC_PT Shell'!D237,"")</f>
        <v>%</v>
      </c>
      <c r="F237" s="10" t="str" cm="1">
        <f t="array" ref="F237">_xlfn._xlws.FILTER(AnalysisResults!$R$2:$R$3724,(AnalysisResults!$P$2:$P$3724='AE_SOC_PT Shell'!$D237)*(AnalysisResults!$D$2:$D$3724='AE_SOC_PT Shell'!$F$4)*(AnalysisResults!$J$2:$J$3724='AE_SOC_PT Shell'!$B237)*(AnalysisResults!$N$2:$N$3724='AE_SOC_PT Shell'!$C237),"")</f>
        <v>( XX.X)</v>
      </c>
      <c r="G237" s="10" t="str" cm="1">
        <f t="array" ref="G237">_xlfn._xlws.FILTER(AnalysisResults!$R$2:$R$3724,(AnalysisResults!$P$2:$P$3724='AE_SOC_PT Shell'!$D237)*(AnalysisResults!$D$2:$D$3724='AE_SOC_PT Shell'!$F$4)*(AnalysisResults!$J$2:$J$3724='AE_SOC_PT Shell'!$B237)*(AnalysisResults!$N$2:$N$3724='AE_SOC_PT Shell'!$C237),"")</f>
        <v>( XX.X)</v>
      </c>
      <c r="H237" s="10" t="str" cm="1">
        <f t="array" ref="H237">_xlfn._xlws.FILTER(AnalysisResults!$R$2:$R$3724,(AnalysisResults!$P$2:$P$3724='AE_SOC_PT Shell'!$D237)*(AnalysisResults!$D$2:$D$3724='AE_SOC_PT Shell'!$F$4)*(AnalysisResults!$J$2:$J$3724='AE_SOC_PT Shell'!$B237)*(AnalysisResults!$N$2:$N$3724='AE_SOC_PT Shell'!$C237),"")</f>
        <v>( XX.X)</v>
      </c>
    </row>
    <row r="238" spans="2:8" x14ac:dyDescent="0.45">
      <c r="B238" s="12" t="str">
        <v>INJURY, POISONING AND PROCEDURAL COMPLICATIONS</v>
      </c>
      <c r="C238" s="12" t="str">
        <v>HIP FRACTURE</v>
      </c>
      <c r="D238" s="11" t="str">
        <v>Mth01_CatVar_ByGrp_1_n</v>
      </c>
      <c r="E238" s="9" t="str" cm="1">
        <f t="array" ref="E238">_xlfn._xlws.FILTER(AnalysisMethods!$G$2:$G$31,AnalysisMethods!$E$2:$E$31='AE_SOC_PT Shell'!D238,"")</f>
        <v>n</v>
      </c>
      <c r="F238" s="10" t="str" cm="1">
        <f t="array" ref="F238">_xlfn._xlws.FILTER(AnalysisResults!$R$2:$R$3724,(AnalysisResults!$P$2:$P$3724='AE_SOC_PT Shell'!$D238)*(AnalysisResults!$D$2:$D$3724='AE_SOC_PT Shell'!$F$4)*(AnalysisResults!$J$2:$J$3724='AE_SOC_PT Shell'!$B238)*(AnalysisResults!$N$2:$N$3724='AE_SOC_PT Shell'!$C238),"")</f>
        <v>XX</v>
      </c>
      <c r="G238" s="10" t="str" cm="1">
        <f t="array" ref="G238">_xlfn._xlws.FILTER(AnalysisResults!$R$2:$R$3724,(AnalysisResults!$P$2:$P$3724='AE_SOC_PT Shell'!$D238)*(AnalysisResults!$D$2:$D$3724='AE_SOC_PT Shell'!$F$4)*(AnalysisResults!$J$2:$J$3724='AE_SOC_PT Shell'!$B238)*(AnalysisResults!$N$2:$N$3724='AE_SOC_PT Shell'!$C238),"")</f>
        <v>XX</v>
      </c>
      <c r="H238" s="10" t="str" cm="1">
        <f t="array" ref="H238">_xlfn._xlws.FILTER(AnalysisResults!$R$2:$R$3724,(AnalysisResults!$P$2:$P$3724='AE_SOC_PT Shell'!$D238)*(AnalysisResults!$D$2:$D$3724='AE_SOC_PT Shell'!$F$4)*(AnalysisResults!$J$2:$J$3724='AE_SOC_PT Shell'!$B238)*(AnalysisResults!$N$2:$N$3724='AE_SOC_PT Shell'!$C238),"")</f>
        <v>XX</v>
      </c>
    </row>
    <row r="239" spans="2:8" x14ac:dyDescent="0.45">
      <c r="B239" s="12" t="str">
        <v>INJURY, POISONING AND PROCEDURAL COMPLICATIONS</v>
      </c>
      <c r="C239" s="12" t="str">
        <v>HIP FRACTURE</v>
      </c>
      <c r="D239" s="11" t="str">
        <v>Mth01_CatVar_ByGrp_2_pct</v>
      </c>
      <c r="E239" s="9" t="str" cm="1">
        <f t="array" ref="E239">_xlfn._xlws.FILTER(AnalysisMethods!$G$2:$G$31,AnalysisMethods!$E$2:$E$31='AE_SOC_PT Shell'!D239,"")</f>
        <v>%</v>
      </c>
      <c r="F239" s="10" t="str" cm="1">
        <f t="array" ref="F239">_xlfn._xlws.FILTER(AnalysisResults!$R$2:$R$3724,(AnalysisResults!$P$2:$P$3724='AE_SOC_PT Shell'!$D239)*(AnalysisResults!$D$2:$D$3724='AE_SOC_PT Shell'!$F$4)*(AnalysisResults!$J$2:$J$3724='AE_SOC_PT Shell'!$B239)*(AnalysisResults!$N$2:$N$3724='AE_SOC_PT Shell'!$C239),"")</f>
        <v>( XX.X)</v>
      </c>
      <c r="G239" s="10" t="str" cm="1">
        <f t="array" ref="G239">_xlfn._xlws.FILTER(AnalysisResults!$R$2:$R$3724,(AnalysisResults!$P$2:$P$3724='AE_SOC_PT Shell'!$D239)*(AnalysisResults!$D$2:$D$3724='AE_SOC_PT Shell'!$F$4)*(AnalysisResults!$J$2:$J$3724='AE_SOC_PT Shell'!$B239)*(AnalysisResults!$N$2:$N$3724='AE_SOC_PT Shell'!$C239),"")</f>
        <v>( XX.X)</v>
      </c>
      <c r="H239" s="10" t="str" cm="1">
        <f t="array" ref="H239">_xlfn._xlws.FILTER(AnalysisResults!$R$2:$R$3724,(AnalysisResults!$P$2:$P$3724='AE_SOC_PT Shell'!$D239)*(AnalysisResults!$D$2:$D$3724='AE_SOC_PT Shell'!$F$4)*(AnalysisResults!$J$2:$J$3724='AE_SOC_PT Shell'!$B239)*(AnalysisResults!$N$2:$N$3724='AE_SOC_PT Shell'!$C239),"")</f>
        <v>( XX.X)</v>
      </c>
    </row>
    <row r="240" spans="2:8" x14ac:dyDescent="0.45">
      <c r="B240" s="12" t="str">
        <v>INJURY, POISONING AND PROCEDURAL COMPLICATIONS</v>
      </c>
      <c r="C240" s="12" t="str">
        <v>JOINT DISLOCATION</v>
      </c>
      <c r="D240" s="11" t="str">
        <v>Mth01_CatVar_ByGrp_1_n</v>
      </c>
      <c r="E240" s="9" t="str" cm="1">
        <f t="array" ref="E240">_xlfn._xlws.FILTER(AnalysisMethods!$G$2:$G$31,AnalysisMethods!$E$2:$E$31='AE_SOC_PT Shell'!D240,"")</f>
        <v>n</v>
      </c>
      <c r="F240" s="10" t="str" cm="1">
        <f t="array" ref="F240">_xlfn._xlws.FILTER(AnalysisResults!$R$2:$R$3724,(AnalysisResults!$P$2:$P$3724='AE_SOC_PT Shell'!$D240)*(AnalysisResults!$D$2:$D$3724='AE_SOC_PT Shell'!$F$4)*(AnalysisResults!$J$2:$J$3724='AE_SOC_PT Shell'!$B240)*(AnalysisResults!$N$2:$N$3724='AE_SOC_PT Shell'!$C240),"")</f>
        <v>XX</v>
      </c>
      <c r="G240" s="10" t="str" cm="1">
        <f t="array" ref="G240">_xlfn._xlws.FILTER(AnalysisResults!$R$2:$R$3724,(AnalysisResults!$P$2:$P$3724='AE_SOC_PT Shell'!$D240)*(AnalysisResults!$D$2:$D$3724='AE_SOC_PT Shell'!$F$4)*(AnalysisResults!$J$2:$J$3724='AE_SOC_PT Shell'!$B240)*(AnalysisResults!$N$2:$N$3724='AE_SOC_PT Shell'!$C240),"")</f>
        <v>XX</v>
      </c>
      <c r="H240" s="10" t="str" cm="1">
        <f t="array" ref="H240">_xlfn._xlws.FILTER(AnalysisResults!$R$2:$R$3724,(AnalysisResults!$P$2:$P$3724='AE_SOC_PT Shell'!$D240)*(AnalysisResults!$D$2:$D$3724='AE_SOC_PT Shell'!$F$4)*(AnalysisResults!$J$2:$J$3724='AE_SOC_PT Shell'!$B240)*(AnalysisResults!$N$2:$N$3724='AE_SOC_PT Shell'!$C240),"")</f>
        <v>XX</v>
      </c>
    </row>
    <row r="241" spans="2:8" x14ac:dyDescent="0.45">
      <c r="B241" s="12" t="str">
        <v>INJURY, POISONING AND PROCEDURAL COMPLICATIONS</v>
      </c>
      <c r="C241" s="12" t="str">
        <v>JOINT DISLOCATION</v>
      </c>
      <c r="D241" s="11" t="str">
        <v>Mth01_CatVar_ByGrp_2_pct</v>
      </c>
      <c r="E241" s="9" t="str" cm="1">
        <f t="array" ref="E241">_xlfn._xlws.FILTER(AnalysisMethods!$G$2:$G$31,AnalysisMethods!$E$2:$E$31='AE_SOC_PT Shell'!D241,"")</f>
        <v>%</v>
      </c>
      <c r="F241" s="10" t="str" cm="1">
        <f t="array" ref="F241">_xlfn._xlws.FILTER(AnalysisResults!$R$2:$R$3724,(AnalysisResults!$P$2:$P$3724='AE_SOC_PT Shell'!$D241)*(AnalysisResults!$D$2:$D$3724='AE_SOC_PT Shell'!$F$4)*(AnalysisResults!$J$2:$J$3724='AE_SOC_PT Shell'!$B241)*(AnalysisResults!$N$2:$N$3724='AE_SOC_PT Shell'!$C241),"")</f>
        <v>( XX.X)</v>
      </c>
      <c r="G241" s="10" t="str" cm="1">
        <f t="array" ref="G241">_xlfn._xlws.FILTER(AnalysisResults!$R$2:$R$3724,(AnalysisResults!$P$2:$P$3724='AE_SOC_PT Shell'!$D241)*(AnalysisResults!$D$2:$D$3724='AE_SOC_PT Shell'!$F$4)*(AnalysisResults!$J$2:$J$3724='AE_SOC_PT Shell'!$B241)*(AnalysisResults!$N$2:$N$3724='AE_SOC_PT Shell'!$C241),"")</f>
        <v>( XX.X)</v>
      </c>
      <c r="H241" s="10" t="str" cm="1">
        <f t="array" ref="H241">_xlfn._xlws.FILTER(AnalysisResults!$R$2:$R$3724,(AnalysisResults!$P$2:$P$3724='AE_SOC_PT Shell'!$D241)*(AnalysisResults!$D$2:$D$3724='AE_SOC_PT Shell'!$F$4)*(AnalysisResults!$J$2:$J$3724='AE_SOC_PT Shell'!$B241)*(AnalysisResults!$N$2:$N$3724='AE_SOC_PT Shell'!$C241),"")</f>
        <v>( XX.X)</v>
      </c>
    </row>
    <row r="242" spans="2:8" x14ac:dyDescent="0.45">
      <c r="B242" s="12" t="str">
        <v>INJURY, POISONING AND PROCEDURAL COMPLICATIONS</v>
      </c>
      <c r="C242" s="12" t="str">
        <v>SKIN LACERATION</v>
      </c>
      <c r="D242" s="11" t="str">
        <v>Mth01_CatVar_ByGrp_1_n</v>
      </c>
      <c r="E242" s="9" t="str" cm="1">
        <f t="array" ref="E242">_xlfn._xlws.FILTER(AnalysisMethods!$G$2:$G$31,AnalysisMethods!$E$2:$E$31='AE_SOC_PT Shell'!D242,"")</f>
        <v>n</v>
      </c>
      <c r="F242" s="10" t="str" cm="1">
        <f t="array" ref="F242">_xlfn._xlws.FILTER(AnalysisResults!$R$2:$R$3724,(AnalysisResults!$P$2:$P$3724='AE_SOC_PT Shell'!$D242)*(AnalysisResults!$D$2:$D$3724='AE_SOC_PT Shell'!$F$4)*(AnalysisResults!$J$2:$J$3724='AE_SOC_PT Shell'!$B242)*(AnalysisResults!$N$2:$N$3724='AE_SOC_PT Shell'!$C242),"")</f>
        <v>XX</v>
      </c>
      <c r="G242" s="10" t="str" cm="1">
        <f t="array" ref="G242">_xlfn._xlws.FILTER(AnalysisResults!$R$2:$R$3724,(AnalysisResults!$P$2:$P$3724='AE_SOC_PT Shell'!$D242)*(AnalysisResults!$D$2:$D$3724='AE_SOC_PT Shell'!$F$4)*(AnalysisResults!$J$2:$J$3724='AE_SOC_PT Shell'!$B242)*(AnalysisResults!$N$2:$N$3724='AE_SOC_PT Shell'!$C242),"")</f>
        <v>XX</v>
      </c>
      <c r="H242" s="10" t="str" cm="1">
        <f t="array" ref="H242">_xlfn._xlws.FILTER(AnalysisResults!$R$2:$R$3724,(AnalysisResults!$P$2:$P$3724='AE_SOC_PT Shell'!$D242)*(AnalysisResults!$D$2:$D$3724='AE_SOC_PT Shell'!$F$4)*(AnalysisResults!$J$2:$J$3724='AE_SOC_PT Shell'!$B242)*(AnalysisResults!$N$2:$N$3724='AE_SOC_PT Shell'!$C242),"")</f>
        <v>XX</v>
      </c>
    </row>
    <row r="243" spans="2:8" x14ac:dyDescent="0.45">
      <c r="B243" s="12" t="str">
        <v>INJURY, POISONING AND PROCEDURAL COMPLICATIONS</v>
      </c>
      <c r="C243" s="12" t="str">
        <v>SKIN LACERATION</v>
      </c>
      <c r="D243" s="11" t="str">
        <v>Mth01_CatVar_ByGrp_2_pct</v>
      </c>
      <c r="E243" s="9" t="str" cm="1">
        <f t="array" ref="E243">_xlfn._xlws.FILTER(AnalysisMethods!$G$2:$G$31,AnalysisMethods!$E$2:$E$31='AE_SOC_PT Shell'!D243,"")</f>
        <v>%</v>
      </c>
      <c r="F243" s="10" t="str" cm="1">
        <f t="array" ref="F243">_xlfn._xlws.FILTER(AnalysisResults!$R$2:$R$3724,(AnalysisResults!$P$2:$P$3724='AE_SOC_PT Shell'!$D243)*(AnalysisResults!$D$2:$D$3724='AE_SOC_PT Shell'!$F$4)*(AnalysisResults!$J$2:$J$3724='AE_SOC_PT Shell'!$B243)*(AnalysisResults!$N$2:$N$3724='AE_SOC_PT Shell'!$C243),"")</f>
        <v>( XX.X)</v>
      </c>
      <c r="G243" s="10" t="str" cm="1">
        <f t="array" ref="G243">_xlfn._xlws.FILTER(AnalysisResults!$R$2:$R$3724,(AnalysisResults!$P$2:$P$3724='AE_SOC_PT Shell'!$D243)*(AnalysisResults!$D$2:$D$3724='AE_SOC_PT Shell'!$F$4)*(AnalysisResults!$J$2:$J$3724='AE_SOC_PT Shell'!$B243)*(AnalysisResults!$N$2:$N$3724='AE_SOC_PT Shell'!$C243),"")</f>
        <v>( XX.X)</v>
      </c>
      <c r="H243" s="10" t="str" cm="1">
        <f t="array" ref="H243">_xlfn._xlws.FILTER(AnalysisResults!$R$2:$R$3724,(AnalysisResults!$P$2:$P$3724='AE_SOC_PT Shell'!$D243)*(AnalysisResults!$D$2:$D$3724='AE_SOC_PT Shell'!$F$4)*(AnalysisResults!$J$2:$J$3724='AE_SOC_PT Shell'!$B243)*(AnalysisResults!$N$2:$N$3724='AE_SOC_PT Shell'!$C243),"")</f>
        <v>( XX.X)</v>
      </c>
    </row>
    <row r="244" spans="2:8" x14ac:dyDescent="0.45">
      <c r="B244" s="12" t="str">
        <v>INJURY, POISONING AND PROCEDURAL COMPLICATIONS</v>
      </c>
      <c r="C244" s="12" t="str">
        <v>WOUND</v>
      </c>
      <c r="D244" s="11" t="str">
        <v>Mth01_CatVar_ByGrp_1_n</v>
      </c>
      <c r="E244" s="9" t="str" cm="1">
        <f t="array" ref="E244">_xlfn._xlws.FILTER(AnalysisMethods!$G$2:$G$31,AnalysisMethods!$E$2:$E$31='AE_SOC_PT Shell'!D244,"")</f>
        <v>n</v>
      </c>
      <c r="F244" s="10" t="str" cm="1">
        <f t="array" ref="F244">_xlfn._xlws.FILTER(AnalysisResults!$R$2:$R$3724,(AnalysisResults!$P$2:$P$3724='AE_SOC_PT Shell'!$D244)*(AnalysisResults!$D$2:$D$3724='AE_SOC_PT Shell'!$F$4)*(AnalysisResults!$J$2:$J$3724='AE_SOC_PT Shell'!$B244)*(AnalysisResults!$N$2:$N$3724='AE_SOC_PT Shell'!$C244),"")</f>
        <v>XX</v>
      </c>
      <c r="G244" s="10" t="str" cm="1">
        <f t="array" ref="G244">_xlfn._xlws.FILTER(AnalysisResults!$R$2:$R$3724,(AnalysisResults!$P$2:$P$3724='AE_SOC_PT Shell'!$D244)*(AnalysisResults!$D$2:$D$3724='AE_SOC_PT Shell'!$F$4)*(AnalysisResults!$J$2:$J$3724='AE_SOC_PT Shell'!$B244)*(AnalysisResults!$N$2:$N$3724='AE_SOC_PT Shell'!$C244),"")</f>
        <v>XX</v>
      </c>
      <c r="H244" s="10" t="str" cm="1">
        <f t="array" ref="H244">_xlfn._xlws.FILTER(AnalysisResults!$R$2:$R$3724,(AnalysisResults!$P$2:$P$3724='AE_SOC_PT Shell'!$D244)*(AnalysisResults!$D$2:$D$3724='AE_SOC_PT Shell'!$F$4)*(AnalysisResults!$J$2:$J$3724='AE_SOC_PT Shell'!$B244)*(AnalysisResults!$N$2:$N$3724='AE_SOC_PT Shell'!$C244),"")</f>
        <v>XX</v>
      </c>
    </row>
    <row r="245" spans="2:8" x14ac:dyDescent="0.45">
      <c r="B245" s="12" t="str">
        <v>INJURY, POISONING AND PROCEDURAL COMPLICATIONS</v>
      </c>
      <c r="C245" s="12" t="str">
        <v>WOUND</v>
      </c>
      <c r="D245" s="11" t="str">
        <v>Mth01_CatVar_ByGrp_2_pct</v>
      </c>
      <c r="E245" s="9" t="str" cm="1">
        <f t="array" ref="E245">_xlfn._xlws.FILTER(AnalysisMethods!$G$2:$G$31,AnalysisMethods!$E$2:$E$31='AE_SOC_PT Shell'!D245,"")</f>
        <v>%</v>
      </c>
      <c r="F245" s="10" t="str" cm="1">
        <f t="array" ref="F245">_xlfn._xlws.FILTER(AnalysisResults!$R$2:$R$3724,(AnalysisResults!$P$2:$P$3724='AE_SOC_PT Shell'!$D245)*(AnalysisResults!$D$2:$D$3724='AE_SOC_PT Shell'!$F$4)*(AnalysisResults!$J$2:$J$3724='AE_SOC_PT Shell'!$B245)*(AnalysisResults!$N$2:$N$3724='AE_SOC_PT Shell'!$C245),"")</f>
        <v>( XX.X)</v>
      </c>
      <c r="G245" s="10" t="str" cm="1">
        <f t="array" ref="G245">_xlfn._xlws.FILTER(AnalysisResults!$R$2:$R$3724,(AnalysisResults!$P$2:$P$3724='AE_SOC_PT Shell'!$D245)*(AnalysisResults!$D$2:$D$3724='AE_SOC_PT Shell'!$F$4)*(AnalysisResults!$J$2:$J$3724='AE_SOC_PT Shell'!$B245)*(AnalysisResults!$N$2:$N$3724='AE_SOC_PT Shell'!$C245),"")</f>
        <v>( XX.X)</v>
      </c>
      <c r="H245" s="10" t="str" cm="1">
        <f t="array" ref="H245">_xlfn._xlws.FILTER(AnalysisResults!$R$2:$R$3724,(AnalysisResults!$P$2:$P$3724='AE_SOC_PT Shell'!$D245)*(AnalysisResults!$D$2:$D$3724='AE_SOC_PT Shell'!$F$4)*(AnalysisResults!$J$2:$J$3724='AE_SOC_PT Shell'!$B245)*(AnalysisResults!$N$2:$N$3724='AE_SOC_PT Shell'!$C245),"")</f>
        <v>( XX.X)</v>
      </c>
    </row>
    <row r="246" spans="2:8" x14ac:dyDescent="0.45">
      <c r="B246" s="12" t="str">
        <v>INVESTIGATIONS</v>
      </c>
      <c r="C246" s="12" t="str">
        <v/>
      </c>
      <c r="D246" s="11" t="str">
        <v>Mth01_CatVar_ByGrp_1_n</v>
      </c>
      <c r="E246" s="9" t="str" cm="1">
        <f t="array" ref="E246">_xlfn._xlws.FILTER(AnalysisMethods!$G$2:$G$31,AnalysisMethods!$E$2:$E$31='AE_SOC_PT Shell'!D246,"")</f>
        <v>n</v>
      </c>
      <c r="F246" s="10" t="str" cm="1">
        <f t="array" ref="F246">_xlfn._xlws.FILTER(AnalysisResults!$R$2:$R$3724,(AnalysisResults!$P$2:$P$3724='AE_SOC_PT Shell'!$D246)*(AnalysisResults!$D$2:$D$3724='AE_SOC_PT Shell'!$F$4)*(AnalysisResults!$J$2:$J$3724='AE_SOC_PT Shell'!$B246)*(AnalysisResults!$N$2:$N$3724='AE_SOC_PT Shell'!$C246),"")</f>
        <v>XX</v>
      </c>
      <c r="G246" s="10" t="str" cm="1">
        <f t="array" ref="G246">_xlfn._xlws.FILTER(AnalysisResults!$R$2:$R$3724,(AnalysisResults!$P$2:$P$3724='AE_SOC_PT Shell'!$D246)*(AnalysisResults!$D$2:$D$3724='AE_SOC_PT Shell'!$F$4)*(AnalysisResults!$J$2:$J$3724='AE_SOC_PT Shell'!$B246)*(AnalysisResults!$N$2:$N$3724='AE_SOC_PT Shell'!$C246),"")</f>
        <v>XX</v>
      </c>
      <c r="H246" s="10" t="str" cm="1">
        <f t="array" ref="H246">_xlfn._xlws.FILTER(AnalysisResults!$R$2:$R$3724,(AnalysisResults!$P$2:$P$3724='AE_SOC_PT Shell'!$D246)*(AnalysisResults!$D$2:$D$3724='AE_SOC_PT Shell'!$F$4)*(AnalysisResults!$J$2:$J$3724='AE_SOC_PT Shell'!$B246)*(AnalysisResults!$N$2:$N$3724='AE_SOC_PT Shell'!$C246),"")</f>
        <v>XX</v>
      </c>
    </row>
    <row r="247" spans="2:8" x14ac:dyDescent="0.45">
      <c r="B247" s="12" t="str">
        <v>INVESTIGATIONS</v>
      </c>
      <c r="C247" s="12" t="str">
        <v/>
      </c>
      <c r="D247" s="11" t="str">
        <v>Mth01_CatVar_ByGrp_2_pct</v>
      </c>
      <c r="E247" s="9" t="str" cm="1">
        <f t="array" ref="E247">_xlfn._xlws.FILTER(AnalysisMethods!$G$2:$G$31,AnalysisMethods!$E$2:$E$31='AE_SOC_PT Shell'!D247,"")</f>
        <v>%</v>
      </c>
      <c r="F247" s="10" t="str" cm="1">
        <f t="array" ref="F247">_xlfn._xlws.FILTER(AnalysisResults!$R$2:$R$3724,(AnalysisResults!$P$2:$P$3724='AE_SOC_PT Shell'!$D247)*(AnalysisResults!$D$2:$D$3724='AE_SOC_PT Shell'!$F$4)*(AnalysisResults!$J$2:$J$3724='AE_SOC_PT Shell'!$B247)*(AnalysisResults!$N$2:$N$3724='AE_SOC_PT Shell'!$C247),"")</f>
        <v>( XX.X)</v>
      </c>
      <c r="G247" s="10" t="str" cm="1">
        <f t="array" ref="G247">_xlfn._xlws.FILTER(AnalysisResults!$R$2:$R$3724,(AnalysisResults!$P$2:$P$3724='AE_SOC_PT Shell'!$D247)*(AnalysisResults!$D$2:$D$3724='AE_SOC_PT Shell'!$F$4)*(AnalysisResults!$J$2:$J$3724='AE_SOC_PT Shell'!$B247)*(AnalysisResults!$N$2:$N$3724='AE_SOC_PT Shell'!$C247),"")</f>
        <v>( XX.X)</v>
      </c>
      <c r="H247" s="10" t="str" cm="1">
        <f t="array" ref="H247">_xlfn._xlws.FILTER(AnalysisResults!$R$2:$R$3724,(AnalysisResults!$P$2:$P$3724='AE_SOC_PT Shell'!$D247)*(AnalysisResults!$D$2:$D$3724='AE_SOC_PT Shell'!$F$4)*(AnalysisResults!$J$2:$J$3724='AE_SOC_PT Shell'!$B247)*(AnalysisResults!$N$2:$N$3724='AE_SOC_PT Shell'!$C247),"")</f>
        <v>( XX.X)</v>
      </c>
    </row>
    <row r="248" spans="2:8" x14ac:dyDescent="0.45">
      <c r="B248" s="12" t="str">
        <v>INVESTIGATIONS</v>
      </c>
      <c r="C248" s="12" t="str">
        <v>BIOPSY PROSTATE</v>
      </c>
      <c r="D248" s="11" t="str">
        <v>Mth01_CatVar_ByGrp_1_n</v>
      </c>
      <c r="E248" s="9" t="str" cm="1">
        <f t="array" ref="E248">_xlfn._xlws.FILTER(AnalysisMethods!$G$2:$G$31,AnalysisMethods!$E$2:$E$31='AE_SOC_PT Shell'!D248,"")</f>
        <v>n</v>
      </c>
      <c r="F248" s="10" t="str" cm="1">
        <f t="array" ref="F248">_xlfn._xlws.FILTER(AnalysisResults!$R$2:$R$3724,(AnalysisResults!$P$2:$P$3724='AE_SOC_PT Shell'!$D248)*(AnalysisResults!$D$2:$D$3724='AE_SOC_PT Shell'!$F$4)*(AnalysisResults!$J$2:$J$3724='AE_SOC_PT Shell'!$B248)*(AnalysisResults!$N$2:$N$3724='AE_SOC_PT Shell'!$C248),"")</f>
        <v>XX</v>
      </c>
      <c r="G248" s="10" t="str" cm="1">
        <f t="array" ref="G248">_xlfn._xlws.FILTER(AnalysisResults!$R$2:$R$3724,(AnalysisResults!$P$2:$P$3724='AE_SOC_PT Shell'!$D248)*(AnalysisResults!$D$2:$D$3724='AE_SOC_PT Shell'!$F$4)*(AnalysisResults!$J$2:$J$3724='AE_SOC_PT Shell'!$B248)*(AnalysisResults!$N$2:$N$3724='AE_SOC_PT Shell'!$C248),"")</f>
        <v>XX</v>
      </c>
      <c r="H248" s="10" t="str" cm="1">
        <f t="array" ref="H248">_xlfn._xlws.FILTER(AnalysisResults!$R$2:$R$3724,(AnalysisResults!$P$2:$P$3724='AE_SOC_PT Shell'!$D248)*(AnalysisResults!$D$2:$D$3724='AE_SOC_PT Shell'!$F$4)*(AnalysisResults!$J$2:$J$3724='AE_SOC_PT Shell'!$B248)*(AnalysisResults!$N$2:$N$3724='AE_SOC_PT Shell'!$C248),"")</f>
        <v>XX</v>
      </c>
    </row>
    <row r="249" spans="2:8" x14ac:dyDescent="0.45">
      <c r="B249" s="12" t="str">
        <v>INVESTIGATIONS</v>
      </c>
      <c r="C249" s="12" t="str">
        <v>BIOPSY PROSTATE</v>
      </c>
      <c r="D249" s="11" t="str">
        <v>Mth01_CatVar_ByGrp_2_pct</v>
      </c>
      <c r="E249" s="9" t="str" cm="1">
        <f t="array" ref="E249">_xlfn._xlws.FILTER(AnalysisMethods!$G$2:$G$31,AnalysisMethods!$E$2:$E$31='AE_SOC_PT Shell'!D249,"")</f>
        <v>%</v>
      </c>
      <c r="F249" s="10" t="str" cm="1">
        <f t="array" ref="F249">_xlfn._xlws.FILTER(AnalysisResults!$R$2:$R$3724,(AnalysisResults!$P$2:$P$3724='AE_SOC_PT Shell'!$D249)*(AnalysisResults!$D$2:$D$3724='AE_SOC_PT Shell'!$F$4)*(AnalysisResults!$J$2:$J$3724='AE_SOC_PT Shell'!$B249)*(AnalysisResults!$N$2:$N$3724='AE_SOC_PT Shell'!$C249),"")</f>
        <v>( XX.X)</v>
      </c>
      <c r="G249" s="10" t="str" cm="1">
        <f t="array" ref="G249">_xlfn._xlws.FILTER(AnalysisResults!$R$2:$R$3724,(AnalysisResults!$P$2:$P$3724='AE_SOC_PT Shell'!$D249)*(AnalysisResults!$D$2:$D$3724='AE_SOC_PT Shell'!$F$4)*(AnalysisResults!$J$2:$J$3724='AE_SOC_PT Shell'!$B249)*(AnalysisResults!$N$2:$N$3724='AE_SOC_PT Shell'!$C249),"")</f>
        <v>( XX.X)</v>
      </c>
      <c r="H249" s="10" t="str" cm="1">
        <f t="array" ref="H249">_xlfn._xlws.FILTER(AnalysisResults!$R$2:$R$3724,(AnalysisResults!$P$2:$P$3724='AE_SOC_PT Shell'!$D249)*(AnalysisResults!$D$2:$D$3724='AE_SOC_PT Shell'!$F$4)*(AnalysisResults!$J$2:$J$3724='AE_SOC_PT Shell'!$B249)*(AnalysisResults!$N$2:$N$3724='AE_SOC_PT Shell'!$C249),"")</f>
        <v>( XX.X)</v>
      </c>
    </row>
    <row r="250" spans="2:8" x14ac:dyDescent="0.45">
      <c r="B250" s="12" t="str">
        <v>INVESTIGATIONS</v>
      </c>
      <c r="C250" s="12" t="str">
        <v>BIOPSY</v>
      </c>
      <c r="D250" s="11" t="str">
        <v>Mth01_CatVar_ByGrp_1_n</v>
      </c>
      <c r="E250" s="9" t="str" cm="1">
        <f t="array" ref="E250">_xlfn._xlws.FILTER(AnalysisMethods!$G$2:$G$31,AnalysisMethods!$E$2:$E$31='AE_SOC_PT Shell'!D250,"")</f>
        <v>n</v>
      </c>
      <c r="F250" s="10" t="str" cm="1">
        <f t="array" ref="F250">_xlfn._xlws.FILTER(AnalysisResults!$R$2:$R$3724,(AnalysisResults!$P$2:$P$3724='AE_SOC_PT Shell'!$D250)*(AnalysisResults!$D$2:$D$3724='AE_SOC_PT Shell'!$F$4)*(AnalysisResults!$J$2:$J$3724='AE_SOC_PT Shell'!$B250)*(AnalysisResults!$N$2:$N$3724='AE_SOC_PT Shell'!$C250),"")</f>
        <v>XX</v>
      </c>
      <c r="G250" s="10" t="str" cm="1">
        <f t="array" ref="G250">_xlfn._xlws.FILTER(AnalysisResults!$R$2:$R$3724,(AnalysisResults!$P$2:$P$3724='AE_SOC_PT Shell'!$D250)*(AnalysisResults!$D$2:$D$3724='AE_SOC_PT Shell'!$F$4)*(AnalysisResults!$J$2:$J$3724='AE_SOC_PT Shell'!$B250)*(AnalysisResults!$N$2:$N$3724='AE_SOC_PT Shell'!$C250),"")</f>
        <v>XX</v>
      </c>
      <c r="H250" s="10" t="str" cm="1">
        <f t="array" ref="H250">_xlfn._xlws.FILTER(AnalysisResults!$R$2:$R$3724,(AnalysisResults!$P$2:$P$3724='AE_SOC_PT Shell'!$D250)*(AnalysisResults!$D$2:$D$3724='AE_SOC_PT Shell'!$F$4)*(AnalysisResults!$J$2:$J$3724='AE_SOC_PT Shell'!$B250)*(AnalysisResults!$N$2:$N$3724='AE_SOC_PT Shell'!$C250),"")</f>
        <v>XX</v>
      </c>
    </row>
    <row r="251" spans="2:8" x14ac:dyDescent="0.45">
      <c r="B251" s="12" t="str">
        <v>INVESTIGATIONS</v>
      </c>
      <c r="C251" s="12" t="str">
        <v>BIOPSY</v>
      </c>
      <c r="D251" s="11" t="str">
        <v>Mth01_CatVar_ByGrp_2_pct</v>
      </c>
      <c r="E251" s="9" t="str" cm="1">
        <f t="array" ref="E251">_xlfn._xlws.FILTER(AnalysisMethods!$G$2:$G$31,AnalysisMethods!$E$2:$E$31='AE_SOC_PT Shell'!D251,"")</f>
        <v>%</v>
      </c>
      <c r="F251" s="10" t="str" cm="1">
        <f t="array" ref="F251">_xlfn._xlws.FILTER(AnalysisResults!$R$2:$R$3724,(AnalysisResults!$P$2:$P$3724='AE_SOC_PT Shell'!$D251)*(AnalysisResults!$D$2:$D$3724='AE_SOC_PT Shell'!$F$4)*(AnalysisResults!$J$2:$J$3724='AE_SOC_PT Shell'!$B251)*(AnalysisResults!$N$2:$N$3724='AE_SOC_PT Shell'!$C251),"")</f>
        <v>( XX.X)</v>
      </c>
      <c r="G251" s="10" t="str" cm="1">
        <f t="array" ref="G251">_xlfn._xlws.FILTER(AnalysisResults!$R$2:$R$3724,(AnalysisResults!$P$2:$P$3724='AE_SOC_PT Shell'!$D251)*(AnalysisResults!$D$2:$D$3724='AE_SOC_PT Shell'!$F$4)*(AnalysisResults!$J$2:$J$3724='AE_SOC_PT Shell'!$B251)*(AnalysisResults!$N$2:$N$3724='AE_SOC_PT Shell'!$C251),"")</f>
        <v>( XX.X)</v>
      </c>
      <c r="H251" s="10" t="str" cm="1">
        <f t="array" ref="H251">_xlfn._xlws.FILTER(AnalysisResults!$R$2:$R$3724,(AnalysisResults!$P$2:$P$3724='AE_SOC_PT Shell'!$D251)*(AnalysisResults!$D$2:$D$3724='AE_SOC_PT Shell'!$F$4)*(AnalysisResults!$J$2:$J$3724='AE_SOC_PT Shell'!$B251)*(AnalysisResults!$N$2:$N$3724='AE_SOC_PT Shell'!$C251),"")</f>
        <v>( XX.X)</v>
      </c>
    </row>
    <row r="252" spans="2:8" x14ac:dyDescent="0.45">
      <c r="B252" s="12" t="str">
        <v>INVESTIGATIONS</v>
      </c>
      <c r="C252" s="12" t="str">
        <v>BLOOD ALKALINE PHOSPHATASE INCREASED</v>
      </c>
      <c r="D252" s="11" t="str">
        <v>Mth01_CatVar_ByGrp_1_n</v>
      </c>
      <c r="E252" s="9" t="str" cm="1">
        <f t="array" ref="E252">_xlfn._xlws.FILTER(AnalysisMethods!$G$2:$G$31,AnalysisMethods!$E$2:$E$31='AE_SOC_PT Shell'!D252,"")</f>
        <v>n</v>
      </c>
      <c r="F252" s="10" t="str" cm="1">
        <f t="array" ref="F252">_xlfn._xlws.FILTER(AnalysisResults!$R$2:$R$3724,(AnalysisResults!$P$2:$P$3724='AE_SOC_PT Shell'!$D252)*(AnalysisResults!$D$2:$D$3724='AE_SOC_PT Shell'!$F$4)*(AnalysisResults!$J$2:$J$3724='AE_SOC_PT Shell'!$B252)*(AnalysisResults!$N$2:$N$3724='AE_SOC_PT Shell'!$C252),"")</f>
        <v>XX</v>
      </c>
      <c r="G252" s="10" t="str" cm="1">
        <f t="array" ref="G252">_xlfn._xlws.FILTER(AnalysisResults!$R$2:$R$3724,(AnalysisResults!$P$2:$P$3724='AE_SOC_PT Shell'!$D252)*(AnalysisResults!$D$2:$D$3724='AE_SOC_PT Shell'!$F$4)*(AnalysisResults!$J$2:$J$3724='AE_SOC_PT Shell'!$B252)*(AnalysisResults!$N$2:$N$3724='AE_SOC_PT Shell'!$C252),"")</f>
        <v>XX</v>
      </c>
      <c r="H252" s="10" t="str" cm="1">
        <f t="array" ref="H252">_xlfn._xlws.FILTER(AnalysisResults!$R$2:$R$3724,(AnalysisResults!$P$2:$P$3724='AE_SOC_PT Shell'!$D252)*(AnalysisResults!$D$2:$D$3724='AE_SOC_PT Shell'!$F$4)*(AnalysisResults!$J$2:$J$3724='AE_SOC_PT Shell'!$B252)*(AnalysisResults!$N$2:$N$3724='AE_SOC_PT Shell'!$C252),"")</f>
        <v>XX</v>
      </c>
    </row>
    <row r="253" spans="2:8" x14ac:dyDescent="0.45">
      <c r="B253" s="12" t="str">
        <v>INVESTIGATIONS</v>
      </c>
      <c r="C253" s="12" t="str">
        <v>BLOOD ALKALINE PHOSPHATASE INCREASED</v>
      </c>
      <c r="D253" s="11" t="str">
        <v>Mth01_CatVar_ByGrp_2_pct</v>
      </c>
      <c r="E253" s="9" t="str" cm="1">
        <f t="array" ref="E253">_xlfn._xlws.FILTER(AnalysisMethods!$G$2:$G$31,AnalysisMethods!$E$2:$E$31='AE_SOC_PT Shell'!D253,"")</f>
        <v>%</v>
      </c>
      <c r="F253" s="10" t="str" cm="1">
        <f t="array" ref="F253">_xlfn._xlws.FILTER(AnalysisResults!$R$2:$R$3724,(AnalysisResults!$P$2:$P$3724='AE_SOC_PT Shell'!$D253)*(AnalysisResults!$D$2:$D$3724='AE_SOC_PT Shell'!$F$4)*(AnalysisResults!$J$2:$J$3724='AE_SOC_PT Shell'!$B253)*(AnalysisResults!$N$2:$N$3724='AE_SOC_PT Shell'!$C253),"")</f>
        <v>( XX.X)</v>
      </c>
      <c r="G253" s="10" t="str" cm="1">
        <f t="array" ref="G253">_xlfn._xlws.FILTER(AnalysisResults!$R$2:$R$3724,(AnalysisResults!$P$2:$P$3724='AE_SOC_PT Shell'!$D253)*(AnalysisResults!$D$2:$D$3724='AE_SOC_PT Shell'!$F$4)*(AnalysisResults!$J$2:$J$3724='AE_SOC_PT Shell'!$B253)*(AnalysisResults!$N$2:$N$3724='AE_SOC_PT Shell'!$C253),"")</f>
        <v>( XX.X)</v>
      </c>
      <c r="H253" s="10" t="str" cm="1">
        <f t="array" ref="H253">_xlfn._xlws.FILTER(AnalysisResults!$R$2:$R$3724,(AnalysisResults!$P$2:$P$3724='AE_SOC_PT Shell'!$D253)*(AnalysisResults!$D$2:$D$3724='AE_SOC_PT Shell'!$F$4)*(AnalysisResults!$J$2:$J$3724='AE_SOC_PT Shell'!$B253)*(AnalysisResults!$N$2:$N$3724='AE_SOC_PT Shell'!$C253),"")</f>
        <v>( XX.X)</v>
      </c>
    </row>
    <row r="254" spans="2:8" x14ac:dyDescent="0.45">
      <c r="B254" s="12" t="str">
        <v>INVESTIGATIONS</v>
      </c>
      <c r="C254" s="12" t="str">
        <v>BLOOD CHOLESTEROL INCREASED</v>
      </c>
      <c r="D254" s="11" t="str">
        <v>Mth01_CatVar_ByGrp_1_n</v>
      </c>
      <c r="E254" s="9" t="str" cm="1">
        <f t="array" ref="E254">_xlfn._xlws.FILTER(AnalysisMethods!$G$2:$G$31,AnalysisMethods!$E$2:$E$31='AE_SOC_PT Shell'!D254,"")</f>
        <v>n</v>
      </c>
      <c r="F254" s="10" t="str" cm="1">
        <f t="array" ref="F254">_xlfn._xlws.FILTER(AnalysisResults!$R$2:$R$3724,(AnalysisResults!$P$2:$P$3724='AE_SOC_PT Shell'!$D254)*(AnalysisResults!$D$2:$D$3724='AE_SOC_PT Shell'!$F$4)*(AnalysisResults!$J$2:$J$3724='AE_SOC_PT Shell'!$B254)*(AnalysisResults!$N$2:$N$3724='AE_SOC_PT Shell'!$C254),"")</f>
        <v>XX</v>
      </c>
      <c r="G254" s="10" t="str" cm="1">
        <f t="array" ref="G254">_xlfn._xlws.FILTER(AnalysisResults!$R$2:$R$3724,(AnalysisResults!$P$2:$P$3724='AE_SOC_PT Shell'!$D254)*(AnalysisResults!$D$2:$D$3724='AE_SOC_PT Shell'!$F$4)*(AnalysisResults!$J$2:$J$3724='AE_SOC_PT Shell'!$B254)*(AnalysisResults!$N$2:$N$3724='AE_SOC_PT Shell'!$C254),"")</f>
        <v>XX</v>
      </c>
      <c r="H254" s="10" t="str" cm="1">
        <f t="array" ref="H254">_xlfn._xlws.FILTER(AnalysisResults!$R$2:$R$3724,(AnalysisResults!$P$2:$P$3724='AE_SOC_PT Shell'!$D254)*(AnalysisResults!$D$2:$D$3724='AE_SOC_PT Shell'!$F$4)*(AnalysisResults!$J$2:$J$3724='AE_SOC_PT Shell'!$B254)*(AnalysisResults!$N$2:$N$3724='AE_SOC_PT Shell'!$C254),"")</f>
        <v>XX</v>
      </c>
    </row>
    <row r="255" spans="2:8" x14ac:dyDescent="0.45">
      <c r="B255" s="12" t="str">
        <v>INVESTIGATIONS</v>
      </c>
      <c r="C255" s="12" t="str">
        <v>BLOOD CHOLESTEROL INCREASED</v>
      </c>
      <c r="D255" s="11" t="str">
        <v>Mth01_CatVar_ByGrp_2_pct</v>
      </c>
      <c r="E255" s="9" t="str" cm="1">
        <f t="array" ref="E255">_xlfn._xlws.FILTER(AnalysisMethods!$G$2:$G$31,AnalysisMethods!$E$2:$E$31='AE_SOC_PT Shell'!D255,"")</f>
        <v>%</v>
      </c>
      <c r="F255" s="10" t="str" cm="1">
        <f t="array" ref="F255">_xlfn._xlws.FILTER(AnalysisResults!$R$2:$R$3724,(AnalysisResults!$P$2:$P$3724='AE_SOC_PT Shell'!$D255)*(AnalysisResults!$D$2:$D$3724='AE_SOC_PT Shell'!$F$4)*(AnalysisResults!$J$2:$J$3724='AE_SOC_PT Shell'!$B255)*(AnalysisResults!$N$2:$N$3724='AE_SOC_PT Shell'!$C255),"")</f>
        <v>( XX.X)</v>
      </c>
      <c r="G255" s="10" t="str" cm="1">
        <f t="array" ref="G255">_xlfn._xlws.FILTER(AnalysisResults!$R$2:$R$3724,(AnalysisResults!$P$2:$P$3724='AE_SOC_PT Shell'!$D255)*(AnalysisResults!$D$2:$D$3724='AE_SOC_PT Shell'!$F$4)*(AnalysisResults!$J$2:$J$3724='AE_SOC_PT Shell'!$B255)*(AnalysisResults!$N$2:$N$3724='AE_SOC_PT Shell'!$C255),"")</f>
        <v>( XX.X)</v>
      </c>
      <c r="H255" s="10" t="str" cm="1">
        <f t="array" ref="H255">_xlfn._xlws.FILTER(AnalysisResults!$R$2:$R$3724,(AnalysisResults!$P$2:$P$3724='AE_SOC_PT Shell'!$D255)*(AnalysisResults!$D$2:$D$3724='AE_SOC_PT Shell'!$F$4)*(AnalysisResults!$J$2:$J$3724='AE_SOC_PT Shell'!$B255)*(AnalysisResults!$N$2:$N$3724='AE_SOC_PT Shell'!$C255),"")</f>
        <v>( XX.X)</v>
      </c>
    </row>
    <row r="256" spans="2:8" x14ac:dyDescent="0.45">
      <c r="B256" s="12" t="str">
        <v>INVESTIGATIONS</v>
      </c>
      <c r="C256" s="12" t="str">
        <v>BLOOD CREATINE PHOSPHOKINASE INCREASED</v>
      </c>
      <c r="D256" s="11" t="str">
        <v>Mth01_CatVar_ByGrp_1_n</v>
      </c>
      <c r="E256" s="9" t="str" cm="1">
        <f t="array" ref="E256">_xlfn._xlws.FILTER(AnalysisMethods!$G$2:$G$31,AnalysisMethods!$E$2:$E$31='AE_SOC_PT Shell'!D256,"")</f>
        <v>n</v>
      </c>
      <c r="F256" s="10" t="str" cm="1">
        <f t="array" ref="F256">_xlfn._xlws.FILTER(AnalysisResults!$R$2:$R$3724,(AnalysisResults!$P$2:$P$3724='AE_SOC_PT Shell'!$D256)*(AnalysisResults!$D$2:$D$3724='AE_SOC_PT Shell'!$F$4)*(AnalysisResults!$J$2:$J$3724='AE_SOC_PT Shell'!$B256)*(AnalysisResults!$N$2:$N$3724='AE_SOC_PT Shell'!$C256),"")</f>
        <v>XX</v>
      </c>
      <c r="G256" s="10" t="str" cm="1">
        <f t="array" ref="G256">_xlfn._xlws.FILTER(AnalysisResults!$R$2:$R$3724,(AnalysisResults!$P$2:$P$3724='AE_SOC_PT Shell'!$D256)*(AnalysisResults!$D$2:$D$3724='AE_SOC_PT Shell'!$F$4)*(AnalysisResults!$J$2:$J$3724='AE_SOC_PT Shell'!$B256)*(AnalysisResults!$N$2:$N$3724='AE_SOC_PT Shell'!$C256),"")</f>
        <v>XX</v>
      </c>
      <c r="H256" s="10" t="str" cm="1">
        <f t="array" ref="H256">_xlfn._xlws.FILTER(AnalysisResults!$R$2:$R$3724,(AnalysisResults!$P$2:$P$3724='AE_SOC_PT Shell'!$D256)*(AnalysisResults!$D$2:$D$3724='AE_SOC_PT Shell'!$F$4)*(AnalysisResults!$J$2:$J$3724='AE_SOC_PT Shell'!$B256)*(AnalysisResults!$N$2:$N$3724='AE_SOC_PT Shell'!$C256),"")</f>
        <v>XX</v>
      </c>
    </row>
    <row r="257" spans="2:8" x14ac:dyDescent="0.45">
      <c r="B257" s="12" t="str">
        <v>INVESTIGATIONS</v>
      </c>
      <c r="C257" s="12" t="str">
        <v>BLOOD CREATINE PHOSPHOKINASE INCREASED</v>
      </c>
      <c r="D257" s="11" t="str">
        <v>Mth01_CatVar_ByGrp_2_pct</v>
      </c>
      <c r="E257" s="9" t="str" cm="1">
        <f t="array" ref="E257">_xlfn._xlws.FILTER(AnalysisMethods!$G$2:$G$31,AnalysisMethods!$E$2:$E$31='AE_SOC_PT Shell'!D257,"")</f>
        <v>%</v>
      </c>
      <c r="F257" s="10" t="str" cm="1">
        <f t="array" ref="F257">_xlfn._xlws.FILTER(AnalysisResults!$R$2:$R$3724,(AnalysisResults!$P$2:$P$3724='AE_SOC_PT Shell'!$D257)*(AnalysisResults!$D$2:$D$3724='AE_SOC_PT Shell'!$F$4)*(AnalysisResults!$J$2:$J$3724='AE_SOC_PT Shell'!$B257)*(AnalysisResults!$N$2:$N$3724='AE_SOC_PT Shell'!$C257),"")</f>
        <v>( XX.X)</v>
      </c>
      <c r="G257" s="10" t="str" cm="1">
        <f t="array" ref="G257">_xlfn._xlws.FILTER(AnalysisResults!$R$2:$R$3724,(AnalysisResults!$P$2:$P$3724='AE_SOC_PT Shell'!$D257)*(AnalysisResults!$D$2:$D$3724='AE_SOC_PT Shell'!$F$4)*(AnalysisResults!$J$2:$J$3724='AE_SOC_PT Shell'!$B257)*(AnalysisResults!$N$2:$N$3724='AE_SOC_PT Shell'!$C257),"")</f>
        <v>( XX.X)</v>
      </c>
      <c r="H257" s="10" t="str" cm="1">
        <f t="array" ref="H257">_xlfn._xlws.FILTER(AnalysisResults!$R$2:$R$3724,(AnalysisResults!$P$2:$P$3724='AE_SOC_PT Shell'!$D257)*(AnalysisResults!$D$2:$D$3724='AE_SOC_PT Shell'!$F$4)*(AnalysisResults!$J$2:$J$3724='AE_SOC_PT Shell'!$B257)*(AnalysisResults!$N$2:$N$3724='AE_SOC_PT Shell'!$C257),"")</f>
        <v>( XX.X)</v>
      </c>
    </row>
    <row r="258" spans="2:8" x14ac:dyDescent="0.45">
      <c r="B258" s="12" t="str">
        <v>INVESTIGATIONS</v>
      </c>
      <c r="C258" s="12" t="str">
        <v>BLOOD GLUCOSE INCREASED</v>
      </c>
      <c r="D258" s="11" t="str">
        <v>Mth01_CatVar_ByGrp_1_n</v>
      </c>
      <c r="E258" s="9" t="str" cm="1">
        <f t="array" ref="E258">_xlfn._xlws.FILTER(AnalysisMethods!$G$2:$G$31,AnalysisMethods!$E$2:$E$31='AE_SOC_PT Shell'!D258,"")</f>
        <v>n</v>
      </c>
      <c r="F258" s="10" t="str" cm="1">
        <f t="array" ref="F258">_xlfn._xlws.FILTER(AnalysisResults!$R$2:$R$3724,(AnalysisResults!$P$2:$P$3724='AE_SOC_PT Shell'!$D258)*(AnalysisResults!$D$2:$D$3724='AE_SOC_PT Shell'!$F$4)*(AnalysisResults!$J$2:$J$3724='AE_SOC_PT Shell'!$B258)*(AnalysisResults!$N$2:$N$3724='AE_SOC_PT Shell'!$C258),"")</f>
        <v>XX</v>
      </c>
      <c r="G258" s="10" t="str" cm="1">
        <f t="array" ref="G258">_xlfn._xlws.FILTER(AnalysisResults!$R$2:$R$3724,(AnalysisResults!$P$2:$P$3724='AE_SOC_PT Shell'!$D258)*(AnalysisResults!$D$2:$D$3724='AE_SOC_PT Shell'!$F$4)*(AnalysisResults!$J$2:$J$3724='AE_SOC_PT Shell'!$B258)*(AnalysisResults!$N$2:$N$3724='AE_SOC_PT Shell'!$C258),"")</f>
        <v>XX</v>
      </c>
      <c r="H258" s="10" t="str" cm="1">
        <f t="array" ref="H258">_xlfn._xlws.FILTER(AnalysisResults!$R$2:$R$3724,(AnalysisResults!$P$2:$P$3724='AE_SOC_PT Shell'!$D258)*(AnalysisResults!$D$2:$D$3724='AE_SOC_PT Shell'!$F$4)*(AnalysisResults!$J$2:$J$3724='AE_SOC_PT Shell'!$B258)*(AnalysisResults!$N$2:$N$3724='AE_SOC_PT Shell'!$C258),"")</f>
        <v>XX</v>
      </c>
    </row>
    <row r="259" spans="2:8" x14ac:dyDescent="0.45">
      <c r="B259" s="12" t="str">
        <v>INVESTIGATIONS</v>
      </c>
      <c r="C259" s="12" t="str">
        <v>BLOOD GLUCOSE INCREASED</v>
      </c>
      <c r="D259" s="11" t="str">
        <v>Mth01_CatVar_ByGrp_2_pct</v>
      </c>
      <c r="E259" s="9" t="str" cm="1">
        <f t="array" ref="E259">_xlfn._xlws.FILTER(AnalysisMethods!$G$2:$G$31,AnalysisMethods!$E$2:$E$31='AE_SOC_PT Shell'!D259,"")</f>
        <v>%</v>
      </c>
      <c r="F259" s="10" t="str" cm="1">
        <f t="array" ref="F259">_xlfn._xlws.FILTER(AnalysisResults!$R$2:$R$3724,(AnalysisResults!$P$2:$P$3724='AE_SOC_PT Shell'!$D259)*(AnalysisResults!$D$2:$D$3724='AE_SOC_PT Shell'!$F$4)*(AnalysisResults!$J$2:$J$3724='AE_SOC_PT Shell'!$B259)*(AnalysisResults!$N$2:$N$3724='AE_SOC_PT Shell'!$C259),"")</f>
        <v>( XX.X)</v>
      </c>
      <c r="G259" s="10" t="str" cm="1">
        <f t="array" ref="G259">_xlfn._xlws.FILTER(AnalysisResults!$R$2:$R$3724,(AnalysisResults!$P$2:$P$3724='AE_SOC_PT Shell'!$D259)*(AnalysisResults!$D$2:$D$3724='AE_SOC_PT Shell'!$F$4)*(AnalysisResults!$J$2:$J$3724='AE_SOC_PT Shell'!$B259)*(AnalysisResults!$N$2:$N$3724='AE_SOC_PT Shell'!$C259),"")</f>
        <v>( XX.X)</v>
      </c>
      <c r="H259" s="10" t="str" cm="1">
        <f t="array" ref="H259">_xlfn._xlws.FILTER(AnalysisResults!$R$2:$R$3724,(AnalysisResults!$P$2:$P$3724='AE_SOC_PT Shell'!$D259)*(AnalysisResults!$D$2:$D$3724='AE_SOC_PT Shell'!$F$4)*(AnalysisResults!$J$2:$J$3724='AE_SOC_PT Shell'!$B259)*(AnalysisResults!$N$2:$N$3724='AE_SOC_PT Shell'!$C259),"")</f>
        <v>( XX.X)</v>
      </c>
    </row>
    <row r="260" spans="2:8" x14ac:dyDescent="0.45">
      <c r="B260" s="12" t="str">
        <v>INVESTIGATIONS</v>
      </c>
      <c r="C260" s="12" t="str">
        <v>BLOOD URINE PRESENT</v>
      </c>
      <c r="D260" s="11" t="str">
        <v>Mth01_CatVar_ByGrp_1_n</v>
      </c>
      <c r="E260" s="9" t="str" cm="1">
        <f t="array" ref="E260">_xlfn._xlws.FILTER(AnalysisMethods!$G$2:$G$31,AnalysisMethods!$E$2:$E$31='AE_SOC_PT Shell'!D260,"")</f>
        <v>n</v>
      </c>
      <c r="F260" s="10" t="str" cm="1">
        <f t="array" ref="F260">_xlfn._xlws.FILTER(AnalysisResults!$R$2:$R$3724,(AnalysisResults!$P$2:$P$3724='AE_SOC_PT Shell'!$D260)*(AnalysisResults!$D$2:$D$3724='AE_SOC_PT Shell'!$F$4)*(AnalysisResults!$J$2:$J$3724='AE_SOC_PT Shell'!$B260)*(AnalysisResults!$N$2:$N$3724='AE_SOC_PT Shell'!$C260),"")</f>
        <v>XX</v>
      </c>
      <c r="G260" s="10" t="str" cm="1">
        <f t="array" ref="G260">_xlfn._xlws.FILTER(AnalysisResults!$R$2:$R$3724,(AnalysisResults!$P$2:$P$3724='AE_SOC_PT Shell'!$D260)*(AnalysisResults!$D$2:$D$3724='AE_SOC_PT Shell'!$F$4)*(AnalysisResults!$J$2:$J$3724='AE_SOC_PT Shell'!$B260)*(AnalysisResults!$N$2:$N$3724='AE_SOC_PT Shell'!$C260),"")</f>
        <v>XX</v>
      </c>
      <c r="H260" s="10" t="str" cm="1">
        <f t="array" ref="H260">_xlfn._xlws.FILTER(AnalysisResults!$R$2:$R$3724,(AnalysisResults!$P$2:$P$3724='AE_SOC_PT Shell'!$D260)*(AnalysisResults!$D$2:$D$3724='AE_SOC_PT Shell'!$F$4)*(AnalysisResults!$J$2:$J$3724='AE_SOC_PT Shell'!$B260)*(AnalysisResults!$N$2:$N$3724='AE_SOC_PT Shell'!$C260),"")</f>
        <v>XX</v>
      </c>
    </row>
    <row r="261" spans="2:8" x14ac:dyDescent="0.45">
      <c r="B261" s="12" t="str">
        <v>INVESTIGATIONS</v>
      </c>
      <c r="C261" s="12" t="str">
        <v>BLOOD URINE PRESENT</v>
      </c>
      <c r="D261" s="11" t="str">
        <v>Mth01_CatVar_ByGrp_2_pct</v>
      </c>
      <c r="E261" s="9" t="str" cm="1">
        <f t="array" ref="E261">_xlfn._xlws.FILTER(AnalysisMethods!$G$2:$G$31,AnalysisMethods!$E$2:$E$31='AE_SOC_PT Shell'!D261,"")</f>
        <v>%</v>
      </c>
      <c r="F261" s="10" t="str" cm="1">
        <f t="array" ref="F261">_xlfn._xlws.FILTER(AnalysisResults!$R$2:$R$3724,(AnalysisResults!$P$2:$P$3724='AE_SOC_PT Shell'!$D261)*(AnalysisResults!$D$2:$D$3724='AE_SOC_PT Shell'!$F$4)*(AnalysisResults!$J$2:$J$3724='AE_SOC_PT Shell'!$B261)*(AnalysisResults!$N$2:$N$3724='AE_SOC_PT Shell'!$C261),"")</f>
        <v>( XX.X)</v>
      </c>
      <c r="G261" s="10" t="str" cm="1">
        <f t="array" ref="G261">_xlfn._xlws.FILTER(AnalysisResults!$R$2:$R$3724,(AnalysisResults!$P$2:$P$3724='AE_SOC_PT Shell'!$D261)*(AnalysisResults!$D$2:$D$3724='AE_SOC_PT Shell'!$F$4)*(AnalysisResults!$J$2:$J$3724='AE_SOC_PT Shell'!$B261)*(AnalysisResults!$N$2:$N$3724='AE_SOC_PT Shell'!$C261),"")</f>
        <v>( XX.X)</v>
      </c>
      <c r="H261" s="10" t="str" cm="1">
        <f t="array" ref="H261">_xlfn._xlws.FILTER(AnalysisResults!$R$2:$R$3724,(AnalysisResults!$P$2:$P$3724='AE_SOC_PT Shell'!$D261)*(AnalysisResults!$D$2:$D$3724='AE_SOC_PT Shell'!$F$4)*(AnalysisResults!$J$2:$J$3724='AE_SOC_PT Shell'!$B261)*(AnalysisResults!$N$2:$N$3724='AE_SOC_PT Shell'!$C261),"")</f>
        <v>( XX.X)</v>
      </c>
    </row>
    <row r="262" spans="2:8" x14ac:dyDescent="0.45">
      <c r="B262" s="12" t="str">
        <v>INVESTIGATIONS</v>
      </c>
      <c r="C262" s="12" t="str">
        <v>BODY TEMPERATURE INCREASED</v>
      </c>
      <c r="D262" s="11" t="str">
        <v>Mth01_CatVar_ByGrp_1_n</v>
      </c>
      <c r="E262" s="9" t="str" cm="1">
        <f t="array" ref="E262">_xlfn._xlws.FILTER(AnalysisMethods!$G$2:$G$31,AnalysisMethods!$E$2:$E$31='AE_SOC_PT Shell'!D262,"")</f>
        <v>n</v>
      </c>
      <c r="F262" s="10" t="str" cm="1">
        <f t="array" ref="F262">_xlfn._xlws.FILTER(AnalysisResults!$R$2:$R$3724,(AnalysisResults!$P$2:$P$3724='AE_SOC_PT Shell'!$D262)*(AnalysisResults!$D$2:$D$3724='AE_SOC_PT Shell'!$F$4)*(AnalysisResults!$J$2:$J$3724='AE_SOC_PT Shell'!$B262)*(AnalysisResults!$N$2:$N$3724='AE_SOC_PT Shell'!$C262),"")</f>
        <v>XX</v>
      </c>
      <c r="G262" s="10" t="str" cm="1">
        <f t="array" ref="G262">_xlfn._xlws.FILTER(AnalysisResults!$R$2:$R$3724,(AnalysisResults!$P$2:$P$3724='AE_SOC_PT Shell'!$D262)*(AnalysisResults!$D$2:$D$3724='AE_SOC_PT Shell'!$F$4)*(AnalysisResults!$J$2:$J$3724='AE_SOC_PT Shell'!$B262)*(AnalysisResults!$N$2:$N$3724='AE_SOC_PT Shell'!$C262),"")</f>
        <v>XX</v>
      </c>
      <c r="H262" s="10" t="str" cm="1">
        <f t="array" ref="H262">_xlfn._xlws.FILTER(AnalysisResults!$R$2:$R$3724,(AnalysisResults!$P$2:$P$3724='AE_SOC_PT Shell'!$D262)*(AnalysisResults!$D$2:$D$3724='AE_SOC_PT Shell'!$F$4)*(AnalysisResults!$J$2:$J$3724='AE_SOC_PT Shell'!$B262)*(AnalysisResults!$N$2:$N$3724='AE_SOC_PT Shell'!$C262),"")</f>
        <v>XX</v>
      </c>
    </row>
    <row r="263" spans="2:8" x14ac:dyDescent="0.45">
      <c r="B263" s="12" t="str">
        <v>INVESTIGATIONS</v>
      </c>
      <c r="C263" s="12" t="str">
        <v>BODY TEMPERATURE INCREASED</v>
      </c>
      <c r="D263" s="11" t="str">
        <v>Mth01_CatVar_ByGrp_2_pct</v>
      </c>
      <c r="E263" s="9" t="str" cm="1">
        <f t="array" ref="E263">_xlfn._xlws.FILTER(AnalysisMethods!$G$2:$G$31,AnalysisMethods!$E$2:$E$31='AE_SOC_PT Shell'!D263,"")</f>
        <v>%</v>
      </c>
      <c r="F263" s="10" t="str" cm="1">
        <f t="array" ref="F263">_xlfn._xlws.FILTER(AnalysisResults!$R$2:$R$3724,(AnalysisResults!$P$2:$P$3724='AE_SOC_PT Shell'!$D263)*(AnalysisResults!$D$2:$D$3724='AE_SOC_PT Shell'!$F$4)*(AnalysisResults!$J$2:$J$3724='AE_SOC_PT Shell'!$B263)*(AnalysisResults!$N$2:$N$3724='AE_SOC_PT Shell'!$C263),"")</f>
        <v>( XX.X)</v>
      </c>
      <c r="G263" s="10" t="str" cm="1">
        <f t="array" ref="G263">_xlfn._xlws.FILTER(AnalysisResults!$R$2:$R$3724,(AnalysisResults!$P$2:$P$3724='AE_SOC_PT Shell'!$D263)*(AnalysisResults!$D$2:$D$3724='AE_SOC_PT Shell'!$F$4)*(AnalysisResults!$J$2:$J$3724='AE_SOC_PT Shell'!$B263)*(AnalysisResults!$N$2:$N$3724='AE_SOC_PT Shell'!$C263),"")</f>
        <v>( XX.X)</v>
      </c>
      <c r="H263" s="10" t="str" cm="1">
        <f t="array" ref="H263">_xlfn._xlws.FILTER(AnalysisResults!$R$2:$R$3724,(AnalysisResults!$P$2:$P$3724='AE_SOC_PT Shell'!$D263)*(AnalysisResults!$D$2:$D$3724='AE_SOC_PT Shell'!$F$4)*(AnalysisResults!$J$2:$J$3724='AE_SOC_PT Shell'!$B263)*(AnalysisResults!$N$2:$N$3724='AE_SOC_PT Shell'!$C263),"")</f>
        <v>( XX.X)</v>
      </c>
    </row>
    <row r="264" spans="2:8" x14ac:dyDescent="0.45">
      <c r="B264" s="12" t="str">
        <v>INVESTIGATIONS</v>
      </c>
      <c r="C264" s="12" t="str">
        <v>CYSTOSCOPY</v>
      </c>
      <c r="D264" s="11" t="str">
        <v>Mth01_CatVar_ByGrp_1_n</v>
      </c>
      <c r="E264" s="9" t="str" cm="1">
        <f t="array" ref="E264">_xlfn._xlws.FILTER(AnalysisMethods!$G$2:$G$31,AnalysisMethods!$E$2:$E$31='AE_SOC_PT Shell'!D264,"")</f>
        <v>n</v>
      </c>
      <c r="F264" s="10" t="str" cm="1">
        <f t="array" ref="F264">_xlfn._xlws.FILTER(AnalysisResults!$R$2:$R$3724,(AnalysisResults!$P$2:$P$3724='AE_SOC_PT Shell'!$D264)*(AnalysisResults!$D$2:$D$3724='AE_SOC_PT Shell'!$F$4)*(AnalysisResults!$J$2:$J$3724='AE_SOC_PT Shell'!$B264)*(AnalysisResults!$N$2:$N$3724='AE_SOC_PT Shell'!$C264),"")</f>
        <v>XX</v>
      </c>
      <c r="G264" s="10" t="str" cm="1">
        <f t="array" ref="G264">_xlfn._xlws.FILTER(AnalysisResults!$R$2:$R$3724,(AnalysisResults!$P$2:$P$3724='AE_SOC_PT Shell'!$D264)*(AnalysisResults!$D$2:$D$3724='AE_SOC_PT Shell'!$F$4)*(AnalysisResults!$J$2:$J$3724='AE_SOC_PT Shell'!$B264)*(AnalysisResults!$N$2:$N$3724='AE_SOC_PT Shell'!$C264),"")</f>
        <v>XX</v>
      </c>
      <c r="H264" s="10" t="str" cm="1">
        <f t="array" ref="H264">_xlfn._xlws.FILTER(AnalysisResults!$R$2:$R$3724,(AnalysisResults!$P$2:$P$3724='AE_SOC_PT Shell'!$D264)*(AnalysisResults!$D$2:$D$3724='AE_SOC_PT Shell'!$F$4)*(AnalysisResults!$J$2:$J$3724='AE_SOC_PT Shell'!$B264)*(AnalysisResults!$N$2:$N$3724='AE_SOC_PT Shell'!$C264),"")</f>
        <v>XX</v>
      </c>
    </row>
    <row r="265" spans="2:8" x14ac:dyDescent="0.45">
      <c r="B265" s="12" t="str">
        <v>INVESTIGATIONS</v>
      </c>
      <c r="C265" s="12" t="str">
        <v>CYSTOSCOPY</v>
      </c>
      <c r="D265" s="11" t="str">
        <v>Mth01_CatVar_ByGrp_2_pct</v>
      </c>
      <c r="E265" s="9" t="str" cm="1">
        <f t="array" ref="E265">_xlfn._xlws.FILTER(AnalysisMethods!$G$2:$G$31,AnalysisMethods!$E$2:$E$31='AE_SOC_PT Shell'!D265,"")</f>
        <v>%</v>
      </c>
      <c r="F265" s="10" t="str" cm="1">
        <f t="array" ref="F265">_xlfn._xlws.FILTER(AnalysisResults!$R$2:$R$3724,(AnalysisResults!$P$2:$P$3724='AE_SOC_PT Shell'!$D265)*(AnalysisResults!$D$2:$D$3724='AE_SOC_PT Shell'!$F$4)*(AnalysisResults!$J$2:$J$3724='AE_SOC_PT Shell'!$B265)*(AnalysisResults!$N$2:$N$3724='AE_SOC_PT Shell'!$C265),"")</f>
        <v>( XX.X)</v>
      </c>
      <c r="G265" s="10" t="str" cm="1">
        <f t="array" ref="G265">_xlfn._xlws.FILTER(AnalysisResults!$R$2:$R$3724,(AnalysisResults!$P$2:$P$3724='AE_SOC_PT Shell'!$D265)*(AnalysisResults!$D$2:$D$3724='AE_SOC_PT Shell'!$F$4)*(AnalysisResults!$J$2:$J$3724='AE_SOC_PT Shell'!$B265)*(AnalysisResults!$N$2:$N$3724='AE_SOC_PT Shell'!$C265),"")</f>
        <v>( XX.X)</v>
      </c>
      <c r="H265" s="10" t="str" cm="1">
        <f t="array" ref="H265">_xlfn._xlws.FILTER(AnalysisResults!$R$2:$R$3724,(AnalysisResults!$P$2:$P$3724='AE_SOC_PT Shell'!$D265)*(AnalysisResults!$D$2:$D$3724='AE_SOC_PT Shell'!$F$4)*(AnalysisResults!$J$2:$J$3724='AE_SOC_PT Shell'!$B265)*(AnalysisResults!$N$2:$N$3724='AE_SOC_PT Shell'!$C265),"")</f>
        <v>( XX.X)</v>
      </c>
    </row>
    <row r="266" spans="2:8" x14ac:dyDescent="0.45">
      <c r="B266" s="12" t="str">
        <v>INVESTIGATIONS</v>
      </c>
      <c r="C266" s="12" t="str">
        <v>ELECTROCARDIOGRAM ST SEGMENT DEPRESSION</v>
      </c>
      <c r="D266" s="11" t="str">
        <v>Mth01_CatVar_ByGrp_1_n</v>
      </c>
      <c r="E266" s="9" t="str" cm="1">
        <f t="array" ref="E266">_xlfn._xlws.FILTER(AnalysisMethods!$G$2:$G$31,AnalysisMethods!$E$2:$E$31='AE_SOC_PT Shell'!D266,"")</f>
        <v>n</v>
      </c>
      <c r="F266" s="10" t="str" cm="1">
        <f t="array" ref="F266">_xlfn._xlws.FILTER(AnalysisResults!$R$2:$R$3724,(AnalysisResults!$P$2:$P$3724='AE_SOC_PT Shell'!$D266)*(AnalysisResults!$D$2:$D$3724='AE_SOC_PT Shell'!$F$4)*(AnalysisResults!$J$2:$J$3724='AE_SOC_PT Shell'!$B266)*(AnalysisResults!$N$2:$N$3724='AE_SOC_PT Shell'!$C266),"")</f>
        <v>XX</v>
      </c>
      <c r="G266" s="10" t="str" cm="1">
        <f t="array" ref="G266">_xlfn._xlws.FILTER(AnalysisResults!$R$2:$R$3724,(AnalysisResults!$P$2:$P$3724='AE_SOC_PT Shell'!$D266)*(AnalysisResults!$D$2:$D$3724='AE_SOC_PT Shell'!$F$4)*(AnalysisResults!$J$2:$J$3724='AE_SOC_PT Shell'!$B266)*(AnalysisResults!$N$2:$N$3724='AE_SOC_PT Shell'!$C266),"")</f>
        <v>XX</v>
      </c>
      <c r="H266" s="10" t="str" cm="1">
        <f t="array" ref="H266">_xlfn._xlws.FILTER(AnalysisResults!$R$2:$R$3724,(AnalysisResults!$P$2:$P$3724='AE_SOC_PT Shell'!$D266)*(AnalysisResults!$D$2:$D$3724='AE_SOC_PT Shell'!$F$4)*(AnalysisResults!$J$2:$J$3724='AE_SOC_PT Shell'!$B266)*(AnalysisResults!$N$2:$N$3724='AE_SOC_PT Shell'!$C266),"")</f>
        <v>XX</v>
      </c>
    </row>
    <row r="267" spans="2:8" x14ac:dyDescent="0.45">
      <c r="B267" s="12" t="str">
        <v>INVESTIGATIONS</v>
      </c>
      <c r="C267" s="12" t="str">
        <v>ELECTROCARDIOGRAM ST SEGMENT DEPRESSION</v>
      </c>
      <c r="D267" s="11" t="str">
        <v>Mth01_CatVar_ByGrp_2_pct</v>
      </c>
      <c r="E267" s="9" t="str" cm="1">
        <f t="array" ref="E267">_xlfn._xlws.FILTER(AnalysisMethods!$G$2:$G$31,AnalysisMethods!$E$2:$E$31='AE_SOC_PT Shell'!D267,"")</f>
        <v>%</v>
      </c>
      <c r="F267" s="10" t="str" cm="1">
        <f t="array" ref="F267">_xlfn._xlws.FILTER(AnalysisResults!$R$2:$R$3724,(AnalysisResults!$P$2:$P$3724='AE_SOC_PT Shell'!$D267)*(AnalysisResults!$D$2:$D$3724='AE_SOC_PT Shell'!$F$4)*(AnalysisResults!$J$2:$J$3724='AE_SOC_PT Shell'!$B267)*(AnalysisResults!$N$2:$N$3724='AE_SOC_PT Shell'!$C267),"")</f>
        <v>( XX.X)</v>
      </c>
      <c r="G267" s="10" t="str" cm="1">
        <f t="array" ref="G267">_xlfn._xlws.FILTER(AnalysisResults!$R$2:$R$3724,(AnalysisResults!$P$2:$P$3724='AE_SOC_PT Shell'!$D267)*(AnalysisResults!$D$2:$D$3724='AE_SOC_PT Shell'!$F$4)*(AnalysisResults!$J$2:$J$3724='AE_SOC_PT Shell'!$B267)*(AnalysisResults!$N$2:$N$3724='AE_SOC_PT Shell'!$C267),"")</f>
        <v>( XX.X)</v>
      </c>
      <c r="H267" s="10" t="str" cm="1">
        <f t="array" ref="H267">_xlfn._xlws.FILTER(AnalysisResults!$R$2:$R$3724,(AnalysisResults!$P$2:$P$3724='AE_SOC_PT Shell'!$D267)*(AnalysisResults!$D$2:$D$3724='AE_SOC_PT Shell'!$F$4)*(AnalysisResults!$J$2:$J$3724='AE_SOC_PT Shell'!$B267)*(AnalysisResults!$N$2:$N$3724='AE_SOC_PT Shell'!$C267),"")</f>
        <v>( XX.X)</v>
      </c>
    </row>
    <row r="268" spans="2:8" x14ac:dyDescent="0.45">
      <c r="B268" s="12" t="str">
        <v>INVESTIGATIONS</v>
      </c>
      <c r="C268" s="12" t="str">
        <v>ELECTROCARDIOGRAM T WAVE AMPLITUDE DECREASED</v>
      </c>
      <c r="D268" s="11" t="str">
        <v>Mth01_CatVar_ByGrp_1_n</v>
      </c>
      <c r="E268" s="9" t="str" cm="1">
        <f t="array" ref="E268">_xlfn._xlws.FILTER(AnalysisMethods!$G$2:$G$31,AnalysisMethods!$E$2:$E$31='AE_SOC_PT Shell'!D268,"")</f>
        <v>n</v>
      </c>
      <c r="F268" s="10" t="str" cm="1">
        <f t="array" ref="F268">_xlfn._xlws.FILTER(AnalysisResults!$R$2:$R$3724,(AnalysisResults!$P$2:$P$3724='AE_SOC_PT Shell'!$D268)*(AnalysisResults!$D$2:$D$3724='AE_SOC_PT Shell'!$F$4)*(AnalysisResults!$J$2:$J$3724='AE_SOC_PT Shell'!$B268)*(AnalysisResults!$N$2:$N$3724='AE_SOC_PT Shell'!$C268),"")</f>
        <v>XX</v>
      </c>
      <c r="G268" s="10" t="str" cm="1">
        <f t="array" ref="G268">_xlfn._xlws.FILTER(AnalysisResults!$R$2:$R$3724,(AnalysisResults!$P$2:$P$3724='AE_SOC_PT Shell'!$D268)*(AnalysisResults!$D$2:$D$3724='AE_SOC_PT Shell'!$F$4)*(AnalysisResults!$J$2:$J$3724='AE_SOC_PT Shell'!$B268)*(AnalysisResults!$N$2:$N$3724='AE_SOC_PT Shell'!$C268),"")</f>
        <v>XX</v>
      </c>
      <c r="H268" s="10" t="str" cm="1">
        <f t="array" ref="H268">_xlfn._xlws.FILTER(AnalysisResults!$R$2:$R$3724,(AnalysisResults!$P$2:$P$3724='AE_SOC_PT Shell'!$D268)*(AnalysisResults!$D$2:$D$3724='AE_SOC_PT Shell'!$F$4)*(AnalysisResults!$J$2:$J$3724='AE_SOC_PT Shell'!$B268)*(AnalysisResults!$N$2:$N$3724='AE_SOC_PT Shell'!$C268),"")</f>
        <v>XX</v>
      </c>
    </row>
    <row r="269" spans="2:8" x14ac:dyDescent="0.45">
      <c r="B269" s="12" t="str">
        <v>INVESTIGATIONS</v>
      </c>
      <c r="C269" s="12" t="str">
        <v>ELECTROCARDIOGRAM T WAVE AMPLITUDE DECREASED</v>
      </c>
      <c r="D269" s="11" t="str">
        <v>Mth01_CatVar_ByGrp_2_pct</v>
      </c>
      <c r="E269" s="9" t="str" cm="1">
        <f t="array" ref="E269">_xlfn._xlws.FILTER(AnalysisMethods!$G$2:$G$31,AnalysisMethods!$E$2:$E$31='AE_SOC_PT Shell'!D269,"")</f>
        <v>%</v>
      </c>
      <c r="F269" s="10" t="str" cm="1">
        <f t="array" ref="F269">_xlfn._xlws.FILTER(AnalysisResults!$R$2:$R$3724,(AnalysisResults!$P$2:$P$3724='AE_SOC_PT Shell'!$D269)*(AnalysisResults!$D$2:$D$3724='AE_SOC_PT Shell'!$F$4)*(AnalysisResults!$J$2:$J$3724='AE_SOC_PT Shell'!$B269)*(AnalysisResults!$N$2:$N$3724='AE_SOC_PT Shell'!$C269),"")</f>
        <v>( XX.X)</v>
      </c>
      <c r="G269" s="10" t="str" cm="1">
        <f t="array" ref="G269">_xlfn._xlws.FILTER(AnalysisResults!$R$2:$R$3724,(AnalysisResults!$P$2:$P$3724='AE_SOC_PT Shell'!$D269)*(AnalysisResults!$D$2:$D$3724='AE_SOC_PT Shell'!$F$4)*(AnalysisResults!$J$2:$J$3724='AE_SOC_PT Shell'!$B269)*(AnalysisResults!$N$2:$N$3724='AE_SOC_PT Shell'!$C269),"")</f>
        <v>( XX.X)</v>
      </c>
      <c r="H269" s="10" t="str" cm="1">
        <f t="array" ref="H269">_xlfn._xlws.FILTER(AnalysisResults!$R$2:$R$3724,(AnalysisResults!$P$2:$P$3724='AE_SOC_PT Shell'!$D269)*(AnalysisResults!$D$2:$D$3724='AE_SOC_PT Shell'!$F$4)*(AnalysisResults!$J$2:$J$3724='AE_SOC_PT Shell'!$B269)*(AnalysisResults!$N$2:$N$3724='AE_SOC_PT Shell'!$C269),"")</f>
        <v>( XX.X)</v>
      </c>
    </row>
    <row r="270" spans="2:8" x14ac:dyDescent="0.45">
      <c r="B270" s="12" t="str">
        <v>INVESTIGATIONS</v>
      </c>
      <c r="C270" s="12" t="str">
        <v>ELECTROCARDIOGRAM T WAVE INVERSION</v>
      </c>
      <c r="D270" s="11" t="str">
        <v>Mth01_CatVar_ByGrp_1_n</v>
      </c>
      <c r="E270" s="9" t="str" cm="1">
        <f t="array" ref="E270">_xlfn._xlws.FILTER(AnalysisMethods!$G$2:$G$31,AnalysisMethods!$E$2:$E$31='AE_SOC_PT Shell'!D270,"")</f>
        <v>n</v>
      </c>
      <c r="F270" s="10" t="str" cm="1">
        <f t="array" ref="F270">_xlfn._xlws.FILTER(AnalysisResults!$R$2:$R$3724,(AnalysisResults!$P$2:$P$3724='AE_SOC_PT Shell'!$D270)*(AnalysisResults!$D$2:$D$3724='AE_SOC_PT Shell'!$F$4)*(AnalysisResults!$J$2:$J$3724='AE_SOC_PT Shell'!$B270)*(AnalysisResults!$N$2:$N$3724='AE_SOC_PT Shell'!$C270),"")</f>
        <v>XX</v>
      </c>
      <c r="G270" s="10" t="str" cm="1">
        <f t="array" ref="G270">_xlfn._xlws.FILTER(AnalysisResults!$R$2:$R$3724,(AnalysisResults!$P$2:$P$3724='AE_SOC_PT Shell'!$D270)*(AnalysisResults!$D$2:$D$3724='AE_SOC_PT Shell'!$F$4)*(AnalysisResults!$J$2:$J$3724='AE_SOC_PT Shell'!$B270)*(AnalysisResults!$N$2:$N$3724='AE_SOC_PT Shell'!$C270),"")</f>
        <v>XX</v>
      </c>
      <c r="H270" s="10" t="str" cm="1">
        <f t="array" ref="H270">_xlfn._xlws.FILTER(AnalysisResults!$R$2:$R$3724,(AnalysisResults!$P$2:$P$3724='AE_SOC_PT Shell'!$D270)*(AnalysisResults!$D$2:$D$3724='AE_SOC_PT Shell'!$F$4)*(AnalysisResults!$J$2:$J$3724='AE_SOC_PT Shell'!$B270)*(AnalysisResults!$N$2:$N$3724='AE_SOC_PT Shell'!$C270),"")</f>
        <v>XX</v>
      </c>
    </row>
    <row r="271" spans="2:8" x14ac:dyDescent="0.45">
      <c r="B271" s="12" t="str">
        <v>INVESTIGATIONS</v>
      </c>
      <c r="C271" s="12" t="str">
        <v>ELECTROCARDIOGRAM T WAVE INVERSION</v>
      </c>
      <c r="D271" s="11" t="str">
        <v>Mth01_CatVar_ByGrp_2_pct</v>
      </c>
      <c r="E271" s="9" t="str" cm="1">
        <f t="array" ref="E271">_xlfn._xlws.FILTER(AnalysisMethods!$G$2:$G$31,AnalysisMethods!$E$2:$E$31='AE_SOC_PT Shell'!D271,"")</f>
        <v>%</v>
      </c>
      <c r="F271" s="10" t="str" cm="1">
        <f t="array" ref="F271">_xlfn._xlws.FILTER(AnalysisResults!$R$2:$R$3724,(AnalysisResults!$P$2:$P$3724='AE_SOC_PT Shell'!$D271)*(AnalysisResults!$D$2:$D$3724='AE_SOC_PT Shell'!$F$4)*(AnalysisResults!$J$2:$J$3724='AE_SOC_PT Shell'!$B271)*(AnalysisResults!$N$2:$N$3724='AE_SOC_PT Shell'!$C271),"")</f>
        <v>( XX.X)</v>
      </c>
      <c r="G271" s="10" t="str" cm="1">
        <f t="array" ref="G271">_xlfn._xlws.FILTER(AnalysisResults!$R$2:$R$3724,(AnalysisResults!$P$2:$P$3724='AE_SOC_PT Shell'!$D271)*(AnalysisResults!$D$2:$D$3724='AE_SOC_PT Shell'!$F$4)*(AnalysisResults!$J$2:$J$3724='AE_SOC_PT Shell'!$B271)*(AnalysisResults!$N$2:$N$3724='AE_SOC_PT Shell'!$C271),"")</f>
        <v>( XX.X)</v>
      </c>
      <c r="H271" s="10" t="str" cm="1">
        <f t="array" ref="H271">_xlfn._xlws.FILTER(AnalysisResults!$R$2:$R$3724,(AnalysisResults!$P$2:$P$3724='AE_SOC_PT Shell'!$D271)*(AnalysisResults!$D$2:$D$3724='AE_SOC_PT Shell'!$F$4)*(AnalysisResults!$J$2:$J$3724='AE_SOC_PT Shell'!$B271)*(AnalysisResults!$N$2:$N$3724='AE_SOC_PT Shell'!$C271),"")</f>
        <v>( XX.X)</v>
      </c>
    </row>
    <row r="272" spans="2:8" x14ac:dyDescent="0.45">
      <c r="B272" s="12" t="str">
        <v>INVESTIGATIONS</v>
      </c>
      <c r="C272" s="12" t="str">
        <v>HEART RATE INCREASED</v>
      </c>
      <c r="D272" s="11" t="str">
        <v>Mth01_CatVar_ByGrp_1_n</v>
      </c>
      <c r="E272" s="9" t="str" cm="1">
        <f t="array" ref="E272">_xlfn._xlws.FILTER(AnalysisMethods!$G$2:$G$31,AnalysisMethods!$E$2:$E$31='AE_SOC_PT Shell'!D272,"")</f>
        <v>n</v>
      </c>
      <c r="F272" s="10" t="str" cm="1">
        <f t="array" ref="F272">_xlfn._xlws.FILTER(AnalysisResults!$R$2:$R$3724,(AnalysisResults!$P$2:$P$3724='AE_SOC_PT Shell'!$D272)*(AnalysisResults!$D$2:$D$3724='AE_SOC_PT Shell'!$F$4)*(AnalysisResults!$J$2:$J$3724='AE_SOC_PT Shell'!$B272)*(AnalysisResults!$N$2:$N$3724='AE_SOC_PT Shell'!$C272),"")</f>
        <v>XX</v>
      </c>
      <c r="G272" s="10" t="str" cm="1">
        <f t="array" ref="G272">_xlfn._xlws.FILTER(AnalysisResults!$R$2:$R$3724,(AnalysisResults!$P$2:$P$3724='AE_SOC_PT Shell'!$D272)*(AnalysisResults!$D$2:$D$3724='AE_SOC_PT Shell'!$F$4)*(AnalysisResults!$J$2:$J$3724='AE_SOC_PT Shell'!$B272)*(AnalysisResults!$N$2:$N$3724='AE_SOC_PT Shell'!$C272),"")</f>
        <v>XX</v>
      </c>
      <c r="H272" s="10" t="str" cm="1">
        <f t="array" ref="H272">_xlfn._xlws.FILTER(AnalysisResults!$R$2:$R$3724,(AnalysisResults!$P$2:$P$3724='AE_SOC_PT Shell'!$D272)*(AnalysisResults!$D$2:$D$3724='AE_SOC_PT Shell'!$F$4)*(AnalysisResults!$J$2:$J$3724='AE_SOC_PT Shell'!$B272)*(AnalysisResults!$N$2:$N$3724='AE_SOC_PT Shell'!$C272),"")</f>
        <v>XX</v>
      </c>
    </row>
    <row r="273" spans="2:8" x14ac:dyDescent="0.45">
      <c r="B273" s="12" t="str">
        <v>INVESTIGATIONS</v>
      </c>
      <c r="C273" s="12" t="str">
        <v>HEART RATE INCREASED</v>
      </c>
      <c r="D273" s="11" t="str">
        <v>Mth01_CatVar_ByGrp_2_pct</v>
      </c>
      <c r="E273" s="9" t="str" cm="1">
        <f t="array" ref="E273">_xlfn._xlws.FILTER(AnalysisMethods!$G$2:$G$31,AnalysisMethods!$E$2:$E$31='AE_SOC_PT Shell'!D273,"")</f>
        <v>%</v>
      </c>
      <c r="F273" s="10" t="str" cm="1">
        <f t="array" ref="F273">_xlfn._xlws.FILTER(AnalysisResults!$R$2:$R$3724,(AnalysisResults!$P$2:$P$3724='AE_SOC_PT Shell'!$D273)*(AnalysisResults!$D$2:$D$3724='AE_SOC_PT Shell'!$F$4)*(AnalysisResults!$J$2:$J$3724='AE_SOC_PT Shell'!$B273)*(AnalysisResults!$N$2:$N$3724='AE_SOC_PT Shell'!$C273),"")</f>
        <v>( XX.X)</v>
      </c>
      <c r="G273" s="10" t="str" cm="1">
        <f t="array" ref="G273">_xlfn._xlws.FILTER(AnalysisResults!$R$2:$R$3724,(AnalysisResults!$P$2:$P$3724='AE_SOC_PT Shell'!$D273)*(AnalysisResults!$D$2:$D$3724='AE_SOC_PT Shell'!$F$4)*(AnalysisResults!$J$2:$J$3724='AE_SOC_PT Shell'!$B273)*(AnalysisResults!$N$2:$N$3724='AE_SOC_PT Shell'!$C273),"")</f>
        <v>( XX.X)</v>
      </c>
      <c r="H273" s="10" t="str" cm="1">
        <f t="array" ref="H273">_xlfn._xlws.FILTER(AnalysisResults!$R$2:$R$3724,(AnalysisResults!$P$2:$P$3724='AE_SOC_PT Shell'!$D273)*(AnalysisResults!$D$2:$D$3724='AE_SOC_PT Shell'!$F$4)*(AnalysisResults!$J$2:$J$3724='AE_SOC_PT Shell'!$B273)*(AnalysisResults!$N$2:$N$3724='AE_SOC_PT Shell'!$C273),"")</f>
        <v>( XX.X)</v>
      </c>
    </row>
    <row r="274" spans="2:8" x14ac:dyDescent="0.45">
      <c r="B274" s="12" t="str">
        <v>INVESTIGATIONS</v>
      </c>
      <c r="C274" s="12" t="str">
        <v>HEART RATE IRREGULAR</v>
      </c>
      <c r="D274" s="11" t="str">
        <v>Mth01_CatVar_ByGrp_1_n</v>
      </c>
      <c r="E274" s="9" t="str" cm="1">
        <f t="array" ref="E274">_xlfn._xlws.FILTER(AnalysisMethods!$G$2:$G$31,AnalysisMethods!$E$2:$E$31='AE_SOC_PT Shell'!D274,"")</f>
        <v>n</v>
      </c>
      <c r="F274" s="10" t="str" cm="1">
        <f t="array" ref="F274">_xlfn._xlws.FILTER(AnalysisResults!$R$2:$R$3724,(AnalysisResults!$P$2:$P$3724='AE_SOC_PT Shell'!$D274)*(AnalysisResults!$D$2:$D$3724='AE_SOC_PT Shell'!$F$4)*(AnalysisResults!$J$2:$J$3724='AE_SOC_PT Shell'!$B274)*(AnalysisResults!$N$2:$N$3724='AE_SOC_PT Shell'!$C274),"")</f>
        <v>XX</v>
      </c>
      <c r="G274" s="10" t="str" cm="1">
        <f t="array" ref="G274">_xlfn._xlws.FILTER(AnalysisResults!$R$2:$R$3724,(AnalysisResults!$P$2:$P$3724='AE_SOC_PT Shell'!$D274)*(AnalysisResults!$D$2:$D$3724='AE_SOC_PT Shell'!$F$4)*(AnalysisResults!$J$2:$J$3724='AE_SOC_PT Shell'!$B274)*(AnalysisResults!$N$2:$N$3724='AE_SOC_PT Shell'!$C274),"")</f>
        <v>XX</v>
      </c>
      <c r="H274" s="10" t="str" cm="1">
        <f t="array" ref="H274">_xlfn._xlws.FILTER(AnalysisResults!$R$2:$R$3724,(AnalysisResults!$P$2:$P$3724='AE_SOC_PT Shell'!$D274)*(AnalysisResults!$D$2:$D$3724='AE_SOC_PT Shell'!$F$4)*(AnalysisResults!$J$2:$J$3724='AE_SOC_PT Shell'!$B274)*(AnalysisResults!$N$2:$N$3724='AE_SOC_PT Shell'!$C274),"")</f>
        <v>XX</v>
      </c>
    </row>
    <row r="275" spans="2:8" x14ac:dyDescent="0.45">
      <c r="B275" s="12" t="str">
        <v>INVESTIGATIONS</v>
      </c>
      <c r="C275" s="12" t="str">
        <v>HEART RATE IRREGULAR</v>
      </c>
      <c r="D275" s="11" t="str">
        <v>Mth01_CatVar_ByGrp_2_pct</v>
      </c>
      <c r="E275" s="9" t="str" cm="1">
        <f t="array" ref="E275">_xlfn._xlws.FILTER(AnalysisMethods!$G$2:$G$31,AnalysisMethods!$E$2:$E$31='AE_SOC_PT Shell'!D275,"")</f>
        <v>%</v>
      </c>
      <c r="F275" s="10" t="str" cm="1">
        <f t="array" ref="F275">_xlfn._xlws.FILTER(AnalysisResults!$R$2:$R$3724,(AnalysisResults!$P$2:$P$3724='AE_SOC_PT Shell'!$D275)*(AnalysisResults!$D$2:$D$3724='AE_SOC_PT Shell'!$F$4)*(AnalysisResults!$J$2:$J$3724='AE_SOC_PT Shell'!$B275)*(AnalysisResults!$N$2:$N$3724='AE_SOC_PT Shell'!$C275),"")</f>
        <v>( XX.X)</v>
      </c>
      <c r="G275" s="10" t="str" cm="1">
        <f t="array" ref="G275">_xlfn._xlws.FILTER(AnalysisResults!$R$2:$R$3724,(AnalysisResults!$P$2:$P$3724='AE_SOC_PT Shell'!$D275)*(AnalysisResults!$D$2:$D$3724='AE_SOC_PT Shell'!$F$4)*(AnalysisResults!$J$2:$J$3724='AE_SOC_PT Shell'!$B275)*(AnalysisResults!$N$2:$N$3724='AE_SOC_PT Shell'!$C275),"")</f>
        <v>( XX.X)</v>
      </c>
      <c r="H275" s="10" t="str" cm="1">
        <f t="array" ref="H275">_xlfn._xlws.FILTER(AnalysisResults!$R$2:$R$3724,(AnalysisResults!$P$2:$P$3724='AE_SOC_PT Shell'!$D275)*(AnalysisResults!$D$2:$D$3724='AE_SOC_PT Shell'!$F$4)*(AnalysisResults!$J$2:$J$3724='AE_SOC_PT Shell'!$B275)*(AnalysisResults!$N$2:$N$3724='AE_SOC_PT Shell'!$C275),"")</f>
        <v>( XX.X)</v>
      </c>
    </row>
    <row r="276" spans="2:8" x14ac:dyDescent="0.45">
      <c r="B276" s="12" t="str">
        <v>INVESTIGATIONS</v>
      </c>
      <c r="C276" s="12" t="str">
        <v>NASAL MUCOSA BIOPSY</v>
      </c>
      <c r="D276" s="11" t="str">
        <v>Mth01_CatVar_ByGrp_1_n</v>
      </c>
      <c r="E276" s="9" t="str" cm="1">
        <f t="array" ref="E276">_xlfn._xlws.FILTER(AnalysisMethods!$G$2:$G$31,AnalysisMethods!$E$2:$E$31='AE_SOC_PT Shell'!D276,"")</f>
        <v>n</v>
      </c>
      <c r="F276" s="10" t="str" cm="1">
        <f t="array" ref="F276">_xlfn._xlws.FILTER(AnalysisResults!$R$2:$R$3724,(AnalysisResults!$P$2:$P$3724='AE_SOC_PT Shell'!$D276)*(AnalysisResults!$D$2:$D$3724='AE_SOC_PT Shell'!$F$4)*(AnalysisResults!$J$2:$J$3724='AE_SOC_PT Shell'!$B276)*(AnalysisResults!$N$2:$N$3724='AE_SOC_PT Shell'!$C276),"")</f>
        <v>XX</v>
      </c>
      <c r="G276" s="10" t="str" cm="1">
        <f t="array" ref="G276">_xlfn._xlws.FILTER(AnalysisResults!$R$2:$R$3724,(AnalysisResults!$P$2:$P$3724='AE_SOC_PT Shell'!$D276)*(AnalysisResults!$D$2:$D$3724='AE_SOC_PT Shell'!$F$4)*(AnalysisResults!$J$2:$J$3724='AE_SOC_PT Shell'!$B276)*(AnalysisResults!$N$2:$N$3724='AE_SOC_PT Shell'!$C276),"")</f>
        <v>XX</v>
      </c>
      <c r="H276" s="10" t="str" cm="1">
        <f t="array" ref="H276">_xlfn._xlws.FILTER(AnalysisResults!$R$2:$R$3724,(AnalysisResults!$P$2:$P$3724='AE_SOC_PT Shell'!$D276)*(AnalysisResults!$D$2:$D$3724='AE_SOC_PT Shell'!$F$4)*(AnalysisResults!$J$2:$J$3724='AE_SOC_PT Shell'!$B276)*(AnalysisResults!$N$2:$N$3724='AE_SOC_PT Shell'!$C276),"")</f>
        <v>XX</v>
      </c>
    </row>
    <row r="277" spans="2:8" x14ac:dyDescent="0.45">
      <c r="B277" s="12" t="str">
        <v>INVESTIGATIONS</v>
      </c>
      <c r="C277" s="12" t="str">
        <v>NASAL MUCOSA BIOPSY</v>
      </c>
      <c r="D277" s="11" t="str">
        <v>Mth01_CatVar_ByGrp_2_pct</v>
      </c>
      <c r="E277" s="9" t="str" cm="1">
        <f t="array" ref="E277">_xlfn._xlws.FILTER(AnalysisMethods!$G$2:$G$31,AnalysisMethods!$E$2:$E$31='AE_SOC_PT Shell'!D277,"")</f>
        <v>%</v>
      </c>
      <c r="F277" s="10" t="str" cm="1">
        <f t="array" ref="F277">_xlfn._xlws.FILTER(AnalysisResults!$R$2:$R$3724,(AnalysisResults!$P$2:$P$3724='AE_SOC_PT Shell'!$D277)*(AnalysisResults!$D$2:$D$3724='AE_SOC_PT Shell'!$F$4)*(AnalysisResults!$J$2:$J$3724='AE_SOC_PT Shell'!$B277)*(AnalysisResults!$N$2:$N$3724='AE_SOC_PT Shell'!$C277),"")</f>
        <v>( XX.X)</v>
      </c>
      <c r="G277" s="10" t="str" cm="1">
        <f t="array" ref="G277">_xlfn._xlws.FILTER(AnalysisResults!$R$2:$R$3724,(AnalysisResults!$P$2:$P$3724='AE_SOC_PT Shell'!$D277)*(AnalysisResults!$D$2:$D$3724='AE_SOC_PT Shell'!$F$4)*(AnalysisResults!$J$2:$J$3724='AE_SOC_PT Shell'!$B277)*(AnalysisResults!$N$2:$N$3724='AE_SOC_PT Shell'!$C277),"")</f>
        <v>( XX.X)</v>
      </c>
      <c r="H277" s="10" t="str" cm="1">
        <f t="array" ref="H277">_xlfn._xlws.FILTER(AnalysisResults!$R$2:$R$3724,(AnalysisResults!$P$2:$P$3724='AE_SOC_PT Shell'!$D277)*(AnalysisResults!$D$2:$D$3724='AE_SOC_PT Shell'!$F$4)*(AnalysisResults!$J$2:$J$3724='AE_SOC_PT Shell'!$B277)*(AnalysisResults!$N$2:$N$3724='AE_SOC_PT Shell'!$C277),"")</f>
        <v>( XX.X)</v>
      </c>
    </row>
    <row r="278" spans="2:8" x14ac:dyDescent="0.45">
      <c r="B278" s="12" t="str">
        <v>INVESTIGATIONS</v>
      </c>
      <c r="C278" s="12" t="str">
        <v>WEIGHT DECREASED</v>
      </c>
      <c r="D278" s="11" t="str">
        <v>Mth01_CatVar_ByGrp_1_n</v>
      </c>
      <c r="E278" s="9" t="str" cm="1">
        <f t="array" ref="E278">_xlfn._xlws.FILTER(AnalysisMethods!$G$2:$G$31,AnalysisMethods!$E$2:$E$31='AE_SOC_PT Shell'!D278,"")</f>
        <v>n</v>
      </c>
      <c r="F278" s="10" t="str" cm="1">
        <f t="array" ref="F278">_xlfn._xlws.FILTER(AnalysisResults!$R$2:$R$3724,(AnalysisResults!$P$2:$P$3724='AE_SOC_PT Shell'!$D278)*(AnalysisResults!$D$2:$D$3724='AE_SOC_PT Shell'!$F$4)*(AnalysisResults!$J$2:$J$3724='AE_SOC_PT Shell'!$B278)*(AnalysisResults!$N$2:$N$3724='AE_SOC_PT Shell'!$C278),"")</f>
        <v>XX</v>
      </c>
      <c r="G278" s="10" t="str" cm="1">
        <f t="array" ref="G278">_xlfn._xlws.FILTER(AnalysisResults!$R$2:$R$3724,(AnalysisResults!$P$2:$P$3724='AE_SOC_PT Shell'!$D278)*(AnalysisResults!$D$2:$D$3724='AE_SOC_PT Shell'!$F$4)*(AnalysisResults!$J$2:$J$3724='AE_SOC_PT Shell'!$B278)*(AnalysisResults!$N$2:$N$3724='AE_SOC_PT Shell'!$C278),"")</f>
        <v>XX</v>
      </c>
      <c r="H278" s="10" t="str" cm="1">
        <f t="array" ref="H278">_xlfn._xlws.FILTER(AnalysisResults!$R$2:$R$3724,(AnalysisResults!$P$2:$P$3724='AE_SOC_PT Shell'!$D278)*(AnalysisResults!$D$2:$D$3724='AE_SOC_PT Shell'!$F$4)*(AnalysisResults!$J$2:$J$3724='AE_SOC_PT Shell'!$B278)*(AnalysisResults!$N$2:$N$3724='AE_SOC_PT Shell'!$C278),"")</f>
        <v>XX</v>
      </c>
    </row>
    <row r="279" spans="2:8" x14ac:dyDescent="0.45">
      <c r="B279" s="12" t="str">
        <v>INVESTIGATIONS</v>
      </c>
      <c r="C279" s="12" t="str">
        <v>WEIGHT DECREASED</v>
      </c>
      <c r="D279" s="11" t="str">
        <v>Mth01_CatVar_ByGrp_2_pct</v>
      </c>
      <c r="E279" s="9" t="str" cm="1">
        <f t="array" ref="E279">_xlfn._xlws.FILTER(AnalysisMethods!$G$2:$G$31,AnalysisMethods!$E$2:$E$31='AE_SOC_PT Shell'!D279,"")</f>
        <v>%</v>
      </c>
      <c r="F279" s="10" t="str" cm="1">
        <f t="array" ref="F279">_xlfn._xlws.FILTER(AnalysisResults!$R$2:$R$3724,(AnalysisResults!$P$2:$P$3724='AE_SOC_PT Shell'!$D279)*(AnalysisResults!$D$2:$D$3724='AE_SOC_PT Shell'!$F$4)*(AnalysisResults!$J$2:$J$3724='AE_SOC_PT Shell'!$B279)*(AnalysisResults!$N$2:$N$3724='AE_SOC_PT Shell'!$C279),"")</f>
        <v>( XX.X)</v>
      </c>
      <c r="G279" s="10" t="str" cm="1">
        <f t="array" ref="G279">_xlfn._xlws.FILTER(AnalysisResults!$R$2:$R$3724,(AnalysisResults!$P$2:$P$3724='AE_SOC_PT Shell'!$D279)*(AnalysisResults!$D$2:$D$3724='AE_SOC_PT Shell'!$F$4)*(AnalysisResults!$J$2:$J$3724='AE_SOC_PT Shell'!$B279)*(AnalysisResults!$N$2:$N$3724='AE_SOC_PT Shell'!$C279),"")</f>
        <v>( XX.X)</v>
      </c>
      <c r="H279" s="10" t="str" cm="1">
        <f t="array" ref="H279">_xlfn._xlws.FILTER(AnalysisResults!$R$2:$R$3724,(AnalysisResults!$P$2:$P$3724='AE_SOC_PT Shell'!$D279)*(AnalysisResults!$D$2:$D$3724='AE_SOC_PT Shell'!$F$4)*(AnalysisResults!$J$2:$J$3724='AE_SOC_PT Shell'!$B279)*(AnalysisResults!$N$2:$N$3724='AE_SOC_PT Shell'!$C279),"")</f>
        <v>( XX.X)</v>
      </c>
    </row>
    <row r="280" spans="2:8" x14ac:dyDescent="0.45">
      <c r="B280" s="12" t="str">
        <v>METABOLISM AND NUTRITION DISORDERS</v>
      </c>
      <c r="C280" s="12" t="str">
        <v/>
      </c>
      <c r="D280" s="11" t="str">
        <v>Mth01_CatVar_ByGrp_1_n</v>
      </c>
      <c r="E280" s="9" t="str" cm="1">
        <f t="array" ref="E280">_xlfn._xlws.FILTER(AnalysisMethods!$G$2:$G$31,AnalysisMethods!$E$2:$E$31='AE_SOC_PT Shell'!D280,"")</f>
        <v>n</v>
      </c>
      <c r="F280" s="10" t="str" cm="1">
        <f t="array" ref="F280">_xlfn._xlws.FILTER(AnalysisResults!$R$2:$R$3724,(AnalysisResults!$P$2:$P$3724='AE_SOC_PT Shell'!$D280)*(AnalysisResults!$D$2:$D$3724='AE_SOC_PT Shell'!$F$4)*(AnalysisResults!$J$2:$J$3724='AE_SOC_PT Shell'!$B280)*(AnalysisResults!$N$2:$N$3724='AE_SOC_PT Shell'!$C280),"")</f>
        <v>XX</v>
      </c>
      <c r="G280" s="10" t="str" cm="1">
        <f t="array" ref="G280">_xlfn._xlws.FILTER(AnalysisResults!$R$2:$R$3724,(AnalysisResults!$P$2:$P$3724='AE_SOC_PT Shell'!$D280)*(AnalysisResults!$D$2:$D$3724='AE_SOC_PT Shell'!$F$4)*(AnalysisResults!$J$2:$J$3724='AE_SOC_PT Shell'!$B280)*(AnalysisResults!$N$2:$N$3724='AE_SOC_PT Shell'!$C280),"")</f>
        <v>XX</v>
      </c>
      <c r="H280" s="10" t="str" cm="1">
        <f t="array" ref="H280">_xlfn._xlws.FILTER(AnalysisResults!$R$2:$R$3724,(AnalysisResults!$P$2:$P$3724='AE_SOC_PT Shell'!$D280)*(AnalysisResults!$D$2:$D$3724='AE_SOC_PT Shell'!$F$4)*(AnalysisResults!$J$2:$J$3724='AE_SOC_PT Shell'!$B280)*(AnalysisResults!$N$2:$N$3724='AE_SOC_PT Shell'!$C280),"")</f>
        <v>XX</v>
      </c>
    </row>
    <row r="281" spans="2:8" x14ac:dyDescent="0.45">
      <c r="B281" s="12" t="str">
        <v>METABOLISM AND NUTRITION DISORDERS</v>
      </c>
      <c r="C281" s="12" t="str">
        <v/>
      </c>
      <c r="D281" s="11" t="str">
        <v>Mth01_CatVar_ByGrp_2_pct</v>
      </c>
      <c r="E281" s="9" t="str" cm="1">
        <f t="array" ref="E281">_xlfn._xlws.FILTER(AnalysisMethods!$G$2:$G$31,AnalysisMethods!$E$2:$E$31='AE_SOC_PT Shell'!D281,"")</f>
        <v>%</v>
      </c>
      <c r="F281" s="10" t="str" cm="1">
        <f t="array" ref="F281">_xlfn._xlws.FILTER(AnalysisResults!$R$2:$R$3724,(AnalysisResults!$P$2:$P$3724='AE_SOC_PT Shell'!$D281)*(AnalysisResults!$D$2:$D$3724='AE_SOC_PT Shell'!$F$4)*(AnalysisResults!$J$2:$J$3724='AE_SOC_PT Shell'!$B281)*(AnalysisResults!$N$2:$N$3724='AE_SOC_PT Shell'!$C281),"")</f>
        <v>( XX.X)</v>
      </c>
      <c r="G281" s="10" t="str" cm="1">
        <f t="array" ref="G281">_xlfn._xlws.FILTER(AnalysisResults!$R$2:$R$3724,(AnalysisResults!$P$2:$P$3724='AE_SOC_PT Shell'!$D281)*(AnalysisResults!$D$2:$D$3724='AE_SOC_PT Shell'!$F$4)*(AnalysisResults!$J$2:$J$3724='AE_SOC_PT Shell'!$B281)*(AnalysisResults!$N$2:$N$3724='AE_SOC_PT Shell'!$C281),"")</f>
        <v>( XX.X)</v>
      </c>
      <c r="H281" s="10" t="str" cm="1">
        <f t="array" ref="H281">_xlfn._xlws.FILTER(AnalysisResults!$R$2:$R$3724,(AnalysisResults!$P$2:$P$3724='AE_SOC_PT Shell'!$D281)*(AnalysisResults!$D$2:$D$3724='AE_SOC_PT Shell'!$F$4)*(AnalysisResults!$J$2:$J$3724='AE_SOC_PT Shell'!$B281)*(AnalysisResults!$N$2:$N$3724='AE_SOC_PT Shell'!$C281),"")</f>
        <v>( XX.X)</v>
      </c>
    </row>
    <row r="282" spans="2:8" x14ac:dyDescent="0.45">
      <c r="B282" s="12" t="str">
        <v>METABOLISM AND NUTRITION DISORDERS</v>
      </c>
      <c r="C282" s="12" t="str">
        <v>DECREASED APPETITE</v>
      </c>
      <c r="D282" s="11" t="str">
        <v>Mth01_CatVar_ByGrp_1_n</v>
      </c>
      <c r="E282" s="9" t="str" cm="1">
        <f t="array" ref="E282">_xlfn._xlws.FILTER(AnalysisMethods!$G$2:$G$31,AnalysisMethods!$E$2:$E$31='AE_SOC_PT Shell'!D282,"")</f>
        <v>n</v>
      </c>
      <c r="F282" s="10" t="str" cm="1">
        <f t="array" ref="F282">_xlfn._xlws.FILTER(AnalysisResults!$R$2:$R$3724,(AnalysisResults!$P$2:$P$3724='AE_SOC_PT Shell'!$D282)*(AnalysisResults!$D$2:$D$3724='AE_SOC_PT Shell'!$F$4)*(AnalysisResults!$J$2:$J$3724='AE_SOC_PT Shell'!$B282)*(AnalysisResults!$N$2:$N$3724='AE_SOC_PT Shell'!$C282),"")</f>
        <v>XX</v>
      </c>
      <c r="G282" s="10" t="str" cm="1">
        <f t="array" ref="G282">_xlfn._xlws.FILTER(AnalysisResults!$R$2:$R$3724,(AnalysisResults!$P$2:$P$3724='AE_SOC_PT Shell'!$D282)*(AnalysisResults!$D$2:$D$3724='AE_SOC_PT Shell'!$F$4)*(AnalysisResults!$J$2:$J$3724='AE_SOC_PT Shell'!$B282)*(AnalysisResults!$N$2:$N$3724='AE_SOC_PT Shell'!$C282),"")</f>
        <v>XX</v>
      </c>
      <c r="H282" s="10" t="str" cm="1">
        <f t="array" ref="H282">_xlfn._xlws.FILTER(AnalysisResults!$R$2:$R$3724,(AnalysisResults!$P$2:$P$3724='AE_SOC_PT Shell'!$D282)*(AnalysisResults!$D$2:$D$3724='AE_SOC_PT Shell'!$F$4)*(AnalysisResults!$J$2:$J$3724='AE_SOC_PT Shell'!$B282)*(AnalysisResults!$N$2:$N$3724='AE_SOC_PT Shell'!$C282),"")</f>
        <v>XX</v>
      </c>
    </row>
    <row r="283" spans="2:8" x14ac:dyDescent="0.45">
      <c r="B283" s="12" t="str">
        <v>METABOLISM AND NUTRITION DISORDERS</v>
      </c>
      <c r="C283" s="12" t="str">
        <v>DECREASED APPETITE</v>
      </c>
      <c r="D283" s="11" t="str">
        <v>Mth01_CatVar_ByGrp_2_pct</v>
      </c>
      <c r="E283" s="9" t="str" cm="1">
        <f t="array" ref="E283">_xlfn._xlws.FILTER(AnalysisMethods!$G$2:$G$31,AnalysisMethods!$E$2:$E$31='AE_SOC_PT Shell'!D283,"")</f>
        <v>%</v>
      </c>
      <c r="F283" s="10" t="str" cm="1">
        <f t="array" ref="F283">_xlfn._xlws.FILTER(AnalysisResults!$R$2:$R$3724,(AnalysisResults!$P$2:$P$3724='AE_SOC_PT Shell'!$D283)*(AnalysisResults!$D$2:$D$3724='AE_SOC_PT Shell'!$F$4)*(AnalysisResults!$J$2:$J$3724='AE_SOC_PT Shell'!$B283)*(AnalysisResults!$N$2:$N$3724='AE_SOC_PT Shell'!$C283),"")</f>
        <v>( XX.X)</v>
      </c>
      <c r="G283" s="10" t="str" cm="1">
        <f t="array" ref="G283">_xlfn._xlws.FILTER(AnalysisResults!$R$2:$R$3724,(AnalysisResults!$P$2:$P$3724='AE_SOC_PT Shell'!$D283)*(AnalysisResults!$D$2:$D$3724='AE_SOC_PT Shell'!$F$4)*(AnalysisResults!$J$2:$J$3724='AE_SOC_PT Shell'!$B283)*(AnalysisResults!$N$2:$N$3724='AE_SOC_PT Shell'!$C283),"")</f>
        <v>( XX.X)</v>
      </c>
      <c r="H283" s="10" t="str" cm="1">
        <f t="array" ref="H283">_xlfn._xlws.FILTER(AnalysisResults!$R$2:$R$3724,(AnalysisResults!$P$2:$P$3724='AE_SOC_PT Shell'!$D283)*(AnalysisResults!$D$2:$D$3724='AE_SOC_PT Shell'!$F$4)*(AnalysisResults!$J$2:$J$3724='AE_SOC_PT Shell'!$B283)*(AnalysisResults!$N$2:$N$3724='AE_SOC_PT Shell'!$C283),"")</f>
        <v>( XX.X)</v>
      </c>
    </row>
    <row r="284" spans="2:8" x14ac:dyDescent="0.45">
      <c r="B284" s="12" t="str">
        <v>METABOLISM AND NUTRITION DISORDERS</v>
      </c>
      <c r="C284" s="12" t="str">
        <v>DEHYDRATION</v>
      </c>
      <c r="D284" s="11" t="str">
        <v>Mth01_CatVar_ByGrp_1_n</v>
      </c>
      <c r="E284" s="9" t="str" cm="1">
        <f t="array" ref="E284">_xlfn._xlws.FILTER(AnalysisMethods!$G$2:$G$31,AnalysisMethods!$E$2:$E$31='AE_SOC_PT Shell'!D284,"")</f>
        <v>n</v>
      </c>
      <c r="F284" s="10" t="str" cm="1">
        <f t="array" ref="F284">_xlfn._xlws.FILTER(AnalysisResults!$R$2:$R$3724,(AnalysisResults!$P$2:$P$3724='AE_SOC_PT Shell'!$D284)*(AnalysisResults!$D$2:$D$3724='AE_SOC_PT Shell'!$F$4)*(AnalysisResults!$J$2:$J$3724='AE_SOC_PT Shell'!$B284)*(AnalysisResults!$N$2:$N$3724='AE_SOC_PT Shell'!$C284),"")</f>
        <v>XX</v>
      </c>
      <c r="G284" s="10" t="str" cm="1">
        <f t="array" ref="G284">_xlfn._xlws.FILTER(AnalysisResults!$R$2:$R$3724,(AnalysisResults!$P$2:$P$3724='AE_SOC_PT Shell'!$D284)*(AnalysisResults!$D$2:$D$3724='AE_SOC_PT Shell'!$F$4)*(AnalysisResults!$J$2:$J$3724='AE_SOC_PT Shell'!$B284)*(AnalysisResults!$N$2:$N$3724='AE_SOC_PT Shell'!$C284),"")</f>
        <v>XX</v>
      </c>
      <c r="H284" s="10" t="str" cm="1">
        <f t="array" ref="H284">_xlfn._xlws.FILTER(AnalysisResults!$R$2:$R$3724,(AnalysisResults!$P$2:$P$3724='AE_SOC_PT Shell'!$D284)*(AnalysisResults!$D$2:$D$3724='AE_SOC_PT Shell'!$F$4)*(AnalysisResults!$J$2:$J$3724='AE_SOC_PT Shell'!$B284)*(AnalysisResults!$N$2:$N$3724='AE_SOC_PT Shell'!$C284),"")</f>
        <v>XX</v>
      </c>
    </row>
    <row r="285" spans="2:8" x14ac:dyDescent="0.45">
      <c r="B285" s="12" t="str">
        <v>METABOLISM AND NUTRITION DISORDERS</v>
      </c>
      <c r="C285" s="12" t="str">
        <v>DEHYDRATION</v>
      </c>
      <c r="D285" s="11" t="str">
        <v>Mth01_CatVar_ByGrp_2_pct</v>
      </c>
      <c r="E285" s="9" t="str" cm="1">
        <f t="array" ref="E285">_xlfn._xlws.FILTER(AnalysisMethods!$G$2:$G$31,AnalysisMethods!$E$2:$E$31='AE_SOC_PT Shell'!D285,"")</f>
        <v>%</v>
      </c>
      <c r="F285" s="10" t="str" cm="1">
        <f t="array" ref="F285">_xlfn._xlws.FILTER(AnalysisResults!$R$2:$R$3724,(AnalysisResults!$P$2:$P$3724='AE_SOC_PT Shell'!$D285)*(AnalysisResults!$D$2:$D$3724='AE_SOC_PT Shell'!$F$4)*(AnalysisResults!$J$2:$J$3724='AE_SOC_PT Shell'!$B285)*(AnalysisResults!$N$2:$N$3724='AE_SOC_PT Shell'!$C285),"")</f>
        <v>( XX.X)</v>
      </c>
      <c r="G285" s="10" t="str" cm="1">
        <f t="array" ref="G285">_xlfn._xlws.FILTER(AnalysisResults!$R$2:$R$3724,(AnalysisResults!$P$2:$P$3724='AE_SOC_PT Shell'!$D285)*(AnalysisResults!$D$2:$D$3724='AE_SOC_PT Shell'!$F$4)*(AnalysisResults!$J$2:$J$3724='AE_SOC_PT Shell'!$B285)*(AnalysisResults!$N$2:$N$3724='AE_SOC_PT Shell'!$C285),"")</f>
        <v>( XX.X)</v>
      </c>
      <c r="H285" s="10" t="str" cm="1">
        <f t="array" ref="H285">_xlfn._xlws.FILTER(AnalysisResults!$R$2:$R$3724,(AnalysisResults!$P$2:$P$3724='AE_SOC_PT Shell'!$D285)*(AnalysisResults!$D$2:$D$3724='AE_SOC_PT Shell'!$F$4)*(AnalysisResults!$J$2:$J$3724='AE_SOC_PT Shell'!$B285)*(AnalysisResults!$N$2:$N$3724='AE_SOC_PT Shell'!$C285),"")</f>
        <v>( XX.X)</v>
      </c>
    </row>
    <row r="286" spans="2:8" x14ac:dyDescent="0.45">
      <c r="B286" s="12" t="str">
        <v>METABOLISM AND NUTRITION DISORDERS</v>
      </c>
      <c r="C286" s="12" t="str">
        <v>DIABETES MELLITUS</v>
      </c>
      <c r="D286" s="11" t="str">
        <v>Mth01_CatVar_ByGrp_1_n</v>
      </c>
      <c r="E286" s="9" t="str" cm="1">
        <f t="array" ref="E286">_xlfn._xlws.FILTER(AnalysisMethods!$G$2:$G$31,AnalysisMethods!$E$2:$E$31='AE_SOC_PT Shell'!D286,"")</f>
        <v>n</v>
      </c>
      <c r="F286" s="10" t="str" cm="1">
        <f t="array" ref="F286">_xlfn._xlws.FILTER(AnalysisResults!$R$2:$R$3724,(AnalysisResults!$P$2:$P$3724='AE_SOC_PT Shell'!$D286)*(AnalysisResults!$D$2:$D$3724='AE_SOC_PT Shell'!$F$4)*(AnalysisResults!$J$2:$J$3724='AE_SOC_PT Shell'!$B286)*(AnalysisResults!$N$2:$N$3724='AE_SOC_PT Shell'!$C286),"")</f>
        <v>XX</v>
      </c>
      <c r="G286" s="10" t="str" cm="1">
        <f t="array" ref="G286">_xlfn._xlws.FILTER(AnalysisResults!$R$2:$R$3724,(AnalysisResults!$P$2:$P$3724='AE_SOC_PT Shell'!$D286)*(AnalysisResults!$D$2:$D$3724='AE_SOC_PT Shell'!$F$4)*(AnalysisResults!$J$2:$J$3724='AE_SOC_PT Shell'!$B286)*(AnalysisResults!$N$2:$N$3724='AE_SOC_PT Shell'!$C286),"")</f>
        <v>XX</v>
      </c>
      <c r="H286" s="10" t="str" cm="1">
        <f t="array" ref="H286">_xlfn._xlws.FILTER(AnalysisResults!$R$2:$R$3724,(AnalysisResults!$P$2:$P$3724='AE_SOC_PT Shell'!$D286)*(AnalysisResults!$D$2:$D$3724='AE_SOC_PT Shell'!$F$4)*(AnalysisResults!$J$2:$J$3724='AE_SOC_PT Shell'!$B286)*(AnalysisResults!$N$2:$N$3724='AE_SOC_PT Shell'!$C286),"")</f>
        <v>XX</v>
      </c>
    </row>
    <row r="287" spans="2:8" x14ac:dyDescent="0.45">
      <c r="B287" s="12" t="str">
        <v>METABOLISM AND NUTRITION DISORDERS</v>
      </c>
      <c r="C287" s="12" t="str">
        <v>DIABETES MELLITUS</v>
      </c>
      <c r="D287" s="11" t="str">
        <v>Mth01_CatVar_ByGrp_2_pct</v>
      </c>
      <c r="E287" s="9" t="str" cm="1">
        <f t="array" ref="E287">_xlfn._xlws.FILTER(AnalysisMethods!$G$2:$G$31,AnalysisMethods!$E$2:$E$31='AE_SOC_PT Shell'!D287,"")</f>
        <v>%</v>
      </c>
      <c r="F287" s="10" t="str" cm="1">
        <f t="array" ref="F287">_xlfn._xlws.FILTER(AnalysisResults!$R$2:$R$3724,(AnalysisResults!$P$2:$P$3724='AE_SOC_PT Shell'!$D287)*(AnalysisResults!$D$2:$D$3724='AE_SOC_PT Shell'!$F$4)*(AnalysisResults!$J$2:$J$3724='AE_SOC_PT Shell'!$B287)*(AnalysisResults!$N$2:$N$3724='AE_SOC_PT Shell'!$C287),"")</f>
        <v>( XX.X)</v>
      </c>
      <c r="G287" s="10" t="str" cm="1">
        <f t="array" ref="G287">_xlfn._xlws.FILTER(AnalysisResults!$R$2:$R$3724,(AnalysisResults!$P$2:$P$3724='AE_SOC_PT Shell'!$D287)*(AnalysisResults!$D$2:$D$3724='AE_SOC_PT Shell'!$F$4)*(AnalysisResults!$J$2:$J$3724='AE_SOC_PT Shell'!$B287)*(AnalysisResults!$N$2:$N$3724='AE_SOC_PT Shell'!$C287),"")</f>
        <v>( XX.X)</v>
      </c>
      <c r="H287" s="10" t="str" cm="1">
        <f t="array" ref="H287">_xlfn._xlws.FILTER(AnalysisResults!$R$2:$R$3724,(AnalysisResults!$P$2:$P$3724='AE_SOC_PT Shell'!$D287)*(AnalysisResults!$D$2:$D$3724='AE_SOC_PT Shell'!$F$4)*(AnalysisResults!$J$2:$J$3724='AE_SOC_PT Shell'!$B287)*(AnalysisResults!$N$2:$N$3724='AE_SOC_PT Shell'!$C287),"")</f>
        <v>( XX.X)</v>
      </c>
    </row>
    <row r="288" spans="2:8" x14ac:dyDescent="0.45">
      <c r="B288" s="12" t="str">
        <v>METABOLISM AND NUTRITION DISORDERS</v>
      </c>
      <c r="C288" s="12" t="str">
        <v>FOOD CRAVING</v>
      </c>
      <c r="D288" s="11" t="str">
        <v>Mth01_CatVar_ByGrp_1_n</v>
      </c>
      <c r="E288" s="9" t="str" cm="1">
        <f t="array" ref="E288">_xlfn._xlws.FILTER(AnalysisMethods!$G$2:$G$31,AnalysisMethods!$E$2:$E$31='AE_SOC_PT Shell'!D288,"")</f>
        <v>n</v>
      </c>
      <c r="F288" s="10" t="str" cm="1">
        <f t="array" ref="F288">_xlfn._xlws.FILTER(AnalysisResults!$R$2:$R$3724,(AnalysisResults!$P$2:$P$3724='AE_SOC_PT Shell'!$D288)*(AnalysisResults!$D$2:$D$3724='AE_SOC_PT Shell'!$F$4)*(AnalysisResults!$J$2:$J$3724='AE_SOC_PT Shell'!$B288)*(AnalysisResults!$N$2:$N$3724='AE_SOC_PT Shell'!$C288),"")</f>
        <v>XX</v>
      </c>
      <c r="G288" s="10" t="str" cm="1">
        <f t="array" ref="G288">_xlfn._xlws.FILTER(AnalysisResults!$R$2:$R$3724,(AnalysisResults!$P$2:$P$3724='AE_SOC_PT Shell'!$D288)*(AnalysisResults!$D$2:$D$3724='AE_SOC_PT Shell'!$F$4)*(AnalysisResults!$J$2:$J$3724='AE_SOC_PT Shell'!$B288)*(AnalysisResults!$N$2:$N$3724='AE_SOC_PT Shell'!$C288),"")</f>
        <v>XX</v>
      </c>
      <c r="H288" s="10" t="str" cm="1">
        <f t="array" ref="H288">_xlfn._xlws.FILTER(AnalysisResults!$R$2:$R$3724,(AnalysisResults!$P$2:$P$3724='AE_SOC_PT Shell'!$D288)*(AnalysisResults!$D$2:$D$3724='AE_SOC_PT Shell'!$F$4)*(AnalysisResults!$J$2:$J$3724='AE_SOC_PT Shell'!$B288)*(AnalysisResults!$N$2:$N$3724='AE_SOC_PT Shell'!$C288),"")</f>
        <v>XX</v>
      </c>
    </row>
    <row r="289" spans="2:8" x14ac:dyDescent="0.45">
      <c r="B289" s="12" t="str">
        <v>METABOLISM AND NUTRITION DISORDERS</v>
      </c>
      <c r="C289" s="12" t="str">
        <v>FOOD CRAVING</v>
      </c>
      <c r="D289" s="11" t="str">
        <v>Mth01_CatVar_ByGrp_2_pct</v>
      </c>
      <c r="E289" s="9" t="str" cm="1">
        <f t="array" ref="E289">_xlfn._xlws.FILTER(AnalysisMethods!$G$2:$G$31,AnalysisMethods!$E$2:$E$31='AE_SOC_PT Shell'!D289,"")</f>
        <v>%</v>
      </c>
      <c r="F289" s="10" t="str" cm="1">
        <f t="array" ref="F289">_xlfn._xlws.FILTER(AnalysisResults!$R$2:$R$3724,(AnalysisResults!$P$2:$P$3724='AE_SOC_PT Shell'!$D289)*(AnalysisResults!$D$2:$D$3724='AE_SOC_PT Shell'!$F$4)*(AnalysisResults!$J$2:$J$3724='AE_SOC_PT Shell'!$B289)*(AnalysisResults!$N$2:$N$3724='AE_SOC_PT Shell'!$C289),"")</f>
        <v>( XX.X)</v>
      </c>
      <c r="G289" s="10" t="str" cm="1">
        <f t="array" ref="G289">_xlfn._xlws.FILTER(AnalysisResults!$R$2:$R$3724,(AnalysisResults!$P$2:$P$3724='AE_SOC_PT Shell'!$D289)*(AnalysisResults!$D$2:$D$3724='AE_SOC_PT Shell'!$F$4)*(AnalysisResults!$J$2:$J$3724='AE_SOC_PT Shell'!$B289)*(AnalysisResults!$N$2:$N$3724='AE_SOC_PT Shell'!$C289),"")</f>
        <v>( XX.X)</v>
      </c>
      <c r="H289" s="10" t="str" cm="1">
        <f t="array" ref="H289">_xlfn._xlws.FILTER(AnalysisResults!$R$2:$R$3724,(AnalysisResults!$P$2:$P$3724='AE_SOC_PT Shell'!$D289)*(AnalysisResults!$D$2:$D$3724='AE_SOC_PT Shell'!$F$4)*(AnalysisResults!$J$2:$J$3724='AE_SOC_PT Shell'!$B289)*(AnalysisResults!$N$2:$N$3724='AE_SOC_PT Shell'!$C289),"")</f>
        <v>( XX.X)</v>
      </c>
    </row>
    <row r="290" spans="2:8" x14ac:dyDescent="0.45">
      <c r="B290" s="12" t="str">
        <v>METABOLISM AND NUTRITION DISORDERS</v>
      </c>
      <c r="C290" s="12" t="str">
        <v>HYPONATRAEMIA</v>
      </c>
      <c r="D290" s="11" t="str">
        <v>Mth01_CatVar_ByGrp_1_n</v>
      </c>
      <c r="E290" s="9" t="str" cm="1">
        <f t="array" ref="E290">_xlfn._xlws.FILTER(AnalysisMethods!$G$2:$G$31,AnalysisMethods!$E$2:$E$31='AE_SOC_PT Shell'!D290,"")</f>
        <v>n</v>
      </c>
      <c r="F290" s="10" t="str" cm="1">
        <f t="array" ref="F290">_xlfn._xlws.FILTER(AnalysisResults!$R$2:$R$3724,(AnalysisResults!$P$2:$P$3724='AE_SOC_PT Shell'!$D290)*(AnalysisResults!$D$2:$D$3724='AE_SOC_PT Shell'!$F$4)*(AnalysisResults!$J$2:$J$3724='AE_SOC_PT Shell'!$B290)*(AnalysisResults!$N$2:$N$3724='AE_SOC_PT Shell'!$C290),"")</f>
        <v>XX</v>
      </c>
      <c r="G290" s="10" t="str" cm="1">
        <f t="array" ref="G290">_xlfn._xlws.FILTER(AnalysisResults!$R$2:$R$3724,(AnalysisResults!$P$2:$P$3724='AE_SOC_PT Shell'!$D290)*(AnalysisResults!$D$2:$D$3724='AE_SOC_PT Shell'!$F$4)*(AnalysisResults!$J$2:$J$3724='AE_SOC_PT Shell'!$B290)*(AnalysisResults!$N$2:$N$3724='AE_SOC_PT Shell'!$C290),"")</f>
        <v>XX</v>
      </c>
      <c r="H290" s="10" t="str" cm="1">
        <f t="array" ref="H290">_xlfn._xlws.FILTER(AnalysisResults!$R$2:$R$3724,(AnalysisResults!$P$2:$P$3724='AE_SOC_PT Shell'!$D290)*(AnalysisResults!$D$2:$D$3724='AE_SOC_PT Shell'!$F$4)*(AnalysisResults!$J$2:$J$3724='AE_SOC_PT Shell'!$B290)*(AnalysisResults!$N$2:$N$3724='AE_SOC_PT Shell'!$C290),"")</f>
        <v>XX</v>
      </c>
    </row>
    <row r="291" spans="2:8" x14ac:dyDescent="0.45">
      <c r="B291" s="12" t="str">
        <v>METABOLISM AND NUTRITION DISORDERS</v>
      </c>
      <c r="C291" s="12" t="str">
        <v>HYPONATRAEMIA</v>
      </c>
      <c r="D291" s="11" t="str">
        <v>Mth01_CatVar_ByGrp_2_pct</v>
      </c>
      <c r="E291" s="9" t="str" cm="1">
        <f t="array" ref="E291">_xlfn._xlws.FILTER(AnalysisMethods!$G$2:$G$31,AnalysisMethods!$E$2:$E$31='AE_SOC_PT Shell'!D291,"")</f>
        <v>%</v>
      </c>
      <c r="F291" s="10" t="str" cm="1">
        <f t="array" ref="F291">_xlfn._xlws.FILTER(AnalysisResults!$R$2:$R$3724,(AnalysisResults!$P$2:$P$3724='AE_SOC_PT Shell'!$D291)*(AnalysisResults!$D$2:$D$3724='AE_SOC_PT Shell'!$F$4)*(AnalysisResults!$J$2:$J$3724='AE_SOC_PT Shell'!$B291)*(AnalysisResults!$N$2:$N$3724='AE_SOC_PT Shell'!$C291),"")</f>
        <v>( XX.X)</v>
      </c>
      <c r="G291" s="10" t="str" cm="1">
        <f t="array" ref="G291">_xlfn._xlws.FILTER(AnalysisResults!$R$2:$R$3724,(AnalysisResults!$P$2:$P$3724='AE_SOC_PT Shell'!$D291)*(AnalysisResults!$D$2:$D$3724='AE_SOC_PT Shell'!$F$4)*(AnalysisResults!$J$2:$J$3724='AE_SOC_PT Shell'!$B291)*(AnalysisResults!$N$2:$N$3724='AE_SOC_PT Shell'!$C291),"")</f>
        <v>( XX.X)</v>
      </c>
      <c r="H291" s="10" t="str" cm="1">
        <f t="array" ref="H291">_xlfn._xlws.FILTER(AnalysisResults!$R$2:$R$3724,(AnalysisResults!$P$2:$P$3724='AE_SOC_PT Shell'!$D291)*(AnalysisResults!$D$2:$D$3724='AE_SOC_PT Shell'!$F$4)*(AnalysisResults!$J$2:$J$3724='AE_SOC_PT Shell'!$B291)*(AnalysisResults!$N$2:$N$3724='AE_SOC_PT Shell'!$C291),"")</f>
        <v>( XX.X)</v>
      </c>
    </row>
    <row r="292" spans="2:8" x14ac:dyDescent="0.45">
      <c r="B292" s="12" t="str">
        <v>METABOLISM AND NUTRITION DISORDERS</v>
      </c>
      <c r="C292" s="12" t="str">
        <v>INCREASED APPETITE</v>
      </c>
      <c r="D292" s="11" t="str">
        <v>Mth01_CatVar_ByGrp_1_n</v>
      </c>
      <c r="E292" s="9" t="str" cm="1">
        <f t="array" ref="E292">_xlfn._xlws.FILTER(AnalysisMethods!$G$2:$G$31,AnalysisMethods!$E$2:$E$31='AE_SOC_PT Shell'!D292,"")</f>
        <v>n</v>
      </c>
      <c r="F292" s="10" t="str" cm="1">
        <f t="array" ref="F292">_xlfn._xlws.FILTER(AnalysisResults!$R$2:$R$3724,(AnalysisResults!$P$2:$P$3724='AE_SOC_PT Shell'!$D292)*(AnalysisResults!$D$2:$D$3724='AE_SOC_PT Shell'!$F$4)*(AnalysisResults!$J$2:$J$3724='AE_SOC_PT Shell'!$B292)*(AnalysisResults!$N$2:$N$3724='AE_SOC_PT Shell'!$C292),"")</f>
        <v>XX</v>
      </c>
      <c r="G292" s="10" t="str" cm="1">
        <f t="array" ref="G292">_xlfn._xlws.FILTER(AnalysisResults!$R$2:$R$3724,(AnalysisResults!$P$2:$P$3724='AE_SOC_PT Shell'!$D292)*(AnalysisResults!$D$2:$D$3724='AE_SOC_PT Shell'!$F$4)*(AnalysisResults!$J$2:$J$3724='AE_SOC_PT Shell'!$B292)*(AnalysisResults!$N$2:$N$3724='AE_SOC_PT Shell'!$C292),"")</f>
        <v>XX</v>
      </c>
      <c r="H292" s="10" t="str" cm="1">
        <f t="array" ref="H292">_xlfn._xlws.FILTER(AnalysisResults!$R$2:$R$3724,(AnalysisResults!$P$2:$P$3724='AE_SOC_PT Shell'!$D292)*(AnalysisResults!$D$2:$D$3724='AE_SOC_PT Shell'!$F$4)*(AnalysisResults!$J$2:$J$3724='AE_SOC_PT Shell'!$B292)*(AnalysisResults!$N$2:$N$3724='AE_SOC_PT Shell'!$C292),"")</f>
        <v>XX</v>
      </c>
    </row>
    <row r="293" spans="2:8" x14ac:dyDescent="0.45">
      <c r="B293" s="12" t="str">
        <v>METABOLISM AND NUTRITION DISORDERS</v>
      </c>
      <c r="C293" s="12" t="str">
        <v>INCREASED APPETITE</v>
      </c>
      <c r="D293" s="11" t="str">
        <v>Mth01_CatVar_ByGrp_2_pct</v>
      </c>
      <c r="E293" s="9" t="str" cm="1">
        <f t="array" ref="E293">_xlfn._xlws.FILTER(AnalysisMethods!$G$2:$G$31,AnalysisMethods!$E$2:$E$31='AE_SOC_PT Shell'!D293,"")</f>
        <v>%</v>
      </c>
      <c r="F293" s="10" t="str" cm="1">
        <f t="array" ref="F293">_xlfn._xlws.FILTER(AnalysisResults!$R$2:$R$3724,(AnalysisResults!$P$2:$P$3724='AE_SOC_PT Shell'!$D293)*(AnalysisResults!$D$2:$D$3724='AE_SOC_PT Shell'!$F$4)*(AnalysisResults!$J$2:$J$3724='AE_SOC_PT Shell'!$B293)*(AnalysisResults!$N$2:$N$3724='AE_SOC_PT Shell'!$C293),"")</f>
        <v>( XX.X)</v>
      </c>
      <c r="G293" s="10" t="str" cm="1">
        <f t="array" ref="G293">_xlfn._xlws.FILTER(AnalysisResults!$R$2:$R$3724,(AnalysisResults!$P$2:$P$3724='AE_SOC_PT Shell'!$D293)*(AnalysisResults!$D$2:$D$3724='AE_SOC_PT Shell'!$F$4)*(AnalysisResults!$J$2:$J$3724='AE_SOC_PT Shell'!$B293)*(AnalysisResults!$N$2:$N$3724='AE_SOC_PT Shell'!$C293),"")</f>
        <v>( XX.X)</v>
      </c>
      <c r="H293" s="10" t="str" cm="1">
        <f t="array" ref="H293">_xlfn._xlws.FILTER(AnalysisResults!$R$2:$R$3724,(AnalysisResults!$P$2:$P$3724='AE_SOC_PT Shell'!$D293)*(AnalysisResults!$D$2:$D$3724='AE_SOC_PT Shell'!$F$4)*(AnalysisResults!$J$2:$J$3724='AE_SOC_PT Shell'!$B293)*(AnalysisResults!$N$2:$N$3724='AE_SOC_PT Shell'!$C293),"")</f>
        <v>( XX.X)</v>
      </c>
    </row>
    <row r="294" spans="2:8" x14ac:dyDescent="0.45">
      <c r="B294" s="12" t="str">
        <v>MUSCULOSKELETAL AND CONNECTIVE TISSUE DISORDERS</v>
      </c>
      <c r="C294" s="12" t="str">
        <v/>
      </c>
      <c r="D294" s="11" t="str">
        <v>Mth01_CatVar_ByGrp_1_n</v>
      </c>
      <c r="E294" s="9" t="str" cm="1">
        <f t="array" ref="E294">_xlfn._xlws.FILTER(AnalysisMethods!$G$2:$G$31,AnalysisMethods!$E$2:$E$31='AE_SOC_PT Shell'!D294,"")</f>
        <v>n</v>
      </c>
      <c r="F294" s="10" t="str" cm="1">
        <f t="array" ref="F294">_xlfn._xlws.FILTER(AnalysisResults!$R$2:$R$3724,(AnalysisResults!$P$2:$P$3724='AE_SOC_PT Shell'!$D294)*(AnalysisResults!$D$2:$D$3724='AE_SOC_PT Shell'!$F$4)*(AnalysisResults!$J$2:$J$3724='AE_SOC_PT Shell'!$B294)*(AnalysisResults!$N$2:$N$3724='AE_SOC_PT Shell'!$C294),"")</f>
        <v>XX</v>
      </c>
      <c r="G294" s="10" t="str" cm="1">
        <f t="array" ref="G294">_xlfn._xlws.FILTER(AnalysisResults!$R$2:$R$3724,(AnalysisResults!$P$2:$P$3724='AE_SOC_PT Shell'!$D294)*(AnalysisResults!$D$2:$D$3724='AE_SOC_PT Shell'!$F$4)*(AnalysisResults!$J$2:$J$3724='AE_SOC_PT Shell'!$B294)*(AnalysisResults!$N$2:$N$3724='AE_SOC_PT Shell'!$C294),"")</f>
        <v>XX</v>
      </c>
      <c r="H294" s="10" t="str" cm="1">
        <f t="array" ref="H294">_xlfn._xlws.FILTER(AnalysisResults!$R$2:$R$3724,(AnalysisResults!$P$2:$P$3724='AE_SOC_PT Shell'!$D294)*(AnalysisResults!$D$2:$D$3724='AE_SOC_PT Shell'!$F$4)*(AnalysisResults!$J$2:$J$3724='AE_SOC_PT Shell'!$B294)*(AnalysisResults!$N$2:$N$3724='AE_SOC_PT Shell'!$C294),"")</f>
        <v>XX</v>
      </c>
    </row>
    <row r="295" spans="2:8" x14ac:dyDescent="0.45">
      <c r="B295" s="12" t="str">
        <v>MUSCULOSKELETAL AND CONNECTIVE TISSUE DISORDERS</v>
      </c>
      <c r="C295" s="12" t="str">
        <v/>
      </c>
      <c r="D295" s="11" t="str">
        <v>Mth01_CatVar_ByGrp_2_pct</v>
      </c>
      <c r="E295" s="9" t="str" cm="1">
        <f t="array" ref="E295">_xlfn._xlws.FILTER(AnalysisMethods!$G$2:$G$31,AnalysisMethods!$E$2:$E$31='AE_SOC_PT Shell'!D295,"")</f>
        <v>%</v>
      </c>
      <c r="F295" s="10" t="str" cm="1">
        <f t="array" ref="F295">_xlfn._xlws.FILTER(AnalysisResults!$R$2:$R$3724,(AnalysisResults!$P$2:$P$3724='AE_SOC_PT Shell'!$D295)*(AnalysisResults!$D$2:$D$3724='AE_SOC_PT Shell'!$F$4)*(AnalysisResults!$J$2:$J$3724='AE_SOC_PT Shell'!$B295)*(AnalysisResults!$N$2:$N$3724='AE_SOC_PT Shell'!$C295),"")</f>
        <v>( XX.X)</v>
      </c>
      <c r="G295" s="10" t="str" cm="1">
        <f t="array" ref="G295">_xlfn._xlws.FILTER(AnalysisResults!$R$2:$R$3724,(AnalysisResults!$P$2:$P$3724='AE_SOC_PT Shell'!$D295)*(AnalysisResults!$D$2:$D$3724='AE_SOC_PT Shell'!$F$4)*(AnalysisResults!$J$2:$J$3724='AE_SOC_PT Shell'!$B295)*(AnalysisResults!$N$2:$N$3724='AE_SOC_PT Shell'!$C295),"")</f>
        <v>( XX.X)</v>
      </c>
      <c r="H295" s="10" t="str" cm="1">
        <f t="array" ref="H295">_xlfn._xlws.FILTER(AnalysisResults!$R$2:$R$3724,(AnalysisResults!$P$2:$P$3724='AE_SOC_PT Shell'!$D295)*(AnalysisResults!$D$2:$D$3724='AE_SOC_PT Shell'!$F$4)*(AnalysisResults!$J$2:$J$3724='AE_SOC_PT Shell'!$B295)*(AnalysisResults!$N$2:$N$3724='AE_SOC_PT Shell'!$C295),"")</f>
        <v>( XX.X)</v>
      </c>
    </row>
    <row r="296" spans="2:8" x14ac:dyDescent="0.45">
      <c r="B296" s="12" t="str">
        <v>MUSCULOSKELETAL AND CONNECTIVE TISSUE DISORDERS</v>
      </c>
      <c r="C296" s="12" t="str">
        <v>ARTHRALGIA</v>
      </c>
      <c r="D296" s="11" t="str">
        <v>Mth01_CatVar_ByGrp_1_n</v>
      </c>
      <c r="E296" s="9" t="str" cm="1">
        <f t="array" ref="E296">_xlfn._xlws.FILTER(AnalysisMethods!$G$2:$G$31,AnalysisMethods!$E$2:$E$31='AE_SOC_PT Shell'!D296,"")</f>
        <v>n</v>
      </c>
      <c r="F296" s="10" t="str" cm="1">
        <f t="array" ref="F296">_xlfn._xlws.FILTER(AnalysisResults!$R$2:$R$3724,(AnalysisResults!$P$2:$P$3724='AE_SOC_PT Shell'!$D296)*(AnalysisResults!$D$2:$D$3724='AE_SOC_PT Shell'!$F$4)*(AnalysisResults!$J$2:$J$3724='AE_SOC_PT Shell'!$B296)*(AnalysisResults!$N$2:$N$3724='AE_SOC_PT Shell'!$C296),"")</f>
        <v>XX</v>
      </c>
      <c r="G296" s="10" t="str" cm="1">
        <f t="array" ref="G296">_xlfn._xlws.FILTER(AnalysisResults!$R$2:$R$3724,(AnalysisResults!$P$2:$P$3724='AE_SOC_PT Shell'!$D296)*(AnalysisResults!$D$2:$D$3724='AE_SOC_PT Shell'!$F$4)*(AnalysisResults!$J$2:$J$3724='AE_SOC_PT Shell'!$B296)*(AnalysisResults!$N$2:$N$3724='AE_SOC_PT Shell'!$C296),"")</f>
        <v>XX</v>
      </c>
      <c r="H296" s="10" t="str" cm="1">
        <f t="array" ref="H296">_xlfn._xlws.FILTER(AnalysisResults!$R$2:$R$3724,(AnalysisResults!$P$2:$P$3724='AE_SOC_PT Shell'!$D296)*(AnalysisResults!$D$2:$D$3724='AE_SOC_PT Shell'!$F$4)*(AnalysisResults!$J$2:$J$3724='AE_SOC_PT Shell'!$B296)*(AnalysisResults!$N$2:$N$3724='AE_SOC_PT Shell'!$C296),"")</f>
        <v>XX</v>
      </c>
    </row>
    <row r="297" spans="2:8" x14ac:dyDescent="0.45">
      <c r="B297" s="12" t="str">
        <v>MUSCULOSKELETAL AND CONNECTIVE TISSUE DISORDERS</v>
      </c>
      <c r="C297" s="12" t="str">
        <v>ARTHRALGIA</v>
      </c>
      <c r="D297" s="11" t="str">
        <v>Mth01_CatVar_ByGrp_2_pct</v>
      </c>
      <c r="E297" s="9" t="str" cm="1">
        <f t="array" ref="E297">_xlfn._xlws.FILTER(AnalysisMethods!$G$2:$G$31,AnalysisMethods!$E$2:$E$31='AE_SOC_PT Shell'!D297,"")</f>
        <v>%</v>
      </c>
      <c r="F297" s="10" t="str" cm="1">
        <f t="array" ref="F297">_xlfn._xlws.FILTER(AnalysisResults!$R$2:$R$3724,(AnalysisResults!$P$2:$P$3724='AE_SOC_PT Shell'!$D297)*(AnalysisResults!$D$2:$D$3724='AE_SOC_PT Shell'!$F$4)*(AnalysisResults!$J$2:$J$3724='AE_SOC_PT Shell'!$B297)*(AnalysisResults!$N$2:$N$3724='AE_SOC_PT Shell'!$C297),"")</f>
        <v>( XX.X)</v>
      </c>
      <c r="G297" s="10" t="str" cm="1">
        <f t="array" ref="G297">_xlfn._xlws.FILTER(AnalysisResults!$R$2:$R$3724,(AnalysisResults!$P$2:$P$3724='AE_SOC_PT Shell'!$D297)*(AnalysisResults!$D$2:$D$3724='AE_SOC_PT Shell'!$F$4)*(AnalysisResults!$J$2:$J$3724='AE_SOC_PT Shell'!$B297)*(AnalysisResults!$N$2:$N$3724='AE_SOC_PT Shell'!$C297),"")</f>
        <v>( XX.X)</v>
      </c>
      <c r="H297" s="10" t="str" cm="1">
        <f t="array" ref="H297">_xlfn._xlws.FILTER(AnalysisResults!$R$2:$R$3724,(AnalysisResults!$P$2:$P$3724='AE_SOC_PT Shell'!$D297)*(AnalysisResults!$D$2:$D$3724='AE_SOC_PT Shell'!$F$4)*(AnalysisResults!$J$2:$J$3724='AE_SOC_PT Shell'!$B297)*(AnalysisResults!$N$2:$N$3724='AE_SOC_PT Shell'!$C297),"")</f>
        <v>( XX.X)</v>
      </c>
    </row>
    <row r="298" spans="2:8" x14ac:dyDescent="0.45">
      <c r="B298" s="12" t="str">
        <v>MUSCULOSKELETAL AND CONNECTIVE TISSUE DISORDERS</v>
      </c>
      <c r="C298" s="12" t="str">
        <v>ARTHRITIS</v>
      </c>
      <c r="D298" s="11" t="str">
        <v>Mth01_CatVar_ByGrp_1_n</v>
      </c>
      <c r="E298" s="9" t="str" cm="1">
        <f t="array" ref="E298">_xlfn._xlws.FILTER(AnalysisMethods!$G$2:$G$31,AnalysisMethods!$E$2:$E$31='AE_SOC_PT Shell'!D298,"")</f>
        <v>n</v>
      </c>
      <c r="F298" s="10" t="str" cm="1">
        <f t="array" ref="F298">_xlfn._xlws.FILTER(AnalysisResults!$R$2:$R$3724,(AnalysisResults!$P$2:$P$3724='AE_SOC_PT Shell'!$D298)*(AnalysisResults!$D$2:$D$3724='AE_SOC_PT Shell'!$F$4)*(AnalysisResults!$J$2:$J$3724='AE_SOC_PT Shell'!$B298)*(AnalysisResults!$N$2:$N$3724='AE_SOC_PT Shell'!$C298),"")</f>
        <v>XX</v>
      </c>
      <c r="G298" s="10" t="str" cm="1">
        <f t="array" ref="G298">_xlfn._xlws.FILTER(AnalysisResults!$R$2:$R$3724,(AnalysisResults!$P$2:$P$3724='AE_SOC_PT Shell'!$D298)*(AnalysisResults!$D$2:$D$3724='AE_SOC_PT Shell'!$F$4)*(AnalysisResults!$J$2:$J$3724='AE_SOC_PT Shell'!$B298)*(AnalysisResults!$N$2:$N$3724='AE_SOC_PT Shell'!$C298),"")</f>
        <v>XX</v>
      </c>
      <c r="H298" s="10" t="str" cm="1">
        <f t="array" ref="H298">_xlfn._xlws.FILTER(AnalysisResults!$R$2:$R$3724,(AnalysisResults!$P$2:$P$3724='AE_SOC_PT Shell'!$D298)*(AnalysisResults!$D$2:$D$3724='AE_SOC_PT Shell'!$F$4)*(AnalysisResults!$J$2:$J$3724='AE_SOC_PT Shell'!$B298)*(AnalysisResults!$N$2:$N$3724='AE_SOC_PT Shell'!$C298),"")</f>
        <v>XX</v>
      </c>
    </row>
    <row r="299" spans="2:8" x14ac:dyDescent="0.45">
      <c r="B299" s="12" t="str">
        <v>MUSCULOSKELETAL AND CONNECTIVE TISSUE DISORDERS</v>
      </c>
      <c r="C299" s="12" t="str">
        <v>ARTHRITIS</v>
      </c>
      <c r="D299" s="11" t="str">
        <v>Mth01_CatVar_ByGrp_2_pct</v>
      </c>
      <c r="E299" s="9" t="str" cm="1">
        <f t="array" ref="E299">_xlfn._xlws.FILTER(AnalysisMethods!$G$2:$G$31,AnalysisMethods!$E$2:$E$31='AE_SOC_PT Shell'!D299,"")</f>
        <v>%</v>
      </c>
      <c r="F299" s="10" t="str" cm="1">
        <f t="array" ref="F299">_xlfn._xlws.FILTER(AnalysisResults!$R$2:$R$3724,(AnalysisResults!$P$2:$P$3724='AE_SOC_PT Shell'!$D299)*(AnalysisResults!$D$2:$D$3724='AE_SOC_PT Shell'!$F$4)*(AnalysisResults!$J$2:$J$3724='AE_SOC_PT Shell'!$B299)*(AnalysisResults!$N$2:$N$3724='AE_SOC_PT Shell'!$C299),"")</f>
        <v>( XX.X)</v>
      </c>
      <c r="G299" s="10" t="str" cm="1">
        <f t="array" ref="G299">_xlfn._xlws.FILTER(AnalysisResults!$R$2:$R$3724,(AnalysisResults!$P$2:$P$3724='AE_SOC_PT Shell'!$D299)*(AnalysisResults!$D$2:$D$3724='AE_SOC_PT Shell'!$F$4)*(AnalysisResults!$J$2:$J$3724='AE_SOC_PT Shell'!$B299)*(AnalysisResults!$N$2:$N$3724='AE_SOC_PT Shell'!$C299),"")</f>
        <v>( XX.X)</v>
      </c>
      <c r="H299" s="10" t="str" cm="1">
        <f t="array" ref="H299">_xlfn._xlws.FILTER(AnalysisResults!$R$2:$R$3724,(AnalysisResults!$P$2:$P$3724='AE_SOC_PT Shell'!$D299)*(AnalysisResults!$D$2:$D$3724='AE_SOC_PT Shell'!$F$4)*(AnalysisResults!$J$2:$J$3724='AE_SOC_PT Shell'!$B299)*(AnalysisResults!$N$2:$N$3724='AE_SOC_PT Shell'!$C299),"")</f>
        <v>( XX.X)</v>
      </c>
    </row>
    <row r="300" spans="2:8" x14ac:dyDescent="0.45">
      <c r="B300" s="12" t="str">
        <v>MUSCULOSKELETAL AND CONNECTIVE TISSUE DISORDERS</v>
      </c>
      <c r="C300" s="12" t="str">
        <v>BACK PAIN</v>
      </c>
      <c r="D300" s="11" t="str">
        <v>Mth01_CatVar_ByGrp_1_n</v>
      </c>
      <c r="E300" s="9" t="str" cm="1">
        <f t="array" ref="E300">_xlfn._xlws.FILTER(AnalysisMethods!$G$2:$G$31,AnalysisMethods!$E$2:$E$31='AE_SOC_PT Shell'!D300,"")</f>
        <v>n</v>
      </c>
      <c r="F300" s="10" t="str" cm="1">
        <f t="array" ref="F300">_xlfn._xlws.FILTER(AnalysisResults!$R$2:$R$3724,(AnalysisResults!$P$2:$P$3724='AE_SOC_PT Shell'!$D300)*(AnalysisResults!$D$2:$D$3724='AE_SOC_PT Shell'!$F$4)*(AnalysisResults!$J$2:$J$3724='AE_SOC_PT Shell'!$B300)*(AnalysisResults!$N$2:$N$3724='AE_SOC_PT Shell'!$C300),"")</f>
        <v>XX</v>
      </c>
      <c r="G300" s="10" t="str" cm="1">
        <f t="array" ref="G300">_xlfn._xlws.FILTER(AnalysisResults!$R$2:$R$3724,(AnalysisResults!$P$2:$P$3724='AE_SOC_PT Shell'!$D300)*(AnalysisResults!$D$2:$D$3724='AE_SOC_PT Shell'!$F$4)*(AnalysisResults!$J$2:$J$3724='AE_SOC_PT Shell'!$B300)*(AnalysisResults!$N$2:$N$3724='AE_SOC_PT Shell'!$C300),"")</f>
        <v>XX</v>
      </c>
      <c r="H300" s="10" t="str" cm="1">
        <f t="array" ref="H300">_xlfn._xlws.FILTER(AnalysisResults!$R$2:$R$3724,(AnalysisResults!$P$2:$P$3724='AE_SOC_PT Shell'!$D300)*(AnalysisResults!$D$2:$D$3724='AE_SOC_PT Shell'!$F$4)*(AnalysisResults!$J$2:$J$3724='AE_SOC_PT Shell'!$B300)*(AnalysisResults!$N$2:$N$3724='AE_SOC_PT Shell'!$C300),"")</f>
        <v>XX</v>
      </c>
    </row>
    <row r="301" spans="2:8" x14ac:dyDescent="0.45">
      <c r="B301" s="12" t="str">
        <v>MUSCULOSKELETAL AND CONNECTIVE TISSUE DISORDERS</v>
      </c>
      <c r="C301" s="12" t="str">
        <v>BACK PAIN</v>
      </c>
      <c r="D301" s="11" t="str">
        <v>Mth01_CatVar_ByGrp_2_pct</v>
      </c>
      <c r="E301" s="9" t="str" cm="1">
        <f t="array" ref="E301">_xlfn._xlws.FILTER(AnalysisMethods!$G$2:$G$31,AnalysisMethods!$E$2:$E$31='AE_SOC_PT Shell'!D301,"")</f>
        <v>%</v>
      </c>
      <c r="F301" s="10" t="str" cm="1">
        <f t="array" ref="F301">_xlfn._xlws.FILTER(AnalysisResults!$R$2:$R$3724,(AnalysisResults!$P$2:$P$3724='AE_SOC_PT Shell'!$D301)*(AnalysisResults!$D$2:$D$3724='AE_SOC_PT Shell'!$F$4)*(AnalysisResults!$J$2:$J$3724='AE_SOC_PT Shell'!$B301)*(AnalysisResults!$N$2:$N$3724='AE_SOC_PT Shell'!$C301),"")</f>
        <v>( XX.X)</v>
      </c>
      <c r="G301" s="10" t="str" cm="1">
        <f t="array" ref="G301">_xlfn._xlws.FILTER(AnalysisResults!$R$2:$R$3724,(AnalysisResults!$P$2:$P$3724='AE_SOC_PT Shell'!$D301)*(AnalysisResults!$D$2:$D$3724='AE_SOC_PT Shell'!$F$4)*(AnalysisResults!$J$2:$J$3724='AE_SOC_PT Shell'!$B301)*(AnalysisResults!$N$2:$N$3724='AE_SOC_PT Shell'!$C301),"")</f>
        <v>( XX.X)</v>
      </c>
      <c r="H301" s="10" t="str" cm="1">
        <f t="array" ref="H301">_xlfn._xlws.FILTER(AnalysisResults!$R$2:$R$3724,(AnalysisResults!$P$2:$P$3724='AE_SOC_PT Shell'!$D301)*(AnalysisResults!$D$2:$D$3724='AE_SOC_PT Shell'!$F$4)*(AnalysisResults!$J$2:$J$3724='AE_SOC_PT Shell'!$B301)*(AnalysisResults!$N$2:$N$3724='AE_SOC_PT Shell'!$C301),"")</f>
        <v>( XX.X)</v>
      </c>
    </row>
    <row r="302" spans="2:8" x14ac:dyDescent="0.45">
      <c r="B302" s="12" t="str">
        <v>MUSCULOSKELETAL AND CONNECTIVE TISSUE DISORDERS</v>
      </c>
      <c r="C302" s="12" t="str">
        <v>FLANK PAIN</v>
      </c>
      <c r="D302" s="11" t="str">
        <v>Mth01_CatVar_ByGrp_1_n</v>
      </c>
      <c r="E302" s="9" t="str" cm="1">
        <f t="array" ref="E302">_xlfn._xlws.FILTER(AnalysisMethods!$G$2:$G$31,AnalysisMethods!$E$2:$E$31='AE_SOC_PT Shell'!D302,"")</f>
        <v>n</v>
      </c>
      <c r="F302" s="10" t="str" cm="1">
        <f t="array" ref="F302">_xlfn._xlws.FILTER(AnalysisResults!$R$2:$R$3724,(AnalysisResults!$P$2:$P$3724='AE_SOC_PT Shell'!$D302)*(AnalysisResults!$D$2:$D$3724='AE_SOC_PT Shell'!$F$4)*(AnalysisResults!$J$2:$J$3724='AE_SOC_PT Shell'!$B302)*(AnalysisResults!$N$2:$N$3724='AE_SOC_PT Shell'!$C302),"")</f>
        <v>XX</v>
      </c>
      <c r="G302" s="10" t="str" cm="1">
        <f t="array" ref="G302">_xlfn._xlws.FILTER(AnalysisResults!$R$2:$R$3724,(AnalysisResults!$P$2:$P$3724='AE_SOC_PT Shell'!$D302)*(AnalysisResults!$D$2:$D$3724='AE_SOC_PT Shell'!$F$4)*(AnalysisResults!$J$2:$J$3724='AE_SOC_PT Shell'!$B302)*(AnalysisResults!$N$2:$N$3724='AE_SOC_PT Shell'!$C302),"")</f>
        <v>XX</v>
      </c>
      <c r="H302" s="10" t="str" cm="1">
        <f t="array" ref="H302">_xlfn._xlws.FILTER(AnalysisResults!$R$2:$R$3724,(AnalysisResults!$P$2:$P$3724='AE_SOC_PT Shell'!$D302)*(AnalysisResults!$D$2:$D$3724='AE_SOC_PT Shell'!$F$4)*(AnalysisResults!$J$2:$J$3724='AE_SOC_PT Shell'!$B302)*(AnalysisResults!$N$2:$N$3724='AE_SOC_PT Shell'!$C302),"")</f>
        <v>XX</v>
      </c>
    </row>
    <row r="303" spans="2:8" x14ac:dyDescent="0.45">
      <c r="B303" s="12" t="str">
        <v>MUSCULOSKELETAL AND CONNECTIVE TISSUE DISORDERS</v>
      </c>
      <c r="C303" s="12" t="str">
        <v>FLANK PAIN</v>
      </c>
      <c r="D303" s="11" t="str">
        <v>Mth01_CatVar_ByGrp_2_pct</v>
      </c>
      <c r="E303" s="9" t="str" cm="1">
        <f t="array" ref="E303">_xlfn._xlws.FILTER(AnalysisMethods!$G$2:$G$31,AnalysisMethods!$E$2:$E$31='AE_SOC_PT Shell'!D303,"")</f>
        <v>%</v>
      </c>
      <c r="F303" s="10" t="str" cm="1">
        <f t="array" ref="F303">_xlfn._xlws.FILTER(AnalysisResults!$R$2:$R$3724,(AnalysisResults!$P$2:$P$3724='AE_SOC_PT Shell'!$D303)*(AnalysisResults!$D$2:$D$3724='AE_SOC_PT Shell'!$F$4)*(AnalysisResults!$J$2:$J$3724='AE_SOC_PT Shell'!$B303)*(AnalysisResults!$N$2:$N$3724='AE_SOC_PT Shell'!$C303),"")</f>
        <v>( XX.X)</v>
      </c>
      <c r="G303" s="10" t="str" cm="1">
        <f t="array" ref="G303">_xlfn._xlws.FILTER(AnalysisResults!$R$2:$R$3724,(AnalysisResults!$P$2:$P$3724='AE_SOC_PT Shell'!$D303)*(AnalysisResults!$D$2:$D$3724='AE_SOC_PT Shell'!$F$4)*(AnalysisResults!$J$2:$J$3724='AE_SOC_PT Shell'!$B303)*(AnalysisResults!$N$2:$N$3724='AE_SOC_PT Shell'!$C303),"")</f>
        <v>( XX.X)</v>
      </c>
      <c r="H303" s="10" t="str" cm="1">
        <f t="array" ref="H303">_xlfn._xlws.FILTER(AnalysisResults!$R$2:$R$3724,(AnalysisResults!$P$2:$P$3724='AE_SOC_PT Shell'!$D303)*(AnalysisResults!$D$2:$D$3724='AE_SOC_PT Shell'!$F$4)*(AnalysisResults!$J$2:$J$3724='AE_SOC_PT Shell'!$B303)*(AnalysisResults!$N$2:$N$3724='AE_SOC_PT Shell'!$C303),"")</f>
        <v>( XX.X)</v>
      </c>
    </row>
    <row r="304" spans="2:8" x14ac:dyDescent="0.45">
      <c r="B304" s="12" t="str">
        <v>MUSCULOSKELETAL AND CONNECTIVE TISSUE DISORDERS</v>
      </c>
      <c r="C304" s="12" t="str">
        <v>MUSCLE SPASMS</v>
      </c>
      <c r="D304" s="11" t="str">
        <v>Mth01_CatVar_ByGrp_1_n</v>
      </c>
      <c r="E304" s="9" t="str" cm="1">
        <f t="array" ref="E304">_xlfn._xlws.FILTER(AnalysisMethods!$G$2:$G$31,AnalysisMethods!$E$2:$E$31='AE_SOC_PT Shell'!D304,"")</f>
        <v>n</v>
      </c>
      <c r="F304" s="10" t="str" cm="1">
        <f t="array" ref="F304">_xlfn._xlws.FILTER(AnalysisResults!$R$2:$R$3724,(AnalysisResults!$P$2:$P$3724='AE_SOC_PT Shell'!$D304)*(AnalysisResults!$D$2:$D$3724='AE_SOC_PT Shell'!$F$4)*(AnalysisResults!$J$2:$J$3724='AE_SOC_PT Shell'!$B304)*(AnalysisResults!$N$2:$N$3724='AE_SOC_PT Shell'!$C304),"")</f>
        <v>XX</v>
      </c>
      <c r="G304" s="10" t="str" cm="1">
        <f t="array" ref="G304">_xlfn._xlws.FILTER(AnalysisResults!$R$2:$R$3724,(AnalysisResults!$P$2:$P$3724='AE_SOC_PT Shell'!$D304)*(AnalysisResults!$D$2:$D$3724='AE_SOC_PT Shell'!$F$4)*(AnalysisResults!$J$2:$J$3724='AE_SOC_PT Shell'!$B304)*(AnalysisResults!$N$2:$N$3724='AE_SOC_PT Shell'!$C304),"")</f>
        <v>XX</v>
      </c>
      <c r="H304" s="10" t="str" cm="1">
        <f t="array" ref="H304">_xlfn._xlws.FILTER(AnalysisResults!$R$2:$R$3724,(AnalysisResults!$P$2:$P$3724='AE_SOC_PT Shell'!$D304)*(AnalysisResults!$D$2:$D$3724='AE_SOC_PT Shell'!$F$4)*(AnalysisResults!$J$2:$J$3724='AE_SOC_PT Shell'!$B304)*(AnalysisResults!$N$2:$N$3724='AE_SOC_PT Shell'!$C304),"")</f>
        <v>XX</v>
      </c>
    </row>
    <row r="305" spans="2:8" x14ac:dyDescent="0.45">
      <c r="B305" s="12" t="str">
        <v>MUSCULOSKELETAL AND CONNECTIVE TISSUE DISORDERS</v>
      </c>
      <c r="C305" s="12" t="str">
        <v>MUSCLE SPASMS</v>
      </c>
      <c r="D305" s="11" t="str">
        <v>Mth01_CatVar_ByGrp_2_pct</v>
      </c>
      <c r="E305" s="9" t="str" cm="1">
        <f t="array" ref="E305">_xlfn._xlws.FILTER(AnalysisMethods!$G$2:$G$31,AnalysisMethods!$E$2:$E$31='AE_SOC_PT Shell'!D305,"")</f>
        <v>%</v>
      </c>
      <c r="F305" s="10" t="str" cm="1">
        <f t="array" ref="F305">_xlfn._xlws.FILTER(AnalysisResults!$R$2:$R$3724,(AnalysisResults!$P$2:$P$3724='AE_SOC_PT Shell'!$D305)*(AnalysisResults!$D$2:$D$3724='AE_SOC_PT Shell'!$F$4)*(AnalysisResults!$J$2:$J$3724='AE_SOC_PT Shell'!$B305)*(AnalysisResults!$N$2:$N$3724='AE_SOC_PT Shell'!$C305),"")</f>
        <v>( XX.X)</v>
      </c>
      <c r="G305" s="10" t="str" cm="1">
        <f t="array" ref="G305">_xlfn._xlws.FILTER(AnalysisResults!$R$2:$R$3724,(AnalysisResults!$P$2:$P$3724='AE_SOC_PT Shell'!$D305)*(AnalysisResults!$D$2:$D$3724='AE_SOC_PT Shell'!$F$4)*(AnalysisResults!$J$2:$J$3724='AE_SOC_PT Shell'!$B305)*(AnalysisResults!$N$2:$N$3724='AE_SOC_PT Shell'!$C305),"")</f>
        <v>( XX.X)</v>
      </c>
      <c r="H305" s="10" t="str" cm="1">
        <f t="array" ref="H305">_xlfn._xlws.FILTER(AnalysisResults!$R$2:$R$3724,(AnalysisResults!$P$2:$P$3724='AE_SOC_PT Shell'!$D305)*(AnalysisResults!$D$2:$D$3724='AE_SOC_PT Shell'!$F$4)*(AnalysisResults!$J$2:$J$3724='AE_SOC_PT Shell'!$B305)*(AnalysisResults!$N$2:$N$3724='AE_SOC_PT Shell'!$C305),"")</f>
        <v>( XX.X)</v>
      </c>
    </row>
    <row r="306" spans="2:8" x14ac:dyDescent="0.45">
      <c r="B306" s="12" t="str">
        <v>MUSCULOSKELETAL AND CONNECTIVE TISSUE DISORDERS</v>
      </c>
      <c r="C306" s="12" t="str">
        <v>MUSCULAR WEAKNESS</v>
      </c>
      <c r="D306" s="11" t="str">
        <v>Mth01_CatVar_ByGrp_1_n</v>
      </c>
      <c r="E306" s="9" t="str" cm="1">
        <f t="array" ref="E306">_xlfn._xlws.FILTER(AnalysisMethods!$G$2:$G$31,AnalysisMethods!$E$2:$E$31='AE_SOC_PT Shell'!D306,"")</f>
        <v>n</v>
      </c>
      <c r="F306" s="10" t="str" cm="1">
        <f t="array" ref="F306">_xlfn._xlws.FILTER(AnalysisResults!$R$2:$R$3724,(AnalysisResults!$P$2:$P$3724='AE_SOC_PT Shell'!$D306)*(AnalysisResults!$D$2:$D$3724='AE_SOC_PT Shell'!$F$4)*(AnalysisResults!$J$2:$J$3724='AE_SOC_PT Shell'!$B306)*(AnalysisResults!$N$2:$N$3724='AE_SOC_PT Shell'!$C306),"")</f>
        <v>XX</v>
      </c>
      <c r="G306" s="10" t="str" cm="1">
        <f t="array" ref="G306">_xlfn._xlws.FILTER(AnalysisResults!$R$2:$R$3724,(AnalysisResults!$P$2:$P$3724='AE_SOC_PT Shell'!$D306)*(AnalysisResults!$D$2:$D$3724='AE_SOC_PT Shell'!$F$4)*(AnalysisResults!$J$2:$J$3724='AE_SOC_PT Shell'!$B306)*(AnalysisResults!$N$2:$N$3724='AE_SOC_PT Shell'!$C306),"")</f>
        <v>XX</v>
      </c>
      <c r="H306" s="10" t="str" cm="1">
        <f t="array" ref="H306">_xlfn._xlws.FILTER(AnalysisResults!$R$2:$R$3724,(AnalysisResults!$P$2:$P$3724='AE_SOC_PT Shell'!$D306)*(AnalysisResults!$D$2:$D$3724='AE_SOC_PT Shell'!$F$4)*(AnalysisResults!$J$2:$J$3724='AE_SOC_PT Shell'!$B306)*(AnalysisResults!$N$2:$N$3724='AE_SOC_PT Shell'!$C306),"")</f>
        <v>XX</v>
      </c>
    </row>
    <row r="307" spans="2:8" x14ac:dyDescent="0.45">
      <c r="B307" s="12" t="str">
        <v>MUSCULOSKELETAL AND CONNECTIVE TISSUE DISORDERS</v>
      </c>
      <c r="C307" s="12" t="str">
        <v>MUSCULAR WEAKNESS</v>
      </c>
      <c r="D307" s="11" t="str">
        <v>Mth01_CatVar_ByGrp_2_pct</v>
      </c>
      <c r="E307" s="9" t="str" cm="1">
        <f t="array" ref="E307">_xlfn._xlws.FILTER(AnalysisMethods!$G$2:$G$31,AnalysisMethods!$E$2:$E$31='AE_SOC_PT Shell'!D307,"")</f>
        <v>%</v>
      </c>
      <c r="F307" s="10" t="str" cm="1">
        <f t="array" ref="F307">_xlfn._xlws.FILTER(AnalysisResults!$R$2:$R$3724,(AnalysisResults!$P$2:$P$3724='AE_SOC_PT Shell'!$D307)*(AnalysisResults!$D$2:$D$3724='AE_SOC_PT Shell'!$F$4)*(AnalysisResults!$J$2:$J$3724='AE_SOC_PT Shell'!$B307)*(AnalysisResults!$N$2:$N$3724='AE_SOC_PT Shell'!$C307),"")</f>
        <v>( XX.X)</v>
      </c>
      <c r="G307" s="10" t="str" cm="1">
        <f t="array" ref="G307">_xlfn._xlws.FILTER(AnalysisResults!$R$2:$R$3724,(AnalysisResults!$P$2:$P$3724='AE_SOC_PT Shell'!$D307)*(AnalysisResults!$D$2:$D$3724='AE_SOC_PT Shell'!$F$4)*(AnalysisResults!$J$2:$J$3724='AE_SOC_PT Shell'!$B307)*(AnalysisResults!$N$2:$N$3724='AE_SOC_PT Shell'!$C307),"")</f>
        <v>( XX.X)</v>
      </c>
      <c r="H307" s="10" t="str" cm="1">
        <f t="array" ref="H307">_xlfn._xlws.FILTER(AnalysisResults!$R$2:$R$3724,(AnalysisResults!$P$2:$P$3724='AE_SOC_PT Shell'!$D307)*(AnalysisResults!$D$2:$D$3724='AE_SOC_PT Shell'!$F$4)*(AnalysisResults!$J$2:$J$3724='AE_SOC_PT Shell'!$B307)*(AnalysisResults!$N$2:$N$3724='AE_SOC_PT Shell'!$C307),"")</f>
        <v>( XX.X)</v>
      </c>
    </row>
    <row r="308" spans="2:8" x14ac:dyDescent="0.45">
      <c r="B308" s="12" t="str">
        <v>MUSCULOSKELETAL AND CONNECTIVE TISSUE DISORDERS</v>
      </c>
      <c r="C308" s="12" t="str">
        <v>MYALGIA</v>
      </c>
      <c r="D308" s="11" t="str">
        <v>Mth01_CatVar_ByGrp_1_n</v>
      </c>
      <c r="E308" s="9" t="str" cm="1">
        <f t="array" ref="E308">_xlfn._xlws.FILTER(AnalysisMethods!$G$2:$G$31,AnalysisMethods!$E$2:$E$31='AE_SOC_PT Shell'!D308,"")</f>
        <v>n</v>
      </c>
      <c r="F308" s="10" t="str" cm="1">
        <f t="array" ref="F308">_xlfn._xlws.FILTER(AnalysisResults!$R$2:$R$3724,(AnalysisResults!$P$2:$P$3724='AE_SOC_PT Shell'!$D308)*(AnalysisResults!$D$2:$D$3724='AE_SOC_PT Shell'!$F$4)*(AnalysisResults!$J$2:$J$3724='AE_SOC_PT Shell'!$B308)*(AnalysisResults!$N$2:$N$3724='AE_SOC_PT Shell'!$C308),"")</f>
        <v>XX</v>
      </c>
      <c r="G308" s="10" t="str" cm="1">
        <f t="array" ref="G308">_xlfn._xlws.FILTER(AnalysisResults!$R$2:$R$3724,(AnalysisResults!$P$2:$P$3724='AE_SOC_PT Shell'!$D308)*(AnalysisResults!$D$2:$D$3724='AE_SOC_PT Shell'!$F$4)*(AnalysisResults!$J$2:$J$3724='AE_SOC_PT Shell'!$B308)*(AnalysisResults!$N$2:$N$3724='AE_SOC_PT Shell'!$C308),"")</f>
        <v>XX</v>
      </c>
      <c r="H308" s="10" t="str" cm="1">
        <f t="array" ref="H308">_xlfn._xlws.FILTER(AnalysisResults!$R$2:$R$3724,(AnalysisResults!$P$2:$P$3724='AE_SOC_PT Shell'!$D308)*(AnalysisResults!$D$2:$D$3724='AE_SOC_PT Shell'!$F$4)*(AnalysisResults!$J$2:$J$3724='AE_SOC_PT Shell'!$B308)*(AnalysisResults!$N$2:$N$3724='AE_SOC_PT Shell'!$C308),"")</f>
        <v>XX</v>
      </c>
    </row>
    <row r="309" spans="2:8" x14ac:dyDescent="0.45">
      <c r="B309" s="12" t="str">
        <v>MUSCULOSKELETAL AND CONNECTIVE TISSUE DISORDERS</v>
      </c>
      <c r="C309" s="12" t="str">
        <v>MYALGIA</v>
      </c>
      <c r="D309" s="11" t="str">
        <v>Mth01_CatVar_ByGrp_2_pct</v>
      </c>
      <c r="E309" s="9" t="str" cm="1">
        <f t="array" ref="E309">_xlfn._xlws.FILTER(AnalysisMethods!$G$2:$G$31,AnalysisMethods!$E$2:$E$31='AE_SOC_PT Shell'!D309,"")</f>
        <v>%</v>
      </c>
      <c r="F309" s="10" t="str" cm="1">
        <f t="array" ref="F309">_xlfn._xlws.FILTER(AnalysisResults!$R$2:$R$3724,(AnalysisResults!$P$2:$P$3724='AE_SOC_PT Shell'!$D309)*(AnalysisResults!$D$2:$D$3724='AE_SOC_PT Shell'!$F$4)*(AnalysisResults!$J$2:$J$3724='AE_SOC_PT Shell'!$B309)*(AnalysisResults!$N$2:$N$3724='AE_SOC_PT Shell'!$C309),"")</f>
        <v>( XX.X)</v>
      </c>
      <c r="G309" s="10" t="str" cm="1">
        <f t="array" ref="G309">_xlfn._xlws.FILTER(AnalysisResults!$R$2:$R$3724,(AnalysisResults!$P$2:$P$3724='AE_SOC_PT Shell'!$D309)*(AnalysisResults!$D$2:$D$3724='AE_SOC_PT Shell'!$F$4)*(AnalysisResults!$J$2:$J$3724='AE_SOC_PT Shell'!$B309)*(AnalysisResults!$N$2:$N$3724='AE_SOC_PT Shell'!$C309),"")</f>
        <v>( XX.X)</v>
      </c>
      <c r="H309" s="10" t="str" cm="1">
        <f t="array" ref="H309">_xlfn._xlws.FILTER(AnalysisResults!$R$2:$R$3724,(AnalysisResults!$P$2:$P$3724='AE_SOC_PT Shell'!$D309)*(AnalysisResults!$D$2:$D$3724='AE_SOC_PT Shell'!$F$4)*(AnalysisResults!$J$2:$J$3724='AE_SOC_PT Shell'!$B309)*(AnalysisResults!$N$2:$N$3724='AE_SOC_PT Shell'!$C309),"")</f>
        <v>( XX.X)</v>
      </c>
    </row>
    <row r="310" spans="2:8" x14ac:dyDescent="0.45">
      <c r="B310" s="12" t="str">
        <v>MUSCULOSKELETAL AND CONNECTIVE TISSUE DISORDERS</v>
      </c>
      <c r="C310" s="12" t="str">
        <v>PAIN IN EXTREMITY</v>
      </c>
      <c r="D310" s="11" t="str">
        <v>Mth01_CatVar_ByGrp_1_n</v>
      </c>
      <c r="E310" s="9" t="str" cm="1">
        <f t="array" ref="E310">_xlfn._xlws.FILTER(AnalysisMethods!$G$2:$G$31,AnalysisMethods!$E$2:$E$31='AE_SOC_PT Shell'!D310,"")</f>
        <v>n</v>
      </c>
      <c r="F310" s="10" t="str" cm="1">
        <f t="array" ref="F310">_xlfn._xlws.FILTER(AnalysisResults!$R$2:$R$3724,(AnalysisResults!$P$2:$P$3724='AE_SOC_PT Shell'!$D310)*(AnalysisResults!$D$2:$D$3724='AE_SOC_PT Shell'!$F$4)*(AnalysisResults!$J$2:$J$3724='AE_SOC_PT Shell'!$B310)*(AnalysisResults!$N$2:$N$3724='AE_SOC_PT Shell'!$C310),"")</f>
        <v>XX</v>
      </c>
      <c r="G310" s="10" t="str" cm="1">
        <f t="array" ref="G310">_xlfn._xlws.FILTER(AnalysisResults!$R$2:$R$3724,(AnalysisResults!$P$2:$P$3724='AE_SOC_PT Shell'!$D310)*(AnalysisResults!$D$2:$D$3724='AE_SOC_PT Shell'!$F$4)*(AnalysisResults!$J$2:$J$3724='AE_SOC_PT Shell'!$B310)*(AnalysisResults!$N$2:$N$3724='AE_SOC_PT Shell'!$C310),"")</f>
        <v>XX</v>
      </c>
      <c r="H310" s="10" t="str" cm="1">
        <f t="array" ref="H310">_xlfn._xlws.FILTER(AnalysisResults!$R$2:$R$3724,(AnalysisResults!$P$2:$P$3724='AE_SOC_PT Shell'!$D310)*(AnalysisResults!$D$2:$D$3724='AE_SOC_PT Shell'!$F$4)*(AnalysisResults!$J$2:$J$3724='AE_SOC_PT Shell'!$B310)*(AnalysisResults!$N$2:$N$3724='AE_SOC_PT Shell'!$C310),"")</f>
        <v>XX</v>
      </c>
    </row>
    <row r="311" spans="2:8" x14ac:dyDescent="0.45">
      <c r="B311" s="12" t="str">
        <v>MUSCULOSKELETAL AND CONNECTIVE TISSUE DISORDERS</v>
      </c>
      <c r="C311" s="12" t="str">
        <v>PAIN IN EXTREMITY</v>
      </c>
      <c r="D311" s="11" t="str">
        <v>Mth01_CatVar_ByGrp_2_pct</v>
      </c>
      <c r="E311" s="9" t="str" cm="1">
        <f t="array" ref="E311">_xlfn._xlws.FILTER(AnalysisMethods!$G$2:$G$31,AnalysisMethods!$E$2:$E$31='AE_SOC_PT Shell'!D311,"")</f>
        <v>%</v>
      </c>
      <c r="F311" s="10" t="str" cm="1">
        <f t="array" ref="F311">_xlfn._xlws.FILTER(AnalysisResults!$R$2:$R$3724,(AnalysisResults!$P$2:$P$3724='AE_SOC_PT Shell'!$D311)*(AnalysisResults!$D$2:$D$3724='AE_SOC_PT Shell'!$F$4)*(AnalysisResults!$J$2:$J$3724='AE_SOC_PT Shell'!$B311)*(AnalysisResults!$N$2:$N$3724='AE_SOC_PT Shell'!$C311),"")</f>
        <v>( XX.X)</v>
      </c>
      <c r="G311" s="10" t="str" cm="1">
        <f t="array" ref="G311">_xlfn._xlws.FILTER(AnalysisResults!$R$2:$R$3724,(AnalysisResults!$P$2:$P$3724='AE_SOC_PT Shell'!$D311)*(AnalysisResults!$D$2:$D$3724='AE_SOC_PT Shell'!$F$4)*(AnalysisResults!$J$2:$J$3724='AE_SOC_PT Shell'!$B311)*(AnalysisResults!$N$2:$N$3724='AE_SOC_PT Shell'!$C311),"")</f>
        <v>( XX.X)</v>
      </c>
      <c r="H311" s="10" t="str" cm="1">
        <f t="array" ref="H311">_xlfn._xlws.FILTER(AnalysisResults!$R$2:$R$3724,(AnalysisResults!$P$2:$P$3724='AE_SOC_PT Shell'!$D311)*(AnalysisResults!$D$2:$D$3724='AE_SOC_PT Shell'!$F$4)*(AnalysisResults!$J$2:$J$3724='AE_SOC_PT Shell'!$B311)*(AnalysisResults!$N$2:$N$3724='AE_SOC_PT Shell'!$C311),"")</f>
        <v>( XX.X)</v>
      </c>
    </row>
    <row r="312" spans="2:8" x14ac:dyDescent="0.45">
      <c r="B312" s="12" t="str">
        <v>MUSCULOSKELETAL AND CONNECTIVE TISSUE DISORDERS</v>
      </c>
      <c r="C312" s="12" t="str">
        <v>SHOULDER PAIN</v>
      </c>
      <c r="D312" s="11" t="str">
        <v>Mth01_CatVar_ByGrp_1_n</v>
      </c>
      <c r="E312" s="9" t="str" cm="1">
        <f t="array" ref="E312">_xlfn._xlws.FILTER(AnalysisMethods!$G$2:$G$31,AnalysisMethods!$E$2:$E$31='AE_SOC_PT Shell'!D312,"")</f>
        <v>n</v>
      </c>
      <c r="F312" s="10" t="str" cm="1">
        <f t="array" ref="F312">_xlfn._xlws.FILTER(AnalysisResults!$R$2:$R$3724,(AnalysisResults!$P$2:$P$3724='AE_SOC_PT Shell'!$D312)*(AnalysisResults!$D$2:$D$3724='AE_SOC_PT Shell'!$F$4)*(AnalysisResults!$J$2:$J$3724='AE_SOC_PT Shell'!$B312)*(AnalysisResults!$N$2:$N$3724='AE_SOC_PT Shell'!$C312),"")</f>
        <v>XX</v>
      </c>
      <c r="G312" s="10" t="str" cm="1">
        <f t="array" ref="G312">_xlfn._xlws.FILTER(AnalysisResults!$R$2:$R$3724,(AnalysisResults!$P$2:$P$3724='AE_SOC_PT Shell'!$D312)*(AnalysisResults!$D$2:$D$3724='AE_SOC_PT Shell'!$F$4)*(AnalysisResults!$J$2:$J$3724='AE_SOC_PT Shell'!$B312)*(AnalysisResults!$N$2:$N$3724='AE_SOC_PT Shell'!$C312),"")</f>
        <v>XX</v>
      </c>
      <c r="H312" s="10" t="str" cm="1">
        <f t="array" ref="H312">_xlfn._xlws.FILTER(AnalysisResults!$R$2:$R$3724,(AnalysisResults!$P$2:$P$3724='AE_SOC_PT Shell'!$D312)*(AnalysisResults!$D$2:$D$3724='AE_SOC_PT Shell'!$F$4)*(AnalysisResults!$J$2:$J$3724='AE_SOC_PT Shell'!$B312)*(AnalysisResults!$N$2:$N$3724='AE_SOC_PT Shell'!$C312),"")</f>
        <v>XX</v>
      </c>
    </row>
    <row r="313" spans="2:8" x14ac:dyDescent="0.45">
      <c r="B313" s="12" t="str">
        <v>MUSCULOSKELETAL AND CONNECTIVE TISSUE DISORDERS</v>
      </c>
      <c r="C313" s="12" t="str">
        <v>SHOULDER PAIN</v>
      </c>
      <c r="D313" s="11" t="str">
        <v>Mth01_CatVar_ByGrp_2_pct</v>
      </c>
      <c r="E313" s="9" t="str" cm="1">
        <f t="array" ref="E313">_xlfn._xlws.FILTER(AnalysisMethods!$G$2:$G$31,AnalysisMethods!$E$2:$E$31='AE_SOC_PT Shell'!D313,"")</f>
        <v>%</v>
      </c>
      <c r="F313" s="10" t="str" cm="1">
        <f t="array" ref="F313">_xlfn._xlws.FILTER(AnalysisResults!$R$2:$R$3724,(AnalysisResults!$P$2:$P$3724='AE_SOC_PT Shell'!$D313)*(AnalysisResults!$D$2:$D$3724='AE_SOC_PT Shell'!$F$4)*(AnalysisResults!$J$2:$J$3724='AE_SOC_PT Shell'!$B313)*(AnalysisResults!$N$2:$N$3724='AE_SOC_PT Shell'!$C313),"")</f>
        <v>( XX.X)</v>
      </c>
      <c r="G313" s="10" t="str" cm="1">
        <f t="array" ref="G313">_xlfn._xlws.FILTER(AnalysisResults!$R$2:$R$3724,(AnalysisResults!$P$2:$P$3724='AE_SOC_PT Shell'!$D313)*(AnalysisResults!$D$2:$D$3724='AE_SOC_PT Shell'!$F$4)*(AnalysisResults!$J$2:$J$3724='AE_SOC_PT Shell'!$B313)*(AnalysisResults!$N$2:$N$3724='AE_SOC_PT Shell'!$C313),"")</f>
        <v>( XX.X)</v>
      </c>
      <c r="H313" s="10" t="str" cm="1">
        <f t="array" ref="H313">_xlfn._xlws.FILTER(AnalysisResults!$R$2:$R$3724,(AnalysisResults!$P$2:$P$3724='AE_SOC_PT Shell'!$D313)*(AnalysisResults!$D$2:$D$3724='AE_SOC_PT Shell'!$F$4)*(AnalysisResults!$J$2:$J$3724='AE_SOC_PT Shell'!$B313)*(AnalysisResults!$N$2:$N$3724='AE_SOC_PT Shell'!$C313),"")</f>
        <v>( XX.X)</v>
      </c>
    </row>
    <row r="314" spans="2:8" x14ac:dyDescent="0.45">
      <c r="B314" s="12" t="str">
        <v>NEOPLASMS BENIGN, MALIGNANT AND UNSPECIFIED (INCL CYSTS AND POLYPS)</v>
      </c>
      <c r="C314" s="12" t="str">
        <v/>
      </c>
      <c r="D314" s="11" t="str">
        <v>Mth01_CatVar_ByGrp_1_n</v>
      </c>
      <c r="E314" s="9" t="str" cm="1">
        <f t="array" ref="E314">_xlfn._xlws.FILTER(AnalysisMethods!$G$2:$G$31,AnalysisMethods!$E$2:$E$31='AE_SOC_PT Shell'!D314,"")</f>
        <v>n</v>
      </c>
      <c r="F314" s="10" t="str" cm="1">
        <f t="array" ref="F314">_xlfn._xlws.FILTER(AnalysisResults!$R$2:$R$3724,(AnalysisResults!$P$2:$P$3724='AE_SOC_PT Shell'!$D314)*(AnalysisResults!$D$2:$D$3724='AE_SOC_PT Shell'!$F$4)*(AnalysisResults!$J$2:$J$3724='AE_SOC_PT Shell'!$B314)*(AnalysisResults!$N$2:$N$3724='AE_SOC_PT Shell'!$C314),"")</f>
        <v>XX</v>
      </c>
      <c r="G314" s="10" t="str" cm="1">
        <f t="array" ref="G314">_xlfn._xlws.FILTER(AnalysisResults!$R$2:$R$3724,(AnalysisResults!$P$2:$P$3724='AE_SOC_PT Shell'!$D314)*(AnalysisResults!$D$2:$D$3724='AE_SOC_PT Shell'!$F$4)*(AnalysisResults!$J$2:$J$3724='AE_SOC_PT Shell'!$B314)*(AnalysisResults!$N$2:$N$3724='AE_SOC_PT Shell'!$C314),"")</f>
        <v>XX</v>
      </c>
      <c r="H314" s="10" t="str" cm="1">
        <f t="array" ref="H314">_xlfn._xlws.FILTER(AnalysisResults!$R$2:$R$3724,(AnalysisResults!$P$2:$P$3724='AE_SOC_PT Shell'!$D314)*(AnalysisResults!$D$2:$D$3724='AE_SOC_PT Shell'!$F$4)*(AnalysisResults!$J$2:$J$3724='AE_SOC_PT Shell'!$B314)*(AnalysisResults!$N$2:$N$3724='AE_SOC_PT Shell'!$C314),"")</f>
        <v>XX</v>
      </c>
    </row>
    <row r="315" spans="2:8" x14ac:dyDescent="0.45">
      <c r="B315" s="12" t="str">
        <v>NEOPLASMS BENIGN, MALIGNANT AND UNSPECIFIED (INCL CYSTS AND POLYPS)</v>
      </c>
      <c r="C315" s="12" t="str">
        <v/>
      </c>
      <c r="D315" s="11" t="str">
        <v>Mth01_CatVar_ByGrp_2_pct</v>
      </c>
      <c r="E315" s="9" t="str" cm="1">
        <f t="array" ref="E315">_xlfn._xlws.FILTER(AnalysisMethods!$G$2:$G$31,AnalysisMethods!$E$2:$E$31='AE_SOC_PT Shell'!D315,"")</f>
        <v>%</v>
      </c>
      <c r="F315" s="10" t="str" cm="1">
        <f t="array" ref="F315">_xlfn._xlws.FILTER(AnalysisResults!$R$2:$R$3724,(AnalysisResults!$P$2:$P$3724='AE_SOC_PT Shell'!$D315)*(AnalysisResults!$D$2:$D$3724='AE_SOC_PT Shell'!$F$4)*(AnalysisResults!$J$2:$J$3724='AE_SOC_PT Shell'!$B315)*(AnalysisResults!$N$2:$N$3724='AE_SOC_PT Shell'!$C315),"")</f>
        <v>( XX.X)</v>
      </c>
      <c r="G315" s="10" t="str" cm="1">
        <f t="array" ref="G315">_xlfn._xlws.FILTER(AnalysisResults!$R$2:$R$3724,(AnalysisResults!$P$2:$P$3724='AE_SOC_PT Shell'!$D315)*(AnalysisResults!$D$2:$D$3724='AE_SOC_PT Shell'!$F$4)*(AnalysisResults!$J$2:$J$3724='AE_SOC_PT Shell'!$B315)*(AnalysisResults!$N$2:$N$3724='AE_SOC_PT Shell'!$C315),"")</f>
        <v>( XX.X)</v>
      </c>
      <c r="H315" s="10" t="str" cm="1">
        <f t="array" ref="H315">_xlfn._xlws.FILTER(AnalysisResults!$R$2:$R$3724,(AnalysisResults!$P$2:$P$3724='AE_SOC_PT Shell'!$D315)*(AnalysisResults!$D$2:$D$3724='AE_SOC_PT Shell'!$F$4)*(AnalysisResults!$J$2:$J$3724='AE_SOC_PT Shell'!$B315)*(AnalysisResults!$N$2:$N$3724='AE_SOC_PT Shell'!$C315),"")</f>
        <v>( XX.X)</v>
      </c>
    </row>
    <row r="316" spans="2:8" x14ac:dyDescent="0.45">
      <c r="B316" s="12" t="str">
        <v>NEOPLASMS BENIGN, MALIGNANT AND UNSPECIFIED (INCL CYSTS AND POLYPS)</v>
      </c>
      <c r="C316" s="12" t="str">
        <v>COLON CANCER</v>
      </c>
      <c r="D316" s="11" t="str">
        <v>Mth01_CatVar_ByGrp_1_n</v>
      </c>
      <c r="E316" s="9" t="str" cm="1">
        <f t="array" ref="E316">_xlfn._xlws.FILTER(AnalysisMethods!$G$2:$G$31,AnalysisMethods!$E$2:$E$31='AE_SOC_PT Shell'!D316,"")</f>
        <v>n</v>
      </c>
      <c r="F316" s="10" t="str" cm="1">
        <f t="array" ref="F316">_xlfn._xlws.FILTER(AnalysisResults!$R$2:$R$3724,(AnalysisResults!$P$2:$P$3724='AE_SOC_PT Shell'!$D316)*(AnalysisResults!$D$2:$D$3724='AE_SOC_PT Shell'!$F$4)*(AnalysisResults!$J$2:$J$3724='AE_SOC_PT Shell'!$B316)*(AnalysisResults!$N$2:$N$3724='AE_SOC_PT Shell'!$C316),"")</f>
        <v>XX</v>
      </c>
      <c r="G316" s="10" t="str" cm="1">
        <f t="array" ref="G316">_xlfn._xlws.FILTER(AnalysisResults!$R$2:$R$3724,(AnalysisResults!$P$2:$P$3724='AE_SOC_PT Shell'!$D316)*(AnalysisResults!$D$2:$D$3724='AE_SOC_PT Shell'!$F$4)*(AnalysisResults!$J$2:$J$3724='AE_SOC_PT Shell'!$B316)*(AnalysisResults!$N$2:$N$3724='AE_SOC_PT Shell'!$C316),"")</f>
        <v>XX</v>
      </c>
      <c r="H316" s="10" t="str" cm="1">
        <f t="array" ref="H316">_xlfn._xlws.FILTER(AnalysisResults!$R$2:$R$3724,(AnalysisResults!$P$2:$P$3724='AE_SOC_PT Shell'!$D316)*(AnalysisResults!$D$2:$D$3724='AE_SOC_PT Shell'!$F$4)*(AnalysisResults!$J$2:$J$3724='AE_SOC_PT Shell'!$B316)*(AnalysisResults!$N$2:$N$3724='AE_SOC_PT Shell'!$C316),"")</f>
        <v>XX</v>
      </c>
    </row>
    <row r="317" spans="2:8" x14ac:dyDescent="0.45">
      <c r="B317" s="12" t="str">
        <v>NEOPLASMS BENIGN, MALIGNANT AND UNSPECIFIED (INCL CYSTS AND POLYPS)</v>
      </c>
      <c r="C317" s="12" t="str">
        <v>COLON CANCER</v>
      </c>
      <c r="D317" s="11" t="str">
        <v>Mth01_CatVar_ByGrp_2_pct</v>
      </c>
      <c r="E317" s="9" t="str" cm="1">
        <f t="array" ref="E317">_xlfn._xlws.FILTER(AnalysisMethods!$G$2:$G$31,AnalysisMethods!$E$2:$E$31='AE_SOC_PT Shell'!D317,"")</f>
        <v>%</v>
      </c>
      <c r="F317" s="10" t="str" cm="1">
        <f t="array" ref="F317">_xlfn._xlws.FILTER(AnalysisResults!$R$2:$R$3724,(AnalysisResults!$P$2:$P$3724='AE_SOC_PT Shell'!$D317)*(AnalysisResults!$D$2:$D$3724='AE_SOC_PT Shell'!$F$4)*(AnalysisResults!$J$2:$J$3724='AE_SOC_PT Shell'!$B317)*(AnalysisResults!$N$2:$N$3724='AE_SOC_PT Shell'!$C317),"")</f>
        <v>( XX.X)</v>
      </c>
      <c r="G317" s="10" t="str" cm="1">
        <f t="array" ref="G317">_xlfn._xlws.FILTER(AnalysisResults!$R$2:$R$3724,(AnalysisResults!$P$2:$P$3724='AE_SOC_PT Shell'!$D317)*(AnalysisResults!$D$2:$D$3724='AE_SOC_PT Shell'!$F$4)*(AnalysisResults!$J$2:$J$3724='AE_SOC_PT Shell'!$B317)*(AnalysisResults!$N$2:$N$3724='AE_SOC_PT Shell'!$C317),"")</f>
        <v>( XX.X)</v>
      </c>
      <c r="H317" s="10" t="str" cm="1">
        <f t="array" ref="H317">_xlfn._xlws.FILTER(AnalysisResults!$R$2:$R$3724,(AnalysisResults!$P$2:$P$3724='AE_SOC_PT Shell'!$D317)*(AnalysisResults!$D$2:$D$3724='AE_SOC_PT Shell'!$F$4)*(AnalysisResults!$J$2:$J$3724='AE_SOC_PT Shell'!$B317)*(AnalysisResults!$N$2:$N$3724='AE_SOC_PT Shell'!$C317),"")</f>
        <v>( XX.X)</v>
      </c>
    </row>
    <row r="318" spans="2:8" x14ac:dyDescent="0.45">
      <c r="B318" s="12" t="str">
        <v>NEOPLASMS BENIGN, MALIGNANT AND UNSPECIFIED (INCL CYSTS AND POLYPS)</v>
      </c>
      <c r="C318" s="12" t="str">
        <v>MALIGNANT FIBROUS HISTIOCYTOMA</v>
      </c>
      <c r="D318" s="11" t="str">
        <v>Mth01_CatVar_ByGrp_1_n</v>
      </c>
      <c r="E318" s="9" t="str" cm="1">
        <f t="array" ref="E318">_xlfn._xlws.FILTER(AnalysisMethods!$G$2:$G$31,AnalysisMethods!$E$2:$E$31='AE_SOC_PT Shell'!D318,"")</f>
        <v>n</v>
      </c>
      <c r="F318" s="10" t="str" cm="1">
        <f t="array" ref="F318">_xlfn._xlws.FILTER(AnalysisResults!$R$2:$R$3724,(AnalysisResults!$P$2:$P$3724='AE_SOC_PT Shell'!$D318)*(AnalysisResults!$D$2:$D$3724='AE_SOC_PT Shell'!$F$4)*(AnalysisResults!$J$2:$J$3724='AE_SOC_PT Shell'!$B318)*(AnalysisResults!$N$2:$N$3724='AE_SOC_PT Shell'!$C318),"")</f>
        <v>XX</v>
      </c>
      <c r="G318" s="10" t="str" cm="1">
        <f t="array" ref="G318">_xlfn._xlws.FILTER(AnalysisResults!$R$2:$R$3724,(AnalysisResults!$P$2:$P$3724='AE_SOC_PT Shell'!$D318)*(AnalysisResults!$D$2:$D$3724='AE_SOC_PT Shell'!$F$4)*(AnalysisResults!$J$2:$J$3724='AE_SOC_PT Shell'!$B318)*(AnalysisResults!$N$2:$N$3724='AE_SOC_PT Shell'!$C318),"")</f>
        <v>XX</v>
      </c>
      <c r="H318" s="10" t="str" cm="1">
        <f t="array" ref="H318">_xlfn._xlws.FILTER(AnalysisResults!$R$2:$R$3724,(AnalysisResults!$P$2:$P$3724='AE_SOC_PT Shell'!$D318)*(AnalysisResults!$D$2:$D$3724='AE_SOC_PT Shell'!$F$4)*(AnalysisResults!$J$2:$J$3724='AE_SOC_PT Shell'!$B318)*(AnalysisResults!$N$2:$N$3724='AE_SOC_PT Shell'!$C318),"")</f>
        <v>XX</v>
      </c>
    </row>
    <row r="319" spans="2:8" x14ac:dyDescent="0.45">
      <c r="B319" s="12" t="str">
        <v>NEOPLASMS BENIGN, MALIGNANT AND UNSPECIFIED (INCL CYSTS AND POLYPS)</v>
      </c>
      <c r="C319" s="12" t="str">
        <v>MALIGNANT FIBROUS HISTIOCYTOMA</v>
      </c>
      <c r="D319" s="11" t="str">
        <v>Mth01_CatVar_ByGrp_2_pct</v>
      </c>
      <c r="E319" s="9" t="str" cm="1">
        <f t="array" ref="E319">_xlfn._xlws.FILTER(AnalysisMethods!$G$2:$G$31,AnalysisMethods!$E$2:$E$31='AE_SOC_PT Shell'!D319,"")</f>
        <v>%</v>
      </c>
      <c r="F319" s="10" t="str" cm="1">
        <f t="array" ref="F319">_xlfn._xlws.FILTER(AnalysisResults!$R$2:$R$3724,(AnalysisResults!$P$2:$P$3724='AE_SOC_PT Shell'!$D319)*(AnalysisResults!$D$2:$D$3724='AE_SOC_PT Shell'!$F$4)*(AnalysisResults!$J$2:$J$3724='AE_SOC_PT Shell'!$B319)*(AnalysisResults!$N$2:$N$3724='AE_SOC_PT Shell'!$C319),"")</f>
        <v>( XX.X)</v>
      </c>
      <c r="G319" s="10" t="str" cm="1">
        <f t="array" ref="G319">_xlfn._xlws.FILTER(AnalysisResults!$R$2:$R$3724,(AnalysisResults!$P$2:$P$3724='AE_SOC_PT Shell'!$D319)*(AnalysisResults!$D$2:$D$3724='AE_SOC_PT Shell'!$F$4)*(AnalysisResults!$J$2:$J$3724='AE_SOC_PT Shell'!$B319)*(AnalysisResults!$N$2:$N$3724='AE_SOC_PT Shell'!$C319),"")</f>
        <v>( XX.X)</v>
      </c>
      <c r="H319" s="10" t="str" cm="1">
        <f t="array" ref="H319">_xlfn._xlws.FILTER(AnalysisResults!$R$2:$R$3724,(AnalysisResults!$P$2:$P$3724='AE_SOC_PT Shell'!$D319)*(AnalysisResults!$D$2:$D$3724='AE_SOC_PT Shell'!$F$4)*(AnalysisResults!$J$2:$J$3724='AE_SOC_PT Shell'!$B319)*(AnalysisResults!$N$2:$N$3724='AE_SOC_PT Shell'!$C319),"")</f>
        <v>( XX.X)</v>
      </c>
    </row>
    <row r="320" spans="2:8" x14ac:dyDescent="0.45">
      <c r="B320" s="12" t="str">
        <v>NEOPLASMS BENIGN, MALIGNANT AND UNSPECIFIED (INCL CYSTS AND POLYPS)</v>
      </c>
      <c r="C320" s="12" t="str">
        <v>PROSTATE CANCER</v>
      </c>
      <c r="D320" s="11" t="str">
        <v>Mth01_CatVar_ByGrp_1_n</v>
      </c>
      <c r="E320" s="9" t="str" cm="1">
        <f t="array" ref="E320">_xlfn._xlws.FILTER(AnalysisMethods!$G$2:$G$31,AnalysisMethods!$E$2:$E$31='AE_SOC_PT Shell'!D320,"")</f>
        <v>n</v>
      </c>
      <c r="F320" s="10" t="str" cm="1">
        <f t="array" ref="F320">_xlfn._xlws.FILTER(AnalysisResults!$R$2:$R$3724,(AnalysisResults!$P$2:$P$3724='AE_SOC_PT Shell'!$D320)*(AnalysisResults!$D$2:$D$3724='AE_SOC_PT Shell'!$F$4)*(AnalysisResults!$J$2:$J$3724='AE_SOC_PT Shell'!$B320)*(AnalysisResults!$N$2:$N$3724='AE_SOC_PT Shell'!$C320),"")</f>
        <v>XX</v>
      </c>
      <c r="G320" s="10" t="str" cm="1">
        <f t="array" ref="G320">_xlfn._xlws.FILTER(AnalysisResults!$R$2:$R$3724,(AnalysisResults!$P$2:$P$3724='AE_SOC_PT Shell'!$D320)*(AnalysisResults!$D$2:$D$3724='AE_SOC_PT Shell'!$F$4)*(AnalysisResults!$J$2:$J$3724='AE_SOC_PT Shell'!$B320)*(AnalysisResults!$N$2:$N$3724='AE_SOC_PT Shell'!$C320),"")</f>
        <v>XX</v>
      </c>
      <c r="H320" s="10" t="str" cm="1">
        <f t="array" ref="H320">_xlfn._xlws.FILTER(AnalysisResults!$R$2:$R$3724,(AnalysisResults!$P$2:$P$3724='AE_SOC_PT Shell'!$D320)*(AnalysisResults!$D$2:$D$3724='AE_SOC_PT Shell'!$F$4)*(AnalysisResults!$J$2:$J$3724='AE_SOC_PT Shell'!$B320)*(AnalysisResults!$N$2:$N$3724='AE_SOC_PT Shell'!$C320),"")</f>
        <v>XX</v>
      </c>
    </row>
    <row r="321" spans="2:8" x14ac:dyDescent="0.45">
      <c r="B321" s="12" t="str">
        <v>NEOPLASMS BENIGN, MALIGNANT AND UNSPECIFIED (INCL CYSTS AND POLYPS)</v>
      </c>
      <c r="C321" s="12" t="str">
        <v>PROSTATE CANCER</v>
      </c>
      <c r="D321" s="11" t="str">
        <v>Mth01_CatVar_ByGrp_2_pct</v>
      </c>
      <c r="E321" s="9" t="str" cm="1">
        <f t="array" ref="E321">_xlfn._xlws.FILTER(AnalysisMethods!$G$2:$G$31,AnalysisMethods!$E$2:$E$31='AE_SOC_PT Shell'!D321,"")</f>
        <v>%</v>
      </c>
      <c r="F321" s="10" t="str" cm="1">
        <f t="array" ref="F321">_xlfn._xlws.FILTER(AnalysisResults!$R$2:$R$3724,(AnalysisResults!$P$2:$P$3724='AE_SOC_PT Shell'!$D321)*(AnalysisResults!$D$2:$D$3724='AE_SOC_PT Shell'!$F$4)*(AnalysisResults!$J$2:$J$3724='AE_SOC_PT Shell'!$B321)*(AnalysisResults!$N$2:$N$3724='AE_SOC_PT Shell'!$C321),"")</f>
        <v>( XX.X)</v>
      </c>
      <c r="G321" s="10" t="str" cm="1">
        <f t="array" ref="G321">_xlfn._xlws.FILTER(AnalysisResults!$R$2:$R$3724,(AnalysisResults!$P$2:$P$3724='AE_SOC_PT Shell'!$D321)*(AnalysisResults!$D$2:$D$3724='AE_SOC_PT Shell'!$F$4)*(AnalysisResults!$J$2:$J$3724='AE_SOC_PT Shell'!$B321)*(AnalysisResults!$N$2:$N$3724='AE_SOC_PT Shell'!$C321),"")</f>
        <v>( XX.X)</v>
      </c>
      <c r="H321" s="10" t="str" cm="1">
        <f t="array" ref="H321">_xlfn._xlws.FILTER(AnalysisResults!$R$2:$R$3724,(AnalysisResults!$P$2:$P$3724='AE_SOC_PT Shell'!$D321)*(AnalysisResults!$D$2:$D$3724='AE_SOC_PT Shell'!$F$4)*(AnalysisResults!$J$2:$J$3724='AE_SOC_PT Shell'!$B321)*(AnalysisResults!$N$2:$N$3724='AE_SOC_PT Shell'!$C321),"")</f>
        <v>( XX.X)</v>
      </c>
    </row>
    <row r="322" spans="2:8" x14ac:dyDescent="0.45">
      <c r="B322" s="12" t="str">
        <v>NERVOUS SYSTEM DISORDERS</v>
      </c>
      <c r="C322" s="12" t="str">
        <v/>
      </c>
      <c r="D322" s="11" t="str">
        <v>Mth01_CatVar_ByGrp_1_n</v>
      </c>
      <c r="E322" s="9" t="str" cm="1">
        <f t="array" ref="E322">_xlfn._xlws.FILTER(AnalysisMethods!$G$2:$G$31,AnalysisMethods!$E$2:$E$31='AE_SOC_PT Shell'!D322,"")</f>
        <v>n</v>
      </c>
      <c r="F322" s="10" t="str" cm="1">
        <f t="array" ref="F322">_xlfn._xlws.FILTER(AnalysisResults!$R$2:$R$3724,(AnalysisResults!$P$2:$P$3724='AE_SOC_PT Shell'!$D322)*(AnalysisResults!$D$2:$D$3724='AE_SOC_PT Shell'!$F$4)*(AnalysisResults!$J$2:$J$3724='AE_SOC_PT Shell'!$B322)*(AnalysisResults!$N$2:$N$3724='AE_SOC_PT Shell'!$C322),"")</f>
        <v>XX</v>
      </c>
      <c r="G322" s="10" t="str" cm="1">
        <f t="array" ref="G322">_xlfn._xlws.FILTER(AnalysisResults!$R$2:$R$3724,(AnalysisResults!$P$2:$P$3724='AE_SOC_PT Shell'!$D322)*(AnalysisResults!$D$2:$D$3724='AE_SOC_PT Shell'!$F$4)*(AnalysisResults!$J$2:$J$3724='AE_SOC_PT Shell'!$B322)*(AnalysisResults!$N$2:$N$3724='AE_SOC_PT Shell'!$C322),"")</f>
        <v>XX</v>
      </c>
      <c r="H322" s="10" t="str" cm="1">
        <f t="array" ref="H322">_xlfn._xlws.FILTER(AnalysisResults!$R$2:$R$3724,(AnalysisResults!$P$2:$P$3724='AE_SOC_PT Shell'!$D322)*(AnalysisResults!$D$2:$D$3724='AE_SOC_PT Shell'!$F$4)*(AnalysisResults!$J$2:$J$3724='AE_SOC_PT Shell'!$B322)*(AnalysisResults!$N$2:$N$3724='AE_SOC_PT Shell'!$C322),"")</f>
        <v>XX</v>
      </c>
    </row>
    <row r="323" spans="2:8" x14ac:dyDescent="0.45">
      <c r="B323" s="12" t="str">
        <v>NERVOUS SYSTEM DISORDERS</v>
      </c>
      <c r="C323" s="12" t="str">
        <v/>
      </c>
      <c r="D323" s="11" t="str">
        <v>Mth01_CatVar_ByGrp_2_pct</v>
      </c>
      <c r="E323" s="9" t="str" cm="1">
        <f t="array" ref="E323">_xlfn._xlws.FILTER(AnalysisMethods!$G$2:$G$31,AnalysisMethods!$E$2:$E$31='AE_SOC_PT Shell'!D323,"")</f>
        <v>%</v>
      </c>
      <c r="F323" s="10" t="str" cm="1">
        <f t="array" ref="F323">_xlfn._xlws.FILTER(AnalysisResults!$R$2:$R$3724,(AnalysisResults!$P$2:$P$3724='AE_SOC_PT Shell'!$D323)*(AnalysisResults!$D$2:$D$3724='AE_SOC_PT Shell'!$F$4)*(AnalysisResults!$J$2:$J$3724='AE_SOC_PT Shell'!$B323)*(AnalysisResults!$N$2:$N$3724='AE_SOC_PT Shell'!$C323),"")</f>
        <v>( XX.X)</v>
      </c>
      <c r="G323" s="10" t="str" cm="1">
        <f t="array" ref="G323">_xlfn._xlws.FILTER(AnalysisResults!$R$2:$R$3724,(AnalysisResults!$P$2:$P$3724='AE_SOC_PT Shell'!$D323)*(AnalysisResults!$D$2:$D$3724='AE_SOC_PT Shell'!$F$4)*(AnalysisResults!$J$2:$J$3724='AE_SOC_PT Shell'!$B323)*(AnalysisResults!$N$2:$N$3724='AE_SOC_PT Shell'!$C323),"")</f>
        <v>( XX.X)</v>
      </c>
      <c r="H323" s="10" t="str" cm="1">
        <f t="array" ref="H323">_xlfn._xlws.FILTER(AnalysisResults!$R$2:$R$3724,(AnalysisResults!$P$2:$P$3724='AE_SOC_PT Shell'!$D323)*(AnalysisResults!$D$2:$D$3724='AE_SOC_PT Shell'!$F$4)*(AnalysisResults!$J$2:$J$3724='AE_SOC_PT Shell'!$B323)*(AnalysisResults!$N$2:$N$3724='AE_SOC_PT Shell'!$C323),"")</f>
        <v>( XX.X)</v>
      </c>
    </row>
    <row r="324" spans="2:8" x14ac:dyDescent="0.45">
      <c r="B324" s="12" t="str">
        <v>NERVOUS SYSTEM DISORDERS</v>
      </c>
      <c r="C324" s="12" t="str">
        <v>AMNESIA</v>
      </c>
      <c r="D324" s="11" t="str">
        <v>Mth01_CatVar_ByGrp_1_n</v>
      </c>
      <c r="E324" s="9" t="str" cm="1">
        <f t="array" ref="E324">_xlfn._xlws.FILTER(AnalysisMethods!$G$2:$G$31,AnalysisMethods!$E$2:$E$31='AE_SOC_PT Shell'!D324,"")</f>
        <v>n</v>
      </c>
      <c r="F324" s="10" t="str" cm="1">
        <f t="array" ref="F324">_xlfn._xlws.FILTER(AnalysisResults!$R$2:$R$3724,(AnalysisResults!$P$2:$P$3724='AE_SOC_PT Shell'!$D324)*(AnalysisResults!$D$2:$D$3724='AE_SOC_PT Shell'!$F$4)*(AnalysisResults!$J$2:$J$3724='AE_SOC_PT Shell'!$B324)*(AnalysisResults!$N$2:$N$3724='AE_SOC_PT Shell'!$C324),"")</f>
        <v>XX</v>
      </c>
      <c r="G324" s="10" t="str" cm="1">
        <f t="array" ref="G324">_xlfn._xlws.FILTER(AnalysisResults!$R$2:$R$3724,(AnalysisResults!$P$2:$P$3724='AE_SOC_PT Shell'!$D324)*(AnalysisResults!$D$2:$D$3724='AE_SOC_PT Shell'!$F$4)*(AnalysisResults!$J$2:$J$3724='AE_SOC_PT Shell'!$B324)*(AnalysisResults!$N$2:$N$3724='AE_SOC_PT Shell'!$C324),"")</f>
        <v>XX</v>
      </c>
      <c r="H324" s="10" t="str" cm="1">
        <f t="array" ref="H324">_xlfn._xlws.FILTER(AnalysisResults!$R$2:$R$3724,(AnalysisResults!$P$2:$P$3724='AE_SOC_PT Shell'!$D324)*(AnalysisResults!$D$2:$D$3724='AE_SOC_PT Shell'!$F$4)*(AnalysisResults!$J$2:$J$3724='AE_SOC_PT Shell'!$B324)*(AnalysisResults!$N$2:$N$3724='AE_SOC_PT Shell'!$C324),"")</f>
        <v>XX</v>
      </c>
    </row>
    <row r="325" spans="2:8" x14ac:dyDescent="0.45">
      <c r="B325" s="12" t="str">
        <v>NERVOUS SYSTEM DISORDERS</v>
      </c>
      <c r="C325" s="12" t="str">
        <v>AMNESIA</v>
      </c>
      <c r="D325" s="11" t="str">
        <v>Mth01_CatVar_ByGrp_2_pct</v>
      </c>
      <c r="E325" s="9" t="str" cm="1">
        <f t="array" ref="E325">_xlfn._xlws.FILTER(AnalysisMethods!$G$2:$G$31,AnalysisMethods!$E$2:$E$31='AE_SOC_PT Shell'!D325,"")</f>
        <v>%</v>
      </c>
      <c r="F325" s="10" t="str" cm="1">
        <f t="array" ref="F325">_xlfn._xlws.FILTER(AnalysisResults!$R$2:$R$3724,(AnalysisResults!$P$2:$P$3724='AE_SOC_PT Shell'!$D325)*(AnalysisResults!$D$2:$D$3724='AE_SOC_PT Shell'!$F$4)*(AnalysisResults!$J$2:$J$3724='AE_SOC_PT Shell'!$B325)*(AnalysisResults!$N$2:$N$3724='AE_SOC_PT Shell'!$C325),"")</f>
        <v>( XX.X)</v>
      </c>
      <c r="G325" s="10" t="str" cm="1">
        <f t="array" ref="G325">_xlfn._xlws.FILTER(AnalysisResults!$R$2:$R$3724,(AnalysisResults!$P$2:$P$3724='AE_SOC_PT Shell'!$D325)*(AnalysisResults!$D$2:$D$3724='AE_SOC_PT Shell'!$F$4)*(AnalysisResults!$J$2:$J$3724='AE_SOC_PT Shell'!$B325)*(AnalysisResults!$N$2:$N$3724='AE_SOC_PT Shell'!$C325),"")</f>
        <v>( XX.X)</v>
      </c>
      <c r="H325" s="10" t="str" cm="1">
        <f t="array" ref="H325">_xlfn._xlws.FILTER(AnalysisResults!$R$2:$R$3724,(AnalysisResults!$P$2:$P$3724='AE_SOC_PT Shell'!$D325)*(AnalysisResults!$D$2:$D$3724='AE_SOC_PT Shell'!$F$4)*(AnalysisResults!$J$2:$J$3724='AE_SOC_PT Shell'!$B325)*(AnalysisResults!$N$2:$N$3724='AE_SOC_PT Shell'!$C325),"")</f>
        <v>( XX.X)</v>
      </c>
    </row>
    <row r="326" spans="2:8" x14ac:dyDescent="0.45">
      <c r="B326" s="12" t="str">
        <v>NERVOUS SYSTEM DISORDERS</v>
      </c>
      <c r="C326" s="12" t="str">
        <v>BALANCE DISORDER</v>
      </c>
      <c r="D326" s="11" t="str">
        <v>Mth01_CatVar_ByGrp_1_n</v>
      </c>
      <c r="E326" s="9" t="str" cm="1">
        <f t="array" ref="E326">_xlfn._xlws.FILTER(AnalysisMethods!$G$2:$G$31,AnalysisMethods!$E$2:$E$31='AE_SOC_PT Shell'!D326,"")</f>
        <v>n</v>
      </c>
      <c r="F326" s="10" t="str" cm="1">
        <f t="array" ref="F326">_xlfn._xlws.FILTER(AnalysisResults!$R$2:$R$3724,(AnalysisResults!$P$2:$P$3724='AE_SOC_PT Shell'!$D326)*(AnalysisResults!$D$2:$D$3724='AE_SOC_PT Shell'!$F$4)*(AnalysisResults!$J$2:$J$3724='AE_SOC_PT Shell'!$B326)*(AnalysisResults!$N$2:$N$3724='AE_SOC_PT Shell'!$C326),"")</f>
        <v>XX</v>
      </c>
      <c r="G326" s="10" t="str" cm="1">
        <f t="array" ref="G326">_xlfn._xlws.FILTER(AnalysisResults!$R$2:$R$3724,(AnalysisResults!$P$2:$P$3724='AE_SOC_PT Shell'!$D326)*(AnalysisResults!$D$2:$D$3724='AE_SOC_PT Shell'!$F$4)*(AnalysisResults!$J$2:$J$3724='AE_SOC_PT Shell'!$B326)*(AnalysisResults!$N$2:$N$3724='AE_SOC_PT Shell'!$C326),"")</f>
        <v>XX</v>
      </c>
      <c r="H326" s="10" t="str" cm="1">
        <f t="array" ref="H326">_xlfn._xlws.FILTER(AnalysisResults!$R$2:$R$3724,(AnalysisResults!$P$2:$P$3724='AE_SOC_PT Shell'!$D326)*(AnalysisResults!$D$2:$D$3724='AE_SOC_PT Shell'!$F$4)*(AnalysisResults!$J$2:$J$3724='AE_SOC_PT Shell'!$B326)*(AnalysisResults!$N$2:$N$3724='AE_SOC_PT Shell'!$C326),"")</f>
        <v>XX</v>
      </c>
    </row>
    <row r="327" spans="2:8" x14ac:dyDescent="0.45">
      <c r="B327" s="12" t="str">
        <v>NERVOUS SYSTEM DISORDERS</v>
      </c>
      <c r="C327" s="12" t="str">
        <v>BALANCE DISORDER</v>
      </c>
      <c r="D327" s="11" t="str">
        <v>Mth01_CatVar_ByGrp_2_pct</v>
      </c>
      <c r="E327" s="9" t="str" cm="1">
        <f t="array" ref="E327">_xlfn._xlws.FILTER(AnalysisMethods!$G$2:$G$31,AnalysisMethods!$E$2:$E$31='AE_SOC_PT Shell'!D327,"")</f>
        <v>%</v>
      </c>
      <c r="F327" s="10" t="str" cm="1">
        <f t="array" ref="F327">_xlfn._xlws.FILTER(AnalysisResults!$R$2:$R$3724,(AnalysisResults!$P$2:$P$3724='AE_SOC_PT Shell'!$D327)*(AnalysisResults!$D$2:$D$3724='AE_SOC_PT Shell'!$F$4)*(AnalysisResults!$J$2:$J$3724='AE_SOC_PT Shell'!$B327)*(AnalysisResults!$N$2:$N$3724='AE_SOC_PT Shell'!$C327),"")</f>
        <v>( XX.X)</v>
      </c>
      <c r="G327" s="10" t="str" cm="1">
        <f t="array" ref="G327">_xlfn._xlws.FILTER(AnalysisResults!$R$2:$R$3724,(AnalysisResults!$P$2:$P$3724='AE_SOC_PT Shell'!$D327)*(AnalysisResults!$D$2:$D$3724='AE_SOC_PT Shell'!$F$4)*(AnalysisResults!$J$2:$J$3724='AE_SOC_PT Shell'!$B327)*(AnalysisResults!$N$2:$N$3724='AE_SOC_PT Shell'!$C327),"")</f>
        <v>( XX.X)</v>
      </c>
      <c r="H327" s="10" t="str" cm="1">
        <f t="array" ref="H327">_xlfn._xlws.FILTER(AnalysisResults!$R$2:$R$3724,(AnalysisResults!$P$2:$P$3724='AE_SOC_PT Shell'!$D327)*(AnalysisResults!$D$2:$D$3724='AE_SOC_PT Shell'!$F$4)*(AnalysisResults!$J$2:$J$3724='AE_SOC_PT Shell'!$B327)*(AnalysisResults!$N$2:$N$3724='AE_SOC_PT Shell'!$C327),"")</f>
        <v>( XX.X)</v>
      </c>
    </row>
    <row r="328" spans="2:8" x14ac:dyDescent="0.45">
      <c r="B328" s="12" t="str">
        <v>NERVOUS SYSTEM DISORDERS</v>
      </c>
      <c r="C328" s="12" t="str">
        <v>BURNING SENSATION</v>
      </c>
      <c r="D328" s="11" t="str">
        <v>Mth01_CatVar_ByGrp_1_n</v>
      </c>
      <c r="E328" s="9" t="str" cm="1">
        <f t="array" ref="E328">_xlfn._xlws.FILTER(AnalysisMethods!$G$2:$G$31,AnalysisMethods!$E$2:$E$31='AE_SOC_PT Shell'!D328,"")</f>
        <v>n</v>
      </c>
      <c r="F328" s="10" t="str" cm="1">
        <f t="array" ref="F328">_xlfn._xlws.FILTER(AnalysisResults!$R$2:$R$3724,(AnalysisResults!$P$2:$P$3724='AE_SOC_PT Shell'!$D328)*(AnalysisResults!$D$2:$D$3724='AE_SOC_PT Shell'!$F$4)*(AnalysisResults!$J$2:$J$3724='AE_SOC_PT Shell'!$B328)*(AnalysisResults!$N$2:$N$3724='AE_SOC_PT Shell'!$C328),"")</f>
        <v>XX</v>
      </c>
      <c r="G328" s="10" t="str" cm="1">
        <f t="array" ref="G328">_xlfn._xlws.FILTER(AnalysisResults!$R$2:$R$3724,(AnalysisResults!$P$2:$P$3724='AE_SOC_PT Shell'!$D328)*(AnalysisResults!$D$2:$D$3724='AE_SOC_PT Shell'!$F$4)*(AnalysisResults!$J$2:$J$3724='AE_SOC_PT Shell'!$B328)*(AnalysisResults!$N$2:$N$3724='AE_SOC_PT Shell'!$C328),"")</f>
        <v>XX</v>
      </c>
      <c r="H328" s="10" t="str" cm="1">
        <f t="array" ref="H328">_xlfn._xlws.FILTER(AnalysisResults!$R$2:$R$3724,(AnalysisResults!$P$2:$P$3724='AE_SOC_PT Shell'!$D328)*(AnalysisResults!$D$2:$D$3724='AE_SOC_PT Shell'!$F$4)*(AnalysisResults!$J$2:$J$3724='AE_SOC_PT Shell'!$B328)*(AnalysisResults!$N$2:$N$3724='AE_SOC_PT Shell'!$C328),"")</f>
        <v>XX</v>
      </c>
    </row>
    <row r="329" spans="2:8" x14ac:dyDescent="0.45">
      <c r="B329" s="12" t="str">
        <v>NERVOUS SYSTEM DISORDERS</v>
      </c>
      <c r="C329" s="12" t="str">
        <v>BURNING SENSATION</v>
      </c>
      <c r="D329" s="11" t="str">
        <v>Mth01_CatVar_ByGrp_2_pct</v>
      </c>
      <c r="E329" s="9" t="str" cm="1">
        <f t="array" ref="E329">_xlfn._xlws.FILTER(AnalysisMethods!$G$2:$G$31,AnalysisMethods!$E$2:$E$31='AE_SOC_PT Shell'!D329,"")</f>
        <v>%</v>
      </c>
      <c r="F329" s="10" t="str" cm="1">
        <f t="array" ref="F329">_xlfn._xlws.FILTER(AnalysisResults!$R$2:$R$3724,(AnalysisResults!$P$2:$P$3724='AE_SOC_PT Shell'!$D329)*(AnalysisResults!$D$2:$D$3724='AE_SOC_PT Shell'!$F$4)*(AnalysisResults!$J$2:$J$3724='AE_SOC_PT Shell'!$B329)*(AnalysisResults!$N$2:$N$3724='AE_SOC_PT Shell'!$C329),"")</f>
        <v>( XX.X)</v>
      </c>
      <c r="G329" s="10" t="str" cm="1">
        <f t="array" ref="G329">_xlfn._xlws.FILTER(AnalysisResults!$R$2:$R$3724,(AnalysisResults!$P$2:$P$3724='AE_SOC_PT Shell'!$D329)*(AnalysisResults!$D$2:$D$3724='AE_SOC_PT Shell'!$F$4)*(AnalysisResults!$J$2:$J$3724='AE_SOC_PT Shell'!$B329)*(AnalysisResults!$N$2:$N$3724='AE_SOC_PT Shell'!$C329),"")</f>
        <v>( XX.X)</v>
      </c>
      <c r="H329" s="10" t="str" cm="1">
        <f t="array" ref="H329">_xlfn._xlws.FILTER(AnalysisResults!$R$2:$R$3724,(AnalysisResults!$P$2:$P$3724='AE_SOC_PT Shell'!$D329)*(AnalysisResults!$D$2:$D$3724='AE_SOC_PT Shell'!$F$4)*(AnalysisResults!$J$2:$J$3724='AE_SOC_PT Shell'!$B329)*(AnalysisResults!$N$2:$N$3724='AE_SOC_PT Shell'!$C329),"")</f>
        <v>( XX.X)</v>
      </c>
    </row>
    <row r="330" spans="2:8" x14ac:dyDescent="0.45">
      <c r="B330" s="12" t="str">
        <v>NERVOUS SYSTEM DISORDERS</v>
      </c>
      <c r="C330" s="12" t="str">
        <v>COGNITIVE DISORDER</v>
      </c>
      <c r="D330" s="11" t="str">
        <v>Mth01_CatVar_ByGrp_1_n</v>
      </c>
      <c r="E330" s="9" t="str" cm="1">
        <f t="array" ref="E330">_xlfn._xlws.FILTER(AnalysisMethods!$G$2:$G$31,AnalysisMethods!$E$2:$E$31='AE_SOC_PT Shell'!D330,"")</f>
        <v>n</v>
      </c>
      <c r="F330" s="10" t="str" cm="1">
        <f t="array" ref="F330">_xlfn._xlws.FILTER(AnalysisResults!$R$2:$R$3724,(AnalysisResults!$P$2:$P$3724='AE_SOC_PT Shell'!$D330)*(AnalysisResults!$D$2:$D$3724='AE_SOC_PT Shell'!$F$4)*(AnalysisResults!$J$2:$J$3724='AE_SOC_PT Shell'!$B330)*(AnalysisResults!$N$2:$N$3724='AE_SOC_PT Shell'!$C330),"")</f>
        <v>XX</v>
      </c>
      <c r="G330" s="10" t="str" cm="1">
        <f t="array" ref="G330">_xlfn._xlws.FILTER(AnalysisResults!$R$2:$R$3724,(AnalysisResults!$P$2:$P$3724='AE_SOC_PT Shell'!$D330)*(AnalysisResults!$D$2:$D$3724='AE_SOC_PT Shell'!$F$4)*(AnalysisResults!$J$2:$J$3724='AE_SOC_PT Shell'!$B330)*(AnalysisResults!$N$2:$N$3724='AE_SOC_PT Shell'!$C330),"")</f>
        <v>XX</v>
      </c>
      <c r="H330" s="10" t="str" cm="1">
        <f t="array" ref="H330">_xlfn._xlws.FILTER(AnalysisResults!$R$2:$R$3724,(AnalysisResults!$P$2:$P$3724='AE_SOC_PT Shell'!$D330)*(AnalysisResults!$D$2:$D$3724='AE_SOC_PT Shell'!$F$4)*(AnalysisResults!$J$2:$J$3724='AE_SOC_PT Shell'!$B330)*(AnalysisResults!$N$2:$N$3724='AE_SOC_PT Shell'!$C330),"")</f>
        <v>XX</v>
      </c>
    </row>
    <row r="331" spans="2:8" x14ac:dyDescent="0.45">
      <c r="B331" s="12" t="str">
        <v>NERVOUS SYSTEM DISORDERS</v>
      </c>
      <c r="C331" s="12" t="str">
        <v>COGNITIVE DISORDER</v>
      </c>
      <c r="D331" s="11" t="str">
        <v>Mth01_CatVar_ByGrp_2_pct</v>
      </c>
      <c r="E331" s="9" t="str" cm="1">
        <f t="array" ref="E331">_xlfn._xlws.FILTER(AnalysisMethods!$G$2:$G$31,AnalysisMethods!$E$2:$E$31='AE_SOC_PT Shell'!D331,"")</f>
        <v>%</v>
      </c>
      <c r="F331" s="10" t="str" cm="1">
        <f t="array" ref="F331">_xlfn._xlws.FILTER(AnalysisResults!$R$2:$R$3724,(AnalysisResults!$P$2:$P$3724='AE_SOC_PT Shell'!$D331)*(AnalysisResults!$D$2:$D$3724='AE_SOC_PT Shell'!$F$4)*(AnalysisResults!$J$2:$J$3724='AE_SOC_PT Shell'!$B331)*(AnalysisResults!$N$2:$N$3724='AE_SOC_PT Shell'!$C331),"")</f>
        <v>( XX.X)</v>
      </c>
      <c r="G331" s="10" t="str" cm="1">
        <f t="array" ref="G331">_xlfn._xlws.FILTER(AnalysisResults!$R$2:$R$3724,(AnalysisResults!$P$2:$P$3724='AE_SOC_PT Shell'!$D331)*(AnalysisResults!$D$2:$D$3724='AE_SOC_PT Shell'!$F$4)*(AnalysisResults!$J$2:$J$3724='AE_SOC_PT Shell'!$B331)*(AnalysisResults!$N$2:$N$3724='AE_SOC_PT Shell'!$C331),"")</f>
        <v>( XX.X)</v>
      </c>
      <c r="H331" s="10" t="str" cm="1">
        <f t="array" ref="H331">_xlfn._xlws.FILTER(AnalysisResults!$R$2:$R$3724,(AnalysisResults!$P$2:$P$3724='AE_SOC_PT Shell'!$D331)*(AnalysisResults!$D$2:$D$3724='AE_SOC_PT Shell'!$F$4)*(AnalysisResults!$J$2:$J$3724='AE_SOC_PT Shell'!$B331)*(AnalysisResults!$N$2:$N$3724='AE_SOC_PT Shell'!$C331),"")</f>
        <v>( XX.X)</v>
      </c>
    </row>
    <row r="332" spans="2:8" x14ac:dyDescent="0.45">
      <c r="B332" s="12" t="str">
        <v>NERVOUS SYSTEM DISORDERS</v>
      </c>
      <c r="C332" s="12" t="str">
        <v>COMPLEX PARTIAL SEIZURES</v>
      </c>
      <c r="D332" s="11" t="str">
        <v>Mth01_CatVar_ByGrp_1_n</v>
      </c>
      <c r="E332" s="9" t="str" cm="1">
        <f t="array" ref="E332">_xlfn._xlws.FILTER(AnalysisMethods!$G$2:$G$31,AnalysisMethods!$E$2:$E$31='AE_SOC_PT Shell'!D332,"")</f>
        <v>n</v>
      </c>
      <c r="F332" s="10" t="str" cm="1">
        <f t="array" ref="F332">_xlfn._xlws.FILTER(AnalysisResults!$R$2:$R$3724,(AnalysisResults!$P$2:$P$3724='AE_SOC_PT Shell'!$D332)*(AnalysisResults!$D$2:$D$3724='AE_SOC_PT Shell'!$F$4)*(AnalysisResults!$J$2:$J$3724='AE_SOC_PT Shell'!$B332)*(AnalysisResults!$N$2:$N$3724='AE_SOC_PT Shell'!$C332),"")</f>
        <v>XX</v>
      </c>
      <c r="G332" s="10" t="str" cm="1">
        <f t="array" ref="G332">_xlfn._xlws.FILTER(AnalysisResults!$R$2:$R$3724,(AnalysisResults!$P$2:$P$3724='AE_SOC_PT Shell'!$D332)*(AnalysisResults!$D$2:$D$3724='AE_SOC_PT Shell'!$F$4)*(AnalysisResults!$J$2:$J$3724='AE_SOC_PT Shell'!$B332)*(AnalysisResults!$N$2:$N$3724='AE_SOC_PT Shell'!$C332),"")</f>
        <v>XX</v>
      </c>
      <c r="H332" s="10" t="str" cm="1">
        <f t="array" ref="H332">_xlfn._xlws.FILTER(AnalysisResults!$R$2:$R$3724,(AnalysisResults!$P$2:$P$3724='AE_SOC_PT Shell'!$D332)*(AnalysisResults!$D$2:$D$3724='AE_SOC_PT Shell'!$F$4)*(AnalysisResults!$J$2:$J$3724='AE_SOC_PT Shell'!$B332)*(AnalysisResults!$N$2:$N$3724='AE_SOC_PT Shell'!$C332),"")</f>
        <v>XX</v>
      </c>
    </row>
    <row r="333" spans="2:8" x14ac:dyDescent="0.45">
      <c r="B333" s="12" t="str">
        <v>NERVOUS SYSTEM DISORDERS</v>
      </c>
      <c r="C333" s="12" t="str">
        <v>COMPLEX PARTIAL SEIZURES</v>
      </c>
      <c r="D333" s="11" t="str">
        <v>Mth01_CatVar_ByGrp_2_pct</v>
      </c>
      <c r="E333" s="9" t="str" cm="1">
        <f t="array" ref="E333">_xlfn._xlws.FILTER(AnalysisMethods!$G$2:$G$31,AnalysisMethods!$E$2:$E$31='AE_SOC_PT Shell'!D333,"")</f>
        <v>%</v>
      </c>
      <c r="F333" s="10" t="str" cm="1">
        <f t="array" ref="F333">_xlfn._xlws.FILTER(AnalysisResults!$R$2:$R$3724,(AnalysisResults!$P$2:$P$3724='AE_SOC_PT Shell'!$D333)*(AnalysisResults!$D$2:$D$3724='AE_SOC_PT Shell'!$F$4)*(AnalysisResults!$J$2:$J$3724='AE_SOC_PT Shell'!$B333)*(AnalysisResults!$N$2:$N$3724='AE_SOC_PT Shell'!$C333),"")</f>
        <v>( XX.X)</v>
      </c>
      <c r="G333" s="10" t="str" cm="1">
        <f t="array" ref="G333">_xlfn._xlws.FILTER(AnalysisResults!$R$2:$R$3724,(AnalysisResults!$P$2:$P$3724='AE_SOC_PT Shell'!$D333)*(AnalysisResults!$D$2:$D$3724='AE_SOC_PT Shell'!$F$4)*(AnalysisResults!$J$2:$J$3724='AE_SOC_PT Shell'!$B333)*(AnalysisResults!$N$2:$N$3724='AE_SOC_PT Shell'!$C333),"")</f>
        <v>( XX.X)</v>
      </c>
      <c r="H333" s="10" t="str" cm="1">
        <f t="array" ref="H333">_xlfn._xlws.FILTER(AnalysisResults!$R$2:$R$3724,(AnalysisResults!$P$2:$P$3724='AE_SOC_PT Shell'!$D333)*(AnalysisResults!$D$2:$D$3724='AE_SOC_PT Shell'!$F$4)*(AnalysisResults!$J$2:$J$3724='AE_SOC_PT Shell'!$B333)*(AnalysisResults!$N$2:$N$3724='AE_SOC_PT Shell'!$C333),"")</f>
        <v>( XX.X)</v>
      </c>
    </row>
    <row r="334" spans="2:8" x14ac:dyDescent="0.45">
      <c r="B334" s="12" t="str">
        <v>NERVOUS SYSTEM DISORDERS</v>
      </c>
      <c r="C334" s="12" t="str">
        <v>COORDINATION ABNORMAL</v>
      </c>
      <c r="D334" s="11" t="str">
        <v>Mth01_CatVar_ByGrp_1_n</v>
      </c>
      <c r="E334" s="9" t="str" cm="1">
        <f t="array" ref="E334">_xlfn._xlws.FILTER(AnalysisMethods!$G$2:$G$31,AnalysisMethods!$E$2:$E$31='AE_SOC_PT Shell'!D334,"")</f>
        <v>n</v>
      </c>
      <c r="F334" s="10" t="str" cm="1">
        <f t="array" ref="F334">_xlfn._xlws.FILTER(AnalysisResults!$R$2:$R$3724,(AnalysisResults!$P$2:$P$3724='AE_SOC_PT Shell'!$D334)*(AnalysisResults!$D$2:$D$3724='AE_SOC_PT Shell'!$F$4)*(AnalysisResults!$J$2:$J$3724='AE_SOC_PT Shell'!$B334)*(AnalysisResults!$N$2:$N$3724='AE_SOC_PT Shell'!$C334),"")</f>
        <v>XX</v>
      </c>
      <c r="G334" s="10" t="str" cm="1">
        <f t="array" ref="G334">_xlfn._xlws.FILTER(AnalysisResults!$R$2:$R$3724,(AnalysisResults!$P$2:$P$3724='AE_SOC_PT Shell'!$D334)*(AnalysisResults!$D$2:$D$3724='AE_SOC_PT Shell'!$F$4)*(AnalysisResults!$J$2:$J$3724='AE_SOC_PT Shell'!$B334)*(AnalysisResults!$N$2:$N$3724='AE_SOC_PT Shell'!$C334),"")</f>
        <v>XX</v>
      </c>
      <c r="H334" s="10" t="str" cm="1">
        <f t="array" ref="H334">_xlfn._xlws.FILTER(AnalysisResults!$R$2:$R$3724,(AnalysisResults!$P$2:$P$3724='AE_SOC_PT Shell'!$D334)*(AnalysisResults!$D$2:$D$3724='AE_SOC_PT Shell'!$F$4)*(AnalysisResults!$J$2:$J$3724='AE_SOC_PT Shell'!$B334)*(AnalysisResults!$N$2:$N$3724='AE_SOC_PT Shell'!$C334),"")</f>
        <v>XX</v>
      </c>
    </row>
    <row r="335" spans="2:8" x14ac:dyDescent="0.45">
      <c r="B335" s="12" t="str">
        <v>NERVOUS SYSTEM DISORDERS</v>
      </c>
      <c r="C335" s="12" t="str">
        <v>COORDINATION ABNORMAL</v>
      </c>
      <c r="D335" s="11" t="str">
        <v>Mth01_CatVar_ByGrp_2_pct</v>
      </c>
      <c r="E335" s="9" t="str" cm="1">
        <f t="array" ref="E335">_xlfn._xlws.FILTER(AnalysisMethods!$G$2:$G$31,AnalysisMethods!$E$2:$E$31='AE_SOC_PT Shell'!D335,"")</f>
        <v>%</v>
      </c>
      <c r="F335" s="10" t="str" cm="1">
        <f t="array" ref="F335">_xlfn._xlws.FILTER(AnalysisResults!$R$2:$R$3724,(AnalysisResults!$P$2:$P$3724='AE_SOC_PT Shell'!$D335)*(AnalysisResults!$D$2:$D$3724='AE_SOC_PT Shell'!$F$4)*(AnalysisResults!$J$2:$J$3724='AE_SOC_PT Shell'!$B335)*(AnalysisResults!$N$2:$N$3724='AE_SOC_PT Shell'!$C335),"")</f>
        <v>( XX.X)</v>
      </c>
      <c r="G335" s="10" t="str" cm="1">
        <f t="array" ref="G335">_xlfn._xlws.FILTER(AnalysisResults!$R$2:$R$3724,(AnalysisResults!$P$2:$P$3724='AE_SOC_PT Shell'!$D335)*(AnalysisResults!$D$2:$D$3724='AE_SOC_PT Shell'!$F$4)*(AnalysisResults!$J$2:$J$3724='AE_SOC_PT Shell'!$B335)*(AnalysisResults!$N$2:$N$3724='AE_SOC_PT Shell'!$C335),"")</f>
        <v>( XX.X)</v>
      </c>
      <c r="H335" s="10" t="str" cm="1">
        <f t="array" ref="H335">_xlfn._xlws.FILTER(AnalysisResults!$R$2:$R$3724,(AnalysisResults!$P$2:$P$3724='AE_SOC_PT Shell'!$D335)*(AnalysisResults!$D$2:$D$3724='AE_SOC_PT Shell'!$F$4)*(AnalysisResults!$J$2:$J$3724='AE_SOC_PT Shell'!$B335)*(AnalysisResults!$N$2:$N$3724='AE_SOC_PT Shell'!$C335),"")</f>
        <v>( XX.X)</v>
      </c>
    </row>
    <row r="336" spans="2:8" x14ac:dyDescent="0.45">
      <c r="B336" s="12" t="str">
        <v>NERVOUS SYSTEM DISORDERS</v>
      </c>
      <c r="C336" s="12" t="str">
        <v>DIZZINESS</v>
      </c>
      <c r="D336" s="11" t="str">
        <v>Mth01_CatVar_ByGrp_1_n</v>
      </c>
      <c r="E336" s="9" t="str" cm="1">
        <f t="array" ref="E336">_xlfn._xlws.FILTER(AnalysisMethods!$G$2:$G$31,AnalysisMethods!$E$2:$E$31='AE_SOC_PT Shell'!D336,"")</f>
        <v>n</v>
      </c>
      <c r="F336" s="10" t="str" cm="1">
        <f t="array" ref="F336">_xlfn._xlws.FILTER(AnalysisResults!$R$2:$R$3724,(AnalysisResults!$P$2:$P$3724='AE_SOC_PT Shell'!$D336)*(AnalysisResults!$D$2:$D$3724='AE_SOC_PT Shell'!$F$4)*(AnalysisResults!$J$2:$J$3724='AE_SOC_PT Shell'!$B336)*(AnalysisResults!$N$2:$N$3724='AE_SOC_PT Shell'!$C336),"")</f>
        <v>XX</v>
      </c>
      <c r="G336" s="10" t="str" cm="1">
        <f t="array" ref="G336">_xlfn._xlws.FILTER(AnalysisResults!$R$2:$R$3724,(AnalysisResults!$P$2:$P$3724='AE_SOC_PT Shell'!$D336)*(AnalysisResults!$D$2:$D$3724='AE_SOC_PT Shell'!$F$4)*(AnalysisResults!$J$2:$J$3724='AE_SOC_PT Shell'!$B336)*(AnalysisResults!$N$2:$N$3724='AE_SOC_PT Shell'!$C336),"")</f>
        <v>XX</v>
      </c>
      <c r="H336" s="10" t="str" cm="1">
        <f t="array" ref="H336">_xlfn._xlws.FILTER(AnalysisResults!$R$2:$R$3724,(AnalysisResults!$P$2:$P$3724='AE_SOC_PT Shell'!$D336)*(AnalysisResults!$D$2:$D$3724='AE_SOC_PT Shell'!$F$4)*(AnalysisResults!$J$2:$J$3724='AE_SOC_PT Shell'!$B336)*(AnalysisResults!$N$2:$N$3724='AE_SOC_PT Shell'!$C336),"")</f>
        <v>XX</v>
      </c>
    </row>
    <row r="337" spans="2:8" x14ac:dyDescent="0.45">
      <c r="B337" s="12" t="str">
        <v>NERVOUS SYSTEM DISORDERS</v>
      </c>
      <c r="C337" s="12" t="str">
        <v>DIZZINESS</v>
      </c>
      <c r="D337" s="11" t="str">
        <v>Mth01_CatVar_ByGrp_2_pct</v>
      </c>
      <c r="E337" s="9" t="str" cm="1">
        <f t="array" ref="E337">_xlfn._xlws.FILTER(AnalysisMethods!$G$2:$G$31,AnalysisMethods!$E$2:$E$31='AE_SOC_PT Shell'!D337,"")</f>
        <v>%</v>
      </c>
      <c r="F337" s="10" t="str" cm="1">
        <f t="array" ref="F337">_xlfn._xlws.FILTER(AnalysisResults!$R$2:$R$3724,(AnalysisResults!$P$2:$P$3724='AE_SOC_PT Shell'!$D337)*(AnalysisResults!$D$2:$D$3724='AE_SOC_PT Shell'!$F$4)*(AnalysisResults!$J$2:$J$3724='AE_SOC_PT Shell'!$B337)*(AnalysisResults!$N$2:$N$3724='AE_SOC_PT Shell'!$C337),"")</f>
        <v>( XX.X)</v>
      </c>
      <c r="G337" s="10" t="str" cm="1">
        <f t="array" ref="G337">_xlfn._xlws.FILTER(AnalysisResults!$R$2:$R$3724,(AnalysisResults!$P$2:$P$3724='AE_SOC_PT Shell'!$D337)*(AnalysisResults!$D$2:$D$3724='AE_SOC_PT Shell'!$F$4)*(AnalysisResults!$J$2:$J$3724='AE_SOC_PT Shell'!$B337)*(AnalysisResults!$N$2:$N$3724='AE_SOC_PT Shell'!$C337),"")</f>
        <v>( XX.X)</v>
      </c>
      <c r="H337" s="10" t="str" cm="1">
        <f t="array" ref="H337">_xlfn._xlws.FILTER(AnalysisResults!$R$2:$R$3724,(AnalysisResults!$P$2:$P$3724='AE_SOC_PT Shell'!$D337)*(AnalysisResults!$D$2:$D$3724='AE_SOC_PT Shell'!$F$4)*(AnalysisResults!$J$2:$J$3724='AE_SOC_PT Shell'!$B337)*(AnalysisResults!$N$2:$N$3724='AE_SOC_PT Shell'!$C337),"")</f>
        <v>( XX.X)</v>
      </c>
    </row>
    <row r="338" spans="2:8" x14ac:dyDescent="0.45">
      <c r="B338" s="12" t="str">
        <v>NERVOUS SYSTEM DISORDERS</v>
      </c>
      <c r="C338" s="12" t="str">
        <v>HEADACHE</v>
      </c>
      <c r="D338" s="11" t="str">
        <v>Mth01_CatVar_ByGrp_1_n</v>
      </c>
      <c r="E338" s="9" t="str" cm="1">
        <f t="array" ref="E338">_xlfn._xlws.FILTER(AnalysisMethods!$G$2:$G$31,AnalysisMethods!$E$2:$E$31='AE_SOC_PT Shell'!D338,"")</f>
        <v>n</v>
      </c>
      <c r="F338" s="10" t="str" cm="1">
        <f t="array" ref="F338">_xlfn._xlws.FILTER(AnalysisResults!$R$2:$R$3724,(AnalysisResults!$P$2:$P$3724='AE_SOC_PT Shell'!$D338)*(AnalysisResults!$D$2:$D$3724='AE_SOC_PT Shell'!$F$4)*(AnalysisResults!$J$2:$J$3724='AE_SOC_PT Shell'!$B338)*(AnalysisResults!$N$2:$N$3724='AE_SOC_PT Shell'!$C338),"")</f>
        <v>XX</v>
      </c>
      <c r="G338" s="10" t="str" cm="1">
        <f t="array" ref="G338">_xlfn._xlws.FILTER(AnalysisResults!$R$2:$R$3724,(AnalysisResults!$P$2:$P$3724='AE_SOC_PT Shell'!$D338)*(AnalysisResults!$D$2:$D$3724='AE_SOC_PT Shell'!$F$4)*(AnalysisResults!$J$2:$J$3724='AE_SOC_PT Shell'!$B338)*(AnalysisResults!$N$2:$N$3724='AE_SOC_PT Shell'!$C338),"")</f>
        <v>XX</v>
      </c>
      <c r="H338" s="10" t="str" cm="1">
        <f t="array" ref="H338">_xlfn._xlws.FILTER(AnalysisResults!$R$2:$R$3724,(AnalysisResults!$P$2:$P$3724='AE_SOC_PT Shell'!$D338)*(AnalysisResults!$D$2:$D$3724='AE_SOC_PT Shell'!$F$4)*(AnalysisResults!$J$2:$J$3724='AE_SOC_PT Shell'!$B338)*(AnalysisResults!$N$2:$N$3724='AE_SOC_PT Shell'!$C338),"")</f>
        <v>XX</v>
      </c>
    </row>
    <row r="339" spans="2:8" x14ac:dyDescent="0.45">
      <c r="B339" s="12" t="str">
        <v>NERVOUS SYSTEM DISORDERS</v>
      </c>
      <c r="C339" s="12" t="str">
        <v>HEADACHE</v>
      </c>
      <c r="D339" s="11" t="str">
        <v>Mth01_CatVar_ByGrp_2_pct</v>
      </c>
      <c r="E339" s="9" t="str" cm="1">
        <f t="array" ref="E339">_xlfn._xlws.FILTER(AnalysisMethods!$G$2:$G$31,AnalysisMethods!$E$2:$E$31='AE_SOC_PT Shell'!D339,"")</f>
        <v>%</v>
      </c>
      <c r="F339" s="10" t="str" cm="1">
        <f t="array" ref="F339">_xlfn._xlws.FILTER(AnalysisResults!$R$2:$R$3724,(AnalysisResults!$P$2:$P$3724='AE_SOC_PT Shell'!$D339)*(AnalysisResults!$D$2:$D$3724='AE_SOC_PT Shell'!$F$4)*(AnalysisResults!$J$2:$J$3724='AE_SOC_PT Shell'!$B339)*(AnalysisResults!$N$2:$N$3724='AE_SOC_PT Shell'!$C339),"")</f>
        <v>( XX.X)</v>
      </c>
      <c r="G339" s="10" t="str" cm="1">
        <f t="array" ref="G339">_xlfn._xlws.FILTER(AnalysisResults!$R$2:$R$3724,(AnalysisResults!$P$2:$P$3724='AE_SOC_PT Shell'!$D339)*(AnalysisResults!$D$2:$D$3724='AE_SOC_PT Shell'!$F$4)*(AnalysisResults!$J$2:$J$3724='AE_SOC_PT Shell'!$B339)*(AnalysisResults!$N$2:$N$3724='AE_SOC_PT Shell'!$C339),"")</f>
        <v>( XX.X)</v>
      </c>
      <c r="H339" s="10" t="str" cm="1">
        <f t="array" ref="H339">_xlfn._xlws.FILTER(AnalysisResults!$R$2:$R$3724,(AnalysisResults!$P$2:$P$3724='AE_SOC_PT Shell'!$D339)*(AnalysisResults!$D$2:$D$3724='AE_SOC_PT Shell'!$F$4)*(AnalysisResults!$J$2:$J$3724='AE_SOC_PT Shell'!$B339)*(AnalysisResults!$N$2:$N$3724='AE_SOC_PT Shell'!$C339),"")</f>
        <v>( XX.X)</v>
      </c>
    </row>
    <row r="340" spans="2:8" x14ac:dyDescent="0.45">
      <c r="B340" s="12" t="str">
        <v>NERVOUS SYSTEM DISORDERS</v>
      </c>
      <c r="C340" s="12" t="str">
        <v>HEMIANOPIA HOMONYMOUS</v>
      </c>
      <c r="D340" s="11" t="str">
        <v>Mth01_CatVar_ByGrp_1_n</v>
      </c>
      <c r="E340" s="9" t="str" cm="1">
        <f t="array" ref="E340">_xlfn._xlws.FILTER(AnalysisMethods!$G$2:$G$31,AnalysisMethods!$E$2:$E$31='AE_SOC_PT Shell'!D340,"")</f>
        <v>n</v>
      </c>
      <c r="F340" s="10" t="str" cm="1">
        <f t="array" ref="F340">_xlfn._xlws.FILTER(AnalysisResults!$R$2:$R$3724,(AnalysisResults!$P$2:$P$3724='AE_SOC_PT Shell'!$D340)*(AnalysisResults!$D$2:$D$3724='AE_SOC_PT Shell'!$F$4)*(AnalysisResults!$J$2:$J$3724='AE_SOC_PT Shell'!$B340)*(AnalysisResults!$N$2:$N$3724='AE_SOC_PT Shell'!$C340),"")</f>
        <v>XX</v>
      </c>
      <c r="G340" s="10" t="str" cm="1">
        <f t="array" ref="G340">_xlfn._xlws.FILTER(AnalysisResults!$R$2:$R$3724,(AnalysisResults!$P$2:$P$3724='AE_SOC_PT Shell'!$D340)*(AnalysisResults!$D$2:$D$3724='AE_SOC_PT Shell'!$F$4)*(AnalysisResults!$J$2:$J$3724='AE_SOC_PT Shell'!$B340)*(AnalysisResults!$N$2:$N$3724='AE_SOC_PT Shell'!$C340),"")</f>
        <v>XX</v>
      </c>
      <c r="H340" s="10" t="str" cm="1">
        <f t="array" ref="H340">_xlfn._xlws.FILTER(AnalysisResults!$R$2:$R$3724,(AnalysisResults!$P$2:$P$3724='AE_SOC_PT Shell'!$D340)*(AnalysisResults!$D$2:$D$3724='AE_SOC_PT Shell'!$F$4)*(AnalysisResults!$J$2:$J$3724='AE_SOC_PT Shell'!$B340)*(AnalysisResults!$N$2:$N$3724='AE_SOC_PT Shell'!$C340),"")</f>
        <v>XX</v>
      </c>
    </row>
    <row r="341" spans="2:8" x14ac:dyDescent="0.45">
      <c r="B341" s="12" t="str">
        <v>NERVOUS SYSTEM DISORDERS</v>
      </c>
      <c r="C341" s="12" t="str">
        <v>HEMIANOPIA HOMONYMOUS</v>
      </c>
      <c r="D341" s="11" t="str">
        <v>Mth01_CatVar_ByGrp_2_pct</v>
      </c>
      <c r="E341" s="9" t="str" cm="1">
        <f t="array" ref="E341">_xlfn._xlws.FILTER(AnalysisMethods!$G$2:$G$31,AnalysisMethods!$E$2:$E$31='AE_SOC_PT Shell'!D341,"")</f>
        <v>%</v>
      </c>
      <c r="F341" s="10" t="str" cm="1">
        <f t="array" ref="F341">_xlfn._xlws.FILTER(AnalysisResults!$R$2:$R$3724,(AnalysisResults!$P$2:$P$3724='AE_SOC_PT Shell'!$D341)*(AnalysisResults!$D$2:$D$3724='AE_SOC_PT Shell'!$F$4)*(AnalysisResults!$J$2:$J$3724='AE_SOC_PT Shell'!$B341)*(AnalysisResults!$N$2:$N$3724='AE_SOC_PT Shell'!$C341),"")</f>
        <v>( XX.X)</v>
      </c>
      <c r="G341" s="10" t="str" cm="1">
        <f t="array" ref="G341">_xlfn._xlws.FILTER(AnalysisResults!$R$2:$R$3724,(AnalysisResults!$P$2:$P$3724='AE_SOC_PT Shell'!$D341)*(AnalysisResults!$D$2:$D$3724='AE_SOC_PT Shell'!$F$4)*(AnalysisResults!$J$2:$J$3724='AE_SOC_PT Shell'!$B341)*(AnalysisResults!$N$2:$N$3724='AE_SOC_PT Shell'!$C341),"")</f>
        <v>( XX.X)</v>
      </c>
      <c r="H341" s="10" t="str" cm="1">
        <f t="array" ref="H341">_xlfn._xlws.FILTER(AnalysisResults!$R$2:$R$3724,(AnalysisResults!$P$2:$P$3724='AE_SOC_PT Shell'!$D341)*(AnalysisResults!$D$2:$D$3724='AE_SOC_PT Shell'!$F$4)*(AnalysisResults!$J$2:$J$3724='AE_SOC_PT Shell'!$B341)*(AnalysisResults!$N$2:$N$3724='AE_SOC_PT Shell'!$C341),"")</f>
        <v>( XX.X)</v>
      </c>
    </row>
    <row r="342" spans="2:8" x14ac:dyDescent="0.45">
      <c r="B342" s="12" t="str">
        <v>NERVOUS SYSTEM DISORDERS</v>
      </c>
      <c r="C342" s="12" t="str">
        <v>HYPERSOMNIA</v>
      </c>
      <c r="D342" s="11" t="str">
        <v>Mth01_CatVar_ByGrp_1_n</v>
      </c>
      <c r="E342" s="9" t="str" cm="1">
        <f t="array" ref="E342">_xlfn._xlws.FILTER(AnalysisMethods!$G$2:$G$31,AnalysisMethods!$E$2:$E$31='AE_SOC_PT Shell'!D342,"")</f>
        <v>n</v>
      </c>
      <c r="F342" s="10" t="str" cm="1">
        <f t="array" ref="F342">_xlfn._xlws.FILTER(AnalysisResults!$R$2:$R$3724,(AnalysisResults!$P$2:$P$3724='AE_SOC_PT Shell'!$D342)*(AnalysisResults!$D$2:$D$3724='AE_SOC_PT Shell'!$F$4)*(AnalysisResults!$J$2:$J$3724='AE_SOC_PT Shell'!$B342)*(AnalysisResults!$N$2:$N$3724='AE_SOC_PT Shell'!$C342),"")</f>
        <v>XX</v>
      </c>
      <c r="G342" s="10" t="str" cm="1">
        <f t="array" ref="G342">_xlfn._xlws.FILTER(AnalysisResults!$R$2:$R$3724,(AnalysisResults!$P$2:$P$3724='AE_SOC_PT Shell'!$D342)*(AnalysisResults!$D$2:$D$3724='AE_SOC_PT Shell'!$F$4)*(AnalysisResults!$J$2:$J$3724='AE_SOC_PT Shell'!$B342)*(AnalysisResults!$N$2:$N$3724='AE_SOC_PT Shell'!$C342),"")</f>
        <v>XX</v>
      </c>
      <c r="H342" s="10" t="str" cm="1">
        <f t="array" ref="H342">_xlfn._xlws.FILTER(AnalysisResults!$R$2:$R$3724,(AnalysisResults!$P$2:$P$3724='AE_SOC_PT Shell'!$D342)*(AnalysisResults!$D$2:$D$3724='AE_SOC_PT Shell'!$F$4)*(AnalysisResults!$J$2:$J$3724='AE_SOC_PT Shell'!$B342)*(AnalysisResults!$N$2:$N$3724='AE_SOC_PT Shell'!$C342),"")</f>
        <v>XX</v>
      </c>
    </row>
    <row r="343" spans="2:8" x14ac:dyDescent="0.45">
      <c r="B343" s="12" t="str">
        <v>NERVOUS SYSTEM DISORDERS</v>
      </c>
      <c r="C343" s="12" t="str">
        <v>HYPERSOMNIA</v>
      </c>
      <c r="D343" s="11" t="str">
        <v>Mth01_CatVar_ByGrp_2_pct</v>
      </c>
      <c r="E343" s="9" t="str" cm="1">
        <f t="array" ref="E343">_xlfn._xlws.FILTER(AnalysisMethods!$G$2:$G$31,AnalysisMethods!$E$2:$E$31='AE_SOC_PT Shell'!D343,"")</f>
        <v>%</v>
      </c>
      <c r="F343" s="10" t="str" cm="1">
        <f t="array" ref="F343">_xlfn._xlws.FILTER(AnalysisResults!$R$2:$R$3724,(AnalysisResults!$P$2:$P$3724='AE_SOC_PT Shell'!$D343)*(AnalysisResults!$D$2:$D$3724='AE_SOC_PT Shell'!$F$4)*(AnalysisResults!$J$2:$J$3724='AE_SOC_PT Shell'!$B343)*(AnalysisResults!$N$2:$N$3724='AE_SOC_PT Shell'!$C343),"")</f>
        <v>( XX.X)</v>
      </c>
      <c r="G343" s="10" t="str" cm="1">
        <f t="array" ref="G343">_xlfn._xlws.FILTER(AnalysisResults!$R$2:$R$3724,(AnalysisResults!$P$2:$P$3724='AE_SOC_PT Shell'!$D343)*(AnalysisResults!$D$2:$D$3724='AE_SOC_PT Shell'!$F$4)*(AnalysisResults!$J$2:$J$3724='AE_SOC_PT Shell'!$B343)*(AnalysisResults!$N$2:$N$3724='AE_SOC_PT Shell'!$C343),"")</f>
        <v>( XX.X)</v>
      </c>
      <c r="H343" s="10" t="str" cm="1">
        <f t="array" ref="H343">_xlfn._xlws.FILTER(AnalysisResults!$R$2:$R$3724,(AnalysisResults!$P$2:$P$3724='AE_SOC_PT Shell'!$D343)*(AnalysisResults!$D$2:$D$3724='AE_SOC_PT Shell'!$F$4)*(AnalysisResults!$J$2:$J$3724='AE_SOC_PT Shell'!$B343)*(AnalysisResults!$N$2:$N$3724='AE_SOC_PT Shell'!$C343),"")</f>
        <v>( XX.X)</v>
      </c>
    </row>
    <row r="344" spans="2:8" x14ac:dyDescent="0.45">
      <c r="B344" s="12" t="str">
        <v>NERVOUS SYSTEM DISORDERS</v>
      </c>
      <c r="C344" s="12" t="str">
        <v>LETHARGY</v>
      </c>
      <c r="D344" s="11" t="str">
        <v>Mth01_CatVar_ByGrp_1_n</v>
      </c>
      <c r="E344" s="9" t="str" cm="1">
        <f t="array" ref="E344">_xlfn._xlws.FILTER(AnalysisMethods!$G$2:$G$31,AnalysisMethods!$E$2:$E$31='AE_SOC_PT Shell'!D344,"")</f>
        <v>n</v>
      </c>
      <c r="F344" s="10" t="str" cm="1">
        <f t="array" ref="F344">_xlfn._xlws.FILTER(AnalysisResults!$R$2:$R$3724,(AnalysisResults!$P$2:$P$3724='AE_SOC_PT Shell'!$D344)*(AnalysisResults!$D$2:$D$3724='AE_SOC_PT Shell'!$F$4)*(AnalysisResults!$J$2:$J$3724='AE_SOC_PT Shell'!$B344)*(AnalysisResults!$N$2:$N$3724='AE_SOC_PT Shell'!$C344),"")</f>
        <v>XX</v>
      </c>
      <c r="G344" s="10" t="str" cm="1">
        <f t="array" ref="G344">_xlfn._xlws.FILTER(AnalysisResults!$R$2:$R$3724,(AnalysisResults!$P$2:$P$3724='AE_SOC_PT Shell'!$D344)*(AnalysisResults!$D$2:$D$3724='AE_SOC_PT Shell'!$F$4)*(AnalysisResults!$J$2:$J$3724='AE_SOC_PT Shell'!$B344)*(AnalysisResults!$N$2:$N$3724='AE_SOC_PT Shell'!$C344),"")</f>
        <v>XX</v>
      </c>
      <c r="H344" s="10" t="str" cm="1">
        <f t="array" ref="H344">_xlfn._xlws.FILTER(AnalysisResults!$R$2:$R$3724,(AnalysisResults!$P$2:$P$3724='AE_SOC_PT Shell'!$D344)*(AnalysisResults!$D$2:$D$3724='AE_SOC_PT Shell'!$F$4)*(AnalysisResults!$J$2:$J$3724='AE_SOC_PT Shell'!$B344)*(AnalysisResults!$N$2:$N$3724='AE_SOC_PT Shell'!$C344),"")</f>
        <v>XX</v>
      </c>
    </row>
    <row r="345" spans="2:8" x14ac:dyDescent="0.45">
      <c r="B345" s="12" t="str">
        <v>NERVOUS SYSTEM DISORDERS</v>
      </c>
      <c r="C345" s="12" t="str">
        <v>LETHARGY</v>
      </c>
      <c r="D345" s="11" t="str">
        <v>Mth01_CatVar_ByGrp_2_pct</v>
      </c>
      <c r="E345" s="9" t="str" cm="1">
        <f t="array" ref="E345">_xlfn._xlws.FILTER(AnalysisMethods!$G$2:$G$31,AnalysisMethods!$E$2:$E$31='AE_SOC_PT Shell'!D345,"")</f>
        <v>%</v>
      </c>
      <c r="F345" s="10" t="str" cm="1">
        <f t="array" ref="F345">_xlfn._xlws.FILTER(AnalysisResults!$R$2:$R$3724,(AnalysisResults!$P$2:$P$3724='AE_SOC_PT Shell'!$D345)*(AnalysisResults!$D$2:$D$3724='AE_SOC_PT Shell'!$F$4)*(AnalysisResults!$J$2:$J$3724='AE_SOC_PT Shell'!$B345)*(AnalysisResults!$N$2:$N$3724='AE_SOC_PT Shell'!$C345),"")</f>
        <v>( XX.X)</v>
      </c>
      <c r="G345" s="10" t="str" cm="1">
        <f t="array" ref="G345">_xlfn._xlws.FILTER(AnalysisResults!$R$2:$R$3724,(AnalysisResults!$P$2:$P$3724='AE_SOC_PT Shell'!$D345)*(AnalysisResults!$D$2:$D$3724='AE_SOC_PT Shell'!$F$4)*(AnalysisResults!$J$2:$J$3724='AE_SOC_PT Shell'!$B345)*(AnalysisResults!$N$2:$N$3724='AE_SOC_PT Shell'!$C345),"")</f>
        <v>( XX.X)</v>
      </c>
      <c r="H345" s="10" t="str" cm="1">
        <f t="array" ref="H345">_xlfn._xlws.FILTER(AnalysisResults!$R$2:$R$3724,(AnalysisResults!$P$2:$P$3724='AE_SOC_PT Shell'!$D345)*(AnalysisResults!$D$2:$D$3724='AE_SOC_PT Shell'!$F$4)*(AnalysisResults!$J$2:$J$3724='AE_SOC_PT Shell'!$B345)*(AnalysisResults!$N$2:$N$3724='AE_SOC_PT Shell'!$C345),"")</f>
        <v>( XX.X)</v>
      </c>
    </row>
    <row r="346" spans="2:8" x14ac:dyDescent="0.45">
      <c r="B346" s="12" t="str">
        <v>NERVOUS SYSTEM DISORDERS</v>
      </c>
      <c r="C346" s="12" t="str">
        <v>PARAESTHESIA ORAL</v>
      </c>
      <c r="D346" s="11" t="str">
        <v>Mth01_CatVar_ByGrp_1_n</v>
      </c>
      <c r="E346" s="9" t="str" cm="1">
        <f t="array" ref="E346">_xlfn._xlws.FILTER(AnalysisMethods!$G$2:$G$31,AnalysisMethods!$E$2:$E$31='AE_SOC_PT Shell'!D346,"")</f>
        <v>n</v>
      </c>
      <c r="F346" s="10" t="str" cm="1">
        <f t="array" ref="F346">_xlfn._xlws.FILTER(AnalysisResults!$R$2:$R$3724,(AnalysisResults!$P$2:$P$3724='AE_SOC_PT Shell'!$D346)*(AnalysisResults!$D$2:$D$3724='AE_SOC_PT Shell'!$F$4)*(AnalysisResults!$J$2:$J$3724='AE_SOC_PT Shell'!$B346)*(AnalysisResults!$N$2:$N$3724='AE_SOC_PT Shell'!$C346),"")</f>
        <v>XX</v>
      </c>
      <c r="G346" s="10" t="str" cm="1">
        <f t="array" ref="G346">_xlfn._xlws.FILTER(AnalysisResults!$R$2:$R$3724,(AnalysisResults!$P$2:$P$3724='AE_SOC_PT Shell'!$D346)*(AnalysisResults!$D$2:$D$3724='AE_SOC_PT Shell'!$F$4)*(AnalysisResults!$J$2:$J$3724='AE_SOC_PT Shell'!$B346)*(AnalysisResults!$N$2:$N$3724='AE_SOC_PT Shell'!$C346),"")</f>
        <v>XX</v>
      </c>
      <c r="H346" s="10" t="str" cm="1">
        <f t="array" ref="H346">_xlfn._xlws.FILTER(AnalysisResults!$R$2:$R$3724,(AnalysisResults!$P$2:$P$3724='AE_SOC_PT Shell'!$D346)*(AnalysisResults!$D$2:$D$3724='AE_SOC_PT Shell'!$F$4)*(AnalysisResults!$J$2:$J$3724='AE_SOC_PT Shell'!$B346)*(AnalysisResults!$N$2:$N$3724='AE_SOC_PT Shell'!$C346),"")</f>
        <v>XX</v>
      </c>
    </row>
    <row r="347" spans="2:8" x14ac:dyDescent="0.45">
      <c r="B347" s="12" t="str">
        <v>NERVOUS SYSTEM DISORDERS</v>
      </c>
      <c r="C347" s="12" t="str">
        <v>PARAESTHESIA ORAL</v>
      </c>
      <c r="D347" s="11" t="str">
        <v>Mth01_CatVar_ByGrp_2_pct</v>
      </c>
      <c r="E347" s="9" t="str" cm="1">
        <f t="array" ref="E347">_xlfn._xlws.FILTER(AnalysisMethods!$G$2:$G$31,AnalysisMethods!$E$2:$E$31='AE_SOC_PT Shell'!D347,"")</f>
        <v>%</v>
      </c>
      <c r="F347" s="10" t="str" cm="1">
        <f t="array" ref="F347">_xlfn._xlws.FILTER(AnalysisResults!$R$2:$R$3724,(AnalysisResults!$P$2:$P$3724='AE_SOC_PT Shell'!$D347)*(AnalysisResults!$D$2:$D$3724='AE_SOC_PT Shell'!$F$4)*(AnalysisResults!$J$2:$J$3724='AE_SOC_PT Shell'!$B347)*(AnalysisResults!$N$2:$N$3724='AE_SOC_PT Shell'!$C347),"")</f>
        <v>( XX.X)</v>
      </c>
      <c r="G347" s="10" t="str" cm="1">
        <f t="array" ref="G347">_xlfn._xlws.FILTER(AnalysisResults!$R$2:$R$3724,(AnalysisResults!$P$2:$P$3724='AE_SOC_PT Shell'!$D347)*(AnalysisResults!$D$2:$D$3724='AE_SOC_PT Shell'!$F$4)*(AnalysisResults!$J$2:$J$3724='AE_SOC_PT Shell'!$B347)*(AnalysisResults!$N$2:$N$3724='AE_SOC_PT Shell'!$C347),"")</f>
        <v>( XX.X)</v>
      </c>
      <c r="H347" s="10" t="str" cm="1">
        <f t="array" ref="H347">_xlfn._xlws.FILTER(AnalysisResults!$R$2:$R$3724,(AnalysisResults!$P$2:$P$3724='AE_SOC_PT Shell'!$D347)*(AnalysisResults!$D$2:$D$3724='AE_SOC_PT Shell'!$F$4)*(AnalysisResults!$J$2:$J$3724='AE_SOC_PT Shell'!$B347)*(AnalysisResults!$N$2:$N$3724='AE_SOC_PT Shell'!$C347),"")</f>
        <v>( XX.X)</v>
      </c>
    </row>
    <row r="348" spans="2:8" x14ac:dyDescent="0.45">
      <c r="B348" s="12" t="str">
        <v>NERVOUS SYSTEM DISORDERS</v>
      </c>
      <c r="C348" s="12" t="str">
        <v>PARAESTHESIA</v>
      </c>
      <c r="D348" s="11" t="str">
        <v>Mth01_CatVar_ByGrp_1_n</v>
      </c>
      <c r="E348" s="9" t="str" cm="1">
        <f t="array" ref="E348">_xlfn._xlws.FILTER(AnalysisMethods!$G$2:$G$31,AnalysisMethods!$E$2:$E$31='AE_SOC_PT Shell'!D348,"")</f>
        <v>n</v>
      </c>
      <c r="F348" s="10" t="str" cm="1">
        <f t="array" ref="F348">_xlfn._xlws.FILTER(AnalysisResults!$R$2:$R$3724,(AnalysisResults!$P$2:$P$3724='AE_SOC_PT Shell'!$D348)*(AnalysisResults!$D$2:$D$3724='AE_SOC_PT Shell'!$F$4)*(AnalysisResults!$J$2:$J$3724='AE_SOC_PT Shell'!$B348)*(AnalysisResults!$N$2:$N$3724='AE_SOC_PT Shell'!$C348),"")</f>
        <v>XX</v>
      </c>
      <c r="G348" s="10" t="str" cm="1">
        <f t="array" ref="G348">_xlfn._xlws.FILTER(AnalysisResults!$R$2:$R$3724,(AnalysisResults!$P$2:$P$3724='AE_SOC_PT Shell'!$D348)*(AnalysisResults!$D$2:$D$3724='AE_SOC_PT Shell'!$F$4)*(AnalysisResults!$J$2:$J$3724='AE_SOC_PT Shell'!$B348)*(AnalysisResults!$N$2:$N$3724='AE_SOC_PT Shell'!$C348),"")</f>
        <v>XX</v>
      </c>
      <c r="H348" s="10" t="str" cm="1">
        <f t="array" ref="H348">_xlfn._xlws.FILTER(AnalysisResults!$R$2:$R$3724,(AnalysisResults!$P$2:$P$3724='AE_SOC_PT Shell'!$D348)*(AnalysisResults!$D$2:$D$3724='AE_SOC_PT Shell'!$F$4)*(AnalysisResults!$J$2:$J$3724='AE_SOC_PT Shell'!$B348)*(AnalysisResults!$N$2:$N$3724='AE_SOC_PT Shell'!$C348),"")</f>
        <v>XX</v>
      </c>
    </row>
    <row r="349" spans="2:8" x14ac:dyDescent="0.45">
      <c r="B349" s="12" t="str">
        <v>NERVOUS SYSTEM DISORDERS</v>
      </c>
      <c r="C349" s="12" t="str">
        <v>PARAESTHESIA</v>
      </c>
      <c r="D349" s="11" t="str">
        <v>Mth01_CatVar_ByGrp_2_pct</v>
      </c>
      <c r="E349" s="9" t="str" cm="1">
        <f t="array" ref="E349">_xlfn._xlws.FILTER(AnalysisMethods!$G$2:$G$31,AnalysisMethods!$E$2:$E$31='AE_SOC_PT Shell'!D349,"")</f>
        <v>%</v>
      </c>
      <c r="F349" s="10" t="str" cm="1">
        <f t="array" ref="F349">_xlfn._xlws.FILTER(AnalysisResults!$R$2:$R$3724,(AnalysisResults!$P$2:$P$3724='AE_SOC_PT Shell'!$D349)*(AnalysisResults!$D$2:$D$3724='AE_SOC_PT Shell'!$F$4)*(AnalysisResults!$J$2:$J$3724='AE_SOC_PT Shell'!$B349)*(AnalysisResults!$N$2:$N$3724='AE_SOC_PT Shell'!$C349),"")</f>
        <v>( XX.X)</v>
      </c>
      <c r="G349" s="10" t="str" cm="1">
        <f t="array" ref="G349">_xlfn._xlws.FILTER(AnalysisResults!$R$2:$R$3724,(AnalysisResults!$P$2:$P$3724='AE_SOC_PT Shell'!$D349)*(AnalysisResults!$D$2:$D$3724='AE_SOC_PT Shell'!$F$4)*(AnalysisResults!$J$2:$J$3724='AE_SOC_PT Shell'!$B349)*(AnalysisResults!$N$2:$N$3724='AE_SOC_PT Shell'!$C349),"")</f>
        <v>( XX.X)</v>
      </c>
      <c r="H349" s="10" t="str" cm="1">
        <f t="array" ref="H349">_xlfn._xlws.FILTER(AnalysisResults!$R$2:$R$3724,(AnalysisResults!$P$2:$P$3724='AE_SOC_PT Shell'!$D349)*(AnalysisResults!$D$2:$D$3724='AE_SOC_PT Shell'!$F$4)*(AnalysisResults!$J$2:$J$3724='AE_SOC_PT Shell'!$B349)*(AnalysisResults!$N$2:$N$3724='AE_SOC_PT Shell'!$C349),"")</f>
        <v>( XX.X)</v>
      </c>
    </row>
    <row r="350" spans="2:8" x14ac:dyDescent="0.45">
      <c r="B350" s="12" t="str">
        <v>NERVOUS SYSTEM DISORDERS</v>
      </c>
      <c r="C350" s="12" t="str">
        <v>PARKINSON'S DISEASE</v>
      </c>
      <c r="D350" s="11" t="str">
        <v>Mth01_CatVar_ByGrp_1_n</v>
      </c>
      <c r="E350" s="9" t="str" cm="1">
        <f t="array" ref="E350">_xlfn._xlws.FILTER(AnalysisMethods!$G$2:$G$31,AnalysisMethods!$E$2:$E$31='AE_SOC_PT Shell'!D350,"")</f>
        <v>n</v>
      </c>
      <c r="F350" s="10" t="str" cm="1">
        <f t="array" ref="F350">_xlfn._xlws.FILTER(AnalysisResults!$R$2:$R$3724,(AnalysisResults!$P$2:$P$3724='AE_SOC_PT Shell'!$D350)*(AnalysisResults!$D$2:$D$3724='AE_SOC_PT Shell'!$F$4)*(AnalysisResults!$J$2:$J$3724='AE_SOC_PT Shell'!$B350)*(AnalysisResults!$N$2:$N$3724='AE_SOC_PT Shell'!$C350),"")</f>
        <v>XX</v>
      </c>
      <c r="G350" s="10" t="str" cm="1">
        <f t="array" ref="G350">_xlfn._xlws.FILTER(AnalysisResults!$R$2:$R$3724,(AnalysisResults!$P$2:$P$3724='AE_SOC_PT Shell'!$D350)*(AnalysisResults!$D$2:$D$3724='AE_SOC_PT Shell'!$F$4)*(AnalysisResults!$J$2:$J$3724='AE_SOC_PT Shell'!$B350)*(AnalysisResults!$N$2:$N$3724='AE_SOC_PT Shell'!$C350),"")</f>
        <v>XX</v>
      </c>
      <c r="H350" s="10" t="str" cm="1">
        <f t="array" ref="H350">_xlfn._xlws.FILTER(AnalysisResults!$R$2:$R$3724,(AnalysisResults!$P$2:$P$3724='AE_SOC_PT Shell'!$D350)*(AnalysisResults!$D$2:$D$3724='AE_SOC_PT Shell'!$F$4)*(AnalysisResults!$J$2:$J$3724='AE_SOC_PT Shell'!$B350)*(AnalysisResults!$N$2:$N$3724='AE_SOC_PT Shell'!$C350),"")</f>
        <v>XX</v>
      </c>
    </row>
    <row r="351" spans="2:8" x14ac:dyDescent="0.45">
      <c r="B351" s="12" t="str">
        <v>NERVOUS SYSTEM DISORDERS</v>
      </c>
      <c r="C351" s="12" t="str">
        <v>PARKINSON'S DISEASE</v>
      </c>
      <c r="D351" s="11" t="str">
        <v>Mth01_CatVar_ByGrp_2_pct</v>
      </c>
      <c r="E351" s="9" t="str" cm="1">
        <f t="array" ref="E351">_xlfn._xlws.FILTER(AnalysisMethods!$G$2:$G$31,AnalysisMethods!$E$2:$E$31='AE_SOC_PT Shell'!D351,"")</f>
        <v>%</v>
      </c>
      <c r="F351" s="10" t="str" cm="1">
        <f t="array" ref="F351">_xlfn._xlws.FILTER(AnalysisResults!$R$2:$R$3724,(AnalysisResults!$P$2:$P$3724='AE_SOC_PT Shell'!$D351)*(AnalysisResults!$D$2:$D$3724='AE_SOC_PT Shell'!$F$4)*(AnalysisResults!$J$2:$J$3724='AE_SOC_PT Shell'!$B351)*(AnalysisResults!$N$2:$N$3724='AE_SOC_PT Shell'!$C351),"")</f>
        <v>( XX.X)</v>
      </c>
      <c r="G351" s="10" t="str" cm="1">
        <f t="array" ref="G351">_xlfn._xlws.FILTER(AnalysisResults!$R$2:$R$3724,(AnalysisResults!$P$2:$P$3724='AE_SOC_PT Shell'!$D351)*(AnalysisResults!$D$2:$D$3724='AE_SOC_PT Shell'!$F$4)*(AnalysisResults!$J$2:$J$3724='AE_SOC_PT Shell'!$B351)*(AnalysisResults!$N$2:$N$3724='AE_SOC_PT Shell'!$C351),"")</f>
        <v>( XX.X)</v>
      </c>
      <c r="H351" s="10" t="str" cm="1">
        <f t="array" ref="H351">_xlfn._xlws.FILTER(AnalysisResults!$R$2:$R$3724,(AnalysisResults!$P$2:$P$3724='AE_SOC_PT Shell'!$D351)*(AnalysisResults!$D$2:$D$3724='AE_SOC_PT Shell'!$F$4)*(AnalysisResults!$J$2:$J$3724='AE_SOC_PT Shell'!$B351)*(AnalysisResults!$N$2:$N$3724='AE_SOC_PT Shell'!$C351),"")</f>
        <v>( XX.X)</v>
      </c>
    </row>
    <row r="352" spans="2:8" x14ac:dyDescent="0.45">
      <c r="B352" s="12" t="str">
        <v>NERVOUS SYSTEM DISORDERS</v>
      </c>
      <c r="C352" s="12" t="str">
        <v>PAROSMIA</v>
      </c>
      <c r="D352" s="11" t="str">
        <v>Mth01_CatVar_ByGrp_1_n</v>
      </c>
      <c r="E352" s="9" t="str" cm="1">
        <f t="array" ref="E352">_xlfn._xlws.FILTER(AnalysisMethods!$G$2:$G$31,AnalysisMethods!$E$2:$E$31='AE_SOC_PT Shell'!D352,"")</f>
        <v>n</v>
      </c>
      <c r="F352" s="10" t="str" cm="1">
        <f t="array" ref="F352">_xlfn._xlws.FILTER(AnalysisResults!$R$2:$R$3724,(AnalysisResults!$P$2:$P$3724='AE_SOC_PT Shell'!$D352)*(AnalysisResults!$D$2:$D$3724='AE_SOC_PT Shell'!$F$4)*(AnalysisResults!$J$2:$J$3724='AE_SOC_PT Shell'!$B352)*(AnalysisResults!$N$2:$N$3724='AE_SOC_PT Shell'!$C352),"")</f>
        <v>XX</v>
      </c>
      <c r="G352" s="10" t="str" cm="1">
        <f t="array" ref="G352">_xlfn._xlws.FILTER(AnalysisResults!$R$2:$R$3724,(AnalysisResults!$P$2:$P$3724='AE_SOC_PT Shell'!$D352)*(AnalysisResults!$D$2:$D$3724='AE_SOC_PT Shell'!$F$4)*(AnalysisResults!$J$2:$J$3724='AE_SOC_PT Shell'!$B352)*(AnalysisResults!$N$2:$N$3724='AE_SOC_PT Shell'!$C352),"")</f>
        <v>XX</v>
      </c>
      <c r="H352" s="10" t="str" cm="1">
        <f t="array" ref="H352">_xlfn._xlws.FILTER(AnalysisResults!$R$2:$R$3724,(AnalysisResults!$P$2:$P$3724='AE_SOC_PT Shell'!$D352)*(AnalysisResults!$D$2:$D$3724='AE_SOC_PT Shell'!$F$4)*(AnalysisResults!$J$2:$J$3724='AE_SOC_PT Shell'!$B352)*(AnalysisResults!$N$2:$N$3724='AE_SOC_PT Shell'!$C352),"")</f>
        <v>XX</v>
      </c>
    </row>
    <row r="353" spans="2:8" x14ac:dyDescent="0.45">
      <c r="B353" s="12" t="str">
        <v>NERVOUS SYSTEM DISORDERS</v>
      </c>
      <c r="C353" s="12" t="str">
        <v>PAROSMIA</v>
      </c>
      <c r="D353" s="11" t="str">
        <v>Mth01_CatVar_ByGrp_2_pct</v>
      </c>
      <c r="E353" s="9" t="str" cm="1">
        <f t="array" ref="E353">_xlfn._xlws.FILTER(AnalysisMethods!$G$2:$G$31,AnalysisMethods!$E$2:$E$31='AE_SOC_PT Shell'!D353,"")</f>
        <v>%</v>
      </c>
      <c r="F353" s="10" t="str" cm="1">
        <f t="array" ref="F353">_xlfn._xlws.FILTER(AnalysisResults!$R$2:$R$3724,(AnalysisResults!$P$2:$P$3724='AE_SOC_PT Shell'!$D353)*(AnalysisResults!$D$2:$D$3724='AE_SOC_PT Shell'!$F$4)*(AnalysisResults!$J$2:$J$3724='AE_SOC_PT Shell'!$B353)*(AnalysisResults!$N$2:$N$3724='AE_SOC_PT Shell'!$C353),"")</f>
        <v>( XX.X)</v>
      </c>
      <c r="G353" s="10" t="str" cm="1">
        <f t="array" ref="G353">_xlfn._xlws.FILTER(AnalysisResults!$R$2:$R$3724,(AnalysisResults!$P$2:$P$3724='AE_SOC_PT Shell'!$D353)*(AnalysisResults!$D$2:$D$3724='AE_SOC_PT Shell'!$F$4)*(AnalysisResults!$J$2:$J$3724='AE_SOC_PT Shell'!$B353)*(AnalysisResults!$N$2:$N$3724='AE_SOC_PT Shell'!$C353),"")</f>
        <v>( XX.X)</v>
      </c>
      <c r="H353" s="10" t="str" cm="1">
        <f t="array" ref="H353">_xlfn._xlws.FILTER(AnalysisResults!$R$2:$R$3724,(AnalysisResults!$P$2:$P$3724='AE_SOC_PT Shell'!$D353)*(AnalysisResults!$D$2:$D$3724='AE_SOC_PT Shell'!$F$4)*(AnalysisResults!$J$2:$J$3724='AE_SOC_PT Shell'!$B353)*(AnalysisResults!$N$2:$N$3724='AE_SOC_PT Shell'!$C353),"")</f>
        <v>( XX.X)</v>
      </c>
    </row>
    <row r="354" spans="2:8" x14ac:dyDescent="0.45">
      <c r="B354" s="12" t="str">
        <v>NERVOUS SYSTEM DISORDERS</v>
      </c>
      <c r="C354" s="12" t="str">
        <v>PARTIAL SEIZURES WITH SECONDARY GENERALISATION</v>
      </c>
      <c r="D354" s="11" t="str">
        <v>Mth01_CatVar_ByGrp_1_n</v>
      </c>
      <c r="E354" s="9" t="str" cm="1">
        <f t="array" ref="E354">_xlfn._xlws.FILTER(AnalysisMethods!$G$2:$G$31,AnalysisMethods!$E$2:$E$31='AE_SOC_PT Shell'!D354,"")</f>
        <v>n</v>
      </c>
      <c r="F354" s="10" t="str" cm="1">
        <f t="array" ref="F354">_xlfn._xlws.FILTER(AnalysisResults!$R$2:$R$3724,(AnalysisResults!$P$2:$P$3724='AE_SOC_PT Shell'!$D354)*(AnalysisResults!$D$2:$D$3724='AE_SOC_PT Shell'!$F$4)*(AnalysisResults!$J$2:$J$3724='AE_SOC_PT Shell'!$B354)*(AnalysisResults!$N$2:$N$3724='AE_SOC_PT Shell'!$C354),"")</f>
        <v>XX</v>
      </c>
      <c r="G354" s="10" t="str" cm="1">
        <f t="array" ref="G354">_xlfn._xlws.FILTER(AnalysisResults!$R$2:$R$3724,(AnalysisResults!$P$2:$P$3724='AE_SOC_PT Shell'!$D354)*(AnalysisResults!$D$2:$D$3724='AE_SOC_PT Shell'!$F$4)*(AnalysisResults!$J$2:$J$3724='AE_SOC_PT Shell'!$B354)*(AnalysisResults!$N$2:$N$3724='AE_SOC_PT Shell'!$C354),"")</f>
        <v>XX</v>
      </c>
      <c r="H354" s="10" t="str" cm="1">
        <f t="array" ref="H354">_xlfn._xlws.FILTER(AnalysisResults!$R$2:$R$3724,(AnalysisResults!$P$2:$P$3724='AE_SOC_PT Shell'!$D354)*(AnalysisResults!$D$2:$D$3724='AE_SOC_PT Shell'!$F$4)*(AnalysisResults!$J$2:$J$3724='AE_SOC_PT Shell'!$B354)*(AnalysisResults!$N$2:$N$3724='AE_SOC_PT Shell'!$C354),"")</f>
        <v>XX</v>
      </c>
    </row>
    <row r="355" spans="2:8" x14ac:dyDescent="0.45">
      <c r="B355" s="12" t="str">
        <v>NERVOUS SYSTEM DISORDERS</v>
      </c>
      <c r="C355" s="12" t="str">
        <v>PARTIAL SEIZURES WITH SECONDARY GENERALISATION</v>
      </c>
      <c r="D355" s="11" t="str">
        <v>Mth01_CatVar_ByGrp_2_pct</v>
      </c>
      <c r="E355" s="9" t="str" cm="1">
        <f t="array" ref="E355">_xlfn._xlws.FILTER(AnalysisMethods!$G$2:$G$31,AnalysisMethods!$E$2:$E$31='AE_SOC_PT Shell'!D355,"")</f>
        <v>%</v>
      </c>
      <c r="F355" s="10" t="str" cm="1">
        <f t="array" ref="F355">_xlfn._xlws.FILTER(AnalysisResults!$R$2:$R$3724,(AnalysisResults!$P$2:$P$3724='AE_SOC_PT Shell'!$D355)*(AnalysisResults!$D$2:$D$3724='AE_SOC_PT Shell'!$F$4)*(AnalysisResults!$J$2:$J$3724='AE_SOC_PT Shell'!$B355)*(AnalysisResults!$N$2:$N$3724='AE_SOC_PT Shell'!$C355),"")</f>
        <v>( XX.X)</v>
      </c>
      <c r="G355" s="10" t="str" cm="1">
        <f t="array" ref="G355">_xlfn._xlws.FILTER(AnalysisResults!$R$2:$R$3724,(AnalysisResults!$P$2:$P$3724='AE_SOC_PT Shell'!$D355)*(AnalysisResults!$D$2:$D$3724='AE_SOC_PT Shell'!$F$4)*(AnalysisResults!$J$2:$J$3724='AE_SOC_PT Shell'!$B355)*(AnalysisResults!$N$2:$N$3724='AE_SOC_PT Shell'!$C355),"")</f>
        <v>( XX.X)</v>
      </c>
      <c r="H355" s="10" t="str" cm="1">
        <f t="array" ref="H355">_xlfn._xlws.FILTER(AnalysisResults!$R$2:$R$3724,(AnalysisResults!$P$2:$P$3724='AE_SOC_PT Shell'!$D355)*(AnalysisResults!$D$2:$D$3724='AE_SOC_PT Shell'!$F$4)*(AnalysisResults!$J$2:$J$3724='AE_SOC_PT Shell'!$B355)*(AnalysisResults!$N$2:$N$3724='AE_SOC_PT Shell'!$C355),"")</f>
        <v>( XX.X)</v>
      </c>
    </row>
    <row r="356" spans="2:8" x14ac:dyDescent="0.45">
      <c r="B356" s="12" t="str">
        <v>NERVOUS SYSTEM DISORDERS</v>
      </c>
      <c r="C356" s="12" t="str">
        <v>PSYCHOMOTOR HYPERACTIVITY</v>
      </c>
      <c r="D356" s="11" t="str">
        <v>Mth01_CatVar_ByGrp_1_n</v>
      </c>
      <c r="E356" s="9" t="str" cm="1">
        <f t="array" ref="E356">_xlfn._xlws.FILTER(AnalysisMethods!$G$2:$G$31,AnalysisMethods!$E$2:$E$31='AE_SOC_PT Shell'!D356,"")</f>
        <v>n</v>
      </c>
      <c r="F356" s="10" t="str" cm="1">
        <f t="array" ref="F356">_xlfn._xlws.FILTER(AnalysisResults!$R$2:$R$3724,(AnalysisResults!$P$2:$P$3724='AE_SOC_PT Shell'!$D356)*(AnalysisResults!$D$2:$D$3724='AE_SOC_PT Shell'!$F$4)*(AnalysisResults!$J$2:$J$3724='AE_SOC_PT Shell'!$B356)*(AnalysisResults!$N$2:$N$3724='AE_SOC_PT Shell'!$C356),"")</f>
        <v>XX</v>
      </c>
      <c r="G356" s="10" t="str" cm="1">
        <f t="array" ref="G356">_xlfn._xlws.FILTER(AnalysisResults!$R$2:$R$3724,(AnalysisResults!$P$2:$P$3724='AE_SOC_PT Shell'!$D356)*(AnalysisResults!$D$2:$D$3724='AE_SOC_PT Shell'!$F$4)*(AnalysisResults!$J$2:$J$3724='AE_SOC_PT Shell'!$B356)*(AnalysisResults!$N$2:$N$3724='AE_SOC_PT Shell'!$C356),"")</f>
        <v>XX</v>
      </c>
      <c r="H356" s="10" t="str" cm="1">
        <f t="array" ref="H356">_xlfn._xlws.FILTER(AnalysisResults!$R$2:$R$3724,(AnalysisResults!$P$2:$P$3724='AE_SOC_PT Shell'!$D356)*(AnalysisResults!$D$2:$D$3724='AE_SOC_PT Shell'!$F$4)*(AnalysisResults!$J$2:$J$3724='AE_SOC_PT Shell'!$B356)*(AnalysisResults!$N$2:$N$3724='AE_SOC_PT Shell'!$C356),"")</f>
        <v>XX</v>
      </c>
    </row>
    <row r="357" spans="2:8" x14ac:dyDescent="0.45">
      <c r="B357" s="12" t="str">
        <v>NERVOUS SYSTEM DISORDERS</v>
      </c>
      <c r="C357" s="12" t="str">
        <v>PSYCHOMOTOR HYPERACTIVITY</v>
      </c>
      <c r="D357" s="11" t="str">
        <v>Mth01_CatVar_ByGrp_2_pct</v>
      </c>
      <c r="E357" s="9" t="str" cm="1">
        <f t="array" ref="E357">_xlfn._xlws.FILTER(AnalysisMethods!$G$2:$G$31,AnalysisMethods!$E$2:$E$31='AE_SOC_PT Shell'!D357,"")</f>
        <v>%</v>
      </c>
      <c r="F357" s="10" t="str" cm="1">
        <f t="array" ref="F357">_xlfn._xlws.FILTER(AnalysisResults!$R$2:$R$3724,(AnalysisResults!$P$2:$P$3724='AE_SOC_PT Shell'!$D357)*(AnalysisResults!$D$2:$D$3724='AE_SOC_PT Shell'!$F$4)*(AnalysisResults!$J$2:$J$3724='AE_SOC_PT Shell'!$B357)*(AnalysisResults!$N$2:$N$3724='AE_SOC_PT Shell'!$C357),"")</f>
        <v>( XX.X)</v>
      </c>
      <c r="G357" s="10" t="str" cm="1">
        <f t="array" ref="G357">_xlfn._xlws.FILTER(AnalysisResults!$R$2:$R$3724,(AnalysisResults!$P$2:$P$3724='AE_SOC_PT Shell'!$D357)*(AnalysisResults!$D$2:$D$3724='AE_SOC_PT Shell'!$F$4)*(AnalysisResults!$J$2:$J$3724='AE_SOC_PT Shell'!$B357)*(AnalysisResults!$N$2:$N$3724='AE_SOC_PT Shell'!$C357),"")</f>
        <v>( XX.X)</v>
      </c>
      <c r="H357" s="10" t="str" cm="1">
        <f t="array" ref="H357">_xlfn._xlws.FILTER(AnalysisResults!$R$2:$R$3724,(AnalysisResults!$P$2:$P$3724='AE_SOC_PT Shell'!$D357)*(AnalysisResults!$D$2:$D$3724='AE_SOC_PT Shell'!$F$4)*(AnalysisResults!$J$2:$J$3724='AE_SOC_PT Shell'!$B357)*(AnalysisResults!$N$2:$N$3724='AE_SOC_PT Shell'!$C357),"")</f>
        <v>( XX.X)</v>
      </c>
    </row>
    <row r="358" spans="2:8" x14ac:dyDescent="0.45">
      <c r="B358" s="12" t="str">
        <v>NERVOUS SYSTEM DISORDERS</v>
      </c>
      <c r="C358" s="12" t="str">
        <v>SOMNOLENCE</v>
      </c>
      <c r="D358" s="11" t="str">
        <v>Mth01_CatVar_ByGrp_1_n</v>
      </c>
      <c r="E358" s="9" t="str" cm="1">
        <f t="array" ref="E358">_xlfn._xlws.FILTER(AnalysisMethods!$G$2:$G$31,AnalysisMethods!$E$2:$E$31='AE_SOC_PT Shell'!D358,"")</f>
        <v>n</v>
      </c>
      <c r="F358" s="10" t="str" cm="1">
        <f t="array" ref="F358">_xlfn._xlws.FILTER(AnalysisResults!$R$2:$R$3724,(AnalysisResults!$P$2:$P$3724='AE_SOC_PT Shell'!$D358)*(AnalysisResults!$D$2:$D$3724='AE_SOC_PT Shell'!$F$4)*(AnalysisResults!$J$2:$J$3724='AE_SOC_PT Shell'!$B358)*(AnalysisResults!$N$2:$N$3724='AE_SOC_PT Shell'!$C358),"")</f>
        <v>XX</v>
      </c>
      <c r="G358" s="10" t="str" cm="1">
        <f t="array" ref="G358">_xlfn._xlws.FILTER(AnalysisResults!$R$2:$R$3724,(AnalysisResults!$P$2:$P$3724='AE_SOC_PT Shell'!$D358)*(AnalysisResults!$D$2:$D$3724='AE_SOC_PT Shell'!$F$4)*(AnalysisResults!$J$2:$J$3724='AE_SOC_PT Shell'!$B358)*(AnalysisResults!$N$2:$N$3724='AE_SOC_PT Shell'!$C358),"")</f>
        <v>XX</v>
      </c>
      <c r="H358" s="10" t="str" cm="1">
        <f t="array" ref="H358">_xlfn._xlws.FILTER(AnalysisResults!$R$2:$R$3724,(AnalysisResults!$P$2:$P$3724='AE_SOC_PT Shell'!$D358)*(AnalysisResults!$D$2:$D$3724='AE_SOC_PT Shell'!$F$4)*(AnalysisResults!$J$2:$J$3724='AE_SOC_PT Shell'!$B358)*(AnalysisResults!$N$2:$N$3724='AE_SOC_PT Shell'!$C358),"")</f>
        <v>XX</v>
      </c>
    </row>
    <row r="359" spans="2:8" x14ac:dyDescent="0.45">
      <c r="B359" s="12" t="str">
        <v>NERVOUS SYSTEM DISORDERS</v>
      </c>
      <c r="C359" s="12" t="str">
        <v>SOMNOLENCE</v>
      </c>
      <c r="D359" s="11" t="str">
        <v>Mth01_CatVar_ByGrp_2_pct</v>
      </c>
      <c r="E359" s="9" t="str" cm="1">
        <f t="array" ref="E359">_xlfn._xlws.FILTER(AnalysisMethods!$G$2:$G$31,AnalysisMethods!$E$2:$E$31='AE_SOC_PT Shell'!D359,"")</f>
        <v>%</v>
      </c>
      <c r="F359" s="10" t="str" cm="1">
        <f t="array" ref="F359">_xlfn._xlws.FILTER(AnalysisResults!$R$2:$R$3724,(AnalysisResults!$P$2:$P$3724='AE_SOC_PT Shell'!$D359)*(AnalysisResults!$D$2:$D$3724='AE_SOC_PT Shell'!$F$4)*(AnalysisResults!$J$2:$J$3724='AE_SOC_PT Shell'!$B359)*(AnalysisResults!$N$2:$N$3724='AE_SOC_PT Shell'!$C359),"")</f>
        <v>( XX.X)</v>
      </c>
      <c r="G359" s="10" t="str" cm="1">
        <f t="array" ref="G359">_xlfn._xlws.FILTER(AnalysisResults!$R$2:$R$3724,(AnalysisResults!$P$2:$P$3724='AE_SOC_PT Shell'!$D359)*(AnalysisResults!$D$2:$D$3724='AE_SOC_PT Shell'!$F$4)*(AnalysisResults!$J$2:$J$3724='AE_SOC_PT Shell'!$B359)*(AnalysisResults!$N$2:$N$3724='AE_SOC_PT Shell'!$C359),"")</f>
        <v>( XX.X)</v>
      </c>
      <c r="H359" s="10" t="str" cm="1">
        <f t="array" ref="H359">_xlfn._xlws.FILTER(AnalysisResults!$R$2:$R$3724,(AnalysisResults!$P$2:$P$3724='AE_SOC_PT Shell'!$D359)*(AnalysisResults!$D$2:$D$3724='AE_SOC_PT Shell'!$F$4)*(AnalysisResults!$J$2:$J$3724='AE_SOC_PT Shell'!$B359)*(AnalysisResults!$N$2:$N$3724='AE_SOC_PT Shell'!$C359),"")</f>
        <v>( XX.X)</v>
      </c>
    </row>
    <row r="360" spans="2:8" x14ac:dyDescent="0.45">
      <c r="B360" s="12" t="str">
        <v>NERVOUS SYSTEM DISORDERS</v>
      </c>
      <c r="C360" s="12" t="str">
        <v>STUPOR</v>
      </c>
      <c r="D360" s="11" t="str">
        <v>Mth01_CatVar_ByGrp_1_n</v>
      </c>
      <c r="E360" s="9" t="str" cm="1">
        <f t="array" ref="E360">_xlfn._xlws.FILTER(AnalysisMethods!$G$2:$G$31,AnalysisMethods!$E$2:$E$31='AE_SOC_PT Shell'!D360,"")</f>
        <v>n</v>
      </c>
      <c r="F360" s="10" t="str" cm="1">
        <f t="array" ref="F360">_xlfn._xlws.FILTER(AnalysisResults!$R$2:$R$3724,(AnalysisResults!$P$2:$P$3724='AE_SOC_PT Shell'!$D360)*(AnalysisResults!$D$2:$D$3724='AE_SOC_PT Shell'!$F$4)*(AnalysisResults!$J$2:$J$3724='AE_SOC_PT Shell'!$B360)*(AnalysisResults!$N$2:$N$3724='AE_SOC_PT Shell'!$C360),"")</f>
        <v>XX</v>
      </c>
      <c r="G360" s="10" t="str" cm="1">
        <f t="array" ref="G360">_xlfn._xlws.FILTER(AnalysisResults!$R$2:$R$3724,(AnalysisResults!$P$2:$P$3724='AE_SOC_PT Shell'!$D360)*(AnalysisResults!$D$2:$D$3724='AE_SOC_PT Shell'!$F$4)*(AnalysisResults!$J$2:$J$3724='AE_SOC_PT Shell'!$B360)*(AnalysisResults!$N$2:$N$3724='AE_SOC_PT Shell'!$C360),"")</f>
        <v>XX</v>
      </c>
      <c r="H360" s="10" t="str" cm="1">
        <f t="array" ref="H360">_xlfn._xlws.FILTER(AnalysisResults!$R$2:$R$3724,(AnalysisResults!$P$2:$P$3724='AE_SOC_PT Shell'!$D360)*(AnalysisResults!$D$2:$D$3724='AE_SOC_PT Shell'!$F$4)*(AnalysisResults!$J$2:$J$3724='AE_SOC_PT Shell'!$B360)*(AnalysisResults!$N$2:$N$3724='AE_SOC_PT Shell'!$C360),"")</f>
        <v>XX</v>
      </c>
    </row>
    <row r="361" spans="2:8" x14ac:dyDescent="0.45">
      <c r="B361" s="12" t="str">
        <v>NERVOUS SYSTEM DISORDERS</v>
      </c>
      <c r="C361" s="12" t="str">
        <v>STUPOR</v>
      </c>
      <c r="D361" s="11" t="str">
        <v>Mth01_CatVar_ByGrp_2_pct</v>
      </c>
      <c r="E361" s="9" t="str" cm="1">
        <f t="array" ref="E361">_xlfn._xlws.FILTER(AnalysisMethods!$G$2:$G$31,AnalysisMethods!$E$2:$E$31='AE_SOC_PT Shell'!D361,"")</f>
        <v>%</v>
      </c>
      <c r="F361" s="10" t="str" cm="1">
        <f t="array" ref="F361">_xlfn._xlws.FILTER(AnalysisResults!$R$2:$R$3724,(AnalysisResults!$P$2:$P$3724='AE_SOC_PT Shell'!$D361)*(AnalysisResults!$D$2:$D$3724='AE_SOC_PT Shell'!$F$4)*(AnalysisResults!$J$2:$J$3724='AE_SOC_PT Shell'!$B361)*(AnalysisResults!$N$2:$N$3724='AE_SOC_PT Shell'!$C361),"")</f>
        <v>( XX.X)</v>
      </c>
      <c r="G361" s="10" t="str" cm="1">
        <f t="array" ref="G361">_xlfn._xlws.FILTER(AnalysisResults!$R$2:$R$3724,(AnalysisResults!$P$2:$P$3724='AE_SOC_PT Shell'!$D361)*(AnalysisResults!$D$2:$D$3724='AE_SOC_PT Shell'!$F$4)*(AnalysisResults!$J$2:$J$3724='AE_SOC_PT Shell'!$B361)*(AnalysisResults!$N$2:$N$3724='AE_SOC_PT Shell'!$C361),"")</f>
        <v>( XX.X)</v>
      </c>
      <c r="H361" s="10" t="str" cm="1">
        <f t="array" ref="H361">_xlfn._xlws.FILTER(AnalysisResults!$R$2:$R$3724,(AnalysisResults!$P$2:$P$3724='AE_SOC_PT Shell'!$D361)*(AnalysisResults!$D$2:$D$3724='AE_SOC_PT Shell'!$F$4)*(AnalysisResults!$J$2:$J$3724='AE_SOC_PT Shell'!$B361)*(AnalysisResults!$N$2:$N$3724='AE_SOC_PT Shell'!$C361),"")</f>
        <v>( XX.X)</v>
      </c>
    </row>
    <row r="362" spans="2:8" x14ac:dyDescent="0.45">
      <c r="B362" s="12" t="str">
        <v>NERVOUS SYSTEM DISORDERS</v>
      </c>
      <c r="C362" s="12" t="str">
        <v>SYNCOPE VASOVAGAL</v>
      </c>
      <c r="D362" s="11" t="str">
        <v>Mth01_CatVar_ByGrp_1_n</v>
      </c>
      <c r="E362" s="9" t="str" cm="1">
        <f t="array" ref="E362">_xlfn._xlws.FILTER(AnalysisMethods!$G$2:$G$31,AnalysisMethods!$E$2:$E$31='AE_SOC_PT Shell'!D362,"")</f>
        <v>n</v>
      </c>
      <c r="F362" s="10" t="str" cm="1">
        <f t="array" ref="F362">_xlfn._xlws.FILTER(AnalysisResults!$R$2:$R$3724,(AnalysisResults!$P$2:$P$3724='AE_SOC_PT Shell'!$D362)*(AnalysisResults!$D$2:$D$3724='AE_SOC_PT Shell'!$F$4)*(AnalysisResults!$J$2:$J$3724='AE_SOC_PT Shell'!$B362)*(AnalysisResults!$N$2:$N$3724='AE_SOC_PT Shell'!$C362),"")</f>
        <v>XX</v>
      </c>
      <c r="G362" s="10" t="str" cm="1">
        <f t="array" ref="G362">_xlfn._xlws.FILTER(AnalysisResults!$R$2:$R$3724,(AnalysisResults!$P$2:$P$3724='AE_SOC_PT Shell'!$D362)*(AnalysisResults!$D$2:$D$3724='AE_SOC_PT Shell'!$F$4)*(AnalysisResults!$J$2:$J$3724='AE_SOC_PT Shell'!$B362)*(AnalysisResults!$N$2:$N$3724='AE_SOC_PT Shell'!$C362),"")</f>
        <v>XX</v>
      </c>
      <c r="H362" s="10" t="str" cm="1">
        <f t="array" ref="H362">_xlfn._xlws.FILTER(AnalysisResults!$R$2:$R$3724,(AnalysisResults!$P$2:$P$3724='AE_SOC_PT Shell'!$D362)*(AnalysisResults!$D$2:$D$3724='AE_SOC_PT Shell'!$F$4)*(AnalysisResults!$J$2:$J$3724='AE_SOC_PT Shell'!$B362)*(AnalysisResults!$N$2:$N$3724='AE_SOC_PT Shell'!$C362),"")</f>
        <v>XX</v>
      </c>
    </row>
    <row r="363" spans="2:8" x14ac:dyDescent="0.45">
      <c r="B363" s="12" t="str">
        <v>NERVOUS SYSTEM DISORDERS</v>
      </c>
      <c r="C363" s="12" t="str">
        <v>SYNCOPE VASOVAGAL</v>
      </c>
      <c r="D363" s="11" t="str">
        <v>Mth01_CatVar_ByGrp_2_pct</v>
      </c>
      <c r="E363" s="9" t="str" cm="1">
        <f t="array" ref="E363">_xlfn._xlws.FILTER(AnalysisMethods!$G$2:$G$31,AnalysisMethods!$E$2:$E$31='AE_SOC_PT Shell'!D363,"")</f>
        <v>%</v>
      </c>
      <c r="F363" s="10" t="str" cm="1">
        <f t="array" ref="F363">_xlfn._xlws.FILTER(AnalysisResults!$R$2:$R$3724,(AnalysisResults!$P$2:$P$3724='AE_SOC_PT Shell'!$D363)*(AnalysisResults!$D$2:$D$3724='AE_SOC_PT Shell'!$F$4)*(AnalysisResults!$J$2:$J$3724='AE_SOC_PT Shell'!$B363)*(AnalysisResults!$N$2:$N$3724='AE_SOC_PT Shell'!$C363),"")</f>
        <v>( XX.X)</v>
      </c>
      <c r="G363" s="10" t="str" cm="1">
        <f t="array" ref="G363">_xlfn._xlws.FILTER(AnalysisResults!$R$2:$R$3724,(AnalysisResults!$P$2:$P$3724='AE_SOC_PT Shell'!$D363)*(AnalysisResults!$D$2:$D$3724='AE_SOC_PT Shell'!$F$4)*(AnalysisResults!$J$2:$J$3724='AE_SOC_PT Shell'!$B363)*(AnalysisResults!$N$2:$N$3724='AE_SOC_PT Shell'!$C363),"")</f>
        <v>( XX.X)</v>
      </c>
      <c r="H363" s="10" t="str" cm="1">
        <f t="array" ref="H363">_xlfn._xlws.FILTER(AnalysisResults!$R$2:$R$3724,(AnalysisResults!$P$2:$P$3724='AE_SOC_PT Shell'!$D363)*(AnalysisResults!$D$2:$D$3724='AE_SOC_PT Shell'!$F$4)*(AnalysisResults!$J$2:$J$3724='AE_SOC_PT Shell'!$B363)*(AnalysisResults!$N$2:$N$3724='AE_SOC_PT Shell'!$C363),"")</f>
        <v>( XX.X)</v>
      </c>
    </row>
    <row r="364" spans="2:8" x14ac:dyDescent="0.45">
      <c r="B364" s="12" t="str">
        <v>NERVOUS SYSTEM DISORDERS</v>
      </c>
      <c r="C364" s="12" t="str">
        <v>SYNCOPE</v>
      </c>
      <c r="D364" s="11" t="str">
        <v>Mth01_CatVar_ByGrp_1_n</v>
      </c>
      <c r="E364" s="9" t="str" cm="1">
        <f t="array" ref="E364">_xlfn._xlws.FILTER(AnalysisMethods!$G$2:$G$31,AnalysisMethods!$E$2:$E$31='AE_SOC_PT Shell'!D364,"")</f>
        <v>n</v>
      </c>
      <c r="F364" s="10" t="str" cm="1">
        <f t="array" ref="F364">_xlfn._xlws.FILTER(AnalysisResults!$R$2:$R$3724,(AnalysisResults!$P$2:$P$3724='AE_SOC_PT Shell'!$D364)*(AnalysisResults!$D$2:$D$3724='AE_SOC_PT Shell'!$F$4)*(AnalysisResults!$J$2:$J$3724='AE_SOC_PT Shell'!$B364)*(AnalysisResults!$N$2:$N$3724='AE_SOC_PT Shell'!$C364),"")</f>
        <v>XX</v>
      </c>
      <c r="G364" s="10" t="str" cm="1">
        <f t="array" ref="G364">_xlfn._xlws.FILTER(AnalysisResults!$R$2:$R$3724,(AnalysisResults!$P$2:$P$3724='AE_SOC_PT Shell'!$D364)*(AnalysisResults!$D$2:$D$3724='AE_SOC_PT Shell'!$F$4)*(AnalysisResults!$J$2:$J$3724='AE_SOC_PT Shell'!$B364)*(AnalysisResults!$N$2:$N$3724='AE_SOC_PT Shell'!$C364),"")</f>
        <v>XX</v>
      </c>
      <c r="H364" s="10" t="str" cm="1">
        <f t="array" ref="H364">_xlfn._xlws.FILTER(AnalysisResults!$R$2:$R$3724,(AnalysisResults!$P$2:$P$3724='AE_SOC_PT Shell'!$D364)*(AnalysisResults!$D$2:$D$3724='AE_SOC_PT Shell'!$F$4)*(AnalysisResults!$J$2:$J$3724='AE_SOC_PT Shell'!$B364)*(AnalysisResults!$N$2:$N$3724='AE_SOC_PT Shell'!$C364),"")</f>
        <v>XX</v>
      </c>
    </row>
    <row r="365" spans="2:8" x14ac:dyDescent="0.45">
      <c r="B365" s="12" t="str">
        <v>NERVOUS SYSTEM DISORDERS</v>
      </c>
      <c r="C365" s="12" t="str">
        <v>SYNCOPE</v>
      </c>
      <c r="D365" s="11" t="str">
        <v>Mth01_CatVar_ByGrp_2_pct</v>
      </c>
      <c r="E365" s="9" t="str" cm="1">
        <f t="array" ref="E365">_xlfn._xlws.FILTER(AnalysisMethods!$G$2:$G$31,AnalysisMethods!$E$2:$E$31='AE_SOC_PT Shell'!D365,"")</f>
        <v>%</v>
      </c>
      <c r="F365" s="10" t="str" cm="1">
        <f t="array" ref="F365">_xlfn._xlws.FILTER(AnalysisResults!$R$2:$R$3724,(AnalysisResults!$P$2:$P$3724='AE_SOC_PT Shell'!$D365)*(AnalysisResults!$D$2:$D$3724='AE_SOC_PT Shell'!$F$4)*(AnalysisResults!$J$2:$J$3724='AE_SOC_PT Shell'!$B365)*(AnalysisResults!$N$2:$N$3724='AE_SOC_PT Shell'!$C365),"")</f>
        <v>( XX.X)</v>
      </c>
      <c r="G365" s="10" t="str" cm="1">
        <f t="array" ref="G365">_xlfn._xlws.FILTER(AnalysisResults!$R$2:$R$3724,(AnalysisResults!$P$2:$P$3724='AE_SOC_PT Shell'!$D365)*(AnalysisResults!$D$2:$D$3724='AE_SOC_PT Shell'!$F$4)*(AnalysisResults!$J$2:$J$3724='AE_SOC_PT Shell'!$B365)*(AnalysisResults!$N$2:$N$3724='AE_SOC_PT Shell'!$C365),"")</f>
        <v>( XX.X)</v>
      </c>
      <c r="H365" s="10" t="str" cm="1">
        <f t="array" ref="H365">_xlfn._xlws.FILTER(AnalysisResults!$R$2:$R$3724,(AnalysisResults!$P$2:$P$3724='AE_SOC_PT Shell'!$D365)*(AnalysisResults!$D$2:$D$3724='AE_SOC_PT Shell'!$F$4)*(AnalysisResults!$J$2:$J$3724='AE_SOC_PT Shell'!$B365)*(AnalysisResults!$N$2:$N$3724='AE_SOC_PT Shell'!$C365),"")</f>
        <v>( XX.X)</v>
      </c>
    </row>
    <row r="366" spans="2:8" x14ac:dyDescent="0.45">
      <c r="B366" s="12" t="str">
        <v>NERVOUS SYSTEM DISORDERS</v>
      </c>
      <c r="C366" s="12" t="str">
        <v>TRANSIENT ISCHAEMIC ATTACK</v>
      </c>
      <c r="D366" s="11" t="str">
        <v>Mth01_CatVar_ByGrp_1_n</v>
      </c>
      <c r="E366" s="9" t="str" cm="1">
        <f t="array" ref="E366">_xlfn._xlws.FILTER(AnalysisMethods!$G$2:$G$31,AnalysisMethods!$E$2:$E$31='AE_SOC_PT Shell'!D366,"")</f>
        <v>n</v>
      </c>
      <c r="F366" s="10" t="str" cm="1">
        <f t="array" ref="F366">_xlfn._xlws.FILTER(AnalysisResults!$R$2:$R$3724,(AnalysisResults!$P$2:$P$3724='AE_SOC_PT Shell'!$D366)*(AnalysisResults!$D$2:$D$3724='AE_SOC_PT Shell'!$F$4)*(AnalysisResults!$J$2:$J$3724='AE_SOC_PT Shell'!$B366)*(AnalysisResults!$N$2:$N$3724='AE_SOC_PT Shell'!$C366),"")</f>
        <v>XX</v>
      </c>
      <c r="G366" s="10" t="str" cm="1">
        <f t="array" ref="G366">_xlfn._xlws.FILTER(AnalysisResults!$R$2:$R$3724,(AnalysisResults!$P$2:$P$3724='AE_SOC_PT Shell'!$D366)*(AnalysisResults!$D$2:$D$3724='AE_SOC_PT Shell'!$F$4)*(AnalysisResults!$J$2:$J$3724='AE_SOC_PT Shell'!$B366)*(AnalysisResults!$N$2:$N$3724='AE_SOC_PT Shell'!$C366),"")</f>
        <v>XX</v>
      </c>
      <c r="H366" s="10" t="str" cm="1">
        <f t="array" ref="H366">_xlfn._xlws.FILTER(AnalysisResults!$R$2:$R$3724,(AnalysisResults!$P$2:$P$3724='AE_SOC_PT Shell'!$D366)*(AnalysisResults!$D$2:$D$3724='AE_SOC_PT Shell'!$F$4)*(AnalysisResults!$J$2:$J$3724='AE_SOC_PT Shell'!$B366)*(AnalysisResults!$N$2:$N$3724='AE_SOC_PT Shell'!$C366),"")</f>
        <v>XX</v>
      </c>
    </row>
    <row r="367" spans="2:8" x14ac:dyDescent="0.45">
      <c r="B367" s="12" t="str">
        <v>NERVOUS SYSTEM DISORDERS</v>
      </c>
      <c r="C367" s="12" t="str">
        <v>TRANSIENT ISCHAEMIC ATTACK</v>
      </c>
      <c r="D367" s="11" t="str">
        <v>Mth01_CatVar_ByGrp_2_pct</v>
      </c>
      <c r="E367" s="9" t="str" cm="1">
        <f t="array" ref="E367">_xlfn._xlws.FILTER(AnalysisMethods!$G$2:$G$31,AnalysisMethods!$E$2:$E$31='AE_SOC_PT Shell'!D367,"")</f>
        <v>%</v>
      </c>
      <c r="F367" s="10" t="str" cm="1">
        <f t="array" ref="F367">_xlfn._xlws.FILTER(AnalysisResults!$R$2:$R$3724,(AnalysisResults!$P$2:$P$3724='AE_SOC_PT Shell'!$D367)*(AnalysisResults!$D$2:$D$3724='AE_SOC_PT Shell'!$F$4)*(AnalysisResults!$J$2:$J$3724='AE_SOC_PT Shell'!$B367)*(AnalysisResults!$N$2:$N$3724='AE_SOC_PT Shell'!$C367),"")</f>
        <v>( XX.X)</v>
      </c>
      <c r="G367" s="10" t="str" cm="1">
        <f t="array" ref="G367">_xlfn._xlws.FILTER(AnalysisResults!$R$2:$R$3724,(AnalysisResults!$P$2:$P$3724='AE_SOC_PT Shell'!$D367)*(AnalysisResults!$D$2:$D$3724='AE_SOC_PT Shell'!$F$4)*(AnalysisResults!$J$2:$J$3724='AE_SOC_PT Shell'!$B367)*(AnalysisResults!$N$2:$N$3724='AE_SOC_PT Shell'!$C367),"")</f>
        <v>( XX.X)</v>
      </c>
      <c r="H367" s="10" t="str" cm="1">
        <f t="array" ref="H367">_xlfn._xlws.FILTER(AnalysisResults!$R$2:$R$3724,(AnalysisResults!$P$2:$P$3724='AE_SOC_PT Shell'!$D367)*(AnalysisResults!$D$2:$D$3724='AE_SOC_PT Shell'!$F$4)*(AnalysisResults!$J$2:$J$3724='AE_SOC_PT Shell'!$B367)*(AnalysisResults!$N$2:$N$3724='AE_SOC_PT Shell'!$C367),"")</f>
        <v>( XX.X)</v>
      </c>
    </row>
    <row r="368" spans="2:8" x14ac:dyDescent="0.45">
      <c r="B368" s="12" t="str">
        <v>PSYCHIATRIC DISORDERS</v>
      </c>
      <c r="C368" s="12" t="str">
        <v/>
      </c>
      <c r="D368" s="11" t="str">
        <v>Mth01_CatVar_ByGrp_1_n</v>
      </c>
      <c r="E368" s="9" t="str" cm="1">
        <f t="array" ref="E368">_xlfn._xlws.FILTER(AnalysisMethods!$G$2:$G$31,AnalysisMethods!$E$2:$E$31='AE_SOC_PT Shell'!D368,"")</f>
        <v>n</v>
      </c>
      <c r="F368" s="10" t="str" cm="1">
        <f t="array" ref="F368">_xlfn._xlws.FILTER(AnalysisResults!$R$2:$R$3724,(AnalysisResults!$P$2:$P$3724='AE_SOC_PT Shell'!$D368)*(AnalysisResults!$D$2:$D$3724='AE_SOC_PT Shell'!$F$4)*(AnalysisResults!$J$2:$J$3724='AE_SOC_PT Shell'!$B368)*(AnalysisResults!$N$2:$N$3724='AE_SOC_PT Shell'!$C368),"")</f>
        <v>XX</v>
      </c>
      <c r="G368" s="10" t="str" cm="1">
        <f t="array" ref="G368">_xlfn._xlws.FILTER(AnalysisResults!$R$2:$R$3724,(AnalysisResults!$P$2:$P$3724='AE_SOC_PT Shell'!$D368)*(AnalysisResults!$D$2:$D$3724='AE_SOC_PT Shell'!$F$4)*(AnalysisResults!$J$2:$J$3724='AE_SOC_PT Shell'!$B368)*(AnalysisResults!$N$2:$N$3724='AE_SOC_PT Shell'!$C368),"")</f>
        <v>XX</v>
      </c>
      <c r="H368" s="10" t="str" cm="1">
        <f t="array" ref="H368">_xlfn._xlws.FILTER(AnalysisResults!$R$2:$R$3724,(AnalysisResults!$P$2:$P$3724='AE_SOC_PT Shell'!$D368)*(AnalysisResults!$D$2:$D$3724='AE_SOC_PT Shell'!$F$4)*(AnalysisResults!$J$2:$J$3724='AE_SOC_PT Shell'!$B368)*(AnalysisResults!$N$2:$N$3724='AE_SOC_PT Shell'!$C368),"")</f>
        <v>XX</v>
      </c>
    </row>
    <row r="369" spans="2:8" x14ac:dyDescent="0.45">
      <c r="B369" s="12" t="str">
        <v>PSYCHIATRIC DISORDERS</v>
      </c>
      <c r="C369" s="12" t="str">
        <v/>
      </c>
      <c r="D369" s="11" t="str">
        <v>Mth01_CatVar_ByGrp_2_pct</v>
      </c>
      <c r="E369" s="9" t="str" cm="1">
        <f t="array" ref="E369">_xlfn._xlws.FILTER(AnalysisMethods!$G$2:$G$31,AnalysisMethods!$E$2:$E$31='AE_SOC_PT Shell'!D369,"")</f>
        <v>%</v>
      </c>
      <c r="F369" s="10" t="str" cm="1">
        <f t="array" ref="F369">_xlfn._xlws.FILTER(AnalysisResults!$R$2:$R$3724,(AnalysisResults!$P$2:$P$3724='AE_SOC_PT Shell'!$D369)*(AnalysisResults!$D$2:$D$3724='AE_SOC_PT Shell'!$F$4)*(AnalysisResults!$J$2:$J$3724='AE_SOC_PT Shell'!$B369)*(AnalysisResults!$N$2:$N$3724='AE_SOC_PT Shell'!$C369),"")</f>
        <v>( XX.X)</v>
      </c>
      <c r="G369" s="10" t="str" cm="1">
        <f t="array" ref="G369">_xlfn._xlws.FILTER(AnalysisResults!$R$2:$R$3724,(AnalysisResults!$P$2:$P$3724='AE_SOC_PT Shell'!$D369)*(AnalysisResults!$D$2:$D$3724='AE_SOC_PT Shell'!$F$4)*(AnalysisResults!$J$2:$J$3724='AE_SOC_PT Shell'!$B369)*(AnalysisResults!$N$2:$N$3724='AE_SOC_PT Shell'!$C369),"")</f>
        <v>( XX.X)</v>
      </c>
      <c r="H369" s="10" t="str" cm="1">
        <f t="array" ref="H369">_xlfn._xlws.FILTER(AnalysisResults!$R$2:$R$3724,(AnalysisResults!$P$2:$P$3724='AE_SOC_PT Shell'!$D369)*(AnalysisResults!$D$2:$D$3724='AE_SOC_PT Shell'!$F$4)*(AnalysisResults!$J$2:$J$3724='AE_SOC_PT Shell'!$B369)*(AnalysisResults!$N$2:$N$3724='AE_SOC_PT Shell'!$C369),"")</f>
        <v>( XX.X)</v>
      </c>
    </row>
    <row r="370" spans="2:8" x14ac:dyDescent="0.45">
      <c r="B370" s="12" t="str">
        <v>PSYCHIATRIC DISORDERS</v>
      </c>
      <c r="C370" s="12" t="str">
        <v>AGITATION</v>
      </c>
      <c r="D370" s="11" t="str">
        <v>Mth01_CatVar_ByGrp_1_n</v>
      </c>
      <c r="E370" s="9" t="str" cm="1">
        <f t="array" ref="E370">_xlfn._xlws.FILTER(AnalysisMethods!$G$2:$G$31,AnalysisMethods!$E$2:$E$31='AE_SOC_PT Shell'!D370,"")</f>
        <v>n</v>
      </c>
      <c r="F370" s="10" t="str" cm="1">
        <f t="array" ref="F370">_xlfn._xlws.FILTER(AnalysisResults!$R$2:$R$3724,(AnalysisResults!$P$2:$P$3724='AE_SOC_PT Shell'!$D370)*(AnalysisResults!$D$2:$D$3724='AE_SOC_PT Shell'!$F$4)*(AnalysisResults!$J$2:$J$3724='AE_SOC_PT Shell'!$B370)*(AnalysisResults!$N$2:$N$3724='AE_SOC_PT Shell'!$C370),"")</f>
        <v>XX</v>
      </c>
      <c r="G370" s="10" t="str" cm="1">
        <f t="array" ref="G370">_xlfn._xlws.FILTER(AnalysisResults!$R$2:$R$3724,(AnalysisResults!$P$2:$P$3724='AE_SOC_PT Shell'!$D370)*(AnalysisResults!$D$2:$D$3724='AE_SOC_PT Shell'!$F$4)*(AnalysisResults!$J$2:$J$3724='AE_SOC_PT Shell'!$B370)*(AnalysisResults!$N$2:$N$3724='AE_SOC_PT Shell'!$C370),"")</f>
        <v>XX</v>
      </c>
      <c r="H370" s="10" t="str" cm="1">
        <f t="array" ref="H370">_xlfn._xlws.FILTER(AnalysisResults!$R$2:$R$3724,(AnalysisResults!$P$2:$P$3724='AE_SOC_PT Shell'!$D370)*(AnalysisResults!$D$2:$D$3724='AE_SOC_PT Shell'!$F$4)*(AnalysisResults!$J$2:$J$3724='AE_SOC_PT Shell'!$B370)*(AnalysisResults!$N$2:$N$3724='AE_SOC_PT Shell'!$C370),"")</f>
        <v>XX</v>
      </c>
    </row>
    <row r="371" spans="2:8" x14ac:dyDescent="0.45">
      <c r="B371" s="12" t="str">
        <v>PSYCHIATRIC DISORDERS</v>
      </c>
      <c r="C371" s="12" t="str">
        <v>AGITATION</v>
      </c>
      <c r="D371" s="11" t="str">
        <v>Mth01_CatVar_ByGrp_2_pct</v>
      </c>
      <c r="E371" s="9" t="str" cm="1">
        <f t="array" ref="E371">_xlfn._xlws.FILTER(AnalysisMethods!$G$2:$G$31,AnalysisMethods!$E$2:$E$31='AE_SOC_PT Shell'!D371,"")</f>
        <v>%</v>
      </c>
      <c r="F371" s="10" t="str" cm="1">
        <f t="array" ref="F371">_xlfn._xlws.FILTER(AnalysisResults!$R$2:$R$3724,(AnalysisResults!$P$2:$P$3724='AE_SOC_PT Shell'!$D371)*(AnalysisResults!$D$2:$D$3724='AE_SOC_PT Shell'!$F$4)*(AnalysisResults!$J$2:$J$3724='AE_SOC_PT Shell'!$B371)*(AnalysisResults!$N$2:$N$3724='AE_SOC_PT Shell'!$C371),"")</f>
        <v>( XX.X)</v>
      </c>
      <c r="G371" s="10" t="str" cm="1">
        <f t="array" ref="G371">_xlfn._xlws.FILTER(AnalysisResults!$R$2:$R$3724,(AnalysisResults!$P$2:$P$3724='AE_SOC_PT Shell'!$D371)*(AnalysisResults!$D$2:$D$3724='AE_SOC_PT Shell'!$F$4)*(AnalysisResults!$J$2:$J$3724='AE_SOC_PT Shell'!$B371)*(AnalysisResults!$N$2:$N$3724='AE_SOC_PT Shell'!$C371),"")</f>
        <v>( XX.X)</v>
      </c>
      <c r="H371" s="10" t="str" cm="1">
        <f t="array" ref="H371">_xlfn._xlws.FILTER(AnalysisResults!$R$2:$R$3724,(AnalysisResults!$P$2:$P$3724='AE_SOC_PT Shell'!$D371)*(AnalysisResults!$D$2:$D$3724='AE_SOC_PT Shell'!$F$4)*(AnalysisResults!$J$2:$J$3724='AE_SOC_PT Shell'!$B371)*(AnalysisResults!$N$2:$N$3724='AE_SOC_PT Shell'!$C371),"")</f>
        <v>( XX.X)</v>
      </c>
    </row>
    <row r="372" spans="2:8" x14ac:dyDescent="0.45">
      <c r="B372" s="12" t="str">
        <v>PSYCHIATRIC DISORDERS</v>
      </c>
      <c r="C372" s="12" t="str">
        <v>ANXIETY</v>
      </c>
      <c r="D372" s="11" t="str">
        <v>Mth01_CatVar_ByGrp_1_n</v>
      </c>
      <c r="E372" s="9" t="str" cm="1">
        <f t="array" ref="E372">_xlfn._xlws.FILTER(AnalysisMethods!$G$2:$G$31,AnalysisMethods!$E$2:$E$31='AE_SOC_PT Shell'!D372,"")</f>
        <v>n</v>
      </c>
      <c r="F372" s="10" t="str" cm="1">
        <f t="array" ref="F372">_xlfn._xlws.FILTER(AnalysisResults!$R$2:$R$3724,(AnalysisResults!$P$2:$P$3724='AE_SOC_PT Shell'!$D372)*(AnalysisResults!$D$2:$D$3724='AE_SOC_PT Shell'!$F$4)*(AnalysisResults!$J$2:$J$3724='AE_SOC_PT Shell'!$B372)*(AnalysisResults!$N$2:$N$3724='AE_SOC_PT Shell'!$C372),"")</f>
        <v>XX</v>
      </c>
      <c r="G372" s="10" t="str" cm="1">
        <f t="array" ref="G372">_xlfn._xlws.FILTER(AnalysisResults!$R$2:$R$3724,(AnalysisResults!$P$2:$P$3724='AE_SOC_PT Shell'!$D372)*(AnalysisResults!$D$2:$D$3724='AE_SOC_PT Shell'!$F$4)*(AnalysisResults!$J$2:$J$3724='AE_SOC_PT Shell'!$B372)*(AnalysisResults!$N$2:$N$3724='AE_SOC_PT Shell'!$C372),"")</f>
        <v>XX</v>
      </c>
      <c r="H372" s="10" t="str" cm="1">
        <f t="array" ref="H372">_xlfn._xlws.FILTER(AnalysisResults!$R$2:$R$3724,(AnalysisResults!$P$2:$P$3724='AE_SOC_PT Shell'!$D372)*(AnalysisResults!$D$2:$D$3724='AE_SOC_PT Shell'!$F$4)*(AnalysisResults!$J$2:$J$3724='AE_SOC_PT Shell'!$B372)*(AnalysisResults!$N$2:$N$3724='AE_SOC_PT Shell'!$C372),"")</f>
        <v>XX</v>
      </c>
    </row>
    <row r="373" spans="2:8" x14ac:dyDescent="0.45">
      <c r="B373" s="12" t="str">
        <v>PSYCHIATRIC DISORDERS</v>
      </c>
      <c r="C373" s="12" t="str">
        <v>ANXIETY</v>
      </c>
      <c r="D373" s="11" t="str">
        <v>Mth01_CatVar_ByGrp_2_pct</v>
      </c>
      <c r="E373" s="9" t="str" cm="1">
        <f t="array" ref="E373">_xlfn._xlws.FILTER(AnalysisMethods!$G$2:$G$31,AnalysisMethods!$E$2:$E$31='AE_SOC_PT Shell'!D373,"")</f>
        <v>%</v>
      </c>
      <c r="F373" s="10" t="str" cm="1">
        <f t="array" ref="F373">_xlfn._xlws.FILTER(AnalysisResults!$R$2:$R$3724,(AnalysisResults!$P$2:$P$3724='AE_SOC_PT Shell'!$D373)*(AnalysisResults!$D$2:$D$3724='AE_SOC_PT Shell'!$F$4)*(AnalysisResults!$J$2:$J$3724='AE_SOC_PT Shell'!$B373)*(AnalysisResults!$N$2:$N$3724='AE_SOC_PT Shell'!$C373),"")</f>
        <v>( XX.X)</v>
      </c>
      <c r="G373" s="10" t="str" cm="1">
        <f t="array" ref="G373">_xlfn._xlws.FILTER(AnalysisResults!$R$2:$R$3724,(AnalysisResults!$P$2:$P$3724='AE_SOC_PT Shell'!$D373)*(AnalysisResults!$D$2:$D$3724='AE_SOC_PT Shell'!$F$4)*(AnalysisResults!$J$2:$J$3724='AE_SOC_PT Shell'!$B373)*(AnalysisResults!$N$2:$N$3724='AE_SOC_PT Shell'!$C373),"")</f>
        <v>( XX.X)</v>
      </c>
      <c r="H373" s="10" t="str" cm="1">
        <f t="array" ref="H373">_xlfn._xlws.FILTER(AnalysisResults!$R$2:$R$3724,(AnalysisResults!$P$2:$P$3724='AE_SOC_PT Shell'!$D373)*(AnalysisResults!$D$2:$D$3724='AE_SOC_PT Shell'!$F$4)*(AnalysisResults!$J$2:$J$3724='AE_SOC_PT Shell'!$B373)*(AnalysisResults!$N$2:$N$3724='AE_SOC_PT Shell'!$C373),"")</f>
        <v>( XX.X)</v>
      </c>
    </row>
    <row r="374" spans="2:8" x14ac:dyDescent="0.45">
      <c r="B374" s="12" t="str">
        <v>PSYCHIATRIC DISORDERS</v>
      </c>
      <c r="C374" s="12" t="str">
        <v>COMPLETED SUICIDE</v>
      </c>
      <c r="D374" s="11" t="str">
        <v>Mth01_CatVar_ByGrp_1_n</v>
      </c>
      <c r="E374" s="9" t="str" cm="1">
        <f t="array" ref="E374">_xlfn._xlws.FILTER(AnalysisMethods!$G$2:$G$31,AnalysisMethods!$E$2:$E$31='AE_SOC_PT Shell'!D374,"")</f>
        <v>n</v>
      </c>
      <c r="F374" s="10" t="str" cm="1">
        <f t="array" ref="F374">_xlfn._xlws.FILTER(AnalysisResults!$R$2:$R$3724,(AnalysisResults!$P$2:$P$3724='AE_SOC_PT Shell'!$D374)*(AnalysisResults!$D$2:$D$3724='AE_SOC_PT Shell'!$F$4)*(AnalysisResults!$J$2:$J$3724='AE_SOC_PT Shell'!$B374)*(AnalysisResults!$N$2:$N$3724='AE_SOC_PT Shell'!$C374),"")</f>
        <v>XX</v>
      </c>
      <c r="G374" s="10" t="str" cm="1">
        <f t="array" ref="G374">_xlfn._xlws.FILTER(AnalysisResults!$R$2:$R$3724,(AnalysisResults!$P$2:$P$3724='AE_SOC_PT Shell'!$D374)*(AnalysisResults!$D$2:$D$3724='AE_SOC_PT Shell'!$F$4)*(AnalysisResults!$J$2:$J$3724='AE_SOC_PT Shell'!$B374)*(AnalysisResults!$N$2:$N$3724='AE_SOC_PT Shell'!$C374),"")</f>
        <v>XX</v>
      </c>
      <c r="H374" s="10" t="str" cm="1">
        <f t="array" ref="H374">_xlfn._xlws.FILTER(AnalysisResults!$R$2:$R$3724,(AnalysisResults!$P$2:$P$3724='AE_SOC_PT Shell'!$D374)*(AnalysisResults!$D$2:$D$3724='AE_SOC_PT Shell'!$F$4)*(AnalysisResults!$J$2:$J$3724='AE_SOC_PT Shell'!$B374)*(AnalysisResults!$N$2:$N$3724='AE_SOC_PT Shell'!$C374),"")</f>
        <v>XX</v>
      </c>
    </row>
    <row r="375" spans="2:8" x14ac:dyDescent="0.45">
      <c r="B375" s="12" t="str">
        <v>PSYCHIATRIC DISORDERS</v>
      </c>
      <c r="C375" s="12" t="str">
        <v>COMPLETED SUICIDE</v>
      </c>
      <c r="D375" s="11" t="str">
        <v>Mth01_CatVar_ByGrp_2_pct</v>
      </c>
      <c r="E375" s="9" t="str" cm="1">
        <f t="array" ref="E375">_xlfn._xlws.FILTER(AnalysisMethods!$G$2:$G$31,AnalysisMethods!$E$2:$E$31='AE_SOC_PT Shell'!D375,"")</f>
        <v>%</v>
      </c>
      <c r="F375" s="10" t="str" cm="1">
        <f t="array" ref="F375">_xlfn._xlws.FILTER(AnalysisResults!$R$2:$R$3724,(AnalysisResults!$P$2:$P$3724='AE_SOC_PT Shell'!$D375)*(AnalysisResults!$D$2:$D$3724='AE_SOC_PT Shell'!$F$4)*(AnalysisResults!$J$2:$J$3724='AE_SOC_PT Shell'!$B375)*(AnalysisResults!$N$2:$N$3724='AE_SOC_PT Shell'!$C375),"")</f>
        <v>( XX.X)</v>
      </c>
      <c r="G375" s="10" t="str" cm="1">
        <f t="array" ref="G375">_xlfn._xlws.FILTER(AnalysisResults!$R$2:$R$3724,(AnalysisResults!$P$2:$P$3724='AE_SOC_PT Shell'!$D375)*(AnalysisResults!$D$2:$D$3724='AE_SOC_PT Shell'!$F$4)*(AnalysisResults!$J$2:$J$3724='AE_SOC_PT Shell'!$B375)*(AnalysisResults!$N$2:$N$3724='AE_SOC_PT Shell'!$C375),"")</f>
        <v>( XX.X)</v>
      </c>
      <c r="H375" s="10" t="str" cm="1">
        <f t="array" ref="H375">_xlfn._xlws.FILTER(AnalysisResults!$R$2:$R$3724,(AnalysisResults!$P$2:$P$3724='AE_SOC_PT Shell'!$D375)*(AnalysisResults!$D$2:$D$3724='AE_SOC_PT Shell'!$F$4)*(AnalysisResults!$J$2:$J$3724='AE_SOC_PT Shell'!$B375)*(AnalysisResults!$N$2:$N$3724='AE_SOC_PT Shell'!$C375),"")</f>
        <v>( XX.X)</v>
      </c>
    </row>
    <row r="376" spans="2:8" x14ac:dyDescent="0.45">
      <c r="B376" s="12" t="str">
        <v>PSYCHIATRIC DISORDERS</v>
      </c>
      <c r="C376" s="12" t="str">
        <v>CONFUSIONAL STATE</v>
      </c>
      <c r="D376" s="11" t="str">
        <v>Mth01_CatVar_ByGrp_1_n</v>
      </c>
      <c r="E376" s="9" t="str" cm="1">
        <f t="array" ref="E376">_xlfn._xlws.FILTER(AnalysisMethods!$G$2:$G$31,AnalysisMethods!$E$2:$E$31='AE_SOC_PT Shell'!D376,"")</f>
        <v>n</v>
      </c>
      <c r="F376" s="10" t="str" cm="1">
        <f t="array" ref="F376">_xlfn._xlws.FILTER(AnalysisResults!$R$2:$R$3724,(AnalysisResults!$P$2:$P$3724='AE_SOC_PT Shell'!$D376)*(AnalysisResults!$D$2:$D$3724='AE_SOC_PT Shell'!$F$4)*(AnalysisResults!$J$2:$J$3724='AE_SOC_PT Shell'!$B376)*(AnalysisResults!$N$2:$N$3724='AE_SOC_PT Shell'!$C376),"")</f>
        <v>XX</v>
      </c>
      <c r="G376" s="10" t="str" cm="1">
        <f t="array" ref="G376">_xlfn._xlws.FILTER(AnalysisResults!$R$2:$R$3724,(AnalysisResults!$P$2:$P$3724='AE_SOC_PT Shell'!$D376)*(AnalysisResults!$D$2:$D$3724='AE_SOC_PT Shell'!$F$4)*(AnalysisResults!$J$2:$J$3724='AE_SOC_PT Shell'!$B376)*(AnalysisResults!$N$2:$N$3724='AE_SOC_PT Shell'!$C376),"")</f>
        <v>XX</v>
      </c>
      <c r="H376" s="10" t="str" cm="1">
        <f t="array" ref="H376">_xlfn._xlws.FILTER(AnalysisResults!$R$2:$R$3724,(AnalysisResults!$P$2:$P$3724='AE_SOC_PT Shell'!$D376)*(AnalysisResults!$D$2:$D$3724='AE_SOC_PT Shell'!$F$4)*(AnalysisResults!$J$2:$J$3724='AE_SOC_PT Shell'!$B376)*(AnalysisResults!$N$2:$N$3724='AE_SOC_PT Shell'!$C376),"")</f>
        <v>XX</v>
      </c>
    </row>
    <row r="377" spans="2:8" x14ac:dyDescent="0.45">
      <c r="B377" s="12" t="str">
        <v>PSYCHIATRIC DISORDERS</v>
      </c>
      <c r="C377" s="12" t="str">
        <v>CONFUSIONAL STATE</v>
      </c>
      <c r="D377" s="11" t="str">
        <v>Mth01_CatVar_ByGrp_2_pct</v>
      </c>
      <c r="E377" s="9" t="str" cm="1">
        <f t="array" ref="E377">_xlfn._xlws.FILTER(AnalysisMethods!$G$2:$G$31,AnalysisMethods!$E$2:$E$31='AE_SOC_PT Shell'!D377,"")</f>
        <v>%</v>
      </c>
      <c r="F377" s="10" t="str" cm="1">
        <f t="array" ref="F377">_xlfn._xlws.FILTER(AnalysisResults!$R$2:$R$3724,(AnalysisResults!$P$2:$P$3724='AE_SOC_PT Shell'!$D377)*(AnalysisResults!$D$2:$D$3724='AE_SOC_PT Shell'!$F$4)*(AnalysisResults!$J$2:$J$3724='AE_SOC_PT Shell'!$B377)*(AnalysisResults!$N$2:$N$3724='AE_SOC_PT Shell'!$C377),"")</f>
        <v>( XX.X)</v>
      </c>
      <c r="G377" s="10" t="str" cm="1">
        <f t="array" ref="G377">_xlfn._xlws.FILTER(AnalysisResults!$R$2:$R$3724,(AnalysisResults!$P$2:$P$3724='AE_SOC_PT Shell'!$D377)*(AnalysisResults!$D$2:$D$3724='AE_SOC_PT Shell'!$F$4)*(AnalysisResults!$J$2:$J$3724='AE_SOC_PT Shell'!$B377)*(AnalysisResults!$N$2:$N$3724='AE_SOC_PT Shell'!$C377),"")</f>
        <v>( XX.X)</v>
      </c>
      <c r="H377" s="10" t="str" cm="1">
        <f t="array" ref="H377">_xlfn._xlws.FILTER(AnalysisResults!$R$2:$R$3724,(AnalysisResults!$P$2:$P$3724='AE_SOC_PT Shell'!$D377)*(AnalysisResults!$D$2:$D$3724='AE_SOC_PT Shell'!$F$4)*(AnalysisResults!$J$2:$J$3724='AE_SOC_PT Shell'!$B377)*(AnalysisResults!$N$2:$N$3724='AE_SOC_PT Shell'!$C377),"")</f>
        <v>( XX.X)</v>
      </c>
    </row>
    <row r="378" spans="2:8" x14ac:dyDescent="0.45">
      <c r="B378" s="12" t="str">
        <v>PSYCHIATRIC DISORDERS</v>
      </c>
      <c r="C378" s="12" t="str">
        <v>DELIRIUM</v>
      </c>
      <c r="D378" s="11" t="str">
        <v>Mth01_CatVar_ByGrp_1_n</v>
      </c>
      <c r="E378" s="9" t="str" cm="1">
        <f t="array" ref="E378">_xlfn._xlws.FILTER(AnalysisMethods!$G$2:$G$31,AnalysisMethods!$E$2:$E$31='AE_SOC_PT Shell'!D378,"")</f>
        <v>n</v>
      </c>
      <c r="F378" s="10" t="str" cm="1">
        <f t="array" ref="F378">_xlfn._xlws.FILTER(AnalysisResults!$R$2:$R$3724,(AnalysisResults!$P$2:$P$3724='AE_SOC_PT Shell'!$D378)*(AnalysisResults!$D$2:$D$3724='AE_SOC_PT Shell'!$F$4)*(AnalysisResults!$J$2:$J$3724='AE_SOC_PT Shell'!$B378)*(AnalysisResults!$N$2:$N$3724='AE_SOC_PT Shell'!$C378),"")</f>
        <v>XX</v>
      </c>
      <c r="G378" s="10" t="str" cm="1">
        <f t="array" ref="G378">_xlfn._xlws.FILTER(AnalysisResults!$R$2:$R$3724,(AnalysisResults!$P$2:$P$3724='AE_SOC_PT Shell'!$D378)*(AnalysisResults!$D$2:$D$3724='AE_SOC_PT Shell'!$F$4)*(AnalysisResults!$J$2:$J$3724='AE_SOC_PT Shell'!$B378)*(AnalysisResults!$N$2:$N$3724='AE_SOC_PT Shell'!$C378),"")</f>
        <v>XX</v>
      </c>
      <c r="H378" s="10" t="str" cm="1">
        <f t="array" ref="H378">_xlfn._xlws.FILTER(AnalysisResults!$R$2:$R$3724,(AnalysisResults!$P$2:$P$3724='AE_SOC_PT Shell'!$D378)*(AnalysisResults!$D$2:$D$3724='AE_SOC_PT Shell'!$F$4)*(AnalysisResults!$J$2:$J$3724='AE_SOC_PT Shell'!$B378)*(AnalysisResults!$N$2:$N$3724='AE_SOC_PT Shell'!$C378),"")</f>
        <v>XX</v>
      </c>
    </row>
    <row r="379" spans="2:8" x14ac:dyDescent="0.45">
      <c r="B379" s="12" t="str">
        <v>PSYCHIATRIC DISORDERS</v>
      </c>
      <c r="C379" s="12" t="str">
        <v>DELIRIUM</v>
      </c>
      <c r="D379" s="11" t="str">
        <v>Mth01_CatVar_ByGrp_2_pct</v>
      </c>
      <c r="E379" s="9" t="str" cm="1">
        <f t="array" ref="E379">_xlfn._xlws.FILTER(AnalysisMethods!$G$2:$G$31,AnalysisMethods!$E$2:$E$31='AE_SOC_PT Shell'!D379,"")</f>
        <v>%</v>
      </c>
      <c r="F379" s="10" t="str" cm="1">
        <f t="array" ref="F379">_xlfn._xlws.FILTER(AnalysisResults!$R$2:$R$3724,(AnalysisResults!$P$2:$P$3724='AE_SOC_PT Shell'!$D379)*(AnalysisResults!$D$2:$D$3724='AE_SOC_PT Shell'!$F$4)*(AnalysisResults!$J$2:$J$3724='AE_SOC_PT Shell'!$B379)*(AnalysisResults!$N$2:$N$3724='AE_SOC_PT Shell'!$C379),"")</f>
        <v>( XX.X)</v>
      </c>
      <c r="G379" s="10" t="str" cm="1">
        <f t="array" ref="G379">_xlfn._xlws.FILTER(AnalysisResults!$R$2:$R$3724,(AnalysisResults!$P$2:$P$3724='AE_SOC_PT Shell'!$D379)*(AnalysisResults!$D$2:$D$3724='AE_SOC_PT Shell'!$F$4)*(AnalysisResults!$J$2:$J$3724='AE_SOC_PT Shell'!$B379)*(AnalysisResults!$N$2:$N$3724='AE_SOC_PT Shell'!$C379),"")</f>
        <v>( XX.X)</v>
      </c>
      <c r="H379" s="10" t="str" cm="1">
        <f t="array" ref="H379">_xlfn._xlws.FILTER(AnalysisResults!$R$2:$R$3724,(AnalysisResults!$P$2:$P$3724='AE_SOC_PT Shell'!$D379)*(AnalysisResults!$D$2:$D$3724='AE_SOC_PT Shell'!$F$4)*(AnalysisResults!$J$2:$J$3724='AE_SOC_PT Shell'!$B379)*(AnalysisResults!$N$2:$N$3724='AE_SOC_PT Shell'!$C379),"")</f>
        <v>( XX.X)</v>
      </c>
    </row>
    <row r="380" spans="2:8" x14ac:dyDescent="0.45">
      <c r="B380" s="12" t="str">
        <v>PSYCHIATRIC DISORDERS</v>
      </c>
      <c r="C380" s="12" t="str">
        <v>DELUSION</v>
      </c>
      <c r="D380" s="11" t="str">
        <v>Mth01_CatVar_ByGrp_1_n</v>
      </c>
      <c r="E380" s="9" t="str" cm="1">
        <f t="array" ref="E380">_xlfn._xlws.FILTER(AnalysisMethods!$G$2:$G$31,AnalysisMethods!$E$2:$E$31='AE_SOC_PT Shell'!D380,"")</f>
        <v>n</v>
      </c>
      <c r="F380" s="10" t="str" cm="1">
        <f t="array" ref="F380">_xlfn._xlws.FILTER(AnalysisResults!$R$2:$R$3724,(AnalysisResults!$P$2:$P$3724='AE_SOC_PT Shell'!$D380)*(AnalysisResults!$D$2:$D$3724='AE_SOC_PT Shell'!$F$4)*(AnalysisResults!$J$2:$J$3724='AE_SOC_PT Shell'!$B380)*(AnalysisResults!$N$2:$N$3724='AE_SOC_PT Shell'!$C380),"")</f>
        <v>XX</v>
      </c>
      <c r="G380" s="10" t="str" cm="1">
        <f t="array" ref="G380">_xlfn._xlws.FILTER(AnalysisResults!$R$2:$R$3724,(AnalysisResults!$P$2:$P$3724='AE_SOC_PT Shell'!$D380)*(AnalysisResults!$D$2:$D$3724='AE_SOC_PT Shell'!$F$4)*(AnalysisResults!$J$2:$J$3724='AE_SOC_PT Shell'!$B380)*(AnalysisResults!$N$2:$N$3724='AE_SOC_PT Shell'!$C380),"")</f>
        <v>XX</v>
      </c>
      <c r="H380" s="10" t="str" cm="1">
        <f t="array" ref="H380">_xlfn._xlws.FILTER(AnalysisResults!$R$2:$R$3724,(AnalysisResults!$P$2:$P$3724='AE_SOC_PT Shell'!$D380)*(AnalysisResults!$D$2:$D$3724='AE_SOC_PT Shell'!$F$4)*(AnalysisResults!$J$2:$J$3724='AE_SOC_PT Shell'!$B380)*(AnalysisResults!$N$2:$N$3724='AE_SOC_PT Shell'!$C380),"")</f>
        <v>XX</v>
      </c>
    </row>
    <row r="381" spans="2:8" x14ac:dyDescent="0.45">
      <c r="B381" s="12" t="str">
        <v>PSYCHIATRIC DISORDERS</v>
      </c>
      <c r="C381" s="12" t="str">
        <v>DELUSION</v>
      </c>
      <c r="D381" s="11" t="str">
        <v>Mth01_CatVar_ByGrp_2_pct</v>
      </c>
      <c r="E381" s="9" t="str" cm="1">
        <f t="array" ref="E381">_xlfn._xlws.FILTER(AnalysisMethods!$G$2:$G$31,AnalysisMethods!$E$2:$E$31='AE_SOC_PT Shell'!D381,"")</f>
        <v>%</v>
      </c>
      <c r="F381" s="10" t="str" cm="1">
        <f t="array" ref="F381">_xlfn._xlws.FILTER(AnalysisResults!$R$2:$R$3724,(AnalysisResults!$P$2:$P$3724='AE_SOC_PT Shell'!$D381)*(AnalysisResults!$D$2:$D$3724='AE_SOC_PT Shell'!$F$4)*(AnalysisResults!$J$2:$J$3724='AE_SOC_PT Shell'!$B381)*(AnalysisResults!$N$2:$N$3724='AE_SOC_PT Shell'!$C381),"")</f>
        <v>( XX.X)</v>
      </c>
      <c r="G381" s="10" t="str" cm="1">
        <f t="array" ref="G381">_xlfn._xlws.FILTER(AnalysisResults!$R$2:$R$3724,(AnalysisResults!$P$2:$P$3724='AE_SOC_PT Shell'!$D381)*(AnalysisResults!$D$2:$D$3724='AE_SOC_PT Shell'!$F$4)*(AnalysisResults!$J$2:$J$3724='AE_SOC_PT Shell'!$B381)*(AnalysisResults!$N$2:$N$3724='AE_SOC_PT Shell'!$C381),"")</f>
        <v>( XX.X)</v>
      </c>
      <c r="H381" s="10" t="str" cm="1">
        <f t="array" ref="H381">_xlfn._xlws.FILTER(AnalysisResults!$R$2:$R$3724,(AnalysisResults!$P$2:$P$3724='AE_SOC_PT Shell'!$D381)*(AnalysisResults!$D$2:$D$3724='AE_SOC_PT Shell'!$F$4)*(AnalysisResults!$J$2:$J$3724='AE_SOC_PT Shell'!$B381)*(AnalysisResults!$N$2:$N$3724='AE_SOC_PT Shell'!$C381),"")</f>
        <v>( XX.X)</v>
      </c>
    </row>
    <row r="382" spans="2:8" x14ac:dyDescent="0.45">
      <c r="B382" s="12" t="str">
        <v>PSYCHIATRIC DISORDERS</v>
      </c>
      <c r="C382" s="12" t="str">
        <v>DEPRESSED MOOD</v>
      </c>
      <c r="D382" s="11" t="str">
        <v>Mth01_CatVar_ByGrp_1_n</v>
      </c>
      <c r="E382" s="9" t="str" cm="1">
        <f t="array" ref="E382">_xlfn._xlws.FILTER(AnalysisMethods!$G$2:$G$31,AnalysisMethods!$E$2:$E$31='AE_SOC_PT Shell'!D382,"")</f>
        <v>n</v>
      </c>
      <c r="F382" s="10" t="str" cm="1">
        <f t="array" ref="F382">_xlfn._xlws.FILTER(AnalysisResults!$R$2:$R$3724,(AnalysisResults!$P$2:$P$3724='AE_SOC_PT Shell'!$D382)*(AnalysisResults!$D$2:$D$3724='AE_SOC_PT Shell'!$F$4)*(AnalysisResults!$J$2:$J$3724='AE_SOC_PT Shell'!$B382)*(AnalysisResults!$N$2:$N$3724='AE_SOC_PT Shell'!$C382),"")</f>
        <v>XX</v>
      </c>
      <c r="G382" s="10" t="str" cm="1">
        <f t="array" ref="G382">_xlfn._xlws.FILTER(AnalysisResults!$R$2:$R$3724,(AnalysisResults!$P$2:$P$3724='AE_SOC_PT Shell'!$D382)*(AnalysisResults!$D$2:$D$3724='AE_SOC_PT Shell'!$F$4)*(AnalysisResults!$J$2:$J$3724='AE_SOC_PT Shell'!$B382)*(AnalysisResults!$N$2:$N$3724='AE_SOC_PT Shell'!$C382),"")</f>
        <v>XX</v>
      </c>
      <c r="H382" s="10" t="str" cm="1">
        <f t="array" ref="H382">_xlfn._xlws.FILTER(AnalysisResults!$R$2:$R$3724,(AnalysisResults!$P$2:$P$3724='AE_SOC_PT Shell'!$D382)*(AnalysisResults!$D$2:$D$3724='AE_SOC_PT Shell'!$F$4)*(AnalysisResults!$J$2:$J$3724='AE_SOC_PT Shell'!$B382)*(AnalysisResults!$N$2:$N$3724='AE_SOC_PT Shell'!$C382),"")</f>
        <v>XX</v>
      </c>
    </row>
    <row r="383" spans="2:8" x14ac:dyDescent="0.45">
      <c r="B383" s="12" t="str">
        <v>PSYCHIATRIC DISORDERS</v>
      </c>
      <c r="C383" s="12" t="str">
        <v>DEPRESSED MOOD</v>
      </c>
      <c r="D383" s="11" t="str">
        <v>Mth01_CatVar_ByGrp_2_pct</v>
      </c>
      <c r="E383" s="9" t="str" cm="1">
        <f t="array" ref="E383">_xlfn._xlws.FILTER(AnalysisMethods!$G$2:$G$31,AnalysisMethods!$E$2:$E$31='AE_SOC_PT Shell'!D383,"")</f>
        <v>%</v>
      </c>
      <c r="F383" s="10" t="str" cm="1">
        <f t="array" ref="F383">_xlfn._xlws.FILTER(AnalysisResults!$R$2:$R$3724,(AnalysisResults!$P$2:$P$3724='AE_SOC_PT Shell'!$D383)*(AnalysisResults!$D$2:$D$3724='AE_SOC_PT Shell'!$F$4)*(AnalysisResults!$J$2:$J$3724='AE_SOC_PT Shell'!$B383)*(AnalysisResults!$N$2:$N$3724='AE_SOC_PT Shell'!$C383),"")</f>
        <v>( XX.X)</v>
      </c>
      <c r="G383" s="10" t="str" cm="1">
        <f t="array" ref="G383">_xlfn._xlws.FILTER(AnalysisResults!$R$2:$R$3724,(AnalysisResults!$P$2:$P$3724='AE_SOC_PT Shell'!$D383)*(AnalysisResults!$D$2:$D$3724='AE_SOC_PT Shell'!$F$4)*(AnalysisResults!$J$2:$J$3724='AE_SOC_PT Shell'!$B383)*(AnalysisResults!$N$2:$N$3724='AE_SOC_PT Shell'!$C383),"")</f>
        <v>( XX.X)</v>
      </c>
      <c r="H383" s="10" t="str" cm="1">
        <f t="array" ref="H383">_xlfn._xlws.FILTER(AnalysisResults!$R$2:$R$3724,(AnalysisResults!$P$2:$P$3724='AE_SOC_PT Shell'!$D383)*(AnalysisResults!$D$2:$D$3724='AE_SOC_PT Shell'!$F$4)*(AnalysisResults!$J$2:$J$3724='AE_SOC_PT Shell'!$B383)*(AnalysisResults!$N$2:$N$3724='AE_SOC_PT Shell'!$C383),"")</f>
        <v>( XX.X)</v>
      </c>
    </row>
    <row r="384" spans="2:8" x14ac:dyDescent="0.45">
      <c r="B384" s="12" t="str">
        <v>PSYCHIATRIC DISORDERS</v>
      </c>
      <c r="C384" s="12" t="str">
        <v>DISORIENTATION</v>
      </c>
      <c r="D384" s="11" t="str">
        <v>Mth01_CatVar_ByGrp_1_n</v>
      </c>
      <c r="E384" s="9" t="str" cm="1">
        <f t="array" ref="E384">_xlfn._xlws.FILTER(AnalysisMethods!$G$2:$G$31,AnalysisMethods!$E$2:$E$31='AE_SOC_PT Shell'!D384,"")</f>
        <v>n</v>
      </c>
      <c r="F384" s="10" t="str" cm="1">
        <f t="array" ref="F384">_xlfn._xlws.FILTER(AnalysisResults!$R$2:$R$3724,(AnalysisResults!$P$2:$P$3724='AE_SOC_PT Shell'!$D384)*(AnalysisResults!$D$2:$D$3724='AE_SOC_PT Shell'!$F$4)*(AnalysisResults!$J$2:$J$3724='AE_SOC_PT Shell'!$B384)*(AnalysisResults!$N$2:$N$3724='AE_SOC_PT Shell'!$C384),"")</f>
        <v>XX</v>
      </c>
      <c r="G384" s="10" t="str" cm="1">
        <f t="array" ref="G384">_xlfn._xlws.FILTER(AnalysisResults!$R$2:$R$3724,(AnalysisResults!$P$2:$P$3724='AE_SOC_PT Shell'!$D384)*(AnalysisResults!$D$2:$D$3724='AE_SOC_PT Shell'!$F$4)*(AnalysisResults!$J$2:$J$3724='AE_SOC_PT Shell'!$B384)*(AnalysisResults!$N$2:$N$3724='AE_SOC_PT Shell'!$C384),"")</f>
        <v>XX</v>
      </c>
      <c r="H384" s="10" t="str" cm="1">
        <f t="array" ref="H384">_xlfn._xlws.FILTER(AnalysisResults!$R$2:$R$3724,(AnalysisResults!$P$2:$P$3724='AE_SOC_PT Shell'!$D384)*(AnalysisResults!$D$2:$D$3724='AE_SOC_PT Shell'!$F$4)*(AnalysisResults!$J$2:$J$3724='AE_SOC_PT Shell'!$B384)*(AnalysisResults!$N$2:$N$3724='AE_SOC_PT Shell'!$C384),"")</f>
        <v>XX</v>
      </c>
    </row>
    <row r="385" spans="2:8" x14ac:dyDescent="0.45">
      <c r="B385" s="12" t="str">
        <v>PSYCHIATRIC DISORDERS</v>
      </c>
      <c r="C385" s="12" t="str">
        <v>DISORIENTATION</v>
      </c>
      <c r="D385" s="11" t="str">
        <v>Mth01_CatVar_ByGrp_2_pct</v>
      </c>
      <c r="E385" s="9" t="str" cm="1">
        <f t="array" ref="E385">_xlfn._xlws.FILTER(AnalysisMethods!$G$2:$G$31,AnalysisMethods!$E$2:$E$31='AE_SOC_PT Shell'!D385,"")</f>
        <v>%</v>
      </c>
      <c r="F385" s="10" t="str" cm="1">
        <f t="array" ref="F385">_xlfn._xlws.FILTER(AnalysisResults!$R$2:$R$3724,(AnalysisResults!$P$2:$P$3724='AE_SOC_PT Shell'!$D385)*(AnalysisResults!$D$2:$D$3724='AE_SOC_PT Shell'!$F$4)*(AnalysisResults!$J$2:$J$3724='AE_SOC_PT Shell'!$B385)*(AnalysisResults!$N$2:$N$3724='AE_SOC_PT Shell'!$C385),"")</f>
        <v>( XX.X)</v>
      </c>
      <c r="G385" s="10" t="str" cm="1">
        <f t="array" ref="G385">_xlfn._xlws.FILTER(AnalysisResults!$R$2:$R$3724,(AnalysisResults!$P$2:$P$3724='AE_SOC_PT Shell'!$D385)*(AnalysisResults!$D$2:$D$3724='AE_SOC_PT Shell'!$F$4)*(AnalysisResults!$J$2:$J$3724='AE_SOC_PT Shell'!$B385)*(AnalysisResults!$N$2:$N$3724='AE_SOC_PT Shell'!$C385),"")</f>
        <v>( XX.X)</v>
      </c>
      <c r="H385" s="10" t="str" cm="1">
        <f t="array" ref="H385">_xlfn._xlws.FILTER(AnalysisResults!$R$2:$R$3724,(AnalysisResults!$P$2:$P$3724='AE_SOC_PT Shell'!$D385)*(AnalysisResults!$D$2:$D$3724='AE_SOC_PT Shell'!$F$4)*(AnalysisResults!$J$2:$J$3724='AE_SOC_PT Shell'!$B385)*(AnalysisResults!$N$2:$N$3724='AE_SOC_PT Shell'!$C385),"")</f>
        <v>( XX.X)</v>
      </c>
    </row>
    <row r="386" spans="2:8" x14ac:dyDescent="0.45">
      <c r="B386" s="12" t="str">
        <v>PSYCHIATRIC DISORDERS</v>
      </c>
      <c r="C386" s="12" t="str">
        <v>HALLUCINATION, VISUAL</v>
      </c>
      <c r="D386" s="11" t="str">
        <v>Mth01_CatVar_ByGrp_1_n</v>
      </c>
      <c r="E386" s="9" t="str" cm="1">
        <f t="array" ref="E386">_xlfn._xlws.FILTER(AnalysisMethods!$G$2:$G$31,AnalysisMethods!$E$2:$E$31='AE_SOC_PT Shell'!D386,"")</f>
        <v>n</v>
      </c>
      <c r="F386" s="10" t="str" cm="1">
        <f t="array" ref="F386">_xlfn._xlws.FILTER(AnalysisResults!$R$2:$R$3724,(AnalysisResults!$P$2:$P$3724='AE_SOC_PT Shell'!$D386)*(AnalysisResults!$D$2:$D$3724='AE_SOC_PT Shell'!$F$4)*(AnalysisResults!$J$2:$J$3724='AE_SOC_PT Shell'!$B386)*(AnalysisResults!$N$2:$N$3724='AE_SOC_PT Shell'!$C386),"")</f>
        <v>XX</v>
      </c>
      <c r="G386" s="10" t="str" cm="1">
        <f t="array" ref="G386">_xlfn._xlws.FILTER(AnalysisResults!$R$2:$R$3724,(AnalysisResults!$P$2:$P$3724='AE_SOC_PT Shell'!$D386)*(AnalysisResults!$D$2:$D$3724='AE_SOC_PT Shell'!$F$4)*(AnalysisResults!$J$2:$J$3724='AE_SOC_PT Shell'!$B386)*(AnalysisResults!$N$2:$N$3724='AE_SOC_PT Shell'!$C386),"")</f>
        <v>XX</v>
      </c>
      <c r="H386" s="10" t="str" cm="1">
        <f t="array" ref="H386">_xlfn._xlws.FILTER(AnalysisResults!$R$2:$R$3724,(AnalysisResults!$P$2:$P$3724='AE_SOC_PT Shell'!$D386)*(AnalysisResults!$D$2:$D$3724='AE_SOC_PT Shell'!$F$4)*(AnalysisResults!$J$2:$J$3724='AE_SOC_PT Shell'!$B386)*(AnalysisResults!$N$2:$N$3724='AE_SOC_PT Shell'!$C386),"")</f>
        <v>XX</v>
      </c>
    </row>
    <row r="387" spans="2:8" x14ac:dyDescent="0.45">
      <c r="B387" s="12" t="str">
        <v>PSYCHIATRIC DISORDERS</v>
      </c>
      <c r="C387" s="12" t="str">
        <v>HALLUCINATION, VISUAL</v>
      </c>
      <c r="D387" s="11" t="str">
        <v>Mth01_CatVar_ByGrp_2_pct</v>
      </c>
      <c r="E387" s="9" t="str" cm="1">
        <f t="array" ref="E387">_xlfn._xlws.FILTER(AnalysisMethods!$G$2:$G$31,AnalysisMethods!$E$2:$E$31='AE_SOC_PT Shell'!D387,"")</f>
        <v>%</v>
      </c>
      <c r="F387" s="10" t="str" cm="1">
        <f t="array" ref="F387">_xlfn._xlws.FILTER(AnalysisResults!$R$2:$R$3724,(AnalysisResults!$P$2:$P$3724='AE_SOC_PT Shell'!$D387)*(AnalysisResults!$D$2:$D$3724='AE_SOC_PT Shell'!$F$4)*(AnalysisResults!$J$2:$J$3724='AE_SOC_PT Shell'!$B387)*(AnalysisResults!$N$2:$N$3724='AE_SOC_PT Shell'!$C387),"")</f>
        <v>( XX.X)</v>
      </c>
      <c r="G387" s="10" t="str" cm="1">
        <f t="array" ref="G387">_xlfn._xlws.FILTER(AnalysisResults!$R$2:$R$3724,(AnalysisResults!$P$2:$P$3724='AE_SOC_PT Shell'!$D387)*(AnalysisResults!$D$2:$D$3724='AE_SOC_PT Shell'!$F$4)*(AnalysisResults!$J$2:$J$3724='AE_SOC_PT Shell'!$B387)*(AnalysisResults!$N$2:$N$3724='AE_SOC_PT Shell'!$C387),"")</f>
        <v>( XX.X)</v>
      </c>
      <c r="H387" s="10" t="str" cm="1">
        <f t="array" ref="H387">_xlfn._xlws.FILTER(AnalysisResults!$R$2:$R$3724,(AnalysisResults!$P$2:$P$3724='AE_SOC_PT Shell'!$D387)*(AnalysisResults!$D$2:$D$3724='AE_SOC_PT Shell'!$F$4)*(AnalysisResults!$J$2:$J$3724='AE_SOC_PT Shell'!$B387)*(AnalysisResults!$N$2:$N$3724='AE_SOC_PT Shell'!$C387),"")</f>
        <v>( XX.X)</v>
      </c>
    </row>
    <row r="388" spans="2:8" x14ac:dyDescent="0.45">
      <c r="B388" s="12" t="str">
        <v>PSYCHIATRIC DISORDERS</v>
      </c>
      <c r="C388" s="12" t="str">
        <v>HALLUCINATION</v>
      </c>
      <c r="D388" s="11" t="str">
        <v>Mth01_CatVar_ByGrp_1_n</v>
      </c>
      <c r="E388" s="9" t="str" cm="1">
        <f t="array" ref="E388">_xlfn._xlws.FILTER(AnalysisMethods!$G$2:$G$31,AnalysisMethods!$E$2:$E$31='AE_SOC_PT Shell'!D388,"")</f>
        <v>n</v>
      </c>
      <c r="F388" s="10" t="str" cm="1">
        <f t="array" ref="F388">_xlfn._xlws.FILTER(AnalysisResults!$R$2:$R$3724,(AnalysisResults!$P$2:$P$3724='AE_SOC_PT Shell'!$D388)*(AnalysisResults!$D$2:$D$3724='AE_SOC_PT Shell'!$F$4)*(AnalysisResults!$J$2:$J$3724='AE_SOC_PT Shell'!$B388)*(AnalysisResults!$N$2:$N$3724='AE_SOC_PT Shell'!$C388),"")</f>
        <v>XX</v>
      </c>
      <c r="G388" s="10" t="str" cm="1">
        <f t="array" ref="G388">_xlfn._xlws.FILTER(AnalysisResults!$R$2:$R$3724,(AnalysisResults!$P$2:$P$3724='AE_SOC_PT Shell'!$D388)*(AnalysisResults!$D$2:$D$3724='AE_SOC_PT Shell'!$F$4)*(AnalysisResults!$J$2:$J$3724='AE_SOC_PT Shell'!$B388)*(AnalysisResults!$N$2:$N$3724='AE_SOC_PT Shell'!$C388),"")</f>
        <v>XX</v>
      </c>
      <c r="H388" s="10" t="str" cm="1">
        <f t="array" ref="H388">_xlfn._xlws.FILTER(AnalysisResults!$R$2:$R$3724,(AnalysisResults!$P$2:$P$3724='AE_SOC_PT Shell'!$D388)*(AnalysisResults!$D$2:$D$3724='AE_SOC_PT Shell'!$F$4)*(AnalysisResults!$J$2:$J$3724='AE_SOC_PT Shell'!$B388)*(AnalysisResults!$N$2:$N$3724='AE_SOC_PT Shell'!$C388),"")</f>
        <v>XX</v>
      </c>
    </row>
    <row r="389" spans="2:8" x14ac:dyDescent="0.45">
      <c r="B389" s="12" t="str">
        <v>PSYCHIATRIC DISORDERS</v>
      </c>
      <c r="C389" s="12" t="str">
        <v>HALLUCINATION</v>
      </c>
      <c r="D389" s="11" t="str">
        <v>Mth01_CatVar_ByGrp_2_pct</v>
      </c>
      <c r="E389" s="9" t="str" cm="1">
        <f t="array" ref="E389">_xlfn._xlws.FILTER(AnalysisMethods!$G$2:$G$31,AnalysisMethods!$E$2:$E$31='AE_SOC_PT Shell'!D389,"")</f>
        <v>%</v>
      </c>
      <c r="F389" s="10" t="str" cm="1">
        <f t="array" ref="F389">_xlfn._xlws.FILTER(AnalysisResults!$R$2:$R$3724,(AnalysisResults!$P$2:$P$3724='AE_SOC_PT Shell'!$D389)*(AnalysisResults!$D$2:$D$3724='AE_SOC_PT Shell'!$F$4)*(AnalysisResults!$J$2:$J$3724='AE_SOC_PT Shell'!$B389)*(AnalysisResults!$N$2:$N$3724='AE_SOC_PT Shell'!$C389),"")</f>
        <v>( XX.X)</v>
      </c>
      <c r="G389" s="10" t="str" cm="1">
        <f t="array" ref="G389">_xlfn._xlws.FILTER(AnalysisResults!$R$2:$R$3724,(AnalysisResults!$P$2:$P$3724='AE_SOC_PT Shell'!$D389)*(AnalysisResults!$D$2:$D$3724='AE_SOC_PT Shell'!$F$4)*(AnalysisResults!$J$2:$J$3724='AE_SOC_PT Shell'!$B389)*(AnalysisResults!$N$2:$N$3724='AE_SOC_PT Shell'!$C389),"")</f>
        <v>( XX.X)</v>
      </c>
      <c r="H389" s="10" t="str" cm="1">
        <f t="array" ref="H389">_xlfn._xlws.FILTER(AnalysisResults!$R$2:$R$3724,(AnalysisResults!$P$2:$P$3724='AE_SOC_PT Shell'!$D389)*(AnalysisResults!$D$2:$D$3724='AE_SOC_PT Shell'!$F$4)*(AnalysisResults!$J$2:$J$3724='AE_SOC_PT Shell'!$B389)*(AnalysisResults!$N$2:$N$3724='AE_SOC_PT Shell'!$C389),"")</f>
        <v>( XX.X)</v>
      </c>
    </row>
    <row r="390" spans="2:8" x14ac:dyDescent="0.45">
      <c r="B390" s="12" t="str">
        <v>PSYCHIATRIC DISORDERS</v>
      </c>
      <c r="C390" s="12" t="str">
        <v>INSOMNIA</v>
      </c>
      <c r="D390" s="11" t="str">
        <v>Mth01_CatVar_ByGrp_1_n</v>
      </c>
      <c r="E390" s="9" t="str" cm="1">
        <f t="array" ref="E390">_xlfn._xlws.FILTER(AnalysisMethods!$G$2:$G$31,AnalysisMethods!$E$2:$E$31='AE_SOC_PT Shell'!D390,"")</f>
        <v>n</v>
      </c>
      <c r="F390" s="10" t="str" cm="1">
        <f t="array" ref="F390">_xlfn._xlws.FILTER(AnalysisResults!$R$2:$R$3724,(AnalysisResults!$P$2:$P$3724='AE_SOC_PT Shell'!$D390)*(AnalysisResults!$D$2:$D$3724='AE_SOC_PT Shell'!$F$4)*(AnalysisResults!$J$2:$J$3724='AE_SOC_PT Shell'!$B390)*(AnalysisResults!$N$2:$N$3724='AE_SOC_PT Shell'!$C390),"")</f>
        <v>XX</v>
      </c>
      <c r="G390" s="10" t="str" cm="1">
        <f t="array" ref="G390">_xlfn._xlws.FILTER(AnalysisResults!$R$2:$R$3724,(AnalysisResults!$P$2:$P$3724='AE_SOC_PT Shell'!$D390)*(AnalysisResults!$D$2:$D$3724='AE_SOC_PT Shell'!$F$4)*(AnalysisResults!$J$2:$J$3724='AE_SOC_PT Shell'!$B390)*(AnalysisResults!$N$2:$N$3724='AE_SOC_PT Shell'!$C390),"")</f>
        <v>XX</v>
      </c>
      <c r="H390" s="10" t="str" cm="1">
        <f t="array" ref="H390">_xlfn._xlws.FILTER(AnalysisResults!$R$2:$R$3724,(AnalysisResults!$P$2:$P$3724='AE_SOC_PT Shell'!$D390)*(AnalysisResults!$D$2:$D$3724='AE_SOC_PT Shell'!$F$4)*(AnalysisResults!$J$2:$J$3724='AE_SOC_PT Shell'!$B390)*(AnalysisResults!$N$2:$N$3724='AE_SOC_PT Shell'!$C390),"")</f>
        <v>XX</v>
      </c>
    </row>
    <row r="391" spans="2:8" x14ac:dyDescent="0.45">
      <c r="B391" s="12" t="str">
        <v>PSYCHIATRIC DISORDERS</v>
      </c>
      <c r="C391" s="12" t="str">
        <v>INSOMNIA</v>
      </c>
      <c r="D391" s="11" t="str">
        <v>Mth01_CatVar_ByGrp_2_pct</v>
      </c>
      <c r="E391" s="9" t="str" cm="1">
        <f t="array" ref="E391">_xlfn._xlws.FILTER(AnalysisMethods!$G$2:$G$31,AnalysisMethods!$E$2:$E$31='AE_SOC_PT Shell'!D391,"")</f>
        <v>%</v>
      </c>
      <c r="F391" s="10" t="str" cm="1">
        <f t="array" ref="F391">_xlfn._xlws.FILTER(AnalysisResults!$R$2:$R$3724,(AnalysisResults!$P$2:$P$3724='AE_SOC_PT Shell'!$D391)*(AnalysisResults!$D$2:$D$3724='AE_SOC_PT Shell'!$F$4)*(AnalysisResults!$J$2:$J$3724='AE_SOC_PT Shell'!$B391)*(AnalysisResults!$N$2:$N$3724='AE_SOC_PT Shell'!$C391),"")</f>
        <v>( XX.X)</v>
      </c>
      <c r="G391" s="10" t="str" cm="1">
        <f t="array" ref="G391">_xlfn._xlws.FILTER(AnalysisResults!$R$2:$R$3724,(AnalysisResults!$P$2:$P$3724='AE_SOC_PT Shell'!$D391)*(AnalysisResults!$D$2:$D$3724='AE_SOC_PT Shell'!$F$4)*(AnalysisResults!$J$2:$J$3724='AE_SOC_PT Shell'!$B391)*(AnalysisResults!$N$2:$N$3724='AE_SOC_PT Shell'!$C391),"")</f>
        <v>( XX.X)</v>
      </c>
      <c r="H391" s="10" t="str" cm="1">
        <f t="array" ref="H391">_xlfn._xlws.FILTER(AnalysisResults!$R$2:$R$3724,(AnalysisResults!$P$2:$P$3724='AE_SOC_PT Shell'!$D391)*(AnalysisResults!$D$2:$D$3724='AE_SOC_PT Shell'!$F$4)*(AnalysisResults!$J$2:$J$3724='AE_SOC_PT Shell'!$B391)*(AnalysisResults!$N$2:$N$3724='AE_SOC_PT Shell'!$C391),"")</f>
        <v>( XX.X)</v>
      </c>
    </row>
    <row r="392" spans="2:8" x14ac:dyDescent="0.45">
      <c r="B392" s="12" t="str">
        <v>PSYCHIATRIC DISORDERS</v>
      </c>
      <c r="C392" s="12" t="str">
        <v>IRRITABILITY</v>
      </c>
      <c r="D392" s="11" t="str">
        <v>Mth01_CatVar_ByGrp_1_n</v>
      </c>
      <c r="E392" s="9" t="str" cm="1">
        <f t="array" ref="E392">_xlfn._xlws.FILTER(AnalysisMethods!$G$2:$G$31,AnalysisMethods!$E$2:$E$31='AE_SOC_PT Shell'!D392,"")</f>
        <v>n</v>
      </c>
      <c r="F392" s="10" t="str" cm="1">
        <f t="array" ref="F392">_xlfn._xlws.FILTER(AnalysisResults!$R$2:$R$3724,(AnalysisResults!$P$2:$P$3724='AE_SOC_PT Shell'!$D392)*(AnalysisResults!$D$2:$D$3724='AE_SOC_PT Shell'!$F$4)*(AnalysisResults!$J$2:$J$3724='AE_SOC_PT Shell'!$B392)*(AnalysisResults!$N$2:$N$3724='AE_SOC_PT Shell'!$C392),"")</f>
        <v>XX</v>
      </c>
      <c r="G392" s="10" t="str" cm="1">
        <f t="array" ref="G392">_xlfn._xlws.FILTER(AnalysisResults!$R$2:$R$3724,(AnalysisResults!$P$2:$P$3724='AE_SOC_PT Shell'!$D392)*(AnalysisResults!$D$2:$D$3724='AE_SOC_PT Shell'!$F$4)*(AnalysisResults!$J$2:$J$3724='AE_SOC_PT Shell'!$B392)*(AnalysisResults!$N$2:$N$3724='AE_SOC_PT Shell'!$C392),"")</f>
        <v>XX</v>
      </c>
      <c r="H392" s="10" t="str" cm="1">
        <f t="array" ref="H392">_xlfn._xlws.FILTER(AnalysisResults!$R$2:$R$3724,(AnalysisResults!$P$2:$P$3724='AE_SOC_PT Shell'!$D392)*(AnalysisResults!$D$2:$D$3724='AE_SOC_PT Shell'!$F$4)*(AnalysisResults!$J$2:$J$3724='AE_SOC_PT Shell'!$B392)*(AnalysisResults!$N$2:$N$3724='AE_SOC_PT Shell'!$C392),"")</f>
        <v>XX</v>
      </c>
    </row>
    <row r="393" spans="2:8" x14ac:dyDescent="0.45">
      <c r="B393" s="12" t="str">
        <v>PSYCHIATRIC DISORDERS</v>
      </c>
      <c r="C393" s="12" t="str">
        <v>IRRITABILITY</v>
      </c>
      <c r="D393" s="11" t="str">
        <v>Mth01_CatVar_ByGrp_2_pct</v>
      </c>
      <c r="E393" s="9" t="str" cm="1">
        <f t="array" ref="E393">_xlfn._xlws.FILTER(AnalysisMethods!$G$2:$G$31,AnalysisMethods!$E$2:$E$31='AE_SOC_PT Shell'!D393,"")</f>
        <v>%</v>
      </c>
      <c r="F393" s="10" t="str" cm="1">
        <f t="array" ref="F393">_xlfn._xlws.FILTER(AnalysisResults!$R$2:$R$3724,(AnalysisResults!$P$2:$P$3724='AE_SOC_PT Shell'!$D393)*(AnalysisResults!$D$2:$D$3724='AE_SOC_PT Shell'!$F$4)*(AnalysisResults!$J$2:$J$3724='AE_SOC_PT Shell'!$B393)*(AnalysisResults!$N$2:$N$3724='AE_SOC_PT Shell'!$C393),"")</f>
        <v>( XX.X)</v>
      </c>
      <c r="G393" s="10" t="str" cm="1">
        <f t="array" ref="G393">_xlfn._xlws.FILTER(AnalysisResults!$R$2:$R$3724,(AnalysisResults!$P$2:$P$3724='AE_SOC_PT Shell'!$D393)*(AnalysisResults!$D$2:$D$3724='AE_SOC_PT Shell'!$F$4)*(AnalysisResults!$J$2:$J$3724='AE_SOC_PT Shell'!$B393)*(AnalysisResults!$N$2:$N$3724='AE_SOC_PT Shell'!$C393),"")</f>
        <v>( XX.X)</v>
      </c>
      <c r="H393" s="10" t="str" cm="1">
        <f t="array" ref="H393">_xlfn._xlws.FILTER(AnalysisResults!$R$2:$R$3724,(AnalysisResults!$P$2:$P$3724='AE_SOC_PT Shell'!$D393)*(AnalysisResults!$D$2:$D$3724='AE_SOC_PT Shell'!$F$4)*(AnalysisResults!$J$2:$J$3724='AE_SOC_PT Shell'!$B393)*(AnalysisResults!$N$2:$N$3724='AE_SOC_PT Shell'!$C393),"")</f>
        <v>( XX.X)</v>
      </c>
    </row>
    <row r="394" spans="2:8" x14ac:dyDescent="0.45">
      <c r="B394" s="12" t="str">
        <v>PSYCHIATRIC DISORDERS</v>
      </c>
      <c r="C394" s="12" t="str">
        <v>LIBIDO DECREASED</v>
      </c>
      <c r="D394" s="11" t="str">
        <v>Mth01_CatVar_ByGrp_1_n</v>
      </c>
      <c r="E394" s="9" t="str" cm="1">
        <f t="array" ref="E394">_xlfn._xlws.FILTER(AnalysisMethods!$G$2:$G$31,AnalysisMethods!$E$2:$E$31='AE_SOC_PT Shell'!D394,"")</f>
        <v>n</v>
      </c>
      <c r="F394" s="10" t="str" cm="1">
        <f t="array" ref="F394">_xlfn._xlws.FILTER(AnalysisResults!$R$2:$R$3724,(AnalysisResults!$P$2:$P$3724='AE_SOC_PT Shell'!$D394)*(AnalysisResults!$D$2:$D$3724='AE_SOC_PT Shell'!$F$4)*(AnalysisResults!$J$2:$J$3724='AE_SOC_PT Shell'!$B394)*(AnalysisResults!$N$2:$N$3724='AE_SOC_PT Shell'!$C394),"")</f>
        <v>XX</v>
      </c>
      <c r="G394" s="10" t="str" cm="1">
        <f t="array" ref="G394">_xlfn._xlws.FILTER(AnalysisResults!$R$2:$R$3724,(AnalysisResults!$P$2:$P$3724='AE_SOC_PT Shell'!$D394)*(AnalysisResults!$D$2:$D$3724='AE_SOC_PT Shell'!$F$4)*(AnalysisResults!$J$2:$J$3724='AE_SOC_PT Shell'!$B394)*(AnalysisResults!$N$2:$N$3724='AE_SOC_PT Shell'!$C394),"")</f>
        <v>XX</v>
      </c>
      <c r="H394" s="10" t="str" cm="1">
        <f t="array" ref="H394">_xlfn._xlws.FILTER(AnalysisResults!$R$2:$R$3724,(AnalysisResults!$P$2:$P$3724='AE_SOC_PT Shell'!$D394)*(AnalysisResults!$D$2:$D$3724='AE_SOC_PT Shell'!$F$4)*(AnalysisResults!$J$2:$J$3724='AE_SOC_PT Shell'!$B394)*(AnalysisResults!$N$2:$N$3724='AE_SOC_PT Shell'!$C394),"")</f>
        <v>XX</v>
      </c>
    </row>
    <row r="395" spans="2:8" x14ac:dyDescent="0.45">
      <c r="B395" s="12" t="str">
        <v>PSYCHIATRIC DISORDERS</v>
      </c>
      <c r="C395" s="12" t="str">
        <v>LIBIDO DECREASED</v>
      </c>
      <c r="D395" s="11" t="str">
        <v>Mth01_CatVar_ByGrp_2_pct</v>
      </c>
      <c r="E395" s="9" t="str" cm="1">
        <f t="array" ref="E395">_xlfn._xlws.FILTER(AnalysisMethods!$G$2:$G$31,AnalysisMethods!$E$2:$E$31='AE_SOC_PT Shell'!D395,"")</f>
        <v>%</v>
      </c>
      <c r="F395" s="10" t="str" cm="1">
        <f t="array" ref="F395">_xlfn._xlws.FILTER(AnalysisResults!$R$2:$R$3724,(AnalysisResults!$P$2:$P$3724='AE_SOC_PT Shell'!$D395)*(AnalysisResults!$D$2:$D$3724='AE_SOC_PT Shell'!$F$4)*(AnalysisResults!$J$2:$J$3724='AE_SOC_PT Shell'!$B395)*(AnalysisResults!$N$2:$N$3724='AE_SOC_PT Shell'!$C395),"")</f>
        <v>( XX.X)</v>
      </c>
      <c r="G395" s="10" t="str" cm="1">
        <f t="array" ref="G395">_xlfn._xlws.FILTER(AnalysisResults!$R$2:$R$3724,(AnalysisResults!$P$2:$P$3724='AE_SOC_PT Shell'!$D395)*(AnalysisResults!$D$2:$D$3724='AE_SOC_PT Shell'!$F$4)*(AnalysisResults!$J$2:$J$3724='AE_SOC_PT Shell'!$B395)*(AnalysisResults!$N$2:$N$3724='AE_SOC_PT Shell'!$C395),"")</f>
        <v>( XX.X)</v>
      </c>
      <c r="H395" s="10" t="str" cm="1">
        <f t="array" ref="H395">_xlfn._xlws.FILTER(AnalysisResults!$R$2:$R$3724,(AnalysisResults!$P$2:$P$3724='AE_SOC_PT Shell'!$D395)*(AnalysisResults!$D$2:$D$3724='AE_SOC_PT Shell'!$F$4)*(AnalysisResults!$J$2:$J$3724='AE_SOC_PT Shell'!$B395)*(AnalysisResults!$N$2:$N$3724='AE_SOC_PT Shell'!$C395),"")</f>
        <v>( XX.X)</v>
      </c>
    </row>
    <row r="396" spans="2:8" x14ac:dyDescent="0.45">
      <c r="B396" s="12" t="str">
        <v>PSYCHIATRIC DISORDERS</v>
      </c>
      <c r="C396" s="12" t="str">
        <v>LISTLESS</v>
      </c>
      <c r="D396" s="11" t="str">
        <v>Mth01_CatVar_ByGrp_1_n</v>
      </c>
      <c r="E396" s="9" t="str" cm="1">
        <f t="array" ref="E396">_xlfn._xlws.FILTER(AnalysisMethods!$G$2:$G$31,AnalysisMethods!$E$2:$E$31='AE_SOC_PT Shell'!D396,"")</f>
        <v>n</v>
      </c>
      <c r="F396" s="10" t="str" cm="1">
        <f t="array" ref="F396">_xlfn._xlws.FILTER(AnalysisResults!$R$2:$R$3724,(AnalysisResults!$P$2:$P$3724='AE_SOC_PT Shell'!$D396)*(AnalysisResults!$D$2:$D$3724='AE_SOC_PT Shell'!$F$4)*(AnalysisResults!$J$2:$J$3724='AE_SOC_PT Shell'!$B396)*(AnalysisResults!$N$2:$N$3724='AE_SOC_PT Shell'!$C396),"")</f>
        <v>XX</v>
      </c>
      <c r="G396" s="10" t="str" cm="1">
        <f t="array" ref="G396">_xlfn._xlws.FILTER(AnalysisResults!$R$2:$R$3724,(AnalysisResults!$P$2:$P$3724='AE_SOC_PT Shell'!$D396)*(AnalysisResults!$D$2:$D$3724='AE_SOC_PT Shell'!$F$4)*(AnalysisResults!$J$2:$J$3724='AE_SOC_PT Shell'!$B396)*(AnalysisResults!$N$2:$N$3724='AE_SOC_PT Shell'!$C396),"")</f>
        <v>XX</v>
      </c>
      <c r="H396" s="10" t="str" cm="1">
        <f t="array" ref="H396">_xlfn._xlws.FILTER(AnalysisResults!$R$2:$R$3724,(AnalysisResults!$P$2:$P$3724='AE_SOC_PT Shell'!$D396)*(AnalysisResults!$D$2:$D$3724='AE_SOC_PT Shell'!$F$4)*(AnalysisResults!$J$2:$J$3724='AE_SOC_PT Shell'!$B396)*(AnalysisResults!$N$2:$N$3724='AE_SOC_PT Shell'!$C396),"")</f>
        <v>XX</v>
      </c>
    </row>
    <row r="397" spans="2:8" x14ac:dyDescent="0.45">
      <c r="B397" s="12" t="str">
        <v>PSYCHIATRIC DISORDERS</v>
      </c>
      <c r="C397" s="12" t="str">
        <v>LISTLESS</v>
      </c>
      <c r="D397" s="11" t="str">
        <v>Mth01_CatVar_ByGrp_2_pct</v>
      </c>
      <c r="E397" s="9" t="str" cm="1">
        <f t="array" ref="E397">_xlfn._xlws.FILTER(AnalysisMethods!$G$2:$G$31,AnalysisMethods!$E$2:$E$31='AE_SOC_PT Shell'!D397,"")</f>
        <v>%</v>
      </c>
      <c r="F397" s="10" t="str" cm="1">
        <f t="array" ref="F397">_xlfn._xlws.FILTER(AnalysisResults!$R$2:$R$3724,(AnalysisResults!$P$2:$P$3724='AE_SOC_PT Shell'!$D397)*(AnalysisResults!$D$2:$D$3724='AE_SOC_PT Shell'!$F$4)*(AnalysisResults!$J$2:$J$3724='AE_SOC_PT Shell'!$B397)*(AnalysisResults!$N$2:$N$3724='AE_SOC_PT Shell'!$C397),"")</f>
        <v>( XX.X)</v>
      </c>
      <c r="G397" s="10" t="str" cm="1">
        <f t="array" ref="G397">_xlfn._xlws.FILTER(AnalysisResults!$R$2:$R$3724,(AnalysisResults!$P$2:$P$3724='AE_SOC_PT Shell'!$D397)*(AnalysisResults!$D$2:$D$3724='AE_SOC_PT Shell'!$F$4)*(AnalysisResults!$J$2:$J$3724='AE_SOC_PT Shell'!$B397)*(AnalysisResults!$N$2:$N$3724='AE_SOC_PT Shell'!$C397),"")</f>
        <v>( XX.X)</v>
      </c>
      <c r="H397" s="10" t="str" cm="1">
        <f t="array" ref="H397">_xlfn._xlws.FILTER(AnalysisResults!$R$2:$R$3724,(AnalysisResults!$P$2:$P$3724='AE_SOC_PT Shell'!$D397)*(AnalysisResults!$D$2:$D$3724='AE_SOC_PT Shell'!$F$4)*(AnalysisResults!$J$2:$J$3724='AE_SOC_PT Shell'!$B397)*(AnalysisResults!$N$2:$N$3724='AE_SOC_PT Shell'!$C397),"")</f>
        <v>( XX.X)</v>
      </c>
    </row>
    <row r="398" spans="2:8" x14ac:dyDescent="0.45">
      <c r="B398" s="12" t="str">
        <v>PSYCHIATRIC DISORDERS</v>
      </c>
      <c r="C398" s="12" t="str">
        <v>NIGHTMARE</v>
      </c>
      <c r="D398" s="11" t="str">
        <v>Mth01_CatVar_ByGrp_1_n</v>
      </c>
      <c r="E398" s="9" t="str" cm="1">
        <f t="array" ref="E398">_xlfn._xlws.FILTER(AnalysisMethods!$G$2:$G$31,AnalysisMethods!$E$2:$E$31='AE_SOC_PT Shell'!D398,"")</f>
        <v>n</v>
      </c>
      <c r="F398" s="10" t="str" cm="1">
        <f t="array" ref="F398">_xlfn._xlws.FILTER(AnalysisResults!$R$2:$R$3724,(AnalysisResults!$P$2:$P$3724='AE_SOC_PT Shell'!$D398)*(AnalysisResults!$D$2:$D$3724='AE_SOC_PT Shell'!$F$4)*(AnalysisResults!$J$2:$J$3724='AE_SOC_PT Shell'!$B398)*(AnalysisResults!$N$2:$N$3724='AE_SOC_PT Shell'!$C398),"")</f>
        <v>XX</v>
      </c>
      <c r="G398" s="10" t="str" cm="1">
        <f t="array" ref="G398">_xlfn._xlws.FILTER(AnalysisResults!$R$2:$R$3724,(AnalysisResults!$P$2:$P$3724='AE_SOC_PT Shell'!$D398)*(AnalysisResults!$D$2:$D$3724='AE_SOC_PT Shell'!$F$4)*(AnalysisResults!$J$2:$J$3724='AE_SOC_PT Shell'!$B398)*(AnalysisResults!$N$2:$N$3724='AE_SOC_PT Shell'!$C398),"")</f>
        <v>XX</v>
      </c>
      <c r="H398" s="10" t="str" cm="1">
        <f t="array" ref="H398">_xlfn._xlws.FILTER(AnalysisResults!$R$2:$R$3724,(AnalysisResults!$P$2:$P$3724='AE_SOC_PT Shell'!$D398)*(AnalysisResults!$D$2:$D$3724='AE_SOC_PT Shell'!$F$4)*(AnalysisResults!$J$2:$J$3724='AE_SOC_PT Shell'!$B398)*(AnalysisResults!$N$2:$N$3724='AE_SOC_PT Shell'!$C398),"")</f>
        <v>XX</v>
      </c>
    </row>
    <row r="399" spans="2:8" x14ac:dyDescent="0.45">
      <c r="B399" s="12" t="str">
        <v>PSYCHIATRIC DISORDERS</v>
      </c>
      <c r="C399" s="12" t="str">
        <v>NIGHTMARE</v>
      </c>
      <c r="D399" s="11" t="str">
        <v>Mth01_CatVar_ByGrp_2_pct</v>
      </c>
      <c r="E399" s="9" t="str" cm="1">
        <f t="array" ref="E399">_xlfn._xlws.FILTER(AnalysisMethods!$G$2:$G$31,AnalysisMethods!$E$2:$E$31='AE_SOC_PT Shell'!D399,"")</f>
        <v>%</v>
      </c>
      <c r="F399" s="10" t="str" cm="1">
        <f t="array" ref="F399">_xlfn._xlws.FILTER(AnalysisResults!$R$2:$R$3724,(AnalysisResults!$P$2:$P$3724='AE_SOC_PT Shell'!$D399)*(AnalysisResults!$D$2:$D$3724='AE_SOC_PT Shell'!$F$4)*(AnalysisResults!$J$2:$J$3724='AE_SOC_PT Shell'!$B399)*(AnalysisResults!$N$2:$N$3724='AE_SOC_PT Shell'!$C399),"")</f>
        <v>( XX.X)</v>
      </c>
      <c r="G399" s="10" t="str" cm="1">
        <f t="array" ref="G399">_xlfn._xlws.FILTER(AnalysisResults!$R$2:$R$3724,(AnalysisResults!$P$2:$P$3724='AE_SOC_PT Shell'!$D399)*(AnalysisResults!$D$2:$D$3724='AE_SOC_PT Shell'!$F$4)*(AnalysisResults!$J$2:$J$3724='AE_SOC_PT Shell'!$B399)*(AnalysisResults!$N$2:$N$3724='AE_SOC_PT Shell'!$C399),"")</f>
        <v>( XX.X)</v>
      </c>
      <c r="H399" s="10" t="str" cm="1">
        <f t="array" ref="H399">_xlfn._xlws.FILTER(AnalysisResults!$R$2:$R$3724,(AnalysisResults!$P$2:$P$3724='AE_SOC_PT Shell'!$D399)*(AnalysisResults!$D$2:$D$3724='AE_SOC_PT Shell'!$F$4)*(AnalysisResults!$J$2:$J$3724='AE_SOC_PT Shell'!$B399)*(AnalysisResults!$N$2:$N$3724='AE_SOC_PT Shell'!$C399),"")</f>
        <v>( XX.X)</v>
      </c>
    </row>
    <row r="400" spans="2:8" x14ac:dyDescent="0.45">
      <c r="B400" s="12" t="str">
        <v>PSYCHIATRIC DISORDERS</v>
      </c>
      <c r="C400" s="12" t="str">
        <v>RESTLESSNESS</v>
      </c>
      <c r="D400" s="11" t="str">
        <v>Mth01_CatVar_ByGrp_1_n</v>
      </c>
      <c r="E400" s="9" t="str" cm="1">
        <f t="array" ref="E400">_xlfn._xlws.FILTER(AnalysisMethods!$G$2:$G$31,AnalysisMethods!$E$2:$E$31='AE_SOC_PT Shell'!D400,"")</f>
        <v>n</v>
      </c>
      <c r="F400" s="10" t="str" cm="1">
        <f t="array" ref="F400">_xlfn._xlws.FILTER(AnalysisResults!$R$2:$R$3724,(AnalysisResults!$P$2:$P$3724='AE_SOC_PT Shell'!$D400)*(AnalysisResults!$D$2:$D$3724='AE_SOC_PT Shell'!$F$4)*(AnalysisResults!$J$2:$J$3724='AE_SOC_PT Shell'!$B400)*(AnalysisResults!$N$2:$N$3724='AE_SOC_PT Shell'!$C400),"")</f>
        <v>XX</v>
      </c>
      <c r="G400" s="10" t="str" cm="1">
        <f t="array" ref="G400">_xlfn._xlws.FILTER(AnalysisResults!$R$2:$R$3724,(AnalysisResults!$P$2:$P$3724='AE_SOC_PT Shell'!$D400)*(AnalysisResults!$D$2:$D$3724='AE_SOC_PT Shell'!$F$4)*(AnalysisResults!$J$2:$J$3724='AE_SOC_PT Shell'!$B400)*(AnalysisResults!$N$2:$N$3724='AE_SOC_PT Shell'!$C400),"")</f>
        <v>XX</v>
      </c>
      <c r="H400" s="10" t="str" cm="1">
        <f t="array" ref="H400">_xlfn._xlws.FILTER(AnalysisResults!$R$2:$R$3724,(AnalysisResults!$P$2:$P$3724='AE_SOC_PT Shell'!$D400)*(AnalysisResults!$D$2:$D$3724='AE_SOC_PT Shell'!$F$4)*(AnalysisResults!$J$2:$J$3724='AE_SOC_PT Shell'!$B400)*(AnalysisResults!$N$2:$N$3724='AE_SOC_PT Shell'!$C400),"")</f>
        <v>XX</v>
      </c>
    </row>
    <row r="401" spans="2:8" x14ac:dyDescent="0.45">
      <c r="B401" s="12" t="str">
        <v>PSYCHIATRIC DISORDERS</v>
      </c>
      <c r="C401" s="12" t="str">
        <v>RESTLESSNESS</v>
      </c>
      <c r="D401" s="11" t="str">
        <v>Mth01_CatVar_ByGrp_2_pct</v>
      </c>
      <c r="E401" s="9" t="str" cm="1">
        <f t="array" ref="E401">_xlfn._xlws.FILTER(AnalysisMethods!$G$2:$G$31,AnalysisMethods!$E$2:$E$31='AE_SOC_PT Shell'!D401,"")</f>
        <v>%</v>
      </c>
      <c r="F401" s="10" t="str" cm="1">
        <f t="array" ref="F401">_xlfn._xlws.FILTER(AnalysisResults!$R$2:$R$3724,(AnalysisResults!$P$2:$P$3724='AE_SOC_PT Shell'!$D401)*(AnalysisResults!$D$2:$D$3724='AE_SOC_PT Shell'!$F$4)*(AnalysisResults!$J$2:$J$3724='AE_SOC_PT Shell'!$B401)*(AnalysisResults!$N$2:$N$3724='AE_SOC_PT Shell'!$C401),"")</f>
        <v>( XX.X)</v>
      </c>
      <c r="G401" s="10" t="str" cm="1">
        <f t="array" ref="G401">_xlfn._xlws.FILTER(AnalysisResults!$R$2:$R$3724,(AnalysisResults!$P$2:$P$3724='AE_SOC_PT Shell'!$D401)*(AnalysisResults!$D$2:$D$3724='AE_SOC_PT Shell'!$F$4)*(AnalysisResults!$J$2:$J$3724='AE_SOC_PT Shell'!$B401)*(AnalysisResults!$N$2:$N$3724='AE_SOC_PT Shell'!$C401),"")</f>
        <v>( XX.X)</v>
      </c>
      <c r="H401" s="10" t="str" cm="1">
        <f t="array" ref="H401">_xlfn._xlws.FILTER(AnalysisResults!$R$2:$R$3724,(AnalysisResults!$P$2:$P$3724='AE_SOC_PT Shell'!$D401)*(AnalysisResults!$D$2:$D$3724='AE_SOC_PT Shell'!$F$4)*(AnalysisResults!$J$2:$J$3724='AE_SOC_PT Shell'!$B401)*(AnalysisResults!$N$2:$N$3724='AE_SOC_PT Shell'!$C401),"")</f>
        <v>( XX.X)</v>
      </c>
    </row>
    <row r="402" spans="2:8" x14ac:dyDescent="0.45">
      <c r="B402" s="12" t="str">
        <v>RENAL AND URINARY DISORDERS</v>
      </c>
      <c r="C402" s="12" t="str">
        <v/>
      </c>
      <c r="D402" s="11" t="str">
        <v>Mth01_CatVar_ByGrp_1_n</v>
      </c>
      <c r="E402" s="9" t="str" cm="1">
        <f t="array" ref="E402">_xlfn._xlws.FILTER(AnalysisMethods!$G$2:$G$31,AnalysisMethods!$E$2:$E$31='AE_SOC_PT Shell'!D402,"")</f>
        <v>n</v>
      </c>
      <c r="F402" s="10" t="str" cm="1">
        <f t="array" ref="F402">_xlfn._xlws.FILTER(AnalysisResults!$R$2:$R$3724,(AnalysisResults!$P$2:$P$3724='AE_SOC_PT Shell'!$D402)*(AnalysisResults!$D$2:$D$3724='AE_SOC_PT Shell'!$F$4)*(AnalysisResults!$J$2:$J$3724='AE_SOC_PT Shell'!$B402)*(AnalysisResults!$N$2:$N$3724='AE_SOC_PT Shell'!$C402),"")</f>
        <v>XX</v>
      </c>
      <c r="G402" s="10" t="str" cm="1">
        <f t="array" ref="G402">_xlfn._xlws.FILTER(AnalysisResults!$R$2:$R$3724,(AnalysisResults!$P$2:$P$3724='AE_SOC_PT Shell'!$D402)*(AnalysisResults!$D$2:$D$3724='AE_SOC_PT Shell'!$F$4)*(AnalysisResults!$J$2:$J$3724='AE_SOC_PT Shell'!$B402)*(AnalysisResults!$N$2:$N$3724='AE_SOC_PT Shell'!$C402),"")</f>
        <v>XX</v>
      </c>
      <c r="H402" s="10" t="str" cm="1">
        <f t="array" ref="H402">_xlfn._xlws.FILTER(AnalysisResults!$R$2:$R$3724,(AnalysisResults!$P$2:$P$3724='AE_SOC_PT Shell'!$D402)*(AnalysisResults!$D$2:$D$3724='AE_SOC_PT Shell'!$F$4)*(AnalysisResults!$J$2:$J$3724='AE_SOC_PT Shell'!$B402)*(AnalysisResults!$N$2:$N$3724='AE_SOC_PT Shell'!$C402),"")</f>
        <v>XX</v>
      </c>
    </row>
    <row r="403" spans="2:8" x14ac:dyDescent="0.45">
      <c r="B403" s="12" t="str">
        <v>RENAL AND URINARY DISORDERS</v>
      </c>
      <c r="C403" s="12" t="str">
        <v/>
      </c>
      <c r="D403" s="11" t="str">
        <v>Mth01_CatVar_ByGrp_2_pct</v>
      </c>
      <c r="E403" s="9" t="str" cm="1">
        <f t="array" ref="E403">_xlfn._xlws.FILTER(AnalysisMethods!$G$2:$G$31,AnalysisMethods!$E$2:$E$31='AE_SOC_PT Shell'!D403,"")</f>
        <v>%</v>
      </c>
      <c r="F403" s="10" t="str" cm="1">
        <f t="array" ref="F403">_xlfn._xlws.FILTER(AnalysisResults!$R$2:$R$3724,(AnalysisResults!$P$2:$P$3724='AE_SOC_PT Shell'!$D403)*(AnalysisResults!$D$2:$D$3724='AE_SOC_PT Shell'!$F$4)*(AnalysisResults!$J$2:$J$3724='AE_SOC_PT Shell'!$B403)*(AnalysisResults!$N$2:$N$3724='AE_SOC_PT Shell'!$C403),"")</f>
        <v>( XX.X)</v>
      </c>
      <c r="G403" s="10" t="str" cm="1">
        <f t="array" ref="G403">_xlfn._xlws.FILTER(AnalysisResults!$R$2:$R$3724,(AnalysisResults!$P$2:$P$3724='AE_SOC_PT Shell'!$D403)*(AnalysisResults!$D$2:$D$3724='AE_SOC_PT Shell'!$F$4)*(AnalysisResults!$J$2:$J$3724='AE_SOC_PT Shell'!$B403)*(AnalysisResults!$N$2:$N$3724='AE_SOC_PT Shell'!$C403),"")</f>
        <v>( XX.X)</v>
      </c>
      <c r="H403" s="10" t="str" cm="1">
        <f t="array" ref="H403">_xlfn._xlws.FILTER(AnalysisResults!$R$2:$R$3724,(AnalysisResults!$P$2:$P$3724='AE_SOC_PT Shell'!$D403)*(AnalysisResults!$D$2:$D$3724='AE_SOC_PT Shell'!$F$4)*(AnalysisResults!$J$2:$J$3724='AE_SOC_PT Shell'!$B403)*(AnalysisResults!$N$2:$N$3724='AE_SOC_PT Shell'!$C403),"")</f>
        <v>( XX.X)</v>
      </c>
    </row>
    <row r="404" spans="2:8" x14ac:dyDescent="0.45">
      <c r="B404" s="12" t="str">
        <v>RENAL AND URINARY DISORDERS</v>
      </c>
      <c r="C404" s="12" t="str">
        <v>CALCULUS URETHRAL</v>
      </c>
      <c r="D404" s="11" t="str">
        <v>Mth01_CatVar_ByGrp_1_n</v>
      </c>
      <c r="E404" s="9" t="str" cm="1">
        <f t="array" ref="E404">_xlfn._xlws.FILTER(AnalysisMethods!$G$2:$G$31,AnalysisMethods!$E$2:$E$31='AE_SOC_PT Shell'!D404,"")</f>
        <v>n</v>
      </c>
      <c r="F404" s="10" t="str" cm="1">
        <f t="array" ref="F404">_xlfn._xlws.FILTER(AnalysisResults!$R$2:$R$3724,(AnalysisResults!$P$2:$P$3724='AE_SOC_PT Shell'!$D404)*(AnalysisResults!$D$2:$D$3724='AE_SOC_PT Shell'!$F$4)*(AnalysisResults!$J$2:$J$3724='AE_SOC_PT Shell'!$B404)*(AnalysisResults!$N$2:$N$3724='AE_SOC_PT Shell'!$C404),"")</f>
        <v>XX</v>
      </c>
      <c r="G404" s="10" t="str" cm="1">
        <f t="array" ref="G404">_xlfn._xlws.FILTER(AnalysisResults!$R$2:$R$3724,(AnalysisResults!$P$2:$P$3724='AE_SOC_PT Shell'!$D404)*(AnalysisResults!$D$2:$D$3724='AE_SOC_PT Shell'!$F$4)*(AnalysisResults!$J$2:$J$3724='AE_SOC_PT Shell'!$B404)*(AnalysisResults!$N$2:$N$3724='AE_SOC_PT Shell'!$C404),"")</f>
        <v>XX</v>
      </c>
      <c r="H404" s="10" t="str" cm="1">
        <f t="array" ref="H404">_xlfn._xlws.FILTER(AnalysisResults!$R$2:$R$3724,(AnalysisResults!$P$2:$P$3724='AE_SOC_PT Shell'!$D404)*(AnalysisResults!$D$2:$D$3724='AE_SOC_PT Shell'!$F$4)*(AnalysisResults!$J$2:$J$3724='AE_SOC_PT Shell'!$B404)*(AnalysisResults!$N$2:$N$3724='AE_SOC_PT Shell'!$C404),"")</f>
        <v>XX</v>
      </c>
    </row>
    <row r="405" spans="2:8" x14ac:dyDescent="0.45">
      <c r="B405" s="12" t="str">
        <v>RENAL AND URINARY DISORDERS</v>
      </c>
      <c r="C405" s="12" t="str">
        <v>CALCULUS URETHRAL</v>
      </c>
      <c r="D405" s="11" t="str">
        <v>Mth01_CatVar_ByGrp_2_pct</v>
      </c>
      <c r="E405" s="9" t="str" cm="1">
        <f t="array" ref="E405">_xlfn._xlws.FILTER(AnalysisMethods!$G$2:$G$31,AnalysisMethods!$E$2:$E$31='AE_SOC_PT Shell'!D405,"")</f>
        <v>%</v>
      </c>
      <c r="F405" s="10" t="str" cm="1">
        <f t="array" ref="F405">_xlfn._xlws.FILTER(AnalysisResults!$R$2:$R$3724,(AnalysisResults!$P$2:$P$3724='AE_SOC_PT Shell'!$D405)*(AnalysisResults!$D$2:$D$3724='AE_SOC_PT Shell'!$F$4)*(AnalysisResults!$J$2:$J$3724='AE_SOC_PT Shell'!$B405)*(AnalysisResults!$N$2:$N$3724='AE_SOC_PT Shell'!$C405),"")</f>
        <v>( XX.X)</v>
      </c>
      <c r="G405" s="10" t="str" cm="1">
        <f t="array" ref="G405">_xlfn._xlws.FILTER(AnalysisResults!$R$2:$R$3724,(AnalysisResults!$P$2:$P$3724='AE_SOC_PT Shell'!$D405)*(AnalysisResults!$D$2:$D$3724='AE_SOC_PT Shell'!$F$4)*(AnalysisResults!$J$2:$J$3724='AE_SOC_PT Shell'!$B405)*(AnalysisResults!$N$2:$N$3724='AE_SOC_PT Shell'!$C405),"")</f>
        <v>( XX.X)</v>
      </c>
      <c r="H405" s="10" t="str" cm="1">
        <f t="array" ref="H405">_xlfn._xlws.FILTER(AnalysisResults!$R$2:$R$3724,(AnalysisResults!$P$2:$P$3724='AE_SOC_PT Shell'!$D405)*(AnalysisResults!$D$2:$D$3724='AE_SOC_PT Shell'!$F$4)*(AnalysisResults!$J$2:$J$3724='AE_SOC_PT Shell'!$B405)*(AnalysisResults!$N$2:$N$3724='AE_SOC_PT Shell'!$C405),"")</f>
        <v>( XX.X)</v>
      </c>
    </row>
    <row r="406" spans="2:8" x14ac:dyDescent="0.45">
      <c r="B406" s="12" t="str">
        <v>RENAL AND URINARY DISORDERS</v>
      </c>
      <c r="C406" s="12" t="str">
        <v>DYSURIA</v>
      </c>
      <c r="D406" s="11" t="str">
        <v>Mth01_CatVar_ByGrp_1_n</v>
      </c>
      <c r="E406" s="9" t="str" cm="1">
        <f t="array" ref="E406">_xlfn._xlws.FILTER(AnalysisMethods!$G$2:$G$31,AnalysisMethods!$E$2:$E$31='AE_SOC_PT Shell'!D406,"")</f>
        <v>n</v>
      </c>
      <c r="F406" s="10" t="str" cm="1">
        <f t="array" ref="F406">_xlfn._xlws.FILTER(AnalysisResults!$R$2:$R$3724,(AnalysisResults!$P$2:$P$3724='AE_SOC_PT Shell'!$D406)*(AnalysisResults!$D$2:$D$3724='AE_SOC_PT Shell'!$F$4)*(AnalysisResults!$J$2:$J$3724='AE_SOC_PT Shell'!$B406)*(AnalysisResults!$N$2:$N$3724='AE_SOC_PT Shell'!$C406),"")</f>
        <v>XX</v>
      </c>
      <c r="G406" s="10" t="str" cm="1">
        <f t="array" ref="G406">_xlfn._xlws.FILTER(AnalysisResults!$R$2:$R$3724,(AnalysisResults!$P$2:$P$3724='AE_SOC_PT Shell'!$D406)*(AnalysisResults!$D$2:$D$3724='AE_SOC_PT Shell'!$F$4)*(AnalysisResults!$J$2:$J$3724='AE_SOC_PT Shell'!$B406)*(AnalysisResults!$N$2:$N$3724='AE_SOC_PT Shell'!$C406),"")</f>
        <v>XX</v>
      </c>
      <c r="H406" s="10" t="str" cm="1">
        <f t="array" ref="H406">_xlfn._xlws.FILTER(AnalysisResults!$R$2:$R$3724,(AnalysisResults!$P$2:$P$3724='AE_SOC_PT Shell'!$D406)*(AnalysisResults!$D$2:$D$3724='AE_SOC_PT Shell'!$F$4)*(AnalysisResults!$J$2:$J$3724='AE_SOC_PT Shell'!$B406)*(AnalysisResults!$N$2:$N$3724='AE_SOC_PT Shell'!$C406),"")</f>
        <v>XX</v>
      </c>
    </row>
    <row r="407" spans="2:8" x14ac:dyDescent="0.45">
      <c r="B407" s="12" t="str">
        <v>RENAL AND URINARY DISORDERS</v>
      </c>
      <c r="C407" s="12" t="str">
        <v>DYSURIA</v>
      </c>
      <c r="D407" s="11" t="str">
        <v>Mth01_CatVar_ByGrp_2_pct</v>
      </c>
      <c r="E407" s="9" t="str" cm="1">
        <f t="array" ref="E407">_xlfn._xlws.FILTER(AnalysisMethods!$G$2:$G$31,AnalysisMethods!$E$2:$E$31='AE_SOC_PT Shell'!D407,"")</f>
        <v>%</v>
      </c>
      <c r="F407" s="10" t="str" cm="1">
        <f t="array" ref="F407">_xlfn._xlws.FILTER(AnalysisResults!$R$2:$R$3724,(AnalysisResults!$P$2:$P$3724='AE_SOC_PT Shell'!$D407)*(AnalysisResults!$D$2:$D$3724='AE_SOC_PT Shell'!$F$4)*(AnalysisResults!$J$2:$J$3724='AE_SOC_PT Shell'!$B407)*(AnalysisResults!$N$2:$N$3724='AE_SOC_PT Shell'!$C407),"")</f>
        <v>( XX.X)</v>
      </c>
      <c r="G407" s="10" t="str" cm="1">
        <f t="array" ref="G407">_xlfn._xlws.FILTER(AnalysisResults!$R$2:$R$3724,(AnalysisResults!$P$2:$P$3724='AE_SOC_PT Shell'!$D407)*(AnalysisResults!$D$2:$D$3724='AE_SOC_PT Shell'!$F$4)*(AnalysisResults!$J$2:$J$3724='AE_SOC_PT Shell'!$B407)*(AnalysisResults!$N$2:$N$3724='AE_SOC_PT Shell'!$C407),"")</f>
        <v>( XX.X)</v>
      </c>
      <c r="H407" s="10" t="str" cm="1">
        <f t="array" ref="H407">_xlfn._xlws.FILTER(AnalysisResults!$R$2:$R$3724,(AnalysisResults!$P$2:$P$3724='AE_SOC_PT Shell'!$D407)*(AnalysisResults!$D$2:$D$3724='AE_SOC_PT Shell'!$F$4)*(AnalysisResults!$J$2:$J$3724='AE_SOC_PT Shell'!$B407)*(AnalysisResults!$N$2:$N$3724='AE_SOC_PT Shell'!$C407),"")</f>
        <v>( XX.X)</v>
      </c>
    </row>
    <row r="408" spans="2:8" x14ac:dyDescent="0.45">
      <c r="B408" s="12" t="str">
        <v>RENAL AND URINARY DISORDERS</v>
      </c>
      <c r="C408" s="12" t="str">
        <v>INCONTINENCE</v>
      </c>
      <c r="D408" s="11" t="str">
        <v>Mth01_CatVar_ByGrp_1_n</v>
      </c>
      <c r="E408" s="9" t="str" cm="1">
        <f t="array" ref="E408">_xlfn._xlws.FILTER(AnalysisMethods!$G$2:$G$31,AnalysisMethods!$E$2:$E$31='AE_SOC_PT Shell'!D408,"")</f>
        <v>n</v>
      </c>
      <c r="F408" s="10" t="str" cm="1">
        <f t="array" ref="F408">_xlfn._xlws.FILTER(AnalysisResults!$R$2:$R$3724,(AnalysisResults!$P$2:$P$3724='AE_SOC_PT Shell'!$D408)*(AnalysisResults!$D$2:$D$3724='AE_SOC_PT Shell'!$F$4)*(AnalysisResults!$J$2:$J$3724='AE_SOC_PT Shell'!$B408)*(AnalysisResults!$N$2:$N$3724='AE_SOC_PT Shell'!$C408),"")</f>
        <v>XX</v>
      </c>
      <c r="G408" s="10" t="str" cm="1">
        <f t="array" ref="G408">_xlfn._xlws.FILTER(AnalysisResults!$R$2:$R$3724,(AnalysisResults!$P$2:$P$3724='AE_SOC_PT Shell'!$D408)*(AnalysisResults!$D$2:$D$3724='AE_SOC_PT Shell'!$F$4)*(AnalysisResults!$J$2:$J$3724='AE_SOC_PT Shell'!$B408)*(AnalysisResults!$N$2:$N$3724='AE_SOC_PT Shell'!$C408),"")</f>
        <v>XX</v>
      </c>
      <c r="H408" s="10" t="str" cm="1">
        <f t="array" ref="H408">_xlfn._xlws.FILTER(AnalysisResults!$R$2:$R$3724,(AnalysisResults!$P$2:$P$3724='AE_SOC_PT Shell'!$D408)*(AnalysisResults!$D$2:$D$3724='AE_SOC_PT Shell'!$F$4)*(AnalysisResults!$J$2:$J$3724='AE_SOC_PT Shell'!$B408)*(AnalysisResults!$N$2:$N$3724='AE_SOC_PT Shell'!$C408),"")</f>
        <v>XX</v>
      </c>
    </row>
    <row r="409" spans="2:8" x14ac:dyDescent="0.45">
      <c r="B409" s="12" t="str">
        <v>RENAL AND URINARY DISORDERS</v>
      </c>
      <c r="C409" s="12" t="str">
        <v>INCONTINENCE</v>
      </c>
      <c r="D409" s="11" t="str">
        <v>Mth01_CatVar_ByGrp_2_pct</v>
      </c>
      <c r="E409" s="9" t="str" cm="1">
        <f t="array" ref="E409">_xlfn._xlws.FILTER(AnalysisMethods!$G$2:$G$31,AnalysisMethods!$E$2:$E$31='AE_SOC_PT Shell'!D409,"")</f>
        <v>%</v>
      </c>
      <c r="F409" s="10" t="str" cm="1">
        <f t="array" ref="F409">_xlfn._xlws.FILTER(AnalysisResults!$R$2:$R$3724,(AnalysisResults!$P$2:$P$3724='AE_SOC_PT Shell'!$D409)*(AnalysisResults!$D$2:$D$3724='AE_SOC_PT Shell'!$F$4)*(AnalysisResults!$J$2:$J$3724='AE_SOC_PT Shell'!$B409)*(AnalysisResults!$N$2:$N$3724='AE_SOC_PT Shell'!$C409),"")</f>
        <v>( XX.X)</v>
      </c>
      <c r="G409" s="10" t="str" cm="1">
        <f t="array" ref="G409">_xlfn._xlws.FILTER(AnalysisResults!$R$2:$R$3724,(AnalysisResults!$P$2:$P$3724='AE_SOC_PT Shell'!$D409)*(AnalysisResults!$D$2:$D$3724='AE_SOC_PT Shell'!$F$4)*(AnalysisResults!$J$2:$J$3724='AE_SOC_PT Shell'!$B409)*(AnalysisResults!$N$2:$N$3724='AE_SOC_PT Shell'!$C409),"")</f>
        <v>( XX.X)</v>
      </c>
      <c r="H409" s="10" t="str" cm="1">
        <f t="array" ref="H409">_xlfn._xlws.FILTER(AnalysisResults!$R$2:$R$3724,(AnalysisResults!$P$2:$P$3724='AE_SOC_PT Shell'!$D409)*(AnalysisResults!$D$2:$D$3724='AE_SOC_PT Shell'!$F$4)*(AnalysisResults!$J$2:$J$3724='AE_SOC_PT Shell'!$B409)*(AnalysisResults!$N$2:$N$3724='AE_SOC_PT Shell'!$C409),"")</f>
        <v>( XX.X)</v>
      </c>
    </row>
    <row r="410" spans="2:8" x14ac:dyDescent="0.45">
      <c r="B410" s="12" t="str">
        <v>RENAL AND URINARY DISORDERS</v>
      </c>
      <c r="C410" s="12" t="str">
        <v>MICTURITION URGENCY</v>
      </c>
      <c r="D410" s="11" t="str">
        <v>Mth01_CatVar_ByGrp_1_n</v>
      </c>
      <c r="E410" s="9" t="str" cm="1">
        <f t="array" ref="E410">_xlfn._xlws.FILTER(AnalysisMethods!$G$2:$G$31,AnalysisMethods!$E$2:$E$31='AE_SOC_PT Shell'!D410,"")</f>
        <v>n</v>
      </c>
      <c r="F410" s="10" t="str" cm="1">
        <f t="array" ref="F410">_xlfn._xlws.FILTER(AnalysisResults!$R$2:$R$3724,(AnalysisResults!$P$2:$P$3724='AE_SOC_PT Shell'!$D410)*(AnalysisResults!$D$2:$D$3724='AE_SOC_PT Shell'!$F$4)*(AnalysisResults!$J$2:$J$3724='AE_SOC_PT Shell'!$B410)*(AnalysisResults!$N$2:$N$3724='AE_SOC_PT Shell'!$C410),"")</f>
        <v>XX</v>
      </c>
      <c r="G410" s="10" t="str" cm="1">
        <f t="array" ref="G410">_xlfn._xlws.FILTER(AnalysisResults!$R$2:$R$3724,(AnalysisResults!$P$2:$P$3724='AE_SOC_PT Shell'!$D410)*(AnalysisResults!$D$2:$D$3724='AE_SOC_PT Shell'!$F$4)*(AnalysisResults!$J$2:$J$3724='AE_SOC_PT Shell'!$B410)*(AnalysisResults!$N$2:$N$3724='AE_SOC_PT Shell'!$C410),"")</f>
        <v>XX</v>
      </c>
      <c r="H410" s="10" t="str" cm="1">
        <f t="array" ref="H410">_xlfn._xlws.FILTER(AnalysisResults!$R$2:$R$3724,(AnalysisResults!$P$2:$P$3724='AE_SOC_PT Shell'!$D410)*(AnalysisResults!$D$2:$D$3724='AE_SOC_PT Shell'!$F$4)*(AnalysisResults!$J$2:$J$3724='AE_SOC_PT Shell'!$B410)*(AnalysisResults!$N$2:$N$3724='AE_SOC_PT Shell'!$C410),"")</f>
        <v>XX</v>
      </c>
    </row>
    <row r="411" spans="2:8" x14ac:dyDescent="0.45">
      <c r="B411" s="12" t="str">
        <v>RENAL AND URINARY DISORDERS</v>
      </c>
      <c r="C411" s="12" t="str">
        <v>MICTURITION URGENCY</v>
      </c>
      <c r="D411" s="11" t="str">
        <v>Mth01_CatVar_ByGrp_2_pct</v>
      </c>
      <c r="E411" s="9" t="str" cm="1">
        <f t="array" ref="E411">_xlfn._xlws.FILTER(AnalysisMethods!$G$2:$G$31,AnalysisMethods!$E$2:$E$31='AE_SOC_PT Shell'!D411,"")</f>
        <v>%</v>
      </c>
      <c r="F411" s="10" t="str" cm="1">
        <f t="array" ref="F411">_xlfn._xlws.FILTER(AnalysisResults!$R$2:$R$3724,(AnalysisResults!$P$2:$P$3724='AE_SOC_PT Shell'!$D411)*(AnalysisResults!$D$2:$D$3724='AE_SOC_PT Shell'!$F$4)*(AnalysisResults!$J$2:$J$3724='AE_SOC_PT Shell'!$B411)*(AnalysisResults!$N$2:$N$3724='AE_SOC_PT Shell'!$C411),"")</f>
        <v>( XX.X)</v>
      </c>
      <c r="G411" s="10" t="str" cm="1">
        <f t="array" ref="G411">_xlfn._xlws.FILTER(AnalysisResults!$R$2:$R$3724,(AnalysisResults!$P$2:$P$3724='AE_SOC_PT Shell'!$D411)*(AnalysisResults!$D$2:$D$3724='AE_SOC_PT Shell'!$F$4)*(AnalysisResults!$J$2:$J$3724='AE_SOC_PT Shell'!$B411)*(AnalysisResults!$N$2:$N$3724='AE_SOC_PT Shell'!$C411),"")</f>
        <v>( XX.X)</v>
      </c>
      <c r="H411" s="10" t="str" cm="1">
        <f t="array" ref="H411">_xlfn._xlws.FILTER(AnalysisResults!$R$2:$R$3724,(AnalysisResults!$P$2:$P$3724='AE_SOC_PT Shell'!$D411)*(AnalysisResults!$D$2:$D$3724='AE_SOC_PT Shell'!$F$4)*(AnalysisResults!$J$2:$J$3724='AE_SOC_PT Shell'!$B411)*(AnalysisResults!$N$2:$N$3724='AE_SOC_PT Shell'!$C411),"")</f>
        <v>( XX.X)</v>
      </c>
    </row>
    <row r="412" spans="2:8" x14ac:dyDescent="0.45">
      <c r="B412" s="12" t="str">
        <v>RENAL AND URINARY DISORDERS</v>
      </c>
      <c r="C412" s="12" t="str">
        <v>NEPHROLITHIASIS</v>
      </c>
      <c r="D412" s="11" t="str">
        <v>Mth01_CatVar_ByGrp_1_n</v>
      </c>
      <c r="E412" s="9" t="str" cm="1">
        <f t="array" ref="E412">_xlfn._xlws.FILTER(AnalysisMethods!$G$2:$G$31,AnalysisMethods!$E$2:$E$31='AE_SOC_PT Shell'!D412,"")</f>
        <v>n</v>
      </c>
      <c r="F412" s="10" t="str" cm="1">
        <f t="array" ref="F412">_xlfn._xlws.FILTER(AnalysisResults!$R$2:$R$3724,(AnalysisResults!$P$2:$P$3724='AE_SOC_PT Shell'!$D412)*(AnalysisResults!$D$2:$D$3724='AE_SOC_PT Shell'!$F$4)*(AnalysisResults!$J$2:$J$3724='AE_SOC_PT Shell'!$B412)*(AnalysisResults!$N$2:$N$3724='AE_SOC_PT Shell'!$C412),"")</f>
        <v>XX</v>
      </c>
      <c r="G412" s="10" t="str" cm="1">
        <f t="array" ref="G412">_xlfn._xlws.FILTER(AnalysisResults!$R$2:$R$3724,(AnalysisResults!$P$2:$P$3724='AE_SOC_PT Shell'!$D412)*(AnalysisResults!$D$2:$D$3724='AE_SOC_PT Shell'!$F$4)*(AnalysisResults!$J$2:$J$3724='AE_SOC_PT Shell'!$B412)*(AnalysisResults!$N$2:$N$3724='AE_SOC_PT Shell'!$C412),"")</f>
        <v>XX</v>
      </c>
      <c r="H412" s="10" t="str" cm="1">
        <f t="array" ref="H412">_xlfn._xlws.FILTER(AnalysisResults!$R$2:$R$3724,(AnalysisResults!$P$2:$P$3724='AE_SOC_PT Shell'!$D412)*(AnalysisResults!$D$2:$D$3724='AE_SOC_PT Shell'!$F$4)*(AnalysisResults!$J$2:$J$3724='AE_SOC_PT Shell'!$B412)*(AnalysisResults!$N$2:$N$3724='AE_SOC_PT Shell'!$C412),"")</f>
        <v>XX</v>
      </c>
    </row>
    <row r="413" spans="2:8" x14ac:dyDescent="0.45">
      <c r="B413" s="12" t="str">
        <v>RENAL AND URINARY DISORDERS</v>
      </c>
      <c r="C413" s="12" t="str">
        <v>NEPHROLITHIASIS</v>
      </c>
      <c r="D413" s="11" t="str">
        <v>Mth01_CatVar_ByGrp_2_pct</v>
      </c>
      <c r="E413" s="9" t="str" cm="1">
        <f t="array" ref="E413">_xlfn._xlws.FILTER(AnalysisMethods!$G$2:$G$31,AnalysisMethods!$E$2:$E$31='AE_SOC_PT Shell'!D413,"")</f>
        <v>%</v>
      </c>
      <c r="F413" s="10" t="str" cm="1">
        <f t="array" ref="F413">_xlfn._xlws.FILTER(AnalysisResults!$R$2:$R$3724,(AnalysisResults!$P$2:$P$3724='AE_SOC_PT Shell'!$D413)*(AnalysisResults!$D$2:$D$3724='AE_SOC_PT Shell'!$F$4)*(AnalysisResults!$J$2:$J$3724='AE_SOC_PT Shell'!$B413)*(AnalysisResults!$N$2:$N$3724='AE_SOC_PT Shell'!$C413),"")</f>
        <v>( XX.X)</v>
      </c>
      <c r="G413" s="10" t="str" cm="1">
        <f t="array" ref="G413">_xlfn._xlws.FILTER(AnalysisResults!$R$2:$R$3724,(AnalysisResults!$P$2:$P$3724='AE_SOC_PT Shell'!$D413)*(AnalysisResults!$D$2:$D$3724='AE_SOC_PT Shell'!$F$4)*(AnalysisResults!$J$2:$J$3724='AE_SOC_PT Shell'!$B413)*(AnalysisResults!$N$2:$N$3724='AE_SOC_PT Shell'!$C413),"")</f>
        <v>( XX.X)</v>
      </c>
      <c r="H413" s="10" t="str" cm="1">
        <f t="array" ref="H413">_xlfn._xlws.FILTER(AnalysisResults!$R$2:$R$3724,(AnalysisResults!$P$2:$P$3724='AE_SOC_PT Shell'!$D413)*(AnalysisResults!$D$2:$D$3724='AE_SOC_PT Shell'!$F$4)*(AnalysisResults!$J$2:$J$3724='AE_SOC_PT Shell'!$B413)*(AnalysisResults!$N$2:$N$3724='AE_SOC_PT Shell'!$C413),"")</f>
        <v>( XX.X)</v>
      </c>
    </row>
    <row r="414" spans="2:8" x14ac:dyDescent="0.45">
      <c r="B414" s="12" t="str">
        <v>RENAL AND URINARY DISORDERS</v>
      </c>
      <c r="C414" s="12" t="str">
        <v>POLLAKIURIA</v>
      </c>
      <c r="D414" s="11" t="str">
        <v>Mth01_CatVar_ByGrp_1_n</v>
      </c>
      <c r="E414" s="9" t="str" cm="1">
        <f t="array" ref="E414">_xlfn._xlws.FILTER(AnalysisMethods!$G$2:$G$31,AnalysisMethods!$E$2:$E$31='AE_SOC_PT Shell'!D414,"")</f>
        <v>n</v>
      </c>
      <c r="F414" s="10" t="str" cm="1">
        <f t="array" ref="F414">_xlfn._xlws.FILTER(AnalysisResults!$R$2:$R$3724,(AnalysisResults!$P$2:$P$3724='AE_SOC_PT Shell'!$D414)*(AnalysisResults!$D$2:$D$3724='AE_SOC_PT Shell'!$F$4)*(AnalysisResults!$J$2:$J$3724='AE_SOC_PT Shell'!$B414)*(AnalysisResults!$N$2:$N$3724='AE_SOC_PT Shell'!$C414),"")</f>
        <v>XX</v>
      </c>
      <c r="G414" s="10" t="str" cm="1">
        <f t="array" ref="G414">_xlfn._xlws.FILTER(AnalysisResults!$R$2:$R$3724,(AnalysisResults!$P$2:$P$3724='AE_SOC_PT Shell'!$D414)*(AnalysisResults!$D$2:$D$3724='AE_SOC_PT Shell'!$F$4)*(AnalysisResults!$J$2:$J$3724='AE_SOC_PT Shell'!$B414)*(AnalysisResults!$N$2:$N$3724='AE_SOC_PT Shell'!$C414),"")</f>
        <v>XX</v>
      </c>
      <c r="H414" s="10" t="str" cm="1">
        <f t="array" ref="H414">_xlfn._xlws.FILTER(AnalysisResults!$R$2:$R$3724,(AnalysisResults!$P$2:$P$3724='AE_SOC_PT Shell'!$D414)*(AnalysisResults!$D$2:$D$3724='AE_SOC_PT Shell'!$F$4)*(AnalysisResults!$J$2:$J$3724='AE_SOC_PT Shell'!$B414)*(AnalysisResults!$N$2:$N$3724='AE_SOC_PT Shell'!$C414),"")</f>
        <v>XX</v>
      </c>
    </row>
    <row r="415" spans="2:8" x14ac:dyDescent="0.45">
      <c r="B415" s="12" t="str">
        <v>RENAL AND URINARY DISORDERS</v>
      </c>
      <c r="C415" s="12" t="str">
        <v>POLLAKIURIA</v>
      </c>
      <c r="D415" s="11" t="str">
        <v>Mth01_CatVar_ByGrp_2_pct</v>
      </c>
      <c r="E415" s="9" t="str" cm="1">
        <f t="array" ref="E415">_xlfn._xlws.FILTER(AnalysisMethods!$G$2:$G$31,AnalysisMethods!$E$2:$E$31='AE_SOC_PT Shell'!D415,"")</f>
        <v>%</v>
      </c>
      <c r="F415" s="10" t="str" cm="1">
        <f t="array" ref="F415">_xlfn._xlws.FILTER(AnalysisResults!$R$2:$R$3724,(AnalysisResults!$P$2:$P$3724='AE_SOC_PT Shell'!$D415)*(AnalysisResults!$D$2:$D$3724='AE_SOC_PT Shell'!$F$4)*(AnalysisResults!$J$2:$J$3724='AE_SOC_PT Shell'!$B415)*(AnalysisResults!$N$2:$N$3724='AE_SOC_PT Shell'!$C415),"")</f>
        <v>( XX.X)</v>
      </c>
      <c r="G415" s="10" t="str" cm="1">
        <f t="array" ref="G415">_xlfn._xlws.FILTER(AnalysisResults!$R$2:$R$3724,(AnalysisResults!$P$2:$P$3724='AE_SOC_PT Shell'!$D415)*(AnalysisResults!$D$2:$D$3724='AE_SOC_PT Shell'!$F$4)*(AnalysisResults!$J$2:$J$3724='AE_SOC_PT Shell'!$B415)*(AnalysisResults!$N$2:$N$3724='AE_SOC_PT Shell'!$C415),"")</f>
        <v>( XX.X)</v>
      </c>
      <c r="H415" s="10" t="str" cm="1">
        <f t="array" ref="H415">_xlfn._xlws.FILTER(AnalysisResults!$R$2:$R$3724,(AnalysisResults!$P$2:$P$3724='AE_SOC_PT Shell'!$D415)*(AnalysisResults!$D$2:$D$3724='AE_SOC_PT Shell'!$F$4)*(AnalysisResults!$J$2:$J$3724='AE_SOC_PT Shell'!$B415)*(AnalysisResults!$N$2:$N$3724='AE_SOC_PT Shell'!$C415),"")</f>
        <v>( XX.X)</v>
      </c>
    </row>
    <row r="416" spans="2:8" x14ac:dyDescent="0.45">
      <c r="B416" s="12" t="str">
        <v>REPRODUCTIVE SYSTEM AND BREAST DISORDERS</v>
      </c>
      <c r="C416" s="12" t="str">
        <v/>
      </c>
      <c r="D416" s="11" t="str">
        <v>Mth01_CatVar_ByGrp_1_n</v>
      </c>
      <c r="E416" s="9" t="str" cm="1">
        <f t="array" ref="E416">_xlfn._xlws.FILTER(AnalysisMethods!$G$2:$G$31,AnalysisMethods!$E$2:$E$31='AE_SOC_PT Shell'!D416,"")</f>
        <v>n</v>
      </c>
      <c r="F416" s="10" t="str" cm="1">
        <f t="array" ref="F416">_xlfn._xlws.FILTER(AnalysisResults!$R$2:$R$3724,(AnalysisResults!$P$2:$P$3724='AE_SOC_PT Shell'!$D416)*(AnalysisResults!$D$2:$D$3724='AE_SOC_PT Shell'!$F$4)*(AnalysisResults!$J$2:$J$3724='AE_SOC_PT Shell'!$B416)*(AnalysisResults!$N$2:$N$3724='AE_SOC_PT Shell'!$C416),"")</f>
        <v>XX</v>
      </c>
      <c r="G416" s="10" t="str" cm="1">
        <f t="array" ref="G416">_xlfn._xlws.FILTER(AnalysisResults!$R$2:$R$3724,(AnalysisResults!$P$2:$P$3724='AE_SOC_PT Shell'!$D416)*(AnalysisResults!$D$2:$D$3724='AE_SOC_PT Shell'!$F$4)*(AnalysisResults!$J$2:$J$3724='AE_SOC_PT Shell'!$B416)*(AnalysisResults!$N$2:$N$3724='AE_SOC_PT Shell'!$C416),"")</f>
        <v>XX</v>
      </c>
      <c r="H416" s="10" t="str" cm="1">
        <f t="array" ref="H416">_xlfn._xlws.FILTER(AnalysisResults!$R$2:$R$3724,(AnalysisResults!$P$2:$P$3724='AE_SOC_PT Shell'!$D416)*(AnalysisResults!$D$2:$D$3724='AE_SOC_PT Shell'!$F$4)*(AnalysisResults!$J$2:$J$3724='AE_SOC_PT Shell'!$B416)*(AnalysisResults!$N$2:$N$3724='AE_SOC_PT Shell'!$C416),"")</f>
        <v>XX</v>
      </c>
    </row>
    <row r="417" spans="2:8" x14ac:dyDescent="0.45">
      <c r="B417" s="12" t="str">
        <v>REPRODUCTIVE SYSTEM AND BREAST DISORDERS</v>
      </c>
      <c r="C417" s="12" t="str">
        <v/>
      </c>
      <c r="D417" s="11" t="str">
        <v>Mth01_CatVar_ByGrp_2_pct</v>
      </c>
      <c r="E417" s="9" t="str" cm="1">
        <f t="array" ref="E417">_xlfn._xlws.FILTER(AnalysisMethods!$G$2:$G$31,AnalysisMethods!$E$2:$E$31='AE_SOC_PT Shell'!D417,"")</f>
        <v>%</v>
      </c>
      <c r="F417" s="10" t="str" cm="1">
        <f t="array" ref="F417">_xlfn._xlws.FILTER(AnalysisResults!$R$2:$R$3724,(AnalysisResults!$P$2:$P$3724='AE_SOC_PT Shell'!$D417)*(AnalysisResults!$D$2:$D$3724='AE_SOC_PT Shell'!$F$4)*(AnalysisResults!$J$2:$J$3724='AE_SOC_PT Shell'!$B417)*(AnalysisResults!$N$2:$N$3724='AE_SOC_PT Shell'!$C417),"")</f>
        <v>( XX.X)</v>
      </c>
      <c r="G417" s="10" t="str" cm="1">
        <f t="array" ref="G417">_xlfn._xlws.FILTER(AnalysisResults!$R$2:$R$3724,(AnalysisResults!$P$2:$P$3724='AE_SOC_PT Shell'!$D417)*(AnalysisResults!$D$2:$D$3724='AE_SOC_PT Shell'!$F$4)*(AnalysisResults!$J$2:$J$3724='AE_SOC_PT Shell'!$B417)*(AnalysisResults!$N$2:$N$3724='AE_SOC_PT Shell'!$C417),"")</f>
        <v>( XX.X)</v>
      </c>
      <c r="H417" s="10" t="str" cm="1">
        <f t="array" ref="H417">_xlfn._xlws.FILTER(AnalysisResults!$R$2:$R$3724,(AnalysisResults!$P$2:$P$3724='AE_SOC_PT Shell'!$D417)*(AnalysisResults!$D$2:$D$3724='AE_SOC_PT Shell'!$F$4)*(AnalysisResults!$J$2:$J$3724='AE_SOC_PT Shell'!$B417)*(AnalysisResults!$N$2:$N$3724='AE_SOC_PT Shell'!$C417),"")</f>
        <v>( XX.X)</v>
      </c>
    </row>
    <row r="418" spans="2:8" x14ac:dyDescent="0.45">
      <c r="B418" s="12" t="str">
        <v>REPRODUCTIVE SYSTEM AND BREAST DISORDERS</v>
      </c>
      <c r="C418" s="12" t="str">
        <v>BENIGN PROSTATIC HYPERPLASIA</v>
      </c>
      <c r="D418" s="11" t="str">
        <v>Mth01_CatVar_ByGrp_1_n</v>
      </c>
      <c r="E418" s="9" t="str" cm="1">
        <f t="array" ref="E418">_xlfn._xlws.FILTER(AnalysisMethods!$G$2:$G$31,AnalysisMethods!$E$2:$E$31='AE_SOC_PT Shell'!D418,"")</f>
        <v>n</v>
      </c>
      <c r="F418" s="10" t="str" cm="1">
        <f t="array" ref="F418">_xlfn._xlws.FILTER(AnalysisResults!$R$2:$R$3724,(AnalysisResults!$P$2:$P$3724='AE_SOC_PT Shell'!$D418)*(AnalysisResults!$D$2:$D$3724='AE_SOC_PT Shell'!$F$4)*(AnalysisResults!$J$2:$J$3724='AE_SOC_PT Shell'!$B418)*(AnalysisResults!$N$2:$N$3724='AE_SOC_PT Shell'!$C418),"")</f>
        <v>XX</v>
      </c>
      <c r="G418" s="10" t="str" cm="1">
        <f t="array" ref="G418">_xlfn._xlws.FILTER(AnalysisResults!$R$2:$R$3724,(AnalysisResults!$P$2:$P$3724='AE_SOC_PT Shell'!$D418)*(AnalysisResults!$D$2:$D$3724='AE_SOC_PT Shell'!$F$4)*(AnalysisResults!$J$2:$J$3724='AE_SOC_PT Shell'!$B418)*(AnalysisResults!$N$2:$N$3724='AE_SOC_PT Shell'!$C418),"")</f>
        <v>XX</v>
      </c>
      <c r="H418" s="10" t="str" cm="1">
        <f t="array" ref="H418">_xlfn._xlws.FILTER(AnalysisResults!$R$2:$R$3724,(AnalysisResults!$P$2:$P$3724='AE_SOC_PT Shell'!$D418)*(AnalysisResults!$D$2:$D$3724='AE_SOC_PT Shell'!$F$4)*(AnalysisResults!$J$2:$J$3724='AE_SOC_PT Shell'!$B418)*(AnalysisResults!$N$2:$N$3724='AE_SOC_PT Shell'!$C418),"")</f>
        <v>XX</v>
      </c>
    </row>
    <row r="419" spans="2:8" x14ac:dyDescent="0.45">
      <c r="B419" s="12" t="str">
        <v>REPRODUCTIVE SYSTEM AND BREAST DISORDERS</v>
      </c>
      <c r="C419" s="12" t="str">
        <v>BENIGN PROSTATIC HYPERPLASIA</v>
      </c>
      <c r="D419" s="11" t="str">
        <v>Mth01_CatVar_ByGrp_2_pct</v>
      </c>
      <c r="E419" s="9" t="str" cm="1">
        <f t="array" ref="E419">_xlfn._xlws.FILTER(AnalysisMethods!$G$2:$G$31,AnalysisMethods!$E$2:$E$31='AE_SOC_PT Shell'!D419,"")</f>
        <v>%</v>
      </c>
      <c r="F419" s="10" t="str" cm="1">
        <f t="array" ref="F419">_xlfn._xlws.FILTER(AnalysisResults!$R$2:$R$3724,(AnalysisResults!$P$2:$P$3724='AE_SOC_PT Shell'!$D419)*(AnalysisResults!$D$2:$D$3724='AE_SOC_PT Shell'!$F$4)*(AnalysisResults!$J$2:$J$3724='AE_SOC_PT Shell'!$B419)*(AnalysisResults!$N$2:$N$3724='AE_SOC_PT Shell'!$C419),"")</f>
        <v>( XX.X)</v>
      </c>
      <c r="G419" s="10" t="str" cm="1">
        <f t="array" ref="G419">_xlfn._xlws.FILTER(AnalysisResults!$R$2:$R$3724,(AnalysisResults!$P$2:$P$3724='AE_SOC_PT Shell'!$D419)*(AnalysisResults!$D$2:$D$3724='AE_SOC_PT Shell'!$F$4)*(AnalysisResults!$J$2:$J$3724='AE_SOC_PT Shell'!$B419)*(AnalysisResults!$N$2:$N$3724='AE_SOC_PT Shell'!$C419),"")</f>
        <v>( XX.X)</v>
      </c>
      <c r="H419" s="10" t="str" cm="1">
        <f t="array" ref="H419">_xlfn._xlws.FILTER(AnalysisResults!$R$2:$R$3724,(AnalysisResults!$P$2:$P$3724='AE_SOC_PT Shell'!$D419)*(AnalysisResults!$D$2:$D$3724='AE_SOC_PT Shell'!$F$4)*(AnalysisResults!$J$2:$J$3724='AE_SOC_PT Shell'!$B419)*(AnalysisResults!$N$2:$N$3724='AE_SOC_PT Shell'!$C419),"")</f>
        <v>( XX.X)</v>
      </c>
    </row>
    <row r="420" spans="2:8" x14ac:dyDescent="0.45">
      <c r="B420" s="12" t="str">
        <v>REPRODUCTIVE SYSTEM AND BREAST DISORDERS</v>
      </c>
      <c r="C420" s="12" t="str">
        <v>PELVIC PAIN</v>
      </c>
      <c r="D420" s="11" t="str">
        <v>Mth01_CatVar_ByGrp_1_n</v>
      </c>
      <c r="E420" s="9" t="str" cm="1">
        <f t="array" ref="E420">_xlfn._xlws.FILTER(AnalysisMethods!$G$2:$G$31,AnalysisMethods!$E$2:$E$31='AE_SOC_PT Shell'!D420,"")</f>
        <v>n</v>
      </c>
      <c r="F420" s="10" t="str" cm="1">
        <f t="array" ref="F420">_xlfn._xlws.FILTER(AnalysisResults!$R$2:$R$3724,(AnalysisResults!$P$2:$P$3724='AE_SOC_PT Shell'!$D420)*(AnalysisResults!$D$2:$D$3724='AE_SOC_PT Shell'!$F$4)*(AnalysisResults!$J$2:$J$3724='AE_SOC_PT Shell'!$B420)*(AnalysisResults!$N$2:$N$3724='AE_SOC_PT Shell'!$C420),"")</f>
        <v>XX</v>
      </c>
      <c r="G420" s="10" t="str" cm="1">
        <f t="array" ref="G420">_xlfn._xlws.FILTER(AnalysisResults!$R$2:$R$3724,(AnalysisResults!$P$2:$P$3724='AE_SOC_PT Shell'!$D420)*(AnalysisResults!$D$2:$D$3724='AE_SOC_PT Shell'!$F$4)*(AnalysisResults!$J$2:$J$3724='AE_SOC_PT Shell'!$B420)*(AnalysisResults!$N$2:$N$3724='AE_SOC_PT Shell'!$C420),"")</f>
        <v>XX</v>
      </c>
      <c r="H420" s="10" t="str" cm="1">
        <f t="array" ref="H420">_xlfn._xlws.FILTER(AnalysisResults!$R$2:$R$3724,(AnalysisResults!$P$2:$P$3724='AE_SOC_PT Shell'!$D420)*(AnalysisResults!$D$2:$D$3724='AE_SOC_PT Shell'!$F$4)*(AnalysisResults!$J$2:$J$3724='AE_SOC_PT Shell'!$B420)*(AnalysisResults!$N$2:$N$3724='AE_SOC_PT Shell'!$C420),"")</f>
        <v>XX</v>
      </c>
    </row>
    <row r="421" spans="2:8" x14ac:dyDescent="0.45">
      <c r="B421" s="12" t="str">
        <v>REPRODUCTIVE SYSTEM AND BREAST DISORDERS</v>
      </c>
      <c r="C421" s="12" t="str">
        <v>PELVIC PAIN</v>
      </c>
      <c r="D421" s="11" t="str">
        <v>Mth01_CatVar_ByGrp_2_pct</v>
      </c>
      <c r="E421" s="9" t="str" cm="1">
        <f t="array" ref="E421">_xlfn._xlws.FILTER(AnalysisMethods!$G$2:$G$31,AnalysisMethods!$E$2:$E$31='AE_SOC_PT Shell'!D421,"")</f>
        <v>%</v>
      </c>
      <c r="F421" s="10" t="str" cm="1">
        <f t="array" ref="F421">_xlfn._xlws.FILTER(AnalysisResults!$R$2:$R$3724,(AnalysisResults!$P$2:$P$3724='AE_SOC_PT Shell'!$D421)*(AnalysisResults!$D$2:$D$3724='AE_SOC_PT Shell'!$F$4)*(AnalysisResults!$J$2:$J$3724='AE_SOC_PT Shell'!$B421)*(AnalysisResults!$N$2:$N$3724='AE_SOC_PT Shell'!$C421),"")</f>
        <v>( XX.X)</v>
      </c>
      <c r="G421" s="10" t="str" cm="1">
        <f t="array" ref="G421">_xlfn._xlws.FILTER(AnalysisResults!$R$2:$R$3724,(AnalysisResults!$P$2:$P$3724='AE_SOC_PT Shell'!$D421)*(AnalysisResults!$D$2:$D$3724='AE_SOC_PT Shell'!$F$4)*(AnalysisResults!$J$2:$J$3724='AE_SOC_PT Shell'!$B421)*(AnalysisResults!$N$2:$N$3724='AE_SOC_PT Shell'!$C421),"")</f>
        <v>( XX.X)</v>
      </c>
      <c r="H421" s="10" t="str" cm="1">
        <f t="array" ref="H421">_xlfn._xlws.FILTER(AnalysisResults!$R$2:$R$3724,(AnalysisResults!$P$2:$P$3724='AE_SOC_PT Shell'!$D421)*(AnalysisResults!$D$2:$D$3724='AE_SOC_PT Shell'!$F$4)*(AnalysisResults!$J$2:$J$3724='AE_SOC_PT Shell'!$B421)*(AnalysisResults!$N$2:$N$3724='AE_SOC_PT Shell'!$C421),"")</f>
        <v>( XX.X)</v>
      </c>
    </row>
    <row r="422" spans="2:8" x14ac:dyDescent="0.45">
      <c r="B422" s="12" t="str">
        <v>RESPIRATORY, THORACIC AND MEDIASTINAL DISORDERS</v>
      </c>
      <c r="C422" s="12" t="str">
        <v/>
      </c>
      <c r="D422" s="11" t="str">
        <v>Mth01_CatVar_ByGrp_1_n</v>
      </c>
      <c r="E422" s="9" t="str" cm="1">
        <f t="array" ref="E422">_xlfn._xlws.FILTER(AnalysisMethods!$G$2:$G$31,AnalysisMethods!$E$2:$E$31='AE_SOC_PT Shell'!D422,"")</f>
        <v>n</v>
      </c>
      <c r="F422" s="10" t="str" cm="1">
        <f t="array" ref="F422">_xlfn._xlws.FILTER(AnalysisResults!$R$2:$R$3724,(AnalysisResults!$P$2:$P$3724='AE_SOC_PT Shell'!$D422)*(AnalysisResults!$D$2:$D$3724='AE_SOC_PT Shell'!$F$4)*(AnalysisResults!$J$2:$J$3724='AE_SOC_PT Shell'!$B422)*(AnalysisResults!$N$2:$N$3724='AE_SOC_PT Shell'!$C422),"")</f>
        <v>XX</v>
      </c>
      <c r="G422" s="10" t="str" cm="1">
        <f t="array" ref="G422">_xlfn._xlws.FILTER(AnalysisResults!$R$2:$R$3724,(AnalysisResults!$P$2:$P$3724='AE_SOC_PT Shell'!$D422)*(AnalysisResults!$D$2:$D$3724='AE_SOC_PT Shell'!$F$4)*(AnalysisResults!$J$2:$J$3724='AE_SOC_PT Shell'!$B422)*(AnalysisResults!$N$2:$N$3724='AE_SOC_PT Shell'!$C422),"")</f>
        <v>XX</v>
      </c>
      <c r="H422" s="10" t="str" cm="1">
        <f t="array" ref="H422">_xlfn._xlws.FILTER(AnalysisResults!$R$2:$R$3724,(AnalysisResults!$P$2:$P$3724='AE_SOC_PT Shell'!$D422)*(AnalysisResults!$D$2:$D$3724='AE_SOC_PT Shell'!$F$4)*(AnalysisResults!$J$2:$J$3724='AE_SOC_PT Shell'!$B422)*(AnalysisResults!$N$2:$N$3724='AE_SOC_PT Shell'!$C422),"")</f>
        <v>XX</v>
      </c>
    </row>
    <row r="423" spans="2:8" x14ac:dyDescent="0.45">
      <c r="B423" s="12" t="str">
        <v>RESPIRATORY, THORACIC AND MEDIASTINAL DISORDERS</v>
      </c>
      <c r="C423" s="12" t="str">
        <v/>
      </c>
      <c r="D423" s="11" t="str">
        <v>Mth01_CatVar_ByGrp_2_pct</v>
      </c>
      <c r="E423" s="9" t="str" cm="1">
        <f t="array" ref="E423">_xlfn._xlws.FILTER(AnalysisMethods!$G$2:$G$31,AnalysisMethods!$E$2:$E$31='AE_SOC_PT Shell'!D423,"")</f>
        <v>%</v>
      </c>
      <c r="F423" s="10" t="str" cm="1">
        <f t="array" ref="F423">_xlfn._xlws.FILTER(AnalysisResults!$R$2:$R$3724,(AnalysisResults!$P$2:$P$3724='AE_SOC_PT Shell'!$D423)*(AnalysisResults!$D$2:$D$3724='AE_SOC_PT Shell'!$F$4)*(AnalysisResults!$J$2:$J$3724='AE_SOC_PT Shell'!$B423)*(AnalysisResults!$N$2:$N$3724='AE_SOC_PT Shell'!$C423),"")</f>
        <v>( XX.X)</v>
      </c>
      <c r="G423" s="10" t="str" cm="1">
        <f t="array" ref="G423">_xlfn._xlws.FILTER(AnalysisResults!$R$2:$R$3724,(AnalysisResults!$P$2:$P$3724='AE_SOC_PT Shell'!$D423)*(AnalysisResults!$D$2:$D$3724='AE_SOC_PT Shell'!$F$4)*(AnalysisResults!$J$2:$J$3724='AE_SOC_PT Shell'!$B423)*(AnalysisResults!$N$2:$N$3724='AE_SOC_PT Shell'!$C423),"")</f>
        <v>( XX.X)</v>
      </c>
      <c r="H423" s="10" t="str" cm="1">
        <f t="array" ref="H423">_xlfn._xlws.FILTER(AnalysisResults!$R$2:$R$3724,(AnalysisResults!$P$2:$P$3724='AE_SOC_PT Shell'!$D423)*(AnalysisResults!$D$2:$D$3724='AE_SOC_PT Shell'!$F$4)*(AnalysisResults!$J$2:$J$3724='AE_SOC_PT Shell'!$B423)*(AnalysisResults!$N$2:$N$3724='AE_SOC_PT Shell'!$C423),"")</f>
        <v>( XX.X)</v>
      </c>
    </row>
    <row r="424" spans="2:8" x14ac:dyDescent="0.45">
      <c r="B424" s="12" t="str">
        <v>RESPIRATORY, THORACIC AND MEDIASTINAL DISORDERS</v>
      </c>
      <c r="C424" s="12" t="str">
        <v>ALLERGIC GRANULOMATOUS ANGIITIS</v>
      </c>
      <c r="D424" s="11" t="str">
        <v>Mth01_CatVar_ByGrp_1_n</v>
      </c>
      <c r="E424" s="9" t="str" cm="1">
        <f t="array" ref="E424">_xlfn._xlws.FILTER(AnalysisMethods!$G$2:$G$31,AnalysisMethods!$E$2:$E$31='AE_SOC_PT Shell'!D424,"")</f>
        <v>n</v>
      </c>
      <c r="F424" s="10" t="str" cm="1">
        <f t="array" ref="F424">_xlfn._xlws.FILTER(AnalysisResults!$R$2:$R$3724,(AnalysisResults!$P$2:$P$3724='AE_SOC_PT Shell'!$D424)*(AnalysisResults!$D$2:$D$3724='AE_SOC_PT Shell'!$F$4)*(AnalysisResults!$J$2:$J$3724='AE_SOC_PT Shell'!$B424)*(AnalysisResults!$N$2:$N$3724='AE_SOC_PT Shell'!$C424),"")</f>
        <v>XX</v>
      </c>
      <c r="G424" s="10" t="str" cm="1">
        <f t="array" ref="G424">_xlfn._xlws.FILTER(AnalysisResults!$R$2:$R$3724,(AnalysisResults!$P$2:$P$3724='AE_SOC_PT Shell'!$D424)*(AnalysisResults!$D$2:$D$3724='AE_SOC_PT Shell'!$F$4)*(AnalysisResults!$J$2:$J$3724='AE_SOC_PT Shell'!$B424)*(AnalysisResults!$N$2:$N$3724='AE_SOC_PT Shell'!$C424),"")</f>
        <v>XX</v>
      </c>
      <c r="H424" s="10" t="str" cm="1">
        <f t="array" ref="H424">_xlfn._xlws.FILTER(AnalysisResults!$R$2:$R$3724,(AnalysisResults!$P$2:$P$3724='AE_SOC_PT Shell'!$D424)*(AnalysisResults!$D$2:$D$3724='AE_SOC_PT Shell'!$F$4)*(AnalysisResults!$J$2:$J$3724='AE_SOC_PT Shell'!$B424)*(AnalysisResults!$N$2:$N$3724='AE_SOC_PT Shell'!$C424),"")</f>
        <v>XX</v>
      </c>
    </row>
    <row r="425" spans="2:8" x14ac:dyDescent="0.45">
      <c r="B425" s="12" t="str">
        <v>RESPIRATORY, THORACIC AND MEDIASTINAL DISORDERS</v>
      </c>
      <c r="C425" s="12" t="str">
        <v>ALLERGIC GRANULOMATOUS ANGIITIS</v>
      </c>
      <c r="D425" s="11" t="str">
        <v>Mth01_CatVar_ByGrp_2_pct</v>
      </c>
      <c r="E425" s="9" t="str" cm="1">
        <f t="array" ref="E425">_xlfn._xlws.FILTER(AnalysisMethods!$G$2:$G$31,AnalysisMethods!$E$2:$E$31='AE_SOC_PT Shell'!D425,"")</f>
        <v>%</v>
      </c>
      <c r="F425" s="10" t="str" cm="1">
        <f t="array" ref="F425">_xlfn._xlws.FILTER(AnalysisResults!$R$2:$R$3724,(AnalysisResults!$P$2:$P$3724='AE_SOC_PT Shell'!$D425)*(AnalysisResults!$D$2:$D$3724='AE_SOC_PT Shell'!$F$4)*(AnalysisResults!$J$2:$J$3724='AE_SOC_PT Shell'!$B425)*(AnalysisResults!$N$2:$N$3724='AE_SOC_PT Shell'!$C425),"")</f>
        <v>( XX.X)</v>
      </c>
      <c r="G425" s="10" t="str" cm="1">
        <f t="array" ref="G425">_xlfn._xlws.FILTER(AnalysisResults!$R$2:$R$3724,(AnalysisResults!$P$2:$P$3724='AE_SOC_PT Shell'!$D425)*(AnalysisResults!$D$2:$D$3724='AE_SOC_PT Shell'!$F$4)*(AnalysisResults!$J$2:$J$3724='AE_SOC_PT Shell'!$B425)*(AnalysisResults!$N$2:$N$3724='AE_SOC_PT Shell'!$C425),"")</f>
        <v>( XX.X)</v>
      </c>
      <c r="H425" s="10" t="str" cm="1">
        <f t="array" ref="H425">_xlfn._xlws.FILTER(AnalysisResults!$R$2:$R$3724,(AnalysisResults!$P$2:$P$3724='AE_SOC_PT Shell'!$D425)*(AnalysisResults!$D$2:$D$3724='AE_SOC_PT Shell'!$F$4)*(AnalysisResults!$J$2:$J$3724='AE_SOC_PT Shell'!$B425)*(AnalysisResults!$N$2:$N$3724='AE_SOC_PT Shell'!$C425),"")</f>
        <v>( XX.X)</v>
      </c>
    </row>
    <row r="426" spans="2:8" x14ac:dyDescent="0.45">
      <c r="B426" s="12" t="str">
        <v>RESPIRATORY, THORACIC AND MEDIASTINAL DISORDERS</v>
      </c>
      <c r="C426" s="12" t="str">
        <v>COUGH</v>
      </c>
      <c r="D426" s="11" t="str">
        <v>Mth01_CatVar_ByGrp_1_n</v>
      </c>
      <c r="E426" s="9" t="str" cm="1">
        <f t="array" ref="E426">_xlfn._xlws.FILTER(AnalysisMethods!$G$2:$G$31,AnalysisMethods!$E$2:$E$31='AE_SOC_PT Shell'!D426,"")</f>
        <v>n</v>
      </c>
      <c r="F426" s="10" t="str" cm="1">
        <f t="array" ref="F426">_xlfn._xlws.FILTER(AnalysisResults!$R$2:$R$3724,(AnalysisResults!$P$2:$P$3724='AE_SOC_PT Shell'!$D426)*(AnalysisResults!$D$2:$D$3724='AE_SOC_PT Shell'!$F$4)*(AnalysisResults!$J$2:$J$3724='AE_SOC_PT Shell'!$B426)*(AnalysisResults!$N$2:$N$3724='AE_SOC_PT Shell'!$C426),"")</f>
        <v>XX</v>
      </c>
      <c r="G426" s="10" t="str" cm="1">
        <f t="array" ref="G426">_xlfn._xlws.FILTER(AnalysisResults!$R$2:$R$3724,(AnalysisResults!$P$2:$P$3724='AE_SOC_PT Shell'!$D426)*(AnalysisResults!$D$2:$D$3724='AE_SOC_PT Shell'!$F$4)*(AnalysisResults!$J$2:$J$3724='AE_SOC_PT Shell'!$B426)*(AnalysisResults!$N$2:$N$3724='AE_SOC_PT Shell'!$C426),"")</f>
        <v>XX</v>
      </c>
      <c r="H426" s="10" t="str" cm="1">
        <f t="array" ref="H426">_xlfn._xlws.FILTER(AnalysisResults!$R$2:$R$3724,(AnalysisResults!$P$2:$P$3724='AE_SOC_PT Shell'!$D426)*(AnalysisResults!$D$2:$D$3724='AE_SOC_PT Shell'!$F$4)*(AnalysisResults!$J$2:$J$3724='AE_SOC_PT Shell'!$B426)*(AnalysisResults!$N$2:$N$3724='AE_SOC_PT Shell'!$C426),"")</f>
        <v>XX</v>
      </c>
    </row>
    <row r="427" spans="2:8" x14ac:dyDescent="0.45">
      <c r="B427" s="12" t="str">
        <v>RESPIRATORY, THORACIC AND MEDIASTINAL DISORDERS</v>
      </c>
      <c r="C427" s="12" t="str">
        <v>COUGH</v>
      </c>
      <c r="D427" s="11" t="str">
        <v>Mth01_CatVar_ByGrp_2_pct</v>
      </c>
      <c r="E427" s="9" t="str" cm="1">
        <f t="array" ref="E427">_xlfn._xlws.FILTER(AnalysisMethods!$G$2:$G$31,AnalysisMethods!$E$2:$E$31='AE_SOC_PT Shell'!D427,"")</f>
        <v>%</v>
      </c>
      <c r="F427" s="10" t="str" cm="1">
        <f t="array" ref="F427">_xlfn._xlws.FILTER(AnalysisResults!$R$2:$R$3724,(AnalysisResults!$P$2:$P$3724='AE_SOC_PT Shell'!$D427)*(AnalysisResults!$D$2:$D$3724='AE_SOC_PT Shell'!$F$4)*(AnalysisResults!$J$2:$J$3724='AE_SOC_PT Shell'!$B427)*(AnalysisResults!$N$2:$N$3724='AE_SOC_PT Shell'!$C427),"")</f>
        <v>( XX.X)</v>
      </c>
      <c r="G427" s="10" t="str" cm="1">
        <f t="array" ref="G427">_xlfn._xlws.FILTER(AnalysisResults!$R$2:$R$3724,(AnalysisResults!$P$2:$P$3724='AE_SOC_PT Shell'!$D427)*(AnalysisResults!$D$2:$D$3724='AE_SOC_PT Shell'!$F$4)*(AnalysisResults!$J$2:$J$3724='AE_SOC_PT Shell'!$B427)*(AnalysisResults!$N$2:$N$3724='AE_SOC_PT Shell'!$C427),"")</f>
        <v>( XX.X)</v>
      </c>
      <c r="H427" s="10" t="str" cm="1">
        <f t="array" ref="H427">_xlfn._xlws.FILTER(AnalysisResults!$R$2:$R$3724,(AnalysisResults!$P$2:$P$3724='AE_SOC_PT Shell'!$D427)*(AnalysisResults!$D$2:$D$3724='AE_SOC_PT Shell'!$F$4)*(AnalysisResults!$J$2:$J$3724='AE_SOC_PT Shell'!$B427)*(AnalysisResults!$N$2:$N$3724='AE_SOC_PT Shell'!$C427),"")</f>
        <v>( XX.X)</v>
      </c>
    </row>
    <row r="428" spans="2:8" x14ac:dyDescent="0.45">
      <c r="B428" s="12" t="str">
        <v>RESPIRATORY, THORACIC AND MEDIASTINAL DISORDERS</v>
      </c>
      <c r="C428" s="12" t="str">
        <v>DYSPHONIA</v>
      </c>
      <c r="D428" s="11" t="str">
        <v>Mth01_CatVar_ByGrp_1_n</v>
      </c>
      <c r="E428" s="9" t="str" cm="1">
        <f t="array" ref="E428">_xlfn._xlws.FILTER(AnalysisMethods!$G$2:$G$31,AnalysisMethods!$E$2:$E$31='AE_SOC_PT Shell'!D428,"")</f>
        <v>n</v>
      </c>
      <c r="F428" s="10" t="str" cm="1">
        <f t="array" ref="F428">_xlfn._xlws.FILTER(AnalysisResults!$R$2:$R$3724,(AnalysisResults!$P$2:$P$3724='AE_SOC_PT Shell'!$D428)*(AnalysisResults!$D$2:$D$3724='AE_SOC_PT Shell'!$F$4)*(AnalysisResults!$J$2:$J$3724='AE_SOC_PT Shell'!$B428)*(AnalysisResults!$N$2:$N$3724='AE_SOC_PT Shell'!$C428),"")</f>
        <v>XX</v>
      </c>
      <c r="G428" s="10" t="str" cm="1">
        <f t="array" ref="G428">_xlfn._xlws.FILTER(AnalysisResults!$R$2:$R$3724,(AnalysisResults!$P$2:$P$3724='AE_SOC_PT Shell'!$D428)*(AnalysisResults!$D$2:$D$3724='AE_SOC_PT Shell'!$F$4)*(AnalysisResults!$J$2:$J$3724='AE_SOC_PT Shell'!$B428)*(AnalysisResults!$N$2:$N$3724='AE_SOC_PT Shell'!$C428),"")</f>
        <v>XX</v>
      </c>
      <c r="H428" s="10" t="str" cm="1">
        <f t="array" ref="H428">_xlfn._xlws.FILTER(AnalysisResults!$R$2:$R$3724,(AnalysisResults!$P$2:$P$3724='AE_SOC_PT Shell'!$D428)*(AnalysisResults!$D$2:$D$3724='AE_SOC_PT Shell'!$F$4)*(AnalysisResults!$J$2:$J$3724='AE_SOC_PT Shell'!$B428)*(AnalysisResults!$N$2:$N$3724='AE_SOC_PT Shell'!$C428),"")</f>
        <v>XX</v>
      </c>
    </row>
    <row r="429" spans="2:8" x14ac:dyDescent="0.45">
      <c r="B429" s="12" t="str">
        <v>RESPIRATORY, THORACIC AND MEDIASTINAL DISORDERS</v>
      </c>
      <c r="C429" s="12" t="str">
        <v>DYSPHONIA</v>
      </c>
      <c r="D429" s="11" t="str">
        <v>Mth01_CatVar_ByGrp_2_pct</v>
      </c>
      <c r="E429" s="9" t="str" cm="1">
        <f t="array" ref="E429">_xlfn._xlws.FILTER(AnalysisMethods!$G$2:$G$31,AnalysisMethods!$E$2:$E$31='AE_SOC_PT Shell'!D429,"")</f>
        <v>%</v>
      </c>
      <c r="F429" s="10" t="str" cm="1">
        <f t="array" ref="F429">_xlfn._xlws.FILTER(AnalysisResults!$R$2:$R$3724,(AnalysisResults!$P$2:$P$3724='AE_SOC_PT Shell'!$D429)*(AnalysisResults!$D$2:$D$3724='AE_SOC_PT Shell'!$F$4)*(AnalysisResults!$J$2:$J$3724='AE_SOC_PT Shell'!$B429)*(AnalysisResults!$N$2:$N$3724='AE_SOC_PT Shell'!$C429),"")</f>
        <v>( XX.X)</v>
      </c>
      <c r="G429" s="10" t="str" cm="1">
        <f t="array" ref="G429">_xlfn._xlws.FILTER(AnalysisResults!$R$2:$R$3724,(AnalysisResults!$P$2:$P$3724='AE_SOC_PT Shell'!$D429)*(AnalysisResults!$D$2:$D$3724='AE_SOC_PT Shell'!$F$4)*(AnalysisResults!$J$2:$J$3724='AE_SOC_PT Shell'!$B429)*(AnalysisResults!$N$2:$N$3724='AE_SOC_PT Shell'!$C429),"")</f>
        <v>( XX.X)</v>
      </c>
      <c r="H429" s="10" t="str" cm="1">
        <f t="array" ref="H429">_xlfn._xlws.FILTER(AnalysisResults!$R$2:$R$3724,(AnalysisResults!$P$2:$P$3724='AE_SOC_PT Shell'!$D429)*(AnalysisResults!$D$2:$D$3724='AE_SOC_PT Shell'!$F$4)*(AnalysisResults!$J$2:$J$3724='AE_SOC_PT Shell'!$B429)*(AnalysisResults!$N$2:$N$3724='AE_SOC_PT Shell'!$C429),"")</f>
        <v>( XX.X)</v>
      </c>
    </row>
    <row r="430" spans="2:8" x14ac:dyDescent="0.45">
      <c r="B430" s="12" t="str">
        <v>RESPIRATORY, THORACIC AND MEDIASTINAL DISORDERS</v>
      </c>
      <c r="C430" s="12" t="str">
        <v>DYSPNOEA</v>
      </c>
      <c r="D430" s="11" t="str">
        <v>Mth01_CatVar_ByGrp_1_n</v>
      </c>
      <c r="E430" s="9" t="str" cm="1">
        <f t="array" ref="E430">_xlfn._xlws.FILTER(AnalysisMethods!$G$2:$G$31,AnalysisMethods!$E$2:$E$31='AE_SOC_PT Shell'!D430,"")</f>
        <v>n</v>
      </c>
      <c r="F430" s="10" t="str" cm="1">
        <f t="array" ref="F430">_xlfn._xlws.FILTER(AnalysisResults!$R$2:$R$3724,(AnalysisResults!$P$2:$P$3724='AE_SOC_PT Shell'!$D430)*(AnalysisResults!$D$2:$D$3724='AE_SOC_PT Shell'!$F$4)*(AnalysisResults!$J$2:$J$3724='AE_SOC_PT Shell'!$B430)*(AnalysisResults!$N$2:$N$3724='AE_SOC_PT Shell'!$C430),"")</f>
        <v>XX</v>
      </c>
      <c r="G430" s="10" t="str" cm="1">
        <f t="array" ref="G430">_xlfn._xlws.FILTER(AnalysisResults!$R$2:$R$3724,(AnalysisResults!$P$2:$P$3724='AE_SOC_PT Shell'!$D430)*(AnalysisResults!$D$2:$D$3724='AE_SOC_PT Shell'!$F$4)*(AnalysisResults!$J$2:$J$3724='AE_SOC_PT Shell'!$B430)*(AnalysisResults!$N$2:$N$3724='AE_SOC_PT Shell'!$C430),"")</f>
        <v>XX</v>
      </c>
      <c r="H430" s="10" t="str" cm="1">
        <f t="array" ref="H430">_xlfn._xlws.FILTER(AnalysisResults!$R$2:$R$3724,(AnalysisResults!$P$2:$P$3724='AE_SOC_PT Shell'!$D430)*(AnalysisResults!$D$2:$D$3724='AE_SOC_PT Shell'!$F$4)*(AnalysisResults!$J$2:$J$3724='AE_SOC_PT Shell'!$B430)*(AnalysisResults!$N$2:$N$3724='AE_SOC_PT Shell'!$C430),"")</f>
        <v>XX</v>
      </c>
    </row>
    <row r="431" spans="2:8" x14ac:dyDescent="0.45">
      <c r="B431" s="12" t="str">
        <v>RESPIRATORY, THORACIC AND MEDIASTINAL DISORDERS</v>
      </c>
      <c r="C431" s="12" t="str">
        <v>DYSPNOEA</v>
      </c>
      <c r="D431" s="11" t="str">
        <v>Mth01_CatVar_ByGrp_2_pct</v>
      </c>
      <c r="E431" s="9" t="str" cm="1">
        <f t="array" ref="E431">_xlfn._xlws.FILTER(AnalysisMethods!$G$2:$G$31,AnalysisMethods!$E$2:$E$31='AE_SOC_PT Shell'!D431,"")</f>
        <v>%</v>
      </c>
      <c r="F431" s="10" t="str" cm="1">
        <f t="array" ref="F431">_xlfn._xlws.FILTER(AnalysisResults!$R$2:$R$3724,(AnalysisResults!$P$2:$P$3724='AE_SOC_PT Shell'!$D431)*(AnalysisResults!$D$2:$D$3724='AE_SOC_PT Shell'!$F$4)*(AnalysisResults!$J$2:$J$3724='AE_SOC_PT Shell'!$B431)*(AnalysisResults!$N$2:$N$3724='AE_SOC_PT Shell'!$C431),"")</f>
        <v>( XX.X)</v>
      </c>
      <c r="G431" s="10" t="str" cm="1">
        <f t="array" ref="G431">_xlfn._xlws.FILTER(AnalysisResults!$R$2:$R$3724,(AnalysisResults!$P$2:$P$3724='AE_SOC_PT Shell'!$D431)*(AnalysisResults!$D$2:$D$3724='AE_SOC_PT Shell'!$F$4)*(AnalysisResults!$J$2:$J$3724='AE_SOC_PT Shell'!$B431)*(AnalysisResults!$N$2:$N$3724='AE_SOC_PT Shell'!$C431),"")</f>
        <v>( XX.X)</v>
      </c>
      <c r="H431" s="10" t="str" cm="1">
        <f t="array" ref="H431">_xlfn._xlws.FILTER(AnalysisResults!$R$2:$R$3724,(AnalysisResults!$P$2:$P$3724='AE_SOC_PT Shell'!$D431)*(AnalysisResults!$D$2:$D$3724='AE_SOC_PT Shell'!$F$4)*(AnalysisResults!$J$2:$J$3724='AE_SOC_PT Shell'!$B431)*(AnalysisResults!$N$2:$N$3724='AE_SOC_PT Shell'!$C431),"")</f>
        <v>( XX.X)</v>
      </c>
    </row>
    <row r="432" spans="2:8" x14ac:dyDescent="0.45">
      <c r="B432" s="12" t="str">
        <v>RESPIRATORY, THORACIC AND MEDIASTINAL DISORDERS</v>
      </c>
      <c r="C432" s="12" t="str">
        <v>EMPHYSEMA</v>
      </c>
      <c r="D432" s="11" t="str">
        <v>Mth01_CatVar_ByGrp_1_n</v>
      </c>
      <c r="E432" s="9" t="str" cm="1">
        <f t="array" ref="E432">_xlfn._xlws.FILTER(AnalysisMethods!$G$2:$G$31,AnalysisMethods!$E$2:$E$31='AE_SOC_PT Shell'!D432,"")</f>
        <v>n</v>
      </c>
      <c r="F432" s="10" t="str" cm="1">
        <f t="array" ref="F432">_xlfn._xlws.FILTER(AnalysisResults!$R$2:$R$3724,(AnalysisResults!$P$2:$P$3724='AE_SOC_PT Shell'!$D432)*(AnalysisResults!$D$2:$D$3724='AE_SOC_PT Shell'!$F$4)*(AnalysisResults!$J$2:$J$3724='AE_SOC_PT Shell'!$B432)*(AnalysisResults!$N$2:$N$3724='AE_SOC_PT Shell'!$C432),"")</f>
        <v>XX</v>
      </c>
      <c r="G432" s="10" t="str" cm="1">
        <f t="array" ref="G432">_xlfn._xlws.FILTER(AnalysisResults!$R$2:$R$3724,(AnalysisResults!$P$2:$P$3724='AE_SOC_PT Shell'!$D432)*(AnalysisResults!$D$2:$D$3724='AE_SOC_PT Shell'!$F$4)*(AnalysisResults!$J$2:$J$3724='AE_SOC_PT Shell'!$B432)*(AnalysisResults!$N$2:$N$3724='AE_SOC_PT Shell'!$C432),"")</f>
        <v>XX</v>
      </c>
      <c r="H432" s="10" t="str" cm="1">
        <f t="array" ref="H432">_xlfn._xlws.FILTER(AnalysisResults!$R$2:$R$3724,(AnalysisResults!$P$2:$P$3724='AE_SOC_PT Shell'!$D432)*(AnalysisResults!$D$2:$D$3724='AE_SOC_PT Shell'!$F$4)*(AnalysisResults!$J$2:$J$3724='AE_SOC_PT Shell'!$B432)*(AnalysisResults!$N$2:$N$3724='AE_SOC_PT Shell'!$C432),"")</f>
        <v>XX</v>
      </c>
    </row>
    <row r="433" spans="2:8" x14ac:dyDescent="0.45">
      <c r="B433" s="12" t="str">
        <v>RESPIRATORY, THORACIC AND MEDIASTINAL DISORDERS</v>
      </c>
      <c r="C433" s="12" t="str">
        <v>EMPHYSEMA</v>
      </c>
      <c r="D433" s="11" t="str">
        <v>Mth01_CatVar_ByGrp_2_pct</v>
      </c>
      <c r="E433" s="9" t="str" cm="1">
        <f t="array" ref="E433">_xlfn._xlws.FILTER(AnalysisMethods!$G$2:$G$31,AnalysisMethods!$E$2:$E$31='AE_SOC_PT Shell'!D433,"")</f>
        <v>%</v>
      </c>
      <c r="F433" s="10" t="str" cm="1">
        <f t="array" ref="F433">_xlfn._xlws.FILTER(AnalysisResults!$R$2:$R$3724,(AnalysisResults!$P$2:$P$3724='AE_SOC_PT Shell'!$D433)*(AnalysisResults!$D$2:$D$3724='AE_SOC_PT Shell'!$F$4)*(AnalysisResults!$J$2:$J$3724='AE_SOC_PT Shell'!$B433)*(AnalysisResults!$N$2:$N$3724='AE_SOC_PT Shell'!$C433),"")</f>
        <v>( XX.X)</v>
      </c>
      <c r="G433" s="10" t="str" cm="1">
        <f t="array" ref="G433">_xlfn._xlws.FILTER(AnalysisResults!$R$2:$R$3724,(AnalysisResults!$P$2:$P$3724='AE_SOC_PT Shell'!$D433)*(AnalysisResults!$D$2:$D$3724='AE_SOC_PT Shell'!$F$4)*(AnalysisResults!$J$2:$J$3724='AE_SOC_PT Shell'!$B433)*(AnalysisResults!$N$2:$N$3724='AE_SOC_PT Shell'!$C433),"")</f>
        <v>( XX.X)</v>
      </c>
      <c r="H433" s="10" t="str" cm="1">
        <f t="array" ref="H433">_xlfn._xlws.FILTER(AnalysisResults!$R$2:$R$3724,(AnalysisResults!$P$2:$P$3724='AE_SOC_PT Shell'!$D433)*(AnalysisResults!$D$2:$D$3724='AE_SOC_PT Shell'!$F$4)*(AnalysisResults!$J$2:$J$3724='AE_SOC_PT Shell'!$B433)*(AnalysisResults!$N$2:$N$3724='AE_SOC_PT Shell'!$C433),"")</f>
        <v>( XX.X)</v>
      </c>
    </row>
    <row r="434" spans="2:8" x14ac:dyDescent="0.45">
      <c r="B434" s="12" t="str">
        <v>RESPIRATORY, THORACIC AND MEDIASTINAL DISORDERS</v>
      </c>
      <c r="C434" s="12" t="str">
        <v>EPISTAXIS</v>
      </c>
      <c r="D434" s="11" t="str">
        <v>Mth01_CatVar_ByGrp_1_n</v>
      </c>
      <c r="E434" s="9" t="str" cm="1">
        <f t="array" ref="E434">_xlfn._xlws.FILTER(AnalysisMethods!$G$2:$G$31,AnalysisMethods!$E$2:$E$31='AE_SOC_PT Shell'!D434,"")</f>
        <v>n</v>
      </c>
      <c r="F434" s="10" t="str" cm="1">
        <f t="array" ref="F434">_xlfn._xlws.FILTER(AnalysisResults!$R$2:$R$3724,(AnalysisResults!$P$2:$P$3724='AE_SOC_PT Shell'!$D434)*(AnalysisResults!$D$2:$D$3724='AE_SOC_PT Shell'!$F$4)*(AnalysisResults!$J$2:$J$3724='AE_SOC_PT Shell'!$B434)*(AnalysisResults!$N$2:$N$3724='AE_SOC_PT Shell'!$C434),"")</f>
        <v>XX</v>
      </c>
      <c r="G434" s="10" t="str" cm="1">
        <f t="array" ref="G434">_xlfn._xlws.FILTER(AnalysisResults!$R$2:$R$3724,(AnalysisResults!$P$2:$P$3724='AE_SOC_PT Shell'!$D434)*(AnalysisResults!$D$2:$D$3724='AE_SOC_PT Shell'!$F$4)*(AnalysisResults!$J$2:$J$3724='AE_SOC_PT Shell'!$B434)*(AnalysisResults!$N$2:$N$3724='AE_SOC_PT Shell'!$C434),"")</f>
        <v>XX</v>
      </c>
      <c r="H434" s="10" t="str" cm="1">
        <f t="array" ref="H434">_xlfn._xlws.FILTER(AnalysisResults!$R$2:$R$3724,(AnalysisResults!$P$2:$P$3724='AE_SOC_PT Shell'!$D434)*(AnalysisResults!$D$2:$D$3724='AE_SOC_PT Shell'!$F$4)*(AnalysisResults!$J$2:$J$3724='AE_SOC_PT Shell'!$B434)*(AnalysisResults!$N$2:$N$3724='AE_SOC_PT Shell'!$C434),"")</f>
        <v>XX</v>
      </c>
    </row>
    <row r="435" spans="2:8" x14ac:dyDescent="0.45">
      <c r="B435" s="12" t="str">
        <v>RESPIRATORY, THORACIC AND MEDIASTINAL DISORDERS</v>
      </c>
      <c r="C435" s="12" t="str">
        <v>EPISTAXIS</v>
      </c>
      <c r="D435" s="11" t="str">
        <v>Mth01_CatVar_ByGrp_2_pct</v>
      </c>
      <c r="E435" s="9" t="str" cm="1">
        <f t="array" ref="E435">_xlfn._xlws.FILTER(AnalysisMethods!$G$2:$G$31,AnalysisMethods!$E$2:$E$31='AE_SOC_PT Shell'!D435,"")</f>
        <v>%</v>
      </c>
      <c r="F435" s="10" t="str" cm="1">
        <f t="array" ref="F435">_xlfn._xlws.FILTER(AnalysisResults!$R$2:$R$3724,(AnalysisResults!$P$2:$P$3724='AE_SOC_PT Shell'!$D435)*(AnalysisResults!$D$2:$D$3724='AE_SOC_PT Shell'!$F$4)*(AnalysisResults!$J$2:$J$3724='AE_SOC_PT Shell'!$B435)*(AnalysisResults!$N$2:$N$3724='AE_SOC_PT Shell'!$C435),"")</f>
        <v>( XX.X)</v>
      </c>
      <c r="G435" s="10" t="str" cm="1">
        <f t="array" ref="G435">_xlfn._xlws.FILTER(AnalysisResults!$R$2:$R$3724,(AnalysisResults!$P$2:$P$3724='AE_SOC_PT Shell'!$D435)*(AnalysisResults!$D$2:$D$3724='AE_SOC_PT Shell'!$F$4)*(AnalysisResults!$J$2:$J$3724='AE_SOC_PT Shell'!$B435)*(AnalysisResults!$N$2:$N$3724='AE_SOC_PT Shell'!$C435),"")</f>
        <v>( XX.X)</v>
      </c>
      <c r="H435" s="10" t="str" cm="1">
        <f t="array" ref="H435">_xlfn._xlws.FILTER(AnalysisResults!$R$2:$R$3724,(AnalysisResults!$P$2:$P$3724='AE_SOC_PT Shell'!$D435)*(AnalysisResults!$D$2:$D$3724='AE_SOC_PT Shell'!$F$4)*(AnalysisResults!$J$2:$J$3724='AE_SOC_PT Shell'!$B435)*(AnalysisResults!$N$2:$N$3724='AE_SOC_PT Shell'!$C435),"")</f>
        <v>( XX.X)</v>
      </c>
    </row>
    <row r="436" spans="2:8" x14ac:dyDescent="0.45">
      <c r="B436" s="12" t="str">
        <v>RESPIRATORY, THORACIC AND MEDIASTINAL DISORDERS</v>
      </c>
      <c r="C436" s="12" t="str">
        <v>HAEMOPTYSIS</v>
      </c>
      <c r="D436" s="11" t="str">
        <v>Mth01_CatVar_ByGrp_1_n</v>
      </c>
      <c r="E436" s="9" t="str" cm="1">
        <f t="array" ref="E436">_xlfn._xlws.FILTER(AnalysisMethods!$G$2:$G$31,AnalysisMethods!$E$2:$E$31='AE_SOC_PT Shell'!D436,"")</f>
        <v>n</v>
      </c>
      <c r="F436" s="10" t="str" cm="1">
        <f t="array" ref="F436">_xlfn._xlws.FILTER(AnalysisResults!$R$2:$R$3724,(AnalysisResults!$P$2:$P$3724='AE_SOC_PT Shell'!$D436)*(AnalysisResults!$D$2:$D$3724='AE_SOC_PT Shell'!$F$4)*(AnalysisResults!$J$2:$J$3724='AE_SOC_PT Shell'!$B436)*(AnalysisResults!$N$2:$N$3724='AE_SOC_PT Shell'!$C436),"")</f>
        <v>XX</v>
      </c>
      <c r="G436" s="10" t="str" cm="1">
        <f t="array" ref="G436">_xlfn._xlws.FILTER(AnalysisResults!$R$2:$R$3724,(AnalysisResults!$P$2:$P$3724='AE_SOC_PT Shell'!$D436)*(AnalysisResults!$D$2:$D$3724='AE_SOC_PT Shell'!$F$4)*(AnalysisResults!$J$2:$J$3724='AE_SOC_PT Shell'!$B436)*(AnalysisResults!$N$2:$N$3724='AE_SOC_PT Shell'!$C436),"")</f>
        <v>XX</v>
      </c>
      <c r="H436" s="10" t="str" cm="1">
        <f t="array" ref="H436">_xlfn._xlws.FILTER(AnalysisResults!$R$2:$R$3724,(AnalysisResults!$P$2:$P$3724='AE_SOC_PT Shell'!$D436)*(AnalysisResults!$D$2:$D$3724='AE_SOC_PT Shell'!$F$4)*(AnalysisResults!$J$2:$J$3724='AE_SOC_PT Shell'!$B436)*(AnalysisResults!$N$2:$N$3724='AE_SOC_PT Shell'!$C436),"")</f>
        <v>XX</v>
      </c>
    </row>
    <row r="437" spans="2:8" x14ac:dyDescent="0.45">
      <c r="B437" s="12" t="str">
        <v>RESPIRATORY, THORACIC AND MEDIASTINAL DISORDERS</v>
      </c>
      <c r="C437" s="12" t="str">
        <v>HAEMOPTYSIS</v>
      </c>
      <c r="D437" s="11" t="str">
        <v>Mth01_CatVar_ByGrp_2_pct</v>
      </c>
      <c r="E437" s="9" t="str" cm="1">
        <f t="array" ref="E437">_xlfn._xlws.FILTER(AnalysisMethods!$G$2:$G$31,AnalysisMethods!$E$2:$E$31='AE_SOC_PT Shell'!D437,"")</f>
        <v>%</v>
      </c>
      <c r="F437" s="10" t="str" cm="1">
        <f t="array" ref="F437">_xlfn._xlws.FILTER(AnalysisResults!$R$2:$R$3724,(AnalysisResults!$P$2:$P$3724='AE_SOC_PT Shell'!$D437)*(AnalysisResults!$D$2:$D$3724='AE_SOC_PT Shell'!$F$4)*(AnalysisResults!$J$2:$J$3724='AE_SOC_PT Shell'!$B437)*(AnalysisResults!$N$2:$N$3724='AE_SOC_PT Shell'!$C437),"")</f>
        <v>( XX.X)</v>
      </c>
      <c r="G437" s="10" t="str" cm="1">
        <f t="array" ref="G437">_xlfn._xlws.FILTER(AnalysisResults!$R$2:$R$3724,(AnalysisResults!$P$2:$P$3724='AE_SOC_PT Shell'!$D437)*(AnalysisResults!$D$2:$D$3724='AE_SOC_PT Shell'!$F$4)*(AnalysisResults!$J$2:$J$3724='AE_SOC_PT Shell'!$B437)*(AnalysisResults!$N$2:$N$3724='AE_SOC_PT Shell'!$C437),"")</f>
        <v>( XX.X)</v>
      </c>
      <c r="H437" s="10" t="str" cm="1">
        <f t="array" ref="H437">_xlfn._xlws.FILTER(AnalysisResults!$R$2:$R$3724,(AnalysisResults!$P$2:$P$3724='AE_SOC_PT Shell'!$D437)*(AnalysisResults!$D$2:$D$3724='AE_SOC_PT Shell'!$F$4)*(AnalysisResults!$J$2:$J$3724='AE_SOC_PT Shell'!$B437)*(AnalysisResults!$N$2:$N$3724='AE_SOC_PT Shell'!$C437),"")</f>
        <v>( XX.X)</v>
      </c>
    </row>
    <row r="438" spans="2:8" x14ac:dyDescent="0.45">
      <c r="B438" s="12" t="str">
        <v>RESPIRATORY, THORACIC AND MEDIASTINAL DISORDERS</v>
      </c>
      <c r="C438" s="12" t="str">
        <v>NASAL CONGESTION</v>
      </c>
      <c r="D438" s="11" t="str">
        <v>Mth01_CatVar_ByGrp_1_n</v>
      </c>
      <c r="E438" s="9" t="str" cm="1">
        <f t="array" ref="E438">_xlfn._xlws.FILTER(AnalysisMethods!$G$2:$G$31,AnalysisMethods!$E$2:$E$31='AE_SOC_PT Shell'!D438,"")</f>
        <v>n</v>
      </c>
      <c r="F438" s="10" t="str" cm="1">
        <f t="array" ref="F438">_xlfn._xlws.FILTER(AnalysisResults!$R$2:$R$3724,(AnalysisResults!$P$2:$P$3724='AE_SOC_PT Shell'!$D438)*(AnalysisResults!$D$2:$D$3724='AE_SOC_PT Shell'!$F$4)*(AnalysisResults!$J$2:$J$3724='AE_SOC_PT Shell'!$B438)*(AnalysisResults!$N$2:$N$3724='AE_SOC_PT Shell'!$C438),"")</f>
        <v>XX</v>
      </c>
      <c r="G438" s="10" t="str" cm="1">
        <f t="array" ref="G438">_xlfn._xlws.FILTER(AnalysisResults!$R$2:$R$3724,(AnalysisResults!$P$2:$P$3724='AE_SOC_PT Shell'!$D438)*(AnalysisResults!$D$2:$D$3724='AE_SOC_PT Shell'!$F$4)*(AnalysisResults!$J$2:$J$3724='AE_SOC_PT Shell'!$B438)*(AnalysisResults!$N$2:$N$3724='AE_SOC_PT Shell'!$C438),"")</f>
        <v>XX</v>
      </c>
      <c r="H438" s="10" t="str" cm="1">
        <f t="array" ref="H438">_xlfn._xlws.FILTER(AnalysisResults!$R$2:$R$3724,(AnalysisResults!$P$2:$P$3724='AE_SOC_PT Shell'!$D438)*(AnalysisResults!$D$2:$D$3724='AE_SOC_PT Shell'!$F$4)*(AnalysisResults!$J$2:$J$3724='AE_SOC_PT Shell'!$B438)*(AnalysisResults!$N$2:$N$3724='AE_SOC_PT Shell'!$C438),"")</f>
        <v>XX</v>
      </c>
    </row>
    <row r="439" spans="2:8" x14ac:dyDescent="0.45">
      <c r="B439" s="12" t="str">
        <v>RESPIRATORY, THORACIC AND MEDIASTINAL DISORDERS</v>
      </c>
      <c r="C439" s="12" t="str">
        <v>NASAL CONGESTION</v>
      </c>
      <c r="D439" s="11" t="str">
        <v>Mth01_CatVar_ByGrp_2_pct</v>
      </c>
      <c r="E439" s="9" t="str" cm="1">
        <f t="array" ref="E439">_xlfn._xlws.FILTER(AnalysisMethods!$G$2:$G$31,AnalysisMethods!$E$2:$E$31='AE_SOC_PT Shell'!D439,"")</f>
        <v>%</v>
      </c>
      <c r="F439" s="10" t="str" cm="1">
        <f t="array" ref="F439">_xlfn._xlws.FILTER(AnalysisResults!$R$2:$R$3724,(AnalysisResults!$P$2:$P$3724='AE_SOC_PT Shell'!$D439)*(AnalysisResults!$D$2:$D$3724='AE_SOC_PT Shell'!$F$4)*(AnalysisResults!$J$2:$J$3724='AE_SOC_PT Shell'!$B439)*(AnalysisResults!$N$2:$N$3724='AE_SOC_PT Shell'!$C439),"")</f>
        <v>( XX.X)</v>
      </c>
      <c r="G439" s="10" t="str" cm="1">
        <f t="array" ref="G439">_xlfn._xlws.FILTER(AnalysisResults!$R$2:$R$3724,(AnalysisResults!$P$2:$P$3724='AE_SOC_PT Shell'!$D439)*(AnalysisResults!$D$2:$D$3724='AE_SOC_PT Shell'!$F$4)*(AnalysisResults!$J$2:$J$3724='AE_SOC_PT Shell'!$B439)*(AnalysisResults!$N$2:$N$3724='AE_SOC_PT Shell'!$C439),"")</f>
        <v>( XX.X)</v>
      </c>
      <c r="H439" s="10" t="str" cm="1">
        <f t="array" ref="H439">_xlfn._xlws.FILTER(AnalysisResults!$R$2:$R$3724,(AnalysisResults!$P$2:$P$3724='AE_SOC_PT Shell'!$D439)*(AnalysisResults!$D$2:$D$3724='AE_SOC_PT Shell'!$F$4)*(AnalysisResults!$J$2:$J$3724='AE_SOC_PT Shell'!$B439)*(AnalysisResults!$N$2:$N$3724='AE_SOC_PT Shell'!$C439),"")</f>
        <v>( XX.X)</v>
      </c>
    </row>
    <row r="440" spans="2:8" x14ac:dyDescent="0.45">
      <c r="B440" s="12" t="str">
        <v>RESPIRATORY, THORACIC AND MEDIASTINAL DISORDERS</v>
      </c>
      <c r="C440" s="12" t="str">
        <v>PHARYNGEAL ERYTHEMA</v>
      </c>
      <c r="D440" s="11" t="str">
        <v>Mth01_CatVar_ByGrp_1_n</v>
      </c>
      <c r="E440" s="9" t="str" cm="1">
        <f t="array" ref="E440">_xlfn._xlws.FILTER(AnalysisMethods!$G$2:$G$31,AnalysisMethods!$E$2:$E$31='AE_SOC_PT Shell'!D440,"")</f>
        <v>n</v>
      </c>
      <c r="F440" s="10" t="str" cm="1">
        <f t="array" ref="F440">_xlfn._xlws.FILTER(AnalysisResults!$R$2:$R$3724,(AnalysisResults!$P$2:$P$3724='AE_SOC_PT Shell'!$D440)*(AnalysisResults!$D$2:$D$3724='AE_SOC_PT Shell'!$F$4)*(AnalysisResults!$J$2:$J$3724='AE_SOC_PT Shell'!$B440)*(AnalysisResults!$N$2:$N$3724='AE_SOC_PT Shell'!$C440),"")</f>
        <v>XX</v>
      </c>
      <c r="G440" s="10" t="str" cm="1">
        <f t="array" ref="G440">_xlfn._xlws.FILTER(AnalysisResults!$R$2:$R$3724,(AnalysisResults!$P$2:$P$3724='AE_SOC_PT Shell'!$D440)*(AnalysisResults!$D$2:$D$3724='AE_SOC_PT Shell'!$F$4)*(AnalysisResults!$J$2:$J$3724='AE_SOC_PT Shell'!$B440)*(AnalysisResults!$N$2:$N$3724='AE_SOC_PT Shell'!$C440),"")</f>
        <v>XX</v>
      </c>
      <c r="H440" s="10" t="str" cm="1">
        <f t="array" ref="H440">_xlfn._xlws.FILTER(AnalysisResults!$R$2:$R$3724,(AnalysisResults!$P$2:$P$3724='AE_SOC_PT Shell'!$D440)*(AnalysisResults!$D$2:$D$3724='AE_SOC_PT Shell'!$F$4)*(AnalysisResults!$J$2:$J$3724='AE_SOC_PT Shell'!$B440)*(AnalysisResults!$N$2:$N$3724='AE_SOC_PT Shell'!$C440),"")</f>
        <v>XX</v>
      </c>
    </row>
    <row r="441" spans="2:8" x14ac:dyDescent="0.45">
      <c r="B441" s="12" t="str">
        <v>RESPIRATORY, THORACIC AND MEDIASTINAL DISORDERS</v>
      </c>
      <c r="C441" s="12" t="str">
        <v>PHARYNGEAL ERYTHEMA</v>
      </c>
      <c r="D441" s="11" t="str">
        <v>Mth01_CatVar_ByGrp_2_pct</v>
      </c>
      <c r="E441" s="9" t="str" cm="1">
        <f t="array" ref="E441">_xlfn._xlws.FILTER(AnalysisMethods!$G$2:$G$31,AnalysisMethods!$E$2:$E$31='AE_SOC_PT Shell'!D441,"")</f>
        <v>%</v>
      </c>
      <c r="F441" s="10" t="str" cm="1">
        <f t="array" ref="F441">_xlfn._xlws.FILTER(AnalysisResults!$R$2:$R$3724,(AnalysisResults!$P$2:$P$3724='AE_SOC_PT Shell'!$D441)*(AnalysisResults!$D$2:$D$3724='AE_SOC_PT Shell'!$F$4)*(AnalysisResults!$J$2:$J$3724='AE_SOC_PT Shell'!$B441)*(AnalysisResults!$N$2:$N$3724='AE_SOC_PT Shell'!$C441),"")</f>
        <v>( XX.X)</v>
      </c>
      <c r="G441" s="10" t="str" cm="1">
        <f t="array" ref="G441">_xlfn._xlws.FILTER(AnalysisResults!$R$2:$R$3724,(AnalysisResults!$P$2:$P$3724='AE_SOC_PT Shell'!$D441)*(AnalysisResults!$D$2:$D$3724='AE_SOC_PT Shell'!$F$4)*(AnalysisResults!$J$2:$J$3724='AE_SOC_PT Shell'!$B441)*(AnalysisResults!$N$2:$N$3724='AE_SOC_PT Shell'!$C441),"")</f>
        <v>( XX.X)</v>
      </c>
      <c r="H441" s="10" t="str" cm="1">
        <f t="array" ref="H441">_xlfn._xlws.FILTER(AnalysisResults!$R$2:$R$3724,(AnalysisResults!$P$2:$P$3724='AE_SOC_PT Shell'!$D441)*(AnalysisResults!$D$2:$D$3724='AE_SOC_PT Shell'!$F$4)*(AnalysisResults!$J$2:$J$3724='AE_SOC_PT Shell'!$B441)*(AnalysisResults!$N$2:$N$3724='AE_SOC_PT Shell'!$C441),"")</f>
        <v>( XX.X)</v>
      </c>
    </row>
    <row r="442" spans="2:8" x14ac:dyDescent="0.45">
      <c r="B442" s="12" t="str">
        <v>RESPIRATORY, THORACIC AND MEDIASTINAL DISORDERS</v>
      </c>
      <c r="C442" s="12" t="str">
        <v>PHARYNGOLARYNGEAL PAIN</v>
      </c>
      <c r="D442" s="11" t="str">
        <v>Mth01_CatVar_ByGrp_1_n</v>
      </c>
      <c r="E442" s="9" t="str" cm="1">
        <f t="array" ref="E442">_xlfn._xlws.FILTER(AnalysisMethods!$G$2:$G$31,AnalysisMethods!$E$2:$E$31='AE_SOC_PT Shell'!D442,"")</f>
        <v>n</v>
      </c>
      <c r="F442" s="10" t="str" cm="1">
        <f t="array" ref="F442">_xlfn._xlws.FILTER(AnalysisResults!$R$2:$R$3724,(AnalysisResults!$P$2:$P$3724='AE_SOC_PT Shell'!$D442)*(AnalysisResults!$D$2:$D$3724='AE_SOC_PT Shell'!$F$4)*(AnalysisResults!$J$2:$J$3724='AE_SOC_PT Shell'!$B442)*(AnalysisResults!$N$2:$N$3724='AE_SOC_PT Shell'!$C442),"")</f>
        <v>XX</v>
      </c>
      <c r="G442" s="10" t="str" cm="1">
        <f t="array" ref="G442">_xlfn._xlws.FILTER(AnalysisResults!$R$2:$R$3724,(AnalysisResults!$P$2:$P$3724='AE_SOC_PT Shell'!$D442)*(AnalysisResults!$D$2:$D$3724='AE_SOC_PT Shell'!$F$4)*(AnalysisResults!$J$2:$J$3724='AE_SOC_PT Shell'!$B442)*(AnalysisResults!$N$2:$N$3724='AE_SOC_PT Shell'!$C442),"")</f>
        <v>XX</v>
      </c>
      <c r="H442" s="10" t="str" cm="1">
        <f t="array" ref="H442">_xlfn._xlws.FILTER(AnalysisResults!$R$2:$R$3724,(AnalysisResults!$P$2:$P$3724='AE_SOC_PT Shell'!$D442)*(AnalysisResults!$D$2:$D$3724='AE_SOC_PT Shell'!$F$4)*(AnalysisResults!$J$2:$J$3724='AE_SOC_PT Shell'!$B442)*(AnalysisResults!$N$2:$N$3724='AE_SOC_PT Shell'!$C442),"")</f>
        <v>XX</v>
      </c>
    </row>
    <row r="443" spans="2:8" x14ac:dyDescent="0.45">
      <c r="B443" s="12" t="str">
        <v>RESPIRATORY, THORACIC AND MEDIASTINAL DISORDERS</v>
      </c>
      <c r="C443" s="12" t="str">
        <v>PHARYNGOLARYNGEAL PAIN</v>
      </c>
      <c r="D443" s="11" t="str">
        <v>Mth01_CatVar_ByGrp_2_pct</v>
      </c>
      <c r="E443" s="9" t="str" cm="1">
        <f t="array" ref="E443">_xlfn._xlws.FILTER(AnalysisMethods!$G$2:$G$31,AnalysisMethods!$E$2:$E$31='AE_SOC_PT Shell'!D443,"")</f>
        <v>%</v>
      </c>
      <c r="F443" s="10" t="str" cm="1">
        <f t="array" ref="F443">_xlfn._xlws.FILTER(AnalysisResults!$R$2:$R$3724,(AnalysisResults!$P$2:$P$3724='AE_SOC_PT Shell'!$D443)*(AnalysisResults!$D$2:$D$3724='AE_SOC_PT Shell'!$F$4)*(AnalysisResults!$J$2:$J$3724='AE_SOC_PT Shell'!$B443)*(AnalysisResults!$N$2:$N$3724='AE_SOC_PT Shell'!$C443),"")</f>
        <v>( XX.X)</v>
      </c>
      <c r="G443" s="10" t="str" cm="1">
        <f t="array" ref="G443">_xlfn._xlws.FILTER(AnalysisResults!$R$2:$R$3724,(AnalysisResults!$P$2:$P$3724='AE_SOC_PT Shell'!$D443)*(AnalysisResults!$D$2:$D$3724='AE_SOC_PT Shell'!$F$4)*(AnalysisResults!$J$2:$J$3724='AE_SOC_PT Shell'!$B443)*(AnalysisResults!$N$2:$N$3724='AE_SOC_PT Shell'!$C443),"")</f>
        <v>( XX.X)</v>
      </c>
      <c r="H443" s="10" t="str" cm="1">
        <f t="array" ref="H443">_xlfn._xlws.FILTER(AnalysisResults!$R$2:$R$3724,(AnalysisResults!$P$2:$P$3724='AE_SOC_PT Shell'!$D443)*(AnalysisResults!$D$2:$D$3724='AE_SOC_PT Shell'!$F$4)*(AnalysisResults!$J$2:$J$3724='AE_SOC_PT Shell'!$B443)*(AnalysisResults!$N$2:$N$3724='AE_SOC_PT Shell'!$C443),"")</f>
        <v>( XX.X)</v>
      </c>
    </row>
    <row r="444" spans="2:8" x14ac:dyDescent="0.45">
      <c r="B444" s="12" t="str">
        <v>RESPIRATORY, THORACIC AND MEDIASTINAL DISORDERS</v>
      </c>
      <c r="C444" s="12" t="str">
        <v>POSTNASAL DRIP</v>
      </c>
      <c r="D444" s="11" t="str">
        <v>Mth01_CatVar_ByGrp_1_n</v>
      </c>
      <c r="E444" s="9" t="str" cm="1">
        <f t="array" ref="E444">_xlfn._xlws.FILTER(AnalysisMethods!$G$2:$G$31,AnalysisMethods!$E$2:$E$31='AE_SOC_PT Shell'!D444,"")</f>
        <v>n</v>
      </c>
      <c r="F444" s="10" t="str" cm="1">
        <f t="array" ref="F444">_xlfn._xlws.FILTER(AnalysisResults!$R$2:$R$3724,(AnalysisResults!$P$2:$P$3724='AE_SOC_PT Shell'!$D444)*(AnalysisResults!$D$2:$D$3724='AE_SOC_PT Shell'!$F$4)*(AnalysisResults!$J$2:$J$3724='AE_SOC_PT Shell'!$B444)*(AnalysisResults!$N$2:$N$3724='AE_SOC_PT Shell'!$C444),"")</f>
        <v>XX</v>
      </c>
      <c r="G444" s="10" t="str" cm="1">
        <f t="array" ref="G444">_xlfn._xlws.FILTER(AnalysisResults!$R$2:$R$3724,(AnalysisResults!$P$2:$P$3724='AE_SOC_PT Shell'!$D444)*(AnalysisResults!$D$2:$D$3724='AE_SOC_PT Shell'!$F$4)*(AnalysisResults!$J$2:$J$3724='AE_SOC_PT Shell'!$B444)*(AnalysisResults!$N$2:$N$3724='AE_SOC_PT Shell'!$C444),"")</f>
        <v>XX</v>
      </c>
      <c r="H444" s="10" t="str" cm="1">
        <f t="array" ref="H444">_xlfn._xlws.FILTER(AnalysisResults!$R$2:$R$3724,(AnalysisResults!$P$2:$P$3724='AE_SOC_PT Shell'!$D444)*(AnalysisResults!$D$2:$D$3724='AE_SOC_PT Shell'!$F$4)*(AnalysisResults!$J$2:$J$3724='AE_SOC_PT Shell'!$B444)*(AnalysisResults!$N$2:$N$3724='AE_SOC_PT Shell'!$C444),"")</f>
        <v>XX</v>
      </c>
    </row>
    <row r="445" spans="2:8" x14ac:dyDescent="0.45">
      <c r="B445" s="12" t="str">
        <v>RESPIRATORY, THORACIC AND MEDIASTINAL DISORDERS</v>
      </c>
      <c r="C445" s="12" t="str">
        <v>POSTNASAL DRIP</v>
      </c>
      <c r="D445" s="11" t="str">
        <v>Mth01_CatVar_ByGrp_2_pct</v>
      </c>
      <c r="E445" s="9" t="str" cm="1">
        <f t="array" ref="E445">_xlfn._xlws.FILTER(AnalysisMethods!$G$2:$G$31,AnalysisMethods!$E$2:$E$31='AE_SOC_PT Shell'!D445,"")</f>
        <v>%</v>
      </c>
      <c r="F445" s="10" t="str" cm="1">
        <f t="array" ref="F445">_xlfn._xlws.FILTER(AnalysisResults!$R$2:$R$3724,(AnalysisResults!$P$2:$P$3724='AE_SOC_PT Shell'!$D445)*(AnalysisResults!$D$2:$D$3724='AE_SOC_PT Shell'!$F$4)*(AnalysisResults!$J$2:$J$3724='AE_SOC_PT Shell'!$B445)*(AnalysisResults!$N$2:$N$3724='AE_SOC_PT Shell'!$C445),"")</f>
        <v>( XX.X)</v>
      </c>
      <c r="G445" s="10" t="str" cm="1">
        <f t="array" ref="G445">_xlfn._xlws.FILTER(AnalysisResults!$R$2:$R$3724,(AnalysisResults!$P$2:$P$3724='AE_SOC_PT Shell'!$D445)*(AnalysisResults!$D$2:$D$3724='AE_SOC_PT Shell'!$F$4)*(AnalysisResults!$J$2:$J$3724='AE_SOC_PT Shell'!$B445)*(AnalysisResults!$N$2:$N$3724='AE_SOC_PT Shell'!$C445),"")</f>
        <v>( XX.X)</v>
      </c>
      <c r="H445" s="10" t="str" cm="1">
        <f t="array" ref="H445">_xlfn._xlws.FILTER(AnalysisResults!$R$2:$R$3724,(AnalysisResults!$P$2:$P$3724='AE_SOC_PT Shell'!$D445)*(AnalysisResults!$D$2:$D$3724='AE_SOC_PT Shell'!$F$4)*(AnalysisResults!$J$2:$J$3724='AE_SOC_PT Shell'!$B445)*(AnalysisResults!$N$2:$N$3724='AE_SOC_PT Shell'!$C445),"")</f>
        <v>( XX.X)</v>
      </c>
    </row>
    <row r="446" spans="2:8" x14ac:dyDescent="0.45">
      <c r="B446" s="12" t="str">
        <v>RESPIRATORY, THORACIC AND MEDIASTINAL DISORDERS</v>
      </c>
      <c r="C446" s="12" t="str">
        <v>PRODUCTIVE COUGH</v>
      </c>
      <c r="D446" s="11" t="str">
        <v>Mth01_CatVar_ByGrp_1_n</v>
      </c>
      <c r="E446" s="9" t="str" cm="1">
        <f t="array" ref="E446">_xlfn._xlws.FILTER(AnalysisMethods!$G$2:$G$31,AnalysisMethods!$E$2:$E$31='AE_SOC_PT Shell'!D446,"")</f>
        <v>n</v>
      </c>
      <c r="F446" s="10" t="str" cm="1">
        <f t="array" ref="F446">_xlfn._xlws.FILTER(AnalysisResults!$R$2:$R$3724,(AnalysisResults!$P$2:$P$3724='AE_SOC_PT Shell'!$D446)*(AnalysisResults!$D$2:$D$3724='AE_SOC_PT Shell'!$F$4)*(AnalysisResults!$J$2:$J$3724='AE_SOC_PT Shell'!$B446)*(AnalysisResults!$N$2:$N$3724='AE_SOC_PT Shell'!$C446),"")</f>
        <v>XX</v>
      </c>
      <c r="G446" s="10" t="str" cm="1">
        <f t="array" ref="G446">_xlfn._xlws.FILTER(AnalysisResults!$R$2:$R$3724,(AnalysisResults!$P$2:$P$3724='AE_SOC_PT Shell'!$D446)*(AnalysisResults!$D$2:$D$3724='AE_SOC_PT Shell'!$F$4)*(AnalysisResults!$J$2:$J$3724='AE_SOC_PT Shell'!$B446)*(AnalysisResults!$N$2:$N$3724='AE_SOC_PT Shell'!$C446),"")</f>
        <v>XX</v>
      </c>
      <c r="H446" s="10" t="str" cm="1">
        <f t="array" ref="H446">_xlfn._xlws.FILTER(AnalysisResults!$R$2:$R$3724,(AnalysisResults!$P$2:$P$3724='AE_SOC_PT Shell'!$D446)*(AnalysisResults!$D$2:$D$3724='AE_SOC_PT Shell'!$F$4)*(AnalysisResults!$J$2:$J$3724='AE_SOC_PT Shell'!$B446)*(AnalysisResults!$N$2:$N$3724='AE_SOC_PT Shell'!$C446),"")</f>
        <v>XX</v>
      </c>
    </row>
    <row r="447" spans="2:8" x14ac:dyDescent="0.45">
      <c r="B447" s="12" t="str">
        <v>RESPIRATORY, THORACIC AND MEDIASTINAL DISORDERS</v>
      </c>
      <c r="C447" s="12" t="str">
        <v>PRODUCTIVE COUGH</v>
      </c>
      <c r="D447" s="11" t="str">
        <v>Mth01_CatVar_ByGrp_2_pct</v>
      </c>
      <c r="E447" s="9" t="str" cm="1">
        <f t="array" ref="E447">_xlfn._xlws.FILTER(AnalysisMethods!$G$2:$G$31,AnalysisMethods!$E$2:$E$31='AE_SOC_PT Shell'!D447,"")</f>
        <v>%</v>
      </c>
      <c r="F447" s="10" t="str" cm="1">
        <f t="array" ref="F447">_xlfn._xlws.FILTER(AnalysisResults!$R$2:$R$3724,(AnalysisResults!$P$2:$P$3724='AE_SOC_PT Shell'!$D447)*(AnalysisResults!$D$2:$D$3724='AE_SOC_PT Shell'!$F$4)*(AnalysisResults!$J$2:$J$3724='AE_SOC_PT Shell'!$B447)*(AnalysisResults!$N$2:$N$3724='AE_SOC_PT Shell'!$C447),"")</f>
        <v>( XX.X)</v>
      </c>
      <c r="G447" s="10" t="str" cm="1">
        <f t="array" ref="G447">_xlfn._xlws.FILTER(AnalysisResults!$R$2:$R$3724,(AnalysisResults!$P$2:$P$3724='AE_SOC_PT Shell'!$D447)*(AnalysisResults!$D$2:$D$3724='AE_SOC_PT Shell'!$F$4)*(AnalysisResults!$J$2:$J$3724='AE_SOC_PT Shell'!$B447)*(AnalysisResults!$N$2:$N$3724='AE_SOC_PT Shell'!$C447),"")</f>
        <v>( XX.X)</v>
      </c>
      <c r="H447" s="10" t="str" cm="1">
        <f t="array" ref="H447">_xlfn._xlws.FILTER(AnalysisResults!$R$2:$R$3724,(AnalysisResults!$P$2:$P$3724='AE_SOC_PT Shell'!$D447)*(AnalysisResults!$D$2:$D$3724='AE_SOC_PT Shell'!$F$4)*(AnalysisResults!$J$2:$J$3724='AE_SOC_PT Shell'!$B447)*(AnalysisResults!$N$2:$N$3724='AE_SOC_PT Shell'!$C447),"")</f>
        <v>( XX.X)</v>
      </c>
    </row>
    <row r="448" spans="2:8" x14ac:dyDescent="0.45">
      <c r="B448" s="12" t="str">
        <v>RESPIRATORY, THORACIC AND MEDIASTINAL DISORDERS</v>
      </c>
      <c r="C448" s="12" t="str">
        <v>RALES</v>
      </c>
      <c r="D448" s="11" t="str">
        <v>Mth01_CatVar_ByGrp_1_n</v>
      </c>
      <c r="E448" s="9" t="str" cm="1">
        <f t="array" ref="E448">_xlfn._xlws.FILTER(AnalysisMethods!$G$2:$G$31,AnalysisMethods!$E$2:$E$31='AE_SOC_PT Shell'!D448,"")</f>
        <v>n</v>
      </c>
      <c r="F448" s="10" t="str" cm="1">
        <f t="array" ref="F448">_xlfn._xlws.FILTER(AnalysisResults!$R$2:$R$3724,(AnalysisResults!$P$2:$P$3724='AE_SOC_PT Shell'!$D448)*(AnalysisResults!$D$2:$D$3724='AE_SOC_PT Shell'!$F$4)*(AnalysisResults!$J$2:$J$3724='AE_SOC_PT Shell'!$B448)*(AnalysisResults!$N$2:$N$3724='AE_SOC_PT Shell'!$C448),"")</f>
        <v>XX</v>
      </c>
      <c r="G448" s="10" t="str" cm="1">
        <f t="array" ref="G448">_xlfn._xlws.FILTER(AnalysisResults!$R$2:$R$3724,(AnalysisResults!$P$2:$P$3724='AE_SOC_PT Shell'!$D448)*(AnalysisResults!$D$2:$D$3724='AE_SOC_PT Shell'!$F$4)*(AnalysisResults!$J$2:$J$3724='AE_SOC_PT Shell'!$B448)*(AnalysisResults!$N$2:$N$3724='AE_SOC_PT Shell'!$C448),"")</f>
        <v>XX</v>
      </c>
      <c r="H448" s="10" t="str" cm="1">
        <f t="array" ref="H448">_xlfn._xlws.FILTER(AnalysisResults!$R$2:$R$3724,(AnalysisResults!$P$2:$P$3724='AE_SOC_PT Shell'!$D448)*(AnalysisResults!$D$2:$D$3724='AE_SOC_PT Shell'!$F$4)*(AnalysisResults!$J$2:$J$3724='AE_SOC_PT Shell'!$B448)*(AnalysisResults!$N$2:$N$3724='AE_SOC_PT Shell'!$C448),"")</f>
        <v>XX</v>
      </c>
    </row>
    <row r="449" spans="2:8" x14ac:dyDescent="0.45">
      <c r="B449" s="12" t="str">
        <v>RESPIRATORY, THORACIC AND MEDIASTINAL DISORDERS</v>
      </c>
      <c r="C449" s="12" t="str">
        <v>RALES</v>
      </c>
      <c r="D449" s="11" t="str">
        <v>Mth01_CatVar_ByGrp_2_pct</v>
      </c>
      <c r="E449" s="9" t="str" cm="1">
        <f t="array" ref="E449">_xlfn._xlws.FILTER(AnalysisMethods!$G$2:$G$31,AnalysisMethods!$E$2:$E$31='AE_SOC_PT Shell'!D449,"")</f>
        <v>%</v>
      </c>
      <c r="F449" s="10" t="str" cm="1">
        <f t="array" ref="F449">_xlfn._xlws.FILTER(AnalysisResults!$R$2:$R$3724,(AnalysisResults!$P$2:$P$3724='AE_SOC_PT Shell'!$D449)*(AnalysisResults!$D$2:$D$3724='AE_SOC_PT Shell'!$F$4)*(AnalysisResults!$J$2:$J$3724='AE_SOC_PT Shell'!$B449)*(AnalysisResults!$N$2:$N$3724='AE_SOC_PT Shell'!$C449),"")</f>
        <v>( XX.X)</v>
      </c>
      <c r="G449" s="10" t="str" cm="1">
        <f t="array" ref="G449">_xlfn._xlws.FILTER(AnalysisResults!$R$2:$R$3724,(AnalysisResults!$P$2:$P$3724='AE_SOC_PT Shell'!$D449)*(AnalysisResults!$D$2:$D$3724='AE_SOC_PT Shell'!$F$4)*(AnalysisResults!$J$2:$J$3724='AE_SOC_PT Shell'!$B449)*(AnalysisResults!$N$2:$N$3724='AE_SOC_PT Shell'!$C449),"")</f>
        <v>( XX.X)</v>
      </c>
      <c r="H449" s="10" t="str" cm="1">
        <f t="array" ref="H449">_xlfn._xlws.FILTER(AnalysisResults!$R$2:$R$3724,(AnalysisResults!$P$2:$P$3724='AE_SOC_PT Shell'!$D449)*(AnalysisResults!$D$2:$D$3724='AE_SOC_PT Shell'!$F$4)*(AnalysisResults!$J$2:$J$3724='AE_SOC_PT Shell'!$B449)*(AnalysisResults!$N$2:$N$3724='AE_SOC_PT Shell'!$C449),"")</f>
        <v>( XX.X)</v>
      </c>
    </row>
    <row r="450" spans="2:8" x14ac:dyDescent="0.45">
      <c r="B450" s="12" t="str">
        <v>RESPIRATORY, THORACIC AND MEDIASTINAL DISORDERS</v>
      </c>
      <c r="C450" s="12" t="str">
        <v>RESPIRATORY TRACT CONGESTION</v>
      </c>
      <c r="D450" s="11" t="str">
        <v>Mth01_CatVar_ByGrp_1_n</v>
      </c>
      <c r="E450" s="9" t="str" cm="1">
        <f t="array" ref="E450">_xlfn._xlws.FILTER(AnalysisMethods!$G$2:$G$31,AnalysisMethods!$E$2:$E$31='AE_SOC_PT Shell'!D450,"")</f>
        <v>n</v>
      </c>
      <c r="F450" s="10" t="str" cm="1">
        <f t="array" ref="F450">_xlfn._xlws.FILTER(AnalysisResults!$R$2:$R$3724,(AnalysisResults!$P$2:$P$3724='AE_SOC_PT Shell'!$D450)*(AnalysisResults!$D$2:$D$3724='AE_SOC_PT Shell'!$F$4)*(AnalysisResults!$J$2:$J$3724='AE_SOC_PT Shell'!$B450)*(AnalysisResults!$N$2:$N$3724='AE_SOC_PT Shell'!$C450),"")</f>
        <v>XX</v>
      </c>
      <c r="G450" s="10" t="str" cm="1">
        <f t="array" ref="G450">_xlfn._xlws.FILTER(AnalysisResults!$R$2:$R$3724,(AnalysisResults!$P$2:$P$3724='AE_SOC_PT Shell'!$D450)*(AnalysisResults!$D$2:$D$3724='AE_SOC_PT Shell'!$F$4)*(AnalysisResults!$J$2:$J$3724='AE_SOC_PT Shell'!$B450)*(AnalysisResults!$N$2:$N$3724='AE_SOC_PT Shell'!$C450),"")</f>
        <v>XX</v>
      </c>
      <c r="H450" s="10" t="str" cm="1">
        <f t="array" ref="H450">_xlfn._xlws.FILTER(AnalysisResults!$R$2:$R$3724,(AnalysisResults!$P$2:$P$3724='AE_SOC_PT Shell'!$D450)*(AnalysisResults!$D$2:$D$3724='AE_SOC_PT Shell'!$F$4)*(AnalysisResults!$J$2:$J$3724='AE_SOC_PT Shell'!$B450)*(AnalysisResults!$N$2:$N$3724='AE_SOC_PT Shell'!$C450),"")</f>
        <v>XX</v>
      </c>
    </row>
    <row r="451" spans="2:8" x14ac:dyDescent="0.45">
      <c r="B451" s="12" t="str">
        <v>RESPIRATORY, THORACIC AND MEDIASTINAL DISORDERS</v>
      </c>
      <c r="C451" s="12" t="str">
        <v>RESPIRATORY TRACT CONGESTION</v>
      </c>
      <c r="D451" s="11" t="str">
        <v>Mth01_CatVar_ByGrp_2_pct</v>
      </c>
      <c r="E451" s="9" t="str" cm="1">
        <f t="array" ref="E451">_xlfn._xlws.FILTER(AnalysisMethods!$G$2:$G$31,AnalysisMethods!$E$2:$E$31='AE_SOC_PT Shell'!D451,"")</f>
        <v>%</v>
      </c>
      <c r="F451" s="10" t="str" cm="1">
        <f t="array" ref="F451">_xlfn._xlws.FILTER(AnalysisResults!$R$2:$R$3724,(AnalysisResults!$P$2:$P$3724='AE_SOC_PT Shell'!$D451)*(AnalysisResults!$D$2:$D$3724='AE_SOC_PT Shell'!$F$4)*(AnalysisResults!$J$2:$J$3724='AE_SOC_PT Shell'!$B451)*(AnalysisResults!$N$2:$N$3724='AE_SOC_PT Shell'!$C451),"")</f>
        <v>( XX.X)</v>
      </c>
      <c r="G451" s="10" t="str" cm="1">
        <f t="array" ref="G451">_xlfn._xlws.FILTER(AnalysisResults!$R$2:$R$3724,(AnalysisResults!$P$2:$P$3724='AE_SOC_PT Shell'!$D451)*(AnalysisResults!$D$2:$D$3724='AE_SOC_PT Shell'!$F$4)*(AnalysisResults!$J$2:$J$3724='AE_SOC_PT Shell'!$B451)*(AnalysisResults!$N$2:$N$3724='AE_SOC_PT Shell'!$C451),"")</f>
        <v>( XX.X)</v>
      </c>
      <c r="H451" s="10" t="str" cm="1">
        <f t="array" ref="H451">_xlfn._xlws.FILTER(AnalysisResults!$R$2:$R$3724,(AnalysisResults!$P$2:$P$3724='AE_SOC_PT Shell'!$D451)*(AnalysisResults!$D$2:$D$3724='AE_SOC_PT Shell'!$F$4)*(AnalysisResults!$J$2:$J$3724='AE_SOC_PT Shell'!$B451)*(AnalysisResults!$N$2:$N$3724='AE_SOC_PT Shell'!$C451),"")</f>
        <v>( XX.X)</v>
      </c>
    </row>
    <row r="452" spans="2:8" x14ac:dyDescent="0.45">
      <c r="B452" s="12" t="str">
        <v>RESPIRATORY, THORACIC AND MEDIASTINAL DISORDERS</v>
      </c>
      <c r="C452" s="12" t="str">
        <v>RHINORRHOEA</v>
      </c>
      <c r="D452" s="11" t="str">
        <v>Mth01_CatVar_ByGrp_1_n</v>
      </c>
      <c r="E452" s="9" t="str" cm="1">
        <f t="array" ref="E452">_xlfn._xlws.FILTER(AnalysisMethods!$G$2:$G$31,AnalysisMethods!$E$2:$E$31='AE_SOC_PT Shell'!D452,"")</f>
        <v>n</v>
      </c>
      <c r="F452" s="10" t="str" cm="1">
        <f t="array" ref="F452">_xlfn._xlws.FILTER(AnalysisResults!$R$2:$R$3724,(AnalysisResults!$P$2:$P$3724='AE_SOC_PT Shell'!$D452)*(AnalysisResults!$D$2:$D$3724='AE_SOC_PT Shell'!$F$4)*(AnalysisResults!$J$2:$J$3724='AE_SOC_PT Shell'!$B452)*(AnalysisResults!$N$2:$N$3724='AE_SOC_PT Shell'!$C452),"")</f>
        <v>XX</v>
      </c>
      <c r="G452" s="10" t="str" cm="1">
        <f t="array" ref="G452">_xlfn._xlws.FILTER(AnalysisResults!$R$2:$R$3724,(AnalysisResults!$P$2:$P$3724='AE_SOC_PT Shell'!$D452)*(AnalysisResults!$D$2:$D$3724='AE_SOC_PT Shell'!$F$4)*(AnalysisResults!$J$2:$J$3724='AE_SOC_PT Shell'!$B452)*(AnalysisResults!$N$2:$N$3724='AE_SOC_PT Shell'!$C452),"")</f>
        <v>XX</v>
      </c>
      <c r="H452" s="10" t="str" cm="1">
        <f t="array" ref="H452">_xlfn._xlws.FILTER(AnalysisResults!$R$2:$R$3724,(AnalysisResults!$P$2:$P$3724='AE_SOC_PT Shell'!$D452)*(AnalysisResults!$D$2:$D$3724='AE_SOC_PT Shell'!$F$4)*(AnalysisResults!$J$2:$J$3724='AE_SOC_PT Shell'!$B452)*(AnalysisResults!$N$2:$N$3724='AE_SOC_PT Shell'!$C452),"")</f>
        <v>XX</v>
      </c>
    </row>
    <row r="453" spans="2:8" x14ac:dyDescent="0.45">
      <c r="B453" s="12" t="str">
        <v>RESPIRATORY, THORACIC AND MEDIASTINAL DISORDERS</v>
      </c>
      <c r="C453" s="12" t="str">
        <v>RHINORRHOEA</v>
      </c>
      <c r="D453" s="11" t="str">
        <v>Mth01_CatVar_ByGrp_2_pct</v>
      </c>
      <c r="E453" s="9" t="str" cm="1">
        <f t="array" ref="E453">_xlfn._xlws.FILTER(AnalysisMethods!$G$2:$G$31,AnalysisMethods!$E$2:$E$31='AE_SOC_PT Shell'!D453,"")</f>
        <v>%</v>
      </c>
      <c r="F453" s="10" t="str" cm="1">
        <f t="array" ref="F453">_xlfn._xlws.FILTER(AnalysisResults!$R$2:$R$3724,(AnalysisResults!$P$2:$P$3724='AE_SOC_PT Shell'!$D453)*(AnalysisResults!$D$2:$D$3724='AE_SOC_PT Shell'!$F$4)*(AnalysisResults!$J$2:$J$3724='AE_SOC_PT Shell'!$B453)*(AnalysisResults!$N$2:$N$3724='AE_SOC_PT Shell'!$C453),"")</f>
        <v>( XX.X)</v>
      </c>
      <c r="G453" s="10" t="str" cm="1">
        <f t="array" ref="G453">_xlfn._xlws.FILTER(AnalysisResults!$R$2:$R$3724,(AnalysisResults!$P$2:$P$3724='AE_SOC_PT Shell'!$D453)*(AnalysisResults!$D$2:$D$3724='AE_SOC_PT Shell'!$F$4)*(AnalysisResults!$J$2:$J$3724='AE_SOC_PT Shell'!$B453)*(AnalysisResults!$N$2:$N$3724='AE_SOC_PT Shell'!$C453),"")</f>
        <v>( XX.X)</v>
      </c>
      <c r="H453" s="10" t="str" cm="1">
        <f t="array" ref="H453">_xlfn._xlws.FILTER(AnalysisResults!$R$2:$R$3724,(AnalysisResults!$P$2:$P$3724='AE_SOC_PT Shell'!$D453)*(AnalysisResults!$D$2:$D$3724='AE_SOC_PT Shell'!$F$4)*(AnalysisResults!$J$2:$J$3724='AE_SOC_PT Shell'!$B453)*(AnalysisResults!$N$2:$N$3724='AE_SOC_PT Shell'!$C453),"")</f>
        <v>( XX.X)</v>
      </c>
    </row>
    <row r="454" spans="2:8" x14ac:dyDescent="0.45">
      <c r="B454" s="12" t="str">
        <v>SKIN AND SUBCUTANEOUS TISSUE DISORDERS</v>
      </c>
      <c r="C454" s="12" t="str">
        <v/>
      </c>
      <c r="D454" s="11" t="str">
        <v>Mth01_CatVar_ByGrp_1_n</v>
      </c>
      <c r="E454" s="9" t="str" cm="1">
        <f t="array" ref="E454">_xlfn._xlws.FILTER(AnalysisMethods!$G$2:$G$31,AnalysisMethods!$E$2:$E$31='AE_SOC_PT Shell'!D454,"")</f>
        <v>n</v>
      </c>
      <c r="F454" s="10" t="str" cm="1">
        <f t="array" ref="F454">_xlfn._xlws.FILTER(AnalysisResults!$R$2:$R$3724,(AnalysisResults!$P$2:$P$3724='AE_SOC_PT Shell'!$D454)*(AnalysisResults!$D$2:$D$3724='AE_SOC_PT Shell'!$F$4)*(AnalysisResults!$J$2:$J$3724='AE_SOC_PT Shell'!$B454)*(AnalysisResults!$N$2:$N$3724='AE_SOC_PT Shell'!$C454),"")</f>
        <v>XX</v>
      </c>
      <c r="G454" s="10" t="str" cm="1">
        <f t="array" ref="G454">_xlfn._xlws.FILTER(AnalysisResults!$R$2:$R$3724,(AnalysisResults!$P$2:$P$3724='AE_SOC_PT Shell'!$D454)*(AnalysisResults!$D$2:$D$3724='AE_SOC_PT Shell'!$F$4)*(AnalysisResults!$J$2:$J$3724='AE_SOC_PT Shell'!$B454)*(AnalysisResults!$N$2:$N$3724='AE_SOC_PT Shell'!$C454),"")</f>
        <v>XX</v>
      </c>
      <c r="H454" s="10" t="str" cm="1">
        <f t="array" ref="H454">_xlfn._xlws.FILTER(AnalysisResults!$R$2:$R$3724,(AnalysisResults!$P$2:$P$3724='AE_SOC_PT Shell'!$D454)*(AnalysisResults!$D$2:$D$3724='AE_SOC_PT Shell'!$F$4)*(AnalysisResults!$J$2:$J$3724='AE_SOC_PT Shell'!$B454)*(AnalysisResults!$N$2:$N$3724='AE_SOC_PT Shell'!$C454),"")</f>
        <v>XX</v>
      </c>
    </row>
    <row r="455" spans="2:8" x14ac:dyDescent="0.45">
      <c r="B455" s="12" t="str">
        <v>SKIN AND SUBCUTANEOUS TISSUE DISORDERS</v>
      </c>
      <c r="C455" s="12" t="str">
        <v/>
      </c>
      <c r="D455" s="11" t="str">
        <v>Mth01_CatVar_ByGrp_2_pct</v>
      </c>
      <c r="E455" s="9" t="str" cm="1">
        <f t="array" ref="E455">_xlfn._xlws.FILTER(AnalysisMethods!$G$2:$G$31,AnalysisMethods!$E$2:$E$31='AE_SOC_PT Shell'!D455,"")</f>
        <v>%</v>
      </c>
      <c r="F455" s="10" t="str" cm="1">
        <f t="array" ref="F455">_xlfn._xlws.FILTER(AnalysisResults!$R$2:$R$3724,(AnalysisResults!$P$2:$P$3724='AE_SOC_PT Shell'!$D455)*(AnalysisResults!$D$2:$D$3724='AE_SOC_PT Shell'!$F$4)*(AnalysisResults!$J$2:$J$3724='AE_SOC_PT Shell'!$B455)*(AnalysisResults!$N$2:$N$3724='AE_SOC_PT Shell'!$C455),"")</f>
        <v>( XX.X)</v>
      </c>
      <c r="G455" s="10" t="str" cm="1">
        <f t="array" ref="G455">_xlfn._xlws.FILTER(AnalysisResults!$R$2:$R$3724,(AnalysisResults!$P$2:$P$3724='AE_SOC_PT Shell'!$D455)*(AnalysisResults!$D$2:$D$3724='AE_SOC_PT Shell'!$F$4)*(AnalysisResults!$J$2:$J$3724='AE_SOC_PT Shell'!$B455)*(AnalysisResults!$N$2:$N$3724='AE_SOC_PT Shell'!$C455),"")</f>
        <v>( XX.X)</v>
      </c>
      <c r="H455" s="10" t="str" cm="1">
        <f t="array" ref="H455">_xlfn._xlws.FILTER(AnalysisResults!$R$2:$R$3724,(AnalysisResults!$P$2:$P$3724='AE_SOC_PT Shell'!$D455)*(AnalysisResults!$D$2:$D$3724='AE_SOC_PT Shell'!$F$4)*(AnalysisResults!$J$2:$J$3724='AE_SOC_PT Shell'!$B455)*(AnalysisResults!$N$2:$N$3724='AE_SOC_PT Shell'!$C455),"")</f>
        <v>( XX.X)</v>
      </c>
    </row>
    <row r="456" spans="2:8" x14ac:dyDescent="0.45">
      <c r="B456" s="12" t="str">
        <v>SKIN AND SUBCUTANEOUS TISSUE DISORDERS</v>
      </c>
      <c r="C456" s="12" t="str">
        <v>ACTINIC KERATOSIS</v>
      </c>
      <c r="D456" s="11" t="str">
        <v>Mth01_CatVar_ByGrp_1_n</v>
      </c>
      <c r="E456" s="9" t="str" cm="1">
        <f t="array" ref="E456">_xlfn._xlws.FILTER(AnalysisMethods!$G$2:$G$31,AnalysisMethods!$E$2:$E$31='AE_SOC_PT Shell'!D456,"")</f>
        <v>n</v>
      </c>
      <c r="F456" s="10" t="str" cm="1">
        <f t="array" ref="F456">_xlfn._xlws.FILTER(AnalysisResults!$R$2:$R$3724,(AnalysisResults!$P$2:$P$3724='AE_SOC_PT Shell'!$D456)*(AnalysisResults!$D$2:$D$3724='AE_SOC_PT Shell'!$F$4)*(AnalysisResults!$J$2:$J$3724='AE_SOC_PT Shell'!$B456)*(AnalysisResults!$N$2:$N$3724='AE_SOC_PT Shell'!$C456),"")</f>
        <v>XX</v>
      </c>
      <c r="G456" s="10" t="str" cm="1">
        <f t="array" ref="G456">_xlfn._xlws.FILTER(AnalysisResults!$R$2:$R$3724,(AnalysisResults!$P$2:$P$3724='AE_SOC_PT Shell'!$D456)*(AnalysisResults!$D$2:$D$3724='AE_SOC_PT Shell'!$F$4)*(AnalysisResults!$J$2:$J$3724='AE_SOC_PT Shell'!$B456)*(AnalysisResults!$N$2:$N$3724='AE_SOC_PT Shell'!$C456),"")</f>
        <v>XX</v>
      </c>
      <c r="H456" s="10" t="str" cm="1">
        <f t="array" ref="H456">_xlfn._xlws.FILTER(AnalysisResults!$R$2:$R$3724,(AnalysisResults!$P$2:$P$3724='AE_SOC_PT Shell'!$D456)*(AnalysisResults!$D$2:$D$3724='AE_SOC_PT Shell'!$F$4)*(AnalysisResults!$J$2:$J$3724='AE_SOC_PT Shell'!$B456)*(AnalysisResults!$N$2:$N$3724='AE_SOC_PT Shell'!$C456),"")</f>
        <v>XX</v>
      </c>
    </row>
    <row r="457" spans="2:8" x14ac:dyDescent="0.45">
      <c r="B457" s="12" t="str">
        <v>SKIN AND SUBCUTANEOUS TISSUE DISORDERS</v>
      </c>
      <c r="C457" s="12" t="str">
        <v>ACTINIC KERATOSIS</v>
      </c>
      <c r="D457" s="11" t="str">
        <v>Mth01_CatVar_ByGrp_2_pct</v>
      </c>
      <c r="E457" s="9" t="str" cm="1">
        <f t="array" ref="E457">_xlfn._xlws.FILTER(AnalysisMethods!$G$2:$G$31,AnalysisMethods!$E$2:$E$31='AE_SOC_PT Shell'!D457,"")</f>
        <v>%</v>
      </c>
      <c r="F457" s="10" t="str" cm="1">
        <f t="array" ref="F457">_xlfn._xlws.FILTER(AnalysisResults!$R$2:$R$3724,(AnalysisResults!$P$2:$P$3724='AE_SOC_PT Shell'!$D457)*(AnalysisResults!$D$2:$D$3724='AE_SOC_PT Shell'!$F$4)*(AnalysisResults!$J$2:$J$3724='AE_SOC_PT Shell'!$B457)*(AnalysisResults!$N$2:$N$3724='AE_SOC_PT Shell'!$C457),"")</f>
        <v>( XX.X)</v>
      </c>
      <c r="G457" s="10" t="str" cm="1">
        <f t="array" ref="G457">_xlfn._xlws.FILTER(AnalysisResults!$R$2:$R$3724,(AnalysisResults!$P$2:$P$3724='AE_SOC_PT Shell'!$D457)*(AnalysisResults!$D$2:$D$3724='AE_SOC_PT Shell'!$F$4)*(AnalysisResults!$J$2:$J$3724='AE_SOC_PT Shell'!$B457)*(AnalysisResults!$N$2:$N$3724='AE_SOC_PT Shell'!$C457),"")</f>
        <v>( XX.X)</v>
      </c>
      <c r="H457" s="10" t="str" cm="1">
        <f t="array" ref="H457">_xlfn._xlws.FILTER(AnalysisResults!$R$2:$R$3724,(AnalysisResults!$P$2:$P$3724='AE_SOC_PT Shell'!$D457)*(AnalysisResults!$D$2:$D$3724='AE_SOC_PT Shell'!$F$4)*(AnalysisResults!$J$2:$J$3724='AE_SOC_PT Shell'!$B457)*(AnalysisResults!$N$2:$N$3724='AE_SOC_PT Shell'!$C457),"")</f>
        <v>( XX.X)</v>
      </c>
    </row>
    <row r="458" spans="2:8" x14ac:dyDescent="0.45">
      <c r="B458" s="12" t="str">
        <v>SKIN AND SUBCUTANEOUS TISSUE DISORDERS</v>
      </c>
      <c r="C458" s="12" t="str">
        <v>ALOPECIA</v>
      </c>
      <c r="D458" s="11" t="str">
        <v>Mth01_CatVar_ByGrp_1_n</v>
      </c>
      <c r="E458" s="9" t="str" cm="1">
        <f t="array" ref="E458">_xlfn._xlws.FILTER(AnalysisMethods!$G$2:$G$31,AnalysisMethods!$E$2:$E$31='AE_SOC_PT Shell'!D458,"")</f>
        <v>n</v>
      </c>
      <c r="F458" s="10" t="str" cm="1">
        <f t="array" ref="F458">_xlfn._xlws.FILTER(AnalysisResults!$R$2:$R$3724,(AnalysisResults!$P$2:$P$3724='AE_SOC_PT Shell'!$D458)*(AnalysisResults!$D$2:$D$3724='AE_SOC_PT Shell'!$F$4)*(AnalysisResults!$J$2:$J$3724='AE_SOC_PT Shell'!$B458)*(AnalysisResults!$N$2:$N$3724='AE_SOC_PT Shell'!$C458),"")</f>
        <v>XX</v>
      </c>
      <c r="G458" s="10" t="str" cm="1">
        <f t="array" ref="G458">_xlfn._xlws.FILTER(AnalysisResults!$R$2:$R$3724,(AnalysisResults!$P$2:$P$3724='AE_SOC_PT Shell'!$D458)*(AnalysisResults!$D$2:$D$3724='AE_SOC_PT Shell'!$F$4)*(AnalysisResults!$J$2:$J$3724='AE_SOC_PT Shell'!$B458)*(AnalysisResults!$N$2:$N$3724='AE_SOC_PT Shell'!$C458),"")</f>
        <v>XX</v>
      </c>
      <c r="H458" s="10" t="str" cm="1">
        <f t="array" ref="H458">_xlfn._xlws.FILTER(AnalysisResults!$R$2:$R$3724,(AnalysisResults!$P$2:$P$3724='AE_SOC_PT Shell'!$D458)*(AnalysisResults!$D$2:$D$3724='AE_SOC_PT Shell'!$F$4)*(AnalysisResults!$J$2:$J$3724='AE_SOC_PT Shell'!$B458)*(AnalysisResults!$N$2:$N$3724='AE_SOC_PT Shell'!$C458),"")</f>
        <v>XX</v>
      </c>
    </row>
    <row r="459" spans="2:8" x14ac:dyDescent="0.45">
      <c r="B459" s="12" t="str">
        <v>SKIN AND SUBCUTANEOUS TISSUE DISORDERS</v>
      </c>
      <c r="C459" s="12" t="str">
        <v>ALOPECIA</v>
      </c>
      <c r="D459" s="11" t="str">
        <v>Mth01_CatVar_ByGrp_2_pct</v>
      </c>
      <c r="E459" s="9" t="str" cm="1">
        <f t="array" ref="E459">_xlfn._xlws.FILTER(AnalysisMethods!$G$2:$G$31,AnalysisMethods!$E$2:$E$31='AE_SOC_PT Shell'!D459,"")</f>
        <v>%</v>
      </c>
      <c r="F459" s="10" t="str" cm="1">
        <f t="array" ref="F459">_xlfn._xlws.FILTER(AnalysisResults!$R$2:$R$3724,(AnalysisResults!$P$2:$P$3724='AE_SOC_PT Shell'!$D459)*(AnalysisResults!$D$2:$D$3724='AE_SOC_PT Shell'!$F$4)*(AnalysisResults!$J$2:$J$3724='AE_SOC_PT Shell'!$B459)*(AnalysisResults!$N$2:$N$3724='AE_SOC_PT Shell'!$C459),"")</f>
        <v>( XX.X)</v>
      </c>
      <c r="G459" s="10" t="str" cm="1">
        <f t="array" ref="G459">_xlfn._xlws.FILTER(AnalysisResults!$R$2:$R$3724,(AnalysisResults!$P$2:$P$3724='AE_SOC_PT Shell'!$D459)*(AnalysisResults!$D$2:$D$3724='AE_SOC_PT Shell'!$F$4)*(AnalysisResults!$J$2:$J$3724='AE_SOC_PT Shell'!$B459)*(AnalysisResults!$N$2:$N$3724='AE_SOC_PT Shell'!$C459),"")</f>
        <v>( XX.X)</v>
      </c>
      <c r="H459" s="10" t="str" cm="1">
        <f t="array" ref="H459">_xlfn._xlws.FILTER(AnalysisResults!$R$2:$R$3724,(AnalysisResults!$P$2:$P$3724='AE_SOC_PT Shell'!$D459)*(AnalysisResults!$D$2:$D$3724='AE_SOC_PT Shell'!$F$4)*(AnalysisResults!$J$2:$J$3724='AE_SOC_PT Shell'!$B459)*(AnalysisResults!$N$2:$N$3724='AE_SOC_PT Shell'!$C459),"")</f>
        <v>( XX.X)</v>
      </c>
    </row>
    <row r="460" spans="2:8" x14ac:dyDescent="0.45">
      <c r="B460" s="12" t="str">
        <v>SKIN AND SUBCUTANEOUS TISSUE DISORDERS</v>
      </c>
      <c r="C460" s="12" t="str">
        <v>BLISTER</v>
      </c>
      <c r="D460" s="11" t="str">
        <v>Mth01_CatVar_ByGrp_1_n</v>
      </c>
      <c r="E460" s="9" t="str" cm="1">
        <f t="array" ref="E460">_xlfn._xlws.FILTER(AnalysisMethods!$G$2:$G$31,AnalysisMethods!$E$2:$E$31='AE_SOC_PT Shell'!D460,"")</f>
        <v>n</v>
      </c>
      <c r="F460" s="10" t="str" cm="1">
        <f t="array" ref="F460">_xlfn._xlws.FILTER(AnalysisResults!$R$2:$R$3724,(AnalysisResults!$P$2:$P$3724='AE_SOC_PT Shell'!$D460)*(AnalysisResults!$D$2:$D$3724='AE_SOC_PT Shell'!$F$4)*(AnalysisResults!$J$2:$J$3724='AE_SOC_PT Shell'!$B460)*(AnalysisResults!$N$2:$N$3724='AE_SOC_PT Shell'!$C460),"")</f>
        <v>XX</v>
      </c>
      <c r="G460" s="10" t="str" cm="1">
        <f t="array" ref="G460">_xlfn._xlws.FILTER(AnalysisResults!$R$2:$R$3724,(AnalysisResults!$P$2:$P$3724='AE_SOC_PT Shell'!$D460)*(AnalysisResults!$D$2:$D$3724='AE_SOC_PT Shell'!$F$4)*(AnalysisResults!$J$2:$J$3724='AE_SOC_PT Shell'!$B460)*(AnalysisResults!$N$2:$N$3724='AE_SOC_PT Shell'!$C460),"")</f>
        <v>XX</v>
      </c>
      <c r="H460" s="10" t="str" cm="1">
        <f t="array" ref="H460">_xlfn._xlws.FILTER(AnalysisResults!$R$2:$R$3724,(AnalysisResults!$P$2:$P$3724='AE_SOC_PT Shell'!$D460)*(AnalysisResults!$D$2:$D$3724='AE_SOC_PT Shell'!$F$4)*(AnalysisResults!$J$2:$J$3724='AE_SOC_PT Shell'!$B460)*(AnalysisResults!$N$2:$N$3724='AE_SOC_PT Shell'!$C460),"")</f>
        <v>XX</v>
      </c>
    </row>
    <row r="461" spans="2:8" x14ac:dyDescent="0.45">
      <c r="B461" s="12" t="str">
        <v>SKIN AND SUBCUTANEOUS TISSUE DISORDERS</v>
      </c>
      <c r="C461" s="12" t="str">
        <v>BLISTER</v>
      </c>
      <c r="D461" s="11" t="str">
        <v>Mth01_CatVar_ByGrp_2_pct</v>
      </c>
      <c r="E461" s="9" t="str" cm="1">
        <f t="array" ref="E461">_xlfn._xlws.FILTER(AnalysisMethods!$G$2:$G$31,AnalysisMethods!$E$2:$E$31='AE_SOC_PT Shell'!D461,"")</f>
        <v>%</v>
      </c>
      <c r="F461" s="10" t="str" cm="1">
        <f t="array" ref="F461">_xlfn._xlws.FILTER(AnalysisResults!$R$2:$R$3724,(AnalysisResults!$P$2:$P$3724='AE_SOC_PT Shell'!$D461)*(AnalysisResults!$D$2:$D$3724='AE_SOC_PT Shell'!$F$4)*(AnalysisResults!$J$2:$J$3724='AE_SOC_PT Shell'!$B461)*(AnalysisResults!$N$2:$N$3724='AE_SOC_PT Shell'!$C461),"")</f>
        <v>( XX.X)</v>
      </c>
      <c r="G461" s="10" t="str" cm="1">
        <f t="array" ref="G461">_xlfn._xlws.FILTER(AnalysisResults!$R$2:$R$3724,(AnalysisResults!$P$2:$P$3724='AE_SOC_PT Shell'!$D461)*(AnalysisResults!$D$2:$D$3724='AE_SOC_PT Shell'!$F$4)*(AnalysisResults!$J$2:$J$3724='AE_SOC_PT Shell'!$B461)*(AnalysisResults!$N$2:$N$3724='AE_SOC_PT Shell'!$C461),"")</f>
        <v>( XX.X)</v>
      </c>
      <c r="H461" s="10" t="str" cm="1">
        <f t="array" ref="H461">_xlfn._xlws.FILTER(AnalysisResults!$R$2:$R$3724,(AnalysisResults!$P$2:$P$3724='AE_SOC_PT Shell'!$D461)*(AnalysisResults!$D$2:$D$3724='AE_SOC_PT Shell'!$F$4)*(AnalysisResults!$J$2:$J$3724='AE_SOC_PT Shell'!$B461)*(AnalysisResults!$N$2:$N$3724='AE_SOC_PT Shell'!$C461),"")</f>
        <v>( XX.X)</v>
      </c>
    </row>
    <row r="462" spans="2:8" x14ac:dyDescent="0.45">
      <c r="B462" s="12" t="str">
        <v>SKIN AND SUBCUTANEOUS TISSUE DISORDERS</v>
      </c>
      <c r="C462" s="12" t="str">
        <v>COLD SWEAT</v>
      </c>
      <c r="D462" s="11" t="str">
        <v>Mth01_CatVar_ByGrp_1_n</v>
      </c>
      <c r="E462" s="9" t="str" cm="1">
        <f t="array" ref="E462">_xlfn._xlws.FILTER(AnalysisMethods!$G$2:$G$31,AnalysisMethods!$E$2:$E$31='AE_SOC_PT Shell'!D462,"")</f>
        <v>n</v>
      </c>
      <c r="F462" s="10" t="str" cm="1">
        <f t="array" ref="F462">_xlfn._xlws.FILTER(AnalysisResults!$R$2:$R$3724,(AnalysisResults!$P$2:$P$3724='AE_SOC_PT Shell'!$D462)*(AnalysisResults!$D$2:$D$3724='AE_SOC_PT Shell'!$F$4)*(AnalysisResults!$J$2:$J$3724='AE_SOC_PT Shell'!$B462)*(AnalysisResults!$N$2:$N$3724='AE_SOC_PT Shell'!$C462),"")</f>
        <v>XX</v>
      </c>
      <c r="G462" s="10" t="str" cm="1">
        <f t="array" ref="G462">_xlfn._xlws.FILTER(AnalysisResults!$R$2:$R$3724,(AnalysisResults!$P$2:$P$3724='AE_SOC_PT Shell'!$D462)*(AnalysisResults!$D$2:$D$3724='AE_SOC_PT Shell'!$F$4)*(AnalysisResults!$J$2:$J$3724='AE_SOC_PT Shell'!$B462)*(AnalysisResults!$N$2:$N$3724='AE_SOC_PT Shell'!$C462),"")</f>
        <v>XX</v>
      </c>
      <c r="H462" s="10" t="str" cm="1">
        <f t="array" ref="H462">_xlfn._xlws.FILTER(AnalysisResults!$R$2:$R$3724,(AnalysisResults!$P$2:$P$3724='AE_SOC_PT Shell'!$D462)*(AnalysisResults!$D$2:$D$3724='AE_SOC_PT Shell'!$F$4)*(AnalysisResults!$J$2:$J$3724='AE_SOC_PT Shell'!$B462)*(AnalysisResults!$N$2:$N$3724='AE_SOC_PT Shell'!$C462),"")</f>
        <v>XX</v>
      </c>
    </row>
    <row r="463" spans="2:8" x14ac:dyDescent="0.45">
      <c r="B463" s="12" t="str">
        <v>SKIN AND SUBCUTANEOUS TISSUE DISORDERS</v>
      </c>
      <c r="C463" s="12" t="str">
        <v>COLD SWEAT</v>
      </c>
      <c r="D463" s="11" t="str">
        <v>Mth01_CatVar_ByGrp_2_pct</v>
      </c>
      <c r="E463" s="9" t="str" cm="1">
        <f t="array" ref="E463">_xlfn._xlws.FILTER(AnalysisMethods!$G$2:$G$31,AnalysisMethods!$E$2:$E$31='AE_SOC_PT Shell'!D463,"")</f>
        <v>%</v>
      </c>
      <c r="F463" s="10" t="str" cm="1">
        <f t="array" ref="F463">_xlfn._xlws.FILTER(AnalysisResults!$R$2:$R$3724,(AnalysisResults!$P$2:$P$3724='AE_SOC_PT Shell'!$D463)*(AnalysisResults!$D$2:$D$3724='AE_SOC_PT Shell'!$F$4)*(AnalysisResults!$J$2:$J$3724='AE_SOC_PT Shell'!$B463)*(AnalysisResults!$N$2:$N$3724='AE_SOC_PT Shell'!$C463),"")</f>
        <v>( XX.X)</v>
      </c>
      <c r="G463" s="10" t="str" cm="1">
        <f t="array" ref="G463">_xlfn._xlws.FILTER(AnalysisResults!$R$2:$R$3724,(AnalysisResults!$P$2:$P$3724='AE_SOC_PT Shell'!$D463)*(AnalysisResults!$D$2:$D$3724='AE_SOC_PT Shell'!$F$4)*(AnalysisResults!$J$2:$J$3724='AE_SOC_PT Shell'!$B463)*(AnalysisResults!$N$2:$N$3724='AE_SOC_PT Shell'!$C463),"")</f>
        <v>( XX.X)</v>
      </c>
      <c r="H463" s="10" t="str" cm="1">
        <f t="array" ref="H463">_xlfn._xlws.FILTER(AnalysisResults!$R$2:$R$3724,(AnalysisResults!$P$2:$P$3724='AE_SOC_PT Shell'!$D463)*(AnalysisResults!$D$2:$D$3724='AE_SOC_PT Shell'!$F$4)*(AnalysisResults!$J$2:$J$3724='AE_SOC_PT Shell'!$B463)*(AnalysisResults!$N$2:$N$3724='AE_SOC_PT Shell'!$C463),"")</f>
        <v>( XX.X)</v>
      </c>
    </row>
    <row r="464" spans="2:8" x14ac:dyDescent="0.45">
      <c r="B464" s="12" t="str">
        <v>SKIN AND SUBCUTANEOUS TISSUE DISORDERS</v>
      </c>
      <c r="C464" s="12" t="str">
        <v>DERMATITIS CONTACT</v>
      </c>
      <c r="D464" s="11" t="str">
        <v>Mth01_CatVar_ByGrp_1_n</v>
      </c>
      <c r="E464" s="9" t="str" cm="1">
        <f t="array" ref="E464">_xlfn._xlws.FILTER(AnalysisMethods!$G$2:$G$31,AnalysisMethods!$E$2:$E$31='AE_SOC_PT Shell'!D464,"")</f>
        <v>n</v>
      </c>
      <c r="F464" s="10" t="str" cm="1">
        <f t="array" ref="F464">_xlfn._xlws.FILTER(AnalysisResults!$R$2:$R$3724,(AnalysisResults!$P$2:$P$3724='AE_SOC_PT Shell'!$D464)*(AnalysisResults!$D$2:$D$3724='AE_SOC_PT Shell'!$F$4)*(AnalysisResults!$J$2:$J$3724='AE_SOC_PT Shell'!$B464)*(AnalysisResults!$N$2:$N$3724='AE_SOC_PT Shell'!$C464),"")</f>
        <v>XX</v>
      </c>
      <c r="G464" s="10" t="str" cm="1">
        <f t="array" ref="G464">_xlfn._xlws.FILTER(AnalysisResults!$R$2:$R$3724,(AnalysisResults!$P$2:$P$3724='AE_SOC_PT Shell'!$D464)*(AnalysisResults!$D$2:$D$3724='AE_SOC_PT Shell'!$F$4)*(AnalysisResults!$J$2:$J$3724='AE_SOC_PT Shell'!$B464)*(AnalysisResults!$N$2:$N$3724='AE_SOC_PT Shell'!$C464),"")</f>
        <v>XX</v>
      </c>
      <c r="H464" s="10" t="str" cm="1">
        <f t="array" ref="H464">_xlfn._xlws.FILTER(AnalysisResults!$R$2:$R$3724,(AnalysisResults!$P$2:$P$3724='AE_SOC_PT Shell'!$D464)*(AnalysisResults!$D$2:$D$3724='AE_SOC_PT Shell'!$F$4)*(AnalysisResults!$J$2:$J$3724='AE_SOC_PT Shell'!$B464)*(AnalysisResults!$N$2:$N$3724='AE_SOC_PT Shell'!$C464),"")</f>
        <v>XX</v>
      </c>
    </row>
    <row r="465" spans="2:8" x14ac:dyDescent="0.45">
      <c r="B465" s="12" t="str">
        <v>SKIN AND SUBCUTANEOUS TISSUE DISORDERS</v>
      </c>
      <c r="C465" s="12" t="str">
        <v>DERMATITIS CONTACT</v>
      </c>
      <c r="D465" s="11" t="str">
        <v>Mth01_CatVar_ByGrp_2_pct</v>
      </c>
      <c r="E465" s="9" t="str" cm="1">
        <f t="array" ref="E465">_xlfn._xlws.FILTER(AnalysisMethods!$G$2:$G$31,AnalysisMethods!$E$2:$E$31='AE_SOC_PT Shell'!D465,"")</f>
        <v>%</v>
      </c>
      <c r="F465" s="10" t="str" cm="1">
        <f t="array" ref="F465">_xlfn._xlws.FILTER(AnalysisResults!$R$2:$R$3724,(AnalysisResults!$P$2:$P$3724='AE_SOC_PT Shell'!$D465)*(AnalysisResults!$D$2:$D$3724='AE_SOC_PT Shell'!$F$4)*(AnalysisResults!$J$2:$J$3724='AE_SOC_PT Shell'!$B465)*(AnalysisResults!$N$2:$N$3724='AE_SOC_PT Shell'!$C465),"")</f>
        <v>( XX.X)</v>
      </c>
      <c r="G465" s="10" t="str" cm="1">
        <f t="array" ref="G465">_xlfn._xlws.FILTER(AnalysisResults!$R$2:$R$3724,(AnalysisResults!$P$2:$P$3724='AE_SOC_PT Shell'!$D465)*(AnalysisResults!$D$2:$D$3724='AE_SOC_PT Shell'!$F$4)*(AnalysisResults!$J$2:$J$3724='AE_SOC_PT Shell'!$B465)*(AnalysisResults!$N$2:$N$3724='AE_SOC_PT Shell'!$C465),"")</f>
        <v>( XX.X)</v>
      </c>
      <c r="H465" s="10" t="str" cm="1">
        <f t="array" ref="H465">_xlfn._xlws.FILTER(AnalysisResults!$R$2:$R$3724,(AnalysisResults!$P$2:$P$3724='AE_SOC_PT Shell'!$D465)*(AnalysisResults!$D$2:$D$3724='AE_SOC_PT Shell'!$F$4)*(AnalysisResults!$J$2:$J$3724='AE_SOC_PT Shell'!$B465)*(AnalysisResults!$N$2:$N$3724='AE_SOC_PT Shell'!$C465),"")</f>
        <v>( XX.X)</v>
      </c>
    </row>
    <row r="466" spans="2:8" x14ac:dyDescent="0.45">
      <c r="B466" s="12" t="str">
        <v>SKIN AND SUBCUTANEOUS TISSUE DISORDERS</v>
      </c>
      <c r="C466" s="12" t="str">
        <v>DRUG ERUPTION</v>
      </c>
      <c r="D466" s="11" t="str">
        <v>Mth01_CatVar_ByGrp_1_n</v>
      </c>
      <c r="E466" s="9" t="str" cm="1">
        <f t="array" ref="E466">_xlfn._xlws.FILTER(AnalysisMethods!$G$2:$G$31,AnalysisMethods!$E$2:$E$31='AE_SOC_PT Shell'!D466,"")</f>
        <v>n</v>
      </c>
      <c r="F466" s="10" t="str" cm="1">
        <f t="array" ref="F466">_xlfn._xlws.FILTER(AnalysisResults!$R$2:$R$3724,(AnalysisResults!$P$2:$P$3724='AE_SOC_PT Shell'!$D466)*(AnalysisResults!$D$2:$D$3724='AE_SOC_PT Shell'!$F$4)*(AnalysisResults!$J$2:$J$3724='AE_SOC_PT Shell'!$B466)*(AnalysisResults!$N$2:$N$3724='AE_SOC_PT Shell'!$C466),"")</f>
        <v>XX</v>
      </c>
      <c r="G466" s="10" t="str" cm="1">
        <f t="array" ref="G466">_xlfn._xlws.FILTER(AnalysisResults!$R$2:$R$3724,(AnalysisResults!$P$2:$P$3724='AE_SOC_PT Shell'!$D466)*(AnalysisResults!$D$2:$D$3724='AE_SOC_PT Shell'!$F$4)*(AnalysisResults!$J$2:$J$3724='AE_SOC_PT Shell'!$B466)*(AnalysisResults!$N$2:$N$3724='AE_SOC_PT Shell'!$C466),"")</f>
        <v>XX</v>
      </c>
      <c r="H466" s="10" t="str" cm="1">
        <f t="array" ref="H466">_xlfn._xlws.FILTER(AnalysisResults!$R$2:$R$3724,(AnalysisResults!$P$2:$P$3724='AE_SOC_PT Shell'!$D466)*(AnalysisResults!$D$2:$D$3724='AE_SOC_PT Shell'!$F$4)*(AnalysisResults!$J$2:$J$3724='AE_SOC_PT Shell'!$B466)*(AnalysisResults!$N$2:$N$3724='AE_SOC_PT Shell'!$C466),"")</f>
        <v>XX</v>
      </c>
    </row>
    <row r="467" spans="2:8" x14ac:dyDescent="0.45">
      <c r="B467" s="12" t="str">
        <v>SKIN AND SUBCUTANEOUS TISSUE DISORDERS</v>
      </c>
      <c r="C467" s="12" t="str">
        <v>DRUG ERUPTION</v>
      </c>
      <c r="D467" s="11" t="str">
        <v>Mth01_CatVar_ByGrp_2_pct</v>
      </c>
      <c r="E467" s="9" t="str" cm="1">
        <f t="array" ref="E467">_xlfn._xlws.FILTER(AnalysisMethods!$G$2:$G$31,AnalysisMethods!$E$2:$E$31='AE_SOC_PT Shell'!D467,"")</f>
        <v>%</v>
      </c>
      <c r="F467" s="10" t="str" cm="1">
        <f t="array" ref="F467">_xlfn._xlws.FILTER(AnalysisResults!$R$2:$R$3724,(AnalysisResults!$P$2:$P$3724='AE_SOC_PT Shell'!$D467)*(AnalysisResults!$D$2:$D$3724='AE_SOC_PT Shell'!$F$4)*(AnalysisResults!$J$2:$J$3724='AE_SOC_PT Shell'!$B467)*(AnalysisResults!$N$2:$N$3724='AE_SOC_PT Shell'!$C467),"")</f>
        <v>( XX.X)</v>
      </c>
      <c r="G467" s="10" t="str" cm="1">
        <f t="array" ref="G467">_xlfn._xlws.FILTER(AnalysisResults!$R$2:$R$3724,(AnalysisResults!$P$2:$P$3724='AE_SOC_PT Shell'!$D467)*(AnalysisResults!$D$2:$D$3724='AE_SOC_PT Shell'!$F$4)*(AnalysisResults!$J$2:$J$3724='AE_SOC_PT Shell'!$B467)*(AnalysisResults!$N$2:$N$3724='AE_SOC_PT Shell'!$C467),"")</f>
        <v>( XX.X)</v>
      </c>
      <c r="H467" s="10" t="str" cm="1">
        <f t="array" ref="H467">_xlfn._xlws.FILTER(AnalysisResults!$R$2:$R$3724,(AnalysisResults!$P$2:$P$3724='AE_SOC_PT Shell'!$D467)*(AnalysisResults!$D$2:$D$3724='AE_SOC_PT Shell'!$F$4)*(AnalysisResults!$J$2:$J$3724='AE_SOC_PT Shell'!$B467)*(AnalysisResults!$N$2:$N$3724='AE_SOC_PT Shell'!$C467),"")</f>
        <v>( XX.X)</v>
      </c>
    </row>
    <row r="468" spans="2:8" x14ac:dyDescent="0.45">
      <c r="B468" s="12" t="str">
        <v>SKIN AND SUBCUTANEOUS TISSUE DISORDERS</v>
      </c>
      <c r="C468" s="12" t="str">
        <v>ERYTHEMA</v>
      </c>
      <c r="D468" s="11" t="str">
        <v>Mth01_CatVar_ByGrp_1_n</v>
      </c>
      <c r="E468" s="9" t="str" cm="1">
        <f t="array" ref="E468">_xlfn._xlws.FILTER(AnalysisMethods!$G$2:$G$31,AnalysisMethods!$E$2:$E$31='AE_SOC_PT Shell'!D468,"")</f>
        <v>n</v>
      </c>
      <c r="F468" s="10" t="str" cm="1">
        <f t="array" ref="F468">_xlfn._xlws.FILTER(AnalysisResults!$R$2:$R$3724,(AnalysisResults!$P$2:$P$3724='AE_SOC_PT Shell'!$D468)*(AnalysisResults!$D$2:$D$3724='AE_SOC_PT Shell'!$F$4)*(AnalysisResults!$J$2:$J$3724='AE_SOC_PT Shell'!$B468)*(AnalysisResults!$N$2:$N$3724='AE_SOC_PT Shell'!$C468),"")</f>
        <v>XX</v>
      </c>
      <c r="G468" s="10" t="str" cm="1">
        <f t="array" ref="G468">_xlfn._xlws.FILTER(AnalysisResults!$R$2:$R$3724,(AnalysisResults!$P$2:$P$3724='AE_SOC_PT Shell'!$D468)*(AnalysisResults!$D$2:$D$3724='AE_SOC_PT Shell'!$F$4)*(AnalysisResults!$J$2:$J$3724='AE_SOC_PT Shell'!$B468)*(AnalysisResults!$N$2:$N$3724='AE_SOC_PT Shell'!$C468),"")</f>
        <v>XX</v>
      </c>
      <c r="H468" s="10" t="str" cm="1">
        <f t="array" ref="H468">_xlfn._xlws.FILTER(AnalysisResults!$R$2:$R$3724,(AnalysisResults!$P$2:$P$3724='AE_SOC_PT Shell'!$D468)*(AnalysisResults!$D$2:$D$3724='AE_SOC_PT Shell'!$F$4)*(AnalysisResults!$J$2:$J$3724='AE_SOC_PT Shell'!$B468)*(AnalysisResults!$N$2:$N$3724='AE_SOC_PT Shell'!$C468),"")</f>
        <v>XX</v>
      </c>
    </row>
    <row r="469" spans="2:8" x14ac:dyDescent="0.45">
      <c r="B469" s="12" t="str">
        <v>SKIN AND SUBCUTANEOUS TISSUE DISORDERS</v>
      </c>
      <c r="C469" s="12" t="str">
        <v>ERYTHEMA</v>
      </c>
      <c r="D469" s="11" t="str">
        <v>Mth01_CatVar_ByGrp_2_pct</v>
      </c>
      <c r="E469" s="9" t="str" cm="1">
        <f t="array" ref="E469">_xlfn._xlws.FILTER(AnalysisMethods!$G$2:$G$31,AnalysisMethods!$E$2:$E$31='AE_SOC_PT Shell'!D469,"")</f>
        <v>%</v>
      </c>
      <c r="F469" s="10" t="str" cm="1">
        <f t="array" ref="F469">_xlfn._xlws.FILTER(AnalysisResults!$R$2:$R$3724,(AnalysisResults!$P$2:$P$3724='AE_SOC_PT Shell'!$D469)*(AnalysisResults!$D$2:$D$3724='AE_SOC_PT Shell'!$F$4)*(AnalysisResults!$J$2:$J$3724='AE_SOC_PT Shell'!$B469)*(AnalysisResults!$N$2:$N$3724='AE_SOC_PT Shell'!$C469),"")</f>
        <v>( XX.X)</v>
      </c>
      <c r="G469" s="10" t="str" cm="1">
        <f t="array" ref="G469">_xlfn._xlws.FILTER(AnalysisResults!$R$2:$R$3724,(AnalysisResults!$P$2:$P$3724='AE_SOC_PT Shell'!$D469)*(AnalysisResults!$D$2:$D$3724='AE_SOC_PT Shell'!$F$4)*(AnalysisResults!$J$2:$J$3724='AE_SOC_PT Shell'!$B469)*(AnalysisResults!$N$2:$N$3724='AE_SOC_PT Shell'!$C469),"")</f>
        <v>( XX.X)</v>
      </c>
      <c r="H469" s="10" t="str" cm="1">
        <f t="array" ref="H469">_xlfn._xlws.FILTER(AnalysisResults!$R$2:$R$3724,(AnalysisResults!$P$2:$P$3724='AE_SOC_PT Shell'!$D469)*(AnalysisResults!$D$2:$D$3724='AE_SOC_PT Shell'!$F$4)*(AnalysisResults!$J$2:$J$3724='AE_SOC_PT Shell'!$B469)*(AnalysisResults!$N$2:$N$3724='AE_SOC_PT Shell'!$C469),"")</f>
        <v>( XX.X)</v>
      </c>
    </row>
    <row r="470" spans="2:8" x14ac:dyDescent="0.45">
      <c r="B470" s="12" t="str">
        <v>SKIN AND SUBCUTANEOUS TISSUE DISORDERS</v>
      </c>
      <c r="C470" s="12" t="str">
        <v>HYPERHIDROSIS</v>
      </c>
      <c r="D470" s="11" t="str">
        <v>Mth01_CatVar_ByGrp_1_n</v>
      </c>
      <c r="E470" s="9" t="str" cm="1">
        <f t="array" ref="E470">_xlfn._xlws.FILTER(AnalysisMethods!$G$2:$G$31,AnalysisMethods!$E$2:$E$31='AE_SOC_PT Shell'!D470,"")</f>
        <v>n</v>
      </c>
      <c r="F470" s="10" t="str" cm="1">
        <f t="array" ref="F470">_xlfn._xlws.FILTER(AnalysisResults!$R$2:$R$3724,(AnalysisResults!$P$2:$P$3724='AE_SOC_PT Shell'!$D470)*(AnalysisResults!$D$2:$D$3724='AE_SOC_PT Shell'!$F$4)*(AnalysisResults!$J$2:$J$3724='AE_SOC_PT Shell'!$B470)*(AnalysisResults!$N$2:$N$3724='AE_SOC_PT Shell'!$C470),"")</f>
        <v>XX</v>
      </c>
      <c r="G470" s="10" t="str" cm="1">
        <f t="array" ref="G470">_xlfn._xlws.FILTER(AnalysisResults!$R$2:$R$3724,(AnalysisResults!$P$2:$P$3724='AE_SOC_PT Shell'!$D470)*(AnalysisResults!$D$2:$D$3724='AE_SOC_PT Shell'!$F$4)*(AnalysisResults!$J$2:$J$3724='AE_SOC_PT Shell'!$B470)*(AnalysisResults!$N$2:$N$3724='AE_SOC_PT Shell'!$C470),"")</f>
        <v>XX</v>
      </c>
      <c r="H470" s="10" t="str" cm="1">
        <f t="array" ref="H470">_xlfn._xlws.FILTER(AnalysisResults!$R$2:$R$3724,(AnalysisResults!$P$2:$P$3724='AE_SOC_PT Shell'!$D470)*(AnalysisResults!$D$2:$D$3724='AE_SOC_PT Shell'!$F$4)*(AnalysisResults!$J$2:$J$3724='AE_SOC_PT Shell'!$B470)*(AnalysisResults!$N$2:$N$3724='AE_SOC_PT Shell'!$C470),"")</f>
        <v>XX</v>
      </c>
    </row>
    <row r="471" spans="2:8" x14ac:dyDescent="0.45">
      <c r="B471" s="12" t="str">
        <v>SKIN AND SUBCUTANEOUS TISSUE DISORDERS</v>
      </c>
      <c r="C471" s="12" t="str">
        <v>HYPERHIDROSIS</v>
      </c>
      <c r="D471" s="11" t="str">
        <v>Mth01_CatVar_ByGrp_2_pct</v>
      </c>
      <c r="E471" s="9" t="str" cm="1">
        <f t="array" ref="E471">_xlfn._xlws.FILTER(AnalysisMethods!$G$2:$G$31,AnalysisMethods!$E$2:$E$31='AE_SOC_PT Shell'!D471,"")</f>
        <v>%</v>
      </c>
      <c r="F471" s="10" t="str" cm="1">
        <f t="array" ref="F471">_xlfn._xlws.FILTER(AnalysisResults!$R$2:$R$3724,(AnalysisResults!$P$2:$P$3724='AE_SOC_PT Shell'!$D471)*(AnalysisResults!$D$2:$D$3724='AE_SOC_PT Shell'!$F$4)*(AnalysisResults!$J$2:$J$3724='AE_SOC_PT Shell'!$B471)*(AnalysisResults!$N$2:$N$3724='AE_SOC_PT Shell'!$C471),"")</f>
        <v>( XX.X)</v>
      </c>
      <c r="G471" s="10" t="str" cm="1">
        <f t="array" ref="G471">_xlfn._xlws.FILTER(AnalysisResults!$R$2:$R$3724,(AnalysisResults!$P$2:$P$3724='AE_SOC_PT Shell'!$D471)*(AnalysisResults!$D$2:$D$3724='AE_SOC_PT Shell'!$F$4)*(AnalysisResults!$J$2:$J$3724='AE_SOC_PT Shell'!$B471)*(AnalysisResults!$N$2:$N$3724='AE_SOC_PT Shell'!$C471),"")</f>
        <v>( XX.X)</v>
      </c>
      <c r="H471" s="10" t="str" cm="1">
        <f t="array" ref="H471">_xlfn._xlws.FILTER(AnalysisResults!$R$2:$R$3724,(AnalysisResults!$P$2:$P$3724='AE_SOC_PT Shell'!$D471)*(AnalysisResults!$D$2:$D$3724='AE_SOC_PT Shell'!$F$4)*(AnalysisResults!$J$2:$J$3724='AE_SOC_PT Shell'!$B471)*(AnalysisResults!$N$2:$N$3724='AE_SOC_PT Shell'!$C471),"")</f>
        <v>( XX.X)</v>
      </c>
    </row>
    <row r="472" spans="2:8" x14ac:dyDescent="0.45">
      <c r="B472" s="12" t="str">
        <v>SKIN AND SUBCUTANEOUS TISSUE DISORDERS</v>
      </c>
      <c r="C472" s="12" t="str">
        <v>PRURITUS GENERALISED</v>
      </c>
      <c r="D472" s="11" t="str">
        <v>Mth01_CatVar_ByGrp_1_n</v>
      </c>
      <c r="E472" s="9" t="str" cm="1">
        <f t="array" ref="E472">_xlfn._xlws.FILTER(AnalysisMethods!$G$2:$G$31,AnalysisMethods!$E$2:$E$31='AE_SOC_PT Shell'!D472,"")</f>
        <v>n</v>
      </c>
      <c r="F472" s="10" t="str" cm="1">
        <f t="array" ref="F472">_xlfn._xlws.FILTER(AnalysisResults!$R$2:$R$3724,(AnalysisResults!$P$2:$P$3724='AE_SOC_PT Shell'!$D472)*(AnalysisResults!$D$2:$D$3724='AE_SOC_PT Shell'!$F$4)*(AnalysisResults!$J$2:$J$3724='AE_SOC_PT Shell'!$B472)*(AnalysisResults!$N$2:$N$3724='AE_SOC_PT Shell'!$C472),"")</f>
        <v>XX</v>
      </c>
      <c r="G472" s="10" t="str" cm="1">
        <f t="array" ref="G472">_xlfn._xlws.FILTER(AnalysisResults!$R$2:$R$3724,(AnalysisResults!$P$2:$P$3724='AE_SOC_PT Shell'!$D472)*(AnalysisResults!$D$2:$D$3724='AE_SOC_PT Shell'!$F$4)*(AnalysisResults!$J$2:$J$3724='AE_SOC_PT Shell'!$B472)*(AnalysisResults!$N$2:$N$3724='AE_SOC_PT Shell'!$C472),"")</f>
        <v>XX</v>
      </c>
      <c r="H472" s="10" t="str" cm="1">
        <f t="array" ref="H472">_xlfn._xlws.FILTER(AnalysisResults!$R$2:$R$3724,(AnalysisResults!$P$2:$P$3724='AE_SOC_PT Shell'!$D472)*(AnalysisResults!$D$2:$D$3724='AE_SOC_PT Shell'!$F$4)*(AnalysisResults!$J$2:$J$3724='AE_SOC_PT Shell'!$B472)*(AnalysisResults!$N$2:$N$3724='AE_SOC_PT Shell'!$C472),"")</f>
        <v>XX</v>
      </c>
    </row>
    <row r="473" spans="2:8" x14ac:dyDescent="0.45">
      <c r="B473" s="12" t="str">
        <v>SKIN AND SUBCUTANEOUS TISSUE DISORDERS</v>
      </c>
      <c r="C473" s="12" t="str">
        <v>PRURITUS GENERALISED</v>
      </c>
      <c r="D473" s="11" t="str">
        <v>Mth01_CatVar_ByGrp_2_pct</v>
      </c>
      <c r="E473" s="9" t="str" cm="1">
        <f t="array" ref="E473">_xlfn._xlws.FILTER(AnalysisMethods!$G$2:$G$31,AnalysisMethods!$E$2:$E$31='AE_SOC_PT Shell'!D473,"")</f>
        <v>%</v>
      </c>
      <c r="F473" s="10" t="str" cm="1">
        <f t="array" ref="F473">_xlfn._xlws.FILTER(AnalysisResults!$R$2:$R$3724,(AnalysisResults!$P$2:$P$3724='AE_SOC_PT Shell'!$D473)*(AnalysisResults!$D$2:$D$3724='AE_SOC_PT Shell'!$F$4)*(AnalysisResults!$J$2:$J$3724='AE_SOC_PT Shell'!$B473)*(AnalysisResults!$N$2:$N$3724='AE_SOC_PT Shell'!$C473),"")</f>
        <v>( XX.X)</v>
      </c>
      <c r="G473" s="10" t="str" cm="1">
        <f t="array" ref="G473">_xlfn._xlws.FILTER(AnalysisResults!$R$2:$R$3724,(AnalysisResults!$P$2:$P$3724='AE_SOC_PT Shell'!$D473)*(AnalysisResults!$D$2:$D$3724='AE_SOC_PT Shell'!$F$4)*(AnalysisResults!$J$2:$J$3724='AE_SOC_PT Shell'!$B473)*(AnalysisResults!$N$2:$N$3724='AE_SOC_PT Shell'!$C473),"")</f>
        <v>( XX.X)</v>
      </c>
      <c r="H473" s="10" t="str" cm="1">
        <f t="array" ref="H473">_xlfn._xlws.FILTER(AnalysisResults!$R$2:$R$3724,(AnalysisResults!$P$2:$P$3724='AE_SOC_PT Shell'!$D473)*(AnalysisResults!$D$2:$D$3724='AE_SOC_PT Shell'!$F$4)*(AnalysisResults!$J$2:$J$3724='AE_SOC_PT Shell'!$B473)*(AnalysisResults!$N$2:$N$3724='AE_SOC_PT Shell'!$C473),"")</f>
        <v>( XX.X)</v>
      </c>
    </row>
    <row r="474" spans="2:8" x14ac:dyDescent="0.45">
      <c r="B474" s="12" t="str">
        <v>SKIN AND SUBCUTANEOUS TISSUE DISORDERS</v>
      </c>
      <c r="C474" s="12" t="str">
        <v>PRURITUS</v>
      </c>
      <c r="D474" s="11" t="str">
        <v>Mth01_CatVar_ByGrp_1_n</v>
      </c>
      <c r="E474" s="9" t="str" cm="1">
        <f t="array" ref="E474">_xlfn._xlws.FILTER(AnalysisMethods!$G$2:$G$31,AnalysisMethods!$E$2:$E$31='AE_SOC_PT Shell'!D474,"")</f>
        <v>n</v>
      </c>
      <c r="F474" s="10" t="str" cm="1">
        <f t="array" ref="F474">_xlfn._xlws.FILTER(AnalysisResults!$R$2:$R$3724,(AnalysisResults!$P$2:$P$3724='AE_SOC_PT Shell'!$D474)*(AnalysisResults!$D$2:$D$3724='AE_SOC_PT Shell'!$F$4)*(AnalysisResults!$J$2:$J$3724='AE_SOC_PT Shell'!$B474)*(AnalysisResults!$N$2:$N$3724='AE_SOC_PT Shell'!$C474),"")</f>
        <v>XX</v>
      </c>
      <c r="G474" s="10" t="str" cm="1">
        <f t="array" ref="G474">_xlfn._xlws.FILTER(AnalysisResults!$R$2:$R$3724,(AnalysisResults!$P$2:$P$3724='AE_SOC_PT Shell'!$D474)*(AnalysisResults!$D$2:$D$3724='AE_SOC_PT Shell'!$F$4)*(AnalysisResults!$J$2:$J$3724='AE_SOC_PT Shell'!$B474)*(AnalysisResults!$N$2:$N$3724='AE_SOC_PT Shell'!$C474),"")</f>
        <v>XX</v>
      </c>
      <c r="H474" s="10" t="str" cm="1">
        <f t="array" ref="H474">_xlfn._xlws.FILTER(AnalysisResults!$R$2:$R$3724,(AnalysisResults!$P$2:$P$3724='AE_SOC_PT Shell'!$D474)*(AnalysisResults!$D$2:$D$3724='AE_SOC_PT Shell'!$F$4)*(AnalysisResults!$J$2:$J$3724='AE_SOC_PT Shell'!$B474)*(AnalysisResults!$N$2:$N$3724='AE_SOC_PT Shell'!$C474),"")</f>
        <v>XX</v>
      </c>
    </row>
    <row r="475" spans="2:8" x14ac:dyDescent="0.45">
      <c r="B475" s="12" t="str">
        <v>SKIN AND SUBCUTANEOUS TISSUE DISORDERS</v>
      </c>
      <c r="C475" s="12" t="str">
        <v>PRURITUS</v>
      </c>
      <c r="D475" s="11" t="str">
        <v>Mth01_CatVar_ByGrp_2_pct</v>
      </c>
      <c r="E475" s="9" t="str" cm="1">
        <f t="array" ref="E475">_xlfn._xlws.FILTER(AnalysisMethods!$G$2:$G$31,AnalysisMethods!$E$2:$E$31='AE_SOC_PT Shell'!D475,"")</f>
        <v>%</v>
      </c>
      <c r="F475" s="10" t="str" cm="1">
        <f t="array" ref="F475">_xlfn._xlws.FILTER(AnalysisResults!$R$2:$R$3724,(AnalysisResults!$P$2:$P$3724='AE_SOC_PT Shell'!$D475)*(AnalysisResults!$D$2:$D$3724='AE_SOC_PT Shell'!$F$4)*(AnalysisResults!$J$2:$J$3724='AE_SOC_PT Shell'!$B475)*(AnalysisResults!$N$2:$N$3724='AE_SOC_PT Shell'!$C475),"")</f>
        <v>( XX.X)</v>
      </c>
      <c r="G475" s="10" t="str" cm="1">
        <f t="array" ref="G475">_xlfn._xlws.FILTER(AnalysisResults!$R$2:$R$3724,(AnalysisResults!$P$2:$P$3724='AE_SOC_PT Shell'!$D475)*(AnalysisResults!$D$2:$D$3724='AE_SOC_PT Shell'!$F$4)*(AnalysisResults!$J$2:$J$3724='AE_SOC_PT Shell'!$B475)*(AnalysisResults!$N$2:$N$3724='AE_SOC_PT Shell'!$C475),"")</f>
        <v>( XX.X)</v>
      </c>
      <c r="H475" s="10" t="str" cm="1">
        <f t="array" ref="H475">_xlfn._xlws.FILTER(AnalysisResults!$R$2:$R$3724,(AnalysisResults!$P$2:$P$3724='AE_SOC_PT Shell'!$D475)*(AnalysisResults!$D$2:$D$3724='AE_SOC_PT Shell'!$F$4)*(AnalysisResults!$J$2:$J$3724='AE_SOC_PT Shell'!$B475)*(AnalysisResults!$N$2:$N$3724='AE_SOC_PT Shell'!$C475),"")</f>
        <v>( XX.X)</v>
      </c>
    </row>
    <row r="476" spans="2:8" x14ac:dyDescent="0.45">
      <c r="B476" s="12" t="str">
        <v>SKIN AND SUBCUTANEOUS TISSUE DISORDERS</v>
      </c>
      <c r="C476" s="12" t="str">
        <v>RASH ERYTHEMATOUS</v>
      </c>
      <c r="D476" s="11" t="str">
        <v>Mth01_CatVar_ByGrp_1_n</v>
      </c>
      <c r="E476" s="9" t="str" cm="1">
        <f t="array" ref="E476">_xlfn._xlws.FILTER(AnalysisMethods!$G$2:$G$31,AnalysisMethods!$E$2:$E$31='AE_SOC_PT Shell'!D476,"")</f>
        <v>n</v>
      </c>
      <c r="F476" s="10" t="str" cm="1">
        <f t="array" ref="F476">_xlfn._xlws.FILTER(AnalysisResults!$R$2:$R$3724,(AnalysisResults!$P$2:$P$3724='AE_SOC_PT Shell'!$D476)*(AnalysisResults!$D$2:$D$3724='AE_SOC_PT Shell'!$F$4)*(AnalysisResults!$J$2:$J$3724='AE_SOC_PT Shell'!$B476)*(AnalysisResults!$N$2:$N$3724='AE_SOC_PT Shell'!$C476),"")</f>
        <v>XX</v>
      </c>
      <c r="G476" s="10" t="str" cm="1">
        <f t="array" ref="G476">_xlfn._xlws.FILTER(AnalysisResults!$R$2:$R$3724,(AnalysisResults!$P$2:$P$3724='AE_SOC_PT Shell'!$D476)*(AnalysisResults!$D$2:$D$3724='AE_SOC_PT Shell'!$F$4)*(AnalysisResults!$J$2:$J$3724='AE_SOC_PT Shell'!$B476)*(AnalysisResults!$N$2:$N$3724='AE_SOC_PT Shell'!$C476),"")</f>
        <v>XX</v>
      </c>
      <c r="H476" s="10" t="str" cm="1">
        <f t="array" ref="H476">_xlfn._xlws.FILTER(AnalysisResults!$R$2:$R$3724,(AnalysisResults!$P$2:$P$3724='AE_SOC_PT Shell'!$D476)*(AnalysisResults!$D$2:$D$3724='AE_SOC_PT Shell'!$F$4)*(AnalysisResults!$J$2:$J$3724='AE_SOC_PT Shell'!$B476)*(AnalysisResults!$N$2:$N$3724='AE_SOC_PT Shell'!$C476),"")</f>
        <v>XX</v>
      </c>
    </row>
    <row r="477" spans="2:8" x14ac:dyDescent="0.45">
      <c r="B477" s="12" t="str">
        <v>SKIN AND SUBCUTANEOUS TISSUE DISORDERS</v>
      </c>
      <c r="C477" s="12" t="str">
        <v>RASH ERYTHEMATOUS</v>
      </c>
      <c r="D477" s="11" t="str">
        <v>Mth01_CatVar_ByGrp_2_pct</v>
      </c>
      <c r="E477" s="9" t="str" cm="1">
        <f t="array" ref="E477">_xlfn._xlws.FILTER(AnalysisMethods!$G$2:$G$31,AnalysisMethods!$E$2:$E$31='AE_SOC_PT Shell'!D477,"")</f>
        <v>%</v>
      </c>
      <c r="F477" s="10" t="str" cm="1">
        <f t="array" ref="F477">_xlfn._xlws.FILTER(AnalysisResults!$R$2:$R$3724,(AnalysisResults!$P$2:$P$3724='AE_SOC_PT Shell'!$D477)*(AnalysisResults!$D$2:$D$3724='AE_SOC_PT Shell'!$F$4)*(AnalysisResults!$J$2:$J$3724='AE_SOC_PT Shell'!$B477)*(AnalysisResults!$N$2:$N$3724='AE_SOC_PT Shell'!$C477),"")</f>
        <v>( XX.X)</v>
      </c>
      <c r="G477" s="10" t="str" cm="1">
        <f t="array" ref="G477">_xlfn._xlws.FILTER(AnalysisResults!$R$2:$R$3724,(AnalysisResults!$P$2:$P$3724='AE_SOC_PT Shell'!$D477)*(AnalysisResults!$D$2:$D$3724='AE_SOC_PT Shell'!$F$4)*(AnalysisResults!$J$2:$J$3724='AE_SOC_PT Shell'!$B477)*(AnalysisResults!$N$2:$N$3724='AE_SOC_PT Shell'!$C477),"")</f>
        <v>( XX.X)</v>
      </c>
      <c r="H477" s="10" t="str" cm="1">
        <f t="array" ref="H477">_xlfn._xlws.FILTER(AnalysisResults!$R$2:$R$3724,(AnalysisResults!$P$2:$P$3724='AE_SOC_PT Shell'!$D477)*(AnalysisResults!$D$2:$D$3724='AE_SOC_PT Shell'!$F$4)*(AnalysisResults!$J$2:$J$3724='AE_SOC_PT Shell'!$B477)*(AnalysisResults!$N$2:$N$3724='AE_SOC_PT Shell'!$C477),"")</f>
        <v>( XX.X)</v>
      </c>
    </row>
    <row r="478" spans="2:8" x14ac:dyDescent="0.45">
      <c r="B478" s="12" t="str">
        <v>SKIN AND SUBCUTANEOUS TISSUE DISORDERS</v>
      </c>
      <c r="C478" s="12" t="str">
        <v>RASH MACULO-PAPULAR</v>
      </c>
      <c r="D478" s="11" t="str">
        <v>Mth01_CatVar_ByGrp_1_n</v>
      </c>
      <c r="E478" s="9" t="str" cm="1">
        <f t="array" ref="E478">_xlfn._xlws.FILTER(AnalysisMethods!$G$2:$G$31,AnalysisMethods!$E$2:$E$31='AE_SOC_PT Shell'!D478,"")</f>
        <v>n</v>
      </c>
      <c r="F478" s="10" t="str" cm="1">
        <f t="array" ref="F478">_xlfn._xlws.FILTER(AnalysisResults!$R$2:$R$3724,(AnalysisResults!$P$2:$P$3724='AE_SOC_PT Shell'!$D478)*(AnalysisResults!$D$2:$D$3724='AE_SOC_PT Shell'!$F$4)*(AnalysisResults!$J$2:$J$3724='AE_SOC_PT Shell'!$B478)*(AnalysisResults!$N$2:$N$3724='AE_SOC_PT Shell'!$C478),"")</f>
        <v>XX</v>
      </c>
      <c r="G478" s="10" t="str" cm="1">
        <f t="array" ref="G478">_xlfn._xlws.FILTER(AnalysisResults!$R$2:$R$3724,(AnalysisResults!$P$2:$P$3724='AE_SOC_PT Shell'!$D478)*(AnalysisResults!$D$2:$D$3724='AE_SOC_PT Shell'!$F$4)*(AnalysisResults!$J$2:$J$3724='AE_SOC_PT Shell'!$B478)*(AnalysisResults!$N$2:$N$3724='AE_SOC_PT Shell'!$C478),"")</f>
        <v>XX</v>
      </c>
      <c r="H478" s="10" t="str" cm="1">
        <f t="array" ref="H478">_xlfn._xlws.FILTER(AnalysisResults!$R$2:$R$3724,(AnalysisResults!$P$2:$P$3724='AE_SOC_PT Shell'!$D478)*(AnalysisResults!$D$2:$D$3724='AE_SOC_PT Shell'!$F$4)*(AnalysisResults!$J$2:$J$3724='AE_SOC_PT Shell'!$B478)*(AnalysisResults!$N$2:$N$3724='AE_SOC_PT Shell'!$C478),"")</f>
        <v>XX</v>
      </c>
    </row>
    <row r="479" spans="2:8" x14ac:dyDescent="0.45">
      <c r="B479" s="12" t="str">
        <v>SKIN AND SUBCUTANEOUS TISSUE DISORDERS</v>
      </c>
      <c r="C479" s="12" t="str">
        <v>RASH MACULO-PAPULAR</v>
      </c>
      <c r="D479" s="11" t="str">
        <v>Mth01_CatVar_ByGrp_2_pct</v>
      </c>
      <c r="E479" s="9" t="str" cm="1">
        <f t="array" ref="E479">_xlfn._xlws.FILTER(AnalysisMethods!$G$2:$G$31,AnalysisMethods!$E$2:$E$31='AE_SOC_PT Shell'!D479,"")</f>
        <v>%</v>
      </c>
      <c r="F479" s="10" t="str" cm="1">
        <f t="array" ref="F479">_xlfn._xlws.FILTER(AnalysisResults!$R$2:$R$3724,(AnalysisResults!$P$2:$P$3724='AE_SOC_PT Shell'!$D479)*(AnalysisResults!$D$2:$D$3724='AE_SOC_PT Shell'!$F$4)*(AnalysisResults!$J$2:$J$3724='AE_SOC_PT Shell'!$B479)*(AnalysisResults!$N$2:$N$3724='AE_SOC_PT Shell'!$C479),"")</f>
        <v>( XX.X)</v>
      </c>
      <c r="G479" s="10" t="str" cm="1">
        <f t="array" ref="G479">_xlfn._xlws.FILTER(AnalysisResults!$R$2:$R$3724,(AnalysisResults!$P$2:$P$3724='AE_SOC_PT Shell'!$D479)*(AnalysisResults!$D$2:$D$3724='AE_SOC_PT Shell'!$F$4)*(AnalysisResults!$J$2:$J$3724='AE_SOC_PT Shell'!$B479)*(AnalysisResults!$N$2:$N$3724='AE_SOC_PT Shell'!$C479),"")</f>
        <v>( XX.X)</v>
      </c>
      <c r="H479" s="10" t="str" cm="1">
        <f t="array" ref="H479">_xlfn._xlws.FILTER(AnalysisResults!$R$2:$R$3724,(AnalysisResults!$P$2:$P$3724='AE_SOC_PT Shell'!$D479)*(AnalysisResults!$D$2:$D$3724='AE_SOC_PT Shell'!$F$4)*(AnalysisResults!$J$2:$J$3724='AE_SOC_PT Shell'!$B479)*(AnalysisResults!$N$2:$N$3724='AE_SOC_PT Shell'!$C479),"")</f>
        <v>( XX.X)</v>
      </c>
    </row>
    <row r="480" spans="2:8" x14ac:dyDescent="0.45">
      <c r="B480" s="12" t="str">
        <v>SKIN AND SUBCUTANEOUS TISSUE DISORDERS</v>
      </c>
      <c r="C480" s="12" t="str">
        <v>RASH PRURITIC</v>
      </c>
      <c r="D480" s="11" t="str">
        <v>Mth01_CatVar_ByGrp_1_n</v>
      </c>
      <c r="E480" s="9" t="str" cm="1">
        <f t="array" ref="E480">_xlfn._xlws.FILTER(AnalysisMethods!$G$2:$G$31,AnalysisMethods!$E$2:$E$31='AE_SOC_PT Shell'!D480,"")</f>
        <v>n</v>
      </c>
      <c r="F480" s="10" t="str" cm="1">
        <f t="array" ref="F480">_xlfn._xlws.FILTER(AnalysisResults!$R$2:$R$3724,(AnalysisResults!$P$2:$P$3724='AE_SOC_PT Shell'!$D480)*(AnalysisResults!$D$2:$D$3724='AE_SOC_PT Shell'!$F$4)*(AnalysisResults!$J$2:$J$3724='AE_SOC_PT Shell'!$B480)*(AnalysisResults!$N$2:$N$3724='AE_SOC_PT Shell'!$C480),"")</f>
        <v>XX</v>
      </c>
      <c r="G480" s="10" t="str" cm="1">
        <f t="array" ref="G480">_xlfn._xlws.FILTER(AnalysisResults!$R$2:$R$3724,(AnalysisResults!$P$2:$P$3724='AE_SOC_PT Shell'!$D480)*(AnalysisResults!$D$2:$D$3724='AE_SOC_PT Shell'!$F$4)*(AnalysisResults!$J$2:$J$3724='AE_SOC_PT Shell'!$B480)*(AnalysisResults!$N$2:$N$3724='AE_SOC_PT Shell'!$C480),"")</f>
        <v>XX</v>
      </c>
      <c r="H480" s="10" t="str" cm="1">
        <f t="array" ref="H480">_xlfn._xlws.FILTER(AnalysisResults!$R$2:$R$3724,(AnalysisResults!$P$2:$P$3724='AE_SOC_PT Shell'!$D480)*(AnalysisResults!$D$2:$D$3724='AE_SOC_PT Shell'!$F$4)*(AnalysisResults!$J$2:$J$3724='AE_SOC_PT Shell'!$B480)*(AnalysisResults!$N$2:$N$3724='AE_SOC_PT Shell'!$C480),"")</f>
        <v>XX</v>
      </c>
    </row>
    <row r="481" spans="2:8" x14ac:dyDescent="0.45">
      <c r="B481" s="12" t="str">
        <v>SKIN AND SUBCUTANEOUS TISSUE DISORDERS</v>
      </c>
      <c r="C481" s="12" t="str">
        <v>RASH PRURITIC</v>
      </c>
      <c r="D481" s="11" t="str">
        <v>Mth01_CatVar_ByGrp_2_pct</v>
      </c>
      <c r="E481" s="9" t="str" cm="1">
        <f t="array" ref="E481">_xlfn._xlws.FILTER(AnalysisMethods!$G$2:$G$31,AnalysisMethods!$E$2:$E$31='AE_SOC_PT Shell'!D481,"")</f>
        <v>%</v>
      </c>
      <c r="F481" s="10" t="str" cm="1">
        <f t="array" ref="F481">_xlfn._xlws.FILTER(AnalysisResults!$R$2:$R$3724,(AnalysisResults!$P$2:$P$3724='AE_SOC_PT Shell'!$D481)*(AnalysisResults!$D$2:$D$3724='AE_SOC_PT Shell'!$F$4)*(AnalysisResults!$J$2:$J$3724='AE_SOC_PT Shell'!$B481)*(AnalysisResults!$N$2:$N$3724='AE_SOC_PT Shell'!$C481),"")</f>
        <v>( XX.X)</v>
      </c>
      <c r="G481" s="10" t="str" cm="1">
        <f t="array" ref="G481">_xlfn._xlws.FILTER(AnalysisResults!$R$2:$R$3724,(AnalysisResults!$P$2:$P$3724='AE_SOC_PT Shell'!$D481)*(AnalysisResults!$D$2:$D$3724='AE_SOC_PT Shell'!$F$4)*(AnalysisResults!$J$2:$J$3724='AE_SOC_PT Shell'!$B481)*(AnalysisResults!$N$2:$N$3724='AE_SOC_PT Shell'!$C481),"")</f>
        <v>( XX.X)</v>
      </c>
      <c r="H481" s="10" t="str" cm="1">
        <f t="array" ref="H481">_xlfn._xlws.FILTER(AnalysisResults!$R$2:$R$3724,(AnalysisResults!$P$2:$P$3724='AE_SOC_PT Shell'!$D481)*(AnalysisResults!$D$2:$D$3724='AE_SOC_PT Shell'!$F$4)*(AnalysisResults!$J$2:$J$3724='AE_SOC_PT Shell'!$B481)*(AnalysisResults!$N$2:$N$3724='AE_SOC_PT Shell'!$C481),"")</f>
        <v>( XX.X)</v>
      </c>
    </row>
    <row r="482" spans="2:8" x14ac:dyDescent="0.45">
      <c r="B482" s="12" t="str">
        <v>SKIN AND SUBCUTANEOUS TISSUE DISORDERS</v>
      </c>
      <c r="C482" s="12" t="str">
        <v>RASH</v>
      </c>
      <c r="D482" s="11" t="str">
        <v>Mth01_CatVar_ByGrp_1_n</v>
      </c>
      <c r="E482" s="9" t="str" cm="1">
        <f t="array" ref="E482">_xlfn._xlws.FILTER(AnalysisMethods!$G$2:$G$31,AnalysisMethods!$E$2:$E$31='AE_SOC_PT Shell'!D482,"")</f>
        <v>n</v>
      </c>
      <c r="F482" s="10" t="str" cm="1">
        <f t="array" ref="F482">_xlfn._xlws.FILTER(AnalysisResults!$R$2:$R$3724,(AnalysisResults!$P$2:$P$3724='AE_SOC_PT Shell'!$D482)*(AnalysisResults!$D$2:$D$3724='AE_SOC_PT Shell'!$F$4)*(AnalysisResults!$J$2:$J$3724='AE_SOC_PT Shell'!$B482)*(AnalysisResults!$N$2:$N$3724='AE_SOC_PT Shell'!$C482),"")</f>
        <v>XX</v>
      </c>
      <c r="G482" s="10" t="str" cm="1">
        <f t="array" ref="G482">_xlfn._xlws.FILTER(AnalysisResults!$R$2:$R$3724,(AnalysisResults!$P$2:$P$3724='AE_SOC_PT Shell'!$D482)*(AnalysisResults!$D$2:$D$3724='AE_SOC_PT Shell'!$F$4)*(AnalysisResults!$J$2:$J$3724='AE_SOC_PT Shell'!$B482)*(AnalysisResults!$N$2:$N$3724='AE_SOC_PT Shell'!$C482),"")</f>
        <v>XX</v>
      </c>
      <c r="H482" s="10" t="str" cm="1">
        <f t="array" ref="H482">_xlfn._xlws.FILTER(AnalysisResults!$R$2:$R$3724,(AnalysisResults!$P$2:$P$3724='AE_SOC_PT Shell'!$D482)*(AnalysisResults!$D$2:$D$3724='AE_SOC_PT Shell'!$F$4)*(AnalysisResults!$J$2:$J$3724='AE_SOC_PT Shell'!$B482)*(AnalysisResults!$N$2:$N$3724='AE_SOC_PT Shell'!$C482),"")</f>
        <v>XX</v>
      </c>
    </row>
    <row r="483" spans="2:8" x14ac:dyDescent="0.45">
      <c r="B483" s="12" t="str">
        <v>SKIN AND SUBCUTANEOUS TISSUE DISORDERS</v>
      </c>
      <c r="C483" s="12" t="str">
        <v>RASH</v>
      </c>
      <c r="D483" s="11" t="str">
        <v>Mth01_CatVar_ByGrp_2_pct</v>
      </c>
      <c r="E483" s="9" t="str" cm="1">
        <f t="array" ref="E483">_xlfn._xlws.FILTER(AnalysisMethods!$G$2:$G$31,AnalysisMethods!$E$2:$E$31='AE_SOC_PT Shell'!D483,"")</f>
        <v>%</v>
      </c>
      <c r="F483" s="10" t="str" cm="1">
        <f t="array" ref="F483">_xlfn._xlws.FILTER(AnalysisResults!$R$2:$R$3724,(AnalysisResults!$P$2:$P$3724='AE_SOC_PT Shell'!$D483)*(AnalysisResults!$D$2:$D$3724='AE_SOC_PT Shell'!$F$4)*(AnalysisResults!$J$2:$J$3724='AE_SOC_PT Shell'!$B483)*(AnalysisResults!$N$2:$N$3724='AE_SOC_PT Shell'!$C483),"")</f>
        <v>( XX.X)</v>
      </c>
      <c r="G483" s="10" t="str" cm="1">
        <f t="array" ref="G483">_xlfn._xlws.FILTER(AnalysisResults!$R$2:$R$3724,(AnalysisResults!$P$2:$P$3724='AE_SOC_PT Shell'!$D483)*(AnalysisResults!$D$2:$D$3724='AE_SOC_PT Shell'!$F$4)*(AnalysisResults!$J$2:$J$3724='AE_SOC_PT Shell'!$B483)*(AnalysisResults!$N$2:$N$3724='AE_SOC_PT Shell'!$C483),"")</f>
        <v>( XX.X)</v>
      </c>
      <c r="H483" s="10" t="str" cm="1">
        <f t="array" ref="H483">_xlfn._xlws.FILTER(AnalysisResults!$R$2:$R$3724,(AnalysisResults!$P$2:$P$3724='AE_SOC_PT Shell'!$D483)*(AnalysisResults!$D$2:$D$3724='AE_SOC_PT Shell'!$F$4)*(AnalysisResults!$J$2:$J$3724='AE_SOC_PT Shell'!$B483)*(AnalysisResults!$N$2:$N$3724='AE_SOC_PT Shell'!$C483),"")</f>
        <v>( XX.X)</v>
      </c>
    </row>
    <row r="484" spans="2:8" x14ac:dyDescent="0.45">
      <c r="B484" s="12" t="str">
        <v>SKIN AND SUBCUTANEOUS TISSUE DISORDERS</v>
      </c>
      <c r="C484" s="12" t="str">
        <v>SKIN EXFOLIATION</v>
      </c>
      <c r="D484" s="11" t="str">
        <v>Mth01_CatVar_ByGrp_1_n</v>
      </c>
      <c r="E484" s="9" t="str" cm="1">
        <f t="array" ref="E484">_xlfn._xlws.FILTER(AnalysisMethods!$G$2:$G$31,AnalysisMethods!$E$2:$E$31='AE_SOC_PT Shell'!D484,"")</f>
        <v>n</v>
      </c>
      <c r="F484" s="10" t="str" cm="1">
        <f t="array" ref="F484">_xlfn._xlws.FILTER(AnalysisResults!$R$2:$R$3724,(AnalysisResults!$P$2:$P$3724='AE_SOC_PT Shell'!$D484)*(AnalysisResults!$D$2:$D$3724='AE_SOC_PT Shell'!$F$4)*(AnalysisResults!$J$2:$J$3724='AE_SOC_PT Shell'!$B484)*(AnalysisResults!$N$2:$N$3724='AE_SOC_PT Shell'!$C484),"")</f>
        <v>XX</v>
      </c>
      <c r="G484" s="10" t="str" cm="1">
        <f t="array" ref="G484">_xlfn._xlws.FILTER(AnalysisResults!$R$2:$R$3724,(AnalysisResults!$P$2:$P$3724='AE_SOC_PT Shell'!$D484)*(AnalysisResults!$D$2:$D$3724='AE_SOC_PT Shell'!$F$4)*(AnalysisResults!$J$2:$J$3724='AE_SOC_PT Shell'!$B484)*(AnalysisResults!$N$2:$N$3724='AE_SOC_PT Shell'!$C484),"")</f>
        <v>XX</v>
      </c>
      <c r="H484" s="10" t="str" cm="1">
        <f t="array" ref="H484">_xlfn._xlws.FILTER(AnalysisResults!$R$2:$R$3724,(AnalysisResults!$P$2:$P$3724='AE_SOC_PT Shell'!$D484)*(AnalysisResults!$D$2:$D$3724='AE_SOC_PT Shell'!$F$4)*(AnalysisResults!$J$2:$J$3724='AE_SOC_PT Shell'!$B484)*(AnalysisResults!$N$2:$N$3724='AE_SOC_PT Shell'!$C484),"")</f>
        <v>XX</v>
      </c>
    </row>
    <row r="485" spans="2:8" x14ac:dyDescent="0.45">
      <c r="B485" s="12" t="str">
        <v>SKIN AND SUBCUTANEOUS TISSUE DISORDERS</v>
      </c>
      <c r="C485" s="12" t="str">
        <v>SKIN EXFOLIATION</v>
      </c>
      <c r="D485" s="11" t="str">
        <v>Mth01_CatVar_ByGrp_2_pct</v>
      </c>
      <c r="E485" s="9" t="str" cm="1">
        <f t="array" ref="E485">_xlfn._xlws.FILTER(AnalysisMethods!$G$2:$G$31,AnalysisMethods!$E$2:$E$31='AE_SOC_PT Shell'!D485,"")</f>
        <v>%</v>
      </c>
      <c r="F485" s="10" t="str" cm="1">
        <f t="array" ref="F485">_xlfn._xlws.FILTER(AnalysisResults!$R$2:$R$3724,(AnalysisResults!$P$2:$P$3724='AE_SOC_PT Shell'!$D485)*(AnalysisResults!$D$2:$D$3724='AE_SOC_PT Shell'!$F$4)*(AnalysisResults!$J$2:$J$3724='AE_SOC_PT Shell'!$B485)*(AnalysisResults!$N$2:$N$3724='AE_SOC_PT Shell'!$C485),"")</f>
        <v>( XX.X)</v>
      </c>
      <c r="G485" s="10" t="str" cm="1">
        <f t="array" ref="G485">_xlfn._xlws.FILTER(AnalysisResults!$R$2:$R$3724,(AnalysisResults!$P$2:$P$3724='AE_SOC_PT Shell'!$D485)*(AnalysisResults!$D$2:$D$3724='AE_SOC_PT Shell'!$F$4)*(AnalysisResults!$J$2:$J$3724='AE_SOC_PT Shell'!$B485)*(AnalysisResults!$N$2:$N$3724='AE_SOC_PT Shell'!$C485),"")</f>
        <v>( XX.X)</v>
      </c>
      <c r="H485" s="10" t="str" cm="1">
        <f t="array" ref="H485">_xlfn._xlws.FILTER(AnalysisResults!$R$2:$R$3724,(AnalysisResults!$P$2:$P$3724='AE_SOC_PT Shell'!$D485)*(AnalysisResults!$D$2:$D$3724='AE_SOC_PT Shell'!$F$4)*(AnalysisResults!$J$2:$J$3724='AE_SOC_PT Shell'!$B485)*(AnalysisResults!$N$2:$N$3724='AE_SOC_PT Shell'!$C485),"")</f>
        <v>( XX.X)</v>
      </c>
    </row>
    <row r="486" spans="2:8" x14ac:dyDescent="0.45">
      <c r="B486" s="12" t="str">
        <v>SKIN AND SUBCUTANEOUS TISSUE DISORDERS</v>
      </c>
      <c r="C486" s="12" t="str">
        <v>SKIN IRRITATION</v>
      </c>
      <c r="D486" s="11" t="str">
        <v>Mth01_CatVar_ByGrp_1_n</v>
      </c>
      <c r="E486" s="9" t="str" cm="1">
        <f t="array" ref="E486">_xlfn._xlws.FILTER(AnalysisMethods!$G$2:$G$31,AnalysisMethods!$E$2:$E$31='AE_SOC_PT Shell'!D486,"")</f>
        <v>n</v>
      </c>
      <c r="F486" s="10" t="str" cm="1">
        <f t="array" ref="F486">_xlfn._xlws.FILTER(AnalysisResults!$R$2:$R$3724,(AnalysisResults!$P$2:$P$3724='AE_SOC_PT Shell'!$D486)*(AnalysisResults!$D$2:$D$3724='AE_SOC_PT Shell'!$F$4)*(AnalysisResults!$J$2:$J$3724='AE_SOC_PT Shell'!$B486)*(AnalysisResults!$N$2:$N$3724='AE_SOC_PT Shell'!$C486),"")</f>
        <v>XX</v>
      </c>
      <c r="G486" s="10" t="str" cm="1">
        <f t="array" ref="G486">_xlfn._xlws.FILTER(AnalysisResults!$R$2:$R$3724,(AnalysisResults!$P$2:$P$3724='AE_SOC_PT Shell'!$D486)*(AnalysisResults!$D$2:$D$3724='AE_SOC_PT Shell'!$F$4)*(AnalysisResults!$J$2:$J$3724='AE_SOC_PT Shell'!$B486)*(AnalysisResults!$N$2:$N$3724='AE_SOC_PT Shell'!$C486),"")</f>
        <v>XX</v>
      </c>
      <c r="H486" s="10" t="str" cm="1">
        <f t="array" ref="H486">_xlfn._xlws.FILTER(AnalysisResults!$R$2:$R$3724,(AnalysisResults!$P$2:$P$3724='AE_SOC_PT Shell'!$D486)*(AnalysisResults!$D$2:$D$3724='AE_SOC_PT Shell'!$F$4)*(AnalysisResults!$J$2:$J$3724='AE_SOC_PT Shell'!$B486)*(AnalysisResults!$N$2:$N$3724='AE_SOC_PT Shell'!$C486),"")</f>
        <v>XX</v>
      </c>
    </row>
    <row r="487" spans="2:8" x14ac:dyDescent="0.45">
      <c r="B487" s="12" t="str">
        <v>SKIN AND SUBCUTANEOUS TISSUE DISORDERS</v>
      </c>
      <c r="C487" s="12" t="str">
        <v>SKIN IRRITATION</v>
      </c>
      <c r="D487" s="11" t="str">
        <v>Mth01_CatVar_ByGrp_2_pct</v>
      </c>
      <c r="E487" s="9" t="str" cm="1">
        <f t="array" ref="E487">_xlfn._xlws.FILTER(AnalysisMethods!$G$2:$G$31,AnalysisMethods!$E$2:$E$31='AE_SOC_PT Shell'!D487,"")</f>
        <v>%</v>
      </c>
      <c r="F487" s="10" t="str" cm="1">
        <f t="array" ref="F487">_xlfn._xlws.FILTER(AnalysisResults!$R$2:$R$3724,(AnalysisResults!$P$2:$P$3724='AE_SOC_PT Shell'!$D487)*(AnalysisResults!$D$2:$D$3724='AE_SOC_PT Shell'!$F$4)*(AnalysisResults!$J$2:$J$3724='AE_SOC_PT Shell'!$B487)*(AnalysisResults!$N$2:$N$3724='AE_SOC_PT Shell'!$C487),"")</f>
        <v>( XX.X)</v>
      </c>
      <c r="G487" s="10" t="str" cm="1">
        <f t="array" ref="G487">_xlfn._xlws.FILTER(AnalysisResults!$R$2:$R$3724,(AnalysisResults!$P$2:$P$3724='AE_SOC_PT Shell'!$D487)*(AnalysisResults!$D$2:$D$3724='AE_SOC_PT Shell'!$F$4)*(AnalysisResults!$J$2:$J$3724='AE_SOC_PT Shell'!$B487)*(AnalysisResults!$N$2:$N$3724='AE_SOC_PT Shell'!$C487),"")</f>
        <v>( XX.X)</v>
      </c>
      <c r="H487" s="10" t="str" cm="1">
        <f t="array" ref="H487">_xlfn._xlws.FILTER(AnalysisResults!$R$2:$R$3724,(AnalysisResults!$P$2:$P$3724='AE_SOC_PT Shell'!$D487)*(AnalysisResults!$D$2:$D$3724='AE_SOC_PT Shell'!$F$4)*(AnalysisResults!$J$2:$J$3724='AE_SOC_PT Shell'!$B487)*(AnalysisResults!$N$2:$N$3724='AE_SOC_PT Shell'!$C487),"")</f>
        <v>( XX.X)</v>
      </c>
    </row>
    <row r="488" spans="2:8" x14ac:dyDescent="0.45">
      <c r="B488" s="12" t="str">
        <v>SKIN AND SUBCUTANEOUS TISSUE DISORDERS</v>
      </c>
      <c r="C488" s="12" t="str">
        <v>SKIN ODOUR ABNORMAL</v>
      </c>
      <c r="D488" s="11" t="str">
        <v>Mth01_CatVar_ByGrp_1_n</v>
      </c>
      <c r="E488" s="9" t="str" cm="1">
        <f t="array" ref="E488">_xlfn._xlws.FILTER(AnalysisMethods!$G$2:$G$31,AnalysisMethods!$E$2:$E$31='AE_SOC_PT Shell'!D488,"")</f>
        <v>n</v>
      </c>
      <c r="F488" s="10" t="str" cm="1">
        <f t="array" ref="F488">_xlfn._xlws.FILTER(AnalysisResults!$R$2:$R$3724,(AnalysisResults!$P$2:$P$3724='AE_SOC_PT Shell'!$D488)*(AnalysisResults!$D$2:$D$3724='AE_SOC_PT Shell'!$F$4)*(AnalysisResults!$J$2:$J$3724='AE_SOC_PT Shell'!$B488)*(AnalysisResults!$N$2:$N$3724='AE_SOC_PT Shell'!$C488),"")</f>
        <v>XX</v>
      </c>
      <c r="G488" s="10" t="str" cm="1">
        <f t="array" ref="G488">_xlfn._xlws.FILTER(AnalysisResults!$R$2:$R$3724,(AnalysisResults!$P$2:$P$3724='AE_SOC_PT Shell'!$D488)*(AnalysisResults!$D$2:$D$3724='AE_SOC_PT Shell'!$F$4)*(AnalysisResults!$J$2:$J$3724='AE_SOC_PT Shell'!$B488)*(AnalysisResults!$N$2:$N$3724='AE_SOC_PT Shell'!$C488),"")</f>
        <v>XX</v>
      </c>
      <c r="H488" s="10" t="str" cm="1">
        <f t="array" ref="H488">_xlfn._xlws.FILTER(AnalysisResults!$R$2:$R$3724,(AnalysisResults!$P$2:$P$3724='AE_SOC_PT Shell'!$D488)*(AnalysisResults!$D$2:$D$3724='AE_SOC_PT Shell'!$F$4)*(AnalysisResults!$J$2:$J$3724='AE_SOC_PT Shell'!$B488)*(AnalysisResults!$N$2:$N$3724='AE_SOC_PT Shell'!$C488),"")</f>
        <v>XX</v>
      </c>
    </row>
    <row r="489" spans="2:8" x14ac:dyDescent="0.45">
      <c r="B489" s="12" t="str">
        <v>SKIN AND SUBCUTANEOUS TISSUE DISORDERS</v>
      </c>
      <c r="C489" s="12" t="str">
        <v>SKIN ODOUR ABNORMAL</v>
      </c>
      <c r="D489" s="11" t="str">
        <v>Mth01_CatVar_ByGrp_2_pct</v>
      </c>
      <c r="E489" s="9" t="str" cm="1">
        <f t="array" ref="E489">_xlfn._xlws.FILTER(AnalysisMethods!$G$2:$G$31,AnalysisMethods!$E$2:$E$31='AE_SOC_PT Shell'!D489,"")</f>
        <v>%</v>
      </c>
      <c r="F489" s="10" t="str" cm="1">
        <f t="array" ref="F489">_xlfn._xlws.FILTER(AnalysisResults!$R$2:$R$3724,(AnalysisResults!$P$2:$P$3724='AE_SOC_PT Shell'!$D489)*(AnalysisResults!$D$2:$D$3724='AE_SOC_PT Shell'!$F$4)*(AnalysisResults!$J$2:$J$3724='AE_SOC_PT Shell'!$B489)*(AnalysisResults!$N$2:$N$3724='AE_SOC_PT Shell'!$C489),"")</f>
        <v>( XX.X)</v>
      </c>
      <c r="G489" s="10" t="str" cm="1">
        <f t="array" ref="G489">_xlfn._xlws.FILTER(AnalysisResults!$R$2:$R$3724,(AnalysisResults!$P$2:$P$3724='AE_SOC_PT Shell'!$D489)*(AnalysisResults!$D$2:$D$3724='AE_SOC_PT Shell'!$F$4)*(AnalysisResults!$J$2:$J$3724='AE_SOC_PT Shell'!$B489)*(AnalysisResults!$N$2:$N$3724='AE_SOC_PT Shell'!$C489),"")</f>
        <v>( XX.X)</v>
      </c>
      <c r="H489" s="10" t="str" cm="1">
        <f t="array" ref="H489">_xlfn._xlws.FILTER(AnalysisResults!$R$2:$R$3724,(AnalysisResults!$P$2:$P$3724='AE_SOC_PT Shell'!$D489)*(AnalysisResults!$D$2:$D$3724='AE_SOC_PT Shell'!$F$4)*(AnalysisResults!$J$2:$J$3724='AE_SOC_PT Shell'!$B489)*(AnalysisResults!$N$2:$N$3724='AE_SOC_PT Shell'!$C489),"")</f>
        <v>( XX.X)</v>
      </c>
    </row>
    <row r="490" spans="2:8" x14ac:dyDescent="0.45">
      <c r="B490" s="12" t="str">
        <v>SKIN AND SUBCUTANEOUS TISSUE DISORDERS</v>
      </c>
      <c r="C490" s="12" t="str">
        <v>SKIN ULCER</v>
      </c>
      <c r="D490" s="11" t="str">
        <v>Mth01_CatVar_ByGrp_1_n</v>
      </c>
      <c r="E490" s="9" t="str" cm="1">
        <f t="array" ref="E490">_xlfn._xlws.FILTER(AnalysisMethods!$G$2:$G$31,AnalysisMethods!$E$2:$E$31='AE_SOC_PT Shell'!D490,"")</f>
        <v>n</v>
      </c>
      <c r="F490" s="10" t="str" cm="1">
        <f t="array" ref="F490">_xlfn._xlws.FILTER(AnalysisResults!$R$2:$R$3724,(AnalysisResults!$P$2:$P$3724='AE_SOC_PT Shell'!$D490)*(AnalysisResults!$D$2:$D$3724='AE_SOC_PT Shell'!$F$4)*(AnalysisResults!$J$2:$J$3724='AE_SOC_PT Shell'!$B490)*(AnalysisResults!$N$2:$N$3724='AE_SOC_PT Shell'!$C490),"")</f>
        <v>XX</v>
      </c>
      <c r="G490" s="10" t="str" cm="1">
        <f t="array" ref="G490">_xlfn._xlws.FILTER(AnalysisResults!$R$2:$R$3724,(AnalysisResults!$P$2:$P$3724='AE_SOC_PT Shell'!$D490)*(AnalysisResults!$D$2:$D$3724='AE_SOC_PT Shell'!$F$4)*(AnalysisResults!$J$2:$J$3724='AE_SOC_PT Shell'!$B490)*(AnalysisResults!$N$2:$N$3724='AE_SOC_PT Shell'!$C490),"")</f>
        <v>XX</v>
      </c>
      <c r="H490" s="10" t="str" cm="1">
        <f t="array" ref="H490">_xlfn._xlws.FILTER(AnalysisResults!$R$2:$R$3724,(AnalysisResults!$P$2:$P$3724='AE_SOC_PT Shell'!$D490)*(AnalysisResults!$D$2:$D$3724='AE_SOC_PT Shell'!$F$4)*(AnalysisResults!$J$2:$J$3724='AE_SOC_PT Shell'!$B490)*(AnalysisResults!$N$2:$N$3724='AE_SOC_PT Shell'!$C490),"")</f>
        <v>XX</v>
      </c>
    </row>
    <row r="491" spans="2:8" x14ac:dyDescent="0.45">
      <c r="B491" s="12" t="str">
        <v>SKIN AND SUBCUTANEOUS TISSUE DISORDERS</v>
      </c>
      <c r="C491" s="12" t="str">
        <v>SKIN ULCER</v>
      </c>
      <c r="D491" s="11" t="str">
        <v>Mth01_CatVar_ByGrp_2_pct</v>
      </c>
      <c r="E491" s="9" t="str" cm="1">
        <f t="array" ref="E491">_xlfn._xlws.FILTER(AnalysisMethods!$G$2:$G$31,AnalysisMethods!$E$2:$E$31='AE_SOC_PT Shell'!D491,"")</f>
        <v>%</v>
      </c>
      <c r="F491" s="10" t="str" cm="1">
        <f t="array" ref="F491">_xlfn._xlws.FILTER(AnalysisResults!$R$2:$R$3724,(AnalysisResults!$P$2:$P$3724='AE_SOC_PT Shell'!$D491)*(AnalysisResults!$D$2:$D$3724='AE_SOC_PT Shell'!$F$4)*(AnalysisResults!$J$2:$J$3724='AE_SOC_PT Shell'!$B491)*(AnalysisResults!$N$2:$N$3724='AE_SOC_PT Shell'!$C491),"")</f>
        <v>( XX.X)</v>
      </c>
      <c r="G491" s="10" t="str" cm="1">
        <f t="array" ref="G491">_xlfn._xlws.FILTER(AnalysisResults!$R$2:$R$3724,(AnalysisResults!$P$2:$P$3724='AE_SOC_PT Shell'!$D491)*(AnalysisResults!$D$2:$D$3724='AE_SOC_PT Shell'!$F$4)*(AnalysisResults!$J$2:$J$3724='AE_SOC_PT Shell'!$B491)*(AnalysisResults!$N$2:$N$3724='AE_SOC_PT Shell'!$C491),"")</f>
        <v>( XX.X)</v>
      </c>
      <c r="H491" s="10" t="str" cm="1">
        <f t="array" ref="H491">_xlfn._xlws.FILTER(AnalysisResults!$R$2:$R$3724,(AnalysisResults!$P$2:$P$3724='AE_SOC_PT Shell'!$D491)*(AnalysisResults!$D$2:$D$3724='AE_SOC_PT Shell'!$F$4)*(AnalysisResults!$J$2:$J$3724='AE_SOC_PT Shell'!$B491)*(AnalysisResults!$N$2:$N$3724='AE_SOC_PT Shell'!$C491),"")</f>
        <v>( XX.X)</v>
      </c>
    </row>
    <row r="492" spans="2:8" x14ac:dyDescent="0.45">
      <c r="B492" s="12" t="str">
        <v>SKIN AND SUBCUTANEOUS TISSUE DISORDERS</v>
      </c>
      <c r="C492" s="12" t="str">
        <v>URTICARIA</v>
      </c>
      <c r="D492" s="11" t="str">
        <v>Mth01_CatVar_ByGrp_1_n</v>
      </c>
      <c r="E492" s="9" t="str" cm="1">
        <f t="array" ref="E492">_xlfn._xlws.FILTER(AnalysisMethods!$G$2:$G$31,AnalysisMethods!$E$2:$E$31='AE_SOC_PT Shell'!D492,"")</f>
        <v>n</v>
      </c>
      <c r="F492" s="10" t="str" cm="1">
        <f t="array" ref="F492">_xlfn._xlws.FILTER(AnalysisResults!$R$2:$R$3724,(AnalysisResults!$P$2:$P$3724='AE_SOC_PT Shell'!$D492)*(AnalysisResults!$D$2:$D$3724='AE_SOC_PT Shell'!$F$4)*(AnalysisResults!$J$2:$J$3724='AE_SOC_PT Shell'!$B492)*(AnalysisResults!$N$2:$N$3724='AE_SOC_PT Shell'!$C492),"")</f>
        <v>XX</v>
      </c>
      <c r="G492" s="10" t="str" cm="1">
        <f t="array" ref="G492">_xlfn._xlws.FILTER(AnalysisResults!$R$2:$R$3724,(AnalysisResults!$P$2:$P$3724='AE_SOC_PT Shell'!$D492)*(AnalysisResults!$D$2:$D$3724='AE_SOC_PT Shell'!$F$4)*(AnalysisResults!$J$2:$J$3724='AE_SOC_PT Shell'!$B492)*(AnalysisResults!$N$2:$N$3724='AE_SOC_PT Shell'!$C492),"")</f>
        <v>XX</v>
      </c>
      <c r="H492" s="10" t="str" cm="1">
        <f t="array" ref="H492">_xlfn._xlws.FILTER(AnalysisResults!$R$2:$R$3724,(AnalysisResults!$P$2:$P$3724='AE_SOC_PT Shell'!$D492)*(AnalysisResults!$D$2:$D$3724='AE_SOC_PT Shell'!$F$4)*(AnalysisResults!$J$2:$J$3724='AE_SOC_PT Shell'!$B492)*(AnalysisResults!$N$2:$N$3724='AE_SOC_PT Shell'!$C492),"")</f>
        <v>XX</v>
      </c>
    </row>
    <row r="493" spans="2:8" x14ac:dyDescent="0.45">
      <c r="B493" s="12" t="str">
        <v>SKIN AND SUBCUTANEOUS TISSUE DISORDERS</v>
      </c>
      <c r="C493" s="12" t="str">
        <v>URTICARIA</v>
      </c>
      <c r="D493" s="11" t="str">
        <v>Mth01_CatVar_ByGrp_2_pct</v>
      </c>
      <c r="E493" s="9" t="str" cm="1">
        <f t="array" ref="E493">_xlfn._xlws.FILTER(AnalysisMethods!$G$2:$G$31,AnalysisMethods!$E$2:$E$31='AE_SOC_PT Shell'!D493,"")</f>
        <v>%</v>
      </c>
      <c r="F493" s="10" t="str" cm="1">
        <f t="array" ref="F493">_xlfn._xlws.FILTER(AnalysisResults!$R$2:$R$3724,(AnalysisResults!$P$2:$P$3724='AE_SOC_PT Shell'!$D493)*(AnalysisResults!$D$2:$D$3724='AE_SOC_PT Shell'!$F$4)*(AnalysisResults!$J$2:$J$3724='AE_SOC_PT Shell'!$B493)*(AnalysisResults!$N$2:$N$3724='AE_SOC_PT Shell'!$C493),"")</f>
        <v>( XX.X)</v>
      </c>
      <c r="G493" s="10" t="str" cm="1">
        <f t="array" ref="G493">_xlfn._xlws.FILTER(AnalysisResults!$R$2:$R$3724,(AnalysisResults!$P$2:$P$3724='AE_SOC_PT Shell'!$D493)*(AnalysisResults!$D$2:$D$3724='AE_SOC_PT Shell'!$F$4)*(AnalysisResults!$J$2:$J$3724='AE_SOC_PT Shell'!$B493)*(AnalysisResults!$N$2:$N$3724='AE_SOC_PT Shell'!$C493),"")</f>
        <v>( XX.X)</v>
      </c>
      <c r="H493" s="10" t="str" cm="1">
        <f t="array" ref="H493">_xlfn._xlws.FILTER(AnalysisResults!$R$2:$R$3724,(AnalysisResults!$P$2:$P$3724='AE_SOC_PT Shell'!$D493)*(AnalysisResults!$D$2:$D$3724='AE_SOC_PT Shell'!$F$4)*(AnalysisResults!$J$2:$J$3724='AE_SOC_PT Shell'!$B493)*(AnalysisResults!$N$2:$N$3724='AE_SOC_PT Shell'!$C493),"")</f>
        <v>( XX.X)</v>
      </c>
    </row>
    <row r="494" spans="2:8" x14ac:dyDescent="0.45">
      <c r="B494" s="12" t="str">
        <v>SOCIAL CIRCUMSTANCES</v>
      </c>
      <c r="C494" s="12" t="str">
        <v/>
      </c>
      <c r="D494" s="11" t="str">
        <v>Mth01_CatVar_ByGrp_1_n</v>
      </c>
      <c r="E494" s="9" t="str" cm="1">
        <f t="array" ref="E494">_xlfn._xlws.FILTER(AnalysisMethods!$G$2:$G$31,AnalysisMethods!$E$2:$E$31='AE_SOC_PT Shell'!D494,"")</f>
        <v>n</v>
      </c>
      <c r="F494" s="10" t="str" cm="1">
        <f t="array" ref="F494">_xlfn._xlws.FILTER(AnalysisResults!$R$2:$R$3724,(AnalysisResults!$P$2:$P$3724='AE_SOC_PT Shell'!$D494)*(AnalysisResults!$D$2:$D$3724='AE_SOC_PT Shell'!$F$4)*(AnalysisResults!$J$2:$J$3724='AE_SOC_PT Shell'!$B494)*(AnalysisResults!$N$2:$N$3724='AE_SOC_PT Shell'!$C494),"")</f>
        <v>XX</v>
      </c>
      <c r="G494" s="10" t="str" cm="1">
        <f t="array" ref="G494">_xlfn._xlws.FILTER(AnalysisResults!$R$2:$R$3724,(AnalysisResults!$P$2:$P$3724='AE_SOC_PT Shell'!$D494)*(AnalysisResults!$D$2:$D$3724='AE_SOC_PT Shell'!$F$4)*(AnalysisResults!$J$2:$J$3724='AE_SOC_PT Shell'!$B494)*(AnalysisResults!$N$2:$N$3724='AE_SOC_PT Shell'!$C494),"")</f>
        <v>XX</v>
      </c>
      <c r="H494" s="10" t="str" cm="1">
        <f t="array" ref="H494">_xlfn._xlws.FILTER(AnalysisResults!$R$2:$R$3724,(AnalysisResults!$P$2:$P$3724='AE_SOC_PT Shell'!$D494)*(AnalysisResults!$D$2:$D$3724='AE_SOC_PT Shell'!$F$4)*(AnalysisResults!$J$2:$J$3724='AE_SOC_PT Shell'!$B494)*(AnalysisResults!$N$2:$N$3724='AE_SOC_PT Shell'!$C494),"")</f>
        <v>XX</v>
      </c>
    </row>
    <row r="495" spans="2:8" x14ac:dyDescent="0.45">
      <c r="B495" s="12" t="str">
        <v>SOCIAL CIRCUMSTANCES</v>
      </c>
      <c r="C495" s="12" t="str">
        <v/>
      </c>
      <c r="D495" s="11" t="str">
        <v>Mth01_CatVar_ByGrp_2_pct</v>
      </c>
      <c r="E495" s="9" t="str" cm="1">
        <f t="array" ref="E495">_xlfn._xlws.FILTER(AnalysisMethods!$G$2:$G$31,AnalysisMethods!$E$2:$E$31='AE_SOC_PT Shell'!D495,"")</f>
        <v>%</v>
      </c>
      <c r="F495" s="10" t="str" cm="1">
        <f t="array" ref="F495">_xlfn._xlws.FILTER(AnalysisResults!$R$2:$R$3724,(AnalysisResults!$P$2:$P$3724='AE_SOC_PT Shell'!$D495)*(AnalysisResults!$D$2:$D$3724='AE_SOC_PT Shell'!$F$4)*(AnalysisResults!$J$2:$J$3724='AE_SOC_PT Shell'!$B495)*(AnalysisResults!$N$2:$N$3724='AE_SOC_PT Shell'!$C495),"")</f>
        <v>( XX.X)</v>
      </c>
      <c r="G495" s="10" t="str" cm="1">
        <f t="array" ref="G495">_xlfn._xlws.FILTER(AnalysisResults!$R$2:$R$3724,(AnalysisResults!$P$2:$P$3724='AE_SOC_PT Shell'!$D495)*(AnalysisResults!$D$2:$D$3724='AE_SOC_PT Shell'!$F$4)*(AnalysisResults!$J$2:$J$3724='AE_SOC_PT Shell'!$B495)*(AnalysisResults!$N$2:$N$3724='AE_SOC_PT Shell'!$C495),"")</f>
        <v>( XX.X)</v>
      </c>
      <c r="H495" s="10" t="str" cm="1">
        <f t="array" ref="H495">_xlfn._xlws.FILTER(AnalysisResults!$R$2:$R$3724,(AnalysisResults!$P$2:$P$3724='AE_SOC_PT Shell'!$D495)*(AnalysisResults!$D$2:$D$3724='AE_SOC_PT Shell'!$F$4)*(AnalysisResults!$J$2:$J$3724='AE_SOC_PT Shell'!$B495)*(AnalysisResults!$N$2:$N$3724='AE_SOC_PT Shell'!$C495),"")</f>
        <v>( XX.X)</v>
      </c>
    </row>
    <row r="496" spans="2:8" x14ac:dyDescent="0.45">
      <c r="B496" s="12" t="str">
        <v>SOCIAL CIRCUMSTANCES</v>
      </c>
      <c r="C496" s="12" t="str">
        <v>ALCOHOL USE</v>
      </c>
      <c r="D496" s="11" t="str">
        <v>Mth01_CatVar_ByGrp_1_n</v>
      </c>
      <c r="E496" s="9" t="str" cm="1">
        <f t="array" ref="E496">_xlfn._xlws.FILTER(AnalysisMethods!$G$2:$G$31,AnalysisMethods!$E$2:$E$31='AE_SOC_PT Shell'!D496,"")</f>
        <v>n</v>
      </c>
      <c r="F496" s="10" t="str" cm="1">
        <f t="array" ref="F496">_xlfn._xlws.FILTER(AnalysisResults!$R$2:$R$3724,(AnalysisResults!$P$2:$P$3724='AE_SOC_PT Shell'!$D496)*(AnalysisResults!$D$2:$D$3724='AE_SOC_PT Shell'!$F$4)*(AnalysisResults!$J$2:$J$3724='AE_SOC_PT Shell'!$B496)*(AnalysisResults!$N$2:$N$3724='AE_SOC_PT Shell'!$C496),"")</f>
        <v>XX</v>
      </c>
      <c r="G496" s="10" t="str" cm="1">
        <f t="array" ref="G496">_xlfn._xlws.FILTER(AnalysisResults!$R$2:$R$3724,(AnalysisResults!$P$2:$P$3724='AE_SOC_PT Shell'!$D496)*(AnalysisResults!$D$2:$D$3724='AE_SOC_PT Shell'!$F$4)*(AnalysisResults!$J$2:$J$3724='AE_SOC_PT Shell'!$B496)*(AnalysisResults!$N$2:$N$3724='AE_SOC_PT Shell'!$C496),"")</f>
        <v>XX</v>
      </c>
      <c r="H496" s="10" t="str" cm="1">
        <f t="array" ref="H496">_xlfn._xlws.FILTER(AnalysisResults!$R$2:$R$3724,(AnalysisResults!$P$2:$P$3724='AE_SOC_PT Shell'!$D496)*(AnalysisResults!$D$2:$D$3724='AE_SOC_PT Shell'!$F$4)*(AnalysisResults!$J$2:$J$3724='AE_SOC_PT Shell'!$B496)*(AnalysisResults!$N$2:$N$3724='AE_SOC_PT Shell'!$C496),"")</f>
        <v>XX</v>
      </c>
    </row>
    <row r="497" spans="2:8" x14ac:dyDescent="0.45">
      <c r="B497" s="12" t="str">
        <v>SOCIAL CIRCUMSTANCES</v>
      </c>
      <c r="C497" s="12" t="str">
        <v>ALCOHOL USE</v>
      </c>
      <c r="D497" s="11" t="str">
        <v>Mth01_CatVar_ByGrp_2_pct</v>
      </c>
      <c r="E497" s="9" t="str" cm="1">
        <f t="array" ref="E497">_xlfn._xlws.FILTER(AnalysisMethods!$G$2:$G$31,AnalysisMethods!$E$2:$E$31='AE_SOC_PT Shell'!D497,"")</f>
        <v>%</v>
      </c>
      <c r="F497" s="10" t="str" cm="1">
        <f t="array" ref="F497">_xlfn._xlws.FILTER(AnalysisResults!$R$2:$R$3724,(AnalysisResults!$P$2:$P$3724='AE_SOC_PT Shell'!$D497)*(AnalysisResults!$D$2:$D$3724='AE_SOC_PT Shell'!$F$4)*(AnalysisResults!$J$2:$J$3724='AE_SOC_PT Shell'!$B497)*(AnalysisResults!$N$2:$N$3724='AE_SOC_PT Shell'!$C497),"")</f>
        <v>( XX.X)</v>
      </c>
      <c r="G497" s="10" t="str" cm="1">
        <f t="array" ref="G497">_xlfn._xlws.FILTER(AnalysisResults!$R$2:$R$3724,(AnalysisResults!$P$2:$P$3724='AE_SOC_PT Shell'!$D497)*(AnalysisResults!$D$2:$D$3724='AE_SOC_PT Shell'!$F$4)*(AnalysisResults!$J$2:$J$3724='AE_SOC_PT Shell'!$B497)*(AnalysisResults!$N$2:$N$3724='AE_SOC_PT Shell'!$C497),"")</f>
        <v>( XX.X)</v>
      </c>
      <c r="H497" s="10" t="str" cm="1">
        <f t="array" ref="H497">_xlfn._xlws.FILTER(AnalysisResults!$R$2:$R$3724,(AnalysisResults!$P$2:$P$3724='AE_SOC_PT Shell'!$D497)*(AnalysisResults!$D$2:$D$3724='AE_SOC_PT Shell'!$F$4)*(AnalysisResults!$J$2:$J$3724='AE_SOC_PT Shell'!$B497)*(AnalysisResults!$N$2:$N$3724='AE_SOC_PT Shell'!$C497),"")</f>
        <v>( XX.X)</v>
      </c>
    </row>
    <row r="498" spans="2:8" x14ac:dyDescent="0.45">
      <c r="B498" s="12" t="str">
        <v>SURGICAL AND MEDICAL PROCEDURES</v>
      </c>
      <c r="C498" s="12" t="str">
        <v/>
      </c>
      <c r="D498" s="11" t="str">
        <v>Mth01_CatVar_ByGrp_1_n</v>
      </c>
      <c r="E498" s="9" t="str" cm="1">
        <f t="array" ref="E498">_xlfn._xlws.FILTER(AnalysisMethods!$G$2:$G$31,AnalysisMethods!$E$2:$E$31='AE_SOC_PT Shell'!D498,"")</f>
        <v>n</v>
      </c>
      <c r="F498" s="10" t="str" cm="1">
        <f t="array" ref="F498">_xlfn._xlws.FILTER(AnalysisResults!$R$2:$R$3724,(AnalysisResults!$P$2:$P$3724='AE_SOC_PT Shell'!$D498)*(AnalysisResults!$D$2:$D$3724='AE_SOC_PT Shell'!$F$4)*(AnalysisResults!$J$2:$J$3724='AE_SOC_PT Shell'!$B498)*(AnalysisResults!$N$2:$N$3724='AE_SOC_PT Shell'!$C498),"")</f>
        <v>XX</v>
      </c>
      <c r="G498" s="10" t="str" cm="1">
        <f t="array" ref="G498">_xlfn._xlws.FILTER(AnalysisResults!$R$2:$R$3724,(AnalysisResults!$P$2:$P$3724='AE_SOC_PT Shell'!$D498)*(AnalysisResults!$D$2:$D$3724='AE_SOC_PT Shell'!$F$4)*(AnalysisResults!$J$2:$J$3724='AE_SOC_PT Shell'!$B498)*(AnalysisResults!$N$2:$N$3724='AE_SOC_PT Shell'!$C498),"")</f>
        <v>XX</v>
      </c>
      <c r="H498" s="10" t="str" cm="1">
        <f t="array" ref="H498">_xlfn._xlws.FILTER(AnalysisResults!$R$2:$R$3724,(AnalysisResults!$P$2:$P$3724='AE_SOC_PT Shell'!$D498)*(AnalysisResults!$D$2:$D$3724='AE_SOC_PT Shell'!$F$4)*(AnalysisResults!$J$2:$J$3724='AE_SOC_PT Shell'!$B498)*(AnalysisResults!$N$2:$N$3724='AE_SOC_PT Shell'!$C498),"")</f>
        <v>XX</v>
      </c>
    </row>
    <row r="499" spans="2:8" x14ac:dyDescent="0.45">
      <c r="B499" s="12" t="str">
        <v>SURGICAL AND MEDICAL PROCEDURES</v>
      </c>
      <c r="C499" s="12" t="str">
        <v/>
      </c>
      <c r="D499" s="11" t="str">
        <v>Mth01_CatVar_ByGrp_2_pct</v>
      </c>
      <c r="E499" s="9" t="str" cm="1">
        <f t="array" ref="E499">_xlfn._xlws.FILTER(AnalysisMethods!$G$2:$G$31,AnalysisMethods!$E$2:$E$31='AE_SOC_PT Shell'!D499,"")</f>
        <v>%</v>
      </c>
      <c r="F499" s="10" t="str" cm="1">
        <f t="array" ref="F499">_xlfn._xlws.FILTER(AnalysisResults!$R$2:$R$3724,(AnalysisResults!$P$2:$P$3724='AE_SOC_PT Shell'!$D499)*(AnalysisResults!$D$2:$D$3724='AE_SOC_PT Shell'!$F$4)*(AnalysisResults!$J$2:$J$3724='AE_SOC_PT Shell'!$B499)*(AnalysisResults!$N$2:$N$3724='AE_SOC_PT Shell'!$C499),"")</f>
        <v>( XX.X)</v>
      </c>
      <c r="G499" s="10" t="str" cm="1">
        <f t="array" ref="G499">_xlfn._xlws.FILTER(AnalysisResults!$R$2:$R$3724,(AnalysisResults!$P$2:$P$3724='AE_SOC_PT Shell'!$D499)*(AnalysisResults!$D$2:$D$3724='AE_SOC_PT Shell'!$F$4)*(AnalysisResults!$J$2:$J$3724='AE_SOC_PT Shell'!$B499)*(AnalysisResults!$N$2:$N$3724='AE_SOC_PT Shell'!$C499),"")</f>
        <v>( XX.X)</v>
      </c>
      <c r="H499" s="10" t="str" cm="1">
        <f t="array" ref="H499">_xlfn._xlws.FILTER(AnalysisResults!$R$2:$R$3724,(AnalysisResults!$P$2:$P$3724='AE_SOC_PT Shell'!$D499)*(AnalysisResults!$D$2:$D$3724='AE_SOC_PT Shell'!$F$4)*(AnalysisResults!$J$2:$J$3724='AE_SOC_PT Shell'!$B499)*(AnalysisResults!$N$2:$N$3724='AE_SOC_PT Shell'!$C499),"")</f>
        <v>( XX.X)</v>
      </c>
    </row>
    <row r="500" spans="2:8" x14ac:dyDescent="0.45">
      <c r="B500" s="12" t="str">
        <v>SURGICAL AND MEDICAL PROCEDURES</v>
      </c>
      <c r="C500" s="12" t="str">
        <v>ACROCHORDON EXCISION</v>
      </c>
      <c r="D500" s="11" t="str">
        <v>Mth01_CatVar_ByGrp_1_n</v>
      </c>
      <c r="E500" s="9" t="str" cm="1">
        <f t="array" ref="E500">_xlfn._xlws.FILTER(AnalysisMethods!$G$2:$G$31,AnalysisMethods!$E$2:$E$31='AE_SOC_PT Shell'!D500,"")</f>
        <v>n</v>
      </c>
      <c r="F500" s="10" t="str" cm="1">
        <f t="array" ref="F500">_xlfn._xlws.FILTER(AnalysisResults!$R$2:$R$3724,(AnalysisResults!$P$2:$P$3724='AE_SOC_PT Shell'!$D500)*(AnalysisResults!$D$2:$D$3724='AE_SOC_PT Shell'!$F$4)*(AnalysisResults!$J$2:$J$3724='AE_SOC_PT Shell'!$B500)*(AnalysisResults!$N$2:$N$3724='AE_SOC_PT Shell'!$C500),"")</f>
        <v>XX</v>
      </c>
      <c r="G500" s="10" t="str" cm="1">
        <f t="array" ref="G500">_xlfn._xlws.FILTER(AnalysisResults!$R$2:$R$3724,(AnalysisResults!$P$2:$P$3724='AE_SOC_PT Shell'!$D500)*(AnalysisResults!$D$2:$D$3724='AE_SOC_PT Shell'!$F$4)*(AnalysisResults!$J$2:$J$3724='AE_SOC_PT Shell'!$B500)*(AnalysisResults!$N$2:$N$3724='AE_SOC_PT Shell'!$C500),"")</f>
        <v>XX</v>
      </c>
      <c r="H500" s="10" t="str" cm="1">
        <f t="array" ref="H500">_xlfn._xlws.FILTER(AnalysisResults!$R$2:$R$3724,(AnalysisResults!$P$2:$P$3724='AE_SOC_PT Shell'!$D500)*(AnalysisResults!$D$2:$D$3724='AE_SOC_PT Shell'!$F$4)*(AnalysisResults!$J$2:$J$3724='AE_SOC_PT Shell'!$B500)*(AnalysisResults!$N$2:$N$3724='AE_SOC_PT Shell'!$C500),"")</f>
        <v>XX</v>
      </c>
    </row>
    <row r="501" spans="2:8" x14ac:dyDescent="0.45">
      <c r="B501" s="12" t="str">
        <v>SURGICAL AND MEDICAL PROCEDURES</v>
      </c>
      <c r="C501" s="12" t="str">
        <v>ACROCHORDON EXCISION</v>
      </c>
      <c r="D501" s="11" t="str">
        <v>Mth01_CatVar_ByGrp_2_pct</v>
      </c>
      <c r="E501" s="9" t="str" cm="1">
        <f t="array" ref="E501">_xlfn._xlws.FILTER(AnalysisMethods!$G$2:$G$31,AnalysisMethods!$E$2:$E$31='AE_SOC_PT Shell'!D501,"")</f>
        <v>%</v>
      </c>
      <c r="F501" s="10" t="str" cm="1">
        <f t="array" ref="F501">_xlfn._xlws.FILTER(AnalysisResults!$R$2:$R$3724,(AnalysisResults!$P$2:$P$3724='AE_SOC_PT Shell'!$D501)*(AnalysisResults!$D$2:$D$3724='AE_SOC_PT Shell'!$F$4)*(AnalysisResults!$J$2:$J$3724='AE_SOC_PT Shell'!$B501)*(AnalysisResults!$N$2:$N$3724='AE_SOC_PT Shell'!$C501),"")</f>
        <v>( XX.X)</v>
      </c>
      <c r="G501" s="10" t="str" cm="1">
        <f t="array" ref="G501">_xlfn._xlws.FILTER(AnalysisResults!$R$2:$R$3724,(AnalysisResults!$P$2:$P$3724='AE_SOC_PT Shell'!$D501)*(AnalysisResults!$D$2:$D$3724='AE_SOC_PT Shell'!$F$4)*(AnalysisResults!$J$2:$J$3724='AE_SOC_PT Shell'!$B501)*(AnalysisResults!$N$2:$N$3724='AE_SOC_PT Shell'!$C501),"")</f>
        <v>( XX.X)</v>
      </c>
      <c r="H501" s="10" t="str" cm="1">
        <f t="array" ref="H501">_xlfn._xlws.FILTER(AnalysisResults!$R$2:$R$3724,(AnalysisResults!$P$2:$P$3724='AE_SOC_PT Shell'!$D501)*(AnalysisResults!$D$2:$D$3724='AE_SOC_PT Shell'!$F$4)*(AnalysisResults!$J$2:$J$3724='AE_SOC_PT Shell'!$B501)*(AnalysisResults!$N$2:$N$3724='AE_SOC_PT Shell'!$C501),"")</f>
        <v>( XX.X)</v>
      </c>
    </row>
    <row r="502" spans="2:8" x14ac:dyDescent="0.45">
      <c r="B502" s="12" t="str">
        <v>SURGICAL AND MEDICAL PROCEDURES</v>
      </c>
      <c r="C502" s="12" t="str">
        <v>CATARACT OPERATION</v>
      </c>
      <c r="D502" s="11" t="str">
        <v>Mth01_CatVar_ByGrp_1_n</v>
      </c>
      <c r="E502" s="9" t="str" cm="1">
        <f t="array" ref="E502">_xlfn._xlws.FILTER(AnalysisMethods!$G$2:$G$31,AnalysisMethods!$E$2:$E$31='AE_SOC_PT Shell'!D502,"")</f>
        <v>n</v>
      </c>
      <c r="F502" s="10" t="str" cm="1">
        <f t="array" ref="F502">_xlfn._xlws.FILTER(AnalysisResults!$R$2:$R$3724,(AnalysisResults!$P$2:$P$3724='AE_SOC_PT Shell'!$D502)*(AnalysisResults!$D$2:$D$3724='AE_SOC_PT Shell'!$F$4)*(AnalysisResults!$J$2:$J$3724='AE_SOC_PT Shell'!$B502)*(AnalysisResults!$N$2:$N$3724='AE_SOC_PT Shell'!$C502),"")</f>
        <v>XX</v>
      </c>
      <c r="G502" s="10" t="str" cm="1">
        <f t="array" ref="G502">_xlfn._xlws.FILTER(AnalysisResults!$R$2:$R$3724,(AnalysisResults!$P$2:$P$3724='AE_SOC_PT Shell'!$D502)*(AnalysisResults!$D$2:$D$3724='AE_SOC_PT Shell'!$F$4)*(AnalysisResults!$J$2:$J$3724='AE_SOC_PT Shell'!$B502)*(AnalysisResults!$N$2:$N$3724='AE_SOC_PT Shell'!$C502),"")</f>
        <v>XX</v>
      </c>
      <c r="H502" s="10" t="str" cm="1">
        <f t="array" ref="H502">_xlfn._xlws.FILTER(AnalysisResults!$R$2:$R$3724,(AnalysisResults!$P$2:$P$3724='AE_SOC_PT Shell'!$D502)*(AnalysisResults!$D$2:$D$3724='AE_SOC_PT Shell'!$F$4)*(AnalysisResults!$J$2:$J$3724='AE_SOC_PT Shell'!$B502)*(AnalysisResults!$N$2:$N$3724='AE_SOC_PT Shell'!$C502),"")</f>
        <v>XX</v>
      </c>
    </row>
    <row r="503" spans="2:8" x14ac:dyDescent="0.45">
      <c r="B503" s="12" t="str">
        <v>SURGICAL AND MEDICAL PROCEDURES</v>
      </c>
      <c r="C503" s="12" t="str">
        <v>CATARACT OPERATION</v>
      </c>
      <c r="D503" s="11" t="str">
        <v>Mth01_CatVar_ByGrp_2_pct</v>
      </c>
      <c r="E503" s="9" t="str" cm="1">
        <f t="array" ref="E503">_xlfn._xlws.FILTER(AnalysisMethods!$G$2:$G$31,AnalysisMethods!$E$2:$E$31='AE_SOC_PT Shell'!D503,"")</f>
        <v>%</v>
      </c>
      <c r="F503" s="10" t="str" cm="1">
        <f t="array" ref="F503">_xlfn._xlws.FILTER(AnalysisResults!$R$2:$R$3724,(AnalysisResults!$P$2:$P$3724='AE_SOC_PT Shell'!$D503)*(AnalysisResults!$D$2:$D$3724='AE_SOC_PT Shell'!$F$4)*(AnalysisResults!$J$2:$J$3724='AE_SOC_PT Shell'!$B503)*(AnalysisResults!$N$2:$N$3724='AE_SOC_PT Shell'!$C503),"")</f>
        <v>( XX.X)</v>
      </c>
      <c r="G503" s="10" t="str" cm="1">
        <f t="array" ref="G503">_xlfn._xlws.FILTER(AnalysisResults!$R$2:$R$3724,(AnalysisResults!$P$2:$P$3724='AE_SOC_PT Shell'!$D503)*(AnalysisResults!$D$2:$D$3724='AE_SOC_PT Shell'!$F$4)*(AnalysisResults!$J$2:$J$3724='AE_SOC_PT Shell'!$B503)*(AnalysisResults!$N$2:$N$3724='AE_SOC_PT Shell'!$C503),"")</f>
        <v>( XX.X)</v>
      </c>
      <c r="H503" s="10" t="str" cm="1">
        <f t="array" ref="H503">_xlfn._xlws.FILTER(AnalysisResults!$R$2:$R$3724,(AnalysisResults!$P$2:$P$3724='AE_SOC_PT Shell'!$D503)*(AnalysisResults!$D$2:$D$3724='AE_SOC_PT Shell'!$F$4)*(AnalysisResults!$J$2:$J$3724='AE_SOC_PT Shell'!$B503)*(AnalysisResults!$N$2:$N$3724='AE_SOC_PT Shell'!$C503),"")</f>
        <v>( XX.X)</v>
      </c>
    </row>
    <row r="504" spans="2:8" x14ac:dyDescent="0.45">
      <c r="B504" s="12" t="str">
        <v>SURGICAL AND MEDICAL PROCEDURES</v>
      </c>
      <c r="C504" s="12" t="str">
        <v>EYE LASER SURGERY</v>
      </c>
      <c r="D504" s="11" t="str">
        <v>Mth01_CatVar_ByGrp_1_n</v>
      </c>
      <c r="E504" s="9" t="str" cm="1">
        <f t="array" ref="E504">_xlfn._xlws.FILTER(AnalysisMethods!$G$2:$G$31,AnalysisMethods!$E$2:$E$31='AE_SOC_PT Shell'!D504,"")</f>
        <v>n</v>
      </c>
      <c r="F504" s="10" t="str" cm="1">
        <f t="array" ref="F504">_xlfn._xlws.FILTER(AnalysisResults!$R$2:$R$3724,(AnalysisResults!$P$2:$P$3724='AE_SOC_PT Shell'!$D504)*(AnalysisResults!$D$2:$D$3724='AE_SOC_PT Shell'!$F$4)*(AnalysisResults!$J$2:$J$3724='AE_SOC_PT Shell'!$B504)*(AnalysisResults!$N$2:$N$3724='AE_SOC_PT Shell'!$C504),"")</f>
        <v>XX</v>
      </c>
      <c r="G504" s="10" t="str" cm="1">
        <f t="array" ref="G504">_xlfn._xlws.FILTER(AnalysisResults!$R$2:$R$3724,(AnalysisResults!$P$2:$P$3724='AE_SOC_PT Shell'!$D504)*(AnalysisResults!$D$2:$D$3724='AE_SOC_PT Shell'!$F$4)*(AnalysisResults!$J$2:$J$3724='AE_SOC_PT Shell'!$B504)*(AnalysisResults!$N$2:$N$3724='AE_SOC_PT Shell'!$C504),"")</f>
        <v>XX</v>
      </c>
      <c r="H504" s="10" t="str" cm="1">
        <f t="array" ref="H504">_xlfn._xlws.FILTER(AnalysisResults!$R$2:$R$3724,(AnalysisResults!$P$2:$P$3724='AE_SOC_PT Shell'!$D504)*(AnalysisResults!$D$2:$D$3724='AE_SOC_PT Shell'!$F$4)*(AnalysisResults!$J$2:$J$3724='AE_SOC_PT Shell'!$B504)*(AnalysisResults!$N$2:$N$3724='AE_SOC_PT Shell'!$C504),"")</f>
        <v>XX</v>
      </c>
    </row>
    <row r="505" spans="2:8" x14ac:dyDescent="0.45">
      <c r="B505" s="12" t="str">
        <v>SURGICAL AND MEDICAL PROCEDURES</v>
      </c>
      <c r="C505" s="12" t="str">
        <v>EYE LASER SURGERY</v>
      </c>
      <c r="D505" s="11" t="str">
        <v>Mth01_CatVar_ByGrp_2_pct</v>
      </c>
      <c r="E505" s="9" t="str" cm="1">
        <f t="array" ref="E505">_xlfn._xlws.FILTER(AnalysisMethods!$G$2:$G$31,AnalysisMethods!$E$2:$E$31='AE_SOC_PT Shell'!D505,"")</f>
        <v>%</v>
      </c>
      <c r="F505" s="10" t="str" cm="1">
        <f t="array" ref="F505">_xlfn._xlws.FILTER(AnalysisResults!$R$2:$R$3724,(AnalysisResults!$P$2:$P$3724='AE_SOC_PT Shell'!$D505)*(AnalysisResults!$D$2:$D$3724='AE_SOC_PT Shell'!$F$4)*(AnalysisResults!$J$2:$J$3724='AE_SOC_PT Shell'!$B505)*(AnalysisResults!$N$2:$N$3724='AE_SOC_PT Shell'!$C505),"")</f>
        <v>( XX.X)</v>
      </c>
      <c r="G505" s="10" t="str" cm="1">
        <f t="array" ref="G505">_xlfn._xlws.FILTER(AnalysisResults!$R$2:$R$3724,(AnalysisResults!$P$2:$P$3724='AE_SOC_PT Shell'!$D505)*(AnalysisResults!$D$2:$D$3724='AE_SOC_PT Shell'!$F$4)*(AnalysisResults!$J$2:$J$3724='AE_SOC_PT Shell'!$B505)*(AnalysisResults!$N$2:$N$3724='AE_SOC_PT Shell'!$C505),"")</f>
        <v>( XX.X)</v>
      </c>
      <c r="H505" s="10" t="str" cm="1">
        <f t="array" ref="H505">_xlfn._xlws.FILTER(AnalysisResults!$R$2:$R$3724,(AnalysisResults!$P$2:$P$3724='AE_SOC_PT Shell'!$D505)*(AnalysisResults!$D$2:$D$3724='AE_SOC_PT Shell'!$F$4)*(AnalysisResults!$J$2:$J$3724='AE_SOC_PT Shell'!$B505)*(AnalysisResults!$N$2:$N$3724='AE_SOC_PT Shell'!$C505),"")</f>
        <v>( XX.X)</v>
      </c>
    </row>
    <row r="506" spans="2:8" x14ac:dyDescent="0.45">
      <c r="B506" s="12" t="str">
        <v>SURGICAL AND MEDICAL PROCEDURES</v>
      </c>
      <c r="C506" s="12" t="str">
        <v>SKIN LESION EXCISION</v>
      </c>
      <c r="D506" s="11" t="str">
        <v>Mth01_CatVar_ByGrp_1_n</v>
      </c>
      <c r="E506" s="9" t="str" cm="1">
        <f t="array" ref="E506">_xlfn._xlws.FILTER(AnalysisMethods!$G$2:$G$31,AnalysisMethods!$E$2:$E$31='AE_SOC_PT Shell'!D506,"")</f>
        <v>n</v>
      </c>
      <c r="F506" s="10" t="str" cm="1">
        <f t="array" ref="F506">_xlfn._xlws.FILTER(AnalysisResults!$R$2:$R$3724,(AnalysisResults!$P$2:$P$3724='AE_SOC_PT Shell'!$D506)*(AnalysisResults!$D$2:$D$3724='AE_SOC_PT Shell'!$F$4)*(AnalysisResults!$J$2:$J$3724='AE_SOC_PT Shell'!$B506)*(AnalysisResults!$N$2:$N$3724='AE_SOC_PT Shell'!$C506),"")</f>
        <v>XX</v>
      </c>
      <c r="G506" s="10" t="str" cm="1">
        <f t="array" ref="G506">_xlfn._xlws.FILTER(AnalysisResults!$R$2:$R$3724,(AnalysisResults!$P$2:$P$3724='AE_SOC_PT Shell'!$D506)*(AnalysisResults!$D$2:$D$3724='AE_SOC_PT Shell'!$F$4)*(AnalysisResults!$J$2:$J$3724='AE_SOC_PT Shell'!$B506)*(AnalysisResults!$N$2:$N$3724='AE_SOC_PT Shell'!$C506),"")</f>
        <v>XX</v>
      </c>
      <c r="H506" s="10" t="str" cm="1">
        <f t="array" ref="H506">_xlfn._xlws.FILTER(AnalysisResults!$R$2:$R$3724,(AnalysisResults!$P$2:$P$3724='AE_SOC_PT Shell'!$D506)*(AnalysisResults!$D$2:$D$3724='AE_SOC_PT Shell'!$F$4)*(AnalysisResults!$J$2:$J$3724='AE_SOC_PT Shell'!$B506)*(AnalysisResults!$N$2:$N$3724='AE_SOC_PT Shell'!$C506),"")</f>
        <v>XX</v>
      </c>
    </row>
    <row r="507" spans="2:8" x14ac:dyDescent="0.45">
      <c r="B507" s="12" t="str">
        <v>SURGICAL AND MEDICAL PROCEDURES</v>
      </c>
      <c r="C507" s="12" t="str">
        <v>SKIN LESION EXCISION</v>
      </c>
      <c r="D507" s="11" t="str">
        <v>Mth01_CatVar_ByGrp_2_pct</v>
      </c>
      <c r="E507" s="9" t="str" cm="1">
        <f t="array" ref="E507">_xlfn._xlws.FILTER(AnalysisMethods!$G$2:$G$31,AnalysisMethods!$E$2:$E$31='AE_SOC_PT Shell'!D507,"")</f>
        <v>%</v>
      </c>
      <c r="F507" s="10" t="str" cm="1">
        <f t="array" ref="F507">_xlfn._xlws.FILTER(AnalysisResults!$R$2:$R$3724,(AnalysisResults!$P$2:$P$3724='AE_SOC_PT Shell'!$D507)*(AnalysisResults!$D$2:$D$3724='AE_SOC_PT Shell'!$F$4)*(AnalysisResults!$J$2:$J$3724='AE_SOC_PT Shell'!$B507)*(AnalysisResults!$N$2:$N$3724='AE_SOC_PT Shell'!$C507),"")</f>
        <v>( XX.X)</v>
      </c>
      <c r="G507" s="10" t="str" cm="1">
        <f t="array" ref="G507">_xlfn._xlws.FILTER(AnalysisResults!$R$2:$R$3724,(AnalysisResults!$P$2:$P$3724='AE_SOC_PT Shell'!$D507)*(AnalysisResults!$D$2:$D$3724='AE_SOC_PT Shell'!$F$4)*(AnalysisResults!$J$2:$J$3724='AE_SOC_PT Shell'!$B507)*(AnalysisResults!$N$2:$N$3724='AE_SOC_PT Shell'!$C507),"")</f>
        <v>( XX.X)</v>
      </c>
      <c r="H507" s="10" t="str" cm="1">
        <f t="array" ref="H507">_xlfn._xlws.FILTER(AnalysisResults!$R$2:$R$3724,(AnalysisResults!$P$2:$P$3724='AE_SOC_PT Shell'!$D507)*(AnalysisResults!$D$2:$D$3724='AE_SOC_PT Shell'!$F$4)*(AnalysisResults!$J$2:$J$3724='AE_SOC_PT Shell'!$B507)*(AnalysisResults!$N$2:$N$3724='AE_SOC_PT Shell'!$C507),"")</f>
        <v>( XX.X)</v>
      </c>
    </row>
    <row r="508" spans="2:8" x14ac:dyDescent="0.45">
      <c r="B508" s="12" t="str">
        <v>VASCULAR DISORDERS</v>
      </c>
      <c r="C508" s="12" t="str">
        <v/>
      </c>
      <c r="D508" s="11" t="str">
        <v>Mth01_CatVar_ByGrp_1_n</v>
      </c>
      <c r="E508" s="9" t="str" cm="1">
        <f t="array" ref="E508">_xlfn._xlws.FILTER(AnalysisMethods!$G$2:$G$31,AnalysisMethods!$E$2:$E$31='AE_SOC_PT Shell'!D508,"")</f>
        <v>n</v>
      </c>
      <c r="F508" s="10" t="str" cm="1">
        <f t="array" ref="F508">_xlfn._xlws.FILTER(AnalysisResults!$R$2:$R$3724,(AnalysisResults!$P$2:$P$3724='AE_SOC_PT Shell'!$D508)*(AnalysisResults!$D$2:$D$3724='AE_SOC_PT Shell'!$F$4)*(AnalysisResults!$J$2:$J$3724='AE_SOC_PT Shell'!$B508)*(AnalysisResults!$N$2:$N$3724='AE_SOC_PT Shell'!$C508),"")</f>
        <v>XX</v>
      </c>
      <c r="G508" s="10" t="str" cm="1">
        <f t="array" ref="G508">_xlfn._xlws.FILTER(AnalysisResults!$R$2:$R$3724,(AnalysisResults!$P$2:$P$3724='AE_SOC_PT Shell'!$D508)*(AnalysisResults!$D$2:$D$3724='AE_SOC_PT Shell'!$F$4)*(AnalysisResults!$J$2:$J$3724='AE_SOC_PT Shell'!$B508)*(AnalysisResults!$N$2:$N$3724='AE_SOC_PT Shell'!$C508),"")</f>
        <v>XX</v>
      </c>
      <c r="H508" s="10" t="str" cm="1">
        <f t="array" ref="H508">_xlfn._xlws.FILTER(AnalysisResults!$R$2:$R$3724,(AnalysisResults!$P$2:$P$3724='AE_SOC_PT Shell'!$D508)*(AnalysisResults!$D$2:$D$3724='AE_SOC_PT Shell'!$F$4)*(AnalysisResults!$J$2:$J$3724='AE_SOC_PT Shell'!$B508)*(AnalysisResults!$N$2:$N$3724='AE_SOC_PT Shell'!$C508),"")</f>
        <v>XX</v>
      </c>
    </row>
    <row r="509" spans="2:8" x14ac:dyDescent="0.45">
      <c r="B509" s="12" t="str">
        <v>VASCULAR DISORDERS</v>
      </c>
      <c r="C509" s="12" t="str">
        <v/>
      </c>
      <c r="D509" s="11" t="str">
        <v>Mth01_CatVar_ByGrp_2_pct</v>
      </c>
      <c r="E509" s="9" t="str" cm="1">
        <f t="array" ref="E509">_xlfn._xlws.FILTER(AnalysisMethods!$G$2:$G$31,AnalysisMethods!$E$2:$E$31='AE_SOC_PT Shell'!D509,"")</f>
        <v>%</v>
      </c>
      <c r="F509" s="10" t="str" cm="1">
        <f t="array" ref="F509">_xlfn._xlws.FILTER(AnalysisResults!$R$2:$R$3724,(AnalysisResults!$P$2:$P$3724='AE_SOC_PT Shell'!$D509)*(AnalysisResults!$D$2:$D$3724='AE_SOC_PT Shell'!$F$4)*(AnalysisResults!$J$2:$J$3724='AE_SOC_PT Shell'!$B509)*(AnalysisResults!$N$2:$N$3724='AE_SOC_PT Shell'!$C509),"")</f>
        <v>( XX.X)</v>
      </c>
      <c r="G509" s="10" t="str" cm="1">
        <f t="array" ref="G509">_xlfn._xlws.FILTER(AnalysisResults!$R$2:$R$3724,(AnalysisResults!$P$2:$P$3724='AE_SOC_PT Shell'!$D509)*(AnalysisResults!$D$2:$D$3724='AE_SOC_PT Shell'!$F$4)*(AnalysisResults!$J$2:$J$3724='AE_SOC_PT Shell'!$B509)*(AnalysisResults!$N$2:$N$3724='AE_SOC_PT Shell'!$C509),"")</f>
        <v>( XX.X)</v>
      </c>
      <c r="H509" s="10" t="str" cm="1">
        <f t="array" ref="H509">_xlfn._xlws.FILTER(AnalysisResults!$R$2:$R$3724,(AnalysisResults!$P$2:$P$3724='AE_SOC_PT Shell'!$D509)*(AnalysisResults!$D$2:$D$3724='AE_SOC_PT Shell'!$F$4)*(AnalysisResults!$J$2:$J$3724='AE_SOC_PT Shell'!$B509)*(AnalysisResults!$N$2:$N$3724='AE_SOC_PT Shell'!$C509),"")</f>
        <v>( XX.X)</v>
      </c>
    </row>
    <row r="510" spans="2:8" x14ac:dyDescent="0.45">
      <c r="B510" s="12" t="str">
        <v>VASCULAR DISORDERS</v>
      </c>
      <c r="C510" s="12" t="str">
        <v>HOT FLUSH</v>
      </c>
      <c r="D510" s="11" t="str">
        <v>Mth01_CatVar_ByGrp_1_n</v>
      </c>
      <c r="E510" s="9" t="str" cm="1">
        <f t="array" ref="E510">_xlfn._xlws.FILTER(AnalysisMethods!$G$2:$G$31,AnalysisMethods!$E$2:$E$31='AE_SOC_PT Shell'!D510,"")</f>
        <v>n</v>
      </c>
      <c r="F510" s="10" t="str" cm="1">
        <f t="array" ref="F510">_xlfn._xlws.FILTER(AnalysisResults!$R$2:$R$3724,(AnalysisResults!$P$2:$P$3724='AE_SOC_PT Shell'!$D510)*(AnalysisResults!$D$2:$D$3724='AE_SOC_PT Shell'!$F$4)*(AnalysisResults!$J$2:$J$3724='AE_SOC_PT Shell'!$B510)*(AnalysisResults!$N$2:$N$3724='AE_SOC_PT Shell'!$C510),"")</f>
        <v>XX</v>
      </c>
      <c r="G510" s="10" t="str" cm="1">
        <f t="array" ref="G510">_xlfn._xlws.FILTER(AnalysisResults!$R$2:$R$3724,(AnalysisResults!$P$2:$P$3724='AE_SOC_PT Shell'!$D510)*(AnalysisResults!$D$2:$D$3724='AE_SOC_PT Shell'!$F$4)*(AnalysisResults!$J$2:$J$3724='AE_SOC_PT Shell'!$B510)*(AnalysisResults!$N$2:$N$3724='AE_SOC_PT Shell'!$C510),"")</f>
        <v>XX</v>
      </c>
      <c r="H510" s="10" t="str" cm="1">
        <f t="array" ref="H510">_xlfn._xlws.FILTER(AnalysisResults!$R$2:$R$3724,(AnalysisResults!$P$2:$P$3724='AE_SOC_PT Shell'!$D510)*(AnalysisResults!$D$2:$D$3724='AE_SOC_PT Shell'!$F$4)*(AnalysisResults!$J$2:$J$3724='AE_SOC_PT Shell'!$B510)*(AnalysisResults!$N$2:$N$3724='AE_SOC_PT Shell'!$C510),"")</f>
        <v>XX</v>
      </c>
    </row>
    <row r="511" spans="2:8" x14ac:dyDescent="0.45">
      <c r="B511" s="12" t="str">
        <v>VASCULAR DISORDERS</v>
      </c>
      <c r="C511" s="12" t="str">
        <v>HOT FLUSH</v>
      </c>
      <c r="D511" s="11" t="str">
        <v>Mth01_CatVar_ByGrp_2_pct</v>
      </c>
      <c r="E511" s="9" t="str" cm="1">
        <f t="array" ref="E511">_xlfn._xlws.FILTER(AnalysisMethods!$G$2:$G$31,AnalysisMethods!$E$2:$E$31='AE_SOC_PT Shell'!D511,"")</f>
        <v>%</v>
      </c>
      <c r="F511" s="10" t="str" cm="1">
        <f t="array" ref="F511">_xlfn._xlws.FILTER(AnalysisResults!$R$2:$R$3724,(AnalysisResults!$P$2:$P$3724='AE_SOC_PT Shell'!$D511)*(AnalysisResults!$D$2:$D$3724='AE_SOC_PT Shell'!$F$4)*(AnalysisResults!$J$2:$J$3724='AE_SOC_PT Shell'!$B511)*(AnalysisResults!$N$2:$N$3724='AE_SOC_PT Shell'!$C511),"")</f>
        <v>( XX.X)</v>
      </c>
      <c r="G511" s="10" t="str" cm="1">
        <f t="array" ref="G511">_xlfn._xlws.FILTER(AnalysisResults!$R$2:$R$3724,(AnalysisResults!$P$2:$P$3724='AE_SOC_PT Shell'!$D511)*(AnalysisResults!$D$2:$D$3724='AE_SOC_PT Shell'!$F$4)*(AnalysisResults!$J$2:$J$3724='AE_SOC_PT Shell'!$B511)*(AnalysisResults!$N$2:$N$3724='AE_SOC_PT Shell'!$C511),"")</f>
        <v>( XX.X)</v>
      </c>
      <c r="H511" s="10" t="str" cm="1">
        <f t="array" ref="H511">_xlfn._xlws.FILTER(AnalysisResults!$R$2:$R$3724,(AnalysisResults!$P$2:$P$3724='AE_SOC_PT Shell'!$D511)*(AnalysisResults!$D$2:$D$3724='AE_SOC_PT Shell'!$F$4)*(AnalysisResults!$J$2:$J$3724='AE_SOC_PT Shell'!$B511)*(AnalysisResults!$N$2:$N$3724='AE_SOC_PT Shell'!$C511),"")</f>
        <v>( XX.X)</v>
      </c>
    </row>
    <row r="512" spans="2:8" x14ac:dyDescent="0.45">
      <c r="B512" s="12" t="str">
        <v>VASCULAR DISORDERS</v>
      </c>
      <c r="C512" s="12" t="str">
        <v>HYPERTENSION</v>
      </c>
      <c r="D512" s="11" t="str">
        <v>Mth01_CatVar_ByGrp_1_n</v>
      </c>
      <c r="E512" s="9" t="str" cm="1">
        <f t="array" ref="E512">_xlfn._xlws.FILTER(AnalysisMethods!$G$2:$G$31,AnalysisMethods!$E$2:$E$31='AE_SOC_PT Shell'!D512,"")</f>
        <v>n</v>
      </c>
      <c r="F512" s="10" t="str" cm="1">
        <f t="array" ref="F512">_xlfn._xlws.FILTER(AnalysisResults!$R$2:$R$3724,(AnalysisResults!$P$2:$P$3724='AE_SOC_PT Shell'!$D512)*(AnalysisResults!$D$2:$D$3724='AE_SOC_PT Shell'!$F$4)*(AnalysisResults!$J$2:$J$3724='AE_SOC_PT Shell'!$B512)*(AnalysisResults!$N$2:$N$3724='AE_SOC_PT Shell'!$C512),"")</f>
        <v>XX</v>
      </c>
      <c r="G512" s="10" t="str" cm="1">
        <f t="array" ref="G512">_xlfn._xlws.FILTER(AnalysisResults!$R$2:$R$3724,(AnalysisResults!$P$2:$P$3724='AE_SOC_PT Shell'!$D512)*(AnalysisResults!$D$2:$D$3724='AE_SOC_PT Shell'!$F$4)*(AnalysisResults!$J$2:$J$3724='AE_SOC_PT Shell'!$B512)*(AnalysisResults!$N$2:$N$3724='AE_SOC_PT Shell'!$C512),"")</f>
        <v>XX</v>
      </c>
      <c r="H512" s="10" t="str" cm="1">
        <f t="array" ref="H512">_xlfn._xlws.FILTER(AnalysisResults!$R$2:$R$3724,(AnalysisResults!$P$2:$P$3724='AE_SOC_PT Shell'!$D512)*(AnalysisResults!$D$2:$D$3724='AE_SOC_PT Shell'!$F$4)*(AnalysisResults!$J$2:$J$3724='AE_SOC_PT Shell'!$B512)*(AnalysisResults!$N$2:$N$3724='AE_SOC_PT Shell'!$C512),"")</f>
        <v>XX</v>
      </c>
    </row>
    <row r="513" spans="2:8" x14ac:dyDescent="0.45">
      <c r="B513" s="12" t="str">
        <v>VASCULAR DISORDERS</v>
      </c>
      <c r="C513" s="12" t="str">
        <v>HYPERTENSION</v>
      </c>
      <c r="D513" s="11" t="str">
        <v>Mth01_CatVar_ByGrp_2_pct</v>
      </c>
      <c r="E513" s="9" t="str" cm="1">
        <f t="array" ref="E513">_xlfn._xlws.FILTER(AnalysisMethods!$G$2:$G$31,AnalysisMethods!$E$2:$E$31='AE_SOC_PT Shell'!D513,"")</f>
        <v>%</v>
      </c>
      <c r="F513" s="10" t="str" cm="1">
        <f t="array" ref="F513">_xlfn._xlws.FILTER(AnalysisResults!$R$2:$R$3724,(AnalysisResults!$P$2:$P$3724='AE_SOC_PT Shell'!$D513)*(AnalysisResults!$D$2:$D$3724='AE_SOC_PT Shell'!$F$4)*(AnalysisResults!$J$2:$J$3724='AE_SOC_PT Shell'!$B513)*(AnalysisResults!$N$2:$N$3724='AE_SOC_PT Shell'!$C513),"")</f>
        <v>( XX.X)</v>
      </c>
      <c r="G513" s="10" t="str" cm="1">
        <f t="array" ref="G513">_xlfn._xlws.FILTER(AnalysisResults!$R$2:$R$3724,(AnalysisResults!$P$2:$P$3724='AE_SOC_PT Shell'!$D513)*(AnalysisResults!$D$2:$D$3724='AE_SOC_PT Shell'!$F$4)*(AnalysisResults!$J$2:$J$3724='AE_SOC_PT Shell'!$B513)*(AnalysisResults!$N$2:$N$3724='AE_SOC_PT Shell'!$C513),"")</f>
        <v>( XX.X)</v>
      </c>
      <c r="H513" s="10" t="str" cm="1">
        <f t="array" ref="H513">_xlfn._xlws.FILTER(AnalysisResults!$R$2:$R$3724,(AnalysisResults!$P$2:$P$3724='AE_SOC_PT Shell'!$D513)*(AnalysisResults!$D$2:$D$3724='AE_SOC_PT Shell'!$F$4)*(AnalysisResults!$J$2:$J$3724='AE_SOC_PT Shell'!$B513)*(AnalysisResults!$N$2:$N$3724='AE_SOC_PT Shell'!$C513),"")</f>
        <v>( XX.X)</v>
      </c>
    </row>
    <row r="514" spans="2:8" x14ac:dyDescent="0.45">
      <c r="B514" s="12" t="str">
        <v>VASCULAR DISORDERS</v>
      </c>
      <c r="C514" s="12" t="str">
        <v>HYPOTENSION</v>
      </c>
      <c r="D514" s="11" t="str">
        <v>Mth01_CatVar_ByGrp_1_n</v>
      </c>
      <c r="E514" s="9" t="str" cm="1">
        <f t="array" ref="E514">_xlfn._xlws.FILTER(AnalysisMethods!$G$2:$G$31,AnalysisMethods!$E$2:$E$31='AE_SOC_PT Shell'!D514,"")</f>
        <v>n</v>
      </c>
      <c r="F514" s="10" t="str" cm="1">
        <f t="array" ref="F514">_xlfn._xlws.FILTER(AnalysisResults!$R$2:$R$3724,(AnalysisResults!$P$2:$P$3724='AE_SOC_PT Shell'!$D514)*(AnalysisResults!$D$2:$D$3724='AE_SOC_PT Shell'!$F$4)*(AnalysisResults!$J$2:$J$3724='AE_SOC_PT Shell'!$B514)*(AnalysisResults!$N$2:$N$3724='AE_SOC_PT Shell'!$C514),"")</f>
        <v>XX</v>
      </c>
      <c r="G514" s="10" t="str" cm="1">
        <f t="array" ref="G514">_xlfn._xlws.FILTER(AnalysisResults!$R$2:$R$3724,(AnalysisResults!$P$2:$P$3724='AE_SOC_PT Shell'!$D514)*(AnalysisResults!$D$2:$D$3724='AE_SOC_PT Shell'!$F$4)*(AnalysisResults!$J$2:$J$3724='AE_SOC_PT Shell'!$B514)*(AnalysisResults!$N$2:$N$3724='AE_SOC_PT Shell'!$C514),"")</f>
        <v>XX</v>
      </c>
      <c r="H514" s="10" t="str" cm="1">
        <f t="array" ref="H514">_xlfn._xlws.FILTER(AnalysisResults!$R$2:$R$3724,(AnalysisResults!$P$2:$P$3724='AE_SOC_PT Shell'!$D514)*(AnalysisResults!$D$2:$D$3724='AE_SOC_PT Shell'!$F$4)*(AnalysisResults!$J$2:$J$3724='AE_SOC_PT Shell'!$B514)*(AnalysisResults!$N$2:$N$3724='AE_SOC_PT Shell'!$C514),"")</f>
        <v>XX</v>
      </c>
    </row>
    <row r="515" spans="2:8" x14ac:dyDescent="0.45">
      <c r="B515" s="12" t="str">
        <v>VASCULAR DISORDERS</v>
      </c>
      <c r="C515" s="12" t="str">
        <v>HYPOTENSION</v>
      </c>
      <c r="D515" s="11" t="str">
        <v>Mth01_CatVar_ByGrp_2_pct</v>
      </c>
      <c r="E515" s="9" t="str" cm="1">
        <f t="array" ref="E515">_xlfn._xlws.FILTER(AnalysisMethods!$G$2:$G$31,AnalysisMethods!$E$2:$E$31='AE_SOC_PT Shell'!D515,"")</f>
        <v>%</v>
      </c>
      <c r="F515" s="10" t="str" cm="1">
        <f t="array" ref="F515">_xlfn._xlws.FILTER(AnalysisResults!$R$2:$R$3724,(AnalysisResults!$P$2:$P$3724='AE_SOC_PT Shell'!$D515)*(AnalysisResults!$D$2:$D$3724='AE_SOC_PT Shell'!$F$4)*(AnalysisResults!$J$2:$J$3724='AE_SOC_PT Shell'!$B515)*(AnalysisResults!$N$2:$N$3724='AE_SOC_PT Shell'!$C515),"")</f>
        <v>( XX.X)</v>
      </c>
      <c r="G515" s="10" t="str" cm="1">
        <f t="array" ref="G515">_xlfn._xlws.FILTER(AnalysisResults!$R$2:$R$3724,(AnalysisResults!$P$2:$P$3724='AE_SOC_PT Shell'!$D515)*(AnalysisResults!$D$2:$D$3724='AE_SOC_PT Shell'!$F$4)*(AnalysisResults!$J$2:$J$3724='AE_SOC_PT Shell'!$B515)*(AnalysisResults!$N$2:$N$3724='AE_SOC_PT Shell'!$C515),"")</f>
        <v>( XX.X)</v>
      </c>
      <c r="H515" s="10" t="str" cm="1">
        <f t="array" ref="H515">_xlfn._xlws.FILTER(AnalysisResults!$R$2:$R$3724,(AnalysisResults!$P$2:$P$3724='AE_SOC_PT Shell'!$D515)*(AnalysisResults!$D$2:$D$3724='AE_SOC_PT Shell'!$F$4)*(AnalysisResults!$J$2:$J$3724='AE_SOC_PT Shell'!$B515)*(AnalysisResults!$N$2:$N$3724='AE_SOC_PT Shell'!$C515),"")</f>
        <v>( XX.X)</v>
      </c>
    </row>
    <row r="516" spans="2:8" x14ac:dyDescent="0.45">
      <c r="B516" s="12" t="str">
        <v>VASCULAR DISORDERS</v>
      </c>
      <c r="C516" s="12" t="str">
        <v>ORTHOSTATIC HYPOTENSION</v>
      </c>
      <c r="D516" s="11" t="str">
        <v>Mth01_CatVar_ByGrp_1_n</v>
      </c>
      <c r="E516" s="9" t="str" cm="1">
        <f t="array" ref="E516">_xlfn._xlws.FILTER(AnalysisMethods!$G$2:$G$31,AnalysisMethods!$E$2:$E$31='AE_SOC_PT Shell'!D516,"")</f>
        <v>n</v>
      </c>
      <c r="F516" s="10" t="str" cm="1">
        <f t="array" ref="F516">_xlfn._xlws.FILTER(AnalysisResults!$R$2:$R$3724,(AnalysisResults!$P$2:$P$3724='AE_SOC_PT Shell'!$D516)*(AnalysisResults!$D$2:$D$3724='AE_SOC_PT Shell'!$F$4)*(AnalysisResults!$J$2:$J$3724='AE_SOC_PT Shell'!$B516)*(AnalysisResults!$N$2:$N$3724='AE_SOC_PT Shell'!$C516),"")</f>
        <v>XX</v>
      </c>
      <c r="G516" s="10" t="str" cm="1">
        <f t="array" ref="G516">_xlfn._xlws.FILTER(AnalysisResults!$R$2:$R$3724,(AnalysisResults!$P$2:$P$3724='AE_SOC_PT Shell'!$D516)*(AnalysisResults!$D$2:$D$3724='AE_SOC_PT Shell'!$F$4)*(AnalysisResults!$J$2:$J$3724='AE_SOC_PT Shell'!$B516)*(AnalysisResults!$N$2:$N$3724='AE_SOC_PT Shell'!$C516),"")</f>
        <v>XX</v>
      </c>
      <c r="H516" s="10" t="str" cm="1">
        <f t="array" ref="H516">_xlfn._xlws.FILTER(AnalysisResults!$R$2:$R$3724,(AnalysisResults!$P$2:$P$3724='AE_SOC_PT Shell'!$D516)*(AnalysisResults!$D$2:$D$3724='AE_SOC_PT Shell'!$F$4)*(AnalysisResults!$J$2:$J$3724='AE_SOC_PT Shell'!$B516)*(AnalysisResults!$N$2:$N$3724='AE_SOC_PT Shell'!$C516),"")</f>
        <v>XX</v>
      </c>
    </row>
    <row r="517" spans="2:8" x14ac:dyDescent="0.45">
      <c r="B517" s="12" t="str">
        <v>VASCULAR DISORDERS</v>
      </c>
      <c r="C517" s="12" t="str">
        <v>ORTHOSTATIC HYPOTENSION</v>
      </c>
      <c r="D517" s="11" t="str">
        <v>Mth01_CatVar_ByGrp_2_pct</v>
      </c>
      <c r="E517" s="9" t="str" cm="1">
        <f t="array" ref="E517">_xlfn._xlws.FILTER(AnalysisMethods!$G$2:$G$31,AnalysisMethods!$E$2:$E$31='AE_SOC_PT Shell'!D517,"")</f>
        <v>%</v>
      </c>
      <c r="F517" s="10" t="str" cm="1">
        <f t="array" ref="F517">_xlfn._xlws.FILTER(AnalysisResults!$R$2:$R$3724,(AnalysisResults!$P$2:$P$3724='AE_SOC_PT Shell'!$D517)*(AnalysisResults!$D$2:$D$3724='AE_SOC_PT Shell'!$F$4)*(AnalysisResults!$J$2:$J$3724='AE_SOC_PT Shell'!$B517)*(AnalysisResults!$N$2:$N$3724='AE_SOC_PT Shell'!$C517),"")</f>
        <v>( XX.X)</v>
      </c>
      <c r="G517" s="10" t="str" cm="1">
        <f t="array" ref="G517">_xlfn._xlws.FILTER(AnalysisResults!$R$2:$R$3724,(AnalysisResults!$P$2:$P$3724='AE_SOC_PT Shell'!$D517)*(AnalysisResults!$D$2:$D$3724='AE_SOC_PT Shell'!$F$4)*(AnalysisResults!$J$2:$J$3724='AE_SOC_PT Shell'!$B517)*(AnalysisResults!$N$2:$N$3724='AE_SOC_PT Shell'!$C517),"")</f>
        <v>( XX.X)</v>
      </c>
      <c r="H517" s="10" t="str" cm="1">
        <f t="array" ref="H517">_xlfn._xlws.FILTER(AnalysisResults!$R$2:$R$3724,(AnalysisResults!$P$2:$P$3724='AE_SOC_PT Shell'!$D517)*(AnalysisResults!$D$2:$D$3724='AE_SOC_PT Shell'!$F$4)*(AnalysisResults!$J$2:$J$3724='AE_SOC_PT Shell'!$B517)*(AnalysisResults!$N$2:$N$3724='AE_SOC_PT Shell'!$C517),"")</f>
        <v>( XX.X)</v>
      </c>
    </row>
    <row r="518" spans="2:8" x14ac:dyDescent="0.45">
      <c r="B518" s="12" t="str">
        <v>VASCULAR DISORDERS</v>
      </c>
      <c r="C518" s="12" t="str">
        <v>WOUND HAEMORRHAGE</v>
      </c>
      <c r="D518" s="11" t="str">
        <v>Mth01_CatVar_ByGrp_1_n</v>
      </c>
      <c r="E518" s="9" t="str" cm="1">
        <f t="array" ref="E518">_xlfn._xlws.FILTER(AnalysisMethods!$G$2:$G$31,AnalysisMethods!$E$2:$E$31='AE_SOC_PT Shell'!D518,"")</f>
        <v>n</v>
      </c>
      <c r="F518" s="10" t="str" cm="1">
        <f t="array" ref="F518">_xlfn._xlws.FILTER(AnalysisResults!$R$2:$R$3724,(AnalysisResults!$P$2:$P$3724='AE_SOC_PT Shell'!$D518)*(AnalysisResults!$D$2:$D$3724='AE_SOC_PT Shell'!$F$4)*(AnalysisResults!$J$2:$J$3724='AE_SOC_PT Shell'!$B518)*(AnalysisResults!$N$2:$N$3724='AE_SOC_PT Shell'!$C518),"")</f>
        <v>XX</v>
      </c>
      <c r="G518" s="10" t="str" cm="1">
        <f t="array" ref="G518">_xlfn._xlws.FILTER(AnalysisResults!$R$2:$R$3724,(AnalysisResults!$P$2:$P$3724='AE_SOC_PT Shell'!$D518)*(AnalysisResults!$D$2:$D$3724='AE_SOC_PT Shell'!$F$4)*(AnalysisResults!$J$2:$J$3724='AE_SOC_PT Shell'!$B518)*(AnalysisResults!$N$2:$N$3724='AE_SOC_PT Shell'!$C518),"")</f>
        <v>XX</v>
      </c>
      <c r="H518" s="10" t="str" cm="1">
        <f t="array" ref="H518">_xlfn._xlws.FILTER(AnalysisResults!$R$2:$R$3724,(AnalysisResults!$P$2:$P$3724='AE_SOC_PT Shell'!$D518)*(AnalysisResults!$D$2:$D$3724='AE_SOC_PT Shell'!$F$4)*(AnalysisResults!$J$2:$J$3724='AE_SOC_PT Shell'!$B518)*(AnalysisResults!$N$2:$N$3724='AE_SOC_PT Shell'!$C518),"")</f>
        <v>XX</v>
      </c>
    </row>
    <row r="519" spans="2:8" x14ac:dyDescent="0.45">
      <c r="B519" s="12" t="str">
        <v>VASCULAR DISORDERS</v>
      </c>
      <c r="C519" s="12" t="str">
        <v>WOUND HAEMORRHAGE</v>
      </c>
      <c r="D519" s="11" t="str">
        <v>Mth01_CatVar_ByGrp_2_pct</v>
      </c>
      <c r="E519" s="9" t="str" cm="1">
        <f t="array" ref="E519">_xlfn._xlws.FILTER(AnalysisMethods!$G$2:$G$31,AnalysisMethods!$E$2:$E$31='AE_SOC_PT Shell'!D519,"")</f>
        <v>%</v>
      </c>
      <c r="F519" s="10" t="str" cm="1">
        <f t="array" ref="F519">_xlfn._xlws.FILTER(AnalysisResults!$R$2:$R$3724,(AnalysisResults!$P$2:$P$3724='AE_SOC_PT Shell'!$D519)*(AnalysisResults!$D$2:$D$3724='AE_SOC_PT Shell'!$F$4)*(AnalysisResults!$J$2:$J$3724='AE_SOC_PT Shell'!$B519)*(AnalysisResults!$N$2:$N$3724='AE_SOC_PT Shell'!$C519),"")</f>
        <v>( XX.X)</v>
      </c>
      <c r="G519" s="10" t="str" cm="1">
        <f t="array" ref="G519">_xlfn._xlws.FILTER(AnalysisResults!$R$2:$R$3724,(AnalysisResults!$P$2:$P$3724='AE_SOC_PT Shell'!$D519)*(AnalysisResults!$D$2:$D$3724='AE_SOC_PT Shell'!$F$4)*(AnalysisResults!$J$2:$J$3724='AE_SOC_PT Shell'!$B519)*(AnalysisResults!$N$2:$N$3724='AE_SOC_PT Shell'!$C519),"")</f>
        <v>( XX.X)</v>
      </c>
      <c r="H519" s="10" t="str" cm="1">
        <f t="array" ref="H519">_xlfn._xlws.FILTER(AnalysisResults!$R$2:$R$3724,(AnalysisResults!$P$2:$P$3724='AE_SOC_PT Shell'!$D519)*(AnalysisResults!$D$2:$D$3724='AE_SOC_PT Shell'!$F$4)*(AnalysisResults!$J$2:$J$3724='AE_SOC_PT Shell'!$B519)*(AnalysisResults!$N$2:$N$3724='AE_SOC_PT Shell'!$C519),"")</f>
        <v>( XX.X)</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3B7BC-B152-4D51-8B87-5D46B3CD9570}">
  <dimension ref="A1:H519"/>
  <sheetViews>
    <sheetView workbookViewId="0"/>
  </sheetViews>
  <sheetFormatPr defaultRowHeight="14.25" x14ac:dyDescent="0.45"/>
  <cols>
    <col min="1" max="1" width="21.6640625" bestFit="1" customWidth="1"/>
    <col min="2" max="2" width="35.1328125" customWidth="1"/>
    <col min="3" max="3" width="35.3984375" bestFit="1" customWidth="1"/>
    <col min="4" max="4" width="24.59765625" bestFit="1" customWidth="1"/>
    <col min="6" max="6" width="20.33203125" bestFit="1" customWidth="1"/>
    <col min="7" max="7" width="24.46484375" bestFit="1" customWidth="1"/>
    <col min="8" max="8" width="25.6640625" bestFit="1" customWidth="1"/>
  </cols>
  <sheetData>
    <row r="1" spans="1:8" x14ac:dyDescent="0.45">
      <c r="A1" t="s">
        <v>137</v>
      </c>
      <c r="B1" t="s">
        <v>100</v>
      </c>
      <c r="C1" t="s">
        <v>101</v>
      </c>
      <c r="D1" t="s">
        <v>102</v>
      </c>
      <c r="E1" t="s">
        <v>103</v>
      </c>
      <c r="F1" t="s">
        <v>104</v>
      </c>
      <c r="G1" t="s">
        <v>105</v>
      </c>
      <c r="H1" t="s">
        <v>106</v>
      </c>
    </row>
    <row r="3" spans="1:8" x14ac:dyDescent="0.45">
      <c r="F3" s="5" t="s">
        <v>33</v>
      </c>
    </row>
    <row r="4" spans="1:8" x14ac:dyDescent="0.45">
      <c r="F4" s="11" t="str" cm="1">
        <f t="array" ref="F4:H4">TRANSPOSE(_xlfn._xlws.FILTER(AnalysisGroupings!$F$2:$F$36,AnalysisGroupings!$B$2:$B$36='AE_SOC_PT Display'!F3,""))</f>
        <v>AnlsGrouping_02_Trt_1</v>
      </c>
      <c r="G4" s="11" t="str">
        <v>AnlsGrouping_02_Trt_2</v>
      </c>
      <c r="H4" s="11" t="str">
        <v>AnlsGrouping_02_Trt_3</v>
      </c>
    </row>
    <row r="5" spans="1:8" x14ac:dyDescent="0.45">
      <c r="F5" s="10" t="str" cm="1">
        <f t="array" ref="F5">_xlfn._xlws.FILTER(AnalysisGroupings!$G$2:$G$36,AnalysisGroupings!$F$2:$F$36='AE_SOC_PT Display'!F4,"")</f>
        <v>Placebo</v>
      </c>
      <c r="G5" s="10" t="str" cm="1">
        <f t="array" ref="G5">_xlfn._xlws.FILTER(AnalysisGroupings!$G$2:$G$36,AnalysisGroupings!$F$2:$F$36='AE_SOC_PT Display'!G4,"")</f>
        <v>Xanomeline Low Dose</v>
      </c>
      <c r="H5" s="10" t="str" cm="1">
        <f t="array" ref="H5">_xlfn._xlws.FILTER(AnalysisGroupings!$G$2:$G$36,AnalysisGroupings!$F$2:$F$36='AE_SOC_PT Display'!H4,"")</f>
        <v>Xanomeline High Dose</v>
      </c>
    </row>
    <row r="6" spans="1:8" x14ac:dyDescent="0.45">
      <c r="F6" s="10"/>
      <c r="G6" s="10"/>
      <c r="H6" s="10"/>
    </row>
    <row r="7" spans="1:8" x14ac:dyDescent="0.45">
      <c r="C7" s="5" t="s">
        <v>100</v>
      </c>
      <c r="D7" s="11" t="str" cm="1">
        <f t="array" ref="D7:D8">_xlfn._xlws.FILTER(AnalysisMethods!$E$2:$E$31,AnalysisMethods!$A$2:$A$31=_xlfn._xlws.FILTER(Analyses!$L$2:$L$20,Analyses!$A$2:$A$20='AE_SOC_PT Display'!C7,""),"")</f>
        <v>Mth01_CatVar_ByGrp_1_n</v>
      </c>
      <c r="E7" s="9" t="str" cm="1">
        <f t="array" ref="E7">_xlfn._xlws.FILTER(AnalysisMethods!$G$2:$G$31,AnalysisMethods!$E$2:$E$31='AE_SOC_PT Display'!D7,"")</f>
        <v>n</v>
      </c>
      <c r="F7" s="10" t="str" cm="1">
        <f t="array" ref="F7">_xlfn._xlws.FILTER(AnalysisResults!$T$2:$T$3724,(AnalysisResults!$A$2:$A$3724=$C$7)*(AnalysisResults!$P$2:$P$3724='AE_SOC_PT Display'!$D7)*(AnalysisResults!$D$2:$D$3724='AE_SOC_PT Display'!F$4),"")</f>
        <v>(N=86)</v>
      </c>
      <c r="G7" s="10" t="str" cm="1">
        <f t="array" ref="G7">_xlfn._xlws.FILTER(AnalysisResults!$T$2:$T$3724,(AnalysisResults!$A$2:$A$3724=$C$7)*(AnalysisResults!$P$2:$P$3724='AE_SOC_PT Display'!$D7)*(AnalysisResults!$D$2:$D$3724='AE_SOC_PT Display'!G$4),"")</f>
        <v>(N=84)</v>
      </c>
      <c r="H7" s="10" t="str" cm="1">
        <f t="array" ref="H7">_xlfn._xlws.FILTER(AnalysisResults!$T$2:$T$3724,(AnalysisResults!$A$2:$A$3724=$C$7)*(AnalysisResults!$P$2:$P$3724='AE_SOC_PT Display'!$D7)*(AnalysisResults!$D$2:$D$3724='AE_SOC_PT Display'!H$4),"")</f>
        <v>(N=84)</v>
      </c>
    </row>
    <row r="8" spans="1:8" x14ac:dyDescent="0.45">
      <c r="D8" s="11" t="str">
        <v>Mth01_CatVar_ByGrp_2_pct</v>
      </c>
      <c r="E8" s="9" t="str" cm="1">
        <f t="array" ref="E8">_xlfn._xlws.FILTER(AnalysisMethods!$G$2:$G$31,AnalysisMethods!$E$2:$E$31='AE_SOC_PT Display'!D8,"")</f>
        <v>%</v>
      </c>
      <c r="F8" s="10" t="str" cm="1">
        <f t="array" ref="F8">_xlfn._xlws.FILTER(AnalysisResults!$T$2:$T$3724,(AnalysisResults!$A$2:$A$3724=$C$7)*(AnalysisResults!$P$2:$P$3724='AE_SOC_PT Display'!$D8)*(AnalysisResults!$D$2:$D$3724='AE_SOC_PT Display'!F$4),"")</f>
        <v/>
      </c>
      <c r="G8" s="10" t="str" cm="1">
        <f t="array" ref="G8">_xlfn._xlws.FILTER(AnalysisResults!$T$2:$T$3724,(AnalysisResults!$A$2:$A$3724=$C$7)*(AnalysisResults!$P$2:$P$3724='AE_SOC_PT Display'!$D8)*(AnalysisResults!$D$2:$D$3724='AE_SOC_PT Display'!G$4),"")</f>
        <v/>
      </c>
      <c r="H8" s="10" t="str" cm="1">
        <f t="array" ref="H8">_xlfn._xlws.FILTER(AnalysisResults!$T$2:$T$3724,(AnalysisResults!$A$2:$A$3724=$C$7)*(AnalysisResults!$P$2:$P$3724='AE_SOC_PT Display'!$D8)*(AnalysisResults!$D$2:$D$3724='AE_SOC_PT Display'!H$4),"")</f>
        <v/>
      </c>
    </row>
    <row r="9" spans="1:8" x14ac:dyDescent="0.45">
      <c r="D9" s="11"/>
      <c r="E9" s="9"/>
      <c r="F9" s="10"/>
      <c r="G9" s="10"/>
      <c r="H9" s="10"/>
    </row>
    <row r="10" spans="1:8" x14ac:dyDescent="0.45">
      <c r="C10" s="5" t="s">
        <v>650</v>
      </c>
      <c r="D10" s="11" t="str" cm="1">
        <f t="array" ref="D10:D11">_xlfn._xlws.FILTER(AnalysisMethods!$E$2:$E$31,AnalysisMethods!$A$2:$A$31=_xlfn._xlws.FILTER(Analyses!$L$2:$L$20,Analyses!$A$2:$A$20='AE_SOC_PT Display'!C10,""),"")</f>
        <v>Mth01_CatVar_ByGrp_1_n</v>
      </c>
      <c r="E10" s="9" t="str" cm="1">
        <f t="array" ref="E10">_xlfn._xlws.FILTER(AnalysisMethods!$G$2:$G$31,AnalysisMethods!$E$2:$E$31='AE_SOC_PT Display'!D10,"")</f>
        <v>n</v>
      </c>
      <c r="F10" s="10" t="str" cm="1">
        <f t="array" ref="F10">_xlfn._xlws.FILTER(AnalysisResults!$T$2:$T$3724,(AnalysisResults!$A$2:$A$3724=$C$10)*(AnalysisResults!$P$2:$P$3724='AE_SOC_PT Display'!$D10)*(AnalysisResults!$D$2:$D$3724='AE_SOC_PT Display'!F$4),"")</f>
        <v>65</v>
      </c>
      <c r="G10" s="10" t="str" cm="1">
        <f t="array" ref="G10">_xlfn._xlws.FILTER(AnalysisResults!$T$2:$T$3724,(AnalysisResults!$A$2:$A$3724=$C$10)*(AnalysisResults!$P$2:$P$3724='AE_SOC_PT Display'!$D10)*(AnalysisResults!$D$2:$D$3724='AE_SOC_PT Display'!G$4),"")</f>
        <v>77</v>
      </c>
      <c r="H10" s="10" t="str" cm="1">
        <f t="array" ref="H10">_xlfn._xlws.FILTER(AnalysisResults!$T$2:$T$3724,(AnalysisResults!$A$2:$A$3724=$C$10)*(AnalysisResults!$P$2:$P$3724='AE_SOC_PT Display'!$D10)*(AnalysisResults!$D$2:$D$3724='AE_SOC_PT Display'!H$4),"")</f>
        <v>76</v>
      </c>
    </row>
    <row r="11" spans="1:8" x14ac:dyDescent="0.45">
      <c r="D11" s="11" t="str">
        <v>Mth01_CatVar_ByGrp_2_pct</v>
      </c>
      <c r="E11" s="9" t="str" cm="1">
        <f t="array" ref="E11">_xlfn._xlws.FILTER(AnalysisMethods!$G$2:$G$31,AnalysisMethods!$E$2:$E$31='AE_SOC_PT Display'!D11,"")</f>
        <v>%</v>
      </c>
      <c r="F11" s="10" t="str" cm="1">
        <f t="array" ref="F11">_xlfn._xlws.FILTER(AnalysisResults!$T$2:$T$3724,(AnalysisResults!$A$2:$A$3724=$C$10)*(AnalysisResults!$P$2:$P$3724='AE_SOC_PT Display'!$D11)*(AnalysisResults!$D$2:$D$3724='AE_SOC_PT Display'!F$4),"")</f>
        <v>( 75.6)</v>
      </c>
      <c r="G11" s="10" t="str" cm="1">
        <f t="array" ref="G11">_xlfn._xlws.FILTER(AnalysisResults!$T$2:$T$3724,(AnalysisResults!$A$2:$A$3724=$C$10)*(AnalysisResults!$P$2:$P$3724='AE_SOC_PT Display'!$D11)*(AnalysisResults!$D$2:$D$3724='AE_SOC_PT Display'!G$4),"")</f>
        <v>( 91.7)</v>
      </c>
      <c r="H11" s="10" t="str" cm="1">
        <f t="array" ref="H11">_xlfn._xlws.FILTER(AnalysisResults!$T$2:$T$3724,(AnalysisResults!$A$2:$A$3724=$C$10)*(AnalysisResults!$P$2:$P$3724='AE_SOC_PT Display'!$D11)*(AnalysisResults!$D$2:$D$3724='AE_SOC_PT Display'!H$4),"")</f>
        <v>( 90.5)</v>
      </c>
    </row>
    <row r="12" spans="1:8" x14ac:dyDescent="0.45">
      <c r="A12" s="5" t="s">
        <v>108</v>
      </c>
      <c r="B12" s="9" t="str" cm="1">
        <f t="array" ref="B12">_xlfn.UNIQUE(_xlfn._xlws.FILTER(AnalysisGroupings!$C$2:$C$36,AnalysisGroupings!$B$2:$B$36='AE_SOC_PT Display'!A12,""))</f>
        <v>System Organ Class</v>
      </c>
      <c r="D12" s="11"/>
      <c r="E12" s="9"/>
      <c r="F12" s="10"/>
      <c r="G12" s="10"/>
      <c r="H12" s="10"/>
    </row>
    <row r="13" spans="1:8" x14ac:dyDescent="0.45">
      <c r="B13" s="11" t="str" cm="1">
        <f t="array" ref="B13:C13">TRANSPOSE(_xlfn._xlws.FILTER(Analyses!$A$2:$A$20,(Analyses!$J$2:$J$20='AE_SOC_PT Display'!A12)+(Analyses!$K$2:$K$20='AE_SOC_PT Display'!A12)+(Analyses!$H$2:$H$20='AE_SOC_PT Display'!A12),""))</f>
        <v>An07.09_Soc_ByTrt</v>
      </c>
      <c r="C13" s="11" t="str">
        <v>An07.10_SocPt_ByTrt</v>
      </c>
      <c r="E13" s="9"/>
      <c r="F13" s="10"/>
      <c r="G13" s="10"/>
      <c r="H13" s="10"/>
    </row>
    <row r="14" spans="1:8" x14ac:dyDescent="0.45">
      <c r="B14" s="12" t="str" cm="1">
        <f t="array" ref="B14:B519">_xlfn.TEXTBEFORE(_xlfn._xlws.SORT(_xlfn.UNIQUE(_xlfn._xlws.FILTER(AnalysisResults!J$2:J$3724&amp;"|"&amp;AnalysisResults!N$2:N$3724&amp;"|"&amp;AnalysisResults!P$2:P$3724,(AnalysisResults!$A$2:$A$3724=B13)+(AnalysisResults!$A$2:$A$3724=C13),""))),"|")</f>
        <v>CARDIAC DISORDERS</v>
      </c>
      <c r="C14" s="9" t="str" cm="1">
        <f t="array" ref="C14:C519">_xlfn.TEXTBEFORE(_xlfn.TEXTAFTER(_xlfn._xlws.SORT(_xlfn.UNIQUE(_xlfn._xlws.FILTER(AnalysisResults!J$2:J$3724&amp;"|"&amp;AnalysisResults!N$2:N$3724&amp;"|"&amp;AnalysisResults!P$2:P$3724,(AnalysisResults!$A$2:$A$3724=B13)+(AnalysisResults!$A$2:$A$3724=C13),""))),"|"),"|")</f>
        <v/>
      </c>
      <c r="D14" s="11" t="str" cm="1">
        <f t="array" ref="D14:D519">_xlfn.TEXTAFTER(_xlfn._xlws.SORT(_xlfn.UNIQUE(_xlfn._xlws.FILTER(AnalysisResults!J$2:J$3724&amp;"|"&amp;AnalysisResults!N$2:N$3724&amp;"|"&amp;AnalysisResults!P$2:P$3724,(AnalysisResults!$A$2:$A$3724=B13)+(AnalysisResults!$A$2:$A$3724=C13),""))),"|",2)</f>
        <v>Mth01_CatVar_ByGrp_1_n</v>
      </c>
      <c r="E14" s="9" t="str" cm="1">
        <f t="array" ref="E14">_xlfn._xlws.FILTER(AnalysisMethods!$G$2:$G$31,AnalysisMethods!$E$2:$E$31='AE_SOC_PT Display'!D14,"")</f>
        <v>n</v>
      </c>
      <c r="F14" s="10" t="str" cm="1">
        <f t="array" ref="F14">_xlfn._xlws.FILTER(AnalysisResults!$T$2:$T$3724,(AnalysisResults!$P$2:$P$3724='AE_SOC_PT Display'!$D14)*(AnalysisResults!$D$2:$D$3724='AE_SOC_PT Display'!F$4)*(AnalysisResults!$J$2:$J$3724='AE_SOC_PT Display'!$B14)*(AnalysisResults!$N$2:$N$3724='AE_SOC_PT Display'!$C14),"")</f>
        <v>12</v>
      </c>
      <c r="G14" s="10" t="str" cm="1">
        <f t="array" ref="G14">_xlfn._xlws.FILTER(AnalysisResults!$T$2:$T$3724,(AnalysisResults!$P$2:$P$3724='AE_SOC_PT Display'!$D14)*(AnalysisResults!$D$2:$D$3724='AE_SOC_PT Display'!G$4)*(AnalysisResults!$J$2:$J$3724='AE_SOC_PT Display'!$B14)*(AnalysisResults!$N$2:$N$3724='AE_SOC_PT Display'!$C14),"")</f>
        <v>13</v>
      </c>
      <c r="H14" s="10" t="str" cm="1">
        <f t="array" ref="H14">_xlfn._xlws.FILTER(AnalysisResults!$T$2:$T$3724,(AnalysisResults!$P$2:$P$3724='AE_SOC_PT Display'!$D14)*(AnalysisResults!$D$2:$D$3724='AE_SOC_PT Display'!H$4)*(AnalysisResults!$J$2:$J$3724='AE_SOC_PT Display'!$B14)*(AnalysisResults!$N$2:$N$3724='AE_SOC_PT Display'!$C14),"")</f>
        <v>15</v>
      </c>
    </row>
    <row r="15" spans="1:8" x14ac:dyDescent="0.45">
      <c r="B15" s="12" t="str">
        <v>CARDIAC DISORDERS</v>
      </c>
      <c r="C15" s="9" t="str">
        <v/>
      </c>
      <c r="D15" s="11" t="str">
        <v>Mth01_CatVar_ByGrp_2_pct</v>
      </c>
      <c r="E15" s="9" t="str" cm="1">
        <f t="array" ref="E15">_xlfn._xlws.FILTER(AnalysisMethods!$G$2:$G$31,AnalysisMethods!$E$2:$E$31='AE_SOC_PT Display'!D15,"")</f>
        <v>%</v>
      </c>
      <c r="F15" s="10" t="str" cm="1">
        <f t="array" ref="F15">_xlfn._xlws.FILTER(AnalysisResults!$T$2:$T$3724,(AnalysisResults!$P$2:$P$3724='AE_SOC_PT Display'!$D15)*(AnalysisResults!$D$2:$D$3724='AE_SOC_PT Display'!F$4)*(AnalysisResults!$J$2:$J$3724='AE_SOC_PT Display'!$B15)*(AnalysisResults!$N$2:$N$3724='AE_SOC_PT Display'!$C15),"")</f>
        <v>( 14.0)</v>
      </c>
      <c r="G15" s="10" t="str" cm="1">
        <f t="array" ref="G15">_xlfn._xlws.FILTER(AnalysisResults!$T$2:$T$3724,(AnalysisResults!$P$2:$P$3724='AE_SOC_PT Display'!$D15)*(AnalysisResults!$D$2:$D$3724='AE_SOC_PT Display'!G$4)*(AnalysisResults!$J$2:$J$3724='AE_SOC_PT Display'!$B15)*(AnalysisResults!$N$2:$N$3724='AE_SOC_PT Display'!$C15),"")</f>
        <v>( 15.5)</v>
      </c>
      <c r="H15" s="10" t="str" cm="1">
        <f t="array" ref="H15">_xlfn._xlws.FILTER(AnalysisResults!$T$2:$T$3724,(AnalysisResults!$P$2:$P$3724='AE_SOC_PT Display'!$D15)*(AnalysisResults!$D$2:$D$3724='AE_SOC_PT Display'!H$4)*(AnalysisResults!$J$2:$J$3724='AE_SOC_PT Display'!$B15)*(AnalysisResults!$N$2:$N$3724='AE_SOC_PT Display'!$C15),"")</f>
        <v>( 17.9)</v>
      </c>
    </row>
    <row r="16" spans="1:8" x14ac:dyDescent="0.45">
      <c r="B16" s="12" t="str">
        <v>CARDIAC DISORDERS</v>
      </c>
      <c r="C16" s="9" t="str">
        <v>ATRIAL FIBRILLATION</v>
      </c>
      <c r="D16" s="11" t="str">
        <v>Mth01_CatVar_ByGrp_1_n</v>
      </c>
      <c r="E16" s="9" t="str" cm="1">
        <f t="array" ref="E16">_xlfn._xlws.FILTER(AnalysisMethods!$G$2:$G$31,AnalysisMethods!$E$2:$E$31='AE_SOC_PT Display'!D16,"")</f>
        <v>n</v>
      </c>
      <c r="F16" s="10" t="str" cm="1">
        <f t="array" ref="F16">_xlfn._xlws.FILTER(AnalysisResults!$T$2:$T$3724,(AnalysisResults!$P$2:$P$3724='AE_SOC_PT Display'!$D16)*(AnalysisResults!$D$2:$D$3724='AE_SOC_PT Display'!F$4)*(AnalysisResults!$J$2:$J$3724='AE_SOC_PT Display'!$B16)*(AnalysisResults!$N$2:$N$3724='AE_SOC_PT Display'!$C16),"")</f>
        <v>1</v>
      </c>
      <c r="G16" s="10" t="str" cm="1">
        <f t="array" ref="G16">_xlfn._xlws.FILTER(AnalysisResults!$T$2:$T$3724,(AnalysisResults!$P$2:$P$3724='AE_SOC_PT Display'!$D16)*(AnalysisResults!$D$2:$D$3724='AE_SOC_PT Display'!G$4)*(AnalysisResults!$J$2:$J$3724='AE_SOC_PT Display'!$B16)*(AnalysisResults!$N$2:$N$3724='AE_SOC_PT Display'!$C16),"")</f>
        <v>1</v>
      </c>
      <c r="H16" s="10" t="str" cm="1">
        <f t="array" ref="H16">_xlfn._xlws.FILTER(AnalysisResults!$T$2:$T$3724,(AnalysisResults!$P$2:$P$3724='AE_SOC_PT Display'!$D16)*(AnalysisResults!$D$2:$D$3724='AE_SOC_PT Display'!H$4)*(AnalysisResults!$J$2:$J$3724='AE_SOC_PT Display'!$B16)*(AnalysisResults!$N$2:$N$3724='AE_SOC_PT Display'!$C16),"")</f>
        <v>3</v>
      </c>
    </row>
    <row r="17" spans="2:8" x14ac:dyDescent="0.45">
      <c r="B17" s="12" t="str">
        <v>CARDIAC DISORDERS</v>
      </c>
      <c r="C17" s="9" t="str">
        <v>ATRIAL FIBRILLATION</v>
      </c>
      <c r="D17" s="11" t="str">
        <v>Mth01_CatVar_ByGrp_2_pct</v>
      </c>
      <c r="E17" s="9" t="str" cm="1">
        <f t="array" ref="E17">_xlfn._xlws.FILTER(AnalysisMethods!$G$2:$G$31,AnalysisMethods!$E$2:$E$31='AE_SOC_PT Display'!D17,"")</f>
        <v>%</v>
      </c>
      <c r="F17" s="10" t="str" cm="1">
        <f t="array" ref="F17">_xlfn._xlws.FILTER(AnalysisResults!$T$2:$T$3724,(AnalysisResults!$P$2:$P$3724='AE_SOC_PT Display'!$D17)*(AnalysisResults!$D$2:$D$3724='AE_SOC_PT Display'!F$4)*(AnalysisResults!$J$2:$J$3724='AE_SOC_PT Display'!$B17)*(AnalysisResults!$N$2:$N$3724='AE_SOC_PT Display'!$C17),"")</f>
        <v>(  1.2)</v>
      </c>
      <c r="G17" s="10" t="str" cm="1">
        <f t="array" ref="G17">_xlfn._xlws.FILTER(AnalysisResults!$T$2:$T$3724,(AnalysisResults!$P$2:$P$3724='AE_SOC_PT Display'!$D17)*(AnalysisResults!$D$2:$D$3724='AE_SOC_PT Display'!G$4)*(AnalysisResults!$J$2:$J$3724='AE_SOC_PT Display'!$B17)*(AnalysisResults!$N$2:$N$3724='AE_SOC_PT Display'!$C17),"")</f>
        <v>(  1.2)</v>
      </c>
      <c r="H17" s="10" t="str" cm="1">
        <f t="array" ref="H17">_xlfn._xlws.FILTER(AnalysisResults!$T$2:$T$3724,(AnalysisResults!$P$2:$P$3724='AE_SOC_PT Display'!$D17)*(AnalysisResults!$D$2:$D$3724='AE_SOC_PT Display'!H$4)*(AnalysisResults!$J$2:$J$3724='AE_SOC_PT Display'!$B17)*(AnalysisResults!$N$2:$N$3724='AE_SOC_PT Display'!$C17),"")</f>
        <v>(  3.6)</v>
      </c>
    </row>
    <row r="18" spans="2:8" x14ac:dyDescent="0.45">
      <c r="B18" s="9" t="str">
        <v>CARDIAC DISORDERS</v>
      </c>
      <c r="C18" s="9" t="str">
        <v>ATRIAL FLUTTER</v>
      </c>
      <c r="D18" s="11" t="str">
        <v>Mth01_CatVar_ByGrp_1_n</v>
      </c>
      <c r="E18" s="9" t="str" cm="1">
        <f t="array" ref="E18">_xlfn._xlws.FILTER(AnalysisMethods!$G$2:$G$31,AnalysisMethods!$E$2:$E$31='AE_SOC_PT Display'!D18,"")</f>
        <v>n</v>
      </c>
      <c r="F18" s="10" t="str" cm="1">
        <f t="array" ref="F18">_xlfn._xlws.FILTER(AnalysisResults!$T$2:$T$3724,(AnalysisResults!$P$2:$P$3724='AE_SOC_PT Display'!$D18)*(AnalysisResults!$D$2:$D$3724='AE_SOC_PT Display'!F$4)*(AnalysisResults!$J$2:$J$3724='AE_SOC_PT Display'!$B18)*(AnalysisResults!$N$2:$N$3724='AE_SOC_PT Display'!$C18),"")</f>
        <v>0</v>
      </c>
      <c r="G18" s="10" t="str" cm="1">
        <f t="array" ref="G18">_xlfn._xlws.FILTER(AnalysisResults!$T$2:$T$3724,(AnalysisResults!$P$2:$P$3724='AE_SOC_PT Display'!$D18)*(AnalysisResults!$D$2:$D$3724='AE_SOC_PT Display'!G$4)*(AnalysisResults!$J$2:$J$3724='AE_SOC_PT Display'!$B18)*(AnalysisResults!$N$2:$N$3724='AE_SOC_PT Display'!$C18),"")</f>
        <v>1</v>
      </c>
      <c r="H18" s="10" t="str" cm="1">
        <f t="array" ref="H18">_xlfn._xlws.FILTER(AnalysisResults!$T$2:$T$3724,(AnalysisResults!$P$2:$P$3724='AE_SOC_PT Display'!$D18)*(AnalysisResults!$D$2:$D$3724='AE_SOC_PT Display'!H$4)*(AnalysisResults!$J$2:$J$3724='AE_SOC_PT Display'!$B18)*(AnalysisResults!$N$2:$N$3724='AE_SOC_PT Display'!$C18),"")</f>
        <v>1</v>
      </c>
    </row>
    <row r="19" spans="2:8" x14ac:dyDescent="0.45">
      <c r="B19" s="9" t="str">
        <v>CARDIAC DISORDERS</v>
      </c>
      <c r="C19" s="9" t="str">
        <v>ATRIAL FLUTTER</v>
      </c>
      <c r="D19" s="11" t="str">
        <v>Mth01_CatVar_ByGrp_2_pct</v>
      </c>
      <c r="E19" s="9" t="str" cm="1">
        <f t="array" ref="E19">_xlfn._xlws.FILTER(AnalysisMethods!$G$2:$G$31,AnalysisMethods!$E$2:$E$31='AE_SOC_PT Display'!D19,"")</f>
        <v>%</v>
      </c>
      <c r="F19" s="10" t="str" cm="1">
        <f t="array" ref="F19">_xlfn._xlws.FILTER(AnalysisResults!$T$2:$T$3724,(AnalysisResults!$P$2:$P$3724='AE_SOC_PT Display'!$D19)*(AnalysisResults!$D$2:$D$3724='AE_SOC_PT Display'!F$4)*(AnalysisResults!$J$2:$J$3724='AE_SOC_PT Display'!$B19)*(AnalysisResults!$N$2:$N$3724='AE_SOC_PT Display'!$C19),"")</f>
        <v>(  0.0)</v>
      </c>
      <c r="G19" s="10" t="str" cm="1">
        <f t="array" ref="G19">_xlfn._xlws.FILTER(AnalysisResults!$T$2:$T$3724,(AnalysisResults!$P$2:$P$3724='AE_SOC_PT Display'!$D19)*(AnalysisResults!$D$2:$D$3724='AE_SOC_PT Display'!G$4)*(AnalysisResults!$J$2:$J$3724='AE_SOC_PT Display'!$B19)*(AnalysisResults!$N$2:$N$3724='AE_SOC_PT Display'!$C19),"")</f>
        <v>(  1.2)</v>
      </c>
      <c r="H19" s="10" t="str" cm="1">
        <f t="array" ref="H19">_xlfn._xlws.FILTER(AnalysisResults!$T$2:$T$3724,(AnalysisResults!$P$2:$P$3724='AE_SOC_PT Display'!$D19)*(AnalysisResults!$D$2:$D$3724='AE_SOC_PT Display'!H$4)*(AnalysisResults!$J$2:$J$3724='AE_SOC_PT Display'!$B19)*(AnalysisResults!$N$2:$N$3724='AE_SOC_PT Display'!$C19),"")</f>
        <v>(  1.2)</v>
      </c>
    </row>
    <row r="20" spans="2:8" x14ac:dyDescent="0.45">
      <c r="B20" s="9" t="str">
        <v>CARDIAC DISORDERS</v>
      </c>
      <c r="C20" s="9" t="str">
        <v>ATRIAL HYPERTROPHY</v>
      </c>
      <c r="D20" s="11" t="str">
        <v>Mth01_CatVar_ByGrp_1_n</v>
      </c>
      <c r="E20" s="9" t="str" cm="1">
        <f t="array" ref="E20">_xlfn._xlws.FILTER(AnalysisMethods!$G$2:$G$31,AnalysisMethods!$E$2:$E$31='AE_SOC_PT Display'!D20,"")</f>
        <v>n</v>
      </c>
      <c r="F20" s="10" t="str" cm="1">
        <f t="array" ref="F20">_xlfn._xlws.FILTER(AnalysisResults!$T$2:$T$3724,(AnalysisResults!$P$2:$P$3724='AE_SOC_PT Display'!$D20)*(AnalysisResults!$D$2:$D$3724='AE_SOC_PT Display'!F$4)*(AnalysisResults!$J$2:$J$3724='AE_SOC_PT Display'!$B20)*(AnalysisResults!$N$2:$N$3724='AE_SOC_PT Display'!$C20),"")</f>
        <v>1</v>
      </c>
      <c r="G20" s="10" t="str" cm="1">
        <f t="array" ref="G20">_xlfn._xlws.FILTER(AnalysisResults!$T$2:$T$3724,(AnalysisResults!$P$2:$P$3724='AE_SOC_PT Display'!$D20)*(AnalysisResults!$D$2:$D$3724='AE_SOC_PT Display'!G$4)*(AnalysisResults!$J$2:$J$3724='AE_SOC_PT Display'!$B20)*(AnalysisResults!$N$2:$N$3724='AE_SOC_PT Display'!$C20),"")</f>
        <v>0</v>
      </c>
      <c r="H20" s="10" t="str" cm="1">
        <f t="array" ref="H20">_xlfn._xlws.FILTER(AnalysisResults!$T$2:$T$3724,(AnalysisResults!$P$2:$P$3724='AE_SOC_PT Display'!$D20)*(AnalysisResults!$D$2:$D$3724='AE_SOC_PT Display'!H$4)*(AnalysisResults!$J$2:$J$3724='AE_SOC_PT Display'!$B20)*(AnalysisResults!$N$2:$N$3724='AE_SOC_PT Display'!$C20),"")</f>
        <v>0</v>
      </c>
    </row>
    <row r="21" spans="2:8" x14ac:dyDescent="0.45">
      <c r="B21" s="9" t="str">
        <v>CARDIAC DISORDERS</v>
      </c>
      <c r="C21" s="9" t="str">
        <v>ATRIAL HYPERTROPHY</v>
      </c>
      <c r="D21" s="11" t="str">
        <v>Mth01_CatVar_ByGrp_2_pct</v>
      </c>
      <c r="E21" s="9" t="str" cm="1">
        <f t="array" ref="E21">_xlfn._xlws.FILTER(AnalysisMethods!$G$2:$G$31,AnalysisMethods!$E$2:$E$31='AE_SOC_PT Display'!D21,"")</f>
        <v>%</v>
      </c>
      <c r="F21" s="10" t="str" cm="1">
        <f t="array" ref="F21">_xlfn._xlws.FILTER(AnalysisResults!$T$2:$T$3724,(AnalysisResults!$P$2:$P$3724='AE_SOC_PT Display'!$D21)*(AnalysisResults!$D$2:$D$3724='AE_SOC_PT Display'!F$4)*(AnalysisResults!$J$2:$J$3724='AE_SOC_PT Display'!$B21)*(AnalysisResults!$N$2:$N$3724='AE_SOC_PT Display'!$C21),"")</f>
        <v>(  1.2)</v>
      </c>
      <c r="G21" s="10" t="str" cm="1">
        <f t="array" ref="G21">_xlfn._xlws.FILTER(AnalysisResults!$T$2:$T$3724,(AnalysisResults!$P$2:$P$3724='AE_SOC_PT Display'!$D21)*(AnalysisResults!$D$2:$D$3724='AE_SOC_PT Display'!G$4)*(AnalysisResults!$J$2:$J$3724='AE_SOC_PT Display'!$B21)*(AnalysisResults!$N$2:$N$3724='AE_SOC_PT Display'!$C21),"")</f>
        <v>(  0.0)</v>
      </c>
      <c r="H21" s="10" t="str" cm="1">
        <f t="array" ref="H21">_xlfn._xlws.FILTER(AnalysisResults!$T$2:$T$3724,(AnalysisResults!$P$2:$P$3724='AE_SOC_PT Display'!$D21)*(AnalysisResults!$D$2:$D$3724='AE_SOC_PT Display'!H$4)*(AnalysisResults!$J$2:$J$3724='AE_SOC_PT Display'!$B21)*(AnalysisResults!$N$2:$N$3724='AE_SOC_PT Display'!$C21),"")</f>
        <v>(  0.0)</v>
      </c>
    </row>
    <row r="22" spans="2:8" x14ac:dyDescent="0.45">
      <c r="B22" s="9" t="str">
        <v>CARDIAC DISORDERS</v>
      </c>
      <c r="C22" s="9" t="str">
        <v>ATRIOVENTRICULAR BLOCK FIRST DEGREE</v>
      </c>
      <c r="D22" s="11" t="str">
        <v>Mth01_CatVar_ByGrp_1_n</v>
      </c>
      <c r="E22" s="9" t="str" cm="1">
        <f t="array" ref="E22">_xlfn._xlws.FILTER(AnalysisMethods!$G$2:$G$31,AnalysisMethods!$E$2:$E$31='AE_SOC_PT Display'!D22,"")</f>
        <v>n</v>
      </c>
      <c r="F22" s="10" t="str" cm="1">
        <f t="array" ref="F22">_xlfn._xlws.FILTER(AnalysisResults!$T$2:$T$3724,(AnalysisResults!$P$2:$P$3724='AE_SOC_PT Display'!$D22)*(AnalysisResults!$D$2:$D$3724='AE_SOC_PT Display'!F$4)*(AnalysisResults!$J$2:$J$3724='AE_SOC_PT Display'!$B22)*(AnalysisResults!$N$2:$N$3724='AE_SOC_PT Display'!$C22),"")</f>
        <v>1</v>
      </c>
      <c r="G22" s="10" t="str" cm="1">
        <f t="array" ref="G22">_xlfn._xlws.FILTER(AnalysisResults!$T$2:$T$3724,(AnalysisResults!$P$2:$P$3724='AE_SOC_PT Display'!$D22)*(AnalysisResults!$D$2:$D$3724='AE_SOC_PT Display'!G$4)*(AnalysisResults!$J$2:$J$3724='AE_SOC_PT Display'!$B22)*(AnalysisResults!$N$2:$N$3724='AE_SOC_PT Display'!$C22),"")</f>
        <v>1</v>
      </c>
      <c r="H22" s="10" t="str" cm="1">
        <f t="array" ref="H22">_xlfn._xlws.FILTER(AnalysisResults!$T$2:$T$3724,(AnalysisResults!$P$2:$P$3724='AE_SOC_PT Display'!$D22)*(AnalysisResults!$D$2:$D$3724='AE_SOC_PT Display'!H$4)*(AnalysisResults!$J$2:$J$3724='AE_SOC_PT Display'!$B22)*(AnalysisResults!$N$2:$N$3724='AE_SOC_PT Display'!$C22),"")</f>
        <v>0</v>
      </c>
    </row>
    <row r="23" spans="2:8" x14ac:dyDescent="0.45">
      <c r="B23" s="9" t="str">
        <v>CARDIAC DISORDERS</v>
      </c>
      <c r="C23" s="9" t="str">
        <v>ATRIOVENTRICULAR BLOCK FIRST DEGREE</v>
      </c>
      <c r="D23" s="11" t="str">
        <v>Mth01_CatVar_ByGrp_2_pct</v>
      </c>
      <c r="E23" s="9" t="str" cm="1">
        <f t="array" ref="E23">_xlfn._xlws.FILTER(AnalysisMethods!$G$2:$G$31,AnalysisMethods!$E$2:$E$31='AE_SOC_PT Display'!D23,"")</f>
        <v>%</v>
      </c>
      <c r="F23" s="10" t="str" cm="1">
        <f t="array" ref="F23">_xlfn._xlws.FILTER(AnalysisResults!$T$2:$T$3724,(AnalysisResults!$P$2:$P$3724='AE_SOC_PT Display'!$D23)*(AnalysisResults!$D$2:$D$3724='AE_SOC_PT Display'!F$4)*(AnalysisResults!$J$2:$J$3724='AE_SOC_PT Display'!$B23)*(AnalysisResults!$N$2:$N$3724='AE_SOC_PT Display'!$C23),"")</f>
        <v>(  1.2)</v>
      </c>
      <c r="G23" s="10" t="str" cm="1">
        <f t="array" ref="G23">_xlfn._xlws.FILTER(AnalysisResults!$T$2:$T$3724,(AnalysisResults!$P$2:$P$3724='AE_SOC_PT Display'!$D23)*(AnalysisResults!$D$2:$D$3724='AE_SOC_PT Display'!G$4)*(AnalysisResults!$J$2:$J$3724='AE_SOC_PT Display'!$B23)*(AnalysisResults!$N$2:$N$3724='AE_SOC_PT Display'!$C23),"")</f>
        <v>(  1.2)</v>
      </c>
      <c r="H23" s="10" t="str" cm="1">
        <f t="array" ref="H23">_xlfn._xlws.FILTER(AnalysisResults!$T$2:$T$3724,(AnalysisResults!$P$2:$P$3724='AE_SOC_PT Display'!$D23)*(AnalysisResults!$D$2:$D$3724='AE_SOC_PT Display'!H$4)*(AnalysisResults!$J$2:$J$3724='AE_SOC_PT Display'!$B23)*(AnalysisResults!$N$2:$N$3724='AE_SOC_PT Display'!$C23),"")</f>
        <v>(  0.0)</v>
      </c>
    </row>
    <row r="24" spans="2:8" x14ac:dyDescent="0.45">
      <c r="B24" s="9" t="str">
        <v>CARDIAC DISORDERS</v>
      </c>
      <c r="C24" s="9" t="str">
        <v>ATRIOVENTRICULAR BLOCK SECOND DEGREE</v>
      </c>
      <c r="D24" s="11" t="str">
        <v>Mth01_CatVar_ByGrp_1_n</v>
      </c>
      <c r="E24" s="9" t="str" cm="1">
        <f t="array" ref="E24">_xlfn._xlws.FILTER(AnalysisMethods!$G$2:$G$31,AnalysisMethods!$E$2:$E$31='AE_SOC_PT Display'!D24,"")</f>
        <v>n</v>
      </c>
      <c r="F24" s="10" t="str" cm="1">
        <f t="array" ref="F24">_xlfn._xlws.FILTER(AnalysisResults!$T$2:$T$3724,(AnalysisResults!$P$2:$P$3724='AE_SOC_PT Display'!$D24)*(AnalysisResults!$D$2:$D$3724='AE_SOC_PT Display'!F$4)*(AnalysisResults!$J$2:$J$3724='AE_SOC_PT Display'!$B24)*(AnalysisResults!$N$2:$N$3724='AE_SOC_PT Display'!$C24),"")</f>
        <v>1</v>
      </c>
      <c r="G24" s="10" t="str" cm="1">
        <f t="array" ref="G24">_xlfn._xlws.FILTER(AnalysisResults!$T$2:$T$3724,(AnalysisResults!$P$2:$P$3724='AE_SOC_PT Display'!$D24)*(AnalysisResults!$D$2:$D$3724='AE_SOC_PT Display'!G$4)*(AnalysisResults!$J$2:$J$3724='AE_SOC_PT Display'!$B24)*(AnalysisResults!$N$2:$N$3724='AE_SOC_PT Display'!$C24),"")</f>
        <v>0</v>
      </c>
      <c r="H24" s="10" t="str" cm="1">
        <f t="array" ref="H24">_xlfn._xlws.FILTER(AnalysisResults!$T$2:$T$3724,(AnalysisResults!$P$2:$P$3724='AE_SOC_PT Display'!$D24)*(AnalysisResults!$D$2:$D$3724='AE_SOC_PT Display'!H$4)*(AnalysisResults!$J$2:$J$3724='AE_SOC_PT Display'!$B24)*(AnalysisResults!$N$2:$N$3724='AE_SOC_PT Display'!$C24),"")</f>
        <v>0</v>
      </c>
    </row>
    <row r="25" spans="2:8" x14ac:dyDescent="0.45">
      <c r="B25" s="9" t="str">
        <v>CARDIAC DISORDERS</v>
      </c>
      <c r="C25" s="9" t="str">
        <v>ATRIOVENTRICULAR BLOCK SECOND DEGREE</v>
      </c>
      <c r="D25" s="11" t="str">
        <v>Mth01_CatVar_ByGrp_2_pct</v>
      </c>
      <c r="E25" s="9" t="str" cm="1">
        <f t="array" ref="E25">_xlfn._xlws.FILTER(AnalysisMethods!$G$2:$G$31,AnalysisMethods!$E$2:$E$31='AE_SOC_PT Display'!D25,"")</f>
        <v>%</v>
      </c>
      <c r="F25" s="10" t="str" cm="1">
        <f t="array" ref="F25">_xlfn._xlws.FILTER(AnalysisResults!$T$2:$T$3724,(AnalysisResults!$P$2:$P$3724='AE_SOC_PT Display'!$D25)*(AnalysisResults!$D$2:$D$3724='AE_SOC_PT Display'!F$4)*(AnalysisResults!$J$2:$J$3724='AE_SOC_PT Display'!$B25)*(AnalysisResults!$N$2:$N$3724='AE_SOC_PT Display'!$C25),"")</f>
        <v>(  1.2)</v>
      </c>
      <c r="G25" s="10" t="str" cm="1">
        <f t="array" ref="G25">_xlfn._xlws.FILTER(AnalysisResults!$T$2:$T$3724,(AnalysisResults!$P$2:$P$3724='AE_SOC_PT Display'!$D25)*(AnalysisResults!$D$2:$D$3724='AE_SOC_PT Display'!G$4)*(AnalysisResults!$J$2:$J$3724='AE_SOC_PT Display'!$B25)*(AnalysisResults!$N$2:$N$3724='AE_SOC_PT Display'!$C25),"")</f>
        <v>(  0.0)</v>
      </c>
      <c r="H25" s="10" t="str" cm="1">
        <f t="array" ref="H25">_xlfn._xlws.FILTER(AnalysisResults!$T$2:$T$3724,(AnalysisResults!$P$2:$P$3724='AE_SOC_PT Display'!$D25)*(AnalysisResults!$D$2:$D$3724='AE_SOC_PT Display'!H$4)*(AnalysisResults!$J$2:$J$3724='AE_SOC_PT Display'!$B25)*(AnalysisResults!$N$2:$N$3724='AE_SOC_PT Display'!$C25),"")</f>
        <v>(  0.0)</v>
      </c>
    </row>
    <row r="26" spans="2:8" x14ac:dyDescent="0.45">
      <c r="B26" s="9" t="str">
        <v>CARDIAC DISORDERS</v>
      </c>
      <c r="C26" s="9" t="str">
        <v>BRADYCARDIA</v>
      </c>
      <c r="D26" s="11" t="str">
        <v>Mth01_CatVar_ByGrp_1_n</v>
      </c>
      <c r="E26" s="9" t="str" cm="1">
        <f t="array" ref="E26">_xlfn._xlws.FILTER(AnalysisMethods!$G$2:$G$31,AnalysisMethods!$E$2:$E$31='AE_SOC_PT Display'!D26,"")</f>
        <v>n</v>
      </c>
      <c r="F26" s="10" t="str" cm="1">
        <f t="array" ref="F26">_xlfn._xlws.FILTER(AnalysisResults!$T$2:$T$3724,(AnalysisResults!$P$2:$P$3724='AE_SOC_PT Display'!$D26)*(AnalysisResults!$D$2:$D$3724='AE_SOC_PT Display'!F$4)*(AnalysisResults!$J$2:$J$3724='AE_SOC_PT Display'!$B26)*(AnalysisResults!$N$2:$N$3724='AE_SOC_PT Display'!$C26),"")</f>
        <v>1</v>
      </c>
      <c r="G26" s="10" t="str" cm="1">
        <f t="array" ref="G26">_xlfn._xlws.FILTER(AnalysisResults!$T$2:$T$3724,(AnalysisResults!$P$2:$P$3724='AE_SOC_PT Display'!$D26)*(AnalysisResults!$D$2:$D$3724='AE_SOC_PT Display'!G$4)*(AnalysisResults!$J$2:$J$3724='AE_SOC_PT Display'!$B26)*(AnalysisResults!$N$2:$N$3724='AE_SOC_PT Display'!$C26),"")</f>
        <v>0</v>
      </c>
      <c r="H26" s="10" t="str" cm="1">
        <f t="array" ref="H26">_xlfn._xlws.FILTER(AnalysisResults!$T$2:$T$3724,(AnalysisResults!$P$2:$P$3724='AE_SOC_PT Display'!$D26)*(AnalysisResults!$D$2:$D$3724='AE_SOC_PT Display'!H$4)*(AnalysisResults!$J$2:$J$3724='AE_SOC_PT Display'!$B26)*(AnalysisResults!$N$2:$N$3724='AE_SOC_PT Display'!$C26),"")</f>
        <v>0</v>
      </c>
    </row>
    <row r="27" spans="2:8" x14ac:dyDescent="0.45">
      <c r="B27" s="9" t="str">
        <v>CARDIAC DISORDERS</v>
      </c>
      <c r="C27" s="9" t="str">
        <v>BRADYCARDIA</v>
      </c>
      <c r="D27" s="11" t="str">
        <v>Mth01_CatVar_ByGrp_2_pct</v>
      </c>
      <c r="E27" s="9" t="str" cm="1">
        <f t="array" ref="E27">_xlfn._xlws.FILTER(AnalysisMethods!$G$2:$G$31,AnalysisMethods!$E$2:$E$31='AE_SOC_PT Display'!D27,"")</f>
        <v>%</v>
      </c>
      <c r="F27" s="10" t="str" cm="1">
        <f t="array" ref="F27">_xlfn._xlws.FILTER(AnalysisResults!$T$2:$T$3724,(AnalysisResults!$P$2:$P$3724='AE_SOC_PT Display'!$D27)*(AnalysisResults!$D$2:$D$3724='AE_SOC_PT Display'!F$4)*(AnalysisResults!$J$2:$J$3724='AE_SOC_PT Display'!$B27)*(AnalysisResults!$N$2:$N$3724='AE_SOC_PT Display'!$C27),"")</f>
        <v>(  1.2)</v>
      </c>
      <c r="G27" s="10" t="str" cm="1">
        <f t="array" ref="G27">_xlfn._xlws.FILTER(AnalysisResults!$T$2:$T$3724,(AnalysisResults!$P$2:$P$3724='AE_SOC_PT Display'!$D27)*(AnalysisResults!$D$2:$D$3724='AE_SOC_PT Display'!G$4)*(AnalysisResults!$J$2:$J$3724='AE_SOC_PT Display'!$B27)*(AnalysisResults!$N$2:$N$3724='AE_SOC_PT Display'!$C27),"")</f>
        <v>(  0.0)</v>
      </c>
      <c r="H27" s="10" t="str" cm="1">
        <f t="array" ref="H27">_xlfn._xlws.FILTER(AnalysisResults!$T$2:$T$3724,(AnalysisResults!$P$2:$P$3724='AE_SOC_PT Display'!$D27)*(AnalysisResults!$D$2:$D$3724='AE_SOC_PT Display'!H$4)*(AnalysisResults!$J$2:$J$3724='AE_SOC_PT Display'!$B27)*(AnalysisResults!$N$2:$N$3724='AE_SOC_PT Display'!$C27),"")</f>
        <v>(  0.0)</v>
      </c>
    </row>
    <row r="28" spans="2:8" x14ac:dyDescent="0.45">
      <c r="B28" s="9" t="str">
        <v>CARDIAC DISORDERS</v>
      </c>
      <c r="C28" s="9" t="str">
        <v>BUNDLE BRANCH BLOCK LEFT</v>
      </c>
      <c r="D28" s="11" t="str">
        <v>Mth01_CatVar_ByGrp_1_n</v>
      </c>
      <c r="E28" s="9" t="str" cm="1">
        <f t="array" ref="E28">_xlfn._xlws.FILTER(AnalysisMethods!$G$2:$G$31,AnalysisMethods!$E$2:$E$31='AE_SOC_PT Display'!D28,"")</f>
        <v>n</v>
      </c>
      <c r="F28" s="10" t="str" cm="1">
        <f t="array" ref="F28">_xlfn._xlws.FILTER(AnalysisResults!$T$2:$T$3724,(AnalysisResults!$P$2:$P$3724='AE_SOC_PT Display'!$D28)*(AnalysisResults!$D$2:$D$3724='AE_SOC_PT Display'!F$4)*(AnalysisResults!$J$2:$J$3724='AE_SOC_PT Display'!$B28)*(AnalysisResults!$N$2:$N$3724='AE_SOC_PT Display'!$C28),"")</f>
        <v>1</v>
      </c>
      <c r="G28" s="10" t="str" cm="1">
        <f t="array" ref="G28">_xlfn._xlws.FILTER(AnalysisResults!$T$2:$T$3724,(AnalysisResults!$P$2:$P$3724='AE_SOC_PT Display'!$D28)*(AnalysisResults!$D$2:$D$3724='AE_SOC_PT Display'!G$4)*(AnalysisResults!$J$2:$J$3724='AE_SOC_PT Display'!$B28)*(AnalysisResults!$N$2:$N$3724='AE_SOC_PT Display'!$C28),"")</f>
        <v>0</v>
      </c>
      <c r="H28" s="10" t="str" cm="1">
        <f t="array" ref="H28">_xlfn._xlws.FILTER(AnalysisResults!$T$2:$T$3724,(AnalysisResults!$P$2:$P$3724='AE_SOC_PT Display'!$D28)*(AnalysisResults!$D$2:$D$3724='AE_SOC_PT Display'!H$4)*(AnalysisResults!$J$2:$J$3724='AE_SOC_PT Display'!$B28)*(AnalysisResults!$N$2:$N$3724='AE_SOC_PT Display'!$C28),"")</f>
        <v>0</v>
      </c>
    </row>
    <row r="29" spans="2:8" x14ac:dyDescent="0.45">
      <c r="B29" s="9" t="str">
        <v>CARDIAC DISORDERS</v>
      </c>
      <c r="C29" s="9" t="str">
        <v>BUNDLE BRANCH BLOCK LEFT</v>
      </c>
      <c r="D29" s="11" t="str">
        <v>Mth01_CatVar_ByGrp_2_pct</v>
      </c>
      <c r="E29" s="9" t="str" cm="1">
        <f t="array" ref="E29">_xlfn._xlws.FILTER(AnalysisMethods!$G$2:$G$31,AnalysisMethods!$E$2:$E$31='AE_SOC_PT Display'!D29,"")</f>
        <v>%</v>
      </c>
      <c r="F29" s="10" t="str" cm="1">
        <f t="array" ref="F29">_xlfn._xlws.FILTER(AnalysisResults!$T$2:$T$3724,(AnalysisResults!$P$2:$P$3724='AE_SOC_PT Display'!$D29)*(AnalysisResults!$D$2:$D$3724='AE_SOC_PT Display'!F$4)*(AnalysisResults!$J$2:$J$3724='AE_SOC_PT Display'!$B29)*(AnalysisResults!$N$2:$N$3724='AE_SOC_PT Display'!$C29),"")</f>
        <v>(  1.2)</v>
      </c>
      <c r="G29" s="10" t="str" cm="1">
        <f t="array" ref="G29">_xlfn._xlws.FILTER(AnalysisResults!$T$2:$T$3724,(AnalysisResults!$P$2:$P$3724='AE_SOC_PT Display'!$D29)*(AnalysisResults!$D$2:$D$3724='AE_SOC_PT Display'!G$4)*(AnalysisResults!$J$2:$J$3724='AE_SOC_PT Display'!$B29)*(AnalysisResults!$N$2:$N$3724='AE_SOC_PT Display'!$C29),"")</f>
        <v>(  0.0)</v>
      </c>
      <c r="H29" s="10" t="str" cm="1">
        <f t="array" ref="H29">_xlfn._xlws.FILTER(AnalysisResults!$T$2:$T$3724,(AnalysisResults!$P$2:$P$3724='AE_SOC_PT Display'!$D29)*(AnalysisResults!$D$2:$D$3724='AE_SOC_PT Display'!H$4)*(AnalysisResults!$J$2:$J$3724='AE_SOC_PT Display'!$B29)*(AnalysisResults!$N$2:$N$3724='AE_SOC_PT Display'!$C29),"")</f>
        <v>(  0.0)</v>
      </c>
    </row>
    <row r="30" spans="2:8" x14ac:dyDescent="0.45">
      <c r="B30" s="9" t="str">
        <v>CARDIAC DISORDERS</v>
      </c>
      <c r="C30" s="9" t="str">
        <v>BUNDLE BRANCH BLOCK RIGHT</v>
      </c>
      <c r="D30" s="11" t="str">
        <v>Mth01_CatVar_ByGrp_1_n</v>
      </c>
      <c r="E30" s="9" t="str" cm="1">
        <f t="array" ref="E30">_xlfn._xlws.FILTER(AnalysisMethods!$G$2:$G$31,AnalysisMethods!$E$2:$E$31='AE_SOC_PT Display'!D30,"")</f>
        <v>n</v>
      </c>
      <c r="F30" s="10" t="str" cm="1">
        <f t="array" ref="F30">_xlfn._xlws.FILTER(AnalysisResults!$T$2:$T$3724,(AnalysisResults!$P$2:$P$3724='AE_SOC_PT Display'!$D30)*(AnalysisResults!$D$2:$D$3724='AE_SOC_PT Display'!F$4)*(AnalysisResults!$J$2:$J$3724='AE_SOC_PT Display'!$B30)*(AnalysisResults!$N$2:$N$3724='AE_SOC_PT Display'!$C30),"")</f>
        <v>1</v>
      </c>
      <c r="G30" s="10" t="str" cm="1">
        <f t="array" ref="G30">_xlfn._xlws.FILTER(AnalysisResults!$T$2:$T$3724,(AnalysisResults!$P$2:$P$3724='AE_SOC_PT Display'!$D30)*(AnalysisResults!$D$2:$D$3724='AE_SOC_PT Display'!G$4)*(AnalysisResults!$J$2:$J$3724='AE_SOC_PT Display'!$B30)*(AnalysisResults!$N$2:$N$3724='AE_SOC_PT Display'!$C30),"")</f>
        <v>1</v>
      </c>
      <c r="H30" s="10" t="str" cm="1">
        <f t="array" ref="H30">_xlfn._xlws.FILTER(AnalysisResults!$T$2:$T$3724,(AnalysisResults!$P$2:$P$3724='AE_SOC_PT Display'!$D30)*(AnalysisResults!$D$2:$D$3724='AE_SOC_PT Display'!H$4)*(AnalysisResults!$J$2:$J$3724='AE_SOC_PT Display'!$B30)*(AnalysisResults!$N$2:$N$3724='AE_SOC_PT Display'!$C30),"")</f>
        <v>0</v>
      </c>
    </row>
    <row r="31" spans="2:8" x14ac:dyDescent="0.45">
      <c r="B31" s="9" t="str">
        <v>CARDIAC DISORDERS</v>
      </c>
      <c r="C31" s="9" t="str">
        <v>BUNDLE BRANCH BLOCK RIGHT</v>
      </c>
      <c r="D31" s="11" t="str">
        <v>Mth01_CatVar_ByGrp_2_pct</v>
      </c>
      <c r="E31" s="9" t="str" cm="1">
        <f t="array" ref="E31">_xlfn._xlws.FILTER(AnalysisMethods!$G$2:$G$31,AnalysisMethods!$E$2:$E$31='AE_SOC_PT Display'!D31,"")</f>
        <v>%</v>
      </c>
      <c r="F31" s="10" t="str" cm="1">
        <f t="array" ref="F31">_xlfn._xlws.FILTER(AnalysisResults!$T$2:$T$3724,(AnalysisResults!$P$2:$P$3724='AE_SOC_PT Display'!$D31)*(AnalysisResults!$D$2:$D$3724='AE_SOC_PT Display'!F$4)*(AnalysisResults!$J$2:$J$3724='AE_SOC_PT Display'!$B31)*(AnalysisResults!$N$2:$N$3724='AE_SOC_PT Display'!$C31),"")</f>
        <v>(  1.2)</v>
      </c>
      <c r="G31" s="10" t="str" cm="1">
        <f t="array" ref="G31">_xlfn._xlws.FILTER(AnalysisResults!$T$2:$T$3724,(AnalysisResults!$P$2:$P$3724='AE_SOC_PT Display'!$D31)*(AnalysisResults!$D$2:$D$3724='AE_SOC_PT Display'!G$4)*(AnalysisResults!$J$2:$J$3724='AE_SOC_PT Display'!$B31)*(AnalysisResults!$N$2:$N$3724='AE_SOC_PT Display'!$C31),"")</f>
        <v>(  1.2)</v>
      </c>
      <c r="H31" s="10" t="str" cm="1">
        <f t="array" ref="H31">_xlfn._xlws.FILTER(AnalysisResults!$T$2:$T$3724,(AnalysisResults!$P$2:$P$3724='AE_SOC_PT Display'!$D31)*(AnalysisResults!$D$2:$D$3724='AE_SOC_PT Display'!H$4)*(AnalysisResults!$J$2:$J$3724='AE_SOC_PT Display'!$B31)*(AnalysisResults!$N$2:$N$3724='AE_SOC_PT Display'!$C31),"")</f>
        <v>(  0.0)</v>
      </c>
    </row>
    <row r="32" spans="2:8" x14ac:dyDescent="0.45">
      <c r="B32" s="9" t="str">
        <v>CARDIAC DISORDERS</v>
      </c>
      <c r="C32" s="9" t="str">
        <v>CARDIAC DISORDER</v>
      </c>
      <c r="D32" s="11" t="str">
        <v>Mth01_CatVar_ByGrp_1_n</v>
      </c>
      <c r="E32" s="9" t="str" cm="1">
        <f t="array" ref="E32">_xlfn._xlws.FILTER(AnalysisMethods!$G$2:$G$31,AnalysisMethods!$E$2:$E$31='AE_SOC_PT Display'!D32,"")</f>
        <v>n</v>
      </c>
      <c r="F32" s="10" t="str" cm="1">
        <f t="array" ref="F32">_xlfn._xlws.FILTER(AnalysisResults!$T$2:$T$3724,(AnalysisResults!$P$2:$P$3724='AE_SOC_PT Display'!$D32)*(AnalysisResults!$D$2:$D$3724='AE_SOC_PT Display'!F$4)*(AnalysisResults!$J$2:$J$3724='AE_SOC_PT Display'!$B32)*(AnalysisResults!$N$2:$N$3724='AE_SOC_PT Display'!$C32),"")</f>
        <v>0</v>
      </c>
      <c r="G32" s="10" t="str" cm="1">
        <f t="array" ref="G32">_xlfn._xlws.FILTER(AnalysisResults!$T$2:$T$3724,(AnalysisResults!$P$2:$P$3724='AE_SOC_PT Display'!$D32)*(AnalysisResults!$D$2:$D$3724='AE_SOC_PT Display'!G$4)*(AnalysisResults!$J$2:$J$3724='AE_SOC_PT Display'!$B32)*(AnalysisResults!$N$2:$N$3724='AE_SOC_PT Display'!$C32),"")</f>
        <v>0</v>
      </c>
      <c r="H32" s="10" t="str" cm="1">
        <f t="array" ref="H32">_xlfn._xlws.FILTER(AnalysisResults!$T$2:$T$3724,(AnalysisResults!$P$2:$P$3724='AE_SOC_PT Display'!$D32)*(AnalysisResults!$D$2:$D$3724='AE_SOC_PT Display'!H$4)*(AnalysisResults!$J$2:$J$3724='AE_SOC_PT Display'!$B32)*(AnalysisResults!$N$2:$N$3724='AE_SOC_PT Display'!$C32),"")</f>
        <v>1</v>
      </c>
    </row>
    <row r="33" spans="2:8" x14ac:dyDescent="0.45">
      <c r="B33" s="9" t="str">
        <v>CARDIAC DISORDERS</v>
      </c>
      <c r="C33" s="9" t="str">
        <v>CARDIAC DISORDER</v>
      </c>
      <c r="D33" s="11" t="str">
        <v>Mth01_CatVar_ByGrp_2_pct</v>
      </c>
      <c r="E33" s="9" t="str" cm="1">
        <f t="array" ref="E33">_xlfn._xlws.FILTER(AnalysisMethods!$G$2:$G$31,AnalysisMethods!$E$2:$E$31='AE_SOC_PT Display'!D33,"")</f>
        <v>%</v>
      </c>
      <c r="F33" s="10" t="str" cm="1">
        <f t="array" ref="F33">_xlfn._xlws.FILTER(AnalysisResults!$T$2:$T$3724,(AnalysisResults!$P$2:$P$3724='AE_SOC_PT Display'!$D33)*(AnalysisResults!$D$2:$D$3724='AE_SOC_PT Display'!F$4)*(AnalysisResults!$J$2:$J$3724='AE_SOC_PT Display'!$B33)*(AnalysisResults!$N$2:$N$3724='AE_SOC_PT Display'!$C33),"")</f>
        <v>(  0.0)</v>
      </c>
      <c r="G33" s="10" t="str" cm="1">
        <f t="array" ref="G33">_xlfn._xlws.FILTER(AnalysisResults!$T$2:$T$3724,(AnalysisResults!$P$2:$P$3724='AE_SOC_PT Display'!$D33)*(AnalysisResults!$D$2:$D$3724='AE_SOC_PT Display'!G$4)*(AnalysisResults!$J$2:$J$3724='AE_SOC_PT Display'!$B33)*(AnalysisResults!$N$2:$N$3724='AE_SOC_PT Display'!$C33),"")</f>
        <v>(  0.0)</v>
      </c>
      <c r="H33" s="10" t="str" cm="1">
        <f t="array" ref="H33">_xlfn._xlws.FILTER(AnalysisResults!$T$2:$T$3724,(AnalysisResults!$P$2:$P$3724='AE_SOC_PT Display'!$D33)*(AnalysisResults!$D$2:$D$3724='AE_SOC_PT Display'!H$4)*(AnalysisResults!$J$2:$J$3724='AE_SOC_PT Display'!$B33)*(AnalysisResults!$N$2:$N$3724='AE_SOC_PT Display'!$C33),"")</f>
        <v>(  1.2)</v>
      </c>
    </row>
    <row r="34" spans="2:8" x14ac:dyDescent="0.45">
      <c r="B34" s="9" t="str">
        <v>CARDIAC DISORDERS</v>
      </c>
      <c r="C34" s="9" t="str">
        <v>CARDIAC FAILURE CONGESTIVE</v>
      </c>
      <c r="D34" s="11" t="str">
        <v>Mth01_CatVar_ByGrp_1_n</v>
      </c>
      <c r="E34" s="9" t="str" cm="1">
        <f t="array" ref="E34">_xlfn._xlws.FILTER(AnalysisMethods!$G$2:$G$31,AnalysisMethods!$E$2:$E$31='AE_SOC_PT Display'!D34,"")</f>
        <v>n</v>
      </c>
      <c r="F34" s="10" t="str" cm="1">
        <f t="array" ref="F34">_xlfn._xlws.FILTER(AnalysisResults!$T$2:$T$3724,(AnalysisResults!$P$2:$P$3724='AE_SOC_PT Display'!$D34)*(AnalysisResults!$D$2:$D$3724='AE_SOC_PT Display'!F$4)*(AnalysisResults!$J$2:$J$3724='AE_SOC_PT Display'!$B34)*(AnalysisResults!$N$2:$N$3724='AE_SOC_PT Display'!$C34),"")</f>
        <v>1</v>
      </c>
      <c r="G34" s="10" t="str" cm="1">
        <f t="array" ref="G34">_xlfn._xlws.FILTER(AnalysisResults!$T$2:$T$3724,(AnalysisResults!$P$2:$P$3724='AE_SOC_PT Display'!$D34)*(AnalysisResults!$D$2:$D$3724='AE_SOC_PT Display'!G$4)*(AnalysisResults!$J$2:$J$3724='AE_SOC_PT Display'!$B34)*(AnalysisResults!$N$2:$N$3724='AE_SOC_PT Display'!$C34),"")</f>
        <v>0</v>
      </c>
      <c r="H34" s="10" t="str" cm="1">
        <f t="array" ref="H34">_xlfn._xlws.FILTER(AnalysisResults!$T$2:$T$3724,(AnalysisResults!$P$2:$P$3724='AE_SOC_PT Display'!$D34)*(AnalysisResults!$D$2:$D$3724='AE_SOC_PT Display'!H$4)*(AnalysisResults!$J$2:$J$3724='AE_SOC_PT Display'!$B34)*(AnalysisResults!$N$2:$N$3724='AE_SOC_PT Display'!$C34),"")</f>
        <v>0</v>
      </c>
    </row>
    <row r="35" spans="2:8" x14ac:dyDescent="0.45">
      <c r="B35" s="9" t="str">
        <v>CARDIAC DISORDERS</v>
      </c>
      <c r="C35" s="9" t="str">
        <v>CARDIAC FAILURE CONGESTIVE</v>
      </c>
      <c r="D35" s="11" t="str">
        <v>Mth01_CatVar_ByGrp_2_pct</v>
      </c>
      <c r="E35" s="9" t="str" cm="1">
        <f t="array" ref="E35">_xlfn._xlws.FILTER(AnalysisMethods!$G$2:$G$31,AnalysisMethods!$E$2:$E$31='AE_SOC_PT Display'!D35,"")</f>
        <v>%</v>
      </c>
      <c r="F35" s="10" t="str" cm="1">
        <f t="array" ref="F35">_xlfn._xlws.FILTER(AnalysisResults!$T$2:$T$3724,(AnalysisResults!$P$2:$P$3724='AE_SOC_PT Display'!$D35)*(AnalysisResults!$D$2:$D$3724='AE_SOC_PT Display'!F$4)*(AnalysisResults!$J$2:$J$3724='AE_SOC_PT Display'!$B35)*(AnalysisResults!$N$2:$N$3724='AE_SOC_PT Display'!$C35),"")</f>
        <v>(  1.2)</v>
      </c>
      <c r="G35" s="10" t="str" cm="1">
        <f t="array" ref="G35">_xlfn._xlws.FILTER(AnalysisResults!$T$2:$T$3724,(AnalysisResults!$P$2:$P$3724='AE_SOC_PT Display'!$D35)*(AnalysisResults!$D$2:$D$3724='AE_SOC_PT Display'!G$4)*(AnalysisResults!$J$2:$J$3724='AE_SOC_PT Display'!$B35)*(AnalysisResults!$N$2:$N$3724='AE_SOC_PT Display'!$C35),"")</f>
        <v>(  0.0)</v>
      </c>
      <c r="H35" s="10" t="str" cm="1">
        <f t="array" ref="H35">_xlfn._xlws.FILTER(AnalysisResults!$T$2:$T$3724,(AnalysisResults!$P$2:$P$3724='AE_SOC_PT Display'!$D35)*(AnalysisResults!$D$2:$D$3724='AE_SOC_PT Display'!H$4)*(AnalysisResults!$J$2:$J$3724='AE_SOC_PT Display'!$B35)*(AnalysisResults!$N$2:$N$3724='AE_SOC_PT Display'!$C35),"")</f>
        <v>(  0.0)</v>
      </c>
    </row>
    <row r="36" spans="2:8" x14ac:dyDescent="0.45">
      <c r="B36" s="9" t="str">
        <v>CARDIAC DISORDERS</v>
      </c>
      <c r="C36" s="9" t="str">
        <v>MYOCARDIAL INFARCTION</v>
      </c>
      <c r="D36" s="11" t="str">
        <v>Mth01_CatVar_ByGrp_1_n</v>
      </c>
      <c r="E36" s="9" t="str" cm="1">
        <f t="array" ref="E36">_xlfn._xlws.FILTER(AnalysisMethods!$G$2:$G$31,AnalysisMethods!$E$2:$E$31='AE_SOC_PT Display'!D36,"")</f>
        <v>n</v>
      </c>
      <c r="F36" s="10" t="str" cm="1">
        <f t="array" ref="F36">_xlfn._xlws.FILTER(AnalysisResults!$T$2:$T$3724,(AnalysisResults!$P$2:$P$3724='AE_SOC_PT Display'!$D36)*(AnalysisResults!$D$2:$D$3724='AE_SOC_PT Display'!F$4)*(AnalysisResults!$J$2:$J$3724='AE_SOC_PT Display'!$B36)*(AnalysisResults!$N$2:$N$3724='AE_SOC_PT Display'!$C36),"")</f>
        <v>4</v>
      </c>
      <c r="G36" s="10" t="str" cm="1">
        <f t="array" ref="G36">_xlfn._xlws.FILTER(AnalysisResults!$T$2:$T$3724,(AnalysisResults!$P$2:$P$3724='AE_SOC_PT Display'!$D36)*(AnalysisResults!$D$2:$D$3724='AE_SOC_PT Display'!G$4)*(AnalysisResults!$J$2:$J$3724='AE_SOC_PT Display'!$B36)*(AnalysisResults!$N$2:$N$3724='AE_SOC_PT Display'!$C36),"")</f>
        <v>2</v>
      </c>
      <c r="H36" s="10" t="str" cm="1">
        <f t="array" ref="H36">_xlfn._xlws.FILTER(AnalysisResults!$T$2:$T$3724,(AnalysisResults!$P$2:$P$3724='AE_SOC_PT Display'!$D36)*(AnalysisResults!$D$2:$D$3724='AE_SOC_PT Display'!H$4)*(AnalysisResults!$J$2:$J$3724='AE_SOC_PT Display'!$B36)*(AnalysisResults!$N$2:$N$3724='AE_SOC_PT Display'!$C36),"")</f>
        <v>4</v>
      </c>
    </row>
    <row r="37" spans="2:8" x14ac:dyDescent="0.45">
      <c r="B37" s="9" t="str">
        <v>CARDIAC DISORDERS</v>
      </c>
      <c r="C37" s="9" t="str">
        <v>MYOCARDIAL INFARCTION</v>
      </c>
      <c r="D37" s="11" t="str">
        <v>Mth01_CatVar_ByGrp_2_pct</v>
      </c>
      <c r="E37" s="9" t="str" cm="1">
        <f t="array" ref="E37">_xlfn._xlws.FILTER(AnalysisMethods!$G$2:$G$31,AnalysisMethods!$E$2:$E$31='AE_SOC_PT Display'!D37,"")</f>
        <v>%</v>
      </c>
      <c r="F37" s="10" t="str" cm="1">
        <f t="array" ref="F37">_xlfn._xlws.FILTER(AnalysisResults!$T$2:$T$3724,(AnalysisResults!$P$2:$P$3724='AE_SOC_PT Display'!$D37)*(AnalysisResults!$D$2:$D$3724='AE_SOC_PT Display'!F$4)*(AnalysisResults!$J$2:$J$3724='AE_SOC_PT Display'!$B37)*(AnalysisResults!$N$2:$N$3724='AE_SOC_PT Display'!$C37),"")</f>
        <v>(  4.7)</v>
      </c>
      <c r="G37" s="10" t="str" cm="1">
        <f t="array" ref="G37">_xlfn._xlws.FILTER(AnalysisResults!$T$2:$T$3724,(AnalysisResults!$P$2:$P$3724='AE_SOC_PT Display'!$D37)*(AnalysisResults!$D$2:$D$3724='AE_SOC_PT Display'!G$4)*(AnalysisResults!$J$2:$J$3724='AE_SOC_PT Display'!$B37)*(AnalysisResults!$N$2:$N$3724='AE_SOC_PT Display'!$C37),"")</f>
        <v>(  2.4)</v>
      </c>
      <c r="H37" s="10" t="str" cm="1">
        <f t="array" ref="H37">_xlfn._xlws.FILTER(AnalysisResults!$T$2:$T$3724,(AnalysisResults!$P$2:$P$3724='AE_SOC_PT Display'!$D37)*(AnalysisResults!$D$2:$D$3724='AE_SOC_PT Display'!H$4)*(AnalysisResults!$J$2:$J$3724='AE_SOC_PT Display'!$B37)*(AnalysisResults!$N$2:$N$3724='AE_SOC_PT Display'!$C37),"")</f>
        <v>(  4.8)</v>
      </c>
    </row>
    <row r="38" spans="2:8" x14ac:dyDescent="0.45">
      <c r="B38" s="9" t="str">
        <v>CARDIAC DISORDERS</v>
      </c>
      <c r="C38" s="9" t="str">
        <v>PALPITATIONS</v>
      </c>
      <c r="D38" s="11" t="str">
        <v>Mth01_CatVar_ByGrp_1_n</v>
      </c>
      <c r="E38" s="9" t="str" cm="1">
        <f t="array" ref="E38">_xlfn._xlws.FILTER(AnalysisMethods!$G$2:$G$31,AnalysisMethods!$E$2:$E$31='AE_SOC_PT Display'!D38,"")</f>
        <v>n</v>
      </c>
      <c r="F38" s="10" t="str" cm="1">
        <f t="array" ref="F38">_xlfn._xlws.FILTER(AnalysisResults!$T$2:$T$3724,(AnalysisResults!$P$2:$P$3724='AE_SOC_PT Display'!$D38)*(AnalysisResults!$D$2:$D$3724='AE_SOC_PT Display'!F$4)*(AnalysisResults!$J$2:$J$3724='AE_SOC_PT Display'!$B38)*(AnalysisResults!$N$2:$N$3724='AE_SOC_PT Display'!$C38),"")</f>
        <v>0</v>
      </c>
      <c r="G38" s="10" t="str" cm="1">
        <f t="array" ref="G38">_xlfn._xlws.FILTER(AnalysisResults!$T$2:$T$3724,(AnalysisResults!$P$2:$P$3724='AE_SOC_PT Display'!$D38)*(AnalysisResults!$D$2:$D$3724='AE_SOC_PT Display'!G$4)*(AnalysisResults!$J$2:$J$3724='AE_SOC_PT Display'!$B38)*(AnalysisResults!$N$2:$N$3724='AE_SOC_PT Display'!$C38),"")</f>
        <v>2</v>
      </c>
      <c r="H38" s="10" t="str" cm="1">
        <f t="array" ref="H38">_xlfn._xlws.FILTER(AnalysisResults!$T$2:$T$3724,(AnalysisResults!$P$2:$P$3724='AE_SOC_PT Display'!$D38)*(AnalysisResults!$D$2:$D$3724='AE_SOC_PT Display'!H$4)*(AnalysisResults!$J$2:$J$3724='AE_SOC_PT Display'!$B38)*(AnalysisResults!$N$2:$N$3724='AE_SOC_PT Display'!$C38),"")</f>
        <v>0</v>
      </c>
    </row>
    <row r="39" spans="2:8" x14ac:dyDescent="0.45">
      <c r="B39" s="9" t="str">
        <v>CARDIAC DISORDERS</v>
      </c>
      <c r="C39" s="9" t="str">
        <v>PALPITATIONS</v>
      </c>
      <c r="D39" s="11" t="str">
        <v>Mth01_CatVar_ByGrp_2_pct</v>
      </c>
      <c r="E39" s="9" t="str" cm="1">
        <f t="array" ref="E39">_xlfn._xlws.FILTER(AnalysisMethods!$G$2:$G$31,AnalysisMethods!$E$2:$E$31='AE_SOC_PT Display'!D39,"")</f>
        <v>%</v>
      </c>
      <c r="F39" s="10" t="str" cm="1">
        <f t="array" ref="F39">_xlfn._xlws.FILTER(AnalysisResults!$T$2:$T$3724,(AnalysisResults!$P$2:$P$3724='AE_SOC_PT Display'!$D39)*(AnalysisResults!$D$2:$D$3724='AE_SOC_PT Display'!F$4)*(AnalysisResults!$J$2:$J$3724='AE_SOC_PT Display'!$B39)*(AnalysisResults!$N$2:$N$3724='AE_SOC_PT Display'!$C39),"")</f>
        <v>(  0.0)</v>
      </c>
      <c r="G39" s="10" t="str" cm="1">
        <f t="array" ref="G39">_xlfn._xlws.FILTER(AnalysisResults!$T$2:$T$3724,(AnalysisResults!$P$2:$P$3724='AE_SOC_PT Display'!$D39)*(AnalysisResults!$D$2:$D$3724='AE_SOC_PT Display'!G$4)*(AnalysisResults!$J$2:$J$3724='AE_SOC_PT Display'!$B39)*(AnalysisResults!$N$2:$N$3724='AE_SOC_PT Display'!$C39),"")</f>
        <v>(  2.4)</v>
      </c>
      <c r="H39" s="10" t="str" cm="1">
        <f t="array" ref="H39">_xlfn._xlws.FILTER(AnalysisResults!$T$2:$T$3724,(AnalysisResults!$P$2:$P$3724='AE_SOC_PT Display'!$D39)*(AnalysisResults!$D$2:$D$3724='AE_SOC_PT Display'!H$4)*(AnalysisResults!$J$2:$J$3724='AE_SOC_PT Display'!$B39)*(AnalysisResults!$N$2:$N$3724='AE_SOC_PT Display'!$C39),"")</f>
        <v>(  0.0)</v>
      </c>
    </row>
    <row r="40" spans="2:8" x14ac:dyDescent="0.45">
      <c r="B40" s="9" t="str">
        <v>CARDIAC DISORDERS</v>
      </c>
      <c r="C40" s="9" t="str">
        <v>SINUS ARRHYTHMIA</v>
      </c>
      <c r="D40" s="11" t="str">
        <v>Mth01_CatVar_ByGrp_1_n</v>
      </c>
      <c r="E40" s="9" t="str" cm="1">
        <f t="array" ref="E40">_xlfn._xlws.FILTER(AnalysisMethods!$G$2:$G$31,AnalysisMethods!$E$2:$E$31='AE_SOC_PT Display'!D40,"")</f>
        <v>n</v>
      </c>
      <c r="F40" s="10" t="str" cm="1">
        <f t="array" ref="F40">_xlfn._xlws.FILTER(AnalysisResults!$T$2:$T$3724,(AnalysisResults!$P$2:$P$3724='AE_SOC_PT Display'!$D40)*(AnalysisResults!$D$2:$D$3724='AE_SOC_PT Display'!F$4)*(AnalysisResults!$J$2:$J$3724='AE_SOC_PT Display'!$B40)*(AnalysisResults!$N$2:$N$3724='AE_SOC_PT Display'!$C40),"")</f>
        <v>1</v>
      </c>
      <c r="G40" s="10" t="str" cm="1">
        <f t="array" ref="G40">_xlfn._xlws.FILTER(AnalysisResults!$T$2:$T$3724,(AnalysisResults!$P$2:$P$3724='AE_SOC_PT Display'!$D40)*(AnalysisResults!$D$2:$D$3724='AE_SOC_PT Display'!G$4)*(AnalysisResults!$J$2:$J$3724='AE_SOC_PT Display'!$B40)*(AnalysisResults!$N$2:$N$3724='AE_SOC_PT Display'!$C40),"")</f>
        <v>0</v>
      </c>
      <c r="H40" s="10" t="str" cm="1">
        <f t="array" ref="H40">_xlfn._xlws.FILTER(AnalysisResults!$T$2:$T$3724,(AnalysisResults!$P$2:$P$3724='AE_SOC_PT Display'!$D40)*(AnalysisResults!$D$2:$D$3724='AE_SOC_PT Display'!H$4)*(AnalysisResults!$J$2:$J$3724='AE_SOC_PT Display'!$B40)*(AnalysisResults!$N$2:$N$3724='AE_SOC_PT Display'!$C40),"")</f>
        <v>0</v>
      </c>
    </row>
    <row r="41" spans="2:8" x14ac:dyDescent="0.45">
      <c r="B41" s="9" t="str">
        <v>CARDIAC DISORDERS</v>
      </c>
      <c r="C41" s="9" t="str">
        <v>SINUS ARRHYTHMIA</v>
      </c>
      <c r="D41" s="11" t="str">
        <v>Mth01_CatVar_ByGrp_2_pct</v>
      </c>
      <c r="E41" s="9" t="str" cm="1">
        <f t="array" ref="E41">_xlfn._xlws.FILTER(AnalysisMethods!$G$2:$G$31,AnalysisMethods!$E$2:$E$31='AE_SOC_PT Display'!D41,"")</f>
        <v>%</v>
      </c>
      <c r="F41" s="10" t="str" cm="1">
        <f t="array" ref="F41">_xlfn._xlws.FILTER(AnalysisResults!$T$2:$T$3724,(AnalysisResults!$P$2:$P$3724='AE_SOC_PT Display'!$D41)*(AnalysisResults!$D$2:$D$3724='AE_SOC_PT Display'!F$4)*(AnalysisResults!$J$2:$J$3724='AE_SOC_PT Display'!$B41)*(AnalysisResults!$N$2:$N$3724='AE_SOC_PT Display'!$C41),"")</f>
        <v>(  1.2)</v>
      </c>
      <c r="G41" s="10" t="str" cm="1">
        <f t="array" ref="G41">_xlfn._xlws.FILTER(AnalysisResults!$T$2:$T$3724,(AnalysisResults!$P$2:$P$3724='AE_SOC_PT Display'!$D41)*(AnalysisResults!$D$2:$D$3724='AE_SOC_PT Display'!G$4)*(AnalysisResults!$J$2:$J$3724='AE_SOC_PT Display'!$B41)*(AnalysisResults!$N$2:$N$3724='AE_SOC_PT Display'!$C41),"")</f>
        <v>(  0.0)</v>
      </c>
      <c r="H41" s="10" t="str" cm="1">
        <f t="array" ref="H41">_xlfn._xlws.FILTER(AnalysisResults!$T$2:$T$3724,(AnalysisResults!$P$2:$P$3724='AE_SOC_PT Display'!$D41)*(AnalysisResults!$D$2:$D$3724='AE_SOC_PT Display'!H$4)*(AnalysisResults!$J$2:$J$3724='AE_SOC_PT Display'!$B41)*(AnalysisResults!$N$2:$N$3724='AE_SOC_PT Display'!$C41),"")</f>
        <v>(  0.0)</v>
      </c>
    </row>
    <row r="42" spans="2:8" x14ac:dyDescent="0.45">
      <c r="B42" s="9" t="str">
        <v>CARDIAC DISORDERS</v>
      </c>
      <c r="C42" s="9" t="str">
        <v>SINUS BRADYCARDIA</v>
      </c>
      <c r="D42" s="11" t="str">
        <v>Mth01_CatVar_ByGrp_1_n</v>
      </c>
      <c r="E42" s="9" t="str" cm="1">
        <f t="array" ref="E42">_xlfn._xlws.FILTER(AnalysisMethods!$G$2:$G$31,AnalysisMethods!$E$2:$E$31='AE_SOC_PT Display'!D42,"")</f>
        <v>n</v>
      </c>
      <c r="F42" s="10" t="str" cm="1">
        <f t="array" ref="F42">_xlfn._xlws.FILTER(AnalysisResults!$T$2:$T$3724,(AnalysisResults!$P$2:$P$3724='AE_SOC_PT Display'!$D42)*(AnalysisResults!$D$2:$D$3724='AE_SOC_PT Display'!F$4)*(AnalysisResults!$J$2:$J$3724='AE_SOC_PT Display'!$B42)*(AnalysisResults!$N$2:$N$3724='AE_SOC_PT Display'!$C42),"")</f>
        <v>2</v>
      </c>
      <c r="G42" s="10" t="str" cm="1">
        <f t="array" ref="G42">_xlfn._xlws.FILTER(AnalysisResults!$T$2:$T$3724,(AnalysisResults!$P$2:$P$3724='AE_SOC_PT Display'!$D42)*(AnalysisResults!$D$2:$D$3724='AE_SOC_PT Display'!G$4)*(AnalysisResults!$J$2:$J$3724='AE_SOC_PT Display'!$B42)*(AnalysisResults!$N$2:$N$3724='AE_SOC_PT Display'!$C42),"")</f>
        <v>7</v>
      </c>
      <c r="H42" s="10" t="str" cm="1">
        <f t="array" ref="H42">_xlfn._xlws.FILTER(AnalysisResults!$T$2:$T$3724,(AnalysisResults!$P$2:$P$3724='AE_SOC_PT Display'!$D42)*(AnalysisResults!$D$2:$D$3724='AE_SOC_PT Display'!H$4)*(AnalysisResults!$J$2:$J$3724='AE_SOC_PT Display'!$B42)*(AnalysisResults!$N$2:$N$3724='AE_SOC_PT Display'!$C42),"")</f>
        <v>8</v>
      </c>
    </row>
    <row r="43" spans="2:8" x14ac:dyDescent="0.45">
      <c r="B43" s="9" t="str">
        <v>CARDIAC DISORDERS</v>
      </c>
      <c r="C43" s="9" t="str">
        <v>SINUS BRADYCARDIA</v>
      </c>
      <c r="D43" s="11" t="str">
        <v>Mth01_CatVar_ByGrp_2_pct</v>
      </c>
      <c r="E43" s="9" t="str" cm="1">
        <f t="array" ref="E43">_xlfn._xlws.FILTER(AnalysisMethods!$G$2:$G$31,AnalysisMethods!$E$2:$E$31='AE_SOC_PT Display'!D43,"")</f>
        <v>%</v>
      </c>
      <c r="F43" s="10" t="str" cm="1">
        <f t="array" ref="F43">_xlfn._xlws.FILTER(AnalysisResults!$T$2:$T$3724,(AnalysisResults!$P$2:$P$3724='AE_SOC_PT Display'!$D43)*(AnalysisResults!$D$2:$D$3724='AE_SOC_PT Display'!F$4)*(AnalysisResults!$J$2:$J$3724='AE_SOC_PT Display'!$B43)*(AnalysisResults!$N$2:$N$3724='AE_SOC_PT Display'!$C43),"")</f>
        <v>(  2.3)</v>
      </c>
      <c r="G43" s="10" t="str" cm="1">
        <f t="array" ref="G43">_xlfn._xlws.FILTER(AnalysisResults!$T$2:$T$3724,(AnalysisResults!$P$2:$P$3724='AE_SOC_PT Display'!$D43)*(AnalysisResults!$D$2:$D$3724='AE_SOC_PT Display'!G$4)*(AnalysisResults!$J$2:$J$3724='AE_SOC_PT Display'!$B43)*(AnalysisResults!$N$2:$N$3724='AE_SOC_PT Display'!$C43),"")</f>
        <v>(  8.3)</v>
      </c>
      <c r="H43" s="10" t="str" cm="1">
        <f t="array" ref="H43">_xlfn._xlws.FILTER(AnalysisResults!$T$2:$T$3724,(AnalysisResults!$P$2:$P$3724='AE_SOC_PT Display'!$D43)*(AnalysisResults!$D$2:$D$3724='AE_SOC_PT Display'!H$4)*(AnalysisResults!$J$2:$J$3724='AE_SOC_PT Display'!$B43)*(AnalysisResults!$N$2:$N$3724='AE_SOC_PT Display'!$C43),"")</f>
        <v>(  9.5)</v>
      </c>
    </row>
    <row r="44" spans="2:8" x14ac:dyDescent="0.45">
      <c r="B44" s="9" t="str">
        <v>CARDIAC DISORDERS</v>
      </c>
      <c r="C44" s="9" t="str">
        <v>SUPRAVENTRICULAR EXTRASYSTOLES</v>
      </c>
      <c r="D44" s="11" t="str">
        <v>Mth01_CatVar_ByGrp_1_n</v>
      </c>
      <c r="E44" s="9" t="str" cm="1">
        <f t="array" ref="E44">_xlfn._xlws.FILTER(AnalysisMethods!$G$2:$G$31,AnalysisMethods!$E$2:$E$31='AE_SOC_PT Display'!D44,"")</f>
        <v>n</v>
      </c>
      <c r="F44" s="10" t="str" cm="1">
        <f t="array" ref="F44">_xlfn._xlws.FILTER(AnalysisResults!$T$2:$T$3724,(AnalysisResults!$P$2:$P$3724='AE_SOC_PT Display'!$D44)*(AnalysisResults!$D$2:$D$3724='AE_SOC_PT Display'!F$4)*(AnalysisResults!$J$2:$J$3724='AE_SOC_PT Display'!$B44)*(AnalysisResults!$N$2:$N$3724='AE_SOC_PT Display'!$C44),"")</f>
        <v>1</v>
      </c>
      <c r="G44" s="10" t="str" cm="1">
        <f t="array" ref="G44">_xlfn._xlws.FILTER(AnalysisResults!$T$2:$T$3724,(AnalysisResults!$P$2:$P$3724='AE_SOC_PT Display'!$D44)*(AnalysisResults!$D$2:$D$3724='AE_SOC_PT Display'!G$4)*(AnalysisResults!$J$2:$J$3724='AE_SOC_PT Display'!$B44)*(AnalysisResults!$N$2:$N$3724='AE_SOC_PT Display'!$C44),"")</f>
        <v>1</v>
      </c>
      <c r="H44" s="10" t="str" cm="1">
        <f t="array" ref="H44">_xlfn._xlws.FILTER(AnalysisResults!$T$2:$T$3724,(AnalysisResults!$P$2:$P$3724='AE_SOC_PT Display'!$D44)*(AnalysisResults!$D$2:$D$3724='AE_SOC_PT Display'!H$4)*(AnalysisResults!$J$2:$J$3724='AE_SOC_PT Display'!$B44)*(AnalysisResults!$N$2:$N$3724='AE_SOC_PT Display'!$C44),"")</f>
        <v>1</v>
      </c>
    </row>
    <row r="45" spans="2:8" x14ac:dyDescent="0.45">
      <c r="B45" s="9" t="str">
        <v>CARDIAC DISORDERS</v>
      </c>
      <c r="C45" s="9" t="str">
        <v>SUPRAVENTRICULAR EXTRASYSTOLES</v>
      </c>
      <c r="D45" s="11" t="str">
        <v>Mth01_CatVar_ByGrp_2_pct</v>
      </c>
      <c r="E45" s="9" t="str" cm="1">
        <f t="array" ref="E45">_xlfn._xlws.FILTER(AnalysisMethods!$G$2:$G$31,AnalysisMethods!$E$2:$E$31='AE_SOC_PT Display'!D45,"")</f>
        <v>%</v>
      </c>
      <c r="F45" s="10" t="str" cm="1">
        <f t="array" ref="F45">_xlfn._xlws.FILTER(AnalysisResults!$T$2:$T$3724,(AnalysisResults!$P$2:$P$3724='AE_SOC_PT Display'!$D45)*(AnalysisResults!$D$2:$D$3724='AE_SOC_PT Display'!F$4)*(AnalysisResults!$J$2:$J$3724='AE_SOC_PT Display'!$B45)*(AnalysisResults!$N$2:$N$3724='AE_SOC_PT Display'!$C45),"")</f>
        <v>(  1.2)</v>
      </c>
      <c r="G45" s="10" t="str" cm="1">
        <f t="array" ref="G45">_xlfn._xlws.FILTER(AnalysisResults!$T$2:$T$3724,(AnalysisResults!$P$2:$P$3724='AE_SOC_PT Display'!$D45)*(AnalysisResults!$D$2:$D$3724='AE_SOC_PT Display'!G$4)*(AnalysisResults!$J$2:$J$3724='AE_SOC_PT Display'!$B45)*(AnalysisResults!$N$2:$N$3724='AE_SOC_PT Display'!$C45),"")</f>
        <v>(  1.2)</v>
      </c>
      <c r="H45" s="10" t="str" cm="1">
        <f t="array" ref="H45">_xlfn._xlws.FILTER(AnalysisResults!$T$2:$T$3724,(AnalysisResults!$P$2:$P$3724='AE_SOC_PT Display'!$D45)*(AnalysisResults!$D$2:$D$3724='AE_SOC_PT Display'!H$4)*(AnalysisResults!$J$2:$J$3724='AE_SOC_PT Display'!$B45)*(AnalysisResults!$N$2:$N$3724='AE_SOC_PT Display'!$C45),"")</f>
        <v>(  1.2)</v>
      </c>
    </row>
    <row r="46" spans="2:8" x14ac:dyDescent="0.45">
      <c r="B46" s="9" t="str">
        <v>CARDIAC DISORDERS</v>
      </c>
      <c r="C46" s="9" t="str">
        <v>SUPRAVENTRICULAR TACHYCARDIA</v>
      </c>
      <c r="D46" s="11" t="str">
        <v>Mth01_CatVar_ByGrp_1_n</v>
      </c>
      <c r="E46" s="9" t="str" cm="1">
        <f t="array" ref="E46">_xlfn._xlws.FILTER(AnalysisMethods!$G$2:$G$31,AnalysisMethods!$E$2:$E$31='AE_SOC_PT Display'!D46,"")</f>
        <v>n</v>
      </c>
      <c r="F46" s="10" t="str" cm="1">
        <f t="array" ref="F46">_xlfn._xlws.FILTER(AnalysisResults!$T$2:$T$3724,(AnalysisResults!$P$2:$P$3724='AE_SOC_PT Display'!$D46)*(AnalysisResults!$D$2:$D$3724='AE_SOC_PT Display'!F$4)*(AnalysisResults!$J$2:$J$3724='AE_SOC_PT Display'!$B46)*(AnalysisResults!$N$2:$N$3724='AE_SOC_PT Display'!$C46),"")</f>
        <v>0</v>
      </c>
      <c r="G46" s="10" t="str" cm="1">
        <f t="array" ref="G46">_xlfn._xlws.FILTER(AnalysisResults!$T$2:$T$3724,(AnalysisResults!$P$2:$P$3724='AE_SOC_PT Display'!$D46)*(AnalysisResults!$D$2:$D$3724='AE_SOC_PT Display'!G$4)*(AnalysisResults!$J$2:$J$3724='AE_SOC_PT Display'!$B46)*(AnalysisResults!$N$2:$N$3724='AE_SOC_PT Display'!$C46),"")</f>
        <v>1</v>
      </c>
      <c r="H46" s="10" t="str" cm="1">
        <f t="array" ref="H46">_xlfn._xlws.FILTER(AnalysisResults!$T$2:$T$3724,(AnalysisResults!$P$2:$P$3724='AE_SOC_PT Display'!$D46)*(AnalysisResults!$D$2:$D$3724='AE_SOC_PT Display'!H$4)*(AnalysisResults!$J$2:$J$3724='AE_SOC_PT Display'!$B46)*(AnalysisResults!$N$2:$N$3724='AE_SOC_PT Display'!$C46),"")</f>
        <v>0</v>
      </c>
    </row>
    <row r="47" spans="2:8" x14ac:dyDescent="0.45">
      <c r="B47" s="9" t="str">
        <v>CARDIAC DISORDERS</v>
      </c>
      <c r="C47" s="9" t="str">
        <v>SUPRAVENTRICULAR TACHYCARDIA</v>
      </c>
      <c r="D47" s="11" t="str">
        <v>Mth01_CatVar_ByGrp_2_pct</v>
      </c>
      <c r="E47" s="9" t="str" cm="1">
        <f t="array" ref="E47">_xlfn._xlws.FILTER(AnalysisMethods!$G$2:$G$31,AnalysisMethods!$E$2:$E$31='AE_SOC_PT Display'!D47,"")</f>
        <v>%</v>
      </c>
      <c r="F47" s="10" t="str" cm="1">
        <f t="array" ref="F47">_xlfn._xlws.FILTER(AnalysisResults!$T$2:$T$3724,(AnalysisResults!$P$2:$P$3724='AE_SOC_PT Display'!$D47)*(AnalysisResults!$D$2:$D$3724='AE_SOC_PT Display'!F$4)*(AnalysisResults!$J$2:$J$3724='AE_SOC_PT Display'!$B47)*(AnalysisResults!$N$2:$N$3724='AE_SOC_PT Display'!$C47),"")</f>
        <v>(  0.0)</v>
      </c>
      <c r="G47" s="10" t="str" cm="1">
        <f t="array" ref="G47">_xlfn._xlws.FILTER(AnalysisResults!$T$2:$T$3724,(AnalysisResults!$P$2:$P$3724='AE_SOC_PT Display'!$D47)*(AnalysisResults!$D$2:$D$3724='AE_SOC_PT Display'!G$4)*(AnalysisResults!$J$2:$J$3724='AE_SOC_PT Display'!$B47)*(AnalysisResults!$N$2:$N$3724='AE_SOC_PT Display'!$C47),"")</f>
        <v>(  1.2)</v>
      </c>
      <c r="H47" s="10" t="str" cm="1">
        <f t="array" ref="H47">_xlfn._xlws.FILTER(AnalysisResults!$T$2:$T$3724,(AnalysisResults!$P$2:$P$3724='AE_SOC_PT Display'!$D47)*(AnalysisResults!$D$2:$D$3724='AE_SOC_PT Display'!H$4)*(AnalysisResults!$J$2:$J$3724='AE_SOC_PT Display'!$B47)*(AnalysisResults!$N$2:$N$3724='AE_SOC_PT Display'!$C47),"")</f>
        <v>(  0.0)</v>
      </c>
    </row>
    <row r="48" spans="2:8" x14ac:dyDescent="0.45">
      <c r="B48" s="9" t="str">
        <v>CARDIAC DISORDERS</v>
      </c>
      <c r="C48" s="9" t="str">
        <v>TACHYCARDIA</v>
      </c>
      <c r="D48" s="11" t="str">
        <v>Mth01_CatVar_ByGrp_1_n</v>
      </c>
      <c r="E48" s="9" t="str" cm="1">
        <f t="array" ref="E48">_xlfn._xlws.FILTER(AnalysisMethods!$G$2:$G$31,AnalysisMethods!$E$2:$E$31='AE_SOC_PT Display'!D48,"")</f>
        <v>n</v>
      </c>
      <c r="F48" s="10" t="str" cm="1">
        <f t="array" ref="F48">_xlfn._xlws.FILTER(AnalysisResults!$T$2:$T$3724,(AnalysisResults!$P$2:$P$3724='AE_SOC_PT Display'!$D48)*(AnalysisResults!$D$2:$D$3724='AE_SOC_PT Display'!F$4)*(AnalysisResults!$J$2:$J$3724='AE_SOC_PT Display'!$B48)*(AnalysisResults!$N$2:$N$3724='AE_SOC_PT Display'!$C48),"")</f>
        <v>1</v>
      </c>
      <c r="G48" s="10" t="str" cm="1">
        <f t="array" ref="G48">_xlfn._xlws.FILTER(AnalysisResults!$T$2:$T$3724,(AnalysisResults!$P$2:$P$3724='AE_SOC_PT Display'!$D48)*(AnalysisResults!$D$2:$D$3724='AE_SOC_PT Display'!G$4)*(AnalysisResults!$J$2:$J$3724='AE_SOC_PT Display'!$B48)*(AnalysisResults!$N$2:$N$3724='AE_SOC_PT Display'!$C48),"")</f>
        <v>0</v>
      </c>
      <c r="H48" s="10" t="str" cm="1">
        <f t="array" ref="H48">_xlfn._xlws.FILTER(AnalysisResults!$T$2:$T$3724,(AnalysisResults!$P$2:$P$3724='AE_SOC_PT Display'!$D48)*(AnalysisResults!$D$2:$D$3724='AE_SOC_PT Display'!H$4)*(AnalysisResults!$J$2:$J$3724='AE_SOC_PT Display'!$B48)*(AnalysisResults!$N$2:$N$3724='AE_SOC_PT Display'!$C48),"")</f>
        <v>0</v>
      </c>
    </row>
    <row r="49" spans="2:8" x14ac:dyDescent="0.45">
      <c r="B49" s="9" t="str">
        <v>CARDIAC DISORDERS</v>
      </c>
      <c r="C49" s="9" t="str">
        <v>TACHYCARDIA</v>
      </c>
      <c r="D49" s="11" t="str">
        <v>Mth01_CatVar_ByGrp_2_pct</v>
      </c>
      <c r="E49" s="9" t="str" cm="1">
        <f t="array" ref="E49">_xlfn._xlws.FILTER(AnalysisMethods!$G$2:$G$31,AnalysisMethods!$E$2:$E$31='AE_SOC_PT Display'!D49,"")</f>
        <v>%</v>
      </c>
      <c r="F49" s="10" t="str" cm="1">
        <f t="array" ref="F49">_xlfn._xlws.FILTER(AnalysisResults!$T$2:$T$3724,(AnalysisResults!$P$2:$P$3724='AE_SOC_PT Display'!$D49)*(AnalysisResults!$D$2:$D$3724='AE_SOC_PT Display'!F$4)*(AnalysisResults!$J$2:$J$3724='AE_SOC_PT Display'!$B49)*(AnalysisResults!$N$2:$N$3724='AE_SOC_PT Display'!$C49),"")</f>
        <v>(  1.2)</v>
      </c>
      <c r="G49" s="10" t="str" cm="1">
        <f t="array" ref="G49">_xlfn._xlws.FILTER(AnalysisResults!$T$2:$T$3724,(AnalysisResults!$P$2:$P$3724='AE_SOC_PT Display'!$D49)*(AnalysisResults!$D$2:$D$3724='AE_SOC_PT Display'!G$4)*(AnalysisResults!$J$2:$J$3724='AE_SOC_PT Display'!$B49)*(AnalysisResults!$N$2:$N$3724='AE_SOC_PT Display'!$C49),"")</f>
        <v>(  0.0)</v>
      </c>
      <c r="H49" s="10" t="str" cm="1">
        <f t="array" ref="H49">_xlfn._xlws.FILTER(AnalysisResults!$T$2:$T$3724,(AnalysisResults!$P$2:$P$3724='AE_SOC_PT Display'!$D49)*(AnalysisResults!$D$2:$D$3724='AE_SOC_PT Display'!H$4)*(AnalysisResults!$J$2:$J$3724='AE_SOC_PT Display'!$B49)*(AnalysisResults!$N$2:$N$3724='AE_SOC_PT Display'!$C49),"")</f>
        <v>(  0.0)</v>
      </c>
    </row>
    <row r="50" spans="2:8" x14ac:dyDescent="0.45">
      <c r="B50" s="9" t="str">
        <v>CARDIAC DISORDERS</v>
      </c>
      <c r="C50" s="9" t="str">
        <v>VENTRICULAR EXTRASYSTOLES</v>
      </c>
      <c r="D50" s="11" t="str">
        <v>Mth01_CatVar_ByGrp_1_n</v>
      </c>
      <c r="E50" s="9" t="str" cm="1">
        <f t="array" ref="E50">_xlfn._xlws.FILTER(AnalysisMethods!$G$2:$G$31,AnalysisMethods!$E$2:$E$31='AE_SOC_PT Display'!D50,"")</f>
        <v>n</v>
      </c>
      <c r="F50" s="10" t="str" cm="1">
        <f t="array" ref="F50">_xlfn._xlws.FILTER(AnalysisResults!$T$2:$T$3724,(AnalysisResults!$P$2:$P$3724='AE_SOC_PT Display'!$D50)*(AnalysisResults!$D$2:$D$3724='AE_SOC_PT Display'!F$4)*(AnalysisResults!$J$2:$J$3724='AE_SOC_PT Display'!$B50)*(AnalysisResults!$N$2:$N$3724='AE_SOC_PT Display'!$C50),"")</f>
        <v>0</v>
      </c>
      <c r="G50" s="10" t="str" cm="1">
        <f t="array" ref="G50">_xlfn._xlws.FILTER(AnalysisResults!$T$2:$T$3724,(AnalysisResults!$P$2:$P$3724='AE_SOC_PT Display'!$D50)*(AnalysisResults!$D$2:$D$3724='AE_SOC_PT Display'!G$4)*(AnalysisResults!$J$2:$J$3724='AE_SOC_PT Display'!$B50)*(AnalysisResults!$N$2:$N$3724='AE_SOC_PT Display'!$C50),"")</f>
        <v>2</v>
      </c>
      <c r="H50" s="10" t="str" cm="1">
        <f t="array" ref="H50">_xlfn._xlws.FILTER(AnalysisResults!$T$2:$T$3724,(AnalysisResults!$P$2:$P$3724='AE_SOC_PT Display'!$D50)*(AnalysisResults!$D$2:$D$3724='AE_SOC_PT Display'!H$4)*(AnalysisResults!$J$2:$J$3724='AE_SOC_PT Display'!$B50)*(AnalysisResults!$N$2:$N$3724='AE_SOC_PT Display'!$C50),"")</f>
        <v>1</v>
      </c>
    </row>
    <row r="51" spans="2:8" x14ac:dyDescent="0.45">
      <c r="B51" s="9" t="str">
        <v>CARDIAC DISORDERS</v>
      </c>
      <c r="C51" s="9" t="str">
        <v>VENTRICULAR EXTRASYSTOLES</v>
      </c>
      <c r="D51" s="11" t="str">
        <v>Mth01_CatVar_ByGrp_2_pct</v>
      </c>
      <c r="E51" s="9" t="str" cm="1">
        <f t="array" ref="E51">_xlfn._xlws.FILTER(AnalysisMethods!$G$2:$G$31,AnalysisMethods!$E$2:$E$31='AE_SOC_PT Display'!D51,"")</f>
        <v>%</v>
      </c>
      <c r="F51" s="10" t="str" cm="1">
        <f t="array" ref="F51">_xlfn._xlws.FILTER(AnalysisResults!$T$2:$T$3724,(AnalysisResults!$P$2:$P$3724='AE_SOC_PT Display'!$D51)*(AnalysisResults!$D$2:$D$3724='AE_SOC_PT Display'!F$4)*(AnalysisResults!$J$2:$J$3724='AE_SOC_PT Display'!$B51)*(AnalysisResults!$N$2:$N$3724='AE_SOC_PT Display'!$C51),"")</f>
        <v>(  0.0)</v>
      </c>
      <c r="G51" s="10" t="str" cm="1">
        <f t="array" ref="G51">_xlfn._xlws.FILTER(AnalysisResults!$T$2:$T$3724,(AnalysisResults!$P$2:$P$3724='AE_SOC_PT Display'!$D51)*(AnalysisResults!$D$2:$D$3724='AE_SOC_PT Display'!G$4)*(AnalysisResults!$J$2:$J$3724='AE_SOC_PT Display'!$B51)*(AnalysisResults!$N$2:$N$3724='AE_SOC_PT Display'!$C51),"")</f>
        <v>(  2.4)</v>
      </c>
      <c r="H51" s="10" t="str" cm="1">
        <f t="array" ref="H51">_xlfn._xlws.FILTER(AnalysisResults!$T$2:$T$3724,(AnalysisResults!$P$2:$P$3724='AE_SOC_PT Display'!$D51)*(AnalysisResults!$D$2:$D$3724='AE_SOC_PT Display'!H$4)*(AnalysisResults!$J$2:$J$3724='AE_SOC_PT Display'!$B51)*(AnalysisResults!$N$2:$N$3724='AE_SOC_PT Display'!$C51),"")</f>
        <v>(  1.2)</v>
      </c>
    </row>
    <row r="52" spans="2:8" x14ac:dyDescent="0.45">
      <c r="B52" s="9" t="str">
        <v>CARDIAC DISORDERS</v>
      </c>
      <c r="C52" s="9" t="str">
        <v>VENTRICULAR HYPERTROPHY</v>
      </c>
      <c r="D52" s="11" t="str">
        <v>Mth01_CatVar_ByGrp_1_n</v>
      </c>
      <c r="E52" s="9" t="str" cm="1">
        <f t="array" ref="E52">_xlfn._xlws.FILTER(AnalysisMethods!$G$2:$G$31,AnalysisMethods!$E$2:$E$31='AE_SOC_PT Display'!D52,"")</f>
        <v>n</v>
      </c>
      <c r="F52" s="10" t="str" cm="1">
        <f t="array" ref="F52">_xlfn._xlws.FILTER(AnalysisResults!$T$2:$T$3724,(AnalysisResults!$P$2:$P$3724='AE_SOC_PT Display'!$D52)*(AnalysisResults!$D$2:$D$3724='AE_SOC_PT Display'!F$4)*(AnalysisResults!$J$2:$J$3724='AE_SOC_PT Display'!$B52)*(AnalysisResults!$N$2:$N$3724='AE_SOC_PT Display'!$C52),"")</f>
        <v>1</v>
      </c>
      <c r="G52" s="10" t="str" cm="1">
        <f t="array" ref="G52">_xlfn._xlws.FILTER(AnalysisResults!$T$2:$T$3724,(AnalysisResults!$P$2:$P$3724='AE_SOC_PT Display'!$D52)*(AnalysisResults!$D$2:$D$3724='AE_SOC_PT Display'!G$4)*(AnalysisResults!$J$2:$J$3724='AE_SOC_PT Display'!$B52)*(AnalysisResults!$N$2:$N$3724='AE_SOC_PT Display'!$C52),"")</f>
        <v>0</v>
      </c>
      <c r="H52" s="10" t="str" cm="1">
        <f t="array" ref="H52">_xlfn._xlws.FILTER(AnalysisResults!$T$2:$T$3724,(AnalysisResults!$P$2:$P$3724='AE_SOC_PT Display'!$D52)*(AnalysisResults!$D$2:$D$3724='AE_SOC_PT Display'!H$4)*(AnalysisResults!$J$2:$J$3724='AE_SOC_PT Display'!$B52)*(AnalysisResults!$N$2:$N$3724='AE_SOC_PT Display'!$C52),"")</f>
        <v>0</v>
      </c>
    </row>
    <row r="53" spans="2:8" x14ac:dyDescent="0.45">
      <c r="B53" s="9" t="str">
        <v>CARDIAC DISORDERS</v>
      </c>
      <c r="C53" s="9" t="str">
        <v>VENTRICULAR HYPERTROPHY</v>
      </c>
      <c r="D53" s="11" t="str">
        <v>Mth01_CatVar_ByGrp_2_pct</v>
      </c>
      <c r="E53" s="9" t="str" cm="1">
        <f t="array" ref="E53">_xlfn._xlws.FILTER(AnalysisMethods!$G$2:$G$31,AnalysisMethods!$E$2:$E$31='AE_SOC_PT Display'!D53,"")</f>
        <v>%</v>
      </c>
      <c r="F53" s="10" t="str" cm="1">
        <f t="array" ref="F53">_xlfn._xlws.FILTER(AnalysisResults!$T$2:$T$3724,(AnalysisResults!$P$2:$P$3724='AE_SOC_PT Display'!$D53)*(AnalysisResults!$D$2:$D$3724='AE_SOC_PT Display'!F$4)*(AnalysisResults!$J$2:$J$3724='AE_SOC_PT Display'!$B53)*(AnalysisResults!$N$2:$N$3724='AE_SOC_PT Display'!$C53),"")</f>
        <v>(  1.2)</v>
      </c>
      <c r="G53" s="10" t="str" cm="1">
        <f t="array" ref="G53">_xlfn._xlws.FILTER(AnalysisResults!$T$2:$T$3724,(AnalysisResults!$P$2:$P$3724='AE_SOC_PT Display'!$D53)*(AnalysisResults!$D$2:$D$3724='AE_SOC_PT Display'!G$4)*(AnalysisResults!$J$2:$J$3724='AE_SOC_PT Display'!$B53)*(AnalysisResults!$N$2:$N$3724='AE_SOC_PT Display'!$C53),"")</f>
        <v>(  0.0)</v>
      </c>
      <c r="H53" s="10" t="str" cm="1">
        <f t="array" ref="H53">_xlfn._xlws.FILTER(AnalysisResults!$T$2:$T$3724,(AnalysisResults!$P$2:$P$3724='AE_SOC_PT Display'!$D53)*(AnalysisResults!$D$2:$D$3724='AE_SOC_PT Display'!H$4)*(AnalysisResults!$J$2:$J$3724='AE_SOC_PT Display'!$B53)*(AnalysisResults!$N$2:$N$3724='AE_SOC_PT Display'!$C53),"")</f>
        <v>(  0.0)</v>
      </c>
    </row>
    <row r="54" spans="2:8" x14ac:dyDescent="0.45">
      <c r="B54" s="9" t="str">
        <v>CARDIAC DISORDERS</v>
      </c>
      <c r="C54" s="9" t="str">
        <v>WOLFF-PARKINSON-WHITE SYNDROME</v>
      </c>
      <c r="D54" s="11" t="str">
        <v>Mth01_CatVar_ByGrp_1_n</v>
      </c>
      <c r="E54" s="9" t="str" cm="1">
        <f t="array" ref="E54">_xlfn._xlws.FILTER(AnalysisMethods!$G$2:$G$31,AnalysisMethods!$E$2:$E$31='AE_SOC_PT Display'!D54,"")</f>
        <v>n</v>
      </c>
      <c r="F54" s="10" t="str" cm="1">
        <f t="array" ref="F54">_xlfn._xlws.FILTER(AnalysisResults!$T$2:$T$3724,(AnalysisResults!$P$2:$P$3724='AE_SOC_PT Display'!$D54)*(AnalysisResults!$D$2:$D$3724='AE_SOC_PT Display'!F$4)*(AnalysisResults!$J$2:$J$3724='AE_SOC_PT Display'!$B54)*(AnalysisResults!$N$2:$N$3724='AE_SOC_PT Display'!$C54),"")</f>
        <v>0</v>
      </c>
      <c r="G54" s="10" t="str" cm="1">
        <f t="array" ref="G54">_xlfn._xlws.FILTER(AnalysisResults!$T$2:$T$3724,(AnalysisResults!$P$2:$P$3724='AE_SOC_PT Display'!$D54)*(AnalysisResults!$D$2:$D$3724='AE_SOC_PT Display'!G$4)*(AnalysisResults!$J$2:$J$3724='AE_SOC_PT Display'!$B54)*(AnalysisResults!$N$2:$N$3724='AE_SOC_PT Display'!$C54),"")</f>
        <v>1</v>
      </c>
      <c r="H54" s="10" t="str" cm="1">
        <f t="array" ref="H54">_xlfn._xlws.FILTER(AnalysisResults!$T$2:$T$3724,(AnalysisResults!$P$2:$P$3724='AE_SOC_PT Display'!$D54)*(AnalysisResults!$D$2:$D$3724='AE_SOC_PT Display'!H$4)*(AnalysisResults!$J$2:$J$3724='AE_SOC_PT Display'!$B54)*(AnalysisResults!$N$2:$N$3724='AE_SOC_PT Display'!$C54),"")</f>
        <v>0</v>
      </c>
    </row>
    <row r="55" spans="2:8" x14ac:dyDescent="0.45">
      <c r="B55" s="9" t="str">
        <v>CARDIAC DISORDERS</v>
      </c>
      <c r="C55" s="9" t="str">
        <v>WOLFF-PARKINSON-WHITE SYNDROME</v>
      </c>
      <c r="D55" s="11" t="str">
        <v>Mth01_CatVar_ByGrp_2_pct</v>
      </c>
      <c r="E55" s="9" t="str" cm="1">
        <f t="array" ref="E55">_xlfn._xlws.FILTER(AnalysisMethods!$G$2:$G$31,AnalysisMethods!$E$2:$E$31='AE_SOC_PT Display'!D55,"")</f>
        <v>%</v>
      </c>
      <c r="F55" s="10" t="str" cm="1">
        <f t="array" ref="F55">_xlfn._xlws.FILTER(AnalysisResults!$T$2:$T$3724,(AnalysisResults!$P$2:$P$3724='AE_SOC_PT Display'!$D55)*(AnalysisResults!$D$2:$D$3724='AE_SOC_PT Display'!F$4)*(AnalysisResults!$J$2:$J$3724='AE_SOC_PT Display'!$B55)*(AnalysisResults!$N$2:$N$3724='AE_SOC_PT Display'!$C55),"")</f>
        <v>(  0.0)</v>
      </c>
      <c r="G55" s="10" t="str" cm="1">
        <f t="array" ref="G55">_xlfn._xlws.FILTER(AnalysisResults!$T$2:$T$3724,(AnalysisResults!$P$2:$P$3724='AE_SOC_PT Display'!$D55)*(AnalysisResults!$D$2:$D$3724='AE_SOC_PT Display'!G$4)*(AnalysisResults!$J$2:$J$3724='AE_SOC_PT Display'!$B55)*(AnalysisResults!$N$2:$N$3724='AE_SOC_PT Display'!$C55),"")</f>
        <v>(  1.2)</v>
      </c>
      <c r="H55" s="10" t="str" cm="1">
        <f t="array" ref="H55">_xlfn._xlws.FILTER(AnalysisResults!$T$2:$T$3724,(AnalysisResults!$P$2:$P$3724='AE_SOC_PT Display'!$D55)*(AnalysisResults!$D$2:$D$3724='AE_SOC_PT Display'!H$4)*(AnalysisResults!$J$2:$J$3724='AE_SOC_PT Display'!$B55)*(AnalysisResults!$N$2:$N$3724='AE_SOC_PT Display'!$C55),"")</f>
        <v>(  0.0)</v>
      </c>
    </row>
    <row r="56" spans="2:8" x14ac:dyDescent="0.45">
      <c r="B56" s="9" t="str">
        <v>CONGENITAL, FAMILIAL AND GENETIC DISORDERS</v>
      </c>
      <c r="C56" s="9" t="str">
        <v/>
      </c>
      <c r="D56" s="11" t="str">
        <v>Mth01_CatVar_ByGrp_1_n</v>
      </c>
      <c r="E56" s="9" t="str" cm="1">
        <f t="array" ref="E56">_xlfn._xlws.FILTER(AnalysisMethods!$G$2:$G$31,AnalysisMethods!$E$2:$E$31='AE_SOC_PT Display'!D56,"")</f>
        <v>n</v>
      </c>
      <c r="F56" s="10" t="str" cm="1">
        <f t="array" ref="F56">_xlfn._xlws.FILTER(AnalysisResults!$T$2:$T$3724,(AnalysisResults!$P$2:$P$3724='AE_SOC_PT Display'!$D56)*(AnalysisResults!$D$2:$D$3724='AE_SOC_PT Display'!F$4)*(AnalysisResults!$J$2:$J$3724='AE_SOC_PT Display'!$B56)*(AnalysisResults!$N$2:$N$3724='AE_SOC_PT Display'!$C56),"")</f>
        <v>0</v>
      </c>
      <c r="G56" s="10" t="str" cm="1">
        <f t="array" ref="G56">_xlfn._xlws.FILTER(AnalysisResults!$T$2:$T$3724,(AnalysisResults!$P$2:$P$3724='AE_SOC_PT Display'!$D56)*(AnalysisResults!$D$2:$D$3724='AE_SOC_PT Display'!G$4)*(AnalysisResults!$J$2:$J$3724='AE_SOC_PT Display'!$B56)*(AnalysisResults!$N$2:$N$3724='AE_SOC_PT Display'!$C56),"")</f>
        <v>1</v>
      </c>
      <c r="H56" s="10" t="str" cm="1">
        <f t="array" ref="H56">_xlfn._xlws.FILTER(AnalysisResults!$T$2:$T$3724,(AnalysisResults!$P$2:$P$3724='AE_SOC_PT Display'!$D56)*(AnalysisResults!$D$2:$D$3724='AE_SOC_PT Display'!H$4)*(AnalysisResults!$J$2:$J$3724='AE_SOC_PT Display'!$B56)*(AnalysisResults!$N$2:$N$3724='AE_SOC_PT Display'!$C56),"")</f>
        <v>2</v>
      </c>
    </row>
    <row r="57" spans="2:8" x14ac:dyDescent="0.45">
      <c r="B57" s="9" t="str">
        <v>CONGENITAL, FAMILIAL AND GENETIC DISORDERS</v>
      </c>
      <c r="C57" s="9" t="str">
        <v/>
      </c>
      <c r="D57" s="11" t="str">
        <v>Mth01_CatVar_ByGrp_2_pct</v>
      </c>
      <c r="E57" s="9" t="str" cm="1">
        <f t="array" ref="E57">_xlfn._xlws.FILTER(AnalysisMethods!$G$2:$G$31,AnalysisMethods!$E$2:$E$31='AE_SOC_PT Display'!D57,"")</f>
        <v>%</v>
      </c>
      <c r="F57" s="10" t="str" cm="1">
        <f t="array" ref="F57">_xlfn._xlws.FILTER(AnalysisResults!$T$2:$T$3724,(AnalysisResults!$P$2:$P$3724='AE_SOC_PT Display'!$D57)*(AnalysisResults!$D$2:$D$3724='AE_SOC_PT Display'!F$4)*(AnalysisResults!$J$2:$J$3724='AE_SOC_PT Display'!$B57)*(AnalysisResults!$N$2:$N$3724='AE_SOC_PT Display'!$C57),"")</f>
        <v>(  0.0)</v>
      </c>
      <c r="G57" s="10" t="str" cm="1">
        <f t="array" ref="G57">_xlfn._xlws.FILTER(AnalysisResults!$T$2:$T$3724,(AnalysisResults!$P$2:$P$3724='AE_SOC_PT Display'!$D57)*(AnalysisResults!$D$2:$D$3724='AE_SOC_PT Display'!G$4)*(AnalysisResults!$J$2:$J$3724='AE_SOC_PT Display'!$B57)*(AnalysisResults!$N$2:$N$3724='AE_SOC_PT Display'!$C57),"")</f>
        <v>(  1.2)</v>
      </c>
      <c r="H57" s="10" t="str" cm="1">
        <f t="array" ref="H57">_xlfn._xlws.FILTER(AnalysisResults!$T$2:$T$3724,(AnalysisResults!$P$2:$P$3724='AE_SOC_PT Display'!$D57)*(AnalysisResults!$D$2:$D$3724='AE_SOC_PT Display'!H$4)*(AnalysisResults!$J$2:$J$3724='AE_SOC_PT Display'!$B57)*(AnalysisResults!$N$2:$N$3724='AE_SOC_PT Display'!$C57),"")</f>
        <v>(  2.4)</v>
      </c>
    </row>
    <row r="58" spans="2:8" x14ac:dyDescent="0.45">
      <c r="B58" s="9" t="str">
        <v>CONGENITAL, FAMILIAL AND GENETIC DISORDERS</v>
      </c>
      <c r="C58" s="9" t="str">
        <v>VENTRICULAR SEPTAL DEFECT</v>
      </c>
      <c r="D58" s="11" t="str">
        <v>Mth01_CatVar_ByGrp_1_n</v>
      </c>
      <c r="E58" s="9" t="str" cm="1">
        <f t="array" ref="E58">_xlfn._xlws.FILTER(AnalysisMethods!$G$2:$G$31,AnalysisMethods!$E$2:$E$31='AE_SOC_PT Display'!D58,"")</f>
        <v>n</v>
      </c>
      <c r="F58" s="10" t="str" cm="1">
        <f t="array" ref="F58">_xlfn._xlws.FILTER(AnalysisResults!$T$2:$T$3724,(AnalysisResults!$P$2:$P$3724='AE_SOC_PT Display'!$D58)*(AnalysisResults!$D$2:$D$3724='AE_SOC_PT Display'!F$4)*(AnalysisResults!$J$2:$J$3724='AE_SOC_PT Display'!$B58)*(AnalysisResults!$N$2:$N$3724='AE_SOC_PT Display'!$C58),"")</f>
        <v>0</v>
      </c>
      <c r="G58" s="10" t="str" cm="1">
        <f t="array" ref="G58">_xlfn._xlws.FILTER(AnalysisResults!$T$2:$T$3724,(AnalysisResults!$P$2:$P$3724='AE_SOC_PT Display'!$D58)*(AnalysisResults!$D$2:$D$3724='AE_SOC_PT Display'!G$4)*(AnalysisResults!$J$2:$J$3724='AE_SOC_PT Display'!$B58)*(AnalysisResults!$N$2:$N$3724='AE_SOC_PT Display'!$C58),"")</f>
        <v>1</v>
      </c>
      <c r="H58" s="10" t="str" cm="1">
        <f t="array" ref="H58">_xlfn._xlws.FILTER(AnalysisResults!$T$2:$T$3724,(AnalysisResults!$P$2:$P$3724='AE_SOC_PT Display'!$D58)*(AnalysisResults!$D$2:$D$3724='AE_SOC_PT Display'!H$4)*(AnalysisResults!$J$2:$J$3724='AE_SOC_PT Display'!$B58)*(AnalysisResults!$N$2:$N$3724='AE_SOC_PT Display'!$C58),"")</f>
        <v>2</v>
      </c>
    </row>
    <row r="59" spans="2:8" x14ac:dyDescent="0.45">
      <c r="B59" s="9" t="str">
        <v>CONGENITAL, FAMILIAL AND GENETIC DISORDERS</v>
      </c>
      <c r="C59" s="9" t="str">
        <v>VENTRICULAR SEPTAL DEFECT</v>
      </c>
      <c r="D59" s="11" t="str">
        <v>Mth01_CatVar_ByGrp_2_pct</v>
      </c>
      <c r="E59" s="9" t="str" cm="1">
        <f t="array" ref="E59">_xlfn._xlws.FILTER(AnalysisMethods!$G$2:$G$31,AnalysisMethods!$E$2:$E$31='AE_SOC_PT Display'!D59,"")</f>
        <v>%</v>
      </c>
      <c r="F59" s="10" t="str" cm="1">
        <f t="array" ref="F59">_xlfn._xlws.FILTER(AnalysisResults!$T$2:$T$3724,(AnalysisResults!$P$2:$P$3724='AE_SOC_PT Display'!$D59)*(AnalysisResults!$D$2:$D$3724='AE_SOC_PT Display'!F$4)*(AnalysisResults!$J$2:$J$3724='AE_SOC_PT Display'!$B59)*(AnalysisResults!$N$2:$N$3724='AE_SOC_PT Display'!$C59),"")</f>
        <v>(  0.0)</v>
      </c>
      <c r="G59" s="10" t="str" cm="1">
        <f t="array" ref="G59">_xlfn._xlws.FILTER(AnalysisResults!$T$2:$T$3724,(AnalysisResults!$P$2:$P$3724='AE_SOC_PT Display'!$D59)*(AnalysisResults!$D$2:$D$3724='AE_SOC_PT Display'!G$4)*(AnalysisResults!$J$2:$J$3724='AE_SOC_PT Display'!$B59)*(AnalysisResults!$N$2:$N$3724='AE_SOC_PT Display'!$C59),"")</f>
        <v>(  1.2)</v>
      </c>
      <c r="H59" s="10" t="str" cm="1">
        <f t="array" ref="H59">_xlfn._xlws.FILTER(AnalysisResults!$T$2:$T$3724,(AnalysisResults!$P$2:$P$3724='AE_SOC_PT Display'!$D59)*(AnalysisResults!$D$2:$D$3724='AE_SOC_PT Display'!H$4)*(AnalysisResults!$J$2:$J$3724='AE_SOC_PT Display'!$B59)*(AnalysisResults!$N$2:$N$3724='AE_SOC_PT Display'!$C59),"")</f>
        <v>(  2.4)</v>
      </c>
    </row>
    <row r="60" spans="2:8" x14ac:dyDescent="0.45">
      <c r="B60" s="9" t="str">
        <v>EAR AND LABYRINTH DISORDERS</v>
      </c>
      <c r="C60" s="9" t="str">
        <v/>
      </c>
      <c r="D60" s="11" t="str">
        <v>Mth01_CatVar_ByGrp_1_n</v>
      </c>
      <c r="E60" s="9" t="str" cm="1">
        <f t="array" ref="E60">_xlfn._xlws.FILTER(AnalysisMethods!$G$2:$G$31,AnalysisMethods!$E$2:$E$31='AE_SOC_PT Display'!D60,"")</f>
        <v>n</v>
      </c>
      <c r="F60" s="10" t="str" cm="1">
        <f t="array" ref="F60">_xlfn._xlws.FILTER(AnalysisResults!$T$2:$T$3724,(AnalysisResults!$P$2:$P$3724='AE_SOC_PT Display'!$D60)*(AnalysisResults!$D$2:$D$3724='AE_SOC_PT Display'!F$4)*(AnalysisResults!$J$2:$J$3724='AE_SOC_PT Display'!$B60)*(AnalysisResults!$N$2:$N$3724='AE_SOC_PT Display'!$C60),"")</f>
        <v>1</v>
      </c>
      <c r="G60" s="10" t="str" cm="1">
        <f t="array" ref="G60">_xlfn._xlws.FILTER(AnalysisResults!$T$2:$T$3724,(AnalysisResults!$P$2:$P$3724='AE_SOC_PT Display'!$D60)*(AnalysisResults!$D$2:$D$3724='AE_SOC_PT Display'!G$4)*(AnalysisResults!$J$2:$J$3724='AE_SOC_PT Display'!$B60)*(AnalysisResults!$N$2:$N$3724='AE_SOC_PT Display'!$C60),"")</f>
        <v>2</v>
      </c>
      <c r="H60" s="10" t="str" cm="1">
        <f t="array" ref="H60">_xlfn._xlws.FILTER(AnalysisResults!$T$2:$T$3724,(AnalysisResults!$P$2:$P$3724='AE_SOC_PT Display'!$D60)*(AnalysisResults!$D$2:$D$3724='AE_SOC_PT Display'!H$4)*(AnalysisResults!$J$2:$J$3724='AE_SOC_PT Display'!$B60)*(AnalysisResults!$N$2:$N$3724='AE_SOC_PT Display'!$C60),"")</f>
        <v>1</v>
      </c>
    </row>
    <row r="61" spans="2:8" x14ac:dyDescent="0.45">
      <c r="B61" s="9" t="str">
        <v>EAR AND LABYRINTH DISORDERS</v>
      </c>
      <c r="C61" s="9" t="str">
        <v/>
      </c>
      <c r="D61" s="11" t="str">
        <v>Mth01_CatVar_ByGrp_2_pct</v>
      </c>
      <c r="E61" s="9" t="str" cm="1">
        <f t="array" ref="E61">_xlfn._xlws.FILTER(AnalysisMethods!$G$2:$G$31,AnalysisMethods!$E$2:$E$31='AE_SOC_PT Display'!D61,"")</f>
        <v>%</v>
      </c>
      <c r="F61" s="10" t="str" cm="1">
        <f t="array" ref="F61">_xlfn._xlws.FILTER(AnalysisResults!$T$2:$T$3724,(AnalysisResults!$P$2:$P$3724='AE_SOC_PT Display'!$D61)*(AnalysisResults!$D$2:$D$3724='AE_SOC_PT Display'!F$4)*(AnalysisResults!$J$2:$J$3724='AE_SOC_PT Display'!$B61)*(AnalysisResults!$N$2:$N$3724='AE_SOC_PT Display'!$C61),"")</f>
        <v>(  1.2)</v>
      </c>
      <c r="G61" s="10" t="str" cm="1">
        <f t="array" ref="G61">_xlfn._xlws.FILTER(AnalysisResults!$T$2:$T$3724,(AnalysisResults!$P$2:$P$3724='AE_SOC_PT Display'!$D61)*(AnalysisResults!$D$2:$D$3724='AE_SOC_PT Display'!G$4)*(AnalysisResults!$J$2:$J$3724='AE_SOC_PT Display'!$B61)*(AnalysisResults!$N$2:$N$3724='AE_SOC_PT Display'!$C61),"")</f>
        <v>(  2.4)</v>
      </c>
      <c r="H61" s="10" t="str" cm="1">
        <f t="array" ref="H61">_xlfn._xlws.FILTER(AnalysisResults!$T$2:$T$3724,(AnalysisResults!$P$2:$P$3724='AE_SOC_PT Display'!$D61)*(AnalysisResults!$D$2:$D$3724='AE_SOC_PT Display'!H$4)*(AnalysisResults!$J$2:$J$3724='AE_SOC_PT Display'!$B61)*(AnalysisResults!$N$2:$N$3724='AE_SOC_PT Display'!$C61),"")</f>
        <v>(  1.2)</v>
      </c>
    </row>
    <row r="62" spans="2:8" x14ac:dyDescent="0.45">
      <c r="B62" s="9" t="str">
        <v>EAR AND LABYRINTH DISORDERS</v>
      </c>
      <c r="C62" s="9" t="str">
        <v>CERUMEN IMPACTION</v>
      </c>
      <c r="D62" s="11" t="str">
        <v>Mth01_CatVar_ByGrp_1_n</v>
      </c>
      <c r="E62" s="9" t="str" cm="1">
        <f t="array" ref="E62">_xlfn._xlws.FILTER(AnalysisMethods!$G$2:$G$31,AnalysisMethods!$E$2:$E$31='AE_SOC_PT Display'!D62,"")</f>
        <v>n</v>
      </c>
      <c r="F62" s="10" t="str" cm="1">
        <f t="array" ref="F62">_xlfn._xlws.FILTER(AnalysisResults!$T$2:$T$3724,(AnalysisResults!$P$2:$P$3724='AE_SOC_PT Display'!$D62)*(AnalysisResults!$D$2:$D$3724='AE_SOC_PT Display'!F$4)*(AnalysisResults!$J$2:$J$3724='AE_SOC_PT Display'!$B62)*(AnalysisResults!$N$2:$N$3724='AE_SOC_PT Display'!$C62),"")</f>
        <v>0</v>
      </c>
      <c r="G62" s="10" t="str" cm="1">
        <f t="array" ref="G62">_xlfn._xlws.FILTER(AnalysisResults!$T$2:$T$3724,(AnalysisResults!$P$2:$P$3724='AE_SOC_PT Display'!$D62)*(AnalysisResults!$D$2:$D$3724='AE_SOC_PT Display'!G$4)*(AnalysisResults!$J$2:$J$3724='AE_SOC_PT Display'!$B62)*(AnalysisResults!$N$2:$N$3724='AE_SOC_PT Display'!$C62),"")</f>
        <v>1</v>
      </c>
      <c r="H62" s="10" t="str" cm="1">
        <f t="array" ref="H62">_xlfn._xlws.FILTER(AnalysisResults!$T$2:$T$3724,(AnalysisResults!$P$2:$P$3724='AE_SOC_PT Display'!$D62)*(AnalysisResults!$D$2:$D$3724='AE_SOC_PT Display'!H$4)*(AnalysisResults!$J$2:$J$3724='AE_SOC_PT Display'!$B62)*(AnalysisResults!$N$2:$N$3724='AE_SOC_PT Display'!$C62),"")</f>
        <v>0</v>
      </c>
    </row>
    <row r="63" spans="2:8" x14ac:dyDescent="0.45">
      <c r="B63" s="9" t="str">
        <v>EAR AND LABYRINTH DISORDERS</v>
      </c>
      <c r="C63" s="9" t="str">
        <v>CERUMEN IMPACTION</v>
      </c>
      <c r="D63" s="11" t="str">
        <v>Mth01_CatVar_ByGrp_2_pct</v>
      </c>
      <c r="E63" s="9" t="str" cm="1">
        <f t="array" ref="E63">_xlfn._xlws.FILTER(AnalysisMethods!$G$2:$G$31,AnalysisMethods!$E$2:$E$31='AE_SOC_PT Display'!D63,"")</f>
        <v>%</v>
      </c>
      <c r="F63" s="10" t="str" cm="1">
        <f t="array" ref="F63">_xlfn._xlws.FILTER(AnalysisResults!$T$2:$T$3724,(AnalysisResults!$P$2:$P$3724='AE_SOC_PT Display'!$D63)*(AnalysisResults!$D$2:$D$3724='AE_SOC_PT Display'!F$4)*(AnalysisResults!$J$2:$J$3724='AE_SOC_PT Display'!$B63)*(AnalysisResults!$N$2:$N$3724='AE_SOC_PT Display'!$C63),"")</f>
        <v>(  0.0)</v>
      </c>
      <c r="G63" s="10" t="str" cm="1">
        <f t="array" ref="G63">_xlfn._xlws.FILTER(AnalysisResults!$T$2:$T$3724,(AnalysisResults!$P$2:$P$3724='AE_SOC_PT Display'!$D63)*(AnalysisResults!$D$2:$D$3724='AE_SOC_PT Display'!G$4)*(AnalysisResults!$J$2:$J$3724='AE_SOC_PT Display'!$B63)*(AnalysisResults!$N$2:$N$3724='AE_SOC_PT Display'!$C63),"")</f>
        <v>(  1.2)</v>
      </c>
      <c r="H63" s="10" t="str" cm="1">
        <f t="array" ref="H63">_xlfn._xlws.FILTER(AnalysisResults!$T$2:$T$3724,(AnalysisResults!$P$2:$P$3724='AE_SOC_PT Display'!$D63)*(AnalysisResults!$D$2:$D$3724='AE_SOC_PT Display'!H$4)*(AnalysisResults!$J$2:$J$3724='AE_SOC_PT Display'!$B63)*(AnalysisResults!$N$2:$N$3724='AE_SOC_PT Display'!$C63),"")</f>
        <v>(  0.0)</v>
      </c>
    </row>
    <row r="64" spans="2:8" x14ac:dyDescent="0.45">
      <c r="B64" s="9" t="str">
        <v>EAR AND LABYRINTH DISORDERS</v>
      </c>
      <c r="C64" s="9" t="str">
        <v>EAR PAIN</v>
      </c>
      <c r="D64" s="11" t="str">
        <v>Mth01_CatVar_ByGrp_1_n</v>
      </c>
      <c r="E64" s="9" t="str" cm="1">
        <f t="array" ref="E64">_xlfn._xlws.FILTER(AnalysisMethods!$G$2:$G$31,AnalysisMethods!$E$2:$E$31='AE_SOC_PT Display'!D64,"")</f>
        <v>n</v>
      </c>
      <c r="F64" s="10" t="str" cm="1">
        <f t="array" ref="F64">_xlfn._xlws.FILTER(AnalysisResults!$T$2:$T$3724,(AnalysisResults!$P$2:$P$3724='AE_SOC_PT Display'!$D64)*(AnalysisResults!$D$2:$D$3724='AE_SOC_PT Display'!F$4)*(AnalysisResults!$J$2:$J$3724='AE_SOC_PT Display'!$B64)*(AnalysisResults!$N$2:$N$3724='AE_SOC_PT Display'!$C64),"")</f>
        <v>1</v>
      </c>
      <c r="G64" s="10" t="str" cm="1">
        <f t="array" ref="G64">_xlfn._xlws.FILTER(AnalysisResults!$T$2:$T$3724,(AnalysisResults!$P$2:$P$3724='AE_SOC_PT Display'!$D64)*(AnalysisResults!$D$2:$D$3724='AE_SOC_PT Display'!G$4)*(AnalysisResults!$J$2:$J$3724='AE_SOC_PT Display'!$B64)*(AnalysisResults!$N$2:$N$3724='AE_SOC_PT Display'!$C64),"")</f>
        <v>0</v>
      </c>
      <c r="H64" s="10" t="str" cm="1">
        <f t="array" ref="H64">_xlfn._xlws.FILTER(AnalysisResults!$T$2:$T$3724,(AnalysisResults!$P$2:$P$3724='AE_SOC_PT Display'!$D64)*(AnalysisResults!$D$2:$D$3724='AE_SOC_PT Display'!H$4)*(AnalysisResults!$J$2:$J$3724='AE_SOC_PT Display'!$B64)*(AnalysisResults!$N$2:$N$3724='AE_SOC_PT Display'!$C64),"")</f>
        <v>0</v>
      </c>
    </row>
    <row r="65" spans="2:8" x14ac:dyDescent="0.45">
      <c r="B65" s="9" t="str">
        <v>EAR AND LABYRINTH DISORDERS</v>
      </c>
      <c r="C65" s="9" t="str">
        <v>EAR PAIN</v>
      </c>
      <c r="D65" s="11" t="str">
        <v>Mth01_CatVar_ByGrp_2_pct</v>
      </c>
      <c r="E65" s="9" t="str" cm="1">
        <f t="array" ref="E65">_xlfn._xlws.FILTER(AnalysisMethods!$G$2:$G$31,AnalysisMethods!$E$2:$E$31='AE_SOC_PT Display'!D65,"")</f>
        <v>%</v>
      </c>
      <c r="F65" s="10" t="str" cm="1">
        <f t="array" ref="F65">_xlfn._xlws.FILTER(AnalysisResults!$T$2:$T$3724,(AnalysisResults!$P$2:$P$3724='AE_SOC_PT Display'!$D65)*(AnalysisResults!$D$2:$D$3724='AE_SOC_PT Display'!F$4)*(AnalysisResults!$J$2:$J$3724='AE_SOC_PT Display'!$B65)*(AnalysisResults!$N$2:$N$3724='AE_SOC_PT Display'!$C65),"")</f>
        <v>(  1.2)</v>
      </c>
      <c r="G65" s="10" t="str" cm="1">
        <f t="array" ref="G65">_xlfn._xlws.FILTER(AnalysisResults!$T$2:$T$3724,(AnalysisResults!$P$2:$P$3724='AE_SOC_PT Display'!$D65)*(AnalysisResults!$D$2:$D$3724='AE_SOC_PT Display'!G$4)*(AnalysisResults!$J$2:$J$3724='AE_SOC_PT Display'!$B65)*(AnalysisResults!$N$2:$N$3724='AE_SOC_PT Display'!$C65),"")</f>
        <v>(  0.0)</v>
      </c>
      <c r="H65" s="10" t="str" cm="1">
        <f t="array" ref="H65">_xlfn._xlws.FILTER(AnalysisResults!$T$2:$T$3724,(AnalysisResults!$P$2:$P$3724='AE_SOC_PT Display'!$D65)*(AnalysisResults!$D$2:$D$3724='AE_SOC_PT Display'!H$4)*(AnalysisResults!$J$2:$J$3724='AE_SOC_PT Display'!$B65)*(AnalysisResults!$N$2:$N$3724='AE_SOC_PT Display'!$C65),"")</f>
        <v>(  0.0)</v>
      </c>
    </row>
    <row r="66" spans="2:8" x14ac:dyDescent="0.45">
      <c r="B66" s="9" t="str">
        <v>EAR AND LABYRINTH DISORDERS</v>
      </c>
      <c r="C66" s="9" t="str">
        <v>VERTIGO</v>
      </c>
      <c r="D66" s="11" t="str">
        <v>Mth01_CatVar_ByGrp_1_n</v>
      </c>
      <c r="E66" s="9" t="str" cm="1">
        <f t="array" ref="E66">_xlfn._xlws.FILTER(AnalysisMethods!$G$2:$G$31,AnalysisMethods!$E$2:$E$31='AE_SOC_PT Display'!D66,"")</f>
        <v>n</v>
      </c>
      <c r="F66" s="10" t="str" cm="1">
        <f t="array" ref="F66">_xlfn._xlws.FILTER(AnalysisResults!$T$2:$T$3724,(AnalysisResults!$P$2:$P$3724='AE_SOC_PT Display'!$D66)*(AnalysisResults!$D$2:$D$3724='AE_SOC_PT Display'!F$4)*(AnalysisResults!$J$2:$J$3724='AE_SOC_PT Display'!$B66)*(AnalysisResults!$N$2:$N$3724='AE_SOC_PT Display'!$C66),"")</f>
        <v>0</v>
      </c>
      <c r="G66" s="10" t="str" cm="1">
        <f t="array" ref="G66">_xlfn._xlws.FILTER(AnalysisResults!$T$2:$T$3724,(AnalysisResults!$P$2:$P$3724='AE_SOC_PT Display'!$D66)*(AnalysisResults!$D$2:$D$3724='AE_SOC_PT Display'!G$4)*(AnalysisResults!$J$2:$J$3724='AE_SOC_PT Display'!$B66)*(AnalysisResults!$N$2:$N$3724='AE_SOC_PT Display'!$C66),"")</f>
        <v>1</v>
      </c>
      <c r="H66" s="10" t="str" cm="1">
        <f t="array" ref="H66">_xlfn._xlws.FILTER(AnalysisResults!$T$2:$T$3724,(AnalysisResults!$P$2:$P$3724='AE_SOC_PT Display'!$D66)*(AnalysisResults!$D$2:$D$3724='AE_SOC_PT Display'!H$4)*(AnalysisResults!$J$2:$J$3724='AE_SOC_PT Display'!$B66)*(AnalysisResults!$N$2:$N$3724='AE_SOC_PT Display'!$C66),"")</f>
        <v>1</v>
      </c>
    </row>
    <row r="67" spans="2:8" x14ac:dyDescent="0.45">
      <c r="B67" s="9" t="str">
        <v>EAR AND LABYRINTH DISORDERS</v>
      </c>
      <c r="C67" s="9" t="str">
        <v>VERTIGO</v>
      </c>
      <c r="D67" s="11" t="str">
        <v>Mth01_CatVar_ByGrp_2_pct</v>
      </c>
      <c r="E67" s="9" t="str" cm="1">
        <f t="array" ref="E67">_xlfn._xlws.FILTER(AnalysisMethods!$G$2:$G$31,AnalysisMethods!$E$2:$E$31='AE_SOC_PT Display'!D67,"")</f>
        <v>%</v>
      </c>
      <c r="F67" s="10" t="str" cm="1">
        <f t="array" ref="F67">_xlfn._xlws.FILTER(AnalysisResults!$T$2:$T$3724,(AnalysisResults!$P$2:$P$3724='AE_SOC_PT Display'!$D67)*(AnalysisResults!$D$2:$D$3724='AE_SOC_PT Display'!F$4)*(AnalysisResults!$J$2:$J$3724='AE_SOC_PT Display'!$B67)*(AnalysisResults!$N$2:$N$3724='AE_SOC_PT Display'!$C67),"")</f>
        <v>(  0.0)</v>
      </c>
      <c r="G67" s="10" t="str" cm="1">
        <f t="array" ref="G67">_xlfn._xlws.FILTER(AnalysisResults!$T$2:$T$3724,(AnalysisResults!$P$2:$P$3724='AE_SOC_PT Display'!$D67)*(AnalysisResults!$D$2:$D$3724='AE_SOC_PT Display'!G$4)*(AnalysisResults!$J$2:$J$3724='AE_SOC_PT Display'!$B67)*(AnalysisResults!$N$2:$N$3724='AE_SOC_PT Display'!$C67),"")</f>
        <v>(  1.2)</v>
      </c>
      <c r="H67" s="10" t="str" cm="1">
        <f t="array" ref="H67">_xlfn._xlws.FILTER(AnalysisResults!$T$2:$T$3724,(AnalysisResults!$P$2:$P$3724='AE_SOC_PT Display'!$D67)*(AnalysisResults!$D$2:$D$3724='AE_SOC_PT Display'!H$4)*(AnalysisResults!$J$2:$J$3724='AE_SOC_PT Display'!$B67)*(AnalysisResults!$N$2:$N$3724='AE_SOC_PT Display'!$C67),"")</f>
        <v>(  1.2)</v>
      </c>
    </row>
    <row r="68" spans="2:8" x14ac:dyDescent="0.45">
      <c r="B68" s="9" t="str">
        <v>EYE DISORDERS</v>
      </c>
      <c r="C68" s="9" t="str">
        <v/>
      </c>
      <c r="D68" s="11" t="str">
        <v>Mth01_CatVar_ByGrp_1_n</v>
      </c>
      <c r="E68" s="9" t="str" cm="1">
        <f t="array" ref="E68">_xlfn._xlws.FILTER(AnalysisMethods!$G$2:$G$31,AnalysisMethods!$E$2:$E$31='AE_SOC_PT Display'!D68,"")</f>
        <v>n</v>
      </c>
      <c r="F68" s="10" t="str" cm="1">
        <f t="array" ref="F68">_xlfn._xlws.FILTER(AnalysisResults!$T$2:$T$3724,(AnalysisResults!$P$2:$P$3724='AE_SOC_PT Display'!$D68)*(AnalysisResults!$D$2:$D$3724='AE_SOC_PT Display'!F$4)*(AnalysisResults!$J$2:$J$3724='AE_SOC_PT Display'!$B68)*(AnalysisResults!$N$2:$N$3724='AE_SOC_PT Display'!$C68),"")</f>
        <v>2</v>
      </c>
      <c r="G68" s="10" t="str" cm="1">
        <f t="array" ref="G68">_xlfn._xlws.FILTER(AnalysisResults!$T$2:$T$3724,(AnalysisResults!$P$2:$P$3724='AE_SOC_PT Display'!$D68)*(AnalysisResults!$D$2:$D$3724='AE_SOC_PT Display'!G$4)*(AnalysisResults!$J$2:$J$3724='AE_SOC_PT Display'!$B68)*(AnalysisResults!$N$2:$N$3724='AE_SOC_PT Display'!$C68),"")</f>
        <v>2</v>
      </c>
      <c r="H68" s="10" t="str" cm="1">
        <f t="array" ref="H68">_xlfn._xlws.FILTER(AnalysisResults!$T$2:$T$3724,(AnalysisResults!$P$2:$P$3724='AE_SOC_PT Display'!$D68)*(AnalysisResults!$D$2:$D$3724='AE_SOC_PT Display'!H$4)*(AnalysisResults!$J$2:$J$3724='AE_SOC_PT Display'!$B68)*(AnalysisResults!$N$2:$N$3724='AE_SOC_PT Display'!$C68),"")</f>
        <v>1</v>
      </c>
    </row>
    <row r="69" spans="2:8" x14ac:dyDescent="0.45">
      <c r="B69" s="9" t="str">
        <v>EYE DISORDERS</v>
      </c>
      <c r="C69" s="9" t="str">
        <v/>
      </c>
      <c r="D69" s="11" t="str">
        <v>Mth01_CatVar_ByGrp_2_pct</v>
      </c>
      <c r="E69" s="9" t="str" cm="1">
        <f t="array" ref="E69">_xlfn._xlws.FILTER(AnalysisMethods!$G$2:$G$31,AnalysisMethods!$E$2:$E$31='AE_SOC_PT Display'!D69,"")</f>
        <v>%</v>
      </c>
      <c r="F69" s="10" t="str" cm="1">
        <f t="array" ref="F69">_xlfn._xlws.FILTER(AnalysisResults!$T$2:$T$3724,(AnalysisResults!$P$2:$P$3724='AE_SOC_PT Display'!$D69)*(AnalysisResults!$D$2:$D$3724='AE_SOC_PT Display'!F$4)*(AnalysisResults!$J$2:$J$3724='AE_SOC_PT Display'!$B69)*(AnalysisResults!$N$2:$N$3724='AE_SOC_PT Display'!$C69),"")</f>
        <v>(  2.3)</v>
      </c>
      <c r="G69" s="10" t="str" cm="1">
        <f t="array" ref="G69">_xlfn._xlws.FILTER(AnalysisResults!$T$2:$T$3724,(AnalysisResults!$P$2:$P$3724='AE_SOC_PT Display'!$D69)*(AnalysisResults!$D$2:$D$3724='AE_SOC_PT Display'!G$4)*(AnalysisResults!$J$2:$J$3724='AE_SOC_PT Display'!$B69)*(AnalysisResults!$N$2:$N$3724='AE_SOC_PT Display'!$C69),"")</f>
        <v>(  2.4)</v>
      </c>
      <c r="H69" s="10" t="str" cm="1">
        <f t="array" ref="H69">_xlfn._xlws.FILTER(AnalysisResults!$T$2:$T$3724,(AnalysisResults!$P$2:$P$3724='AE_SOC_PT Display'!$D69)*(AnalysisResults!$D$2:$D$3724='AE_SOC_PT Display'!H$4)*(AnalysisResults!$J$2:$J$3724='AE_SOC_PT Display'!$B69)*(AnalysisResults!$N$2:$N$3724='AE_SOC_PT Display'!$C69),"")</f>
        <v>(  1.2)</v>
      </c>
    </row>
    <row r="70" spans="2:8" x14ac:dyDescent="0.45">
      <c r="B70" s="9" t="str">
        <v>EYE DISORDERS</v>
      </c>
      <c r="C70" s="9" t="str">
        <v>CONJUNCTIVAL HAEMORRHAGE</v>
      </c>
      <c r="D70" s="11" t="str">
        <v>Mth01_CatVar_ByGrp_1_n</v>
      </c>
      <c r="E70" s="9" t="str" cm="1">
        <f t="array" ref="E70">_xlfn._xlws.FILTER(AnalysisMethods!$G$2:$G$31,AnalysisMethods!$E$2:$E$31='AE_SOC_PT Display'!D70,"")</f>
        <v>n</v>
      </c>
      <c r="F70" s="10" t="str" cm="1">
        <f t="array" ref="F70">_xlfn._xlws.FILTER(AnalysisResults!$T$2:$T$3724,(AnalysisResults!$P$2:$P$3724='AE_SOC_PT Display'!$D70)*(AnalysisResults!$D$2:$D$3724='AE_SOC_PT Display'!F$4)*(AnalysisResults!$J$2:$J$3724='AE_SOC_PT Display'!$B70)*(AnalysisResults!$N$2:$N$3724='AE_SOC_PT Display'!$C70),"")</f>
        <v>0</v>
      </c>
      <c r="G70" s="10" t="str" cm="1">
        <f t="array" ref="G70">_xlfn._xlws.FILTER(AnalysisResults!$T$2:$T$3724,(AnalysisResults!$P$2:$P$3724='AE_SOC_PT Display'!$D70)*(AnalysisResults!$D$2:$D$3724='AE_SOC_PT Display'!G$4)*(AnalysisResults!$J$2:$J$3724='AE_SOC_PT Display'!$B70)*(AnalysisResults!$N$2:$N$3724='AE_SOC_PT Display'!$C70),"")</f>
        <v>1</v>
      </c>
      <c r="H70" s="10" t="str" cm="1">
        <f t="array" ref="H70">_xlfn._xlws.FILTER(AnalysisResults!$T$2:$T$3724,(AnalysisResults!$P$2:$P$3724='AE_SOC_PT Display'!$D70)*(AnalysisResults!$D$2:$D$3724='AE_SOC_PT Display'!H$4)*(AnalysisResults!$J$2:$J$3724='AE_SOC_PT Display'!$B70)*(AnalysisResults!$N$2:$N$3724='AE_SOC_PT Display'!$C70),"")</f>
        <v>0</v>
      </c>
    </row>
    <row r="71" spans="2:8" x14ac:dyDescent="0.45">
      <c r="B71" s="9" t="str">
        <v>EYE DISORDERS</v>
      </c>
      <c r="C71" s="9" t="str">
        <v>CONJUNCTIVAL HAEMORRHAGE</v>
      </c>
      <c r="D71" s="11" t="str">
        <v>Mth01_CatVar_ByGrp_2_pct</v>
      </c>
      <c r="E71" s="9" t="str" cm="1">
        <f t="array" ref="E71">_xlfn._xlws.FILTER(AnalysisMethods!$G$2:$G$31,AnalysisMethods!$E$2:$E$31='AE_SOC_PT Display'!D71,"")</f>
        <v>%</v>
      </c>
      <c r="F71" s="10" t="str" cm="1">
        <f t="array" ref="F71">_xlfn._xlws.FILTER(AnalysisResults!$T$2:$T$3724,(AnalysisResults!$P$2:$P$3724='AE_SOC_PT Display'!$D71)*(AnalysisResults!$D$2:$D$3724='AE_SOC_PT Display'!F$4)*(AnalysisResults!$J$2:$J$3724='AE_SOC_PT Display'!$B71)*(AnalysisResults!$N$2:$N$3724='AE_SOC_PT Display'!$C71),"")</f>
        <v>(  0.0)</v>
      </c>
      <c r="G71" s="10" t="str" cm="1">
        <f t="array" ref="G71">_xlfn._xlws.FILTER(AnalysisResults!$T$2:$T$3724,(AnalysisResults!$P$2:$P$3724='AE_SOC_PT Display'!$D71)*(AnalysisResults!$D$2:$D$3724='AE_SOC_PT Display'!G$4)*(AnalysisResults!$J$2:$J$3724='AE_SOC_PT Display'!$B71)*(AnalysisResults!$N$2:$N$3724='AE_SOC_PT Display'!$C71),"")</f>
        <v>(  1.2)</v>
      </c>
      <c r="H71" s="10" t="str" cm="1">
        <f t="array" ref="H71">_xlfn._xlws.FILTER(AnalysisResults!$T$2:$T$3724,(AnalysisResults!$P$2:$P$3724='AE_SOC_PT Display'!$D71)*(AnalysisResults!$D$2:$D$3724='AE_SOC_PT Display'!H$4)*(AnalysisResults!$J$2:$J$3724='AE_SOC_PT Display'!$B71)*(AnalysisResults!$N$2:$N$3724='AE_SOC_PT Display'!$C71),"")</f>
        <v>(  0.0)</v>
      </c>
    </row>
    <row r="72" spans="2:8" x14ac:dyDescent="0.45">
      <c r="B72" s="9" t="str">
        <v>EYE DISORDERS</v>
      </c>
      <c r="C72" s="9" t="str">
        <v>CONJUNCTIVITIS</v>
      </c>
      <c r="D72" s="11" t="str">
        <v>Mth01_CatVar_ByGrp_1_n</v>
      </c>
      <c r="E72" s="9" t="str" cm="1">
        <f t="array" ref="E72">_xlfn._xlws.FILTER(AnalysisMethods!$G$2:$G$31,AnalysisMethods!$E$2:$E$31='AE_SOC_PT Display'!D72,"")</f>
        <v>n</v>
      </c>
      <c r="F72" s="10" t="str" cm="1">
        <f t="array" ref="F72">_xlfn._xlws.FILTER(AnalysisResults!$T$2:$T$3724,(AnalysisResults!$P$2:$P$3724='AE_SOC_PT Display'!$D72)*(AnalysisResults!$D$2:$D$3724='AE_SOC_PT Display'!F$4)*(AnalysisResults!$J$2:$J$3724='AE_SOC_PT Display'!$B72)*(AnalysisResults!$N$2:$N$3724='AE_SOC_PT Display'!$C72),"")</f>
        <v>1</v>
      </c>
      <c r="G72" s="10" t="str" cm="1">
        <f t="array" ref="G72">_xlfn._xlws.FILTER(AnalysisResults!$T$2:$T$3724,(AnalysisResults!$P$2:$P$3724='AE_SOC_PT Display'!$D72)*(AnalysisResults!$D$2:$D$3724='AE_SOC_PT Display'!G$4)*(AnalysisResults!$J$2:$J$3724='AE_SOC_PT Display'!$B72)*(AnalysisResults!$N$2:$N$3724='AE_SOC_PT Display'!$C72),"")</f>
        <v>0</v>
      </c>
      <c r="H72" s="10" t="str" cm="1">
        <f t="array" ref="H72">_xlfn._xlws.FILTER(AnalysisResults!$T$2:$T$3724,(AnalysisResults!$P$2:$P$3724='AE_SOC_PT Display'!$D72)*(AnalysisResults!$D$2:$D$3724='AE_SOC_PT Display'!H$4)*(AnalysisResults!$J$2:$J$3724='AE_SOC_PT Display'!$B72)*(AnalysisResults!$N$2:$N$3724='AE_SOC_PT Display'!$C72),"")</f>
        <v>0</v>
      </c>
    </row>
    <row r="73" spans="2:8" x14ac:dyDescent="0.45">
      <c r="B73" s="9" t="str">
        <v>EYE DISORDERS</v>
      </c>
      <c r="C73" s="9" t="str">
        <v>CONJUNCTIVITIS</v>
      </c>
      <c r="D73" s="11" t="str">
        <v>Mth01_CatVar_ByGrp_2_pct</v>
      </c>
      <c r="E73" s="9" t="str" cm="1">
        <f t="array" ref="E73">_xlfn._xlws.FILTER(AnalysisMethods!$G$2:$G$31,AnalysisMethods!$E$2:$E$31='AE_SOC_PT Display'!D73,"")</f>
        <v>%</v>
      </c>
      <c r="F73" s="10" t="str" cm="1">
        <f t="array" ref="F73">_xlfn._xlws.FILTER(AnalysisResults!$T$2:$T$3724,(AnalysisResults!$P$2:$P$3724='AE_SOC_PT Display'!$D73)*(AnalysisResults!$D$2:$D$3724='AE_SOC_PT Display'!F$4)*(AnalysisResults!$J$2:$J$3724='AE_SOC_PT Display'!$B73)*(AnalysisResults!$N$2:$N$3724='AE_SOC_PT Display'!$C73),"")</f>
        <v>(  1.2)</v>
      </c>
      <c r="G73" s="10" t="str" cm="1">
        <f t="array" ref="G73">_xlfn._xlws.FILTER(AnalysisResults!$T$2:$T$3724,(AnalysisResults!$P$2:$P$3724='AE_SOC_PT Display'!$D73)*(AnalysisResults!$D$2:$D$3724='AE_SOC_PT Display'!G$4)*(AnalysisResults!$J$2:$J$3724='AE_SOC_PT Display'!$B73)*(AnalysisResults!$N$2:$N$3724='AE_SOC_PT Display'!$C73),"")</f>
        <v>(  0.0)</v>
      </c>
      <c r="H73" s="10" t="str" cm="1">
        <f t="array" ref="H73">_xlfn._xlws.FILTER(AnalysisResults!$T$2:$T$3724,(AnalysisResults!$P$2:$P$3724='AE_SOC_PT Display'!$D73)*(AnalysisResults!$D$2:$D$3724='AE_SOC_PT Display'!H$4)*(AnalysisResults!$J$2:$J$3724='AE_SOC_PT Display'!$B73)*(AnalysisResults!$N$2:$N$3724='AE_SOC_PT Display'!$C73),"")</f>
        <v>(  0.0)</v>
      </c>
    </row>
    <row r="74" spans="2:8" x14ac:dyDescent="0.45">
      <c r="B74" s="9" t="str">
        <v>EYE DISORDERS</v>
      </c>
      <c r="C74" s="9" t="str">
        <v>EYE ALLERGY</v>
      </c>
      <c r="D74" s="11" t="str">
        <v>Mth01_CatVar_ByGrp_1_n</v>
      </c>
      <c r="E74" s="9" t="str" cm="1">
        <f t="array" ref="E74">_xlfn._xlws.FILTER(AnalysisMethods!$G$2:$G$31,AnalysisMethods!$E$2:$E$31='AE_SOC_PT Display'!D74,"")</f>
        <v>n</v>
      </c>
      <c r="F74" s="10" t="str" cm="1">
        <f t="array" ref="F74">_xlfn._xlws.FILTER(AnalysisResults!$T$2:$T$3724,(AnalysisResults!$P$2:$P$3724='AE_SOC_PT Display'!$D74)*(AnalysisResults!$D$2:$D$3724='AE_SOC_PT Display'!F$4)*(AnalysisResults!$J$2:$J$3724='AE_SOC_PT Display'!$B74)*(AnalysisResults!$N$2:$N$3724='AE_SOC_PT Display'!$C74),"")</f>
        <v>1</v>
      </c>
      <c r="G74" s="10" t="str" cm="1">
        <f t="array" ref="G74">_xlfn._xlws.FILTER(AnalysisResults!$T$2:$T$3724,(AnalysisResults!$P$2:$P$3724='AE_SOC_PT Display'!$D74)*(AnalysisResults!$D$2:$D$3724='AE_SOC_PT Display'!G$4)*(AnalysisResults!$J$2:$J$3724='AE_SOC_PT Display'!$B74)*(AnalysisResults!$N$2:$N$3724='AE_SOC_PT Display'!$C74),"")</f>
        <v>0</v>
      </c>
      <c r="H74" s="10" t="str" cm="1">
        <f t="array" ref="H74">_xlfn._xlws.FILTER(AnalysisResults!$T$2:$T$3724,(AnalysisResults!$P$2:$P$3724='AE_SOC_PT Display'!$D74)*(AnalysisResults!$D$2:$D$3724='AE_SOC_PT Display'!H$4)*(AnalysisResults!$J$2:$J$3724='AE_SOC_PT Display'!$B74)*(AnalysisResults!$N$2:$N$3724='AE_SOC_PT Display'!$C74),"")</f>
        <v>0</v>
      </c>
    </row>
    <row r="75" spans="2:8" x14ac:dyDescent="0.45">
      <c r="B75" s="9" t="str">
        <v>EYE DISORDERS</v>
      </c>
      <c r="C75" s="9" t="str">
        <v>EYE ALLERGY</v>
      </c>
      <c r="D75" s="11" t="str">
        <v>Mth01_CatVar_ByGrp_2_pct</v>
      </c>
      <c r="E75" s="9" t="str" cm="1">
        <f t="array" ref="E75">_xlfn._xlws.FILTER(AnalysisMethods!$G$2:$G$31,AnalysisMethods!$E$2:$E$31='AE_SOC_PT Display'!D75,"")</f>
        <v>%</v>
      </c>
      <c r="F75" s="10" t="str" cm="1">
        <f t="array" ref="F75">_xlfn._xlws.FILTER(AnalysisResults!$T$2:$T$3724,(AnalysisResults!$P$2:$P$3724='AE_SOC_PT Display'!$D75)*(AnalysisResults!$D$2:$D$3724='AE_SOC_PT Display'!F$4)*(AnalysisResults!$J$2:$J$3724='AE_SOC_PT Display'!$B75)*(AnalysisResults!$N$2:$N$3724='AE_SOC_PT Display'!$C75),"")</f>
        <v>(  1.2)</v>
      </c>
      <c r="G75" s="10" t="str" cm="1">
        <f t="array" ref="G75">_xlfn._xlws.FILTER(AnalysisResults!$T$2:$T$3724,(AnalysisResults!$P$2:$P$3724='AE_SOC_PT Display'!$D75)*(AnalysisResults!$D$2:$D$3724='AE_SOC_PT Display'!G$4)*(AnalysisResults!$J$2:$J$3724='AE_SOC_PT Display'!$B75)*(AnalysisResults!$N$2:$N$3724='AE_SOC_PT Display'!$C75),"")</f>
        <v>(  0.0)</v>
      </c>
      <c r="H75" s="10" t="str" cm="1">
        <f t="array" ref="H75">_xlfn._xlws.FILTER(AnalysisResults!$T$2:$T$3724,(AnalysisResults!$P$2:$P$3724='AE_SOC_PT Display'!$D75)*(AnalysisResults!$D$2:$D$3724='AE_SOC_PT Display'!H$4)*(AnalysisResults!$J$2:$J$3724='AE_SOC_PT Display'!$B75)*(AnalysisResults!$N$2:$N$3724='AE_SOC_PT Display'!$C75),"")</f>
        <v>(  0.0)</v>
      </c>
    </row>
    <row r="76" spans="2:8" x14ac:dyDescent="0.45">
      <c r="B76" s="9" t="str">
        <v>EYE DISORDERS</v>
      </c>
      <c r="C76" s="9" t="str">
        <v>EYE PRURITUS</v>
      </c>
      <c r="D76" s="11" t="str">
        <v>Mth01_CatVar_ByGrp_1_n</v>
      </c>
      <c r="E76" s="9" t="str" cm="1">
        <f t="array" ref="E76">_xlfn._xlws.FILTER(AnalysisMethods!$G$2:$G$31,AnalysisMethods!$E$2:$E$31='AE_SOC_PT Display'!D76,"")</f>
        <v>n</v>
      </c>
      <c r="F76" s="10" t="str" cm="1">
        <f t="array" ref="F76">_xlfn._xlws.FILTER(AnalysisResults!$T$2:$T$3724,(AnalysisResults!$P$2:$P$3724='AE_SOC_PT Display'!$D76)*(AnalysisResults!$D$2:$D$3724='AE_SOC_PT Display'!F$4)*(AnalysisResults!$J$2:$J$3724='AE_SOC_PT Display'!$B76)*(AnalysisResults!$N$2:$N$3724='AE_SOC_PT Display'!$C76),"")</f>
        <v>1</v>
      </c>
      <c r="G76" s="10" t="str" cm="1">
        <f t="array" ref="G76">_xlfn._xlws.FILTER(AnalysisResults!$T$2:$T$3724,(AnalysisResults!$P$2:$P$3724='AE_SOC_PT Display'!$D76)*(AnalysisResults!$D$2:$D$3724='AE_SOC_PT Display'!G$4)*(AnalysisResults!$J$2:$J$3724='AE_SOC_PT Display'!$B76)*(AnalysisResults!$N$2:$N$3724='AE_SOC_PT Display'!$C76),"")</f>
        <v>0</v>
      </c>
      <c r="H76" s="10" t="str" cm="1">
        <f t="array" ref="H76">_xlfn._xlws.FILTER(AnalysisResults!$T$2:$T$3724,(AnalysisResults!$P$2:$P$3724='AE_SOC_PT Display'!$D76)*(AnalysisResults!$D$2:$D$3724='AE_SOC_PT Display'!H$4)*(AnalysisResults!$J$2:$J$3724='AE_SOC_PT Display'!$B76)*(AnalysisResults!$N$2:$N$3724='AE_SOC_PT Display'!$C76),"")</f>
        <v>0</v>
      </c>
    </row>
    <row r="77" spans="2:8" x14ac:dyDescent="0.45">
      <c r="B77" s="9" t="str">
        <v>EYE DISORDERS</v>
      </c>
      <c r="C77" s="9" t="str">
        <v>EYE PRURITUS</v>
      </c>
      <c r="D77" s="11" t="str">
        <v>Mth01_CatVar_ByGrp_2_pct</v>
      </c>
      <c r="E77" s="9" t="str" cm="1">
        <f t="array" ref="E77">_xlfn._xlws.FILTER(AnalysisMethods!$G$2:$G$31,AnalysisMethods!$E$2:$E$31='AE_SOC_PT Display'!D77,"")</f>
        <v>%</v>
      </c>
      <c r="F77" s="10" t="str" cm="1">
        <f t="array" ref="F77">_xlfn._xlws.FILTER(AnalysisResults!$T$2:$T$3724,(AnalysisResults!$P$2:$P$3724='AE_SOC_PT Display'!$D77)*(AnalysisResults!$D$2:$D$3724='AE_SOC_PT Display'!F$4)*(AnalysisResults!$J$2:$J$3724='AE_SOC_PT Display'!$B77)*(AnalysisResults!$N$2:$N$3724='AE_SOC_PT Display'!$C77),"")</f>
        <v>(  1.2)</v>
      </c>
      <c r="G77" s="10" t="str" cm="1">
        <f t="array" ref="G77">_xlfn._xlws.FILTER(AnalysisResults!$T$2:$T$3724,(AnalysisResults!$P$2:$P$3724='AE_SOC_PT Display'!$D77)*(AnalysisResults!$D$2:$D$3724='AE_SOC_PT Display'!G$4)*(AnalysisResults!$J$2:$J$3724='AE_SOC_PT Display'!$B77)*(AnalysisResults!$N$2:$N$3724='AE_SOC_PT Display'!$C77),"")</f>
        <v>(  0.0)</v>
      </c>
      <c r="H77" s="10" t="str" cm="1">
        <f t="array" ref="H77">_xlfn._xlws.FILTER(AnalysisResults!$T$2:$T$3724,(AnalysisResults!$P$2:$P$3724='AE_SOC_PT Display'!$D77)*(AnalysisResults!$D$2:$D$3724='AE_SOC_PT Display'!H$4)*(AnalysisResults!$J$2:$J$3724='AE_SOC_PT Display'!$B77)*(AnalysisResults!$N$2:$N$3724='AE_SOC_PT Display'!$C77),"")</f>
        <v>(  0.0)</v>
      </c>
    </row>
    <row r="78" spans="2:8" x14ac:dyDescent="0.45">
      <c r="B78" s="9" t="str">
        <v>EYE DISORDERS</v>
      </c>
      <c r="C78" s="9" t="str">
        <v>EYE SWELLING</v>
      </c>
      <c r="D78" s="11" t="str">
        <v>Mth01_CatVar_ByGrp_1_n</v>
      </c>
      <c r="E78" s="9" t="str" cm="1">
        <f t="array" ref="E78">_xlfn._xlws.FILTER(AnalysisMethods!$G$2:$G$31,AnalysisMethods!$E$2:$E$31='AE_SOC_PT Display'!D78,"")</f>
        <v>n</v>
      </c>
      <c r="F78" s="10" t="str" cm="1">
        <f t="array" ref="F78">_xlfn._xlws.FILTER(AnalysisResults!$T$2:$T$3724,(AnalysisResults!$P$2:$P$3724='AE_SOC_PT Display'!$D78)*(AnalysisResults!$D$2:$D$3724='AE_SOC_PT Display'!F$4)*(AnalysisResults!$J$2:$J$3724='AE_SOC_PT Display'!$B78)*(AnalysisResults!$N$2:$N$3724='AE_SOC_PT Display'!$C78),"")</f>
        <v>1</v>
      </c>
      <c r="G78" s="10" t="str" cm="1">
        <f t="array" ref="G78">_xlfn._xlws.FILTER(AnalysisResults!$T$2:$T$3724,(AnalysisResults!$P$2:$P$3724='AE_SOC_PT Display'!$D78)*(AnalysisResults!$D$2:$D$3724='AE_SOC_PT Display'!G$4)*(AnalysisResults!$J$2:$J$3724='AE_SOC_PT Display'!$B78)*(AnalysisResults!$N$2:$N$3724='AE_SOC_PT Display'!$C78),"")</f>
        <v>0</v>
      </c>
      <c r="H78" s="10" t="str" cm="1">
        <f t="array" ref="H78">_xlfn._xlws.FILTER(AnalysisResults!$T$2:$T$3724,(AnalysisResults!$P$2:$P$3724='AE_SOC_PT Display'!$D78)*(AnalysisResults!$D$2:$D$3724='AE_SOC_PT Display'!H$4)*(AnalysisResults!$J$2:$J$3724='AE_SOC_PT Display'!$B78)*(AnalysisResults!$N$2:$N$3724='AE_SOC_PT Display'!$C78),"")</f>
        <v>0</v>
      </c>
    </row>
    <row r="79" spans="2:8" x14ac:dyDescent="0.45">
      <c r="B79" s="9" t="str">
        <v>EYE DISORDERS</v>
      </c>
      <c r="C79" s="9" t="str">
        <v>EYE SWELLING</v>
      </c>
      <c r="D79" s="11" t="str">
        <v>Mth01_CatVar_ByGrp_2_pct</v>
      </c>
      <c r="E79" s="9" t="str" cm="1">
        <f t="array" ref="E79">_xlfn._xlws.FILTER(AnalysisMethods!$G$2:$G$31,AnalysisMethods!$E$2:$E$31='AE_SOC_PT Display'!D79,"")</f>
        <v>%</v>
      </c>
      <c r="F79" s="10" t="str" cm="1">
        <f t="array" ref="F79">_xlfn._xlws.FILTER(AnalysisResults!$T$2:$T$3724,(AnalysisResults!$P$2:$P$3724='AE_SOC_PT Display'!$D79)*(AnalysisResults!$D$2:$D$3724='AE_SOC_PT Display'!F$4)*(AnalysisResults!$J$2:$J$3724='AE_SOC_PT Display'!$B79)*(AnalysisResults!$N$2:$N$3724='AE_SOC_PT Display'!$C79),"")</f>
        <v>(  1.2)</v>
      </c>
      <c r="G79" s="10" t="str" cm="1">
        <f t="array" ref="G79">_xlfn._xlws.FILTER(AnalysisResults!$T$2:$T$3724,(AnalysisResults!$P$2:$P$3724='AE_SOC_PT Display'!$D79)*(AnalysisResults!$D$2:$D$3724='AE_SOC_PT Display'!G$4)*(AnalysisResults!$J$2:$J$3724='AE_SOC_PT Display'!$B79)*(AnalysisResults!$N$2:$N$3724='AE_SOC_PT Display'!$C79),"")</f>
        <v>(  0.0)</v>
      </c>
      <c r="H79" s="10" t="str" cm="1">
        <f t="array" ref="H79">_xlfn._xlws.FILTER(AnalysisResults!$T$2:$T$3724,(AnalysisResults!$P$2:$P$3724='AE_SOC_PT Display'!$D79)*(AnalysisResults!$D$2:$D$3724='AE_SOC_PT Display'!H$4)*(AnalysisResults!$J$2:$J$3724='AE_SOC_PT Display'!$B79)*(AnalysisResults!$N$2:$N$3724='AE_SOC_PT Display'!$C79),"")</f>
        <v>(  0.0)</v>
      </c>
    </row>
    <row r="80" spans="2:8" x14ac:dyDescent="0.45">
      <c r="B80" s="9" t="str">
        <v>EYE DISORDERS</v>
      </c>
      <c r="C80" s="9" t="str">
        <v>VISION BLURRED</v>
      </c>
      <c r="D80" s="11" t="str">
        <v>Mth01_CatVar_ByGrp_1_n</v>
      </c>
      <c r="E80" s="9" t="str" cm="1">
        <f t="array" ref="E80">_xlfn._xlws.FILTER(AnalysisMethods!$G$2:$G$31,AnalysisMethods!$E$2:$E$31='AE_SOC_PT Display'!D80,"")</f>
        <v>n</v>
      </c>
      <c r="F80" s="10" t="str" cm="1">
        <f t="array" ref="F80">_xlfn._xlws.FILTER(AnalysisResults!$T$2:$T$3724,(AnalysisResults!$P$2:$P$3724='AE_SOC_PT Display'!$D80)*(AnalysisResults!$D$2:$D$3724='AE_SOC_PT Display'!F$4)*(AnalysisResults!$J$2:$J$3724='AE_SOC_PT Display'!$B80)*(AnalysisResults!$N$2:$N$3724='AE_SOC_PT Display'!$C80),"")</f>
        <v>0</v>
      </c>
      <c r="G80" s="10" t="str" cm="1">
        <f t="array" ref="G80">_xlfn._xlws.FILTER(AnalysisResults!$T$2:$T$3724,(AnalysisResults!$P$2:$P$3724='AE_SOC_PT Display'!$D80)*(AnalysisResults!$D$2:$D$3724='AE_SOC_PT Display'!G$4)*(AnalysisResults!$J$2:$J$3724='AE_SOC_PT Display'!$B80)*(AnalysisResults!$N$2:$N$3724='AE_SOC_PT Display'!$C80),"")</f>
        <v>1</v>
      </c>
      <c r="H80" s="10" t="str" cm="1">
        <f t="array" ref="H80">_xlfn._xlws.FILTER(AnalysisResults!$T$2:$T$3724,(AnalysisResults!$P$2:$P$3724='AE_SOC_PT Display'!$D80)*(AnalysisResults!$D$2:$D$3724='AE_SOC_PT Display'!H$4)*(AnalysisResults!$J$2:$J$3724='AE_SOC_PT Display'!$B80)*(AnalysisResults!$N$2:$N$3724='AE_SOC_PT Display'!$C80),"")</f>
        <v>1</v>
      </c>
    </row>
    <row r="81" spans="2:8" x14ac:dyDescent="0.45">
      <c r="B81" s="9" t="str">
        <v>EYE DISORDERS</v>
      </c>
      <c r="C81" s="9" t="str">
        <v>VISION BLURRED</v>
      </c>
      <c r="D81" s="11" t="str">
        <v>Mth01_CatVar_ByGrp_2_pct</v>
      </c>
      <c r="E81" s="9" t="str" cm="1">
        <f t="array" ref="E81">_xlfn._xlws.FILTER(AnalysisMethods!$G$2:$G$31,AnalysisMethods!$E$2:$E$31='AE_SOC_PT Display'!D81,"")</f>
        <v>%</v>
      </c>
      <c r="F81" s="10" t="str" cm="1">
        <f t="array" ref="F81">_xlfn._xlws.FILTER(AnalysisResults!$T$2:$T$3724,(AnalysisResults!$P$2:$P$3724='AE_SOC_PT Display'!$D81)*(AnalysisResults!$D$2:$D$3724='AE_SOC_PT Display'!F$4)*(AnalysisResults!$J$2:$J$3724='AE_SOC_PT Display'!$B81)*(AnalysisResults!$N$2:$N$3724='AE_SOC_PT Display'!$C81),"")</f>
        <v>(  0.0)</v>
      </c>
      <c r="G81" s="10" t="str" cm="1">
        <f t="array" ref="G81">_xlfn._xlws.FILTER(AnalysisResults!$T$2:$T$3724,(AnalysisResults!$P$2:$P$3724='AE_SOC_PT Display'!$D81)*(AnalysisResults!$D$2:$D$3724='AE_SOC_PT Display'!G$4)*(AnalysisResults!$J$2:$J$3724='AE_SOC_PT Display'!$B81)*(AnalysisResults!$N$2:$N$3724='AE_SOC_PT Display'!$C81),"")</f>
        <v>(  1.2)</v>
      </c>
      <c r="H81" s="10" t="str" cm="1">
        <f t="array" ref="H81">_xlfn._xlws.FILTER(AnalysisResults!$T$2:$T$3724,(AnalysisResults!$P$2:$P$3724='AE_SOC_PT Display'!$D81)*(AnalysisResults!$D$2:$D$3724='AE_SOC_PT Display'!H$4)*(AnalysisResults!$J$2:$J$3724='AE_SOC_PT Display'!$B81)*(AnalysisResults!$N$2:$N$3724='AE_SOC_PT Display'!$C81),"")</f>
        <v>(  1.2)</v>
      </c>
    </row>
    <row r="82" spans="2:8" x14ac:dyDescent="0.45">
      <c r="B82" s="9" t="str">
        <v>GASTROINTESTINAL DISORDERS</v>
      </c>
      <c r="C82" s="9" t="str">
        <v/>
      </c>
      <c r="D82" s="11" t="str">
        <v>Mth01_CatVar_ByGrp_1_n</v>
      </c>
      <c r="E82" s="9" t="str" cm="1">
        <f t="array" ref="E82">_xlfn._xlws.FILTER(AnalysisMethods!$G$2:$G$31,AnalysisMethods!$E$2:$E$31='AE_SOC_PT Display'!D82,"")</f>
        <v>n</v>
      </c>
      <c r="F82" s="10" t="str" cm="1">
        <f t="array" ref="F82">_xlfn._xlws.FILTER(AnalysisResults!$T$2:$T$3724,(AnalysisResults!$P$2:$P$3724='AE_SOC_PT Display'!$D82)*(AnalysisResults!$D$2:$D$3724='AE_SOC_PT Display'!F$4)*(AnalysisResults!$J$2:$J$3724='AE_SOC_PT Display'!$B82)*(AnalysisResults!$N$2:$N$3724='AE_SOC_PT Display'!$C82),"")</f>
        <v>17</v>
      </c>
      <c r="G82" s="10" t="str" cm="1">
        <f t="array" ref="G82">_xlfn._xlws.FILTER(AnalysisResults!$T$2:$T$3724,(AnalysisResults!$P$2:$P$3724='AE_SOC_PT Display'!$D82)*(AnalysisResults!$D$2:$D$3724='AE_SOC_PT Display'!G$4)*(AnalysisResults!$J$2:$J$3724='AE_SOC_PT Display'!$B82)*(AnalysisResults!$N$2:$N$3724='AE_SOC_PT Display'!$C82),"")</f>
        <v>14</v>
      </c>
      <c r="H82" s="10" t="str" cm="1">
        <f t="array" ref="H82">_xlfn._xlws.FILTER(AnalysisResults!$T$2:$T$3724,(AnalysisResults!$P$2:$P$3724='AE_SOC_PT Display'!$D82)*(AnalysisResults!$D$2:$D$3724='AE_SOC_PT Display'!H$4)*(AnalysisResults!$J$2:$J$3724='AE_SOC_PT Display'!$B82)*(AnalysisResults!$N$2:$N$3724='AE_SOC_PT Display'!$C82),"")</f>
        <v>20</v>
      </c>
    </row>
    <row r="83" spans="2:8" x14ac:dyDescent="0.45">
      <c r="B83" s="9" t="str">
        <v>GASTROINTESTINAL DISORDERS</v>
      </c>
      <c r="C83" s="9" t="str">
        <v/>
      </c>
      <c r="D83" s="11" t="str">
        <v>Mth01_CatVar_ByGrp_2_pct</v>
      </c>
      <c r="E83" s="9" t="str" cm="1">
        <f t="array" ref="E83">_xlfn._xlws.FILTER(AnalysisMethods!$G$2:$G$31,AnalysisMethods!$E$2:$E$31='AE_SOC_PT Display'!D83,"")</f>
        <v>%</v>
      </c>
      <c r="F83" s="10" t="str" cm="1">
        <f t="array" ref="F83">_xlfn._xlws.FILTER(AnalysisResults!$T$2:$T$3724,(AnalysisResults!$P$2:$P$3724='AE_SOC_PT Display'!$D83)*(AnalysisResults!$D$2:$D$3724='AE_SOC_PT Display'!F$4)*(AnalysisResults!$J$2:$J$3724='AE_SOC_PT Display'!$B83)*(AnalysisResults!$N$2:$N$3724='AE_SOC_PT Display'!$C83),"")</f>
        <v>( 19.8)</v>
      </c>
      <c r="G83" s="10" t="str" cm="1">
        <f t="array" ref="G83">_xlfn._xlws.FILTER(AnalysisResults!$T$2:$T$3724,(AnalysisResults!$P$2:$P$3724='AE_SOC_PT Display'!$D83)*(AnalysisResults!$D$2:$D$3724='AE_SOC_PT Display'!G$4)*(AnalysisResults!$J$2:$J$3724='AE_SOC_PT Display'!$B83)*(AnalysisResults!$N$2:$N$3724='AE_SOC_PT Display'!$C83),"")</f>
        <v>( 16.7)</v>
      </c>
      <c r="H83" s="10" t="str" cm="1">
        <f t="array" ref="H83">_xlfn._xlws.FILTER(AnalysisResults!$T$2:$T$3724,(AnalysisResults!$P$2:$P$3724='AE_SOC_PT Display'!$D83)*(AnalysisResults!$D$2:$D$3724='AE_SOC_PT Display'!H$4)*(AnalysisResults!$J$2:$J$3724='AE_SOC_PT Display'!$B83)*(AnalysisResults!$N$2:$N$3724='AE_SOC_PT Display'!$C83),"")</f>
        <v>( 23.8)</v>
      </c>
    </row>
    <row r="84" spans="2:8" x14ac:dyDescent="0.45">
      <c r="B84" s="9" t="str">
        <v>GASTROINTESTINAL DISORDERS</v>
      </c>
      <c r="C84" s="9" t="str">
        <v>ABDOMINAL DISCOMFORT</v>
      </c>
      <c r="D84" s="11" t="str">
        <v>Mth01_CatVar_ByGrp_1_n</v>
      </c>
      <c r="E84" s="9" t="str" cm="1">
        <f t="array" ref="E84">_xlfn._xlws.FILTER(AnalysisMethods!$G$2:$G$31,AnalysisMethods!$E$2:$E$31='AE_SOC_PT Display'!D84,"")</f>
        <v>n</v>
      </c>
      <c r="F84" s="10" t="str" cm="1">
        <f t="array" ref="F84">_xlfn._xlws.FILTER(AnalysisResults!$T$2:$T$3724,(AnalysisResults!$P$2:$P$3724='AE_SOC_PT Display'!$D84)*(AnalysisResults!$D$2:$D$3724='AE_SOC_PT Display'!F$4)*(AnalysisResults!$J$2:$J$3724='AE_SOC_PT Display'!$B84)*(AnalysisResults!$N$2:$N$3724='AE_SOC_PT Display'!$C84),"")</f>
        <v>0</v>
      </c>
      <c r="G84" s="10" t="str" cm="1">
        <f t="array" ref="G84">_xlfn._xlws.FILTER(AnalysisResults!$T$2:$T$3724,(AnalysisResults!$P$2:$P$3724='AE_SOC_PT Display'!$D84)*(AnalysisResults!$D$2:$D$3724='AE_SOC_PT Display'!G$4)*(AnalysisResults!$J$2:$J$3724='AE_SOC_PT Display'!$B84)*(AnalysisResults!$N$2:$N$3724='AE_SOC_PT Display'!$C84),"")</f>
        <v>0</v>
      </c>
      <c r="H84" s="10" t="str" cm="1">
        <f t="array" ref="H84">_xlfn._xlws.FILTER(AnalysisResults!$T$2:$T$3724,(AnalysisResults!$P$2:$P$3724='AE_SOC_PT Display'!$D84)*(AnalysisResults!$D$2:$D$3724='AE_SOC_PT Display'!H$4)*(AnalysisResults!$J$2:$J$3724='AE_SOC_PT Display'!$B84)*(AnalysisResults!$N$2:$N$3724='AE_SOC_PT Display'!$C84),"")</f>
        <v>1</v>
      </c>
    </row>
    <row r="85" spans="2:8" x14ac:dyDescent="0.45">
      <c r="B85" s="9" t="str">
        <v>GASTROINTESTINAL DISORDERS</v>
      </c>
      <c r="C85" s="9" t="str">
        <v>ABDOMINAL DISCOMFORT</v>
      </c>
      <c r="D85" s="11" t="str">
        <v>Mth01_CatVar_ByGrp_2_pct</v>
      </c>
      <c r="E85" s="9" t="str" cm="1">
        <f t="array" ref="E85">_xlfn._xlws.FILTER(AnalysisMethods!$G$2:$G$31,AnalysisMethods!$E$2:$E$31='AE_SOC_PT Display'!D85,"")</f>
        <v>%</v>
      </c>
      <c r="F85" s="10" t="str" cm="1">
        <f t="array" ref="F85">_xlfn._xlws.FILTER(AnalysisResults!$T$2:$T$3724,(AnalysisResults!$P$2:$P$3724='AE_SOC_PT Display'!$D85)*(AnalysisResults!$D$2:$D$3724='AE_SOC_PT Display'!F$4)*(AnalysisResults!$J$2:$J$3724='AE_SOC_PT Display'!$B85)*(AnalysisResults!$N$2:$N$3724='AE_SOC_PT Display'!$C85),"")</f>
        <v>(  0.0)</v>
      </c>
      <c r="G85" s="10" t="str" cm="1">
        <f t="array" ref="G85">_xlfn._xlws.FILTER(AnalysisResults!$T$2:$T$3724,(AnalysisResults!$P$2:$P$3724='AE_SOC_PT Display'!$D85)*(AnalysisResults!$D$2:$D$3724='AE_SOC_PT Display'!G$4)*(AnalysisResults!$J$2:$J$3724='AE_SOC_PT Display'!$B85)*(AnalysisResults!$N$2:$N$3724='AE_SOC_PT Display'!$C85),"")</f>
        <v>(  0.0)</v>
      </c>
      <c r="H85" s="10" t="str" cm="1">
        <f t="array" ref="H85">_xlfn._xlws.FILTER(AnalysisResults!$T$2:$T$3724,(AnalysisResults!$P$2:$P$3724='AE_SOC_PT Display'!$D85)*(AnalysisResults!$D$2:$D$3724='AE_SOC_PT Display'!H$4)*(AnalysisResults!$J$2:$J$3724='AE_SOC_PT Display'!$B85)*(AnalysisResults!$N$2:$N$3724='AE_SOC_PT Display'!$C85),"")</f>
        <v>(  1.2)</v>
      </c>
    </row>
    <row r="86" spans="2:8" x14ac:dyDescent="0.45">
      <c r="B86" s="9" t="str">
        <v>GASTROINTESTINAL DISORDERS</v>
      </c>
      <c r="C86" s="9" t="str">
        <v>ABDOMINAL PAIN</v>
      </c>
      <c r="D86" s="11" t="str">
        <v>Mth01_CatVar_ByGrp_1_n</v>
      </c>
      <c r="E86" s="9" t="str" cm="1">
        <f t="array" ref="E86">_xlfn._xlws.FILTER(AnalysisMethods!$G$2:$G$31,AnalysisMethods!$E$2:$E$31='AE_SOC_PT Display'!D86,"")</f>
        <v>n</v>
      </c>
      <c r="F86" s="10" t="str" cm="1">
        <f t="array" ref="F86">_xlfn._xlws.FILTER(AnalysisResults!$T$2:$T$3724,(AnalysisResults!$P$2:$P$3724='AE_SOC_PT Display'!$D86)*(AnalysisResults!$D$2:$D$3724='AE_SOC_PT Display'!F$4)*(AnalysisResults!$J$2:$J$3724='AE_SOC_PT Display'!$B86)*(AnalysisResults!$N$2:$N$3724='AE_SOC_PT Display'!$C86),"")</f>
        <v>1</v>
      </c>
      <c r="G86" s="10" t="str" cm="1">
        <f t="array" ref="G86">_xlfn._xlws.FILTER(AnalysisResults!$T$2:$T$3724,(AnalysisResults!$P$2:$P$3724='AE_SOC_PT Display'!$D86)*(AnalysisResults!$D$2:$D$3724='AE_SOC_PT Display'!G$4)*(AnalysisResults!$J$2:$J$3724='AE_SOC_PT Display'!$B86)*(AnalysisResults!$N$2:$N$3724='AE_SOC_PT Display'!$C86),"")</f>
        <v>3</v>
      </c>
      <c r="H86" s="10" t="str" cm="1">
        <f t="array" ref="H86">_xlfn._xlws.FILTER(AnalysisResults!$T$2:$T$3724,(AnalysisResults!$P$2:$P$3724='AE_SOC_PT Display'!$D86)*(AnalysisResults!$D$2:$D$3724='AE_SOC_PT Display'!H$4)*(AnalysisResults!$J$2:$J$3724='AE_SOC_PT Display'!$B86)*(AnalysisResults!$N$2:$N$3724='AE_SOC_PT Display'!$C86),"")</f>
        <v>1</v>
      </c>
    </row>
    <row r="87" spans="2:8" x14ac:dyDescent="0.45">
      <c r="B87" s="9" t="str">
        <v>GASTROINTESTINAL DISORDERS</v>
      </c>
      <c r="C87" s="9" t="str">
        <v>ABDOMINAL PAIN</v>
      </c>
      <c r="D87" s="11" t="str">
        <v>Mth01_CatVar_ByGrp_2_pct</v>
      </c>
      <c r="E87" s="9" t="str" cm="1">
        <f t="array" ref="E87">_xlfn._xlws.FILTER(AnalysisMethods!$G$2:$G$31,AnalysisMethods!$E$2:$E$31='AE_SOC_PT Display'!D87,"")</f>
        <v>%</v>
      </c>
      <c r="F87" s="10" t="str" cm="1">
        <f t="array" ref="F87">_xlfn._xlws.FILTER(AnalysisResults!$T$2:$T$3724,(AnalysisResults!$P$2:$P$3724='AE_SOC_PT Display'!$D87)*(AnalysisResults!$D$2:$D$3724='AE_SOC_PT Display'!F$4)*(AnalysisResults!$J$2:$J$3724='AE_SOC_PT Display'!$B87)*(AnalysisResults!$N$2:$N$3724='AE_SOC_PT Display'!$C87),"")</f>
        <v>(  1.2)</v>
      </c>
      <c r="G87" s="10" t="str" cm="1">
        <f t="array" ref="G87">_xlfn._xlws.FILTER(AnalysisResults!$T$2:$T$3724,(AnalysisResults!$P$2:$P$3724='AE_SOC_PT Display'!$D87)*(AnalysisResults!$D$2:$D$3724='AE_SOC_PT Display'!G$4)*(AnalysisResults!$J$2:$J$3724='AE_SOC_PT Display'!$B87)*(AnalysisResults!$N$2:$N$3724='AE_SOC_PT Display'!$C87),"")</f>
        <v>(  3.6)</v>
      </c>
      <c r="H87" s="10" t="str" cm="1">
        <f t="array" ref="H87">_xlfn._xlws.FILTER(AnalysisResults!$T$2:$T$3724,(AnalysisResults!$P$2:$P$3724='AE_SOC_PT Display'!$D87)*(AnalysisResults!$D$2:$D$3724='AE_SOC_PT Display'!H$4)*(AnalysisResults!$J$2:$J$3724='AE_SOC_PT Display'!$B87)*(AnalysisResults!$N$2:$N$3724='AE_SOC_PT Display'!$C87),"")</f>
        <v>(  1.2)</v>
      </c>
    </row>
    <row r="88" spans="2:8" x14ac:dyDescent="0.45">
      <c r="B88" s="9" t="str">
        <v>GASTROINTESTINAL DISORDERS</v>
      </c>
      <c r="C88" s="9" t="str">
        <v>CONSTIPATION</v>
      </c>
      <c r="D88" s="11" t="str">
        <v>Mth01_CatVar_ByGrp_1_n</v>
      </c>
      <c r="E88" s="9" t="str" cm="1">
        <f t="array" ref="E88">_xlfn._xlws.FILTER(AnalysisMethods!$G$2:$G$31,AnalysisMethods!$E$2:$E$31='AE_SOC_PT Display'!D88,"")</f>
        <v>n</v>
      </c>
      <c r="F88" s="10" t="str" cm="1">
        <f t="array" ref="F88">_xlfn._xlws.FILTER(AnalysisResults!$T$2:$T$3724,(AnalysisResults!$P$2:$P$3724='AE_SOC_PT Display'!$D88)*(AnalysisResults!$D$2:$D$3724='AE_SOC_PT Display'!F$4)*(AnalysisResults!$J$2:$J$3724='AE_SOC_PT Display'!$B88)*(AnalysisResults!$N$2:$N$3724='AE_SOC_PT Display'!$C88),"")</f>
        <v>1</v>
      </c>
      <c r="G88" s="10" t="str" cm="1">
        <f t="array" ref="G88">_xlfn._xlws.FILTER(AnalysisResults!$T$2:$T$3724,(AnalysisResults!$P$2:$P$3724='AE_SOC_PT Display'!$D88)*(AnalysisResults!$D$2:$D$3724='AE_SOC_PT Display'!G$4)*(AnalysisResults!$J$2:$J$3724='AE_SOC_PT Display'!$B88)*(AnalysisResults!$N$2:$N$3724='AE_SOC_PT Display'!$C88),"")</f>
        <v>0</v>
      </c>
      <c r="H88" s="10" t="str" cm="1">
        <f t="array" ref="H88">_xlfn._xlws.FILTER(AnalysisResults!$T$2:$T$3724,(AnalysisResults!$P$2:$P$3724='AE_SOC_PT Display'!$D88)*(AnalysisResults!$D$2:$D$3724='AE_SOC_PT Display'!H$4)*(AnalysisResults!$J$2:$J$3724='AE_SOC_PT Display'!$B88)*(AnalysisResults!$N$2:$N$3724='AE_SOC_PT Display'!$C88),"")</f>
        <v>0</v>
      </c>
    </row>
    <row r="89" spans="2:8" x14ac:dyDescent="0.45">
      <c r="B89" s="9" t="str">
        <v>GASTROINTESTINAL DISORDERS</v>
      </c>
      <c r="C89" s="9" t="str">
        <v>CONSTIPATION</v>
      </c>
      <c r="D89" s="11" t="str">
        <v>Mth01_CatVar_ByGrp_2_pct</v>
      </c>
      <c r="E89" s="9" t="str" cm="1">
        <f t="array" ref="E89">_xlfn._xlws.FILTER(AnalysisMethods!$G$2:$G$31,AnalysisMethods!$E$2:$E$31='AE_SOC_PT Display'!D89,"")</f>
        <v>%</v>
      </c>
      <c r="F89" s="10" t="str" cm="1">
        <f t="array" ref="F89">_xlfn._xlws.FILTER(AnalysisResults!$T$2:$T$3724,(AnalysisResults!$P$2:$P$3724='AE_SOC_PT Display'!$D89)*(AnalysisResults!$D$2:$D$3724='AE_SOC_PT Display'!F$4)*(AnalysisResults!$J$2:$J$3724='AE_SOC_PT Display'!$B89)*(AnalysisResults!$N$2:$N$3724='AE_SOC_PT Display'!$C89),"")</f>
        <v>(  1.2)</v>
      </c>
      <c r="G89" s="10" t="str" cm="1">
        <f t="array" ref="G89">_xlfn._xlws.FILTER(AnalysisResults!$T$2:$T$3724,(AnalysisResults!$P$2:$P$3724='AE_SOC_PT Display'!$D89)*(AnalysisResults!$D$2:$D$3724='AE_SOC_PT Display'!G$4)*(AnalysisResults!$J$2:$J$3724='AE_SOC_PT Display'!$B89)*(AnalysisResults!$N$2:$N$3724='AE_SOC_PT Display'!$C89),"")</f>
        <v>(  0.0)</v>
      </c>
      <c r="H89" s="10" t="str" cm="1">
        <f t="array" ref="H89">_xlfn._xlws.FILTER(AnalysisResults!$T$2:$T$3724,(AnalysisResults!$P$2:$P$3724='AE_SOC_PT Display'!$D89)*(AnalysisResults!$D$2:$D$3724='AE_SOC_PT Display'!H$4)*(AnalysisResults!$J$2:$J$3724='AE_SOC_PT Display'!$B89)*(AnalysisResults!$N$2:$N$3724='AE_SOC_PT Display'!$C89),"")</f>
        <v>(  0.0)</v>
      </c>
    </row>
    <row r="90" spans="2:8" x14ac:dyDescent="0.45">
      <c r="B90" s="9" t="str">
        <v>GASTROINTESTINAL DISORDERS</v>
      </c>
      <c r="C90" s="9" t="str">
        <v>DIARRHOEA</v>
      </c>
      <c r="D90" s="11" t="str">
        <v>Mth01_CatVar_ByGrp_1_n</v>
      </c>
      <c r="E90" s="9" t="str" cm="1">
        <f t="array" ref="E90">_xlfn._xlws.FILTER(AnalysisMethods!$G$2:$G$31,AnalysisMethods!$E$2:$E$31='AE_SOC_PT Display'!D90,"")</f>
        <v>n</v>
      </c>
      <c r="F90" s="10" t="str" cm="1">
        <f t="array" ref="F90">_xlfn._xlws.FILTER(AnalysisResults!$T$2:$T$3724,(AnalysisResults!$P$2:$P$3724='AE_SOC_PT Display'!$D90)*(AnalysisResults!$D$2:$D$3724='AE_SOC_PT Display'!F$4)*(AnalysisResults!$J$2:$J$3724='AE_SOC_PT Display'!$B90)*(AnalysisResults!$N$2:$N$3724='AE_SOC_PT Display'!$C90),"")</f>
        <v>9</v>
      </c>
      <c r="G90" s="10" t="str" cm="1">
        <f t="array" ref="G90">_xlfn._xlws.FILTER(AnalysisResults!$T$2:$T$3724,(AnalysisResults!$P$2:$P$3724='AE_SOC_PT Display'!$D90)*(AnalysisResults!$D$2:$D$3724='AE_SOC_PT Display'!G$4)*(AnalysisResults!$J$2:$J$3724='AE_SOC_PT Display'!$B90)*(AnalysisResults!$N$2:$N$3724='AE_SOC_PT Display'!$C90),"")</f>
        <v>4</v>
      </c>
      <c r="H90" s="10" t="str" cm="1">
        <f t="array" ref="H90">_xlfn._xlws.FILTER(AnalysisResults!$T$2:$T$3724,(AnalysisResults!$P$2:$P$3724='AE_SOC_PT Display'!$D90)*(AnalysisResults!$D$2:$D$3724='AE_SOC_PT Display'!H$4)*(AnalysisResults!$J$2:$J$3724='AE_SOC_PT Display'!$B90)*(AnalysisResults!$N$2:$N$3724='AE_SOC_PT Display'!$C90),"")</f>
        <v>4</v>
      </c>
    </row>
    <row r="91" spans="2:8" x14ac:dyDescent="0.45">
      <c r="B91" s="9" t="str">
        <v>GASTROINTESTINAL DISORDERS</v>
      </c>
      <c r="C91" s="9" t="str">
        <v>DIARRHOEA</v>
      </c>
      <c r="D91" s="11" t="str">
        <v>Mth01_CatVar_ByGrp_2_pct</v>
      </c>
      <c r="E91" s="9" t="str" cm="1">
        <f t="array" ref="E91">_xlfn._xlws.FILTER(AnalysisMethods!$G$2:$G$31,AnalysisMethods!$E$2:$E$31='AE_SOC_PT Display'!D91,"")</f>
        <v>%</v>
      </c>
      <c r="F91" s="10" t="str" cm="1">
        <f t="array" ref="F91">_xlfn._xlws.FILTER(AnalysisResults!$T$2:$T$3724,(AnalysisResults!$P$2:$P$3724='AE_SOC_PT Display'!$D91)*(AnalysisResults!$D$2:$D$3724='AE_SOC_PT Display'!F$4)*(AnalysisResults!$J$2:$J$3724='AE_SOC_PT Display'!$B91)*(AnalysisResults!$N$2:$N$3724='AE_SOC_PT Display'!$C91),"")</f>
        <v>( 10.5)</v>
      </c>
      <c r="G91" s="10" t="str" cm="1">
        <f t="array" ref="G91">_xlfn._xlws.FILTER(AnalysisResults!$T$2:$T$3724,(AnalysisResults!$P$2:$P$3724='AE_SOC_PT Display'!$D91)*(AnalysisResults!$D$2:$D$3724='AE_SOC_PT Display'!G$4)*(AnalysisResults!$J$2:$J$3724='AE_SOC_PT Display'!$B91)*(AnalysisResults!$N$2:$N$3724='AE_SOC_PT Display'!$C91),"")</f>
        <v>(  4.8)</v>
      </c>
      <c r="H91" s="10" t="str" cm="1">
        <f t="array" ref="H91">_xlfn._xlws.FILTER(AnalysisResults!$T$2:$T$3724,(AnalysisResults!$P$2:$P$3724='AE_SOC_PT Display'!$D91)*(AnalysisResults!$D$2:$D$3724='AE_SOC_PT Display'!H$4)*(AnalysisResults!$J$2:$J$3724='AE_SOC_PT Display'!$B91)*(AnalysisResults!$N$2:$N$3724='AE_SOC_PT Display'!$C91),"")</f>
        <v>(  4.8)</v>
      </c>
    </row>
    <row r="92" spans="2:8" x14ac:dyDescent="0.45">
      <c r="B92" s="9" t="str">
        <v>GASTROINTESTINAL DISORDERS</v>
      </c>
      <c r="C92" s="9" t="str">
        <v>DYSPEPSIA</v>
      </c>
      <c r="D92" s="11" t="str">
        <v>Mth01_CatVar_ByGrp_1_n</v>
      </c>
      <c r="E92" s="9" t="str" cm="1">
        <f t="array" ref="E92">_xlfn._xlws.FILTER(AnalysisMethods!$G$2:$G$31,AnalysisMethods!$E$2:$E$31='AE_SOC_PT Display'!D92,"")</f>
        <v>n</v>
      </c>
      <c r="F92" s="10" t="str" cm="1">
        <f t="array" ref="F92">_xlfn._xlws.FILTER(AnalysisResults!$T$2:$T$3724,(AnalysisResults!$P$2:$P$3724='AE_SOC_PT Display'!$D92)*(AnalysisResults!$D$2:$D$3724='AE_SOC_PT Display'!F$4)*(AnalysisResults!$J$2:$J$3724='AE_SOC_PT Display'!$B92)*(AnalysisResults!$N$2:$N$3724='AE_SOC_PT Display'!$C92),"")</f>
        <v>1</v>
      </c>
      <c r="G92" s="10" t="str" cm="1">
        <f t="array" ref="G92">_xlfn._xlws.FILTER(AnalysisResults!$T$2:$T$3724,(AnalysisResults!$P$2:$P$3724='AE_SOC_PT Display'!$D92)*(AnalysisResults!$D$2:$D$3724='AE_SOC_PT Display'!G$4)*(AnalysisResults!$J$2:$J$3724='AE_SOC_PT Display'!$B92)*(AnalysisResults!$N$2:$N$3724='AE_SOC_PT Display'!$C92),"")</f>
        <v>1</v>
      </c>
      <c r="H92" s="10" t="str" cm="1">
        <f t="array" ref="H92">_xlfn._xlws.FILTER(AnalysisResults!$T$2:$T$3724,(AnalysisResults!$P$2:$P$3724='AE_SOC_PT Display'!$D92)*(AnalysisResults!$D$2:$D$3724='AE_SOC_PT Display'!H$4)*(AnalysisResults!$J$2:$J$3724='AE_SOC_PT Display'!$B92)*(AnalysisResults!$N$2:$N$3724='AE_SOC_PT Display'!$C92),"")</f>
        <v>0</v>
      </c>
    </row>
    <row r="93" spans="2:8" x14ac:dyDescent="0.45">
      <c r="B93" s="9" t="str">
        <v>GASTROINTESTINAL DISORDERS</v>
      </c>
      <c r="C93" s="9" t="str">
        <v>DYSPEPSIA</v>
      </c>
      <c r="D93" s="11" t="str">
        <v>Mth01_CatVar_ByGrp_2_pct</v>
      </c>
      <c r="E93" s="9" t="str" cm="1">
        <f t="array" ref="E93">_xlfn._xlws.FILTER(AnalysisMethods!$G$2:$G$31,AnalysisMethods!$E$2:$E$31='AE_SOC_PT Display'!D93,"")</f>
        <v>%</v>
      </c>
      <c r="F93" s="10" t="str" cm="1">
        <f t="array" ref="F93">_xlfn._xlws.FILTER(AnalysisResults!$T$2:$T$3724,(AnalysisResults!$P$2:$P$3724='AE_SOC_PT Display'!$D93)*(AnalysisResults!$D$2:$D$3724='AE_SOC_PT Display'!F$4)*(AnalysisResults!$J$2:$J$3724='AE_SOC_PT Display'!$B93)*(AnalysisResults!$N$2:$N$3724='AE_SOC_PT Display'!$C93),"")</f>
        <v>(  1.2)</v>
      </c>
      <c r="G93" s="10" t="str" cm="1">
        <f t="array" ref="G93">_xlfn._xlws.FILTER(AnalysisResults!$T$2:$T$3724,(AnalysisResults!$P$2:$P$3724='AE_SOC_PT Display'!$D93)*(AnalysisResults!$D$2:$D$3724='AE_SOC_PT Display'!G$4)*(AnalysisResults!$J$2:$J$3724='AE_SOC_PT Display'!$B93)*(AnalysisResults!$N$2:$N$3724='AE_SOC_PT Display'!$C93),"")</f>
        <v>(  1.2)</v>
      </c>
      <c r="H93" s="10" t="str" cm="1">
        <f t="array" ref="H93">_xlfn._xlws.FILTER(AnalysisResults!$T$2:$T$3724,(AnalysisResults!$P$2:$P$3724='AE_SOC_PT Display'!$D93)*(AnalysisResults!$D$2:$D$3724='AE_SOC_PT Display'!H$4)*(AnalysisResults!$J$2:$J$3724='AE_SOC_PT Display'!$B93)*(AnalysisResults!$N$2:$N$3724='AE_SOC_PT Display'!$C93),"")</f>
        <v>(  0.0)</v>
      </c>
    </row>
    <row r="94" spans="2:8" x14ac:dyDescent="0.45">
      <c r="B94" s="9" t="str">
        <v>GASTROINTESTINAL DISORDERS</v>
      </c>
      <c r="C94" s="9" t="str">
        <v>DYSPHAGIA</v>
      </c>
      <c r="D94" s="11" t="str">
        <v>Mth01_CatVar_ByGrp_1_n</v>
      </c>
      <c r="E94" s="9" t="str" cm="1">
        <f t="array" ref="E94">_xlfn._xlws.FILTER(AnalysisMethods!$G$2:$G$31,AnalysisMethods!$E$2:$E$31='AE_SOC_PT Display'!D94,"")</f>
        <v>n</v>
      </c>
      <c r="F94" s="10" t="str" cm="1">
        <f t="array" ref="F94">_xlfn._xlws.FILTER(AnalysisResults!$T$2:$T$3724,(AnalysisResults!$P$2:$P$3724='AE_SOC_PT Display'!$D94)*(AnalysisResults!$D$2:$D$3724='AE_SOC_PT Display'!F$4)*(AnalysisResults!$J$2:$J$3724='AE_SOC_PT Display'!$B94)*(AnalysisResults!$N$2:$N$3724='AE_SOC_PT Display'!$C94),"")</f>
        <v>0</v>
      </c>
      <c r="G94" s="10" t="str" cm="1">
        <f t="array" ref="G94">_xlfn._xlws.FILTER(AnalysisResults!$T$2:$T$3724,(AnalysisResults!$P$2:$P$3724='AE_SOC_PT Display'!$D94)*(AnalysisResults!$D$2:$D$3724='AE_SOC_PT Display'!G$4)*(AnalysisResults!$J$2:$J$3724='AE_SOC_PT Display'!$B94)*(AnalysisResults!$N$2:$N$3724='AE_SOC_PT Display'!$C94),"")</f>
        <v>1</v>
      </c>
      <c r="H94" s="10" t="str" cm="1">
        <f t="array" ref="H94">_xlfn._xlws.FILTER(AnalysisResults!$T$2:$T$3724,(AnalysisResults!$P$2:$P$3724='AE_SOC_PT Display'!$D94)*(AnalysisResults!$D$2:$D$3724='AE_SOC_PT Display'!H$4)*(AnalysisResults!$J$2:$J$3724='AE_SOC_PT Display'!$B94)*(AnalysisResults!$N$2:$N$3724='AE_SOC_PT Display'!$C94),"")</f>
        <v>0</v>
      </c>
    </row>
    <row r="95" spans="2:8" x14ac:dyDescent="0.45">
      <c r="B95" s="9" t="str">
        <v>GASTROINTESTINAL DISORDERS</v>
      </c>
      <c r="C95" s="9" t="str">
        <v>DYSPHAGIA</v>
      </c>
      <c r="D95" s="11" t="str">
        <v>Mth01_CatVar_ByGrp_2_pct</v>
      </c>
      <c r="E95" s="9" t="str" cm="1">
        <f t="array" ref="E95">_xlfn._xlws.FILTER(AnalysisMethods!$G$2:$G$31,AnalysisMethods!$E$2:$E$31='AE_SOC_PT Display'!D95,"")</f>
        <v>%</v>
      </c>
      <c r="F95" s="10" t="str" cm="1">
        <f t="array" ref="F95">_xlfn._xlws.FILTER(AnalysisResults!$T$2:$T$3724,(AnalysisResults!$P$2:$P$3724='AE_SOC_PT Display'!$D95)*(AnalysisResults!$D$2:$D$3724='AE_SOC_PT Display'!F$4)*(AnalysisResults!$J$2:$J$3724='AE_SOC_PT Display'!$B95)*(AnalysisResults!$N$2:$N$3724='AE_SOC_PT Display'!$C95),"")</f>
        <v>(  0.0)</v>
      </c>
      <c r="G95" s="10" t="str" cm="1">
        <f t="array" ref="G95">_xlfn._xlws.FILTER(AnalysisResults!$T$2:$T$3724,(AnalysisResults!$P$2:$P$3724='AE_SOC_PT Display'!$D95)*(AnalysisResults!$D$2:$D$3724='AE_SOC_PT Display'!G$4)*(AnalysisResults!$J$2:$J$3724='AE_SOC_PT Display'!$B95)*(AnalysisResults!$N$2:$N$3724='AE_SOC_PT Display'!$C95),"")</f>
        <v>(  1.2)</v>
      </c>
      <c r="H95" s="10" t="str" cm="1">
        <f t="array" ref="H95">_xlfn._xlws.FILTER(AnalysisResults!$T$2:$T$3724,(AnalysisResults!$P$2:$P$3724='AE_SOC_PT Display'!$D95)*(AnalysisResults!$D$2:$D$3724='AE_SOC_PT Display'!H$4)*(AnalysisResults!$J$2:$J$3724='AE_SOC_PT Display'!$B95)*(AnalysisResults!$N$2:$N$3724='AE_SOC_PT Display'!$C95),"")</f>
        <v>(  0.0)</v>
      </c>
    </row>
    <row r="96" spans="2:8" x14ac:dyDescent="0.45">
      <c r="B96" s="9" t="str">
        <v>GASTROINTESTINAL DISORDERS</v>
      </c>
      <c r="C96" s="9" t="str">
        <v>FLATULENCE</v>
      </c>
      <c r="D96" s="11" t="str">
        <v>Mth01_CatVar_ByGrp_1_n</v>
      </c>
      <c r="E96" s="9" t="str" cm="1">
        <f t="array" ref="E96">_xlfn._xlws.FILTER(AnalysisMethods!$G$2:$G$31,AnalysisMethods!$E$2:$E$31='AE_SOC_PT Display'!D96,"")</f>
        <v>n</v>
      </c>
      <c r="F96" s="10" t="str" cm="1">
        <f t="array" ref="F96">_xlfn._xlws.FILTER(AnalysisResults!$T$2:$T$3724,(AnalysisResults!$P$2:$P$3724='AE_SOC_PT Display'!$D96)*(AnalysisResults!$D$2:$D$3724='AE_SOC_PT Display'!F$4)*(AnalysisResults!$J$2:$J$3724='AE_SOC_PT Display'!$B96)*(AnalysisResults!$N$2:$N$3724='AE_SOC_PT Display'!$C96),"")</f>
        <v>1</v>
      </c>
      <c r="G96" s="10" t="str" cm="1">
        <f t="array" ref="G96">_xlfn._xlws.FILTER(AnalysisResults!$T$2:$T$3724,(AnalysisResults!$P$2:$P$3724='AE_SOC_PT Display'!$D96)*(AnalysisResults!$D$2:$D$3724='AE_SOC_PT Display'!G$4)*(AnalysisResults!$J$2:$J$3724='AE_SOC_PT Display'!$B96)*(AnalysisResults!$N$2:$N$3724='AE_SOC_PT Display'!$C96),"")</f>
        <v>0</v>
      </c>
      <c r="H96" s="10" t="str" cm="1">
        <f t="array" ref="H96">_xlfn._xlws.FILTER(AnalysisResults!$T$2:$T$3724,(AnalysisResults!$P$2:$P$3724='AE_SOC_PT Display'!$D96)*(AnalysisResults!$D$2:$D$3724='AE_SOC_PT Display'!H$4)*(AnalysisResults!$J$2:$J$3724='AE_SOC_PT Display'!$B96)*(AnalysisResults!$N$2:$N$3724='AE_SOC_PT Display'!$C96),"")</f>
        <v>0</v>
      </c>
    </row>
    <row r="97" spans="2:8" x14ac:dyDescent="0.45">
      <c r="B97" s="9" t="str">
        <v>GASTROINTESTINAL DISORDERS</v>
      </c>
      <c r="C97" s="9" t="str">
        <v>FLATULENCE</v>
      </c>
      <c r="D97" s="11" t="str">
        <v>Mth01_CatVar_ByGrp_2_pct</v>
      </c>
      <c r="E97" s="9" t="str" cm="1">
        <f t="array" ref="E97">_xlfn._xlws.FILTER(AnalysisMethods!$G$2:$G$31,AnalysisMethods!$E$2:$E$31='AE_SOC_PT Display'!D97,"")</f>
        <v>%</v>
      </c>
      <c r="F97" s="10" t="str" cm="1">
        <f t="array" ref="F97">_xlfn._xlws.FILTER(AnalysisResults!$T$2:$T$3724,(AnalysisResults!$P$2:$P$3724='AE_SOC_PT Display'!$D97)*(AnalysisResults!$D$2:$D$3724='AE_SOC_PT Display'!F$4)*(AnalysisResults!$J$2:$J$3724='AE_SOC_PT Display'!$B97)*(AnalysisResults!$N$2:$N$3724='AE_SOC_PT Display'!$C97),"")</f>
        <v>(  1.2)</v>
      </c>
      <c r="G97" s="10" t="str" cm="1">
        <f t="array" ref="G97">_xlfn._xlws.FILTER(AnalysisResults!$T$2:$T$3724,(AnalysisResults!$P$2:$P$3724='AE_SOC_PT Display'!$D97)*(AnalysisResults!$D$2:$D$3724='AE_SOC_PT Display'!G$4)*(AnalysisResults!$J$2:$J$3724='AE_SOC_PT Display'!$B97)*(AnalysisResults!$N$2:$N$3724='AE_SOC_PT Display'!$C97),"")</f>
        <v>(  0.0)</v>
      </c>
      <c r="H97" s="10" t="str" cm="1">
        <f t="array" ref="H97">_xlfn._xlws.FILTER(AnalysisResults!$T$2:$T$3724,(AnalysisResults!$P$2:$P$3724='AE_SOC_PT Display'!$D97)*(AnalysisResults!$D$2:$D$3724='AE_SOC_PT Display'!H$4)*(AnalysisResults!$J$2:$J$3724='AE_SOC_PT Display'!$B97)*(AnalysisResults!$N$2:$N$3724='AE_SOC_PT Display'!$C97),"")</f>
        <v>(  0.0)</v>
      </c>
    </row>
    <row r="98" spans="2:8" x14ac:dyDescent="0.45">
      <c r="B98" s="9" t="str">
        <v>GASTROINTESTINAL DISORDERS</v>
      </c>
      <c r="C98" s="9" t="str">
        <v>GASTROINTESTINAL HAEMORRHAGE</v>
      </c>
      <c r="D98" s="11" t="str">
        <v>Mth01_CatVar_ByGrp_1_n</v>
      </c>
      <c r="E98" s="9" t="str" cm="1">
        <f t="array" ref="E98">_xlfn._xlws.FILTER(AnalysisMethods!$G$2:$G$31,AnalysisMethods!$E$2:$E$31='AE_SOC_PT Display'!D98,"")</f>
        <v>n</v>
      </c>
      <c r="F98" s="10" t="str" cm="1">
        <f t="array" ref="F98">_xlfn._xlws.FILTER(AnalysisResults!$T$2:$T$3724,(AnalysisResults!$P$2:$P$3724='AE_SOC_PT Display'!$D98)*(AnalysisResults!$D$2:$D$3724='AE_SOC_PT Display'!F$4)*(AnalysisResults!$J$2:$J$3724='AE_SOC_PT Display'!$B98)*(AnalysisResults!$N$2:$N$3724='AE_SOC_PT Display'!$C98),"")</f>
        <v>0</v>
      </c>
      <c r="G98" s="10" t="str" cm="1">
        <f t="array" ref="G98">_xlfn._xlws.FILTER(AnalysisResults!$T$2:$T$3724,(AnalysisResults!$P$2:$P$3724='AE_SOC_PT Display'!$D98)*(AnalysisResults!$D$2:$D$3724='AE_SOC_PT Display'!G$4)*(AnalysisResults!$J$2:$J$3724='AE_SOC_PT Display'!$B98)*(AnalysisResults!$N$2:$N$3724='AE_SOC_PT Display'!$C98),"")</f>
        <v>0</v>
      </c>
      <c r="H98" s="10" t="str" cm="1">
        <f t="array" ref="H98">_xlfn._xlws.FILTER(AnalysisResults!$T$2:$T$3724,(AnalysisResults!$P$2:$P$3724='AE_SOC_PT Display'!$D98)*(AnalysisResults!$D$2:$D$3724='AE_SOC_PT Display'!H$4)*(AnalysisResults!$J$2:$J$3724='AE_SOC_PT Display'!$B98)*(AnalysisResults!$N$2:$N$3724='AE_SOC_PT Display'!$C98),"")</f>
        <v>1</v>
      </c>
    </row>
    <row r="99" spans="2:8" x14ac:dyDescent="0.45">
      <c r="B99" s="9" t="str">
        <v>GASTROINTESTINAL DISORDERS</v>
      </c>
      <c r="C99" s="9" t="str">
        <v>GASTROINTESTINAL HAEMORRHAGE</v>
      </c>
      <c r="D99" s="11" t="str">
        <v>Mth01_CatVar_ByGrp_2_pct</v>
      </c>
      <c r="E99" s="9" t="str" cm="1">
        <f t="array" ref="E99">_xlfn._xlws.FILTER(AnalysisMethods!$G$2:$G$31,AnalysisMethods!$E$2:$E$31='AE_SOC_PT Display'!D99,"")</f>
        <v>%</v>
      </c>
      <c r="F99" s="10" t="str" cm="1">
        <f t="array" ref="F99">_xlfn._xlws.FILTER(AnalysisResults!$T$2:$T$3724,(AnalysisResults!$P$2:$P$3724='AE_SOC_PT Display'!$D99)*(AnalysisResults!$D$2:$D$3724='AE_SOC_PT Display'!F$4)*(AnalysisResults!$J$2:$J$3724='AE_SOC_PT Display'!$B99)*(AnalysisResults!$N$2:$N$3724='AE_SOC_PT Display'!$C99),"")</f>
        <v>(  0.0)</v>
      </c>
      <c r="G99" s="10" t="str" cm="1">
        <f t="array" ref="G99">_xlfn._xlws.FILTER(AnalysisResults!$T$2:$T$3724,(AnalysisResults!$P$2:$P$3724='AE_SOC_PT Display'!$D99)*(AnalysisResults!$D$2:$D$3724='AE_SOC_PT Display'!G$4)*(AnalysisResults!$J$2:$J$3724='AE_SOC_PT Display'!$B99)*(AnalysisResults!$N$2:$N$3724='AE_SOC_PT Display'!$C99),"")</f>
        <v>(  0.0)</v>
      </c>
      <c r="H99" s="10" t="str" cm="1">
        <f t="array" ref="H99">_xlfn._xlws.FILTER(AnalysisResults!$T$2:$T$3724,(AnalysisResults!$P$2:$P$3724='AE_SOC_PT Display'!$D99)*(AnalysisResults!$D$2:$D$3724='AE_SOC_PT Display'!H$4)*(AnalysisResults!$J$2:$J$3724='AE_SOC_PT Display'!$B99)*(AnalysisResults!$N$2:$N$3724='AE_SOC_PT Display'!$C99),"")</f>
        <v>(  1.2)</v>
      </c>
    </row>
    <row r="100" spans="2:8" x14ac:dyDescent="0.45">
      <c r="B100" s="9" t="str">
        <v>GASTROINTESTINAL DISORDERS</v>
      </c>
      <c r="C100" s="9" t="str">
        <v>GASTROOESOPHAGEAL REFLUX DISEASE</v>
      </c>
      <c r="D100" s="11" t="str">
        <v>Mth01_CatVar_ByGrp_1_n</v>
      </c>
      <c r="E100" s="9" t="str" cm="1">
        <f t="array" ref="E100">_xlfn._xlws.FILTER(AnalysisMethods!$G$2:$G$31,AnalysisMethods!$E$2:$E$31='AE_SOC_PT Display'!D100,"")</f>
        <v>n</v>
      </c>
      <c r="F100" s="10" t="str" cm="1">
        <f t="array" ref="F100">_xlfn._xlws.FILTER(AnalysisResults!$T$2:$T$3724,(AnalysisResults!$P$2:$P$3724='AE_SOC_PT Display'!$D100)*(AnalysisResults!$D$2:$D$3724='AE_SOC_PT Display'!F$4)*(AnalysisResults!$J$2:$J$3724='AE_SOC_PT Display'!$B100)*(AnalysisResults!$N$2:$N$3724='AE_SOC_PT Display'!$C100),"")</f>
        <v>1</v>
      </c>
      <c r="G100" s="10" t="str" cm="1">
        <f t="array" ref="G100">_xlfn._xlws.FILTER(AnalysisResults!$T$2:$T$3724,(AnalysisResults!$P$2:$P$3724='AE_SOC_PT Display'!$D100)*(AnalysisResults!$D$2:$D$3724='AE_SOC_PT Display'!G$4)*(AnalysisResults!$J$2:$J$3724='AE_SOC_PT Display'!$B100)*(AnalysisResults!$N$2:$N$3724='AE_SOC_PT Display'!$C100),"")</f>
        <v>0</v>
      </c>
      <c r="H100" s="10" t="str" cm="1">
        <f t="array" ref="H100">_xlfn._xlws.FILTER(AnalysisResults!$T$2:$T$3724,(AnalysisResults!$P$2:$P$3724='AE_SOC_PT Display'!$D100)*(AnalysisResults!$D$2:$D$3724='AE_SOC_PT Display'!H$4)*(AnalysisResults!$J$2:$J$3724='AE_SOC_PT Display'!$B100)*(AnalysisResults!$N$2:$N$3724='AE_SOC_PT Display'!$C100),"")</f>
        <v>0</v>
      </c>
    </row>
    <row r="101" spans="2:8" x14ac:dyDescent="0.45">
      <c r="B101" s="9" t="str">
        <v>GASTROINTESTINAL DISORDERS</v>
      </c>
      <c r="C101" s="9" t="str">
        <v>GASTROOESOPHAGEAL REFLUX DISEASE</v>
      </c>
      <c r="D101" s="11" t="str">
        <v>Mth01_CatVar_ByGrp_2_pct</v>
      </c>
      <c r="E101" s="9" t="str" cm="1">
        <f t="array" ref="E101">_xlfn._xlws.FILTER(AnalysisMethods!$G$2:$G$31,AnalysisMethods!$E$2:$E$31='AE_SOC_PT Display'!D101,"")</f>
        <v>%</v>
      </c>
      <c r="F101" s="10" t="str" cm="1">
        <f t="array" ref="F101">_xlfn._xlws.FILTER(AnalysisResults!$T$2:$T$3724,(AnalysisResults!$P$2:$P$3724='AE_SOC_PT Display'!$D101)*(AnalysisResults!$D$2:$D$3724='AE_SOC_PT Display'!F$4)*(AnalysisResults!$J$2:$J$3724='AE_SOC_PT Display'!$B101)*(AnalysisResults!$N$2:$N$3724='AE_SOC_PT Display'!$C101),"")</f>
        <v>(  1.2)</v>
      </c>
      <c r="G101" s="10" t="str" cm="1">
        <f t="array" ref="G101">_xlfn._xlws.FILTER(AnalysisResults!$T$2:$T$3724,(AnalysisResults!$P$2:$P$3724='AE_SOC_PT Display'!$D101)*(AnalysisResults!$D$2:$D$3724='AE_SOC_PT Display'!G$4)*(AnalysisResults!$J$2:$J$3724='AE_SOC_PT Display'!$B101)*(AnalysisResults!$N$2:$N$3724='AE_SOC_PT Display'!$C101),"")</f>
        <v>(  0.0)</v>
      </c>
      <c r="H101" s="10" t="str" cm="1">
        <f t="array" ref="H101">_xlfn._xlws.FILTER(AnalysisResults!$T$2:$T$3724,(AnalysisResults!$P$2:$P$3724='AE_SOC_PT Display'!$D101)*(AnalysisResults!$D$2:$D$3724='AE_SOC_PT Display'!H$4)*(AnalysisResults!$J$2:$J$3724='AE_SOC_PT Display'!$B101)*(AnalysisResults!$N$2:$N$3724='AE_SOC_PT Display'!$C101),"")</f>
        <v>(  0.0)</v>
      </c>
    </row>
    <row r="102" spans="2:8" x14ac:dyDescent="0.45">
      <c r="B102" s="9" t="str">
        <v>GASTROINTESTINAL DISORDERS</v>
      </c>
      <c r="C102" s="9" t="str">
        <v>GLOSSITIS</v>
      </c>
      <c r="D102" s="11" t="str">
        <v>Mth01_CatVar_ByGrp_1_n</v>
      </c>
      <c r="E102" s="9" t="str" cm="1">
        <f t="array" ref="E102">_xlfn._xlws.FILTER(AnalysisMethods!$G$2:$G$31,AnalysisMethods!$E$2:$E$31='AE_SOC_PT Display'!D102,"")</f>
        <v>n</v>
      </c>
      <c r="F102" s="10" t="str" cm="1">
        <f t="array" ref="F102">_xlfn._xlws.FILTER(AnalysisResults!$T$2:$T$3724,(AnalysisResults!$P$2:$P$3724='AE_SOC_PT Display'!$D102)*(AnalysisResults!$D$2:$D$3724='AE_SOC_PT Display'!F$4)*(AnalysisResults!$J$2:$J$3724='AE_SOC_PT Display'!$B102)*(AnalysisResults!$N$2:$N$3724='AE_SOC_PT Display'!$C102),"")</f>
        <v>1</v>
      </c>
      <c r="G102" s="10" t="str" cm="1">
        <f t="array" ref="G102">_xlfn._xlws.FILTER(AnalysisResults!$T$2:$T$3724,(AnalysisResults!$P$2:$P$3724='AE_SOC_PT Display'!$D102)*(AnalysisResults!$D$2:$D$3724='AE_SOC_PT Display'!G$4)*(AnalysisResults!$J$2:$J$3724='AE_SOC_PT Display'!$B102)*(AnalysisResults!$N$2:$N$3724='AE_SOC_PT Display'!$C102),"")</f>
        <v>0</v>
      </c>
      <c r="H102" s="10" t="str" cm="1">
        <f t="array" ref="H102">_xlfn._xlws.FILTER(AnalysisResults!$T$2:$T$3724,(AnalysisResults!$P$2:$P$3724='AE_SOC_PT Display'!$D102)*(AnalysisResults!$D$2:$D$3724='AE_SOC_PT Display'!H$4)*(AnalysisResults!$J$2:$J$3724='AE_SOC_PT Display'!$B102)*(AnalysisResults!$N$2:$N$3724='AE_SOC_PT Display'!$C102),"")</f>
        <v>0</v>
      </c>
    </row>
    <row r="103" spans="2:8" x14ac:dyDescent="0.45">
      <c r="B103" s="9" t="str">
        <v>GASTROINTESTINAL DISORDERS</v>
      </c>
      <c r="C103" s="9" t="str">
        <v>GLOSSITIS</v>
      </c>
      <c r="D103" s="11" t="str">
        <v>Mth01_CatVar_ByGrp_2_pct</v>
      </c>
      <c r="E103" s="9" t="str" cm="1">
        <f t="array" ref="E103">_xlfn._xlws.FILTER(AnalysisMethods!$G$2:$G$31,AnalysisMethods!$E$2:$E$31='AE_SOC_PT Display'!D103,"")</f>
        <v>%</v>
      </c>
      <c r="F103" s="10" t="str" cm="1">
        <f t="array" ref="F103">_xlfn._xlws.FILTER(AnalysisResults!$T$2:$T$3724,(AnalysisResults!$P$2:$P$3724='AE_SOC_PT Display'!$D103)*(AnalysisResults!$D$2:$D$3724='AE_SOC_PT Display'!F$4)*(AnalysisResults!$J$2:$J$3724='AE_SOC_PT Display'!$B103)*(AnalysisResults!$N$2:$N$3724='AE_SOC_PT Display'!$C103),"")</f>
        <v>(  1.2)</v>
      </c>
      <c r="G103" s="10" t="str" cm="1">
        <f t="array" ref="G103">_xlfn._xlws.FILTER(AnalysisResults!$T$2:$T$3724,(AnalysisResults!$P$2:$P$3724='AE_SOC_PT Display'!$D103)*(AnalysisResults!$D$2:$D$3724='AE_SOC_PT Display'!G$4)*(AnalysisResults!$J$2:$J$3724='AE_SOC_PT Display'!$B103)*(AnalysisResults!$N$2:$N$3724='AE_SOC_PT Display'!$C103),"")</f>
        <v>(  0.0)</v>
      </c>
      <c r="H103" s="10" t="str" cm="1">
        <f t="array" ref="H103">_xlfn._xlws.FILTER(AnalysisResults!$T$2:$T$3724,(AnalysisResults!$P$2:$P$3724='AE_SOC_PT Display'!$D103)*(AnalysisResults!$D$2:$D$3724='AE_SOC_PT Display'!H$4)*(AnalysisResults!$J$2:$J$3724='AE_SOC_PT Display'!$B103)*(AnalysisResults!$N$2:$N$3724='AE_SOC_PT Display'!$C103),"")</f>
        <v>(  0.0)</v>
      </c>
    </row>
    <row r="104" spans="2:8" x14ac:dyDescent="0.45">
      <c r="B104" s="9" t="str">
        <v>GASTROINTESTINAL DISORDERS</v>
      </c>
      <c r="C104" s="9" t="str">
        <v>HIATUS HERNIA</v>
      </c>
      <c r="D104" s="11" t="str">
        <v>Mth01_CatVar_ByGrp_1_n</v>
      </c>
      <c r="E104" s="9" t="str" cm="1">
        <f t="array" ref="E104">_xlfn._xlws.FILTER(AnalysisMethods!$G$2:$G$31,AnalysisMethods!$E$2:$E$31='AE_SOC_PT Display'!D104,"")</f>
        <v>n</v>
      </c>
      <c r="F104" s="10" t="str" cm="1">
        <f t="array" ref="F104">_xlfn._xlws.FILTER(AnalysisResults!$T$2:$T$3724,(AnalysisResults!$P$2:$P$3724='AE_SOC_PT Display'!$D104)*(AnalysisResults!$D$2:$D$3724='AE_SOC_PT Display'!F$4)*(AnalysisResults!$J$2:$J$3724='AE_SOC_PT Display'!$B104)*(AnalysisResults!$N$2:$N$3724='AE_SOC_PT Display'!$C104),"")</f>
        <v>1</v>
      </c>
      <c r="G104" s="10" t="str" cm="1">
        <f t="array" ref="G104">_xlfn._xlws.FILTER(AnalysisResults!$T$2:$T$3724,(AnalysisResults!$P$2:$P$3724='AE_SOC_PT Display'!$D104)*(AnalysisResults!$D$2:$D$3724='AE_SOC_PT Display'!G$4)*(AnalysisResults!$J$2:$J$3724='AE_SOC_PT Display'!$B104)*(AnalysisResults!$N$2:$N$3724='AE_SOC_PT Display'!$C104),"")</f>
        <v>0</v>
      </c>
      <c r="H104" s="10" t="str" cm="1">
        <f t="array" ref="H104">_xlfn._xlws.FILTER(AnalysisResults!$T$2:$T$3724,(AnalysisResults!$P$2:$P$3724='AE_SOC_PT Display'!$D104)*(AnalysisResults!$D$2:$D$3724='AE_SOC_PT Display'!H$4)*(AnalysisResults!$J$2:$J$3724='AE_SOC_PT Display'!$B104)*(AnalysisResults!$N$2:$N$3724='AE_SOC_PT Display'!$C104),"")</f>
        <v>0</v>
      </c>
    </row>
    <row r="105" spans="2:8" x14ac:dyDescent="0.45">
      <c r="B105" s="9" t="str">
        <v>GASTROINTESTINAL DISORDERS</v>
      </c>
      <c r="C105" s="9" t="str">
        <v>HIATUS HERNIA</v>
      </c>
      <c r="D105" s="11" t="str">
        <v>Mth01_CatVar_ByGrp_2_pct</v>
      </c>
      <c r="E105" s="9" t="str" cm="1">
        <f t="array" ref="E105">_xlfn._xlws.FILTER(AnalysisMethods!$G$2:$G$31,AnalysisMethods!$E$2:$E$31='AE_SOC_PT Display'!D105,"")</f>
        <v>%</v>
      </c>
      <c r="F105" s="10" t="str" cm="1">
        <f t="array" ref="F105">_xlfn._xlws.FILTER(AnalysisResults!$T$2:$T$3724,(AnalysisResults!$P$2:$P$3724='AE_SOC_PT Display'!$D105)*(AnalysisResults!$D$2:$D$3724='AE_SOC_PT Display'!F$4)*(AnalysisResults!$J$2:$J$3724='AE_SOC_PT Display'!$B105)*(AnalysisResults!$N$2:$N$3724='AE_SOC_PT Display'!$C105),"")</f>
        <v>(  1.2)</v>
      </c>
      <c r="G105" s="10" t="str" cm="1">
        <f t="array" ref="G105">_xlfn._xlws.FILTER(AnalysisResults!$T$2:$T$3724,(AnalysisResults!$P$2:$P$3724='AE_SOC_PT Display'!$D105)*(AnalysisResults!$D$2:$D$3724='AE_SOC_PT Display'!G$4)*(AnalysisResults!$J$2:$J$3724='AE_SOC_PT Display'!$B105)*(AnalysisResults!$N$2:$N$3724='AE_SOC_PT Display'!$C105),"")</f>
        <v>(  0.0)</v>
      </c>
      <c r="H105" s="10" t="str" cm="1">
        <f t="array" ref="H105">_xlfn._xlws.FILTER(AnalysisResults!$T$2:$T$3724,(AnalysisResults!$P$2:$P$3724='AE_SOC_PT Display'!$D105)*(AnalysisResults!$D$2:$D$3724='AE_SOC_PT Display'!H$4)*(AnalysisResults!$J$2:$J$3724='AE_SOC_PT Display'!$B105)*(AnalysisResults!$N$2:$N$3724='AE_SOC_PT Display'!$C105),"")</f>
        <v>(  0.0)</v>
      </c>
    </row>
    <row r="106" spans="2:8" x14ac:dyDescent="0.45">
      <c r="B106" s="9" t="str">
        <v>GASTROINTESTINAL DISORDERS</v>
      </c>
      <c r="C106" s="9" t="str">
        <v>NAUSEA</v>
      </c>
      <c r="D106" s="11" t="str">
        <v>Mth01_CatVar_ByGrp_1_n</v>
      </c>
      <c r="E106" s="9" t="str" cm="1">
        <f t="array" ref="E106">_xlfn._xlws.FILTER(AnalysisMethods!$G$2:$G$31,AnalysisMethods!$E$2:$E$31='AE_SOC_PT Display'!D106,"")</f>
        <v>n</v>
      </c>
      <c r="F106" s="10" t="str" cm="1">
        <f t="array" ref="F106">_xlfn._xlws.FILTER(AnalysisResults!$T$2:$T$3724,(AnalysisResults!$P$2:$P$3724='AE_SOC_PT Display'!$D106)*(AnalysisResults!$D$2:$D$3724='AE_SOC_PT Display'!F$4)*(AnalysisResults!$J$2:$J$3724='AE_SOC_PT Display'!$B106)*(AnalysisResults!$N$2:$N$3724='AE_SOC_PT Display'!$C106),"")</f>
        <v>3</v>
      </c>
      <c r="G106" s="10" t="str" cm="1">
        <f t="array" ref="G106">_xlfn._xlws.FILTER(AnalysisResults!$T$2:$T$3724,(AnalysisResults!$P$2:$P$3724='AE_SOC_PT Display'!$D106)*(AnalysisResults!$D$2:$D$3724='AE_SOC_PT Display'!G$4)*(AnalysisResults!$J$2:$J$3724='AE_SOC_PT Display'!$B106)*(AnalysisResults!$N$2:$N$3724='AE_SOC_PT Display'!$C106),"")</f>
        <v>3</v>
      </c>
      <c r="H106" s="10" t="str" cm="1">
        <f t="array" ref="H106">_xlfn._xlws.FILTER(AnalysisResults!$T$2:$T$3724,(AnalysisResults!$P$2:$P$3724='AE_SOC_PT Display'!$D106)*(AnalysisResults!$D$2:$D$3724='AE_SOC_PT Display'!H$4)*(AnalysisResults!$J$2:$J$3724='AE_SOC_PT Display'!$B106)*(AnalysisResults!$N$2:$N$3724='AE_SOC_PT Display'!$C106),"")</f>
        <v>6</v>
      </c>
    </row>
    <row r="107" spans="2:8" x14ac:dyDescent="0.45">
      <c r="B107" s="9" t="str">
        <v>GASTROINTESTINAL DISORDERS</v>
      </c>
      <c r="C107" s="9" t="str">
        <v>NAUSEA</v>
      </c>
      <c r="D107" s="11" t="str">
        <v>Mth01_CatVar_ByGrp_2_pct</v>
      </c>
      <c r="E107" s="9" t="str" cm="1">
        <f t="array" ref="E107">_xlfn._xlws.FILTER(AnalysisMethods!$G$2:$G$31,AnalysisMethods!$E$2:$E$31='AE_SOC_PT Display'!D107,"")</f>
        <v>%</v>
      </c>
      <c r="F107" s="10" t="str" cm="1">
        <f t="array" ref="F107">_xlfn._xlws.FILTER(AnalysisResults!$T$2:$T$3724,(AnalysisResults!$P$2:$P$3724='AE_SOC_PT Display'!$D107)*(AnalysisResults!$D$2:$D$3724='AE_SOC_PT Display'!F$4)*(AnalysisResults!$J$2:$J$3724='AE_SOC_PT Display'!$B107)*(AnalysisResults!$N$2:$N$3724='AE_SOC_PT Display'!$C107),"")</f>
        <v>(  3.5)</v>
      </c>
      <c r="G107" s="10" t="str" cm="1">
        <f t="array" ref="G107">_xlfn._xlws.FILTER(AnalysisResults!$T$2:$T$3724,(AnalysisResults!$P$2:$P$3724='AE_SOC_PT Display'!$D107)*(AnalysisResults!$D$2:$D$3724='AE_SOC_PT Display'!G$4)*(AnalysisResults!$J$2:$J$3724='AE_SOC_PT Display'!$B107)*(AnalysisResults!$N$2:$N$3724='AE_SOC_PT Display'!$C107),"")</f>
        <v>(  3.6)</v>
      </c>
      <c r="H107" s="10" t="str" cm="1">
        <f t="array" ref="H107">_xlfn._xlws.FILTER(AnalysisResults!$T$2:$T$3724,(AnalysisResults!$P$2:$P$3724='AE_SOC_PT Display'!$D107)*(AnalysisResults!$D$2:$D$3724='AE_SOC_PT Display'!H$4)*(AnalysisResults!$J$2:$J$3724='AE_SOC_PT Display'!$B107)*(AnalysisResults!$N$2:$N$3724='AE_SOC_PT Display'!$C107),"")</f>
        <v>(  7.1)</v>
      </c>
    </row>
    <row r="108" spans="2:8" x14ac:dyDescent="0.45">
      <c r="B108" s="9" t="str">
        <v>GASTROINTESTINAL DISORDERS</v>
      </c>
      <c r="C108" s="9" t="str">
        <v>RECTAL HAEMORRHAGE</v>
      </c>
      <c r="D108" s="11" t="str">
        <v>Mth01_CatVar_ByGrp_1_n</v>
      </c>
      <c r="E108" s="9" t="str" cm="1">
        <f t="array" ref="E108">_xlfn._xlws.FILTER(AnalysisMethods!$G$2:$G$31,AnalysisMethods!$E$2:$E$31='AE_SOC_PT Display'!D108,"")</f>
        <v>n</v>
      </c>
      <c r="F108" s="10" t="str" cm="1">
        <f t="array" ref="F108">_xlfn._xlws.FILTER(AnalysisResults!$T$2:$T$3724,(AnalysisResults!$P$2:$P$3724='AE_SOC_PT Display'!$D108)*(AnalysisResults!$D$2:$D$3724='AE_SOC_PT Display'!F$4)*(AnalysisResults!$J$2:$J$3724='AE_SOC_PT Display'!$B108)*(AnalysisResults!$N$2:$N$3724='AE_SOC_PT Display'!$C108),"")</f>
        <v>0</v>
      </c>
      <c r="G108" s="10" t="str" cm="1">
        <f t="array" ref="G108">_xlfn._xlws.FILTER(AnalysisResults!$T$2:$T$3724,(AnalysisResults!$P$2:$P$3724='AE_SOC_PT Display'!$D108)*(AnalysisResults!$D$2:$D$3724='AE_SOC_PT Display'!G$4)*(AnalysisResults!$J$2:$J$3724='AE_SOC_PT Display'!$B108)*(AnalysisResults!$N$2:$N$3724='AE_SOC_PT Display'!$C108),"")</f>
        <v>1</v>
      </c>
      <c r="H108" s="10" t="str" cm="1">
        <f t="array" ref="H108">_xlfn._xlws.FILTER(AnalysisResults!$T$2:$T$3724,(AnalysisResults!$P$2:$P$3724='AE_SOC_PT Display'!$D108)*(AnalysisResults!$D$2:$D$3724='AE_SOC_PT Display'!H$4)*(AnalysisResults!$J$2:$J$3724='AE_SOC_PT Display'!$B108)*(AnalysisResults!$N$2:$N$3724='AE_SOC_PT Display'!$C108),"")</f>
        <v>0</v>
      </c>
    </row>
    <row r="109" spans="2:8" x14ac:dyDescent="0.45">
      <c r="B109" s="9" t="str">
        <v>GASTROINTESTINAL DISORDERS</v>
      </c>
      <c r="C109" s="9" t="str">
        <v>RECTAL HAEMORRHAGE</v>
      </c>
      <c r="D109" s="11" t="str">
        <v>Mth01_CatVar_ByGrp_2_pct</v>
      </c>
      <c r="E109" s="9" t="str" cm="1">
        <f t="array" ref="E109">_xlfn._xlws.FILTER(AnalysisMethods!$G$2:$G$31,AnalysisMethods!$E$2:$E$31='AE_SOC_PT Display'!D109,"")</f>
        <v>%</v>
      </c>
      <c r="F109" s="10" t="str" cm="1">
        <f t="array" ref="F109">_xlfn._xlws.FILTER(AnalysisResults!$T$2:$T$3724,(AnalysisResults!$P$2:$P$3724='AE_SOC_PT Display'!$D109)*(AnalysisResults!$D$2:$D$3724='AE_SOC_PT Display'!F$4)*(AnalysisResults!$J$2:$J$3724='AE_SOC_PT Display'!$B109)*(AnalysisResults!$N$2:$N$3724='AE_SOC_PT Display'!$C109),"")</f>
        <v>(  0.0)</v>
      </c>
      <c r="G109" s="10" t="str" cm="1">
        <f t="array" ref="G109">_xlfn._xlws.FILTER(AnalysisResults!$T$2:$T$3724,(AnalysisResults!$P$2:$P$3724='AE_SOC_PT Display'!$D109)*(AnalysisResults!$D$2:$D$3724='AE_SOC_PT Display'!G$4)*(AnalysisResults!$J$2:$J$3724='AE_SOC_PT Display'!$B109)*(AnalysisResults!$N$2:$N$3724='AE_SOC_PT Display'!$C109),"")</f>
        <v>(  1.2)</v>
      </c>
      <c r="H109" s="10" t="str" cm="1">
        <f t="array" ref="H109">_xlfn._xlws.FILTER(AnalysisResults!$T$2:$T$3724,(AnalysisResults!$P$2:$P$3724='AE_SOC_PT Display'!$D109)*(AnalysisResults!$D$2:$D$3724='AE_SOC_PT Display'!H$4)*(AnalysisResults!$J$2:$J$3724='AE_SOC_PT Display'!$B109)*(AnalysisResults!$N$2:$N$3724='AE_SOC_PT Display'!$C109),"")</f>
        <v>(  0.0)</v>
      </c>
    </row>
    <row r="110" spans="2:8" x14ac:dyDescent="0.45">
      <c r="B110" s="9" t="str">
        <v>GASTROINTESTINAL DISORDERS</v>
      </c>
      <c r="C110" s="9" t="str">
        <v>SALIVARY HYPERSECRETION</v>
      </c>
      <c r="D110" s="11" t="str">
        <v>Mth01_CatVar_ByGrp_1_n</v>
      </c>
      <c r="E110" s="9" t="str" cm="1">
        <f t="array" ref="E110">_xlfn._xlws.FILTER(AnalysisMethods!$G$2:$G$31,AnalysisMethods!$E$2:$E$31='AE_SOC_PT Display'!D110,"")</f>
        <v>n</v>
      </c>
      <c r="F110" s="10" t="str" cm="1">
        <f t="array" ref="F110">_xlfn._xlws.FILTER(AnalysisResults!$T$2:$T$3724,(AnalysisResults!$P$2:$P$3724='AE_SOC_PT Display'!$D110)*(AnalysisResults!$D$2:$D$3724='AE_SOC_PT Display'!F$4)*(AnalysisResults!$J$2:$J$3724='AE_SOC_PT Display'!$B110)*(AnalysisResults!$N$2:$N$3724='AE_SOC_PT Display'!$C110),"")</f>
        <v>0</v>
      </c>
      <c r="G110" s="10" t="str" cm="1">
        <f t="array" ref="G110">_xlfn._xlws.FILTER(AnalysisResults!$T$2:$T$3724,(AnalysisResults!$P$2:$P$3724='AE_SOC_PT Display'!$D110)*(AnalysisResults!$D$2:$D$3724='AE_SOC_PT Display'!G$4)*(AnalysisResults!$J$2:$J$3724='AE_SOC_PT Display'!$B110)*(AnalysisResults!$N$2:$N$3724='AE_SOC_PT Display'!$C110),"")</f>
        <v>0</v>
      </c>
      <c r="H110" s="10" t="str" cm="1">
        <f t="array" ref="H110">_xlfn._xlws.FILTER(AnalysisResults!$T$2:$T$3724,(AnalysisResults!$P$2:$P$3724='AE_SOC_PT Display'!$D110)*(AnalysisResults!$D$2:$D$3724='AE_SOC_PT Display'!H$4)*(AnalysisResults!$J$2:$J$3724='AE_SOC_PT Display'!$B110)*(AnalysisResults!$N$2:$N$3724='AE_SOC_PT Display'!$C110),"")</f>
        <v>4</v>
      </c>
    </row>
    <row r="111" spans="2:8" x14ac:dyDescent="0.45">
      <c r="B111" s="9" t="str">
        <v>GASTROINTESTINAL DISORDERS</v>
      </c>
      <c r="C111" s="9" t="str">
        <v>SALIVARY HYPERSECRETION</v>
      </c>
      <c r="D111" s="11" t="str">
        <v>Mth01_CatVar_ByGrp_2_pct</v>
      </c>
      <c r="E111" s="9" t="str" cm="1">
        <f t="array" ref="E111">_xlfn._xlws.FILTER(AnalysisMethods!$G$2:$G$31,AnalysisMethods!$E$2:$E$31='AE_SOC_PT Display'!D111,"")</f>
        <v>%</v>
      </c>
      <c r="F111" s="10" t="str" cm="1">
        <f t="array" ref="F111">_xlfn._xlws.FILTER(AnalysisResults!$T$2:$T$3724,(AnalysisResults!$P$2:$P$3724='AE_SOC_PT Display'!$D111)*(AnalysisResults!$D$2:$D$3724='AE_SOC_PT Display'!F$4)*(AnalysisResults!$J$2:$J$3724='AE_SOC_PT Display'!$B111)*(AnalysisResults!$N$2:$N$3724='AE_SOC_PT Display'!$C111),"")</f>
        <v>(  0.0)</v>
      </c>
      <c r="G111" s="10" t="str" cm="1">
        <f t="array" ref="G111">_xlfn._xlws.FILTER(AnalysisResults!$T$2:$T$3724,(AnalysisResults!$P$2:$P$3724='AE_SOC_PT Display'!$D111)*(AnalysisResults!$D$2:$D$3724='AE_SOC_PT Display'!G$4)*(AnalysisResults!$J$2:$J$3724='AE_SOC_PT Display'!$B111)*(AnalysisResults!$N$2:$N$3724='AE_SOC_PT Display'!$C111),"")</f>
        <v>(  0.0)</v>
      </c>
      <c r="H111" s="10" t="str" cm="1">
        <f t="array" ref="H111">_xlfn._xlws.FILTER(AnalysisResults!$T$2:$T$3724,(AnalysisResults!$P$2:$P$3724='AE_SOC_PT Display'!$D111)*(AnalysisResults!$D$2:$D$3724='AE_SOC_PT Display'!H$4)*(AnalysisResults!$J$2:$J$3724='AE_SOC_PT Display'!$B111)*(AnalysisResults!$N$2:$N$3724='AE_SOC_PT Display'!$C111),"")</f>
        <v>(  4.8)</v>
      </c>
    </row>
    <row r="112" spans="2:8" x14ac:dyDescent="0.45">
      <c r="B112" s="9" t="str">
        <v>GASTROINTESTINAL DISORDERS</v>
      </c>
      <c r="C112" s="9" t="str">
        <v>STOMACH DISCOMFORT</v>
      </c>
      <c r="D112" s="11" t="str">
        <v>Mth01_CatVar_ByGrp_1_n</v>
      </c>
      <c r="E112" s="9" t="str" cm="1">
        <f t="array" ref="E112">_xlfn._xlws.FILTER(AnalysisMethods!$G$2:$G$31,AnalysisMethods!$E$2:$E$31='AE_SOC_PT Display'!D112,"")</f>
        <v>n</v>
      </c>
      <c r="F112" s="10" t="str" cm="1">
        <f t="array" ref="F112">_xlfn._xlws.FILTER(AnalysisResults!$T$2:$T$3724,(AnalysisResults!$P$2:$P$3724='AE_SOC_PT Display'!$D112)*(AnalysisResults!$D$2:$D$3724='AE_SOC_PT Display'!F$4)*(AnalysisResults!$J$2:$J$3724='AE_SOC_PT Display'!$B112)*(AnalysisResults!$N$2:$N$3724='AE_SOC_PT Display'!$C112),"")</f>
        <v>0</v>
      </c>
      <c r="G112" s="10" t="str" cm="1">
        <f t="array" ref="G112">_xlfn._xlws.FILTER(AnalysisResults!$T$2:$T$3724,(AnalysisResults!$P$2:$P$3724='AE_SOC_PT Display'!$D112)*(AnalysisResults!$D$2:$D$3724='AE_SOC_PT Display'!G$4)*(AnalysisResults!$J$2:$J$3724='AE_SOC_PT Display'!$B112)*(AnalysisResults!$N$2:$N$3724='AE_SOC_PT Display'!$C112),"")</f>
        <v>0</v>
      </c>
      <c r="H112" s="10" t="str" cm="1">
        <f t="array" ref="H112">_xlfn._xlws.FILTER(AnalysisResults!$T$2:$T$3724,(AnalysisResults!$P$2:$P$3724='AE_SOC_PT Display'!$D112)*(AnalysisResults!$D$2:$D$3724='AE_SOC_PT Display'!H$4)*(AnalysisResults!$J$2:$J$3724='AE_SOC_PT Display'!$B112)*(AnalysisResults!$N$2:$N$3724='AE_SOC_PT Display'!$C112),"")</f>
        <v>1</v>
      </c>
    </row>
    <row r="113" spans="2:8" x14ac:dyDescent="0.45">
      <c r="B113" s="9" t="str">
        <v>GASTROINTESTINAL DISORDERS</v>
      </c>
      <c r="C113" s="9" t="str">
        <v>STOMACH DISCOMFORT</v>
      </c>
      <c r="D113" s="11" t="str">
        <v>Mth01_CatVar_ByGrp_2_pct</v>
      </c>
      <c r="E113" s="9" t="str" cm="1">
        <f t="array" ref="E113">_xlfn._xlws.FILTER(AnalysisMethods!$G$2:$G$31,AnalysisMethods!$E$2:$E$31='AE_SOC_PT Display'!D113,"")</f>
        <v>%</v>
      </c>
      <c r="F113" s="10" t="str" cm="1">
        <f t="array" ref="F113">_xlfn._xlws.FILTER(AnalysisResults!$T$2:$T$3724,(AnalysisResults!$P$2:$P$3724='AE_SOC_PT Display'!$D113)*(AnalysisResults!$D$2:$D$3724='AE_SOC_PT Display'!F$4)*(AnalysisResults!$J$2:$J$3724='AE_SOC_PT Display'!$B113)*(AnalysisResults!$N$2:$N$3724='AE_SOC_PT Display'!$C113),"")</f>
        <v>(  0.0)</v>
      </c>
      <c r="G113" s="10" t="str" cm="1">
        <f t="array" ref="G113">_xlfn._xlws.FILTER(AnalysisResults!$T$2:$T$3724,(AnalysisResults!$P$2:$P$3724='AE_SOC_PT Display'!$D113)*(AnalysisResults!$D$2:$D$3724='AE_SOC_PT Display'!G$4)*(AnalysisResults!$J$2:$J$3724='AE_SOC_PT Display'!$B113)*(AnalysisResults!$N$2:$N$3724='AE_SOC_PT Display'!$C113),"")</f>
        <v>(  0.0)</v>
      </c>
      <c r="H113" s="10" t="str" cm="1">
        <f t="array" ref="H113">_xlfn._xlws.FILTER(AnalysisResults!$T$2:$T$3724,(AnalysisResults!$P$2:$P$3724='AE_SOC_PT Display'!$D113)*(AnalysisResults!$D$2:$D$3724='AE_SOC_PT Display'!H$4)*(AnalysisResults!$J$2:$J$3724='AE_SOC_PT Display'!$B113)*(AnalysisResults!$N$2:$N$3724='AE_SOC_PT Display'!$C113),"")</f>
        <v>(  1.2)</v>
      </c>
    </row>
    <row r="114" spans="2:8" x14ac:dyDescent="0.45">
      <c r="B114" s="9" t="str">
        <v>GASTROINTESTINAL DISORDERS</v>
      </c>
      <c r="C114" s="9" t="str">
        <v>VOMITING</v>
      </c>
      <c r="D114" s="11" t="str">
        <v>Mth01_CatVar_ByGrp_1_n</v>
      </c>
      <c r="E114" s="9" t="str" cm="1">
        <f t="array" ref="E114">_xlfn._xlws.FILTER(AnalysisMethods!$G$2:$G$31,AnalysisMethods!$E$2:$E$31='AE_SOC_PT Display'!D114,"")</f>
        <v>n</v>
      </c>
      <c r="F114" s="10" t="str" cm="1">
        <f t="array" ref="F114">_xlfn._xlws.FILTER(AnalysisResults!$T$2:$T$3724,(AnalysisResults!$P$2:$P$3724='AE_SOC_PT Display'!$D114)*(AnalysisResults!$D$2:$D$3724='AE_SOC_PT Display'!F$4)*(AnalysisResults!$J$2:$J$3724='AE_SOC_PT Display'!$B114)*(AnalysisResults!$N$2:$N$3724='AE_SOC_PT Display'!$C114),"")</f>
        <v>3</v>
      </c>
      <c r="G114" s="10" t="str" cm="1">
        <f t="array" ref="G114">_xlfn._xlws.FILTER(AnalysisResults!$T$2:$T$3724,(AnalysisResults!$P$2:$P$3724='AE_SOC_PT Display'!$D114)*(AnalysisResults!$D$2:$D$3724='AE_SOC_PT Display'!G$4)*(AnalysisResults!$J$2:$J$3724='AE_SOC_PT Display'!$B114)*(AnalysisResults!$N$2:$N$3724='AE_SOC_PT Display'!$C114),"")</f>
        <v>3</v>
      </c>
      <c r="H114" s="10" t="str" cm="1">
        <f t="array" ref="H114">_xlfn._xlws.FILTER(AnalysisResults!$T$2:$T$3724,(AnalysisResults!$P$2:$P$3724='AE_SOC_PT Display'!$D114)*(AnalysisResults!$D$2:$D$3724='AE_SOC_PT Display'!H$4)*(AnalysisResults!$J$2:$J$3724='AE_SOC_PT Display'!$B114)*(AnalysisResults!$N$2:$N$3724='AE_SOC_PT Display'!$C114),"")</f>
        <v>7</v>
      </c>
    </row>
    <row r="115" spans="2:8" x14ac:dyDescent="0.45">
      <c r="B115" s="9" t="str">
        <v>GASTROINTESTINAL DISORDERS</v>
      </c>
      <c r="C115" s="9" t="str">
        <v>VOMITING</v>
      </c>
      <c r="D115" s="11" t="str">
        <v>Mth01_CatVar_ByGrp_2_pct</v>
      </c>
      <c r="E115" s="9" t="str" cm="1">
        <f t="array" ref="E115">_xlfn._xlws.FILTER(AnalysisMethods!$G$2:$G$31,AnalysisMethods!$E$2:$E$31='AE_SOC_PT Display'!D115,"")</f>
        <v>%</v>
      </c>
      <c r="F115" s="10" t="str" cm="1">
        <f t="array" ref="F115">_xlfn._xlws.FILTER(AnalysisResults!$T$2:$T$3724,(AnalysisResults!$P$2:$P$3724='AE_SOC_PT Display'!$D115)*(AnalysisResults!$D$2:$D$3724='AE_SOC_PT Display'!F$4)*(AnalysisResults!$J$2:$J$3724='AE_SOC_PT Display'!$B115)*(AnalysisResults!$N$2:$N$3724='AE_SOC_PT Display'!$C115),"")</f>
        <v>(  3.5)</v>
      </c>
      <c r="G115" s="10" t="str" cm="1">
        <f t="array" ref="G115">_xlfn._xlws.FILTER(AnalysisResults!$T$2:$T$3724,(AnalysisResults!$P$2:$P$3724='AE_SOC_PT Display'!$D115)*(AnalysisResults!$D$2:$D$3724='AE_SOC_PT Display'!G$4)*(AnalysisResults!$J$2:$J$3724='AE_SOC_PT Display'!$B115)*(AnalysisResults!$N$2:$N$3724='AE_SOC_PT Display'!$C115),"")</f>
        <v>(  3.6)</v>
      </c>
      <c r="H115" s="10" t="str" cm="1">
        <f t="array" ref="H115">_xlfn._xlws.FILTER(AnalysisResults!$T$2:$T$3724,(AnalysisResults!$P$2:$P$3724='AE_SOC_PT Display'!$D115)*(AnalysisResults!$D$2:$D$3724='AE_SOC_PT Display'!H$4)*(AnalysisResults!$J$2:$J$3724='AE_SOC_PT Display'!$B115)*(AnalysisResults!$N$2:$N$3724='AE_SOC_PT Display'!$C115),"")</f>
        <v>(  8.3)</v>
      </c>
    </row>
    <row r="116" spans="2:8" x14ac:dyDescent="0.45">
      <c r="B116" s="9" t="str">
        <v>GENERAL DISORDERS AND ADMINISTRATION SITE CONDITIONS</v>
      </c>
      <c r="C116" s="9" t="str">
        <v/>
      </c>
      <c r="D116" s="11" t="str">
        <v>Mth01_CatVar_ByGrp_1_n</v>
      </c>
      <c r="E116" s="9" t="str" cm="1">
        <f t="array" ref="E116">_xlfn._xlws.FILTER(AnalysisMethods!$G$2:$G$31,AnalysisMethods!$E$2:$E$31='AE_SOC_PT Display'!D116,"")</f>
        <v>n</v>
      </c>
      <c r="F116" s="10" t="str" cm="1">
        <f t="array" ref="F116">_xlfn._xlws.FILTER(AnalysisResults!$T$2:$T$3724,(AnalysisResults!$P$2:$P$3724='AE_SOC_PT Display'!$D116)*(AnalysisResults!$D$2:$D$3724='AE_SOC_PT Display'!F$4)*(AnalysisResults!$J$2:$J$3724='AE_SOC_PT Display'!$B116)*(AnalysisResults!$N$2:$N$3724='AE_SOC_PT Display'!$C116),"")</f>
        <v>21</v>
      </c>
      <c r="G116" s="10" t="str" cm="1">
        <f t="array" ref="G116">_xlfn._xlws.FILTER(AnalysisResults!$T$2:$T$3724,(AnalysisResults!$P$2:$P$3724='AE_SOC_PT Display'!$D116)*(AnalysisResults!$D$2:$D$3724='AE_SOC_PT Display'!G$4)*(AnalysisResults!$J$2:$J$3724='AE_SOC_PT Display'!$B116)*(AnalysisResults!$N$2:$N$3724='AE_SOC_PT Display'!$C116),"")</f>
        <v>47</v>
      </c>
      <c r="H116" s="10" t="str" cm="1">
        <f t="array" ref="H116">_xlfn._xlws.FILTER(AnalysisResults!$T$2:$T$3724,(AnalysisResults!$P$2:$P$3724='AE_SOC_PT Display'!$D116)*(AnalysisResults!$D$2:$D$3724='AE_SOC_PT Display'!H$4)*(AnalysisResults!$J$2:$J$3724='AE_SOC_PT Display'!$B116)*(AnalysisResults!$N$2:$N$3724='AE_SOC_PT Display'!$C116),"")</f>
        <v>40</v>
      </c>
    </row>
    <row r="117" spans="2:8" x14ac:dyDescent="0.45">
      <c r="B117" s="9" t="str">
        <v>GENERAL DISORDERS AND ADMINISTRATION SITE CONDITIONS</v>
      </c>
      <c r="C117" s="9" t="str">
        <v/>
      </c>
      <c r="D117" s="11" t="str">
        <v>Mth01_CatVar_ByGrp_2_pct</v>
      </c>
      <c r="E117" s="9" t="str" cm="1">
        <f t="array" ref="E117">_xlfn._xlws.FILTER(AnalysisMethods!$G$2:$G$31,AnalysisMethods!$E$2:$E$31='AE_SOC_PT Display'!D117,"")</f>
        <v>%</v>
      </c>
      <c r="F117" s="10" t="str" cm="1">
        <f t="array" ref="F117">_xlfn._xlws.FILTER(AnalysisResults!$T$2:$T$3724,(AnalysisResults!$P$2:$P$3724='AE_SOC_PT Display'!$D117)*(AnalysisResults!$D$2:$D$3724='AE_SOC_PT Display'!F$4)*(AnalysisResults!$J$2:$J$3724='AE_SOC_PT Display'!$B117)*(AnalysisResults!$N$2:$N$3724='AE_SOC_PT Display'!$C117),"")</f>
        <v>( 24.4)</v>
      </c>
      <c r="G117" s="10" t="str" cm="1">
        <f t="array" ref="G117">_xlfn._xlws.FILTER(AnalysisResults!$T$2:$T$3724,(AnalysisResults!$P$2:$P$3724='AE_SOC_PT Display'!$D117)*(AnalysisResults!$D$2:$D$3724='AE_SOC_PT Display'!G$4)*(AnalysisResults!$J$2:$J$3724='AE_SOC_PT Display'!$B117)*(AnalysisResults!$N$2:$N$3724='AE_SOC_PT Display'!$C117),"")</f>
        <v>( 56.0)</v>
      </c>
      <c r="H117" s="10" t="str" cm="1">
        <f t="array" ref="H117">_xlfn._xlws.FILTER(AnalysisResults!$T$2:$T$3724,(AnalysisResults!$P$2:$P$3724='AE_SOC_PT Display'!$D117)*(AnalysisResults!$D$2:$D$3724='AE_SOC_PT Display'!H$4)*(AnalysisResults!$J$2:$J$3724='AE_SOC_PT Display'!$B117)*(AnalysisResults!$N$2:$N$3724='AE_SOC_PT Display'!$C117),"")</f>
        <v>( 47.6)</v>
      </c>
    </row>
    <row r="118" spans="2:8" x14ac:dyDescent="0.45">
      <c r="B118" s="9" t="str">
        <v>GENERAL DISORDERS AND ADMINISTRATION SITE CONDITIONS</v>
      </c>
      <c r="C118" s="9" t="str">
        <v>APPLICATION SITE BLEEDING</v>
      </c>
      <c r="D118" s="11" t="str">
        <v>Mth01_CatVar_ByGrp_1_n</v>
      </c>
      <c r="E118" s="9" t="str" cm="1">
        <f t="array" ref="E118">_xlfn._xlws.FILTER(AnalysisMethods!$G$2:$G$31,AnalysisMethods!$E$2:$E$31='AE_SOC_PT Display'!D118,"")</f>
        <v>n</v>
      </c>
      <c r="F118" s="10" t="str" cm="1">
        <f t="array" ref="F118">_xlfn._xlws.FILTER(AnalysisResults!$T$2:$T$3724,(AnalysisResults!$P$2:$P$3724='AE_SOC_PT Display'!$D118)*(AnalysisResults!$D$2:$D$3724='AE_SOC_PT Display'!F$4)*(AnalysisResults!$J$2:$J$3724='AE_SOC_PT Display'!$B118)*(AnalysisResults!$N$2:$N$3724='AE_SOC_PT Display'!$C118),"")</f>
        <v>0</v>
      </c>
      <c r="G118" s="10" t="str" cm="1">
        <f t="array" ref="G118">_xlfn._xlws.FILTER(AnalysisResults!$T$2:$T$3724,(AnalysisResults!$P$2:$P$3724='AE_SOC_PT Display'!$D118)*(AnalysisResults!$D$2:$D$3724='AE_SOC_PT Display'!G$4)*(AnalysisResults!$J$2:$J$3724='AE_SOC_PT Display'!$B118)*(AnalysisResults!$N$2:$N$3724='AE_SOC_PT Display'!$C118),"")</f>
        <v>1</v>
      </c>
      <c r="H118" s="10" t="str" cm="1">
        <f t="array" ref="H118">_xlfn._xlws.FILTER(AnalysisResults!$T$2:$T$3724,(AnalysisResults!$P$2:$P$3724='AE_SOC_PT Display'!$D118)*(AnalysisResults!$D$2:$D$3724='AE_SOC_PT Display'!H$4)*(AnalysisResults!$J$2:$J$3724='AE_SOC_PT Display'!$B118)*(AnalysisResults!$N$2:$N$3724='AE_SOC_PT Display'!$C118),"")</f>
        <v>0</v>
      </c>
    </row>
    <row r="119" spans="2:8" x14ac:dyDescent="0.45">
      <c r="B119" s="9" t="str">
        <v>GENERAL DISORDERS AND ADMINISTRATION SITE CONDITIONS</v>
      </c>
      <c r="C119" s="9" t="str">
        <v>APPLICATION SITE BLEEDING</v>
      </c>
      <c r="D119" s="11" t="str">
        <v>Mth01_CatVar_ByGrp_2_pct</v>
      </c>
      <c r="E119" s="9" t="str" cm="1">
        <f t="array" ref="E119">_xlfn._xlws.FILTER(AnalysisMethods!$G$2:$G$31,AnalysisMethods!$E$2:$E$31='AE_SOC_PT Display'!D119,"")</f>
        <v>%</v>
      </c>
      <c r="F119" s="10" t="str" cm="1">
        <f t="array" ref="F119">_xlfn._xlws.FILTER(AnalysisResults!$T$2:$T$3724,(AnalysisResults!$P$2:$P$3724='AE_SOC_PT Display'!$D119)*(AnalysisResults!$D$2:$D$3724='AE_SOC_PT Display'!F$4)*(AnalysisResults!$J$2:$J$3724='AE_SOC_PT Display'!$B119)*(AnalysisResults!$N$2:$N$3724='AE_SOC_PT Display'!$C119),"")</f>
        <v>(  0.0)</v>
      </c>
      <c r="G119" s="10" t="str" cm="1">
        <f t="array" ref="G119">_xlfn._xlws.FILTER(AnalysisResults!$T$2:$T$3724,(AnalysisResults!$P$2:$P$3724='AE_SOC_PT Display'!$D119)*(AnalysisResults!$D$2:$D$3724='AE_SOC_PT Display'!G$4)*(AnalysisResults!$J$2:$J$3724='AE_SOC_PT Display'!$B119)*(AnalysisResults!$N$2:$N$3724='AE_SOC_PT Display'!$C119),"")</f>
        <v>(  1.2)</v>
      </c>
      <c r="H119" s="10" t="str" cm="1">
        <f t="array" ref="H119">_xlfn._xlws.FILTER(AnalysisResults!$T$2:$T$3724,(AnalysisResults!$P$2:$P$3724='AE_SOC_PT Display'!$D119)*(AnalysisResults!$D$2:$D$3724='AE_SOC_PT Display'!H$4)*(AnalysisResults!$J$2:$J$3724='AE_SOC_PT Display'!$B119)*(AnalysisResults!$N$2:$N$3724='AE_SOC_PT Display'!$C119),"")</f>
        <v>(  0.0)</v>
      </c>
    </row>
    <row r="120" spans="2:8" x14ac:dyDescent="0.45">
      <c r="B120" s="9" t="str">
        <v>GENERAL DISORDERS AND ADMINISTRATION SITE CONDITIONS</v>
      </c>
      <c r="C120" s="9" t="str">
        <v>APPLICATION SITE DERMATITIS</v>
      </c>
      <c r="D120" s="11" t="str">
        <v>Mth01_CatVar_ByGrp_1_n</v>
      </c>
      <c r="E120" s="9" t="str" cm="1">
        <f t="array" ref="E120">_xlfn._xlws.FILTER(AnalysisMethods!$G$2:$G$31,AnalysisMethods!$E$2:$E$31='AE_SOC_PT Display'!D120,"")</f>
        <v>n</v>
      </c>
      <c r="F120" s="10" t="str" cm="1">
        <f t="array" ref="F120">_xlfn._xlws.FILTER(AnalysisResults!$T$2:$T$3724,(AnalysisResults!$P$2:$P$3724='AE_SOC_PT Display'!$D120)*(AnalysisResults!$D$2:$D$3724='AE_SOC_PT Display'!F$4)*(AnalysisResults!$J$2:$J$3724='AE_SOC_PT Display'!$B120)*(AnalysisResults!$N$2:$N$3724='AE_SOC_PT Display'!$C120),"")</f>
        <v>5</v>
      </c>
      <c r="G120" s="10" t="str" cm="1">
        <f t="array" ref="G120">_xlfn._xlws.FILTER(AnalysisResults!$T$2:$T$3724,(AnalysisResults!$P$2:$P$3724='AE_SOC_PT Display'!$D120)*(AnalysisResults!$D$2:$D$3724='AE_SOC_PT Display'!G$4)*(AnalysisResults!$J$2:$J$3724='AE_SOC_PT Display'!$B120)*(AnalysisResults!$N$2:$N$3724='AE_SOC_PT Display'!$C120),"")</f>
        <v>9</v>
      </c>
      <c r="H120" s="10" t="str" cm="1">
        <f t="array" ref="H120">_xlfn._xlws.FILTER(AnalysisResults!$T$2:$T$3724,(AnalysisResults!$P$2:$P$3724='AE_SOC_PT Display'!$D120)*(AnalysisResults!$D$2:$D$3724='AE_SOC_PT Display'!H$4)*(AnalysisResults!$J$2:$J$3724='AE_SOC_PT Display'!$B120)*(AnalysisResults!$N$2:$N$3724='AE_SOC_PT Display'!$C120),"")</f>
        <v>7</v>
      </c>
    </row>
    <row r="121" spans="2:8" x14ac:dyDescent="0.45">
      <c r="B121" s="9" t="str">
        <v>GENERAL DISORDERS AND ADMINISTRATION SITE CONDITIONS</v>
      </c>
      <c r="C121" s="9" t="str">
        <v>APPLICATION SITE DERMATITIS</v>
      </c>
      <c r="D121" s="11" t="str">
        <v>Mth01_CatVar_ByGrp_2_pct</v>
      </c>
      <c r="E121" s="9" t="str" cm="1">
        <f t="array" ref="E121">_xlfn._xlws.FILTER(AnalysisMethods!$G$2:$G$31,AnalysisMethods!$E$2:$E$31='AE_SOC_PT Display'!D121,"")</f>
        <v>%</v>
      </c>
      <c r="F121" s="10" t="str" cm="1">
        <f t="array" ref="F121">_xlfn._xlws.FILTER(AnalysisResults!$T$2:$T$3724,(AnalysisResults!$P$2:$P$3724='AE_SOC_PT Display'!$D121)*(AnalysisResults!$D$2:$D$3724='AE_SOC_PT Display'!F$4)*(AnalysisResults!$J$2:$J$3724='AE_SOC_PT Display'!$B121)*(AnalysisResults!$N$2:$N$3724='AE_SOC_PT Display'!$C121),"")</f>
        <v>(  5.8)</v>
      </c>
      <c r="G121" s="10" t="str" cm="1">
        <f t="array" ref="G121">_xlfn._xlws.FILTER(AnalysisResults!$T$2:$T$3724,(AnalysisResults!$P$2:$P$3724='AE_SOC_PT Display'!$D121)*(AnalysisResults!$D$2:$D$3724='AE_SOC_PT Display'!G$4)*(AnalysisResults!$J$2:$J$3724='AE_SOC_PT Display'!$B121)*(AnalysisResults!$N$2:$N$3724='AE_SOC_PT Display'!$C121),"")</f>
        <v>( 10.7)</v>
      </c>
      <c r="H121" s="10" t="str" cm="1">
        <f t="array" ref="H121">_xlfn._xlws.FILTER(AnalysisResults!$T$2:$T$3724,(AnalysisResults!$P$2:$P$3724='AE_SOC_PT Display'!$D121)*(AnalysisResults!$D$2:$D$3724='AE_SOC_PT Display'!H$4)*(AnalysisResults!$J$2:$J$3724='AE_SOC_PT Display'!$B121)*(AnalysisResults!$N$2:$N$3724='AE_SOC_PT Display'!$C121),"")</f>
        <v>(  8.3)</v>
      </c>
    </row>
    <row r="122" spans="2:8" x14ac:dyDescent="0.45">
      <c r="B122" s="9" t="str">
        <v>GENERAL DISORDERS AND ADMINISTRATION SITE CONDITIONS</v>
      </c>
      <c r="C122" s="9" t="str">
        <v>APPLICATION SITE DESQUAMATION</v>
      </c>
      <c r="D122" s="11" t="str">
        <v>Mth01_CatVar_ByGrp_1_n</v>
      </c>
      <c r="E122" s="9" t="str" cm="1">
        <f t="array" ref="E122">_xlfn._xlws.FILTER(AnalysisMethods!$G$2:$G$31,AnalysisMethods!$E$2:$E$31='AE_SOC_PT Display'!D122,"")</f>
        <v>n</v>
      </c>
      <c r="F122" s="10" t="str" cm="1">
        <f t="array" ref="F122">_xlfn._xlws.FILTER(AnalysisResults!$T$2:$T$3724,(AnalysisResults!$P$2:$P$3724='AE_SOC_PT Display'!$D122)*(AnalysisResults!$D$2:$D$3724='AE_SOC_PT Display'!F$4)*(AnalysisResults!$J$2:$J$3724='AE_SOC_PT Display'!$B122)*(AnalysisResults!$N$2:$N$3724='AE_SOC_PT Display'!$C122),"")</f>
        <v>0</v>
      </c>
      <c r="G122" s="10" t="str" cm="1">
        <f t="array" ref="G122">_xlfn._xlws.FILTER(AnalysisResults!$T$2:$T$3724,(AnalysisResults!$P$2:$P$3724='AE_SOC_PT Display'!$D122)*(AnalysisResults!$D$2:$D$3724='AE_SOC_PT Display'!G$4)*(AnalysisResults!$J$2:$J$3724='AE_SOC_PT Display'!$B122)*(AnalysisResults!$N$2:$N$3724='AE_SOC_PT Display'!$C122),"")</f>
        <v>1</v>
      </c>
      <c r="H122" s="10" t="str" cm="1">
        <f t="array" ref="H122">_xlfn._xlws.FILTER(AnalysisResults!$T$2:$T$3724,(AnalysisResults!$P$2:$P$3724='AE_SOC_PT Display'!$D122)*(AnalysisResults!$D$2:$D$3724='AE_SOC_PT Display'!H$4)*(AnalysisResults!$J$2:$J$3724='AE_SOC_PT Display'!$B122)*(AnalysisResults!$N$2:$N$3724='AE_SOC_PT Display'!$C122),"")</f>
        <v>0</v>
      </c>
    </row>
    <row r="123" spans="2:8" x14ac:dyDescent="0.45">
      <c r="B123" s="9" t="str">
        <v>GENERAL DISORDERS AND ADMINISTRATION SITE CONDITIONS</v>
      </c>
      <c r="C123" s="9" t="str">
        <v>APPLICATION SITE DESQUAMATION</v>
      </c>
      <c r="D123" s="11" t="str">
        <v>Mth01_CatVar_ByGrp_2_pct</v>
      </c>
      <c r="E123" s="9" t="str" cm="1">
        <f t="array" ref="E123">_xlfn._xlws.FILTER(AnalysisMethods!$G$2:$G$31,AnalysisMethods!$E$2:$E$31='AE_SOC_PT Display'!D123,"")</f>
        <v>%</v>
      </c>
      <c r="F123" s="10" t="str" cm="1">
        <f t="array" ref="F123">_xlfn._xlws.FILTER(AnalysisResults!$T$2:$T$3724,(AnalysisResults!$P$2:$P$3724='AE_SOC_PT Display'!$D123)*(AnalysisResults!$D$2:$D$3724='AE_SOC_PT Display'!F$4)*(AnalysisResults!$J$2:$J$3724='AE_SOC_PT Display'!$B123)*(AnalysisResults!$N$2:$N$3724='AE_SOC_PT Display'!$C123),"")</f>
        <v>(  0.0)</v>
      </c>
      <c r="G123" s="10" t="str" cm="1">
        <f t="array" ref="G123">_xlfn._xlws.FILTER(AnalysisResults!$T$2:$T$3724,(AnalysisResults!$P$2:$P$3724='AE_SOC_PT Display'!$D123)*(AnalysisResults!$D$2:$D$3724='AE_SOC_PT Display'!G$4)*(AnalysisResults!$J$2:$J$3724='AE_SOC_PT Display'!$B123)*(AnalysisResults!$N$2:$N$3724='AE_SOC_PT Display'!$C123),"")</f>
        <v>(  1.2)</v>
      </c>
      <c r="H123" s="10" t="str" cm="1">
        <f t="array" ref="H123">_xlfn._xlws.FILTER(AnalysisResults!$T$2:$T$3724,(AnalysisResults!$P$2:$P$3724='AE_SOC_PT Display'!$D123)*(AnalysisResults!$D$2:$D$3724='AE_SOC_PT Display'!H$4)*(AnalysisResults!$J$2:$J$3724='AE_SOC_PT Display'!$B123)*(AnalysisResults!$N$2:$N$3724='AE_SOC_PT Display'!$C123),"")</f>
        <v>(  0.0)</v>
      </c>
    </row>
    <row r="124" spans="2:8" x14ac:dyDescent="0.45">
      <c r="B124" s="9" t="str">
        <v>GENERAL DISORDERS AND ADMINISTRATION SITE CONDITIONS</v>
      </c>
      <c r="C124" s="9" t="str">
        <v>APPLICATION SITE DISCHARGE</v>
      </c>
      <c r="D124" s="11" t="str">
        <v>Mth01_CatVar_ByGrp_1_n</v>
      </c>
      <c r="E124" s="9" t="str" cm="1">
        <f t="array" ref="E124">_xlfn._xlws.FILTER(AnalysisMethods!$G$2:$G$31,AnalysisMethods!$E$2:$E$31='AE_SOC_PT Display'!D124,"")</f>
        <v>n</v>
      </c>
      <c r="F124" s="10" t="str" cm="1">
        <f t="array" ref="F124">_xlfn._xlws.FILTER(AnalysisResults!$T$2:$T$3724,(AnalysisResults!$P$2:$P$3724='AE_SOC_PT Display'!$D124)*(AnalysisResults!$D$2:$D$3724='AE_SOC_PT Display'!F$4)*(AnalysisResults!$J$2:$J$3724='AE_SOC_PT Display'!$B124)*(AnalysisResults!$N$2:$N$3724='AE_SOC_PT Display'!$C124),"")</f>
        <v>0</v>
      </c>
      <c r="G124" s="10" t="str" cm="1">
        <f t="array" ref="G124">_xlfn._xlws.FILTER(AnalysisResults!$T$2:$T$3724,(AnalysisResults!$P$2:$P$3724='AE_SOC_PT Display'!$D124)*(AnalysisResults!$D$2:$D$3724='AE_SOC_PT Display'!G$4)*(AnalysisResults!$J$2:$J$3724='AE_SOC_PT Display'!$B124)*(AnalysisResults!$N$2:$N$3724='AE_SOC_PT Display'!$C124),"")</f>
        <v>0</v>
      </c>
      <c r="H124" s="10" t="str" cm="1">
        <f t="array" ref="H124">_xlfn._xlws.FILTER(AnalysisResults!$T$2:$T$3724,(AnalysisResults!$P$2:$P$3724='AE_SOC_PT Display'!$D124)*(AnalysisResults!$D$2:$D$3724='AE_SOC_PT Display'!H$4)*(AnalysisResults!$J$2:$J$3724='AE_SOC_PT Display'!$B124)*(AnalysisResults!$N$2:$N$3724='AE_SOC_PT Display'!$C124),"")</f>
        <v>1</v>
      </c>
    </row>
    <row r="125" spans="2:8" x14ac:dyDescent="0.45">
      <c r="B125" s="9" t="str">
        <v>GENERAL DISORDERS AND ADMINISTRATION SITE CONDITIONS</v>
      </c>
      <c r="C125" s="9" t="str">
        <v>APPLICATION SITE DISCHARGE</v>
      </c>
      <c r="D125" s="11" t="str">
        <v>Mth01_CatVar_ByGrp_2_pct</v>
      </c>
      <c r="E125" s="9" t="str" cm="1">
        <f t="array" ref="E125">_xlfn._xlws.FILTER(AnalysisMethods!$G$2:$G$31,AnalysisMethods!$E$2:$E$31='AE_SOC_PT Display'!D125,"")</f>
        <v>%</v>
      </c>
      <c r="F125" s="10" t="str" cm="1">
        <f t="array" ref="F125">_xlfn._xlws.FILTER(AnalysisResults!$T$2:$T$3724,(AnalysisResults!$P$2:$P$3724='AE_SOC_PT Display'!$D125)*(AnalysisResults!$D$2:$D$3724='AE_SOC_PT Display'!F$4)*(AnalysisResults!$J$2:$J$3724='AE_SOC_PT Display'!$B125)*(AnalysisResults!$N$2:$N$3724='AE_SOC_PT Display'!$C125),"")</f>
        <v>(  0.0)</v>
      </c>
      <c r="G125" s="10" t="str" cm="1">
        <f t="array" ref="G125">_xlfn._xlws.FILTER(AnalysisResults!$T$2:$T$3724,(AnalysisResults!$P$2:$P$3724='AE_SOC_PT Display'!$D125)*(AnalysisResults!$D$2:$D$3724='AE_SOC_PT Display'!G$4)*(AnalysisResults!$J$2:$J$3724='AE_SOC_PT Display'!$B125)*(AnalysisResults!$N$2:$N$3724='AE_SOC_PT Display'!$C125),"")</f>
        <v>(  0.0)</v>
      </c>
      <c r="H125" s="10" t="str" cm="1">
        <f t="array" ref="H125">_xlfn._xlws.FILTER(AnalysisResults!$T$2:$T$3724,(AnalysisResults!$P$2:$P$3724='AE_SOC_PT Display'!$D125)*(AnalysisResults!$D$2:$D$3724='AE_SOC_PT Display'!H$4)*(AnalysisResults!$J$2:$J$3724='AE_SOC_PT Display'!$B125)*(AnalysisResults!$N$2:$N$3724='AE_SOC_PT Display'!$C125),"")</f>
        <v>(  1.2)</v>
      </c>
    </row>
    <row r="126" spans="2:8" x14ac:dyDescent="0.45">
      <c r="B126" s="9" t="str">
        <v>GENERAL DISORDERS AND ADMINISTRATION SITE CONDITIONS</v>
      </c>
      <c r="C126" s="9" t="str">
        <v>APPLICATION SITE DISCOLOURATION</v>
      </c>
      <c r="D126" s="11" t="str">
        <v>Mth01_CatVar_ByGrp_1_n</v>
      </c>
      <c r="E126" s="9" t="str" cm="1">
        <f t="array" ref="E126">_xlfn._xlws.FILTER(AnalysisMethods!$G$2:$G$31,AnalysisMethods!$E$2:$E$31='AE_SOC_PT Display'!D126,"")</f>
        <v>n</v>
      </c>
      <c r="F126" s="10" t="str" cm="1">
        <f t="array" ref="F126">_xlfn._xlws.FILTER(AnalysisResults!$T$2:$T$3724,(AnalysisResults!$P$2:$P$3724='AE_SOC_PT Display'!$D126)*(AnalysisResults!$D$2:$D$3724='AE_SOC_PT Display'!F$4)*(AnalysisResults!$J$2:$J$3724='AE_SOC_PT Display'!$B126)*(AnalysisResults!$N$2:$N$3724='AE_SOC_PT Display'!$C126),"")</f>
        <v>0</v>
      </c>
      <c r="G126" s="10" t="str" cm="1">
        <f t="array" ref="G126">_xlfn._xlws.FILTER(AnalysisResults!$T$2:$T$3724,(AnalysisResults!$P$2:$P$3724='AE_SOC_PT Display'!$D126)*(AnalysisResults!$D$2:$D$3724='AE_SOC_PT Display'!G$4)*(AnalysisResults!$J$2:$J$3724='AE_SOC_PT Display'!$B126)*(AnalysisResults!$N$2:$N$3724='AE_SOC_PT Display'!$C126),"")</f>
        <v>1</v>
      </c>
      <c r="H126" s="10" t="str" cm="1">
        <f t="array" ref="H126">_xlfn._xlws.FILTER(AnalysisResults!$T$2:$T$3724,(AnalysisResults!$P$2:$P$3724='AE_SOC_PT Display'!$D126)*(AnalysisResults!$D$2:$D$3724='AE_SOC_PT Display'!H$4)*(AnalysisResults!$J$2:$J$3724='AE_SOC_PT Display'!$B126)*(AnalysisResults!$N$2:$N$3724='AE_SOC_PT Display'!$C126),"")</f>
        <v>0</v>
      </c>
    </row>
    <row r="127" spans="2:8" x14ac:dyDescent="0.45">
      <c r="B127" s="9" t="str">
        <v>GENERAL DISORDERS AND ADMINISTRATION SITE CONDITIONS</v>
      </c>
      <c r="C127" s="9" t="str">
        <v>APPLICATION SITE DISCOLOURATION</v>
      </c>
      <c r="D127" s="11" t="str">
        <v>Mth01_CatVar_ByGrp_2_pct</v>
      </c>
      <c r="E127" s="9" t="str" cm="1">
        <f t="array" ref="E127">_xlfn._xlws.FILTER(AnalysisMethods!$G$2:$G$31,AnalysisMethods!$E$2:$E$31='AE_SOC_PT Display'!D127,"")</f>
        <v>%</v>
      </c>
      <c r="F127" s="10" t="str" cm="1">
        <f t="array" ref="F127">_xlfn._xlws.FILTER(AnalysisResults!$T$2:$T$3724,(AnalysisResults!$P$2:$P$3724='AE_SOC_PT Display'!$D127)*(AnalysisResults!$D$2:$D$3724='AE_SOC_PT Display'!F$4)*(AnalysisResults!$J$2:$J$3724='AE_SOC_PT Display'!$B127)*(AnalysisResults!$N$2:$N$3724='AE_SOC_PT Display'!$C127),"")</f>
        <v>(  0.0)</v>
      </c>
      <c r="G127" s="10" t="str" cm="1">
        <f t="array" ref="G127">_xlfn._xlws.FILTER(AnalysisResults!$T$2:$T$3724,(AnalysisResults!$P$2:$P$3724='AE_SOC_PT Display'!$D127)*(AnalysisResults!$D$2:$D$3724='AE_SOC_PT Display'!G$4)*(AnalysisResults!$J$2:$J$3724='AE_SOC_PT Display'!$B127)*(AnalysisResults!$N$2:$N$3724='AE_SOC_PT Display'!$C127),"")</f>
        <v>(  1.2)</v>
      </c>
      <c r="H127" s="10" t="str" cm="1">
        <f t="array" ref="H127">_xlfn._xlws.FILTER(AnalysisResults!$T$2:$T$3724,(AnalysisResults!$P$2:$P$3724='AE_SOC_PT Display'!$D127)*(AnalysisResults!$D$2:$D$3724='AE_SOC_PT Display'!H$4)*(AnalysisResults!$J$2:$J$3724='AE_SOC_PT Display'!$B127)*(AnalysisResults!$N$2:$N$3724='AE_SOC_PT Display'!$C127),"")</f>
        <v>(  0.0)</v>
      </c>
    </row>
    <row r="128" spans="2:8" x14ac:dyDescent="0.45">
      <c r="B128" s="9" t="str">
        <v>GENERAL DISORDERS AND ADMINISTRATION SITE CONDITIONS</v>
      </c>
      <c r="C128" s="9" t="str">
        <v>APPLICATION SITE ERYTHEMA</v>
      </c>
      <c r="D128" s="11" t="str">
        <v>Mth01_CatVar_ByGrp_1_n</v>
      </c>
      <c r="E128" s="9" t="str" cm="1">
        <f t="array" ref="E128">_xlfn._xlws.FILTER(AnalysisMethods!$G$2:$G$31,AnalysisMethods!$E$2:$E$31='AE_SOC_PT Display'!D128,"")</f>
        <v>n</v>
      </c>
      <c r="F128" s="10" t="str" cm="1">
        <f t="array" ref="F128">_xlfn._xlws.FILTER(AnalysisResults!$T$2:$T$3724,(AnalysisResults!$P$2:$P$3724='AE_SOC_PT Display'!$D128)*(AnalysisResults!$D$2:$D$3724='AE_SOC_PT Display'!F$4)*(AnalysisResults!$J$2:$J$3724='AE_SOC_PT Display'!$B128)*(AnalysisResults!$N$2:$N$3724='AE_SOC_PT Display'!$C128),"")</f>
        <v>3</v>
      </c>
      <c r="G128" s="10" t="str" cm="1">
        <f t="array" ref="G128">_xlfn._xlws.FILTER(AnalysisResults!$T$2:$T$3724,(AnalysisResults!$P$2:$P$3724='AE_SOC_PT Display'!$D128)*(AnalysisResults!$D$2:$D$3724='AE_SOC_PT Display'!G$4)*(AnalysisResults!$J$2:$J$3724='AE_SOC_PT Display'!$B128)*(AnalysisResults!$N$2:$N$3724='AE_SOC_PT Display'!$C128),"")</f>
        <v>12</v>
      </c>
      <c r="H128" s="10" t="str" cm="1">
        <f t="array" ref="H128">_xlfn._xlws.FILTER(AnalysisResults!$T$2:$T$3724,(AnalysisResults!$P$2:$P$3724='AE_SOC_PT Display'!$D128)*(AnalysisResults!$D$2:$D$3724='AE_SOC_PT Display'!H$4)*(AnalysisResults!$J$2:$J$3724='AE_SOC_PT Display'!$B128)*(AnalysisResults!$N$2:$N$3724='AE_SOC_PT Display'!$C128),"")</f>
        <v>15</v>
      </c>
    </row>
    <row r="129" spans="2:8" x14ac:dyDescent="0.45">
      <c r="B129" s="9" t="str">
        <v>GENERAL DISORDERS AND ADMINISTRATION SITE CONDITIONS</v>
      </c>
      <c r="C129" s="9" t="str">
        <v>APPLICATION SITE ERYTHEMA</v>
      </c>
      <c r="D129" s="11" t="str">
        <v>Mth01_CatVar_ByGrp_2_pct</v>
      </c>
      <c r="E129" s="9" t="str" cm="1">
        <f t="array" ref="E129">_xlfn._xlws.FILTER(AnalysisMethods!$G$2:$G$31,AnalysisMethods!$E$2:$E$31='AE_SOC_PT Display'!D129,"")</f>
        <v>%</v>
      </c>
      <c r="F129" s="10" t="str" cm="1">
        <f t="array" ref="F129">_xlfn._xlws.FILTER(AnalysisResults!$T$2:$T$3724,(AnalysisResults!$P$2:$P$3724='AE_SOC_PT Display'!$D129)*(AnalysisResults!$D$2:$D$3724='AE_SOC_PT Display'!F$4)*(AnalysisResults!$J$2:$J$3724='AE_SOC_PT Display'!$B129)*(AnalysisResults!$N$2:$N$3724='AE_SOC_PT Display'!$C129),"")</f>
        <v>(  3.5)</v>
      </c>
      <c r="G129" s="10" t="str" cm="1">
        <f t="array" ref="G129">_xlfn._xlws.FILTER(AnalysisResults!$T$2:$T$3724,(AnalysisResults!$P$2:$P$3724='AE_SOC_PT Display'!$D129)*(AnalysisResults!$D$2:$D$3724='AE_SOC_PT Display'!G$4)*(AnalysisResults!$J$2:$J$3724='AE_SOC_PT Display'!$B129)*(AnalysisResults!$N$2:$N$3724='AE_SOC_PT Display'!$C129),"")</f>
        <v>( 14.3)</v>
      </c>
      <c r="H129" s="10" t="str" cm="1">
        <f t="array" ref="H129">_xlfn._xlws.FILTER(AnalysisResults!$T$2:$T$3724,(AnalysisResults!$P$2:$P$3724='AE_SOC_PT Display'!$D129)*(AnalysisResults!$D$2:$D$3724='AE_SOC_PT Display'!H$4)*(AnalysisResults!$J$2:$J$3724='AE_SOC_PT Display'!$B129)*(AnalysisResults!$N$2:$N$3724='AE_SOC_PT Display'!$C129),"")</f>
        <v>( 17.9)</v>
      </c>
    </row>
    <row r="130" spans="2:8" x14ac:dyDescent="0.45">
      <c r="B130" s="9" t="str">
        <v>GENERAL DISORDERS AND ADMINISTRATION SITE CONDITIONS</v>
      </c>
      <c r="C130" s="9" t="str">
        <v>APPLICATION SITE INDURATION</v>
      </c>
      <c r="D130" s="11" t="str">
        <v>Mth01_CatVar_ByGrp_1_n</v>
      </c>
      <c r="E130" s="9" t="str" cm="1">
        <f t="array" ref="E130">_xlfn._xlws.FILTER(AnalysisMethods!$G$2:$G$31,AnalysisMethods!$E$2:$E$31='AE_SOC_PT Display'!D130,"")</f>
        <v>n</v>
      </c>
      <c r="F130" s="10" t="str" cm="1">
        <f t="array" ref="F130">_xlfn._xlws.FILTER(AnalysisResults!$T$2:$T$3724,(AnalysisResults!$P$2:$P$3724='AE_SOC_PT Display'!$D130)*(AnalysisResults!$D$2:$D$3724='AE_SOC_PT Display'!F$4)*(AnalysisResults!$J$2:$J$3724='AE_SOC_PT Display'!$B130)*(AnalysisResults!$N$2:$N$3724='AE_SOC_PT Display'!$C130),"")</f>
        <v>1</v>
      </c>
      <c r="G130" s="10" t="str" cm="1">
        <f t="array" ref="G130">_xlfn._xlws.FILTER(AnalysisResults!$T$2:$T$3724,(AnalysisResults!$P$2:$P$3724='AE_SOC_PT Display'!$D130)*(AnalysisResults!$D$2:$D$3724='AE_SOC_PT Display'!G$4)*(AnalysisResults!$J$2:$J$3724='AE_SOC_PT Display'!$B130)*(AnalysisResults!$N$2:$N$3724='AE_SOC_PT Display'!$C130),"")</f>
        <v>0</v>
      </c>
      <c r="H130" s="10" t="str" cm="1">
        <f t="array" ref="H130">_xlfn._xlws.FILTER(AnalysisResults!$T$2:$T$3724,(AnalysisResults!$P$2:$P$3724='AE_SOC_PT Display'!$D130)*(AnalysisResults!$D$2:$D$3724='AE_SOC_PT Display'!H$4)*(AnalysisResults!$J$2:$J$3724='AE_SOC_PT Display'!$B130)*(AnalysisResults!$N$2:$N$3724='AE_SOC_PT Display'!$C130),"")</f>
        <v>0</v>
      </c>
    </row>
    <row r="131" spans="2:8" x14ac:dyDescent="0.45">
      <c r="B131" s="9" t="str">
        <v>GENERAL DISORDERS AND ADMINISTRATION SITE CONDITIONS</v>
      </c>
      <c r="C131" s="9" t="str">
        <v>APPLICATION SITE INDURATION</v>
      </c>
      <c r="D131" s="11" t="str">
        <v>Mth01_CatVar_ByGrp_2_pct</v>
      </c>
      <c r="E131" s="9" t="str" cm="1">
        <f t="array" ref="E131">_xlfn._xlws.FILTER(AnalysisMethods!$G$2:$G$31,AnalysisMethods!$E$2:$E$31='AE_SOC_PT Display'!D131,"")</f>
        <v>%</v>
      </c>
      <c r="F131" s="10" t="str" cm="1">
        <f t="array" ref="F131">_xlfn._xlws.FILTER(AnalysisResults!$T$2:$T$3724,(AnalysisResults!$P$2:$P$3724='AE_SOC_PT Display'!$D131)*(AnalysisResults!$D$2:$D$3724='AE_SOC_PT Display'!F$4)*(AnalysisResults!$J$2:$J$3724='AE_SOC_PT Display'!$B131)*(AnalysisResults!$N$2:$N$3724='AE_SOC_PT Display'!$C131),"")</f>
        <v>(  1.2)</v>
      </c>
      <c r="G131" s="10" t="str" cm="1">
        <f t="array" ref="G131">_xlfn._xlws.FILTER(AnalysisResults!$T$2:$T$3724,(AnalysisResults!$P$2:$P$3724='AE_SOC_PT Display'!$D131)*(AnalysisResults!$D$2:$D$3724='AE_SOC_PT Display'!G$4)*(AnalysisResults!$J$2:$J$3724='AE_SOC_PT Display'!$B131)*(AnalysisResults!$N$2:$N$3724='AE_SOC_PT Display'!$C131),"")</f>
        <v>(  0.0)</v>
      </c>
      <c r="H131" s="10" t="str" cm="1">
        <f t="array" ref="H131">_xlfn._xlws.FILTER(AnalysisResults!$T$2:$T$3724,(AnalysisResults!$P$2:$P$3724='AE_SOC_PT Display'!$D131)*(AnalysisResults!$D$2:$D$3724='AE_SOC_PT Display'!H$4)*(AnalysisResults!$J$2:$J$3724='AE_SOC_PT Display'!$B131)*(AnalysisResults!$N$2:$N$3724='AE_SOC_PT Display'!$C131),"")</f>
        <v>(  0.0)</v>
      </c>
    </row>
    <row r="132" spans="2:8" x14ac:dyDescent="0.45">
      <c r="B132" s="9" t="str">
        <v>GENERAL DISORDERS AND ADMINISTRATION SITE CONDITIONS</v>
      </c>
      <c r="C132" s="9" t="str">
        <v>APPLICATION SITE IRRITATION</v>
      </c>
      <c r="D132" s="11" t="str">
        <v>Mth01_CatVar_ByGrp_1_n</v>
      </c>
      <c r="E132" s="9" t="str" cm="1">
        <f t="array" ref="E132">_xlfn._xlws.FILTER(AnalysisMethods!$G$2:$G$31,AnalysisMethods!$E$2:$E$31='AE_SOC_PT Display'!D132,"")</f>
        <v>n</v>
      </c>
      <c r="F132" s="10" t="str" cm="1">
        <f t="array" ref="F132">_xlfn._xlws.FILTER(AnalysisResults!$T$2:$T$3724,(AnalysisResults!$P$2:$P$3724='AE_SOC_PT Display'!$D132)*(AnalysisResults!$D$2:$D$3724='AE_SOC_PT Display'!F$4)*(AnalysisResults!$J$2:$J$3724='AE_SOC_PT Display'!$B132)*(AnalysisResults!$N$2:$N$3724='AE_SOC_PT Display'!$C132),"")</f>
        <v>3</v>
      </c>
      <c r="G132" s="10" t="str" cm="1">
        <f t="array" ref="G132">_xlfn._xlws.FILTER(AnalysisResults!$T$2:$T$3724,(AnalysisResults!$P$2:$P$3724='AE_SOC_PT Display'!$D132)*(AnalysisResults!$D$2:$D$3724='AE_SOC_PT Display'!G$4)*(AnalysisResults!$J$2:$J$3724='AE_SOC_PT Display'!$B132)*(AnalysisResults!$N$2:$N$3724='AE_SOC_PT Display'!$C132),"")</f>
        <v>9</v>
      </c>
      <c r="H132" s="10" t="str" cm="1">
        <f t="array" ref="H132">_xlfn._xlws.FILTER(AnalysisResults!$T$2:$T$3724,(AnalysisResults!$P$2:$P$3724='AE_SOC_PT Display'!$D132)*(AnalysisResults!$D$2:$D$3724='AE_SOC_PT Display'!H$4)*(AnalysisResults!$J$2:$J$3724='AE_SOC_PT Display'!$B132)*(AnalysisResults!$N$2:$N$3724='AE_SOC_PT Display'!$C132),"")</f>
        <v>9</v>
      </c>
    </row>
    <row r="133" spans="2:8" x14ac:dyDescent="0.45">
      <c r="B133" s="9" t="str">
        <v>GENERAL DISORDERS AND ADMINISTRATION SITE CONDITIONS</v>
      </c>
      <c r="C133" s="9" t="str">
        <v>APPLICATION SITE IRRITATION</v>
      </c>
      <c r="D133" s="11" t="str">
        <v>Mth01_CatVar_ByGrp_2_pct</v>
      </c>
      <c r="E133" s="9" t="str" cm="1">
        <f t="array" ref="E133">_xlfn._xlws.FILTER(AnalysisMethods!$G$2:$G$31,AnalysisMethods!$E$2:$E$31='AE_SOC_PT Display'!D133,"")</f>
        <v>%</v>
      </c>
      <c r="F133" s="10" t="str" cm="1">
        <f t="array" ref="F133">_xlfn._xlws.FILTER(AnalysisResults!$T$2:$T$3724,(AnalysisResults!$P$2:$P$3724='AE_SOC_PT Display'!$D133)*(AnalysisResults!$D$2:$D$3724='AE_SOC_PT Display'!F$4)*(AnalysisResults!$J$2:$J$3724='AE_SOC_PT Display'!$B133)*(AnalysisResults!$N$2:$N$3724='AE_SOC_PT Display'!$C133),"")</f>
        <v>(  3.5)</v>
      </c>
      <c r="G133" s="10" t="str" cm="1">
        <f t="array" ref="G133">_xlfn._xlws.FILTER(AnalysisResults!$T$2:$T$3724,(AnalysisResults!$P$2:$P$3724='AE_SOC_PT Display'!$D133)*(AnalysisResults!$D$2:$D$3724='AE_SOC_PT Display'!G$4)*(AnalysisResults!$J$2:$J$3724='AE_SOC_PT Display'!$B133)*(AnalysisResults!$N$2:$N$3724='AE_SOC_PT Display'!$C133),"")</f>
        <v>( 10.7)</v>
      </c>
      <c r="H133" s="10" t="str" cm="1">
        <f t="array" ref="H133">_xlfn._xlws.FILTER(AnalysisResults!$T$2:$T$3724,(AnalysisResults!$P$2:$P$3724='AE_SOC_PT Display'!$D133)*(AnalysisResults!$D$2:$D$3724='AE_SOC_PT Display'!H$4)*(AnalysisResults!$J$2:$J$3724='AE_SOC_PT Display'!$B133)*(AnalysisResults!$N$2:$N$3724='AE_SOC_PT Display'!$C133),"")</f>
        <v>( 10.7)</v>
      </c>
    </row>
    <row r="134" spans="2:8" x14ac:dyDescent="0.45">
      <c r="B134" s="9" t="str">
        <v>GENERAL DISORDERS AND ADMINISTRATION SITE CONDITIONS</v>
      </c>
      <c r="C134" s="9" t="str">
        <v>APPLICATION SITE PAIN</v>
      </c>
      <c r="D134" s="11" t="str">
        <v>Mth01_CatVar_ByGrp_1_n</v>
      </c>
      <c r="E134" s="9" t="str" cm="1">
        <f t="array" ref="E134">_xlfn._xlws.FILTER(AnalysisMethods!$G$2:$G$31,AnalysisMethods!$E$2:$E$31='AE_SOC_PT Display'!D134,"")</f>
        <v>n</v>
      </c>
      <c r="F134" s="10" t="str" cm="1">
        <f t="array" ref="F134">_xlfn._xlws.FILTER(AnalysisResults!$T$2:$T$3724,(AnalysisResults!$P$2:$P$3724='AE_SOC_PT Display'!$D134)*(AnalysisResults!$D$2:$D$3724='AE_SOC_PT Display'!F$4)*(AnalysisResults!$J$2:$J$3724='AE_SOC_PT Display'!$B134)*(AnalysisResults!$N$2:$N$3724='AE_SOC_PT Display'!$C134),"")</f>
        <v>0</v>
      </c>
      <c r="G134" s="10" t="str" cm="1">
        <f t="array" ref="G134">_xlfn._xlws.FILTER(AnalysisResults!$T$2:$T$3724,(AnalysisResults!$P$2:$P$3724='AE_SOC_PT Display'!$D134)*(AnalysisResults!$D$2:$D$3724='AE_SOC_PT Display'!G$4)*(AnalysisResults!$J$2:$J$3724='AE_SOC_PT Display'!$B134)*(AnalysisResults!$N$2:$N$3724='AE_SOC_PT Display'!$C134),"")</f>
        <v>0</v>
      </c>
      <c r="H134" s="10" t="str" cm="1">
        <f t="array" ref="H134">_xlfn._xlws.FILTER(AnalysisResults!$T$2:$T$3724,(AnalysisResults!$P$2:$P$3724='AE_SOC_PT Display'!$D134)*(AnalysisResults!$D$2:$D$3724='AE_SOC_PT Display'!H$4)*(AnalysisResults!$J$2:$J$3724='AE_SOC_PT Display'!$B134)*(AnalysisResults!$N$2:$N$3724='AE_SOC_PT Display'!$C134),"")</f>
        <v>2</v>
      </c>
    </row>
    <row r="135" spans="2:8" x14ac:dyDescent="0.45">
      <c r="B135" s="9" t="str">
        <v>GENERAL DISORDERS AND ADMINISTRATION SITE CONDITIONS</v>
      </c>
      <c r="C135" s="9" t="str">
        <v>APPLICATION SITE PAIN</v>
      </c>
      <c r="D135" s="11" t="str">
        <v>Mth01_CatVar_ByGrp_2_pct</v>
      </c>
      <c r="E135" s="9" t="str" cm="1">
        <f t="array" ref="E135">_xlfn._xlws.FILTER(AnalysisMethods!$G$2:$G$31,AnalysisMethods!$E$2:$E$31='AE_SOC_PT Display'!D135,"")</f>
        <v>%</v>
      </c>
      <c r="F135" s="10" t="str" cm="1">
        <f t="array" ref="F135">_xlfn._xlws.FILTER(AnalysisResults!$T$2:$T$3724,(AnalysisResults!$P$2:$P$3724='AE_SOC_PT Display'!$D135)*(AnalysisResults!$D$2:$D$3724='AE_SOC_PT Display'!F$4)*(AnalysisResults!$J$2:$J$3724='AE_SOC_PT Display'!$B135)*(AnalysisResults!$N$2:$N$3724='AE_SOC_PT Display'!$C135),"")</f>
        <v>(  0.0)</v>
      </c>
      <c r="G135" s="10" t="str" cm="1">
        <f t="array" ref="G135">_xlfn._xlws.FILTER(AnalysisResults!$T$2:$T$3724,(AnalysisResults!$P$2:$P$3724='AE_SOC_PT Display'!$D135)*(AnalysisResults!$D$2:$D$3724='AE_SOC_PT Display'!G$4)*(AnalysisResults!$J$2:$J$3724='AE_SOC_PT Display'!$B135)*(AnalysisResults!$N$2:$N$3724='AE_SOC_PT Display'!$C135),"")</f>
        <v>(  0.0)</v>
      </c>
      <c r="H135" s="10" t="str" cm="1">
        <f t="array" ref="H135">_xlfn._xlws.FILTER(AnalysisResults!$T$2:$T$3724,(AnalysisResults!$P$2:$P$3724='AE_SOC_PT Display'!$D135)*(AnalysisResults!$D$2:$D$3724='AE_SOC_PT Display'!H$4)*(AnalysisResults!$J$2:$J$3724='AE_SOC_PT Display'!$B135)*(AnalysisResults!$N$2:$N$3724='AE_SOC_PT Display'!$C135),"")</f>
        <v>(  2.4)</v>
      </c>
    </row>
    <row r="136" spans="2:8" x14ac:dyDescent="0.45">
      <c r="B136" s="9" t="str">
        <v>GENERAL DISORDERS AND ADMINISTRATION SITE CONDITIONS</v>
      </c>
      <c r="C136" s="9" t="str">
        <v>APPLICATION SITE PERSPIRATION</v>
      </c>
      <c r="D136" s="11" t="str">
        <v>Mth01_CatVar_ByGrp_1_n</v>
      </c>
      <c r="E136" s="9" t="str" cm="1">
        <f t="array" ref="E136">_xlfn._xlws.FILTER(AnalysisMethods!$G$2:$G$31,AnalysisMethods!$E$2:$E$31='AE_SOC_PT Display'!D136,"")</f>
        <v>n</v>
      </c>
      <c r="F136" s="10" t="str" cm="1">
        <f t="array" ref="F136">_xlfn._xlws.FILTER(AnalysisResults!$T$2:$T$3724,(AnalysisResults!$P$2:$P$3724='AE_SOC_PT Display'!$D136)*(AnalysisResults!$D$2:$D$3724='AE_SOC_PT Display'!F$4)*(AnalysisResults!$J$2:$J$3724='AE_SOC_PT Display'!$B136)*(AnalysisResults!$N$2:$N$3724='AE_SOC_PT Display'!$C136),"")</f>
        <v>0</v>
      </c>
      <c r="G136" s="10" t="str" cm="1">
        <f t="array" ref="G136">_xlfn._xlws.FILTER(AnalysisResults!$T$2:$T$3724,(AnalysisResults!$P$2:$P$3724='AE_SOC_PT Display'!$D136)*(AnalysisResults!$D$2:$D$3724='AE_SOC_PT Display'!G$4)*(AnalysisResults!$J$2:$J$3724='AE_SOC_PT Display'!$B136)*(AnalysisResults!$N$2:$N$3724='AE_SOC_PT Display'!$C136),"")</f>
        <v>0</v>
      </c>
      <c r="H136" s="10" t="str" cm="1">
        <f t="array" ref="H136">_xlfn._xlws.FILTER(AnalysisResults!$T$2:$T$3724,(AnalysisResults!$P$2:$P$3724='AE_SOC_PT Display'!$D136)*(AnalysisResults!$D$2:$D$3724='AE_SOC_PT Display'!H$4)*(AnalysisResults!$J$2:$J$3724='AE_SOC_PT Display'!$B136)*(AnalysisResults!$N$2:$N$3724='AE_SOC_PT Display'!$C136),"")</f>
        <v>2</v>
      </c>
    </row>
    <row r="137" spans="2:8" x14ac:dyDescent="0.45">
      <c r="B137" s="9" t="str">
        <v>GENERAL DISORDERS AND ADMINISTRATION SITE CONDITIONS</v>
      </c>
      <c r="C137" s="9" t="str">
        <v>APPLICATION SITE PERSPIRATION</v>
      </c>
      <c r="D137" s="11" t="str">
        <v>Mth01_CatVar_ByGrp_2_pct</v>
      </c>
      <c r="E137" s="9" t="str" cm="1">
        <f t="array" ref="E137">_xlfn._xlws.FILTER(AnalysisMethods!$G$2:$G$31,AnalysisMethods!$E$2:$E$31='AE_SOC_PT Display'!D137,"")</f>
        <v>%</v>
      </c>
      <c r="F137" s="10" t="str" cm="1">
        <f t="array" ref="F137">_xlfn._xlws.FILTER(AnalysisResults!$T$2:$T$3724,(AnalysisResults!$P$2:$P$3724='AE_SOC_PT Display'!$D137)*(AnalysisResults!$D$2:$D$3724='AE_SOC_PT Display'!F$4)*(AnalysisResults!$J$2:$J$3724='AE_SOC_PT Display'!$B137)*(AnalysisResults!$N$2:$N$3724='AE_SOC_PT Display'!$C137),"")</f>
        <v>(  0.0)</v>
      </c>
      <c r="G137" s="10" t="str" cm="1">
        <f t="array" ref="G137">_xlfn._xlws.FILTER(AnalysisResults!$T$2:$T$3724,(AnalysisResults!$P$2:$P$3724='AE_SOC_PT Display'!$D137)*(AnalysisResults!$D$2:$D$3724='AE_SOC_PT Display'!G$4)*(AnalysisResults!$J$2:$J$3724='AE_SOC_PT Display'!$B137)*(AnalysisResults!$N$2:$N$3724='AE_SOC_PT Display'!$C137),"")</f>
        <v>(  0.0)</v>
      </c>
      <c r="H137" s="10" t="str" cm="1">
        <f t="array" ref="H137">_xlfn._xlws.FILTER(AnalysisResults!$T$2:$T$3724,(AnalysisResults!$P$2:$P$3724='AE_SOC_PT Display'!$D137)*(AnalysisResults!$D$2:$D$3724='AE_SOC_PT Display'!H$4)*(AnalysisResults!$J$2:$J$3724='AE_SOC_PT Display'!$B137)*(AnalysisResults!$N$2:$N$3724='AE_SOC_PT Display'!$C137),"")</f>
        <v>(  2.4)</v>
      </c>
    </row>
    <row r="138" spans="2:8" x14ac:dyDescent="0.45">
      <c r="B138" s="9" t="str">
        <v>GENERAL DISORDERS AND ADMINISTRATION SITE CONDITIONS</v>
      </c>
      <c r="C138" s="9" t="str">
        <v>APPLICATION SITE PRURITUS</v>
      </c>
      <c r="D138" s="11" t="str">
        <v>Mth01_CatVar_ByGrp_1_n</v>
      </c>
      <c r="E138" s="9" t="str" cm="1">
        <f t="array" ref="E138">_xlfn._xlws.FILTER(AnalysisMethods!$G$2:$G$31,AnalysisMethods!$E$2:$E$31='AE_SOC_PT Display'!D138,"")</f>
        <v>n</v>
      </c>
      <c r="F138" s="10" t="str" cm="1">
        <f t="array" ref="F138">_xlfn._xlws.FILTER(AnalysisResults!$T$2:$T$3724,(AnalysisResults!$P$2:$P$3724='AE_SOC_PT Display'!$D138)*(AnalysisResults!$D$2:$D$3724='AE_SOC_PT Display'!F$4)*(AnalysisResults!$J$2:$J$3724='AE_SOC_PT Display'!$B138)*(AnalysisResults!$N$2:$N$3724='AE_SOC_PT Display'!$C138),"")</f>
        <v>6</v>
      </c>
      <c r="G138" s="10" t="str" cm="1">
        <f t="array" ref="G138">_xlfn._xlws.FILTER(AnalysisResults!$T$2:$T$3724,(AnalysisResults!$P$2:$P$3724='AE_SOC_PT Display'!$D138)*(AnalysisResults!$D$2:$D$3724='AE_SOC_PT Display'!G$4)*(AnalysisResults!$J$2:$J$3724='AE_SOC_PT Display'!$B138)*(AnalysisResults!$N$2:$N$3724='AE_SOC_PT Display'!$C138),"")</f>
        <v>22</v>
      </c>
      <c r="H138" s="10" t="str" cm="1">
        <f t="array" ref="H138">_xlfn._xlws.FILTER(AnalysisResults!$T$2:$T$3724,(AnalysisResults!$P$2:$P$3724='AE_SOC_PT Display'!$D138)*(AnalysisResults!$D$2:$D$3724='AE_SOC_PT Display'!H$4)*(AnalysisResults!$J$2:$J$3724='AE_SOC_PT Display'!$B138)*(AnalysisResults!$N$2:$N$3724='AE_SOC_PT Display'!$C138),"")</f>
        <v>22</v>
      </c>
    </row>
    <row r="139" spans="2:8" x14ac:dyDescent="0.45">
      <c r="B139" s="9" t="str">
        <v>GENERAL DISORDERS AND ADMINISTRATION SITE CONDITIONS</v>
      </c>
      <c r="C139" s="9" t="str">
        <v>APPLICATION SITE PRURITUS</v>
      </c>
      <c r="D139" s="11" t="str">
        <v>Mth01_CatVar_ByGrp_2_pct</v>
      </c>
      <c r="E139" s="9" t="str" cm="1">
        <f t="array" ref="E139">_xlfn._xlws.FILTER(AnalysisMethods!$G$2:$G$31,AnalysisMethods!$E$2:$E$31='AE_SOC_PT Display'!D139,"")</f>
        <v>%</v>
      </c>
      <c r="F139" s="10" t="str" cm="1">
        <f t="array" ref="F139">_xlfn._xlws.FILTER(AnalysisResults!$T$2:$T$3724,(AnalysisResults!$P$2:$P$3724='AE_SOC_PT Display'!$D139)*(AnalysisResults!$D$2:$D$3724='AE_SOC_PT Display'!F$4)*(AnalysisResults!$J$2:$J$3724='AE_SOC_PT Display'!$B139)*(AnalysisResults!$N$2:$N$3724='AE_SOC_PT Display'!$C139),"")</f>
        <v>(  7.0)</v>
      </c>
      <c r="G139" s="10" t="str" cm="1">
        <f t="array" ref="G139">_xlfn._xlws.FILTER(AnalysisResults!$T$2:$T$3724,(AnalysisResults!$P$2:$P$3724='AE_SOC_PT Display'!$D139)*(AnalysisResults!$D$2:$D$3724='AE_SOC_PT Display'!G$4)*(AnalysisResults!$J$2:$J$3724='AE_SOC_PT Display'!$B139)*(AnalysisResults!$N$2:$N$3724='AE_SOC_PT Display'!$C139),"")</f>
        <v>( 26.2)</v>
      </c>
      <c r="H139" s="10" t="str" cm="1">
        <f t="array" ref="H139">_xlfn._xlws.FILTER(AnalysisResults!$T$2:$T$3724,(AnalysisResults!$P$2:$P$3724='AE_SOC_PT Display'!$D139)*(AnalysisResults!$D$2:$D$3724='AE_SOC_PT Display'!H$4)*(AnalysisResults!$J$2:$J$3724='AE_SOC_PT Display'!$B139)*(AnalysisResults!$N$2:$N$3724='AE_SOC_PT Display'!$C139),"")</f>
        <v>( 26.2)</v>
      </c>
    </row>
    <row r="140" spans="2:8" x14ac:dyDescent="0.45">
      <c r="B140" s="9" t="str">
        <v>GENERAL DISORDERS AND ADMINISTRATION SITE CONDITIONS</v>
      </c>
      <c r="C140" s="9" t="str">
        <v>APPLICATION SITE REACTION</v>
      </c>
      <c r="D140" s="11" t="str">
        <v>Mth01_CatVar_ByGrp_1_n</v>
      </c>
      <c r="E140" s="9" t="str" cm="1">
        <f t="array" ref="E140">_xlfn._xlws.FILTER(AnalysisMethods!$G$2:$G$31,AnalysisMethods!$E$2:$E$31='AE_SOC_PT Display'!D140,"")</f>
        <v>n</v>
      </c>
      <c r="F140" s="10" t="str" cm="1">
        <f t="array" ref="F140">_xlfn._xlws.FILTER(AnalysisResults!$T$2:$T$3724,(AnalysisResults!$P$2:$P$3724='AE_SOC_PT Display'!$D140)*(AnalysisResults!$D$2:$D$3724='AE_SOC_PT Display'!F$4)*(AnalysisResults!$J$2:$J$3724='AE_SOC_PT Display'!$B140)*(AnalysisResults!$N$2:$N$3724='AE_SOC_PT Display'!$C140),"")</f>
        <v>1</v>
      </c>
      <c r="G140" s="10" t="str" cm="1">
        <f t="array" ref="G140">_xlfn._xlws.FILTER(AnalysisResults!$T$2:$T$3724,(AnalysisResults!$P$2:$P$3724='AE_SOC_PT Display'!$D140)*(AnalysisResults!$D$2:$D$3724='AE_SOC_PT Display'!G$4)*(AnalysisResults!$J$2:$J$3724='AE_SOC_PT Display'!$B140)*(AnalysisResults!$N$2:$N$3724='AE_SOC_PT Display'!$C140),"")</f>
        <v>0</v>
      </c>
      <c r="H140" s="10" t="str" cm="1">
        <f t="array" ref="H140">_xlfn._xlws.FILTER(AnalysisResults!$T$2:$T$3724,(AnalysisResults!$P$2:$P$3724='AE_SOC_PT Display'!$D140)*(AnalysisResults!$D$2:$D$3724='AE_SOC_PT Display'!H$4)*(AnalysisResults!$J$2:$J$3724='AE_SOC_PT Display'!$B140)*(AnalysisResults!$N$2:$N$3724='AE_SOC_PT Display'!$C140),"")</f>
        <v>1</v>
      </c>
    </row>
    <row r="141" spans="2:8" x14ac:dyDescent="0.45">
      <c r="B141" s="9" t="str">
        <v>GENERAL DISORDERS AND ADMINISTRATION SITE CONDITIONS</v>
      </c>
      <c r="C141" s="9" t="str">
        <v>APPLICATION SITE REACTION</v>
      </c>
      <c r="D141" s="11" t="str">
        <v>Mth01_CatVar_ByGrp_2_pct</v>
      </c>
      <c r="E141" s="9" t="str" cm="1">
        <f t="array" ref="E141">_xlfn._xlws.FILTER(AnalysisMethods!$G$2:$G$31,AnalysisMethods!$E$2:$E$31='AE_SOC_PT Display'!D141,"")</f>
        <v>%</v>
      </c>
      <c r="F141" s="10" t="str" cm="1">
        <f t="array" ref="F141">_xlfn._xlws.FILTER(AnalysisResults!$T$2:$T$3724,(AnalysisResults!$P$2:$P$3724='AE_SOC_PT Display'!$D141)*(AnalysisResults!$D$2:$D$3724='AE_SOC_PT Display'!F$4)*(AnalysisResults!$J$2:$J$3724='AE_SOC_PT Display'!$B141)*(AnalysisResults!$N$2:$N$3724='AE_SOC_PT Display'!$C141),"")</f>
        <v>(  1.2)</v>
      </c>
      <c r="G141" s="10" t="str" cm="1">
        <f t="array" ref="G141">_xlfn._xlws.FILTER(AnalysisResults!$T$2:$T$3724,(AnalysisResults!$P$2:$P$3724='AE_SOC_PT Display'!$D141)*(AnalysisResults!$D$2:$D$3724='AE_SOC_PT Display'!G$4)*(AnalysisResults!$J$2:$J$3724='AE_SOC_PT Display'!$B141)*(AnalysisResults!$N$2:$N$3724='AE_SOC_PT Display'!$C141),"")</f>
        <v>(  0.0)</v>
      </c>
      <c r="H141" s="10" t="str" cm="1">
        <f t="array" ref="H141">_xlfn._xlws.FILTER(AnalysisResults!$T$2:$T$3724,(AnalysisResults!$P$2:$P$3724='AE_SOC_PT Display'!$D141)*(AnalysisResults!$D$2:$D$3724='AE_SOC_PT Display'!H$4)*(AnalysisResults!$J$2:$J$3724='AE_SOC_PT Display'!$B141)*(AnalysisResults!$N$2:$N$3724='AE_SOC_PT Display'!$C141),"")</f>
        <v>(  1.2)</v>
      </c>
    </row>
    <row r="142" spans="2:8" x14ac:dyDescent="0.45">
      <c r="B142" s="9" t="str">
        <v>GENERAL DISORDERS AND ADMINISTRATION SITE CONDITIONS</v>
      </c>
      <c r="C142" s="9" t="str">
        <v>APPLICATION SITE SWELLING</v>
      </c>
      <c r="D142" s="11" t="str">
        <v>Mth01_CatVar_ByGrp_1_n</v>
      </c>
      <c r="E142" s="9" t="str" cm="1">
        <f t="array" ref="E142">_xlfn._xlws.FILTER(AnalysisMethods!$G$2:$G$31,AnalysisMethods!$E$2:$E$31='AE_SOC_PT Display'!D142,"")</f>
        <v>n</v>
      </c>
      <c r="F142" s="10" t="str" cm="1">
        <f t="array" ref="F142">_xlfn._xlws.FILTER(AnalysisResults!$T$2:$T$3724,(AnalysisResults!$P$2:$P$3724='AE_SOC_PT Display'!$D142)*(AnalysisResults!$D$2:$D$3724='AE_SOC_PT Display'!F$4)*(AnalysisResults!$J$2:$J$3724='AE_SOC_PT Display'!$B142)*(AnalysisResults!$N$2:$N$3724='AE_SOC_PT Display'!$C142),"")</f>
        <v>0</v>
      </c>
      <c r="G142" s="10" t="str" cm="1">
        <f t="array" ref="G142">_xlfn._xlws.FILTER(AnalysisResults!$T$2:$T$3724,(AnalysisResults!$P$2:$P$3724='AE_SOC_PT Display'!$D142)*(AnalysisResults!$D$2:$D$3724='AE_SOC_PT Display'!G$4)*(AnalysisResults!$J$2:$J$3724='AE_SOC_PT Display'!$B142)*(AnalysisResults!$N$2:$N$3724='AE_SOC_PT Display'!$C142),"")</f>
        <v>1</v>
      </c>
      <c r="H142" s="10" t="str" cm="1">
        <f t="array" ref="H142">_xlfn._xlws.FILTER(AnalysisResults!$T$2:$T$3724,(AnalysisResults!$P$2:$P$3724='AE_SOC_PT Display'!$D142)*(AnalysisResults!$D$2:$D$3724='AE_SOC_PT Display'!H$4)*(AnalysisResults!$J$2:$J$3724='AE_SOC_PT Display'!$B142)*(AnalysisResults!$N$2:$N$3724='AE_SOC_PT Display'!$C142),"")</f>
        <v>2</v>
      </c>
    </row>
    <row r="143" spans="2:8" x14ac:dyDescent="0.45">
      <c r="B143" s="9" t="str">
        <v>GENERAL DISORDERS AND ADMINISTRATION SITE CONDITIONS</v>
      </c>
      <c r="C143" s="9" t="str">
        <v>APPLICATION SITE SWELLING</v>
      </c>
      <c r="D143" s="11" t="str">
        <v>Mth01_CatVar_ByGrp_2_pct</v>
      </c>
      <c r="E143" s="9" t="str" cm="1">
        <f t="array" ref="E143">_xlfn._xlws.FILTER(AnalysisMethods!$G$2:$G$31,AnalysisMethods!$E$2:$E$31='AE_SOC_PT Display'!D143,"")</f>
        <v>%</v>
      </c>
      <c r="F143" s="10" t="str" cm="1">
        <f t="array" ref="F143">_xlfn._xlws.FILTER(AnalysisResults!$T$2:$T$3724,(AnalysisResults!$P$2:$P$3724='AE_SOC_PT Display'!$D143)*(AnalysisResults!$D$2:$D$3724='AE_SOC_PT Display'!F$4)*(AnalysisResults!$J$2:$J$3724='AE_SOC_PT Display'!$B143)*(AnalysisResults!$N$2:$N$3724='AE_SOC_PT Display'!$C143),"")</f>
        <v>(  0.0)</v>
      </c>
      <c r="G143" s="10" t="str" cm="1">
        <f t="array" ref="G143">_xlfn._xlws.FILTER(AnalysisResults!$T$2:$T$3724,(AnalysisResults!$P$2:$P$3724='AE_SOC_PT Display'!$D143)*(AnalysisResults!$D$2:$D$3724='AE_SOC_PT Display'!G$4)*(AnalysisResults!$J$2:$J$3724='AE_SOC_PT Display'!$B143)*(AnalysisResults!$N$2:$N$3724='AE_SOC_PT Display'!$C143),"")</f>
        <v>(  1.2)</v>
      </c>
      <c r="H143" s="10" t="str" cm="1">
        <f t="array" ref="H143">_xlfn._xlws.FILTER(AnalysisResults!$T$2:$T$3724,(AnalysisResults!$P$2:$P$3724='AE_SOC_PT Display'!$D143)*(AnalysisResults!$D$2:$D$3724='AE_SOC_PT Display'!H$4)*(AnalysisResults!$J$2:$J$3724='AE_SOC_PT Display'!$B143)*(AnalysisResults!$N$2:$N$3724='AE_SOC_PT Display'!$C143),"")</f>
        <v>(  2.4)</v>
      </c>
    </row>
    <row r="144" spans="2:8" x14ac:dyDescent="0.45">
      <c r="B144" s="9" t="str">
        <v>GENERAL DISORDERS AND ADMINISTRATION SITE CONDITIONS</v>
      </c>
      <c r="C144" s="9" t="str">
        <v>APPLICATION SITE URTICARIA</v>
      </c>
      <c r="D144" s="11" t="str">
        <v>Mth01_CatVar_ByGrp_1_n</v>
      </c>
      <c r="E144" s="9" t="str" cm="1">
        <f t="array" ref="E144">_xlfn._xlws.FILTER(AnalysisMethods!$G$2:$G$31,AnalysisMethods!$E$2:$E$31='AE_SOC_PT Display'!D144,"")</f>
        <v>n</v>
      </c>
      <c r="F144" s="10" t="str" cm="1">
        <f t="array" ref="F144">_xlfn._xlws.FILTER(AnalysisResults!$T$2:$T$3724,(AnalysisResults!$P$2:$P$3724='AE_SOC_PT Display'!$D144)*(AnalysisResults!$D$2:$D$3724='AE_SOC_PT Display'!F$4)*(AnalysisResults!$J$2:$J$3724='AE_SOC_PT Display'!$B144)*(AnalysisResults!$N$2:$N$3724='AE_SOC_PT Display'!$C144),"")</f>
        <v>0</v>
      </c>
      <c r="G144" s="10" t="str" cm="1">
        <f t="array" ref="G144">_xlfn._xlws.FILTER(AnalysisResults!$T$2:$T$3724,(AnalysisResults!$P$2:$P$3724='AE_SOC_PT Display'!$D144)*(AnalysisResults!$D$2:$D$3724='AE_SOC_PT Display'!G$4)*(AnalysisResults!$J$2:$J$3724='AE_SOC_PT Display'!$B144)*(AnalysisResults!$N$2:$N$3724='AE_SOC_PT Display'!$C144),"")</f>
        <v>2</v>
      </c>
      <c r="H144" s="10" t="str" cm="1">
        <f t="array" ref="H144">_xlfn._xlws.FILTER(AnalysisResults!$T$2:$T$3724,(AnalysisResults!$P$2:$P$3724='AE_SOC_PT Display'!$D144)*(AnalysisResults!$D$2:$D$3724='AE_SOC_PT Display'!H$4)*(AnalysisResults!$J$2:$J$3724='AE_SOC_PT Display'!$B144)*(AnalysisResults!$N$2:$N$3724='AE_SOC_PT Display'!$C144),"")</f>
        <v>1</v>
      </c>
    </row>
    <row r="145" spans="2:8" x14ac:dyDescent="0.45">
      <c r="B145" s="9" t="str">
        <v>GENERAL DISORDERS AND ADMINISTRATION SITE CONDITIONS</v>
      </c>
      <c r="C145" s="9" t="str">
        <v>APPLICATION SITE URTICARIA</v>
      </c>
      <c r="D145" s="11" t="str">
        <v>Mth01_CatVar_ByGrp_2_pct</v>
      </c>
      <c r="E145" s="9" t="str" cm="1">
        <f t="array" ref="E145">_xlfn._xlws.FILTER(AnalysisMethods!$G$2:$G$31,AnalysisMethods!$E$2:$E$31='AE_SOC_PT Display'!D145,"")</f>
        <v>%</v>
      </c>
      <c r="F145" s="10" t="str" cm="1">
        <f t="array" ref="F145">_xlfn._xlws.FILTER(AnalysisResults!$T$2:$T$3724,(AnalysisResults!$P$2:$P$3724='AE_SOC_PT Display'!$D145)*(AnalysisResults!$D$2:$D$3724='AE_SOC_PT Display'!F$4)*(AnalysisResults!$J$2:$J$3724='AE_SOC_PT Display'!$B145)*(AnalysisResults!$N$2:$N$3724='AE_SOC_PT Display'!$C145),"")</f>
        <v>(  0.0)</v>
      </c>
      <c r="G145" s="10" t="str" cm="1">
        <f t="array" ref="G145">_xlfn._xlws.FILTER(AnalysisResults!$T$2:$T$3724,(AnalysisResults!$P$2:$P$3724='AE_SOC_PT Display'!$D145)*(AnalysisResults!$D$2:$D$3724='AE_SOC_PT Display'!G$4)*(AnalysisResults!$J$2:$J$3724='AE_SOC_PT Display'!$B145)*(AnalysisResults!$N$2:$N$3724='AE_SOC_PT Display'!$C145),"")</f>
        <v>(  2.4)</v>
      </c>
      <c r="H145" s="10" t="str" cm="1">
        <f t="array" ref="H145">_xlfn._xlws.FILTER(AnalysisResults!$T$2:$T$3724,(AnalysisResults!$P$2:$P$3724='AE_SOC_PT Display'!$D145)*(AnalysisResults!$D$2:$D$3724='AE_SOC_PT Display'!H$4)*(AnalysisResults!$J$2:$J$3724='AE_SOC_PT Display'!$B145)*(AnalysisResults!$N$2:$N$3724='AE_SOC_PT Display'!$C145),"")</f>
        <v>(  1.2)</v>
      </c>
    </row>
    <row r="146" spans="2:8" x14ac:dyDescent="0.45">
      <c r="B146" s="9" t="str">
        <v>GENERAL DISORDERS AND ADMINISTRATION SITE CONDITIONS</v>
      </c>
      <c r="C146" s="9" t="str">
        <v>APPLICATION SITE VESICLES</v>
      </c>
      <c r="D146" s="11" t="str">
        <v>Mth01_CatVar_ByGrp_1_n</v>
      </c>
      <c r="E146" s="9" t="str" cm="1">
        <f t="array" ref="E146">_xlfn._xlws.FILTER(AnalysisMethods!$G$2:$G$31,AnalysisMethods!$E$2:$E$31='AE_SOC_PT Display'!D146,"")</f>
        <v>n</v>
      </c>
      <c r="F146" s="10" t="str" cm="1">
        <f t="array" ref="F146">_xlfn._xlws.FILTER(AnalysisResults!$T$2:$T$3724,(AnalysisResults!$P$2:$P$3724='AE_SOC_PT Display'!$D146)*(AnalysisResults!$D$2:$D$3724='AE_SOC_PT Display'!F$4)*(AnalysisResults!$J$2:$J$3724='AE_SOC_PT Display'!$B146)*(AnalysisResults!$N$2:$N$3724='AE_SOC_PT Display'!$C146),"")</f>
        <v>1</v>
      </c>
      <c r="G146" s="10" t="str" cm="1">
        <f t="array" ref="G146">_xlfn._xlws.FILTER(AnalysisResults!$T$2:$T$3724,(AnalysisResults!$P$2:$P$3724='AE_SOC_PT Display'!$D146)*(AnalysisResults!$D$2:$D$3724='AE_SOC_PT Display'!G$4)*(AnalysisResults!$J$2:$J$3724='AE_SOC_PT Display'!$B146)*(AnalysisResults!$N$2:$N$3724='AE_SOC_PT Display'!$C146),"")</f>
        <v>4</v>
      </c>
      <c r="H146" s="10" t="str" cm="1">
        <f t="array" ref="H146">_xlfn._xlws.FILTER(AnalysisResults!$T$2:$T$3724,(AnalysisResults!$P$2:$P$3724='AE_SOC_PT Display'!$D146)*(AnalysisResults!$D$2:$D$3724='AE_SOC_PT Display'!H$4)*(AnalysisResults!$J$2:$J$3724='AE_SOC_PT Display'!$B146)*(AnalysisResults!$N$2:$N$3724='AE_SOC_PT Display'!$C146),"")</f>
        <v>6</v>
      </c>
    </row>
    <row r="147" spans="2:8" x14ac:dyDescent="0.45">
      <c r="B147" s="9" t="str">
        <v>GENERAL DISORDERS AND ADMINISTRATION SITE CONDITIONS</v>
      </c>
      <c r="C147" s="9" t="str">
        <v>APPLICATION SITE VESICLES</v>
      </c>
      <c r="D147" s="11" t="str">
        <v>Mth01_CatVar_ByGrp_2_pct</v>
      </c>
      <c r="E147" s="9" t="str" cm="1">
        <f t="array" ref="E147">_xlfn._xlws.FILTER(AnalysisMethods!$G$2:$G$31,AnalysisMethods!$E$2:$E$31='AE_SOC_PT Display'!D147,"")</f>
        <v>%</v>
      </c>
      <c r="F147" s="10" t="str" cm="1">
        <f t="array" ref="F147">_xlfn._xlws.FILTER(AnalysisResults!$T$2:$T$3724,(AnalysisResults!$P$2:$P$3724='AE_SOC_PT Display'!$D147)*(AnalysisResults!$D$2:$D$3724='AE_SOC_PT Display'!F$4)*(AnalysisResults!$J$2:$J$3724='AE_SOC_PT Display'!$B147)*(AnalysisResults!$N$2:$N$3724='AE_SOC_PT Display'!$C147),"")</f>
        <v>(  1.2)</v>
      </c>
      <c r="G147" s="10" t="str" cm="1">
        <f t="array" ref="G147">_xlfn._xlws.FILTER(AnalysisResults!$T$2:$T$3724,(AnalysisResults!$P$2:$P$3724='AE_SOC_PT Display'!$D147)*(AnalysisResults!$D$2:$D$3724='AE_SOC_PT Display'!G$4)*(AnalysisResults!$J$2:$J$3724='AE_SOC_PT Display'!$B147)*(AnalysisResults!$N$2:$N$3724='AE_SOC_PT Display'!$C147),"")</f>
        <v>(  4.8)</v>
      </c>
      <c r="H147" s="10" t="str" cm="1">
        <f t="array" ref="H147">_xlfn._xlws.FILTER(AnalysisResults!$T$2:$T$3724,(AnalysisResults!$P$2:$P$3724='AE_SOC_PT Display'!$D147)*(AnalysisResults!$D$2:$D$3724='AE_SOC_PT Display'!H$4)*(AnalysisResults!$J$2:$J$3724='AE_SOC_PT Display'!$B147)*(AnalysisResults!$N$2:$N$3724='AE_SOC_PT Display'!$C147),"")</f>
        <v>(  7.1)</v>
      </c>
    </row>
    <row r="148" spans="2:8" x14ac:dyDescent="0.45">
      <c r="B148" s="9" t="str">
        <v>GENERAL DISORDERS AND ADMINISTRATION SITE CONDITIONS</v>
      </c>
      <c r="C148" s="9" t="str">
        <v>APPLICATION SITE WARMTH</v>
      </c>
      <c r="D148" s="11" t="str">
        <v>Mth01_CatVar_ByGrp_1_n</v>
      </c>
      <c r="E148" s="9" t="str" cm="1">
        <f t="array" ref="E148">_xlfn._xlws.FILTER(AnalysisMethods!$G$2:$G$31,AnalysisMethods!$E$2:$E$31='AE_SOC_PT Display'!D148,"")</f>
        <v>n</v>
      </c>
      <c r="F148" s="10" t="str" cm="1">
        <f t="array" ref="F148">_xlfn._xlws.FILTER(AnalysisResults!$T$2:$T$3724,(AnalysisResults!$P$2:$P$3724='AE_SOC_PT Display'!$D148)*(AnalysisResults!$D$2:$D$3724='AE_SOC_PT Display'!F$4)*(AnalysisResults!$J$2:$J$3724='AE_SOC_PT Display'!$B148)*(AnalysisResults!$N$2:$N$3724='AE_SOC_PT Display'!$C148),"")</f>
        <v>0</v>
      </c>
      <c r="G148" s="10" t="str" cm="1">
        <f t="array" ref="G148">_xlfn._xlws.FILTER(AnalysisResults!$T$2:$T$3724,(AnalysisResults!$P$2:$P$3724='AE_SOC_PT Display'!$D148)*(AnalysisResults!$D$2:$D$3724='AE_SOC_PT Display'!G$4)*(AnalysisResults!$J$2:$J$3724='AE_SOC_PT Display'!$B148)*(AnalysisResults!$N$2:$N$3724='AE_SOC_PT Display'!$C148),"")</f>
        <v>1</v>
      </c>
      <c r="H148" s="10" t="str" cm="1">
        <f t="array" ref="H148">_xlfn._xlws.FILTER(AnalysisResults!$T$2:$T$3724,(AnalysisResults!$P$2:$P$3724='AE_SOC_PT Display'!$D148)*(AnalysisResults!$D$2:$D$3724='AE_SOC_PT Display'!H$4)*(AnalysisResults!$J$2:$J$3724='AE_SOC_PT Display'!$B148)*(AnalysisResults!$N$2:$N$3724='AE_SOC_PT Display'!$C148),"")</f>
        <v>0</v>
      </c>
    </row>
    <row r="149" spans="2:8" x14ac:dyDescent="0.45">
      <c r="B149" s="9" t="str">
        <v>GENERAL DISORDERS AND ADMINISTRATION SITE CONDITIONS</v>
      </c>
      <c r="C149" s="9" t="str">
        <v>APPLICATION SITE WARMTH</v>
      </c>
      <c r="D149" s="11" t="str">
        <v>Mth01_CatVar_ByGrp_2_pct</v>
      </c>
      <c r="E149" s="9" t="str" cm="1">
        <f t="array" ref="E149">_xlfn._xlws.FILTER(AnalysisMethods!$G$2:$G$31,AnalysisMethods!$E$2:$E$31='AE_SOC_PT Display'!D149,"")</f>
        <v>%</v>
      </c>
      <c r="F149" s="10" t="str" cm="1">
        <f t="array" ref="F149">_xlfn._xlws.FILTER(AnalysisResults!$T$2:$T$3724,(AnalysisResults!$P$2:$P$3724='AE_SOC_PT Display'!$D149)*(AnalysisResults!$D$2:$D$3724='AE_SOC_PT Display'!F$4)*(AnalysisResults!$J$2:$J$3724='AE_SOC_PT Display'!$B149)*(AnalysisResults!$N$2:$N$3724='AE_SOC_PT Display'!$C149),"")</f>
        <v>(  0.0)</v>
      </c>
      <c r="G149" s="10" t="str" cm="1">
        <f t="array" ref="G149">_xlfn._xlws.FILTER(AnalysisResults!$T$2:$T$3724,(AnalysisResults!$P$2:$P$3724='AE_SOC_PT Display'!$D149)*(AnalysisResults!$D$2:$D$3724='AE_SOC_PT Display'!G$4)*(AnalysisResults!$J$2:$J$3724='AE_SOC_PT Display'!$B149)*(AnalysisResults!$N$2:$N$3724='AE_SOC_PT Display'!$C149),"")</f>
        <v>(  1.2)</v>
      </c>
      <c r="H149" s="10" t="str" cm="1">
        <f t="array" ref="H149">_xlfn._xlws.FILTER(AnalysisResults!$T$2:$T$3724,(AnalysisResults!$P$2:$P$3724='AE_SOC_PT Display'!$D149)*(AnalysisResults!$D$2:$D$3724='AE_SOC_PT Display'!H$4)*(AnalysisResults!$J$2:$J$3724='AE_SOC_PT Display'!$B149)*(AnalysisResults!$N$2:$N$3724='AE_SOC_PT Display'!$C149),"")</f>
        <v>(  0.0)</v>
      </c>
    </row>
    <row r="150" spans="2:8" x14ac:dyDescent="0.45">
      <c r="B150" s="9" t="str">
        <v>GENERAL DISORDERS AND ADMINISTRATION SITE CONDITIONS</v>
      </c>
      <c r="C150" s="9" t="str">
        <v>ASTHENIA</v>
      </c>
      <c r="D150" s="11" t="str">
        <v>Mth01_CatVar_ByGrp_1_n</v>
      </c>
      <c r="E150" s="9" t="str" cm="1">
        <f t="array" ref="E150">_xlfn._xlws.FILTER(AnalysisMethods!$G$2:$G$31,AnalysisMethods!$E$2:$E$31='AE_SOC_PT Display'!D150,"")</f>
        <v>n</v>
      </c>
      <c r="F150" s="10" t="str" cm="1">
        <f t="array" ref="F150">_xlfn._xlws.FILTER(AnalysisResults!$T$2:$T$3724,(AnalysisResults!$P$2:$P$3724='AE_SOC_PT Display'!$D150)*(AnalysisResults!$D$2:$D$3724='AE_SOC_PT Display'!F$4)*(AnalysisResults!$J$2:$J$3724='AE_SOC_PT Display'!$B150)*(AnalysisResults!$N$2:$N$3724='AE_SOC_PT Display'!$C150),"")</f>
        <v>1</v>
      </c>
      <c r="G150" s="10" t="str" cm="1">
        <f t="array" ref="G150">_xlfn._xlws.FILTER(AnalysisResults!$T$2:$T$3724,(AnalysisResults!$P$2:$P$3724='AE_SOC_PT Display'!$D150)*(AnalysisResults!$D$2:$D$3724='AE_SOC_PT Display'!G$4)*(AnalysisResults!$J$2:$J$3724='AE_SOC_PT Display'!$B150)*(AnalysisResults!$N$2:$N$3724='AE_SOC_PT Display'!$C150),"")</f>
        <v>0</v>
      </c>
      <c r="H150" s="10" t="str" cm="1">
        <f t="array" ref="H150">_xlfn._xlws.FILTER(AnalysisResults!$T$2:$T$3724,(AnalysisResults!$P$2:$P$3724='AE_SOC_PT Display'!$D150)*(AnalysisResults!$D$2:$D$3724='AE_SOC_PT Display'!H$4)*(AnalysisResults!$J$2:$J$3724='AE_SOC_PT Display'!$B150)*(AnalysisResults!$N$2:$N$3724='AE_SOC_PT Display'!$C150),"")</f>
        <v>1</v>
      </c>
    </row>
    <row r="151" spans="2:8" x14ac:dyDescent="0.45">
      <c r="B151" s="9" t="str">
        <v>GENERAL DISORDERS AND ADMINISTRATION SITE CONDITIONS</v>
      </c>
      <c r="C151" s="9" t="str">
        <v>ASTHENIA</v>
      </c>
      <c r="D151" s="11" t="str">
        <v>Mth01_CatVar_ByGrp_2_pct</v>
      </c>
      <c r="E151" s="9" t="str" cm="1">
        <f t="array" ref="E151">_xlfn._xlws.FILTER(AnalysisMethods!$G$2:$G$31,AnalysisMethods!$E$2:$E$31='AE_SOC_PT Display'!D151,"")</f>
        <v>%</v>
      </c>
      <c r="F151" s="10" t="str" cm="1">
        <f t="array" ref="F151">_xlfn._xlws.FILTER(AnalysisResults!$T$2:$T$3724,(AnalysisResults!$P$2:$P$3724='AE_SOC_PT Display'!$D151)*(AnalysisResults!$D$2:$D$3724='AE_SOC_PT Display'!F$4)*(AnalysisResults!$J$2:$J$3724='AE_SOC_PT Display'!$B151)*(AnalysisResults!$N$2:$N$3724='AE_SOC_PT Display'!$C151),"")</f>
        <v>(  1.2)</v>
      </c>
      <c r="G151" s="10" t="str" cm="1">
        <f t="array" ref="G151">_xlfn._xlws.FILTER(AnalysisResults!$T$2:$T$3724,(AnalysisResults!$P$2:$P$3724='AE_SOC_PT Display'!$D151)*(AnalysisResults!$D$2:$D$3724='AE_SOC_PT Display'!G$4)*(AnalysisResults!$J$2:$J$3724='AE_SOC_PT Display'!$B151)*(AnalysisResults!$N$2:$N$3724='AE_SOC_PT Display'!$C151),"")</f>
        <v>(  0.0)</v>
      </c>
      <c r="H151" s="10" t="str" cm="1">
        <f t="array" ref="H151">_xlfn._xlws.FILTER(AnalysisResults!$T$2:$T$3724,(AnalysisResults!$P$2:$P$3724='AE_SOC_PT Display'!$D151)*(AnalysisResults!$D$2:$D$3724='AE_SOC_PT Display'!H$4)*(AnalysisResults!$J$2:$J$3724='AE_SOC_PT Display'!$B151)*(AnalysisResults!$N$2:$N$3724='AE_SOC_PT Display'!$C151),"")</f>
        <v>(  1.2)</v>
      </c>
    </row>
    <row r="152" spans="2:8" x14ac:dyDescent="0.45">
      <c r="B152" s="9" t="str">
        <v>GENERAL DISORDERS AND ADMINISTRATION SITE CONDITIONS</v>
      </c>
      <c r="C152" s="9" t="str">
        <v>CHEST DISCOMFORT</v>
      </c>
      <c r="D152" s="11" t="str">
        <v>Mth01_CatVar_ByGrp_1_n</v>
      </c>
      <c r="E152" s="9" t="str" cm="1">
        <f t="array" ref="E152">_xlfn._xlws.FILTER(AnalysisMethods!$G$2:$G$31,AnalysisMethods!$E$2:$E$31='AE_SOC_PT Display'!D152,"")</f>
        <v>n</v>
      </c>
      <c r="F152" s="10" t="str" cm="1">
        <f t="array" ref="F152">_xlfn._xlws.FILTER(AnalysisResults!$T$2:$T$3724,(AnalysisResults!$P$2:$P$3724='AE_SOC_PT Display'!$D152)*(AnalysisResults!$D$2:$D$3724='AE_SOC_PT Display'!F$4)*(AnalysisResults!$J$2:$J$3724='AE_SOC_PT Display'!$B152)*(AnalysisResults!$N$2:$N$3724='AE_SOC_PT Display'!$C152),"")</f>
        <v>0</v>
      </c>
      <c r="G152" s="10" t="str" cm="1">
        <f t="array" ref="G152">_xlfn._xlws.FILTER(AnalysisResults!$T$2:$T$3724,(AnalysisResults!$P$2:$P$3724='AE_SOC_PT Display'!$D152)*(AnalysisResults!$D$2:$D$3724='AE_SOC_PT Display'!G$4)*(AnalysisResults!$J$2:$J$3724='AE_SOC_PT Display'!$B152)*(AnalysisResults!$N$2:$N$3724='AE_SOC_PT Display'!$C152),"")</f>
        <v>0</v>
      </c>
      <c r="H152" s="10" t="str" cm="1">
        <f t="array" ref="H152">_xlfn._xlws.FILTER(AnalysisResults!$T$2:$T$3724,(AnalysisResults!$P$2:$P$3724='AE_SOC_PT Display'!$D152)*(AnalysisResults!$D$2:$D$3724='AE_SOC_PT Display'!H$4)*(AnalysisResults!$J$2:$J$3724='AE_SOC_PT Display'!$B152)*(AnalysisResults!$N$2:$N$3724='AE_SOC_PT Display'!$C152),"")</f>
        <v>2</v>
      </c>
    </row>
    <row r="153" spans="2:8" x14ac:dyDescent="0.45">
      <c r="B153" s="9" t="str">
        <v>GENERAL DISORDERS AND ADMINISTRATION SITE CONDITIONS</v>
      </c>
      <c r="C153" s="9" t="str">
        <v>CHEST DISCOMFORT</v>
      </c>
      <c r="D153" s="11" t="str">
        <v>Mth01_CatVar_ByGrp_2_pct</v>
      </c>
      <c r="E153" s="9" t="str" cm="1">
        <f t="array" ref="E153">_xlfn._xlws.FILTER(AnalysisMethods!$G$2:$G$31,AnalysisMethods!$E$2:$E$31='AE_SOC_PT Display'!D153,"")</f>
        <v>%</v>
      </c>
      <c r="F153" s="10" t="str" cm="1">
        <f t="array" ref="F153">_xlfn._xlws.FILTER(AnalysisResults!$T$2:$T$3724,(AnalysisResults!$P$2:$P$3724='AE_SOC_PT Display'!$D153)*(AnalysisResults!$D$2:$D$3724='AE_SOC_PT Display'!F$4)*(AnalysisResults!$J$2:$J$3724='AE_SOC_PT Display'!$B153)*(AnalysisResults!$N$2:$N$3724='AE_SOC_PT Display'!$C153),"")</f>
        <v>(  0.0)</v>
      </c>
      <c r="G153" s="10" t="str" cm="1">
        <f t="array" ref="G153">_xlfn._xlws.FILTER(AnalysisResults!$T$2:$T$3724,(AnalysisResults!$P$2:$P$3724='AE_SOC_PT Display'!$D153)*(AnalysisResults!$D$2:$D$3724='AE_SOC_PT Display'!G$4)*(AnalysisResults!$J$2:$J$3724='AE_SOC_PT Display'!$B153)*(AnalysisResults!$N$2:$N$3724='AE_SOC_PT Display'!$C153),"")</f>
        <v>(  0.0)</v>
      </c>
      <c r="H153" s="10" t="str" cm="1">
        <f t="array" ref="H153">_xlfn._xlws.FILTER(AnalysisResults!$T$2:$T$3724,(AnalysisResults!$P$2:$P$3724='AE_SOC_PT Display'!$D153)*(AnalysisResults!$D$2:$D$3724='AE_SOC_PT Display'!H$4)*(AnalysisResults!$J$2:$J$3724='AE_SOC_PT Display'!$B153)*(AnalysisResults!$N$2:$N$3724='AE_SOC_PT Display'!$C153),"")</f>
        <v>(  2.4)</v>
      </c>
    </row>
    <row r="154" spans="2:8" x14ac:dyDescent="0.45">
      <c r="B154" s="9" t="str">
        <v>GENERAL DISORDERS AND ADMINISTRATION SITE CONDITIONS</v>
      </c>
      <c r="C154" s="9" t="str">
        <v>CHEST PAIN</v>
      </c>
      <c r="D154" s="11" t="str">
        <v>Mth01_CatVar_ByGrp_1_n</v>
      </c>
      <c r="E154" s="9" t="str" cm="1">
        <f t="array" ref="E154">_xlfn._xlws.FILTER(AnalysisMethods!$G$2:$G$31,AnalysisMethods!$E$2:$E$31='AE_SOC_PT Display'!D154,"")</f>
        <v>n</v>
      </c>
      <c r="F154" s="10" t="str" cm="1">
        <f t="array" ref="F154">_xlfn._xlws.FILTER(AnalysisResults!$T$2:$T$3724,(AnalysisResults!$P$2:$P$3724='AE_SOC_PT Display'!$D154)*(AnalysisResults!$D$2:$D$3724='AE_SOC_PT Display'!F$4)*(AnalysisResults!$J$2:$J$3724='AE_SOC_PT Display'!$B154)*(AnalysisResults!$N$2:$N$3724='AE_SOC_PT Display'!$C154),"")</f>
        <v>0</v>
      </c>
      <c r="G154" s="10" t="str" cm="1">
        <f t="array" ref="G154">_xlfn._xlws.FILTER(AnalysisResults!$T$2:$T$3724,(AnalysisResults!$P$2:$P$3724='AE_SOC_PT Display'!$D154)*(AnalysisResults!$D$2:$D$3724='AE_SOC_PT Display'!G$4)*(AnalysisResults!$J$2:$J$3724='AE_SOC_PT Display'!$B154)*(AnalysisResults!$N$2:$N$3724='AE_SOC_PT Display'!$C154),"")</f>
        <v>0</v>
      </c>
      <c r="H154" s="10" t="str" cm="1">
        <f t="array" ref="H154">_xlfn._xlws.FILTER(AnalysisResults!$T$2:$T$3724,(AnalysisResults!$P$2:$P$3724='AE_SOC_PT Display'!$D154)*(AnalysisResults!$D$2:$D$3724='AE_SOC_PT Display'!H$4)*(AnalysisResults!$J$2:$J$3724='AE_SOC_PT Display'!$B154)*(AnalysisResults!$N$2:$N$3724='AE_SOC_PT Display'!$C154),"")</f>
        <v>2</v>
      </c>
    </row>
    <row r="155" spans="2:8" x14ac:dyDescent="0.45">
      <c r="B155" s="9" t="str">
        <v>GENERAL DISORDERS AND ADMINISTRATION SITE CONDITIONS</v>
      </c>
      <c r="C155" s="9" t="str">
        <v>CHEST PAIN</v>
      </c>
      <c r="D155" s="11" t="str">
        <v>Mth01_CatVar_ByGrp_2_pct</v>
      </c>
      <c r="E155" s="9" t="str" cm="1">
        <f t="array" ref="E155">_xlfn._xlws.FILTER(AnalysisMethods!$G$2:$G$31,AnalysisMethods!$E$2:$E$31='AE_SOC_PT Display'!D155,"")</f>
        <v>%</v>
      </c>
      <c r="F155" s="10" t="str" cm="1">
        <f t="array" ref="F155">_xlfn._xlws.FILTER(AnalysisResults!$T$2:$T$3724,(AnalysisResults!$P$2:$P$3724='AE_SOC_PT Display'!$D155)*(AnalysisResults!$D$2:$D$3724='AE_SOC_PT Display'!F$4)*(AnalysisResults!$J$2:$J$3724='AE_SOC_PT Display'!$B155)*(AnalysisResults!$N$2:$N$3724='AE_SOC_PT Display'!$C155),"")</f>
        <v>(  0.0)</v>
      </c>
      <c r="G155" s="10" t="str" cm="1">
        <f t="array" ref="G155">_xlfn._xlws.FILTER(AnalysisResults!$T$2:$T$3724,(AnalysisResults!$P$2:$P$3724='AE_SOC_PT Display'!$D155)*(AnalysisResults!$D$2:$D$3724='AE_SOC_PT Display'!G$4)*(AnalysisResults!$J$2:$J$3724='AE_SOC_PT Display'!$B155)*(AnalysisResults!$N$2:$N$3724='AE_SOC_PT Display'!$C155),"")</f>
        <v>(  0.0)</v>
      </c>
      <c r="H155" s="10" t="str" cm="1">
        <f t="array" ref="H155">_xlfn._xlws.FILTER(AnalysisResults!$T$2:$T$3724,(AnalysisResults!$P$2:$P$3724='AE_SOC_PT Display'!$D155)*(AnalysisResults!$D$2:$D$3724='AE_SOC_PT Display'!H$4)*(AnalysisResults!$J$2:$J$3724='AE_SOC_PT Display'!$B155)*(AnalysisResults!$N$2:$N$3724='AE_SOC_PT Display'!$C155),"")</f>
        <v>(  2.4)</v>
      </c>
    </row>
    <row r="156" spans="2:8" x14ac:dyDescent="0.45">
      <c r="B156" s="9" t="str">
        <v>GENERAL DISORDERS AND ADMINISTRATION SITE CONDITIONS</v>
      </c>
      <c r="C156" s="9" t="str">
        <v>CHILLS</v>
      </c>
      <c r="D156" s="11" t="str">
        <v>Mth01_CatVar_ByGrp_1_n</v>
      </c>
      <c r="E156" s="9" t="str" cm="1">
        <f t="array" ref="E156">_xlfn._xlws.FILTER(AnalysisMethods!$G$2:$G$31,AnalysisMethods!$E$2:$E$31='AE_SOC_PT Display'!D156,"")</f>
        <v>n</v>
      </c>
      <c r="F156" s="10" t="str" cm="1">
        <f t="array" ref="F156">_xlfn._xlws.FILTER(AnalysisResults!$T$2:$T$3724,(AnalysisResults!$P$2:$P$3724='AE_SOC_PT Display'!$D156)*(AnalysisResults!$D$2:$D$3724='AE_SOC_PT Display'!F$4)*(AnalysisResults!$J$2:$J$3724='AE_SOC_PT Display'!$B156)*(AnalysisResults!$N$2:$N$3724='AE_SOC_PT Display'!$C156),"")</f>
        <v>1</v>
      </c>
      <c r="G156" s="10" t="str" cm="1">
        <f t="array" ref="G156">_xlfn._xlws.FILTER(AnalysisResults!$T$2:$T$3724,(AnalysisResults!$P$2:$P$3724='AE_SOC_PT Display'!$D156)*(AnalysisResults!$D$2:$D$3724='AE_SOC_PT Display'!G$4)*(AnalysisResults!$J$2:$J$3724='AE_SOC_PT Display'!$B156)*(AnalysisResults!$N$2:$N$3724='AE_SOC_PT Display'!$C156),"")</f>
        <v>1</v>
      </c>
      <c r="H156" s="10" t="str" cm="1">
        <f t="array" ref="H156">_xlfn._xlws.FILTER(AnalysisResults!$T$2:$T$3724,(AnalysisResults!$P$2:$P$3724='AE_SOC_PT Display'!$D156)*(AnalysisResults!$D$2:$D$3724='AE_SOC_PT Display'!H$4)*(AnalysisResults!$J$2:$J$3724='AE_SOC_PT Display'!$B156)*(AnalysisResults!$N$2:$N$3724='AE_SOC_PT Display'!$C156),"")</f>
        <v>1</v>
      </c>
    </row>
    <row r="157" spans="2:8" x14ac:dyDescent="0.45">
      <c r="B157" s="9" t="str">
        <v>GENERAL DISORDERS AND ADMINISTRATION SITE CONDITIONS</v>
      </c>
      <c r="C157" s="9" t="str">
        <v>CHILLS</v>
      </c>
      <c r="D157" s="11" t="str">
        <v>Mth01_CatVar_ByGrp_2_pct</v>
      </c>
      <c r="E157" s="9" t="str" cm="1">
        <f t="array" ref="E157">_xlfn._xlws.FILTER(AnalysisMethods!$G$2:$G$31,AnalysisMethods!$E$2:$E$31='AE_SOC_PT Display'!D157,"")</f>
        <v>%</v>
      </c>
      <c r="F157" s="10" t="str" cm="1">
        <f t="array" ref="F157">_xlfn._xlws.FILTER(AnalysisResults!$T$2:$T$3724,(AnalysisResults!$P$2:$P$3724='AE_SOC_PT Display'!$D157)*(AnalysisResults!$D$2:$D$3724='AE_SOC_PT Display'!F$4)*(AnalysisResults!$J$2:$J$3724='AE_SOC_PT Display'!$B157)*(AnalysisResults!$N$2:$N$3724='AE_SOC_PT Display'!$C157),"")</f>
        <v>(  1.2)</v>
      </c>
      <c r="G157" s="10" t="str" cm="1">
        <f t="array" ref="G157">_xlfn._xlws.FILTER(AnalysisResults!$T$2:$T$3724,(AnalysisResults!$P$2:$P$3724='AE_SOC_PT Display'!$D157)*(AnalysisResults!$D$2:$D$3724='AE_SOC_PT Display'!G$4)*(AnalysisResults!$J$2:$J$3724='AE_SOC_PT Display'!$B157)*(AnalysisResults!$N$2:$N$3724='AE_SOC_PT Display'!$C157),"")</f>
        <v>(  1.2)</v>
      </c>
      <c r="H157" s="10" t="str" cm="1">
        <f t="array" ref="H157">_xlfn._xlws.FILTER(AnalysisResults!$T$2:$T$3724,(AnalysisResults!$P$2:$P$3724='AE_SOC_PT Display'!$D157)*(AnalysisResults!$D$2:$D$3724='AE_SOC_PT Display'!H$4)*(AnalysisResults!$J$2:$J$3724='AE_SOC_PT Display'!$B157)*(AnalysisResults!$N$2:$N$3724='AE_SOC_PT Display'!$C157),"")</f>
        <v>(  1.2)</v>
      </c>
    </row>
    <row r="158" spans="2:8" x14ac:dyDescent="0.45">
      <c r="B158" s="9" t="str">
        <v>GENERAL DISORDERS AND ADMINISTRATION SITE CONDITIONS</v>
      </c>
      <c r="C158" s="9" t="str">
        <v>FATIGUE</v>
      </c>
      <c r="D158" s="11" t="str">
        <v>Mth01_CatVar_ByGrp_1_n</v>
      </c>
      <c r="E158" s="9" t="str" cm="1">
        <f t="array" ref="E158">_xlfn._xlws.FILTER(AnalysisMethods!$G$2:$G$31,AnalysisMethods!$E$2:$E$31='AE_SOC_PT Display'!D158,"")</f>
        <v>n</v>
      </c>
      <c r="F158" s="10" t="str" cm="1">
        <f t="array" ref="F158">_xlfn._xlws.FILTER(AnalysisResults!$T$2:$T$3724,(AnalysisResults!$P$2:$P$3724='AE_SOC_PT Display'!$D158)*(AnalysisResults!$D$2:$D$3724='AE_SOC_PT Display'!F$4)*(AnalysisResults!$J$2:$J$3724='AE_SOC_PT Display'!$B158)*(AnalysisResults!$N$2:$N$3724='AE_SOC_PT Display'!$C158),"")</f>
        <v>1</v>
      </c>
      <c r="G158" s="10" t="str" cm="1">
        <f t="array" ref="G158">_xlfn._xlws.FILTER(AnalysisResults!$T$2:$T$3724,(AnalysisResults!$P$2:$P$3724='AE_SOC_PT Display'!$D158)*(AnalysisResults!$D$2:$D$3724='AE_SOC_PT Display'!G$4)*(AnalysisResults!$J$2:$J$3724='AE_SOC_PT Display'!$B158)*(AnalysisResults!$N$2:$N$3724='AE_SOC_PT Display'!$C158),"")</f>
        <v>5</v>
      </c>
      <c r="H158" s="10" t="str" cm="1">
        <f t="array" ref="H158">_xlfn._xlws.FILTER(AnalysisResults!$T$2:$T$3724,(AnalysisResults!$P$2:$P$3724='AE_SOC_PT Display'!$D158)*(AnalysisResults!$D$2:$D$3724='AE_SOC_PT Display'!H$4)*(AnalysisResults!$J$2:$J$3724='AE_SOC_PT Display'!$B158)*(AnalysisResults!$N$2:$N$3724='AE_SOC_PT Display'!$C158),"")</f>
        <v>5</v>
      </c>
    </row>
    <row r="159" spans="2:8" x14ac:dyDescent="0.45">
      <c r="B159" s="9" t="str">
        <v>GENERAL DISORDERS AND ADMINISTRATION SITE CONDITIONS</v>
      </c>
      <c r="C159" s="9" t="str">
        <v>FATIGUE</v>
      </c>
      <c r="D159" s="11" t="str">
        <v>Mth01_CatVar_ByGrp_2_pct</v>
      </c>
      <c r="E159" s="9" t="str" cm="1">
        <f t="array" ref="E159">_xlfn._xlws.FILTER(AnalysisMethods!$G$2:$G$31,AnalysisMethods!$E$2:$E$31='AE_SOC_PT Display'!D159,"")</f>
        <v>%</v>
      </c>
      <c r="F159" s="10" t="str" cm="1">
        <f t="array" ref="F159">_xlfn._xlws.FILTER(AnalysisResults!$T$2:$T$3724,(AnalysisResults!$P$2:$P$3724='AE_SOC_PT Display'!$D159)*(AnalysisResults!$D$2:$D$3724='AE_SOC_PT Display'!F$4)*(AnalysisResults!$J$2:$J$3724='AE_SOC_PT Display'!$B159)*(AnalysisResults!$N$2:$N$3724='AE_SOC_PT Display'!$C159),"")</f>
        <v>(  1.2)</v>
      </c>
      <c r="G159" s="10" t="str" cm="1">
        <f t="array" ref="G159">_xlfn._xlws.FILTER(AnalysisResults!$T$2:$T$3724,(AnalysisResults!$P$2:$P$3724='AE_SOC_PT Display'!$D159)*(AnalysisResults!$D$2:$D$3724='AE_SOC_PT Display'!G$4)*(AnalysisResults!$J$2:$J$3724='AE_SOC_PT Display'!$B159)*(AnalysisResults!$N$2:$N$3724='AE_SOC_PT Display'!$C159),"")</f>
        <v>(  6.0)</v>
      </c>
      <c r="H159" s="10" t="str" cm="1">
        <f t="array" ref="H159">_xlfn._xlws.FILTER(AnalysisResults!$T$2:$T$3724,(AnalysisResults!$P$2:$P$3724='AE_SOC_PT Display'!$D159)*(AnalysisResults!$D$2:$D$3724='AE_SOC_PT Display'!H$4)*(AnalysisResults!$J$2:$J$3724='AE_SOC_PT Display'!$B159)*(AnalysisResults!$N$2:$N$3724='AE_SOC_PT Display'!$C159),"")</f>
        <v>(  6.0)</v>
      </c>
    </row>
    <row r="160" spans="2:8" x14ac:dyDescent="0.45">
      <c r="B160" s="9" t="str">
        <v>GENERAL DISORDERS AND ADMINISTRATION SITE CONDITIONS</v>
      </c>
      <c r="C160" s="9" t="str">
        <v>FEELING ABNORMAL</v>
      </c>
      <c r="D160" s="11" t="str">
        <v>Mth01_CatVar_ByGrp_1_n</v>
      </c>
      <c r="E160" s="9" t="str" cm="1">
        <f t="array" ref="E160">_xlfn._xlws.FILTER(AnalysisMethods!$G$2:$G$31,AnalysisMethods!$E$2:$E$31='AE_SOC_PT Display'!D160,"")</f>
        <v>n</v>
      </c>
      <c r="F160" s="10" t="str" cm="1">
        <f t="array" ref="F160">_xlfn._xlws.FILTER(AnalysisResults!$T$2:$T$3724,(AnalysisResults!$P$2:$P$3724='AE_SOC_PT Display'!$D160)*(AnalysisResults!$D$2:$D$3724='AE_SOC_PT Display'!F$4)*(AnalysisResults!$J$2:$J$3724='AE_SOC_PT Display'!$B160)*(AnalysisResults!$N$2:$N$3724='AE_SOC_PT Display'!$C160),"")</f>
        <v>0</v>
      </c>
      <c r="G160" s="10" t="str" cm="1">
        <f t="array" ref="G160">_xlfn._xlws.FILTER(AnalysisResults!$T$2:$T$3724,(AnalysisResults!$P$2:$P$3724='AE_SOC_PT Display'!$D160)*(AnalysisResults!$D$2:$D$3724='AE_SOC_PT Display'!G$4)*(AnalysisResults!$J$2:$J$3724='AE_SOC_PT Display'!$B160)*(AnalysisResults!$N$2:$N$3724='AE_SOC_PT Display'!$C160),"")</f>
        <v>0</v>
      </c>
      <c r="H160" s="10" t="str" cm="1">
        <f t="array" ref="H160">_xlfn._xlws.FILTER(AnalysisResults!$T$2:$T$3724,(AnalysisResults!$P$2:$P$3724='AE_SOC_PT Display'!$D160)*(AnalysisResults!$D$2:$D$3724='AE_SOC_PT Display'!H$4)*(AnalysisResults!$J$2:$J$3724='AE_SOC_PT Display'!$B160)*(AnalysisResults!$N$2:$N$3724='AE_SOC_PT Display'!$C160),"")</f>
        <v>1</v>
      </c>
    </row>
    <row r="161" spans="2:8" x14ac:dyDescent="0.45">
      <c r="B161" s="9" t="str">
        <v>GENERAL DISORDERS AND ADMINISTRATION SITE CONDITIONS</v>
      </c>
      <c r="C161" s="9" t="str">
        <v>FEELING ABNORMAL</v>
      </c>
      <c r="D161" s="11" t="str">
        <v>Mth01_CatVar_ByGrp_2_pct</v>
      </c>
      <c r="E161" s="9" t="str" cm="1">
        <f t="array" ref="E161">_xlfn._xlws.FILTER(AnalysisMethods!$G$2:$G$31,AnalysisMethods!$E$2:$E$31='AE_SOC_PT Display'!D161,"")</f>
        <v>%</v>
      </c>
      <c r="F161" s="10" t="str" cm="1">
        <f t="array" ref="F161">_xlfn._xlws.FILTER(AnalysisResults!$T$2:$T$3724,(AnalysisResults!$P$2:$P$3724='AE_SOC_PT Display'!$D161)*(AnalysisResults!$D$2:$D$3724='AE_SOC_PT Display'!F$4)*(AnalysisResults!$J$2:$J$3724='AE_SOC_PT Display'!$B161)*(AnalysisResults!$N$2:$N$3724='AE_SOC_PT Display'!$C161),"")</f>
        <v>(  0.0)</v>
      </c>
      <c r="G161" s="10" t="str" cm="1">
        <f t="array" ref="G161">_xlfn._xlws.FILTER(AnalysisResults!$T$2:$T$3724,(AnalysisResults!$P$2:$P$3724='AE_SOC_PT Display'!$D161)*(AnalysisResults!$D$2:$D$3724='AE_SOC_PT Display'!G$4)*(AnalysisResults!$J$2:$J$3724='AE_SOC_PT Display'!$B161)*(AnalysisResults!$N$2:$N$3724='AE_SOC_PT Display'!$C161),"")</f>
        <v>(  0.0)</v>
      </c>
      <c r="H161" s="10" t="str" cm="1">
        <f t="array" ref="H161">_xlfn._xlws.FILTER(AnalysisResults!$T$2:$T$3724,(AnalysisResults!$P$2:$P$3724='AE_SOC_PT Display'!$D161)*(AnalysisResults!$D$2:$D$3724='AE_SOC_PT Display'!H$4)*(AnalysisResults!$J$2:$J$3724='AE_SOC_PT Display'!$B161)*(AnalysisResults!$N$2:$N$3724='AE_SOC_PT Display'!$C161),"")</f>
        <v>(  1.2)</v>
      </c>
    </row>
    <row r="162" spans="2:8" x14ac:dyDescent="0.45">
      <c r="B162" s="9" t="str">
        <v>GENERAL DISORDERS AND ADMINISTRATION SITE CONDITIONS</v>
      </c>
      <c r="C162" s="9" t="str">
        <v>FEELING COLD</v>
      </c>
      <c r="D162" s="11" t="str">
        <v>Mth01_CatVar_ByGrp_1_n</v>
      </c>
      <c r="E162" s="9" t="str" cm="1">
        <f t="array" ref="E162">_xlfn._xlws.FILTER(AnalysisMethods!$G$2:$G$31,AnalysisMethods!$E$2:$E$31='AE_SOC_PT Display'!D162,"")</f>
        <v>n</v>
      </c>
      <c r="F162" s="10" t="str" cm="1">
        <f t="array" ref="F162">_xlfn._xlws.FILTER(AnalysisResults!$T$2:$T$3724,(AnalysisResults!$P$2:$P$3724='AE_SOC_PT Display'!$D162)*(AnalysisResults!$D$2:$D$3724='AE_SOC_PT Display'!F$4)*(AnalysisResults!$J$2:$J$3724='AE_SOC_PT Display'!$B162)*(AnalysisResults!$N$2:$N$3724='AE_SOC_PT Display'!$C162),"")</f>
        <v>0</v>
      </c>
      <c r="G162" s="10" t="str" cm="1">
        <f t="array" ref="G162">_xlfn._xlws.FILTER(AnalysisResults!$T$2:$T$3724,(AnalysisResults!$P$2:$P$3724='AE_SOC_PT Display'!$D162)*(AnalysisResults!$D$2:$D$3724='AE_SOC_PT Display'!G$4)*(AnalysisResults!$J$2:$J$3724='AE_SOC_PT Display'!$B162)*(AnalysisResults!$N$2:$N$3724='AE_SOC_PT Display'!$C162),"")</f>
        <v>0</v>
      </c>
      <c r="H162" s="10" t="str" cm="1">
        <f t="array" ref="H162">_xlfn._xlws.FILTER(AnalysisResults!$T$2:$T$3724,(AnalysisResults!$P$2:$P$3724='AE_SOC_PT Display'!$D162)*(AnalysisResults!$D$2:$D$3724='AE_SOC_PT Display'!H$4)*(AnalysisResults!$J$2:$J$3724='AE_SOC_PT Display'!$B162)*(AnalysisResults!$N$2:$N$3724='AE_SOC_PT Display'!$C162),"")</f>
        <v>1</v>
      </c>
    </row>
    <row r="163" spans="2:8" x14ac:dyDescent="0.45">
      <c r="B163" s="9" t="str">
        <v>GENERAL DISORDERS AND ADMINISTRATION SITE CONDITIONS</v>
      </c>
      <c r="C163" s="9" t="str">
        <v>FEELING COLD</v>
      </c>
      <c r="D163" s="11" t="str">
        <v>Mth01_CatVar_ByGrp_2_pct</v>
      </c>
      <c r="E163" s="9" t="str" cm="1">
        <f t="array" ref="E163">_xlfn._xlws.FILTER(AnalysisMethods!$G$2:$G$31,AnalysisMethods!$E$2:$E$31='AE_SOC_PT Display'!D163,"")</f>
        <v>%</v>
      </c>
      <c r="F163" s="10" t="str" cm="1">
        <f t="array" ref="F163">_xlfn._xlws.FILTER(AnalysisResults!$T$2:$T$3724,(AnalysisResults!$P$2:$P$3724='AE_SOC_PT Display'!$D163)*(AnalysisResults!$D$2:$D$3724='AE_SOC_PT Display'!F$4)*(AnalysisResults!$J$2:$J$3724='AE_SOC_PT Display'!$B163)*(AnalysisResults!$N$2:$N$3724='AE_SOC_PT Display'!$C163),"")</f>
        <v>(  0.0)</v>
      </c>
      <c r="G163" s="10" t="str" cm="1">
        <f t="array" ref="G163">_xlfn._xlws.FILTER(AnalysisResults!$T$2:$T$3724,(AnalysisResults!$P$2:$P$3724='AE_SOC_PT Display'!$D163)*(AnalysisResults!$D$2:$D$3724='AE_SOC_PT Display'!G$4)*(AnalysisResults!$J$2:$J$3724='AE_SOC_PT Display'!$B163)*(AnalysisResults!$N$2:$N$3724='AE_SOC_PT Display'!$C163),"")</f>
        <v>(  0.0)</v>
      </c>
      <c r="H163" s="10" t="str" cm="1">
        <f t="array" ref="H163">_xlfn._xlws.FILTER(AnalysisResults!$T$2:$T$3724,(AnalysisResults!$P$2:$P$3724='AE_SOC_PT Display'!$D163)*(AnalysisResults!$D$2:$D$3724='AE_SOC_PT Display'!H$4)*(AnalysisResults!$J$2:$J$3724='AE_SOC_PT Display'!$B163)*(AnalysisResults!$N$2:$N$3724='AE_SOC_PT Display'!$C163),"")</f>
        <v>(  1.2)</v>
      </c>
    </row>
    <row r="164" spans="2:8" x14ac:dyDescent="0.45">
      <c r="B164" s="9" t="str">
        <v>GENERAL DISORDERS AND ADMINISTRATION SITE CONDITIONS</v>
      </c>
      <c r="C164" s="9" t="str">
        <v>INFLAMMATION</v>
      </c>
      <c r="D164" s="11" t="str">
        <v>Mth01_CatVar_ByGrp_1_n</v>
      </c>
      <c r="E164" s="9" t="str" cm="1">
        <f t="array" ref="E164">_xlfn._xlws.FILTER(AnalysisMethods!$G$2:$G$31,AnalysisMethods!$E$2:$E$31='AE_SOC_PT Display'!D164,"")</f>
        <v>n</v>
      </c>
      <c r="F164" s="10" t="str" cm="1">
        <f t="array" ref="F164">_xlfn._xlws.FILTER(AnalysisResults!$T$2:$T$3724,(AnalysisResults!$P$2:$P$3724='AE_SOC_PT Display'!$D164)*(AnalysisResults!$D$2:$D$3724='AE_SOC_PT Display'!F$4)*(AnalysisResults!$J$2:$J$3724='AE_SOC_PT Display'!$B164)*(AnalysisResults!$N$2:$N$3724='AE_SOC_PT Display'!$C164),"")</f>
        <v>0</v>
      </c>
      <c r="G164" s="10" t="str" cm="1">
        <f t="array" ref="G164">_xlfn._xlws.FILTER(AnalysisResults!$T$2:$T$3724,(AnalysisResults!$P$2:$P$3724='AE_SOC_PT Display'!$D164)*(AnalysisResults!$D$2:$D$3724='AE_SOC_PT Display'!G$4)*(AnalysisResults!$J$2:$J$3724='AE_SOC_PT Display'!$B164)*(AnalysisResults!$N$2:$N$3724='AE_SOC_PT Display'!$C164),"")</f>
        <v>1</v>
      </c>
      <c r="H164" s="10" t="str" cm="1">
        <f t="array" ref="H164">_xlfn._xlws.FILTER(AnalysisResults!$T$2:$T$3724,(AnalysisResults!$P$2:$P$3724='AE_SOC_PT Display'!$D164)*(AnalysisResults!$D$2:$D$3724='AE_SOC_PT Display'!H$4)*(AnalysisResults!$J$2:$J$3724='AE_SOC_PT Display'!$B164)*(AnalysisResults!$N$2:$N$3724='AE_SOC_PT Display'!$C164),"")</f>
        <v>0</v>
      </c>
    </row>
    <row r="165" spans="2:8" x14ac:dyDescent="0.45">
      <c r="B165" s="9" t="str">
        <v>GENERAL DISORDERS AND ADMINISTRATION SITE CONDITIONS</v>
      </c>
      <c r="C165" s="9" t="str">
        <v>INFLAMMATION</v>
      </c>
      <c r="D165" s="11" t="str">
        <v>Mth01_CatVar_ByGrp_2_pct</v>
      </c>
      <c r="E165" s="9" t="str" cm="1">
        <f t="array" ref="E165">_xlfn._xlws.FILTER(AnalysisMethods!$G$2:$G$31,AnalysisMethods!$E$2:$E$31='AE_SOC_PT Display'!D165,"")</f>
        <v>%</v>
      </c>
      <c r="F165" s="10" t="str" cm="1">
        <f t="array" ref="F165">_xlfn._xlws.FILTER(AnalysisResults!$T$2:$T$3724,(AnalysisResults!$P$2:$P$3724='AE_SOC_PT Display'!$D165)*(AnalysisResults!$D$2:$D$3724='AE_SOC_PT Display'!F$4)*(AnalysisResults!$J$2:$J$3724='AE_SOC_PT Display'!$B165)*(AnalysisResults!$N$2:$N$3724='AE_SOC_PT Display'!$C165),"")</f>
        <v>(  0.0)</v>
      </c>
      <c r="G165" s="10" t="str" cm="1">
        <f t="array" ref="G165">_xlfn._xlws.FILTER(AnalysisResults!$T$2:$T$3724,(AnalysisResults!$P$2:$P$3724='AE_SOC_PT Display'!$D165)*(AnalysisResults!$D$2:$D$3724='AE_SOC_PT Display'!G$4)*(AnalysisResults!$J$2:$J$3724='AE_SOC_PT Display'!$B165)*(AnalysisResults!$N$2:$N$3724='AE_SOC_PT Display'!$C165),"")</f>
        <v>(  1.2)</v>
      </c>
      <c r="H165" s="10" t="str" cm="1">
        <f t="array" ref="H165">_xlfn._xlws.FILTER(AnalysisResults!$T$2:$T$3724,(AnalysisResults!$P$2:$P$3724='AE_SOC_PT Display'!$D165)*(AnalysisResults!$D$2:$D$3724='AE_SOC_PT Display'!H$4)*(AnalysisResults!$J$2:$J$3724='AE_SOC_PT Display'!$B165)*(AnalysisResults!$N$2:$N$3724='AE_SOC_PT Display'!$C165),"")</f>
        <v>(  0.0)</v>
      </c>
    </row>
    <row r="166" spans="2:8" x14ac:dyDescent="0.45">
      <c r="B166" s="9" t="str">
        <v>GENERAL DISORDERS AND ADMINISTRATION SITE CONDITIONS</v>
      </c>
      <c r="C166" s="9" t="str">
        <v>MALAISE</v>
      </c>
      <c r="D166" s="11" t="str">
        <v>Mth01_CatVar_ByGrp_1_n</v>
      </c>
      <c r="E166" s="9" t="str" cm="1">
        <f t="array" ref="E166">_xlfn._xlws.FILTER(AnalysisMethods!$G$2:$G$31,AnalysisMethods!$E$2:$E$31='AE_SOC_PT Display'!D166,"")</f>
        <v>n</v>
      </c>
      <c r="F166" s="10" t="str" cm="1">
        <f t="array" ref="F166">_xlfn._xlws.FILTER(AnalysisResults!$T$2:$T$3724,(AnalysisResults!$P$2:$P$3724='AE_SOC_PT Display'!$D166)*(AnalysisResults!$D$2:$D$3724='AE_SOC_PT Display'!F$4)*(AnalysisResults!$J$2:$J$3724='AE_SOC_PT Display'!$B166)*(AnalysisResults!$N$2:$N$3724='AE_SOC_PT Display'!$C166),"")</f>
        <v>0</v>
      </c>
      <c r="G166" s="10" t="str" cm="1">
        <f t="array" ref="G166">_xlfn._xlws.FILTER(AnalysisResults!$T$2:$T$3724,(AnalysisResults!$P$2:$P$3724='AE_SOC_PT Display'!$D166)*(AnalysisResults!$D$2:$D$3724='AE_SOC_PT Display'!G$4)*(AnalysisResults!$J$2:$J$3724='AE_SOC_PT Display'!$B166)*(AnalysisResults!$N$2:$N$3724='AE_SOC_PT Display'!$C166),"")</f>
        <v>1</v>
      </c>
      <c r="H166" s="10" t="str" cm="1">
        <f t="array" ref="H166">_xlfn._xlws.FILTER(AnalysisResults!$T$2:$T$3724,(AnalysisResults!$P$2:$P$3724='AE_SOC_PT Display'!$D166)*(AnalysisResults!$D$2:$D$3724='AE_SOC_PT Display'!H$4)*(AnalysisResults!$J$2:$J$3724='AE_SOC_PT Display'!$B166)*(AnalysisResults!$N$2:$N$3724='AE_SOC_PT Display'!$C166),"")</f>
        <v>2</v>
      </c>
    </row>
    <row r="167" spans="2:8" x14ac:dyDescent="0.45">
      <c r="B167" s="9" t="str">
        <v>GENERAL DISORDERS AND ADMINISTRATION SITE CONDITIONS</v>
      </c>
      <c r="C167" s="9" t="str">
        <v>MALAISE</v>
      </c>
      <c r="D167" s="11" t="str">
        <v>Mth01_CatVar_ByGrp_2_pct</v>
      </c>
      <c r="E167" s="9" t="str" cm="1">
        <f t="array" ref="E167">_xlfn._xlws.FILTER(AnalysisMethods!$G$2:$G$31,AnalysisMethods!$E$2:$E$31='AE_SOC_PT Display'!D167,"")</f>
        <v>%</v>
      </c>
      <c r="F167" s="10" t="str" cm="1">
        <f t="array" ref="F167">_xlfn._xlws.FILTER(AnalysisResults!$T$2:$T$3724,(AnalysisResults!$P$2:$P$3724='AE_SOC_PT Display'!$D167)*(AnalysisResults!$D$2:$D$3724='AE_SOC_PT Display'!F$4)*(AnalysisResults!$J$2:$J$3724='AE_SOC_PT Display'!$B167)*(AnalysisResults!$N$2:$N$3724='AE_SOC_PT Display'!$C167),"")</f>
        <v>(  0.0)</v>
      </c>
      <c r="G167" s="10" t="str" cm="1">
        <f t="array" ref="G167">_xlfn._xlws.FILTER(AnalysisResults!$T$2:$T$3724,(AnalysisResults!$P$2:$P$3724='AE_SOC_PT Display'!$D167)*(AnalysisResults!$D$2:$D$3724='AE_SOC_PT Display'!G$4)*(AnalysisResults!$J$2:$J$3724='AE_SOC_PT Display'!$B167)*(AnalysisResults!$N$2:$N$3724='AE_SOC_PT Display'!$C167),"")</f>
        <v>(  1.2)</v>
      </c>
      <c r="H167" s="10" t="str" cm="1">
        <f t="array" ref="H167">_xlfn._xlws.FILTER(AnalysisResults!$T$2:$T$3724,(AnalysisResults!$P$2:$P$3724='AE_SOC_PT Display'!$D167)*(AnalysisResults!$D$2:$D$3724='AE_SOC_PT Display'!H$4)*(AnalysisResults!$J$2:$J$3724='AE_SOC_PT Display'!$B167)*(AnalysisResults!$N$2:$N$3724='AE_SOC_PT Display'!$C167),"")</f>
        <v>(  2.4)</v>
      </c>
    </row>
    <row r="168" spans="2:8" x14ac:dyDescent="0.45">
      <c r="B168" s="9" t="str">
        <v>GENERAL DISORDERS AND ADMINISTRATION SITE CONDITIONS</v>
      </c>
      <c r="C168" s="9" t="str">
        <v>OEDEMA PERIPHERAL</v>
      </c>
      <c r="D168" s="11" t="str">
        <v>Mth01_CatVar_ByGrp_1_n</v>
      </c>
      <c r="E168" s="9" t="str" cm="1">
        <f t="array" ref="E168">_xlfn._xlws.FILTER(AnalysisMethods!$G$2:$G$31,AnalysisMethods!$E$2:$E$31='AE_SOC_PT Display'!D168,"")</f>
        <v>n</v>
      </c>
      <c r="F168" s="10" t="str" cm="1">
        <f t="array" ref="F168">_xlfn._xlws.FILTER(AnalysisResults!$T$2:$T$3724,(AnalysisResults!$P$2:$P$3724='AE_SOC_PT Display'!$D168)*(AnalysisResults!$D$2:$D$3724='AE_SOC_PT Display'!F$4)*(AnalysisResults!$J$2:$J$3724='AE_SOC_PT Display'!$B168)*(AnalysisResults!$N$2:$N$3724='AE_SOC_PT Display'!$C168),"")</f>
        <v>2</v>
      </c>
      <c r="G168" s="10" t="str" cm="1">
        <f t="array" ref="G168">_xlfn._xlws.FILTER(AnalysisResults!$T$2:$T$3724,(AnalysisResults!$P$2:$P$3724='AE_SOC_PT Display'!$D168)*(AnalysisResults!$D$2:$D$3724='AE_SOC_PT Display'!G$4)*(AnalysisResults!$J$2:$J$3724='AE_SOC_PT Display'!$B168)*(AnalysisResults!$N$2:$N$3724='AE_SOC_PT Display'!$C168),"")</f>
        <v>1</v>
      </c>
      <c r="H168" s="10" t="str" cm="1">
        <f t="array" ref="H168">_xlfn._xlws.FILTER(AnalysisResults!$T$2:$T$3724,(AnalysisResults!$P$2:$P$3724='AE_SOC_PT Display'!$D168)*(AnalysisResults!$D$2:$D$3724='AE_SOC_PT Display'!H$4)*(AnalysisResults!$J$2:$J$3724='AE_SOC_PT Display'!$B168)*(AnalysisResults!$N$2:$N$3724='AE_SOC_PT Display'!$C168),"")</f>
        <v>2</v>
      </c>
    </row>
    <row r="169" spans="2:8" x14ac:dyDescent="0.45">
      <c r="B169" s="9" t="str">
        <v>GENERAL DISORDERS AND ADMINISTRATION SITE CONDITIONS</v>
      </c>
      <c r="C169" s="9" t="str">
        <v>OEDEMA PERIPHERAL</v>
      </c>
      <c r="D169" s="11" t="str">
        <v>Mth01_CatVar_ByGrp_2_pct</v>
      </c>
      <c r="E169" s="9" t="str" cm="1">
        <f t="array" ref="E169">_xlfn._xlws.FILTER(AnalysisMethods!$G$2:$G$31,AnalysisMethods!$E$2:$E$31='AE_SOC_PT Display'!D169,"")</f>
        <v>%</v>
      </c>
      <c r="F169" s="10" t="str" cm="1">
        <f t="array" ref="F169">_xlfn._xlws.FILTER(AnalysisResults!$T$2:$T$3724,(AnalysisResults!$P$2:$P$3724='AE_SOC_PT Display'!$D169)*(AnalysisResults!$D$2:$D$3724='AE_SOC_PT Display'!F$4)*(AnalysisResults!$J$2:$J$3724='AE_SOC_PT Display'!$B169)*(AnalysisResults!$N$2:$N$3724='AE_SOC_PT Display'!$C169),"")</f>
        <v>(  2.3)</v>
      </c>
      <c r="G169" s="10" t="str" cm="1">
        <f t="array" ref="G169">_xlfn._xlws.FILTER(AnalysisResults!$T$2:$T$3724,(AnalysisResults!$P$2:$P$3724='AE_SOC_PT Display'!$D169)*(AnalysisResults!$D$2:$D$3724='AE_SOC_PT Display'!G$4)*(AnalysisResults!$J$2:$J$3724='AE_SOC_PT Display'!$B169)*(AnalysisResults!$N$2:$N$3724='AE_SOC_PT Display'!$C169),"")</f>
        <v>(  1.2)</v>
      </c>
      <c r="H169" s="10" t="str" cm="1">
        <f t="array" ref="H169">_xlfn._xlws.FILTER(AnalysisResults!$T$2:$T$3724,(AnalysisResults!$P$2:$P$3724='AE_SOC_PT Display'!$D169)*(AnalysisResults!$D$2:$D$3724='AE_SOC_PT Display'!H$4)*(AnalysisResults!$J$2:$J$3724='AE_SOC_PT Display'!$B169)*(AnalysisResults!$N$2:$N$3724='AE_SOC_PT Display'!$C169),"")</f>
        <v>(  2.4)</v>
      </c>
    </row>
    <row r="170" spans="2:8" x14ac:dyDescent="0.45">
      <c r="B170" s="9" t="str">
        <v>GENERAL DISORDERS AND ADMINISTRATION SITE CONDITIONS</v>
      </c>
      <c r="C170" s="9" t="str">
        <v>OEDEMA</v>
      </c>
      <c r="D170" s="11" t="str">
        <v>Mth01_CatVar_ByGrp_1_n</v>
      </c>
      <c r="E170" s="9" t="str" cm="1">
        <f t="array" ref="E170">_xlfn._xlws.FILTER(AnalysisMethods!$G$2:$G$31,AnalysisMethods!$E$2:$E$31='AE_SOC_PT Display'!D170,"")</f>
        <v>n</v>
      </c>
      <c r="F170" s="10" t="str" cm="1">
        <f t="array" ref="F170">_xlfn._xlws.FILTER(AnalysisResults!$T$2:$T$3724,(AnalysisResults!$P$2:$P$3724='AE_SOC_PT Display'!$D170)*(AnalysisResults!$D$2:$D$3724='AE_SOC_PT Display'!F$4)*(AnalysisResults!$J$2:$J$3724='AE_SOC_PT Display'!$B170)*(AnalysisResults!$N$2:$N$3724='AE_SOC_PT Display'!$C170),"")</f>
        <v>0</v>
      </c>
      <c r="G170" s="10" t="str" cm="1">
        <f t="array" ref="G170">_xlfn._xlws.FILTER(AnalysisResults!$T$2:$T$3724,(AnalysisResults!$P$2:$P$3724='AE_SOC_PT Display'!$D170)*(AnalysisResults!$D$2:$D$3724='AE_SOC_PT Display'!G$4)*(AnalysisResults!$J$2:$J$3724='AE_SOC_PT Display'!$B170)*(AnalysisResults!$N$2:$N$3724='AE_SOC_PT Display'!$C170),"")</f>
        <v>2</v>
      </c>
      <c r="H170" s="10" t="str" cm="1">
        <f t="array" ref="H170">_xlfn._xlws.FILTER(AnalysisResults!$T$2:$T$3724,(AnalysisResults!$P$2:$P$3724='AE_SOC_PT Display'!$D170)*(AnalysisResults!$D$2:$D$3724='AE_SOC_PT Display'!H$4)*(AnalysisResults!$J$2:$J$3724='AE_SOC_PT Display'!$B170)*(AnalysisResults!$N$2:$N$3724='AE_SOC_PT Display'!$C170),"")</f>
        <v>0</v>
      </c>
    </row>
    <row r="171" spans="2:8" x14ac:dyDescent="0.45">
      <c r="B171" s="9" t="str">
        <v>GENERAL DISORDERS AND ADMINISTRATION SITE CONDITIONS</v>
      </c>
      <c r="C171" s="9" t="str">
        <v>OEDEMA</v>
      </c>
      <c r="D171" s="11" t="str">
        <v>Mth01_CatVar_ByGrp_2_pct</v>
      </c>
      <c r="E171" s="9" t="str" cm="1">
        <f t="array" ref="E171">_xlfn._xlws.FILTER(AnalysisMethods!$G$2:$G$31,AnalysisMethods!$E$2:$E$31='AE_SOC_PT Display'!D171,"")</f>
        <v>%</v>
      </c>
      <c r="F171" s="10" t="str" cm="1">
        <f t="array" ref="F171">_xlfn._xlws.FILTER(AnalysisResults!$T$2:$T$3724,(AnalysisResults!$P$2:$P$3724='AE_SOC_PT Display'!$D171)*(AnalysisResults!$D$2:$D$3724='AE_SOC_PT Display'!F$4)*(AnalysisResults!$J$2:$J$3724='AE_SOC_PT Display'!$B171)*(AnalysisResults!$N$2:$N$3724='AE_SOC_PT Display'!$C171),"")</f>
        <v>(  0.0)</v>
      </c>
      <c r="G171" s="10" t="str" cm="1">
        <f t="array" ref="G171">_xlfn._xlws.FILTER(AnalysisResults!$T$2:$T$3724,(AnalysisResults!$P$2:$P$3724='AE_SOC_PT Display'!$D171)*(AnalysisResults!$D$2:$D$3724='AE_SOC_PT Display'!G$4)*(AnalysisResults!$J$2:$J$3724='AE_SOC_PT Display'!$B171)*(AnalysisResults!$N$2:$N$3724='AE_SOC_PT Display'!$C171),"")</f>
        <v>(  2.4)</v>
      </c>
      <c r="H171" s="10" t="str" cm="1">
        <f t="array" ref="H171">_xlfn._xlws.FILTER(AnalysisResults!$T$2:$T$3724,(AnalysisResults!$P$2:$P$3724='AE_SOC_PT Display'!$D171)*(AnalysisResults!$D$2:$D$3724='AE_SOC_PT Display'!H$4)*(AnalysisResults!$J$2:$J$3724='AE_SOC_PT Display'!$B171)*(AnalysisResults!$N$2:$N$3724='AE_SOC_PT Display'!$C171),"")</f>
        <v>(  0.0)</v>
      </c>
    </row>
    <row r="172" spans="2:8" x14ac:dyDescent="0.45">
      <c r="B172" s="9" t="str">
        <v>GENERAL DISORDERS AND ADMINISTRATION SITE CONDITIONS</v>
      </c>
      <c r="C172" s="9" t="str">
        <v>PAIN</v>
      </c>
      <c r="D172" s="11" t="str">
        <v>Mth01_CatVar_ByGrp_1_n</v>
      </c>
      <c r="E172" s="9" t="str" cm="1">
        <f t="array" ref="E172">_xlfn._xlws.FILTER(AnalysisMethods!$G$2:$G$31,AnalysisMethods!$E$2:$E$31='AE_SOC_PT Display'!D172,"")</f>
        <v>n</v>
      </c>
      <c r="F172" s="10" t="str" cm="1">
        <f t="array" ref="F172">_xlfn._xlws.FILTER(AnalysisResults!$T$2:$T$3724,(AnalysisResults!$P$2:$P$3724='AE_SOC_PT Display'!$D172)*(AnalysisResults!$D$2:$D$3724='AE_SOC_PT Display'!F$4)*(AnalysisResults!$J$2:$J$3724='AE_SOC_PT Display'!$B172)*(AnalysisResults!$N$2:$N$3724='AE_SOC_PT Display'!$C172),"")</f>
        <v>0</v>
      </c>
      <c r="G172" s="10" t="str" cm="1">
        <f t="array" ref="G172">_xlfn._xlws.FILTER(AnalysisResults!$T$2:$T$3724,(AnalysisResults!$P$2:$P$3724='AE_SOC_PT Display'!$D172)*(AnalysisResults!$D$2:$D$3724='AE_SOC_PT Display'!G$4)*(AnalysisResults!$J$2:$J$3724='AE_SOC_PT Display'!$B172)*(AnalysisResults!$N$2:$N$3724='AE_SOC_PT Display'!$C172),"")</f>
        <v>1</v>
      </c>
      <c r="H172" s="10" t="str" cm="1">
        <f t="array" ref="H172">_xlfn._xlws.FILTER(AnalysisResults!$T$2:$T$3724,(AnalysisResults!$P$2:$P$3724='AE_SOC_PT Display'!$D172)*(AnalysisResults!$D$2:$D$3724='AE_SOC_PT Display'!H$4)*(AnalysisResults!$J$2:$J$3724='AE_SOC_PT Display'!$B172)*(AnalysisResults!$N$2:$N$3724='AE_SOC_PT Display'!$C172),"")</f>
        <v>1</v>
      </c>
    </row>
    <row r="173" spans="2:8" x14ac:dyDescent="0.45">
      <c r="B173" s="9" t="str">
        <v>GENERAL DISORDERS AND ADMINISTRATION SITE CONDITIONS</v>
      </c>
      <c r="C173" s="9" t="str">
        <v>PAIN</v>
      </c>
      <c r="D173" s="11" t="str">
        <v>Mth01_CatVar_ByGrp_2_pct</v>
      </c>
      <c r="E173" s="9" t="str" cm="1">
        <f t="array" ref="E173">_xlfn._xlws.FILTER(AnalysisMethods!$G$2:$G$31,AnalysisMethods!$E$2:$E$31='AE_SOC_PT Display'!D173,"")</f>
        <v>%</v>
      </c>
      <c r="F173" s="10" t="str" cm="1">
        <f t="array" ref="F173">_xlfn._xlws.FILTER(AnalysisResults!$T$2:$T$3724,(AnalysisResults!$P$2:$P$3724='AE_SOC_PT Display'!$D173)*(AnalysisResults!$D$2:$D$3724='AE_SOC_PT Display'!F$4)*(AnalysisResults!$J$2:$J$3724='AE_SOC_PT Display'!$B173)*(AnalysisResults!$N$2:$N$3724='AE_SOC_PT Display'!$C173),"")</f>
        <v>(  0.0)</v>
      </c>
      <c r="G173" s="10" t="str" cm="1">
        <f t="array" ref="G173">_xlfn._xlws.FILTER(AnalysisResults!$T$2:$T$3724,(AnalysisResults!$P$2:$P$3724='AE_SOC_PT Display'!$D173)*(AnalysisResults!$D$2:$D$3724='AE_SOC_PT Display'!G$4)*(AnalysisResults!$J$2:$J$3724='AE_SOC_PT Display'!$B173)*(AnalysisResults!$N$2:$N$3724='AE_SOC_PT Display'!$C173),"")</f>
        <v>(  1.2)</v>
      </c>
      <c r="H173" s="10" t="str" cm="1">
        <f t="array" ref="H173">_xlfn._xlws.FILTER(AnalysisResults!$T$2:$T$3724,(AnalysisResults!$P$2:$P$3724='AE_SOC_PT Display'!$D173)*(AnalysisResults!$D$2:$D$3724='AE_SOC_PT Display'!H$4)*(AnalysisResults!$J$2:$J$3724='AE_SOC_PT Display'!$B173)*(AnalysisResults!$N$2:$N$3724='AE_SOC_PT Display'!$C173),"")</f>
        <v>(  1.2)</v>
      </c>
    </row>
    <row r="174" spans="2:8" x14ac:dyDescent="0.45">
      <c r="B174" s="9" t="str">
        <v>GENERAL DISORDERS AND ADMINISTRATION SITE CONDITIONS</v>
      </c>
      <c r="C174" s="9" t="str">
        <v>PYREXIA</v>
      </c>
      <c r="D174" s="11" t="str">
        <v>Mth01_CatVar_ByGrp_1_n</v>
      </c>
      <c r="E174" s="9" t="str" cm="1">
        <f t="array" ref="E174">_xlfn._xlws.FILTER(AnalysisMethods!$G$2:$G$31,AnalysisMethods!$E$2:$E$31='AE_SOC_PT Display'!D174,"")</f>
        <v>n</v>
      </c>
      <c r="F174" s="10" t="str" cm="1">
        <f t="array" ref="F174">_xlfn._xlws.FILTER(AnalysisResults!$T$2:$T$3724,(AnalysisResults!$P$2:$P$3724='AE_SOC_PT Display'!$D174)*(AnalysisResults!$D$2:$D$3724='AE_SOC_PT Display'!F$4)*(AnalysisResults!$J$2:$J$3724='AE_SOC_PT Display'!$B174)*(AnalysisResults!$N$2:$N$3724='AE_SOC_PT Display'!$C174),"")</f>
        <v>2</v>
      </c>
      <c r="G174" s="10" t="str" cm="1">
        <f t="array" ref="G174">_xlfn._xlws.FILTER(AnalysisResults!$T$2:$T$3724,(AnalysisResults!$P$2:$P$3724='AE_SOC_PT Display'!$D174)*(AnalysisResults!$D$2:$D$3724='AE_SOC_PT Display'!G$4)*(AnalysisResults!$J$2:$J$3724='AE_SOC_PT Display'!$B174)*(AnalysisResults!$N$2:$N$3724='AE_SOC_PT Display'!$C174),"")</f>
        <v>0</v>
      </c>
      <c r="H174" s="10" t="str" cm="1">
        <f t="array" ref="H174">_xlfn._xlws.FILTER(AnalysisResults!$T$2:$T$3724,(AnalysisResults!$P$2:$P$3724='AE_SOC_PT Display'!$D174)*(AnalysisResults!$D$2:$D$3724='AE_SOC_PT Display'!H$4)*(AnalysisResults!$J$2:$J$3724='AE_SOC_PT Display'!$B174)*(AnalysisResults!$N$2:$N$3724='AE_SOC_PT Display'!$C174),"")</f>
        <v>1</v>
      </c>
    </row>
    <row r="175" spans="2:8" x14ac:dyDescent="0.45">
      <c r="B175" s="9" t="str">
        <v>GENERAL DISORDERS AND ADMINISTRATION SITE CONDITIONS</v>
      </c>
      <c r="C175" s="9" t="str">
        <v>PYREXIA</v>
      </c>
      <c r="D175" s="11" t="str">
        <v>Mth01_CatVar_ByGrp_2_pct</v>
      </c>
      <c r="E175" s="9" t="str" cm="1">
        <f t="array" ref="E175">_xlfn._xlws.FILTER(AnalysisMethods!$G$2:$G$31,AnalysisMethods!$E$2:$E$31='AE_SOC_PT Display'!D175,"")</f>
        <v>%</v>
      </c>
      <c r="F175" s="10" t="str" cm="1">
        <f t="array" ref="F175">_xlfn._xlws.FILTER(AnalysisResults!$T$2:$T$3724,(AnalysisResults!$P$2:$P$3724='AE_SOC_PT Display'!$D175)*(AnalysisResults!$D$2:$D$3724='AE_SOC_PT Display'!F$4)*(AnalysisResults!$J$2:$J$3724='AE_SOC_PT Display'!$B175)*(AnalysisResults!$N$2:$N$3724='AE_SOC_PT Display'!$C175),"")</f>
        <v>(  2.3)</v>
      </c>
      <c r="G175" s="10" t="str" cm="1">
        <f t="array" ref="G175">_xlfn._xlws.FILTER(AnalysisResults!$T$2:$T$3724,(AnalysisResults!$P$2:$P$3724='AE_SOC_PT Display'!$D175)*(AnalysisResults!$D$2:$D$3724='AE_SOC_PT Display'!G$4)*(AnalysisResults!$J$2:$J$3724='AE_SOC_PT Display'!$B175)*(AnalysisResults!$N$2:$N$3724='AE_SOC_PT Display'!$C175),"")</f>
        <v>(  0.0)</v>
      </c>
      <c r="H175" s="10" t="str" cm="1">
        <f t="array" ref="H175">_xlfn._xlws.FILTER(AnalysisResults!$T$2:$T$3724,(AnalysisResults!$P$2:$P$3724='AE_SOC_PT Display'!$D175)*(AnalysisResults!$D$2:$D$3724='AE_SOC_PT Display'!H$4)*(AnalysisResults!$J$2:$J$3724='AE_SOC_PT Display'!$B175)*(AnalysisResults!$N$2:$N$3724='AE_SOC_PT Display'!$C175),"")</f>
        <v>(  1.2)</v>
      </c>
    </row>
    <row r="176" spans="2:8" x14ac:dyDescent="0.45">
      <c r="B176" s="9" t="str">
        <v>GENERAL DISORDERS AND ADMINISTRATION SITE CONDITIONS</v>
      </c>
      <c r="C176" s="9" t="str">
        <v>SECRETION DISCHARGE</v>
      </c>
      <c r="D176" s="11" t="str">
        <v>Mth01_CatVar_ByGrp_1_n</v>
      </c>
      <c r="E176" s="9" t="str" cm="1">
        <f t="array" ref="E176">_xlfn._xlws.FILTER(AnalysisMethods!$G$2:$G$31,AnalysisMethods!$E$2:$E$31='AE_SOC_PT Display'!D176,"")</f>
        <v>n</v>
      </c>
      <c r="F176" s="10" t="str" cm="1">
        <f t="array" ref="F176">_xlfn._xlws.FILTER(AnalysisResults!$T$2:$T$3724,(AnalysisResults!$P$2:$P$3724='AE_SOC_PT Display'!$D176)*(AnalysisResults!$D$2:$D$3724='AE_SOC_PT Display'!F$4)*(AnalysisResults!$J$2:$J$3724='AE_SOC_PT Display'!$B176)*(AnalysisResults!$N$2:$N$3724='AE_SOC_PT Display'!$C176),"")</f>
        <v>0</v>
      </c>
      <c r="G176" s="10" t="str" cm="1">
        <f t="array" ref="G176">_xlfn._xlws.FILTER(AnalysisResults!$T$2:$T$3724,(AnalysisResults!$P$2:$P$3724='AE_SOC_PT Display'!$D176)*(AnalysisResults!$D$2:$D$3724='AE_SOC_PT Display'!G$4)*(AnalysisResults!$J$2:$J$3724='AE_SOC_PT Display'!$B176)*(AnalysisResults!$N$2:$N$3724='AE_SOC_PT Display'!$C176),"")</f>
        <v>1</v>
      </c>
      <c r="H176" s="10" t="str" cm="1">
        <f t="array" ref="H176">_xlfn._xlws.FILTER(AnalysisResults!$T$2:$T$3724,(AnalysisResults!$P$2:$P$3724='AE_SOC_PT Display'!$D176)*(AnalysisResults!$D$2:$D$3724='AE_SOC_PT Display'!H$4)*(AnalysisResults!$J$2:$J$3724='AE_SOC_PT Display'!$B176)*(AnalysisResults!$N$2:$N$3724='AE_SOC_PT Display'!$C176),"")</f>
        <v>0</v>
      </c>
    </row>
    <row r="177" spans="2:8" x14ac:dyDescent="0.45">
      <c r="B177" s="9" t="str">
        <v>GENERAL DISORDERS AND ADMINISTRATION SITE CONDITIONS</v>
      </c>
      <c r="C177" s="9" t="str">
        <v>SECRETION DISCHARGE</v>
      </c>
      <c r="D177" s="11" t="str">
        <v>Mth01_CatVar_ByGrp_2_pct</v>
      </c>
      <c r="E177" s="9" t="str" cm="1">
        <f t="array" ref="E177">_xlfn._xlws.FILTER(AnalysisMethods!$G$2:$G$31,AnalysisMethods!$E$2:$E$31='AE_SOC_PT Display'!D177,"")</f>
        <v>%</v>
      </c>
      <c r="F177" s="10" t="str" cm="1">
        <f t="array" ref="F177">_xlfn._xlws.FILTER(AnalysisResults!$T$2:$T$3724,(AnalysisResults!$P$2:$P$3724='AE_SOC_PT Display'!$D177)*(AnalysisResults!$D$2:$D$3724='AE_SOC_PT Display'!F$4)*(AnalysisResults!$J$2:$J$3724='AE_SOC_PT Display'!$B177)*(AnalysisResults!$N$2:$N$3724='AE_SOC_PT Display'!$C177),"")</f>
        <v>(  0.0)</v>
      </c>
      <c r="G177" s="10" t="str" cm="1">
        <f t="array" ref="G177">_xlfn._xlws.FILTER(AnalysisResults!$T$2:$T$3724,(AnalysisResults!$P$2:$P$3724='AE_SOC_PT Display'!$D177)*(AnalysisResults!$D$2:$D$3724='AE_SOC_PT Display'!G$4)*(AnalysisResults!$J$2:$J$3724='AE_SOC_PT Display'!$B177)*(AnalysisResults!$N$2:$N$3724='AE_SOC_PT Display'!$C177),"")</f>
        <v>(  1.2)</v>
      </c>
      <c r="H177" s="10" t="str" cm="1">
        <f t="array" ref="H177">_xlfn._xlws.FILTER(AnalysisResults!$T$2:$T$3724,(AnalysisResults!$P$2:$P$3724='AE_SOC_PT Display'!$D177)*(AnalysisResults!$D$2:$D$3724='AE_SOC_PT Display'!H$4)*(AnalysisResults!$J$2:$J$3724='AE_SOC_PT Display'!$B177)*(AnalysisResults!$N$2:$N$3724='AE_SOC_PT Display'!$C177),"")</f>
        <v>(  0.0)</v>
      </c>
    </row>
    <row r="178" spans="2:8" x14ac:dyDescent="0.45">
      <c r="B178" s="9" t="str">
        <v>GENERAL DISORDERS AND ADMINISTRATION SITE CONDITIONS</v>
      </c>
      <c r="C178" s="9" t="str">
        <v>SUDDEN DEATH</v>
      </c>
      <c r="D178" s="11" t="str">
        <v>Mth01_CatVar_ByGrp_1_n</v>
      </c>
      <c r="E178" s="9" t="str" cm="1">
        <f t="array" ref="E178">_xlfn._xlws.FILTER(AnalysisMethods!$G$2:$G$31,AnalysisMethods!$E$2:$E$31='AE_SOC_PT Display'!D178,"")</f>
        <v>n</v>
      </c>
      <c r="F178" s="10" t="str" cm="1">
        <f t="array" ref="F178">_xlfn._xlws.FILTER(AnalysisResults!$T$2:$T$3724,(AnalysisResults!$P$2:$P$3724='AE_SOC_PT Display'!$D178)*(AnalysisResults!$D$2:$D$3724='AE_SOC_PT Display'!F$4)*(AnalysisResults!$J$2:$J$3724='AE_SOC_PT Display'!$B178)*(AnalysisResults!$N$2:$N$3724='AE_SOC_PT Display'!$C178),"")</f>
        <v>0</v>
      </c>
      <c r="G178" s="10" t="str" cm="1">
        <f t="array" ref="G178">_xlfn._xlws.FILTER(AnalysisResults!$T$2:$T$3724,(AnalysisResults!$P$2:$P$3724='AE_SOC_PT Display'!$D178)*(AnalysisResults!$D$2:$D$3724='AE_SOC_PT Display'!G$4)*(AnalysisResults!$J$2:$J$3724='AE_SOC_PT Display'!$B178)*(AnalysisResults!$N$2:$N$3724='AE_SOC_PT Display'!$C178),"")</f>
        <v>1</v>
      </c>
      <c r="H178" s="10" t="str" cm="1">
        <f t="array" ref="H178">_xlfn._xlws.FILTER(AnalysisResults!$T$2:$T$3724,(AnalysisResults!$P$2:$P$3724='AE_SOC_PT Display'!$D178)*(AnalysisResults!$D$2:$D$3724='AE_SOC_PT Display'!H$4)*(AnalysisResults!$J$2:$J$3724='AE_SOC_PT Display'!$B178)*(AnalysisResults!$N$2:$N$3724='AE_SOC_PT Display'!$C178),"")</f>
        <v>0</v>
      </c>
    </row>
    <row r="179" spans="2:8" x14ac:dyDescent="0.45">
      <c r="B179" s="9" t="str">
        <v>GENERAL DISORDERS AND ADMINISTRATION SITE CONDITIONS</v>
      </c>
      <c r="C179" s="9" t="str">
        <v>SUDDEN DEATH</v>
      </c>
      <c r="D179" s="11" t="str">
        <v>Mth01_CatVar_ByGrp_2_pct</v>
      </c>
      <c r="E179" s="9" t="str" cm="1">
        <f t="array" ref="E179">_xlfn._xlws.FILTER(AnalysisMethods!$G$2:$G$31,AnalysisMethods!$E$2:$E$31='AE_SOC_PT Display'!D179,"")</f>
        <v>%</v>
      </c>
      <c r="F179" s="10" t="str" cm="1">
        <f t="array" ref="F179">_xlfn._xlws.FILTER(AnalysisResults!$T$2:$T$3724,(AnalysisResults!$P$2:$P$3724='AE_SOC_PT Display'!$D179)*(AnalysisResults!$D$2:$D$3724='AE_SOC_PT Display'!F$4)*(AnalysisResults!$J$2:$J$3724='AE_SOC_PT Display'!$B179)*(AnalysisResults!$N$2:$N$3724='AE_SOC_PT Display'!$C179),"")</f>
        <v>(  0.0)</v>
      </c>
      <c r="G179" s="10" t="str" cm="1">
        <f t="array" ref="G179">_xlfn._xlws.FILTER(AnalysisResults!$T$2:$T$3724,(AnalysisResults!$P$2:$P$3724='AE_SOC_PT Display'!$D179)*(AnalysisResults!$D$2:$D$3724='AE_SOC_PT Display'!G$4)*(AnalysisResults!$J$2:$J$3724='AE_SOC_PT Display'!$B179)*(AnalysisResults!$N$2:$N$3724='AE_SOC_PT Display'!$C179),"")</f>
        <v>(  1.2)</v>
      </c>
      <c r="H179" s="10" t="str" cm="1">
        <f t="array" ref="H179">_xlfn._xlws.FILTER(AnalysisResults!$T$2:$T$3724,(AnalysisResults!$P$2:$P$3724='AE_SOC_PT Display'!$D179)*(AnalysisResults!$D$2:$D$3724='AE_SOC_PT Display'!H$4)*(AnalysisResults!$J$2:$J$3724='AE_SOC_PT Display'!$B179)*(AnalysisResults!$N$2:$N$3724='AE_SOC_PT Display'!$C179),"")</f>
        <v>(  0.0)</v>
      </c>
    </row>
    <row r="180" spans="2:8" x14ac:dyDescent="0.45">
      <c r="B180" s="9" t="str">
        <v>GENERAL DISORDERS AND ADMINISTRATION SITE CONDITIONS</v>
      </c>
      <c r="C180" s="9" t="str">
        <v>SWELLING</v>
      </c>
      <c r="D180" s="11" t="str">
        <v>Mth01_CatVar_ByGrp_1_n</v>
      </c>
      <c r="E180" s="9" t="str" cm="1">
        <f t="array" ref="E180">_xlfn._xlws.FILTER(AnalysisMethods!$G$2:$G$31,AnalysisMethods!$E$2:$E$31='AE_SOC_PT Display'!D180,"")</f>
        <v>n</v>
      </c>
      <c r="F180" s="10" t="str" cm="1">
        <f t="array" ref="F180">_xlfn._xlws.FILTER(AnalysisResults!$T$2:$T$3724,(AnalysisResults!$P$2:$P$3724='AE_SOC_PT Display'!$D180)*(AnalysisResults!$D$2:$D$3724='AE_SOC_PT Display'!F$4)*(AnalysisResults!$J$2:$J$3724='AE_SOC_PT Display'!$B180)*(AnalysisResults!$N$2:$N$3724='AE_SOC_PT Display'!$C180),"")</f>
        <v>0</v>
      </c>
      <c r="G180" s="10" t="str" cm="1">
        <f t="array" ref="G180">_xlfn._xlws.FILTER(AnalysisResults!$T$2:$T$3724,(AnalysisResults!$P$2:$P$3724='AE_SOC_PT Display'!$D180)*(AnalysisResults!$D$2:$D$3724='AE_SOC_PT Display'!G$4)*(AnalysisResults!$J$2:$J$3724='AE_SOC_PT Display'!$B180)*(AnalysisResults!$N$2:$N$3724='AE_SOC_PT Display'!$C180),"")</f>
        <v>1</v>
      </c>
      <c r="H180" s="10" t="str" cm="1">
        <f t="array" ref="H180">_xlfn._xlws.FILTER(AnalysisResults!$T$2:$T$3724,(AnalysisResults!$P$2:$P$3724='AE_SOC_PT Display'!$D180)*(AnalysisResults!$D$2:$D$3724='AE_SOC_PT Display'!H$4)*(AnalysisResults!$J$2:$J$3724='AE_SOC_PT Display'!$B180)*(AnalysisResults!$N$2:$N$3724='AE_SOC_PT Display'!$C180),"")</f>
        <v>0</v>
      </c>
    </row>
    <row r="181" spans="2:8" x14ac:dyDescent="0.45">
      <c r="B181" s="9" t="str">
        <v>GENERAL DISORDERS AND ADMINISTRATION SITE CONDITIONS</v>
      </c>
      <c r="C181" s="9" t="str">
        <v>SWELLING</v>
      </c>
      <c r="D181" s="11" t="str">
        <v>Mth01_CatVar_ByGrp_2_pct</v>
      </c>
      <c r="E181" s="9" t="str" cm="1">
        <f t="array" ref="E181">_xlfn._xlws.FILTER(AnalysisMethods!$G$2:$G$31,AnalysisMethods!$E$2:$E$31='AE_SOC_PT Display'!D181,"")</f>
        <v>%</v>
      </c>
      <c r="F181" s="10" t="str" cm="1">
        <f t="array" ref="F181">_xlfn._xlws.FILTER(AnalysisResults!$T$2:$T$3724,(AnalysisResults!$P$2:$P$3724='AE_SOC_PT Display'!$D181)*(AnalysisResults!$D$2:$D$3724='AE_SOC_PT Display'!F$4)*(AnalysisResults!$J$2:$J$3724='AE_SOC_PT Display'!$B181)*(AnalysisResults!$N$2:$N$3724='AE_SOC_PT Display'!$C181),"")</f>
        <v>(  0.0)</v>
      </c>
      <c r="G181" s="10" t="str" cm="1">
        <f t="array" ref="G181">_xlfn._xlws.FILTER(AnalysisResults!$T$2:$T$3724,(AnalysisResults!$P$2:$P$3724='AE_SOC_PT Display'!$D181)*(AnalysisResults!$D$2:$D$3724='AE_SOC_PT Display'!G$4)*(AnalysisResults!$J$2:$J$3724='AE_SOC_PT Display'!$B181)*(AnalysisResults!$N$2:$N$3724='AE_SOC_PT Display'!$C181),"")</f>
        <v>(  1.2)</v>
      </c>
      <c r="H181" s="10" t="str" cm="1">
        <f t="array" ref="H181">_xlfn._xlws.FILTER(AnalysisResults!$T$2:$T$3724,(AnalysisResults!$P$2:$P$3724='AE_SOC_PT Display'!$D181)*(AnalysisResults!$D$2:$D$3724='AE_SOC_PT Display'!H$4)*(AnalysisResults!$J$2:$J$3724='AE_SOC_PT Display'!$B181)*(AnalysisResults!$N$2:$N$3724='AE_SOC_PT Display'!$C181),"")</f>
        <v>(  0.0)</v>
      </c>
    </row>
    <row r="182" spans="2:8" x14ac:dyDescent="0.45">
      <c r="B182" s="9" t="str">
        <v>GENERAL DISORDERS AND ADMINISTRATION SITE CONDITIONS</v>
      </c>
      <c r="C182" s="9" t="str">
        <v>ULCER</v>
      </c>
      <c r="D182" s="11" t="str">
        <v>Mth01_CatVar_ByGrp_1_n</v>
      </c>
      <c r="E182" s="9" t="str" cm="1">
        <f t="array" ref="E182">_xlfn._xlws.FILTER(AnalysisMethods!$G$2:$G$31,AnalysisMethods!$E$2:$E$31='AE_SOC_PT Display'!D182,"")</f>
        <v>n</v>
      </c>
      <c r="F182" s="10" t="str" cm="1">
        <f t="array" ref="F182">_xlfn._xlws.FILTER(AnalysisResults!$T$2:$T$3724,(AnalysisResults!$P$2:$P$3724='AE_SOC_PT Display'!$D182)*(AnalysisResults!$D$2:$D$3724='AE_SOC_PT Display'!F$4)*(AnalysisResults!$J$2:$J$3724='AE_SOC_PT Display'!$B182)*(AnalysisResults!$N$2:$N$3724='AE_SOC_PT Display'!$C182),"")</f>
        <v>0</v>
      </c>
      <c r="G182" s="10" t="str" cm="1">
        <f t="array" ref="G182">_xlfn._xlws.FILTER(AnalysisResults!$T$2:$T$3724,(AnalysisResults!$P$2:$P$3724='AE_SOC_PT Display'!$D182)*(AnalysisResults!$D$2:$D$3724='AE_SOC_PT Display'!G$4)*(AnalysisResults!$J$2:$J$3724='AE_SOC_PT Display'!$B182)*(AnalysisResults!$N$2:$N$3724='AE_SOC_PT Display'!$C182),"")</f>
        <v>1</v>
      </c>
      <c r="H182" s="10" t="str" cm="1">
        <f t="array" ref="H182">_xlfn._xlws.FILTER(AnalysisResults!$T$2:$T$3724,(AnalysisResults!$P$2:$P$3724='AE_SOC_PT Display'!$D182)*(AnalysisResults!$D$2:$D$3724='AE_SOC_PT Display'!H$4)*(AnalysisResults!$J$2:$J$3724='AE_SOC_PT Display'!$B182)*(AnalysisResults!$N$2:$N$3724='AE_SOC_PT Display'!$C182),"")</f>
        <v>0</v>
      </c>
    </row>
    <row r="183" spans="2:8" x14ac:dyDescent="0.45">
      <c r="B183" s="9" t="str">
        <v>GENERAL DISORDERS AND ADMINISTRATION SITE CONDITIONS</v>
      </c>
      <c r="C183" s="9" t="str">
        <v>ULCER</v>
      </c>
      <c r="D183" s="11" t="str">
        <v>Mth01_CatVar_ByGrp_2_pct</v>
      </c>
      <c r="E183" s="9" t="str" cm="1">
        <f t="array" ref="E183">_xlfn._xlws.FILTER(AnalysisMethods!$G$2:$G$31,AnalysisMethods!$E$2:$E$31='AE_SOC_PT Display'!D183,"")</f>
        <v>%</v>
      </c>
      <c r="F183" s="10" t="str" cm="1">
        <f t="array" ref="F183">_xlfn._xlws.FILTER(AnalysisResults!$T$2:$T$3724,(AnalysisResults!$P$2:$P$3724='AE_SOC_PT Display'!$D183)*(AnalysisResults!$D$2:$D$3724='AE_SOC_PT Display'!F$4)*(AnalysisResults!$J$2:$J$3724='AE_SOC_PT Display'!$B183)*(AnalysisResults!$N$2:$N$3724='AE_SOC_PT Display'!$C183),"")</f>
        <v>(  0.0)</v>
      </c>
      <c r="G183" s="10" t="str" cm="1">
        <f t="array" ref="G183">_xlfn._xlws.FILTER(AnalysisResults!$T$2:$T$3724,(AnalysisResults!$P$2:$P$3724='AE_SOC_PT Display'!$D183)*(AnalysisResults!$D$2:$D$3724='AE_SOC_PT Display'!G$4)*(AnalysisResults!$J$2:$J$3724='AE_SOC_PT Display'!$B183)*(AnalysisResults!$N$2:$N$3724='AE_SOC_PT Display'!$C183),"")</f>
        <v>(  1.2)</v>
      </c>
      <c r="H183" s="10" t="str" cm="1">
        <f t="array" ref="H183">_xlfn._xlws.FILTER(AnalysisResults!$T$2:$T$3724,(AnalysisResults!$P$2:$P$3724='AE_SOC_PT Display'!$D183)*(AnalysisResults!$D$2:$D$3724='AE_SOC_PT Display'!H$4)*(AnalysisResults!$J$2:$J$3724='AE_SOC_PT Display'!$B183)*(AnalysisResults!$N$2:$N$3724='AE_SOC_PT Display'!$C183),"")</f>
        <v>(  0.0)</v>
      </c>
    </row>
    <row r="184" spans="2:8" x14ac:dyDescent="0.45">
      <c r="B184" s="9" t="str">
        <v>HEPATOBILIARY DISORDERS</v>
      </c>
      <c r="C184" s="9" t="str">
        <v/>
      </c>
      <c r="D184" s="11" t="str">
        <v>Mth01_CatVar_ByGrp_1_n</v>
      </c>
      <c r="E184" s="9" t="str" cm="1">
        <f t="array" ref="E184">_xlfn._xlws.FILTER(AnalysisMethods!$G$2:$G$31,AnalysisMethods!$E$2:$E$31='AE_SOC_PT Display'!D184,"")</f>
        <v>n</v>
      </c>
      <c r="F184" s="10" t="str" cm="1">
        <f t="array" ref="F184">_xlfn._xlws.FILTER(AnalysisResults!$T$2:$T$3724,(AnalysisResults!$P$2:$P$3724='AE_SOC_PT Display'!$D184)*(AnalysisResults!$D$2:$D$3724='AE_SOC_PT Display'!F$4)*(AnalysisResults!$J$2:$J$3724='AE_SOC_PT Display'!$B184)*(AnalysisResults!$N$2:$N$3724='AE_SOC_PT Display'!$C184),"")</f>
        <v>1</v>
      </c>
      <c r="G184" s="10" t="str" cm="1">
        <f t="array" ref="G184">_xlfn._xlws.FILTER(AnalysisResults!$T$2:$T$3724,(AnalysisResults!$P$2:$P$3724='AE_SOC_PT Display'!$D184)*(AnalysisResults!$D$2:$D$3724='AE_SOC_PT Display'!G$4)*(AnalysisResults!$J$2:$J$3724='AE_SOC_PT Display'!$B184)*(AnalysisResults!$N$2:$N$3724='AE_SOC_PT Display'!$C184),"")</f>
        <v>0</v>
      </c>
      <c r="H184" s="10" t="str" cm="1">
        <f t="array" ref="H184">_xlfn._xlws.FILTER(AnalysisResults!$T$2:$T$3724,(AnalysisResults!$P$2:$P$3724='AE_SOC_PT Display'!$D184)*(AnalysisResults!$D$2:$D$3724='AE_SOC_PT Display'!H$4)*(AnalysisResults!$J$2:$J$3724='AE_SOC_PT Display'!$B184)*(AnalysisResults!$N$2:$N$3724='AE_SOC_PT Display'!$C184),"")</f>
        <v>0</v>
      </c>
    </row>
    <row r="185" spans="2:8" x14ac:dyDescent="0.45">
      <c r="B185" s="9" t="str">
        <v>HEPATOBILIARY DISORDERS</v>
      </c>
      <c r="C185" s="9" t="str">
        <v/>
      </c>
      <c r="D185" s="11" t="str">
        <v>Mth01_CatVar_ByGrp_2_pct</v>
      </c>
      <c r="E185" s="9" t="str" cm="1">
        <f t="array" ref="E185">_xlfn._xlws.FILTER(AnalysisMethods!$G$2:$G$31,AnalysisMethods!$E$2:$E$31='AE_SOC_PT Display'!D185,"")</f>
        <v>%</v>
      </c>
      <c r="F185" s="10" t="str" cm="1">
        <f t="array" ref="F185">_xlfn._xlws.FILTER(AnalysisResults!$T$2:$T$3724,(AnalysisResults!$P$2:$P$3724='AE_SOC_PT Display'!$D185)*(AnalysisResults!$D$2:$D$3724='AE_SOC_PT Display'!F$4)*(AnalysisResults!$J$2:$J$3724='AE_SOC_PT Display'!$B185)*(AnalysisResults!$N$2:$N$3724='AE_SOC_PT Display'!$C185),"")</f>
        <v>(  1.2)</v>
      </c>
      <c r="G185" s="10" t="str" cm="1">
        <f t="array" ref="G185">_xlfn._xlws.FILTER(AnalysisResults!$T$2:$T$3724,(AnalysisResults!$P$2:$P$3724='AE_SOC_PT Display'!$D185)*(AnalysisResults!$D$2:$D$3724='AE_SOC_PT Display'!G$4)*(AnalysisResults!$J$2:$J$3724='AE_SOC_PT Display'!$B185)*(AnalysisResults!$N$2:$N$3724='AE_SOC_PT Display'!$C185),"")</f>
        <v>(  0.0)</v>
      </c>
      <c r="H185" s="10" t="str" cm="1">
        <f t="array" ref="H185">_xlfn._xlws.FILTER(AnalysisResults!$T$2:$T$3724,(AnalysisResults!$P$2:$P$3724='AE_SOC_PT Display'!$D185)*(AnalysisResults!$D$2:$D$3724='AE_SOC_PT Display'!H$4)*(AnalysisResults!$J$2:$J$3724='AE_SOC_PT Display'!$B185)*(AnalysisResults!$N$2:$N$3724='AE_SOC_PT Display'!$C185),"")</f>
        <v>(  0.0)</v>
      </c>
    </row>
    <row r="186" spans="2:8" x14ac:dyDescent="0.45">
      <c r="B186" s="9" t="str">
        <v>HEPATOBILIARY DISORDERS</v>
      </c>
      <c r="C186" s="9" t="str">
        <v>HYPERBILIRUBINAEMIA</v>
      </c>
      <c r="D186" s="11" t="str">
        <v>Mth01_CatVar_ByGrp_1_n</v>
      </c>
      <c r="E186" s="9" t="str" cm="1">
        <f t="array" ref="E186">_xlfn._xlws.FILTER(AnalysisMethods!$G$2:$G$31,AnalysisMethods!$E$2:$E$31='AE_SOC_PT Display'!D186,"")</f>
        <v>n</v>
      </c>
      <c r="F186" s="10" t="str" cm="1">
        <f t="array" ref="F186">_xlfn._xlws.FILTER(AnalysisResults!$T$2:$T$3724,(AnalysisResults!$P$2:$P$3724='AE_SOC_PT Display'!$D186)*(AnalysisResults!$D$2:$D$3724='AE_SOC_PT Display'!F$4)*(AnalysisResults!$J$2:$J$3724='AE_SOC_PT Display'!$B186)*(AnalysisResults!$N$2:$N$3724='AE_SOC_PT Display'!$C186),"")</f>
        <v>1</v>
      </c>
      <c r="G186" s="10" t="str" cm="1">
        <f t="array" ref="G186">_xlfn._xlws.FILTER(AnalysisResults!$T$2:$T$3724,(AnalysisResults!$P$2:$P$3724='AE_SOC_PT Display'!$D186)*(AnalysisResults!$D$2:$D$3724='AE_SOC_PT Display'!G$4)*(AnalysisResults!$J$2:$J$3724='AE_SOC_PT Display'!$B186)*(AnalysisResults!$N$2:$N$3724='AE_SOC_PT Display'!$C186),"")</f>
        <v>0</v>
      </c>
      <c r="H186" s="10" t="str" cm="1">
        <f t="array" ref="H186">_xlfn._xlws.FILTER(AnalysisResults!$T$2:$T$3724,(AnalysisResults!$P$2:$P$3724='AE_SOC_PT Display'!$D186)*(AnalysisResults!$D$2:$D$3724='AE_SOC_PT Display'!H$4)*(AnalysisResults!$J$2:$J$3724='AE_SOC_PT Display'!$B186)*(AnalysisResults!$N$2:$N$3724='AE_SOC_PT Display'!$C186),"")</f>
        <v>0</v>
      </c>
    </row>
    <row r="187" spans="2:8" x14ac:dyDescent="0.45">
      <c r="B187" s="9" t="str">
        <v>HEPATOBILIARY DISORDERS</v>
      </c>
      <c r="C187" s="9" t="str">
        <v>HYPERBILIRUBINAEMIA</v>
      </c>
      <c r="D187" s="11" t="str">
        <v>Mth01_CatVar_ByGrp_2_pct</v>
      </c>
      <c r="E187" s="9" t="str" cm="1">
        <f t="array" ref="E187">_xlfn._xlws.FILTER(AnalysisMethods!$G$2:$G$31,AnalysisMethods!$E$2:$E$31='AE_SOC_PT Display'!D187,"")</f>
        <v>%</v>
      </c>
      <c r="F187" s="10" t="str" cm="1">
        <f t="array" ref="F187">_xlfn._xlws.FILTER(AnalysisResults!$T$2:$T$3724,(AnalysisResults!$P$2:$P$3724='AE_SOC_PT Display'!$D187)*(AnalysisResults!$D$2:$D$3724='AE_SOC_PT Display'!F$4)*(AnalysisResults!$J$2:$J$3724='AE_SOC_PT Display'!$B187)*(AnalysisResults!$N$2:$N$3724='AE_SOC_PT Display'!$C187),"")</f>
        <v>(  1.2)</v>
      </c>
      <c r="G187" s="10" t="str" cm="1">
        <f t="array" ref="G187">_xlfn._xlws.FILTER(AnalysisResults!$T$2:$T$3724,(AnalysisResults!$P$2:$P$3724='AE_SOC_PT Display'!$D187)*(AnalysisResults!$D$2:$D$3724='AE_SOC_PT Display'!G$4)*(AnalysisResults!$J$2:$J$3724='AE_SOC_PT Display'!$B187)*(AnalysisResults!$N$2:$N$3724='AE_SOC_PT Display'!$C187),"")</f>
        <v>(  0.0)</v>
      </c>
      <c r="H187" s="10" t="str" cm="1">
        <f t="array" ref="H187">_xlfn._xlws.FILTER(AnalysisResults!$T$2:$T$3724,(AnalysisResults!$P$2:$P$3724='AE_SOC_PT Display'!$D187)*(AnalysisResults!$D$2:$D$3724='AE_SOC_PT Display'!H$4)*(AnalysisResults!$J$2:$J$3724='AE_SOC_PT Display'!$B187)*(AnalysisResults!$N$2:$N$3724='AE_SOC_PT Display'!$C187),"")</f>
        <v>(  0.0)</v>
      </c>
    </row>
    <row r="188" spans="2:8" x14ac:dyDescent="0.45">
      <c r="B188" s="9" t="str">
        <v>IMMUNE SYSTEM DISORDERS</v>
      </c>
      <c r="C188" s="9" t="str">
        <v/>
      </c>
      <c r="D188" s="11" t="str">
        <v>Mth01_CatVar_ByGrp_1_n</v>
      </c>
      <c r="E188" s="9" t="str" cm="1">
        <f t="array" ref="E188">_xlfn._xlws.FILTER(AnalysisMethods!$G$2:$G$31,AnalysisMethods!$E$2:$E$31='AE_SOC_PT Display'!D188,"")</f>
        <v>n</v>
      </c>
      <c r="F188" s="10" t="str" cm="1">
        <f t="array" ref="F188">_xlfn._xlws.FILTER(AnalysisResults!$T$2:$T$3724,(AnalysisResults!$P$2:$P$3724='AE_SOC_PT Display'!$D188)*(AnalysisResults!$D$2:$D$3724='AE_SOC_PT Display'!F$4)*(AnalysisResults!$J$2:$J$3724='AE_SOC_PT Display'!$B188)*(AnalysisResults!$N$2:$N$3724='AE_SOC_PT Display'!$C188),"")</f>
        <v>0</v>
      </c>
      <c r="G188" s="10" t="str" cm="1">
        <f t="array" ref="G188">_xlfn._xlws.FILTER(AnalysisResults!$T$2:$T$3724,(AnalysisResults!$P$2:$P$3724='AE_SOC_PT Display'!$D188)*(AnalysisResults!$D$2:$D$3724='AE_SOC_PT Display'!G$4)*(AnalysisResults!$J$2:$J$3724='AE_SOC_PT Display'!$B188)*(AnalysisResults!$N$2:$N$3724='AE_SOC_PT Display'!$C188),"")</f>
        <v>1</v>
      </c>
      <c r="H188" s="10" t="str" cm="1">
        <f t="array" ref="H188">_xlfn._xlws.FILTER(AnalysisResults!$T$2:$T$3724,(AnalysisResults!$P$2:$P$3724='AE_SOC_PT Display'!$D188)*(AnalysisResults!$D$2:$D$3724='AE_SOC_PT Display'!H$4)*(AnalysisResults!$J$2:$J$3724='AE_SOC_PT Display'!$B188)*(AnalysisResults!$N$2:$N$3724='AE_SOC_PT Display'!$C188),"")</f>
        <v>0</v>
      </c>
    </row>
    <row r="189" spans="2:8" x14ac:dyDescent="0.45">
      <c r="B189" s="9" t="str">
        <v>IMMUNE SYSTEM DISORDERS</v>
      </c>
      <c r="C189" s="9" t="str">
        <v/>
      </c>
      <c r="D189" s="11" t="str">
        <v>Mth01_CatVar_ByGrp_2_pct</v>
      </c>
      <c r="E189" s="9" t="str" cm="1">
        <f t="array" ref="E189">_xlfn._xlws.FILTER(AnalysisMethods!$G$2:$G$31,AnalysisMethods!$E$2:$E$31='AE_SOC_PT Display'!D189,"")</f>
        <v>%</v>
      </c>
      <c r="F189" s="10" t="str" cm="1">
        <f t="array" ref="F189">_xlfn._xlws.FILTER(AnalysisResults!$T$2:$T$3724,(AnalysisResults!$P$2:$P$3724='AE_SOC_PT Display'!$D189)*(AnalysisResults!$D$2:$D$3724='AE_SOC_PT Display'!F$4)*(AnalysisResults!$J$2:$J$3724='AE_SOC_PT Display'!$B189)*(AnalysisResults!$N$2:$N$3724='AE_SOC_PT Display'!$C189),"")</f>
        <v>(  0.0)</v>
      </c>
      <c r="G189" s="10" t="str" cm="1">
        <f t="array" ref="G189">_xlfn._xlws.FILTER(AnalysisResults!$T$2:$T$3724,(AnalysisResults!$P$2:$P$3724='AE_SOC_PT Display'!$D189)*(AnalysisResults!$D$2:$D$3724='AE_SOC_PT Display'!G$4)*(AnalysisResults!$J$2:$J$3724='AE_SOC_PT Display'!$B189)*(AnalysisResults!$N$2:$N$3724='AE_SOC_PT Display'!$C189),"")</f>
        <v>(  1.2)</v>
      </c>
      <c r="H189" s="10" t="str" cm="1">
        <f t="array" ref="H189">_xlfn._xlws.FILTER(AnalysisResults!$T$2:$T$3724,(AnalysisResults!$P$2:$P$3724='AE_SOC_PT Display'!$D189)*(AnalysisResults!$D$2:$D$3724='AE_SOC_PT Display'!H$4)*(AnalysisResults!$J$2:$J$3724='AE_SOC_PT Display'!$B189)*(AnalysisResults!$N$2:$N$3724='AE_SOC_PT Display'!$C189),"")</f>
        <v>(  0.0)</v>
      </c>
    </row>
    <row r="190" spans="2:8" x14ac:dyDescent="0.45">
      <c r="B190" s="9" t="str">
        <v>IMMUNE SYSTEM DISORDERS</v>
      </c>
      <c r="C190" s="9" t="str">
        <v>HYPERSENSITIVITY</v>
      </c>
      <c r="D190" s="11" t="str">
        <v>Mth01_CatVar_ByGrp_1_n</v>
      </c>
      <c r="E190" s="9" t="str" cm="1">
        <f t="array" ref="E190">_xlfn._xlws.FILTER(AnalysisMethods!$G$2:$G$31,AnalysisMethods!$E$2:$E$31='AE_SOC_PT Display'!D190,"")</f>
        <v>n</v>
      </c>
      <c r="F190" s="10" t="str" cm="1">
        <f t="array" ref="F190">_xlfn._xlws.FILTER(AnalysisResults!$T$2:$T$3724,(AnalysisResults!$P$2:$P$3724='AE_SOC_PT Display'!$D190)*(AnalysisResults!$D$2:$D$3724='AE_SOC_PT Display'!F$4)*(AnalysisResults!$J$2:$J$3724='AE_SOC_PT Display'!$B190)*(AnalysisResults!$N$2:$N$3724='AE_SOC_PT Display'!$C190),"")</f>
        <v>0</v>
      </c>
      <c r="G190" s="10" t="str" cm="1">
        <f t="array" ref="G190">_xlfn._xlws.FILTER(AnalysisResults!$T$2:$T$3724,(AnalysisResults!$P$2:$P$3724='AE_SOC_PT Display'!$D190)*(AnalysisResults!$D$2:$D$3724='AE_SOC_PT Display'!G$4)*(AnalysisResults!$J$2:$J$3724='AE_SOC_PT Display'!$B190)*(AnalysisResults!$N$2:$N$3724='AE_SOC_PT Display'!$C190),"")</f>
        <v>1</v>
      </c>
      <c r="H190" s="10" t="str" cm="1">
        <f t="array" ref="H190">_xlfn._xlws.FILTER(AnalysisResults!$T$2:$T$3724,(AnalysisResults!$P$2:$P$3724='AE_SOC_PT Display'!$D190)*(AnalysisResults!$D$2:$D$3724='AE_SOC_PT Display'!H$4)*(AnalysisResults!$J$2:$J$3724='AE_SOC_PT Display'!$B190)*(AnalysisResults!$N$2:$N$3724='AE_SOC_PT Display'!$C190),"")</f>
        <v>0</v>
      </c>
    </row>
    <row r="191" spans="2:8" x14ac:dyDescent="0.45">
      <c r="B191" s="9" t="str">
        <v>IMMUNE SYSTEM DISORDERS</v>
      </c>
      <c r="C191" s="9" t="str">
        <v>HYPERSENSITIVITY</v>
      </c>
      <c r="D191" s="11" t="str">
        <v>Mth01_CatVar_ByGrp_2_pct</v>
      </c>
      <c r="E191" s="9" t="str" cm="1">
        <f t="array" ref="E191">_xlfn._xlws.FILTER(AnalysisMethods!$G$2:$G$31,AnalysisMethods!$E$2:$E$31='AE_SOC_PT Display'!D191,"")</f>
        <v>%</v>
      </c>
      <c r="F191" s="10" t="str" cm="1">
        <f t="array" ref="F191">_xlfn._xlws.FILTER(AnalysisResults!$T$2:$T$3724,(AnalysisResults!$P$2:$P$3724='AE_SOC_PT Display'!$D191)*(AnalysisResults!$D$2:$D$3724='AE_SOC_PT Display'!F$4)*(AnalysisResults!$J$2:$J$3724='AE_SOC_PT Display'!$B191)*(AnalysisResults!$N$2:$N$3724='AE_SOC_PT Display'!$C191),"")</f>
        <v>(  0.0)</v>
      </c>
      <c r="G191" s="10" t="str" cm="1">
        <f t="array" ref="G191">_xlfn._xlws.FILTER(AnalysisResults!$T$2:$T$3724,(AnalysisResults!$P$2:$P$3724='AE_SOC_PT Display'!$D191)*(AnalysisResults!$D$2:$D$3724='AE_SOC_PT Display'!G$4)*(AnalysisResults!$J$2:$J$3724='AE_SOC_PT Display'!$B191)*(AnalysisResults!$N$2:$N$3724='AE_SOC_PT Display'!$C191),"")</f>
        <v>(  1.2)</v>
      </c>
      <c r="H191" s="10" t="str" cm="1">
        <f t="array" ref="H191">_xlfn._xlws.FILTER(AnalysisResults!$T$2:$T$3724,(AnalysisResults!$P$2:$P$3724='AE_SOC_PT Display'!$D191)*(AnalysisResults!$D$2:$D$3724='AE_SOC_PT Display'!H$4)*(AnalysisResults!$J$2:$J$3724='AE_SOC_PT Display'!$B191)*(AnalysisResults!$N$2:$N$3724='AE_SOC_PT Display'!$C191),"")</f>
        <v>(  0.0)</v>
      </c>
    </row>
    <row r="192" spans="2:8" x14ac:dyDescent="0.45">
      <c r="B192" s="9" t="str">
        <v>INFECTIONS AND INFESTATIONS</v>
      </c>
      <c r="C192" s="9" t="str">
        <v/>
      </c>
      <c r="D192" s="11" t="str">
        <v>Mth01_CatVar_ByGrp_1_n</v>
      </c>
      <c r="E192" s="9" t="str" cm="1">
        <f t="array" ref="E192">_xlfn._xlws.FILTER(AnalysisMethods!$G$2:$G$31,AnalysisMethods!$E$2:$E$31='AE_SOC_PT Display'!D192,"")</f>
        <v>n</v>
      </c>
      <c r="F192" s="10" t="str" cm="1">
        <f t="array" ref="F192">_xlfn._xlws.FILTER(AnalysisResults!$T$2:$T$3724,(AnalysisResults!$P$2:$P$3724='AE_SOC_PT Display'!$D192)*(AnalysisResults!$D$2:$D$3724='AE_SOC_PT Display'!F$4)*(AnalysisResults!$J$2:$J$3724='AE_SOC_PT Display'!$B192)*(AnalysisResults!$N$2:$N$3724='AE_SOC_PT Display'!$C192),"")</f>
        <v>16</v>
      </c>
      <c r="G192" s="10" t="str" cm="1">
        <f t="array" ref="G192">_xlfn._xlws.FILTER(AnalysisResults!$T$2:$T$3724,(AnalysisResults!$P$2:$P$3724='AE_SOC_PT Display'!$D192)*(AnalysisResults!$D$2:$D$3724='AE_SOC_PT Display'!G$4)*(AnalysisResults!$J$2:$J$3724='AE_SOC_PT Display'!$B192)*(AnalysisResults!$N$2:$N$3724='AE_SOC_PT Display'!$C192),"")</f>
        <v>9</v>
      </c>
      <c r="H192" s="10" t="str" cm="1">
        <f t="array" ref="H192">_xlfn._xlws.FILTER(AnalysisResults!$T$2:$T$3724,(AnalysisResults!$P$2:$P$3724='AE_SOC_PT Display'!$D192)*(AnalysisResults!$D$2:$D$3724='AE_SOC_PT Display'!H$4)*(AnalysisResults!$J$2:$J$3724='AE_SOC_PT Display'!$B192)*(AnalysisResults!$N$2:$N$3724='AE_SOC_PT Display'!$C192),"")</f>
        <v>13</v>
      </c>
    </row>
    <row r="193" spans="2:8" x14ac:dyDescent="0.45">
      <c r="B193" s="9" t="str">
        <v>INFECTIONS AND INFESTATIONS</v>
      </c>
      <c r="C193" s="9" t="str">
        <v/>
      </c>
      <c r="D193" s="11" t="str">
        <v>Mth01_CatVar_ByGrp_2_pct</v>
      </c>
      <c r="E193" s="9" t="str" cm="1">
        <f t="array" ref="E193">_xlfn._xlws.FILTER(AnalysisMethods!$G$2:$G$31,AnalysisMethods!$E$2:$E$31='AE_SOC_PT Display'!D193,"")</f>
        <v>%</v>
      </c>
      <c r="F193" s="10" t="str" cm="1">
        <f t="array" ref="F193">_xlfn._xlws.FILTER(AnalysisResults!$T$2:$T$3724,(AnalysisResults!$P$2:$P$3724='AE_SOC_PT Display'!$D193)*(AnalysisResults!$D$2:$D$3724='AE_SOC_PT Display'!F$4)*(AnalysisResults!$J$2:$J$3724='AE_SOC_PT Display'!$B193)*(AnalysisResults!$N$2:$N$3724='AE_SOC_PT Display'!$C193),"")</f>
        <v>( 18.6)</v>
      </c>
      <c r="G193" s="10" t="str" cm="1">
        <f t="array" ref="G193">_xlfn._xlws.FILTER(AnalysisResults!$T$2:$T$3724,(AnalysisResults!$P$2:$P$3724='AE_SOC_PT Display'!$D193)*(AnalysisResults!$D$2:$D$3724='AE_SOC_PT Display'!G$4)*(AnalysisResults!$J$2:$J$3724='AE_SOC_PT Display'!$B193)*(AnalysisResults!$N$2:$N$3724='AE_SOC_PT Display'!$C193),"")</f>
        <v>( 10.7)</v>
      </c>
      <c r="H193" s="10" t="str" cm="1">
        <f t="array" ref="H193">_xlfn._xlws.FILTER(AnalysisResults!$T$2:$T$3724,(AnalysisResults!$P$2:$P$3724='AE_SOC_PT Display'!$D193)*(AnalysisResults!$D$2:$D$3724='AE_SOC_PT Display'!H$4)*(AnalysisResults!$J$2:$J$3724='AE_SOC_PT Display'!$B193)*(AnalysisResults!$N$2:$N$3724='AE_SOC_PT Display'!$C193),"")</f>
        <v>( 15.5)</v>
      </c>
    </row>
    <row r="194" spans="2:8" x14ac:dyDescent="0.45">
      <c r="B194" s="9" t="str">
        <v>INFECTIONS AND INFESTATIONS</v>
      </c>
      <c r="C194" s="9" t="str">
        <v>BRONCHITIS</v>
      </c>
      <c r="D194" s="11" t="str">
        <v>Mth01_CatVar_ByGrp_1_n</v>
      </c>
      <c r="E194" s="9" t="str" cm="1">
        <f t="array" ref="E194">_xlfn._xlws.FILTER(AnalysisMethods!$G$2:$G$31,AnalysisMethods!$E$2:$E$31='AE_SOC_PT Display'!D194,"")</f>
        <v>n</v>
      </c>
      <c r="F194" s="10" t="str" cm="1">
        <f t="array" ref="F194">_xlfn._xlws.FILTER(AnalysisResults!$T$2:$T$3724,(AnalysisResults!$P$2:$P$3724='AE_SOC_PT Display'!$D194)*(AnalysisResults!$D$2:$D$3724='AE_SOC_PT Display'!F$4)*(AnalysisResults!$J$2:$J$3724='AE_SOC_PT Display'!$B194)*(AnalysisResults!$N$2:$N$3724='AE_SOC_PT Display'!$C194),"")</f>
        <v>1</v>
      </c>
      <c r="G194" s="10" t="str" cm="1">
        <f t="array" ref="G194">_xlfn._xlws.FILTER(AnalysisResults!$T$2:$T$3724,(AnalysisResults!$P$2:$P$3724='AE_SOC_PT Display'!$D194)*(AnalysisResults!$D$2:$D$3724='AE_SOC_PT Display'!G$4)*(AnalysisResults!$J$2:$J$3724='AE_SOC_PT Display'!$B194)*(AnalysisResults!$N$2:$N$3724='AE_SOC_PT Display'!$C194),"")</f>
        <v>0</v>
      </c>
      <c r="H194" s="10" t="str" cm="1">
        <f t="array" ref="H194">_xlfn._xlws.FILTER(AnalysisResults!$T$2:$T$3724,(AnalysisResults!$P$2:$P$3724='AE_SOC_PT Display'!$D194)*(AnalysisResults!$D$2:$D$3724='AE_SOC_PT Display'!H$4)*(AnalysisResults!$J$2:$J$3724='AE_SOC_PT Display'!$B194)*(AnalysisResults!$N$2:$N$3724='AE_SOC_PT Display'!$C194),"")</f>
        <v>0</v>
      </c>
    </row>
    <row r="195" spans="2:8" x14ac:dyDescent="0.45">
      <c r="B195" s="9" t="str">
        <v>INFECTIONS AND INFESTATIONS</v>
      </c>
      <c r="C195" s="9" t="str">
        <v>BRONCHITIS</v>
      </c>
      <c r="D195" s="11" t="str">
        <v>Mth01_CatVar_ByGrp_2_pct</v>
      </c>
      <c r="E195" s="9" t="str" cm="1">
        <f t="array" ref="E195">_xlfn._xlws.FILTER(AnalysisMethods!$G$2:$G$31,AnalysisMethods!$E$2:$E$31='AE_SOC_PT Display'!D195,"")</f>
        <v>%</v>
      </c>
      <c r="F195" s="10" t="str" cm="1">
        <f t="array" ref="F195">_xlfn._xlws.FILTER(AnalysisResults!$T$2:$T$3724,(AnalysisResults!$P$2:$P$3724='AE_SOC_PT Display'!$D195)*(AnalysisResults!$D$2:$D$3724='AE_SOC_PT Display'!F$4)*(AnalysisResults!$J$2:$J$3724='AE_SOC_PT Display'!$B195)*(AnalysisResults!$N$2:$N$3724='AE_SOC_PT Display'!$C195),"")</f>
        <v>(  1.2)</v>
      </c>
      <c r="G195" s="10" t="str" cm="1">
        <f t="array" ref="G195">_xlfn._xlws.FILTER(AnalysisResults!$T$2:$T$3724,(AnalysisResults!$P$2:$P$3724='AE_SOC_PT Display'!$D195)*(AnalysisResults!$D$2:$D$3724='AE_SOC_PT Display'!G$4)*(AnalysisResults!$J$2:$J$3724='AE_SOC_PT Display'!$B195)*(AnalysisResults!$N$2:$N$3724='AE_SOC_PT Display'!$C195),"")</f>
        <v>(  0.0)</v>
      </c>
      <c r="H195" s="10" t="str" cm="1">
        <f t="array" ref="H195">_xlfn._xlws.FILTER(AnalysisResults!$T$2:$T$3724,(AnalysisResults!$P$2:$P$3724='AE_SOC_PT Display'!$D195)*(AnalysisResults!$D$2:$D$3724='AE_SOC_PT Display'!H$4)*(AnalysisResults!$J$2:$J$3724='AE_SOC_PT Display'!$B195)*(AnalysisResults!$N$2:$N$3724='AE_SOC_PT Display'!$C195),"")</f>
        <v>(  0.0)</v>
      </c>
    </row>
    <row r="196" spans="2:8" x14ac:dyDescent="0.45">
      <c r="B196" s="9" t="str">
        <v>INFECTIONS AND INFESTATIONS</v>
      </c>
      <c r="C196" s="9" t="str">
        <v>CELLULITIS</v>
      </c>
      <c r="D196" s="11" t="str">
        <v>Mth01_CatVar_ByGrp_1_n</v>
      </c>
      <c r="E196" s="9" t="str" cm="1">
        <f t="array" ref="E196">_xlfn._xlws.FILTER(AnalysisMethods!$G$2:$G$31,AnalysisMethods!$E$2:$E$31='AE_SOC_PT Display'!D196,"")</f>
        <v>n</v>
      </c>
      <c r="F196" s="10" t="str" cm="1">
        <f t="array" ref="F196">_xlfn._xlws.FILTER(AnalysisResults!$T$2:$T$3724,(AnalysisResults!$P$2:$P$3724='AE_SOC_PT Display'!$D196)*(AnalysisResults!$D$2:$D$3724='AE_SOC_PT Display'!F$4)*(AnalysisResults!$J$2:$J$3724='AE_SOC_PT Display'!$B196)*(AnalysisResults!$N$2:$N$3724='AE_SOC_PT Display'!$C196),"")</f>
        <v>0</v>
      </c>
      <c r="G196" s="10" t="str" cm="1">
        <f t="array" ref="G196">_xlfn._xlws.FILTER(AnalysisResults!$T$2:$T$3724,(AnalysisResults!$P$2:$P$3724='AE_SOC_PT Display'!$D196)*(AnalysisResults!$D$2:$D$3724='AE_SOC_PT Display'!G$4)*(AnalysisResults!$J$2:$J$3724='AE_SOC_PT Display'!$B196)*(AnalysisResults!$N$2:$N$3724='AE_SOC_PT Display'!$C196),"")</f>
        <v>1</v>
      </c>
      <c r="H196" s="10" t="str" cm="1">
        <f t="array" ref="H196">_xlfn._xlws.FILTER(AnalysisResults!$T$2:$T$3724,(AnalysisResults!$P$2:$P$3724='AE_SOC_PT Display'!$D196)*(AnalysisResults!$D$2:$D$3724='AE_SOC_PT Display'!H$4)*(AnalysisResults!$J$2:$J$3724='AE_SOC_PT Display'!$B196)*(AnalysisResults!$N$2:$N$3724='AE_SOC_PT Display'!$C196),"")</f>
        <v>0</v>
      </c>
    </row>
    <row r="197" spans="2:8" x14ac:dyDescent="0.45">
      <c r="B197" s="9" t="str">
        <v>INFECTIONS AND INFESTATIONS</v>
      </c>
      <c r="C197" s="9" t="str">
        <v>CELLULITIS</v>
      </c>
      <c r="D197" s="11" t="str">
        <v>Mth01_CatVar_ByGrp_2_pct</v>
      </c>
      <c r="E197" s="9" t="str" cm="1">
        <f t="array" ref="E197">_xlfn._xlws.FILTER(AnalysisMethods!$G$2:$G$31,AnalysisMethods!$E$2:$E$31='AE_SOC_PT Display'!D197,"")</f>
        <v>%</v>
      </c>
      <c r="F197" s="10" t="str" cm="1">
        <f t="array" ref="F197">_xlfn._xlws.FILTER(AnalysisResults!$T$2:$T$3724,(AnalysisResults!$P$2:$P$3724='AE_SOC_PT Display'!$D197)*(AnalysisResults!$D$2:$D$3724='AE_SOC_PT Display'!F$4)*(AnalysisResults!$J$2:$J$3724='AE_SOC_PT Display'!$B197)*(AnalysisResults!$N$2:$N$3724='AE_SOC_PT Display'!$C197),"")</f>
        <v>(  0.0)</v>
      </c>
      <c r="G197" s="10" t="str" cm="1">
        <f t="array" ref="G197">_xlfn._xlws.FILTER(AnalysisResults!$T$2:$T$3724,(AnalysisResults!$P$2:$P$3724='AE_SOC_PT Display'!$D197)*(AnalysisResults!$D$2:$D$3724='AE_SOC_PT Display'!G$4)*(AnalysisResults!$J$2:$J$3724='AE_SOC_PT Display'!$B197)*(AnalysisResults!$N$2:$N$3724='AE_SOC_PT Display'!$C197),"")</f>
        <v>(  1.2)</v>
      </c>
      <c r="H197" s="10" t="str" cm="1">
        <f t="array" ref="H197">_xlfn._xlws.FILTER(AnalysisResults!$T$2:$T$3724,(AnalysisResults!$P$2:$P$3724='AE_SOC_PT Display'!$D197)*(AnalysisResults!$D$2:$D$3724='AE_SOC_PT Display'!H$4)*(AnalysisResults!$J$2:$J$3724='AE_SOC_PT Display'!$B197)*(AnalysisResults!$N$2:$N$3724='AE_SOC_PT Display'!$C197),"")</f>
        <v>(  0.0)</v>
      </c>
    </row>
    <row r="198" spans="2:8" x14ac:dyDescent="0.45">
      <c r="B198" s="9" t="str">
        <v>INFECTIONS AND INFESTATIONS</v>
      </c>
      <c r="C198" s="9" t="str">
        <v>CERVICITIS</v>
      </c>
      <c r="D198" s="11" t="str">
        <v>Mth01_CatVar_ByGrp_1_n</v>
      </c>
      <c r="E198" s="9" t="str" cm="1">
        <f t="array" ref="E198">_xlfn._xlws.FILTER(AnalysisMethods!$G$2:$G$31,AnalysisMethods!$E$2:$E$31='AE_SOC_PT Display'!D198,"")</f>
        <v>n</v>
      </c>
      <c r="F198" s="10" t="str" cm="1">
        <f t="array" ref="F198">_xlfn._xlws.FILTER(AnalysisResults!$T$2:$T$3724,(AnalysisResults!$P$2:$P$3724='AE_SOC_PT Display'!$D198)*(AnalysisResults!$D$2:$D$3724='AE_SOC_PT Display'!F$4)*(AnalysisResults!$J$2:$J$3724='AE_SOC_PT Display'!$B198)*(AnalysisResults!$N$2:$N$3724='AE_SOC_PT Display'!$C198),"")</f>
        <v>1</v>
      </c>
      <c r="G198" s="10" t="str" cm="1">
        <f t="array" ref="G198">_xlfn._xlws.FILTER(AnalysisResults!$T$2:$T$3724,(AnalysisResults!$P$2:$P$3724='AE_SOC_PT Display'!$D198)*(AnalysisResults!$D$2:$D$3724='AE_SOC_PT Display'!G$4)*(AnalysisResults!$J$2:$J$3724='AE_SOC_PT Display'!$B198)*(AnalysisResults!$N$2:$N$3724='AE_SOC_PT Display'!$C198),"")</f>
        <v>0</v>
      </c>
      <c r="H198" s="10" t="str" cm="1">
        <f t="array" ref="H198">_xlfn._xlws.FILTER(AnalysisResults!$T$2:$T$3724,(AnalysisResults!$P$2:$P$3724='AE_SOC_PT Display'!$D198)*(AnalysisResults!$D$2:$D$3724='AE_SOC_PT Display'!H$4)*(AnalysisResults!$J$2:$J$3724='AE_SOC_PT Display'!$B198)*(AnalysisResults!$N$2:$N$3724='AE_SOC_PT Display'!$C198),"")</f>
        <v>0</v>
      </c>
    </row>
    <row r="199" spans="2:8" x14ac:dyDescent="0.45">
      <c r="B199" s="9" t="str">
        <v>INFECTIONS AND INFESTATIONS</v>
      </c>
      <c r="C199" s="9" t="str">
        <v>CERVICITIS</v>
      </c>
      <c r="D199" s="11" t="str">
        <v>Mth01_CatVar_ByGrp_2_pct</v>
      </c>
      <c r="E199" s="9" t="str" cm="1">
        <f t="array" ref="E199">_xlfn._xlws.FILTER(AnalysisMethods!$G$2:$G$31,AnalysisMethods!$E$2:$E$31='AE_SOC_PT Display'!D199,"")</f>
        <v>%</v>
      </c>
      <c r="F199" s="10" t="str" cm="1">
        <f t="array" ref="F199">_xlfn._xlws.FILTER(AnalysisResults!$T$2:$T$3724,(AnalysisResults!$P$2:$P$3724='AE_SOC_PT Display'!$D199)*(AnalysisResults!$D$2:$D$3724='AE_SOC_PT Display'!F$4)*(AnalysisResults!$J$2:$J$3724='AE_SOC_PT Display'!$B199)*(AnalysisResults!$N$2:$N$3724='AE_SOC_PT Display'!$C199),"")</f>
        <v>(  1.2)</v>
      </c>
      <c r="G199" s="10" t="str" cm="1">
        <f t="array" ref="G199">_xlfn._xlws.FILTER(AnalysisResults!$T$2:$T$3724,(AnalysisResults!$P$2:$P$3724='AE_SOC_PT Display'!$D199)*(AnalysisResults!$D$2:$D$3724='AE_SOC_PT Display'!G$4)*(AnalysisResults!$J$2:$J$3724='AE_SOC_PT Display'!$B199)*(AnalysisResults!$N$2:$N$3724='AE_SOC_PT Display'!$C199),"")</f>
        <v>(  0.0)</v>
      </c>
      <c r="H199" s="10" t="str" cm="1">
        <f t="array" ref="H199">_xlfn._xlws.FILTER(AnalysisResults!$T$2:$T$3724,(AnalysisResults!$P$2:$P$3724='AE_SOC_PT Display'!$D199)*(AnalysisResults!$D$2:$D$3724='AE_SOC_PT Display'!H$4)*(AnalysisResults!$J$2:$J$3724='AE_SOC_PT Display'!$B199)*(AnalysisResults!$N$2:$N$3724='AE_SOC_PT Display'!$C199),"")</f>
        <v>(  0.0)</v>
      </c>
    </row>
    <row r="200" spans="2:8" x14ac:dyDescent="0.45">
      <c r="B200" s="9" t="str">
        <v>INFECTIONS AND INFESTATIONS</v>
      </c>
      <c r="C200" s="9" t="str">
        <v>CYSTITIS</v>
      </c>
      <c r="D200" s="11" t="str">
        <v>Mth01_CatVar_ByGrp_1_n</v>
      </c>
      <c r="E200" s="9" t="str" cm="1">
        <f t="array" ref="E200">_xlfn._xlws.FILTER(AnalysisMethods!$G$2:$G$31,AnalysisMethods!$E$2:$E$31='AE_SOC_PT Display'!D200,"")</f>
        <v>n</v>
      </c>
      <c r="F200" s="10" t="str" cm="1">
        <f t="array" ref="F200">_xlfn._xlws.FILTER(AnalysisResults!$T$2:$T$3724,(AnalysisResults!$P$2:$P$3724='AE_SOC_PT Display'!$D200)*(AnalysisResults!$D$2:$D$3724='AE_SOC_PT Display'!F$4)*(AnalysisResults!$J$2:$J$3724='AE_SOC_PT Display'!$B200)*(AnalysisResults!$N$2:$N$3724='AE_SOC_PT Display'!$C200),"")</f>
        <v>1</v>
      </c>
      <c r="G200" s="10" t="str" cm="1">
        <f t="array" ref="G200">_xlfn._xlws.FILTER(AnalysisResults!$T$2:$T$3724,(AnalysisResults!$P$2:$P$3724='AE_SOC_PT Display'!$D200)*(AnalysisResults!$D$2:$D$3724='AE_SOC_PT Display'!G$4)*(AnalysisResults!$J$2:$J$3724='AE_SOC_PT Display'!$B200)*(AnalysisResults!$N$2:$N$3724='AE_SOC_PT Display'!$C200),"")</f>
        <v>0</v>
      </c>
      <c r="H200" s="10" t="str" cm="1">
        <f t="array" ref="H200">_xlfn._xlws.FILTER(AnalysisResults!$T$2:$T$3724,(AnalysisResults!$P$2:$P$3724='AE_SOC_PT Display'!$D200)*(AnalysisResults!$D$2:$D$3724='AE_SOC_PT Display'!H$4)*(AnalysisResults!$J$2:$J$3724='AE_SOC_PT Display'!$B200)*(AnalysisResults!$N$2:$N$3724='AE_SOC_PT Display'!$C200),"")</f>
        <v>1</v>
      </c>
    </row>
    <row r="201" spans="2:8" x14ac:dyDescent="0.45">
      <c r="B201" s="9" t="str">
        <v>INFECTIONS AND INFESTATIONS</v>
      </c>
      <c r="C201" s="9" t="str">
        <v>CYSTITIS</v>
      </c>
      <c r="D201" s="11" t="str">
        <v>Mth01_CatVar_ByGrp_2_pct</v>
      </c>
      <c r="E201" s="9" t="str" cm="1">
        <f t="array" ref="E201">_xlfn._xlws.FILTER(AnalysisMethods!$G$2:$G$31,AnalysisMethods!$E$2:$E$31='AE_SOC_PT Display'!D201,"")</f>
        <v>%</v>
      </c>
      <c r="F201" s="10" t="str" cm="1">
        <f t="array" ref="F201">_xlfn._xlws.FILTER(AnalysisResults!$T$2:$T$3724,(AnalysisResults!$P$2:$P$3724='AE_SOC_PT Display'!$D201)*(AnalysisResults!$D$2:$D$3724='AE_SOC_PT Display'!F$4)*(AnalysisResults!$J$2:$J$3724='AE_SOC_PT Display'!$B201)*(AnalysisResults!$N$2:$N$3724='AE_SOC_PT Display'!$C201),"")</f>
        <v>(  1.2)</v>
      </c>
      <c r="G201" s="10" t="str" cm="1">
        <f t="array" ref="G201">_xlfn._xlws.FILTER(AnalysisResults!$T$2:$T$3724,(AnalysisResults!$P$2:$P$3724='AE_SOC_PT Display'!$D201)*(AnalysisResults!$D$2:$D$3724='AE_SOC_PT Display'!G$4)*(AnalysisResults!$J$2:$J$3724='AE_SOC_PT Display'!$B201)*(AnalysisResults!$N$2:$N$3724='AE_SOC_PT Display'!$C201),"")</f>
        <v>(  0.0)</v>
      </c>
      <c r="H201" s="10" t="str" cm="1">
        <f t="array" ref="H201">_xlfn._xlws.FILTER(AnalysisResults!$T$2:$T$3724,(AnalysisResults!$P$2:$P$3724='AE_SOC_PT Display'!$D201)*(AnalysisResults!$D$2:$D$3724='AE_SOC_PT Display'!H$4)*(AnalysisResults!$J$2:$J$3724='AE_SOC_PT Display'!$B201)*(AnalysisResults!$N$2:$N$3724='AE_SOC_PT Display'!$C201),"")</f>
        <v>(  1.2)</v>
      </c>
    </row>
    <row r="202" spans="2:8" x14ac:dyDescent="0.45">
      <c r="B202" s="9" t="str">
        <v>INFECTIONS AND INFESTATIONS</v>
      </c>
      <c r="C202" s="9" t="str">
        <v>EAR INFECTION</v>
      </c>
      <c r="D202" s="11" t="str">
        <v>Mth01_CatVar_ByGrp_1_n</v>
      </c>
      <c r="E202" s="9" t="str" cm="1">
        <f t="array" ref="E202">_xlfn._xlws.FILTER(AnalysisMethods!$G$2:$G$31,AnalysisMethods!$E$2:$E$31='AE_SOC_PT Display'!D202,"")</f>
        <v>n</v>
      </c>
      <c r="F202" s="10" t="str" cm="1">
        <f t="array" ref="F202">_xlfn._xlws.FILTER(AnalysisResults!$T$2:$T$3724,(AnalysisResults!$P$2:$P$3724='AE_SOC_PT Display'!$D202)*(AnalysisResults!$D$2:$D$3724='AE_SOC_PT Display'!F$4)*(AnalysisResults!$J$2:$J$3724='AE_SOC_PT Display'!$B202)*(AnalysisResults!$N$2:$N$3724='AE_SOC_PT Display'!$C202),"")</f>
        <v>2</v>
      </c>
      <c r="G202" s="10" t="str" cm="1">
        <f t="array" ref="G202">_xlfn._xlws.FILTER(AnalysisResults!$T$2:$T$3724,(AnalysisResults!$P$2:$P$3724='AE_SOC_PT Display'!$D202)*(AnalysisResults!$D$2:$D$3724='AE_SOC_PT Display'!G$4)*(AnalysisResults!$J$2:$J$3724='AE_SOC_PT Display'!$B202)*(AnalysisResults!$N$2:$N$3724='AE_SOC_PT Display'!$C202),"")</f>
        <v>0</v>
      </c>
      <c r="H202" s="10" t="str" cm="1">
        <f t="array" ref="H202">_xlfn._xlws.FILTER(AnalysisResults!$T$2:$T$3724,(AnalysisResults!$P$2:$P$3724='AE_SOC_PT Display'!$D202)*(AnalysisResults!$D$2:$D$3724='AE_SOC_PT Display'!H$4)*(AnalysisResults!$J$2:$J$3724='AE_SOC_PT Display'!$B202)*(AnalysisResults!$N$2:$N$3724='AE_SOC_PT Display'!$C202),"")</f>
        <v>0</v>
      </c>
    </row>
    <row r="203" spans="2:8" x14ac:dyDescent="0.45">
      <c r="B203" s="9" t="str">
        <v>INFECTIONS AND INFESTATIONS</v>
      </c>
      <c r="C203" s="9" t="str">
        <v>EAR INFECTION</v>
      </c>
      <c r="D203" s="11" t="str">
        <v>Mth01_CatVar_ByGrp_2_pct</v>
      </c>
      <c r="E203" s="9" t="str" cm="1">
        <f t="array" ref="E203">_xlfn._xlws.FILTER(AnalysisMethods!$G$2:$G$31,AnalysisMethods!$E$2:$E$31='AE_SOC_PT Display'!D203,"")</f>
        <v>%</v>
      </c>
      <c r="F203" s="10" t="str" cm="1">
        <f t="array" ref="F203">_xlfn._xlws.FILTER(AnalysisResults!$T$2:$T$3724,(AnalysisResults!$P$2:$P$3724='AE_SOC_PT Display'!$D203)*(AnalysisResults!$D$2:$D$3724='AE_SOC_PT Display'!F$4)*(AnalysisResults!$J$2:$J$3724='AE_SOC_PT Display'!$B203)*(AnalysisResults!$N$2:$N$3724='AE_SOC_PT Display'!$C203),"")</f>
        <v>(  2.3)</v>
      </c>
      <c r="G203" s="10" t="str" cm="1">
        <f t="array" ref="G203">_xlfn._xlws.FILTER(AnalysisResults!$T$2:$T$3724,(AnalysisResults!$P$2:$P$3724='AE_SOC_PT Display'!$D203)*(AnalysisResults!$D$2:$D$3724='AE_SOC_PT Display'!G$4)*(AnalysisResults!$J$2:$J$3724='AE_SOC_PT Display'!$B203)*(AnalysisResults!$N$2:$N$3724='AE_SOC_PT Display'!$C203),"")</f>
        <v>(  0.0)</v>
      </c>
      <c r="H203" s="10" t="str" cm="1">
        <f t="array" ref="H203">_xlfn._xlws.FILTER(AnalysisResults!$T$2:$T$3724,(AnalysisResults!$P$2:$P$3724='AE_SOC_PT Display'!$D203)*(AnalysisResults!$D$2:$D$3724='AE_SOC_PT Display'!H$4)*(AnalysisResults!$J$2:$J$3724='AE_SOC_PT Display'!$B203)*(AnalysisResults!$N$2:$N$3724='AE_SOC_PT Display'!$C203),"")</f>
        <v>(  0.0)</v>
      </c>
    </row>
    <row r="204" spans="2:8" x14ac:dyDescent="0.45">
      <c r="B204" s="9" t="str">
        <v>INFECTIONS AND INFESTATIONS</v>
      </c>
      <c r="C204" s="9" t="str">
        <v>GASTROENTERITIS VIRAL</v>
      </c>
      <c r="D204" s="11" t="str">
        <v>Mth01_CatVar_ByGrp_1_n</v>
      </c>
      <c r="E204" s="9" t="str" cm="1">
        <f t="array" ref="E204">_xlfn._xlws.FILTER(AnalysisMethods!$G$2:$G$31,AnalysisMethods!$E$2:$E$31='AE_SOC_PT Display'!D204,"")</f>
        <v>n</v>
      </c>
      <c r="F204" s="10" t="str" cm="1">
        <f t="array" ref="F204">_xlfn._xlws.FILTER(AnalysisResults!$T$2:$T$3724,(AnalysisResults!$P$2:$P$3724='AE_SOC_PT Display'!$D204)*(AnalysisResults!$D$2:$D$3724='AE_SOC_PT Display'!F$4)*(AnalysisResults!$J$2:$J$3724='AE_SOC_PT Display'!$B204)*(AnalysisResults!$N$2:$N$3724='AE_SOC_PT Display'!$C204),"")</f>
        <v>1</v>
      </c>
      <c r="G204" s="10" t="str" cm="1">
        <f t="array" ref="G204">_xlfn._xlws.FILTER(AnalysisResults!$T$2:$T$3724,(AnalysisResults!$P$2:$P$3724='AE_SOC_PT Display'!$D204)*(AnalysisResults!$D$2:$D$3724='AE_SOC_PT Display'!G$4)*(AnalysisResults!$J$2:$J$3724='AE_SOC_PT Display'!$B204)*(AnalysisResults!$N$2:$N$3724='AE_SOC_PT Display'!$C204),"")</f>
        <v>0</v>
      </c>
      <c r="H204" s="10" t="str" cm="1">
        <f t="array" ref="H204">_xlfn._xlws.FILTER(AnalysisResults!$T$2:$T$3724,(AnalysisResults!$P$2:$P$3724='AE_SOC_PT Display'!$D204)*(AnalysisResults!$D$2:$D$3724='AE_SOC_PT Display'!H$4)*(AnalysisResults!$J$2:$J$3724='AE_SOC_PT Display'!$B204)*(AnalysisResults!$N$2:$N$3724='AE_SOC_PT Display'!$C204),"")</f>
        <v>0</v>
      </c>
    </row>
    <row r="205" spans="2:8" x14ac:dyDescent="0.45">
      <c r="B205" s="9" t="str">
        <v>INFECTIONS AND INFESTATIONS</v>
      </c>
      <c r="C205" s="9" t="str">
        <v>GASTROENTERITIS VIRAL</v>
      </c>
      <c r="D205" s="11" t="str">
        <v>Mth01_CatVar_ByGrp_2_pct</v>
      </c>
      <c r="E205" s="9" t="str" cm="1">
        <f t="array" ref="E205">_xlfn._xlws.FILTER(AnalysisMethods!$G$2:$G$31,AnalysisMethods!$E$2:$E$31='AE_SOC_PT Display'!D205,"")</f>
        <v>%</v>
      </c>
      <c r="F205" s="10" t="str" cm="1">
        <f t="array" ref="F205">_xlfn._xlws.FILTER(AnalysisResults!$T$2:$T$3724,(AnalysisResults!$P$2:$P$3724='AE_SOC_PT Display'!$D205)*(AnalysisResults!$D$2:$D$3724='AE_SOC_PT Display'!F$4)*(AnalysisResults!$J$2:$J$3724='AE_SOC_PT Display'!$B205)*(AnalysisResults!$N$2:$N$3724='AE_SOC_PT Display'!$C205),"")</f>
        <v>(  1.2)</v>
      </c>
      <c r="G205" s="10" t="str" cm="1">
        <f t="array" ref="G205">_xlfn._xlws.FILTER(AnalysisResults!$T$2:$T$3724,(AnalysisResults!$P$2:$P$3724='AE_SOC_PT Display'!$D205)*(AnalysisResults!$D$2:$D$3724='AE_SOC_PT Display'!G$4)*(AnalysisResults!$J$2:$J$3724='AE_SOC_PT Display'!$B205)*(AnalysisResults!$N$2:$N$3724='AE_SOC_PT Display'!$C205),"")</f>
        <v>(  0.0)</v>
      </c>
      <c r="H205" s="10" t="str" cm="1">
        <f t="array" ref="H205">_xlfn._xlws.FILTER(AnalysisResults!$T$2:$T$3724,(AnalysisResults!$P$2:$P$3724='AE_SOC_PT Display'!$D205)*(AnalysisResults!$D$2:$D$3724='AE_SOC_PT Display'!H$4)*(AnalysisResults!$J$2:$J$3724='AE_SOC_PT Display'!$B205)*(AnalysisResults!$N$2:$N$3724='AE_SOC_PT Display'!$C205),"")</f>
        <v>(  0.0)</v>
      </c>
    </row>
    <row r="206" spans="2:8" x14ac:dyDescent="0.45">
      <c r="B206" s="9" t="str">
        <v>INFECTIONS AND INFESTATIONS</v>
      </c>
      <c r="C206" s="9" t="str">
        <v>HORDEOLUM</v>
      </c>
      <c r="D206" s="11" t="str">
        <v>Mth01_CatVar_ByGrp_1_n</v>
      </c>
      <c r="E206" s="9" t="str" cm="1">
        <f t="array" ref="E206">_xlfn._xlws.FILTER(AnalysisMethods!$G$2:$G$31,AnalysisMethods!$E$2:$E$31='AE_SOC_PT Display'!D206,"")</f>
        <v>n</v>
      </c>
      <c r="F206" s="10" t="str" cm="1">
        <f t="array" ref="F206">_xlfn._xlws.FILTER(AnalysisResults!$T$2:$T$3724,(AnalysisResults!$P$2:$P$3724='AE_SOC_PT Display'!$D206)*(AnalysisResults!$D$2:$D$3724='AE_SOC_PT Display'!F$4)*(AnalysisResults!$J$2:$J$3724='AE_SOC_PT Display'!$B206)*(AnalysisResults!$N$2:$N$3724='AE_SOC_PT Display'!$C206),"")</f>
        <v>0</v>
      </c>
      <c r="G206" s="10" t="str" cm="1">
        <f t="array" ref="G206">_xlfn._xlws.FILTER(AnalysisResults!$T$2:$T$3724,(AnalysisResults!$P$2:$P$3724='AE_SOC_PT Display'!$D206)*(AnalysisResults!$D$2:$D$3724='AE_SOC_PT Display'!G$4)*(AnalysisResults!$J$2:$J$3724='AE_SOC_PT Display'!$B206)*(AnalysisResults!$N$2:$N$3724='AE_SOC_PT Display'!$C206),"")</f>
        <v>0</v>
      </c>
      <c r="H206" s="10" t="str" cm="1">
        <f t="array" ref="H206">_xlfn._xlws.FILTER(AnalysisResults!$T$2:$T$3724,(AnalysisResults!$P$2:$P$3724='AE_SOC_PT Display'!$D206)*(AnalysisResults!$D$2:$D$3724='AE_SOC_PT Display'!H$4)*(AnalysisResults!$J$2:$J$3724='AE_SOC_PT Display'!$B206)*(AnalysisResults!$N$2:$N$3724='AE_SOC_PT Display'!$C206),"")</f>
        <v>1</v>
      </c>
    </row>
    <row r="207" spans="2:8" x14ac:dyDescent="0.45">
      <c r="B207" s="9" t="str">
        <v>INFECTIONS AND INFESTATIONS</v>
      </c>
      <c r="C207" s="9" t="str">
        <v>HORDEOLUM</v>
      </c>
      <c r="D207" s="11" t="str">
        <v>Mth01_CatVar_ByGrp_2_pct</v>
      </c>
      <c r="E207" s="9" t="str" cm="1">
        <f t="array" ref="E207">_xlfn._xlws.FILTER(AnalysisMethods!$G$2:$G$31,AnalysisMethods!$E$2:$E$31='AE_SOC_PT Display'!D207,"")</f>
        <v>%</v>
      </c>
      <c r="F207" s="10" t="str" cm="1">
        <f t="array" ref="F207">_xlfn._xlws.FILTER(AnalysisResults!$T$2:$T$3724,(AnalysisResults!$P$2:$P$3724='AE_SOC_PT Display'!$D207)*(AnalysisResults!$D$2:$D$3724='AE_SOC_PT Display'!F$4)*(AnalysisResults!$J$2:$J$3724='AE_SOC_PT Display'!$B207)*(AnalysisResults!$N$2:$N$3724='AE_SOC_PT Display'!$C207),"")</f>
        <v>(  0.0)</v>
      </c>
      <c r="G207" s="10" t="str" cm="1">
        <f t="array" ref="G207">_xlfn._xlws.FILTER(AnalysisResults!$T$2:$T$3724,(AnalysisResults!$P$2:$P$3724='AE_SOC_PT Display'!$D207)*(AnalysisResults!$D$2:$D$3724='AE_SOC_PT Display'!G$4)*(AnalysisResults!$J$2:$J$3724='AE_SOC_PT Display'!$B207)*(AnalysisResults!$N$2:$N$3724='AE_SOC_PT Display'!$C207),"")</f>
        <v>(  0.0)</v>
      </c>
      <c r="H207" s="10" t="str" cm="1">
        <f t="array" ref="H207">_xlfn._xlws.FILTER(AnalysisResults!$T$2:$T$3724,(AnalysisResults!$P$2:$P$3724='AE_SOC_PT Display'!$D207)*(AnalysisResults!$D$2:$D$3724='AE_SOC_PT Display'!H$4)*(AnalysisResults!$J$2:$J$3724='AE_SOC_PT Display'!$B207)*(AnalysisResults!$N$2:$N$3724='AE_SOC_PT Display'!$C207),"")</f>
        <v>(  1.2)</v>
      </c>
    </row>
    <row r="208" spans="2:8" x14ac:dyDescent="0.45">
      <c r="B208" s="9" t="str">
        <v>INFECTIONS AND INFESTATIONS</v>
      </c>
      <c r="C208" s="9" t="str">
        <v>INFLUENZA</v>
      </c>
      <c r="D208" s="11" t="str">
        <v>Mth01_CatVar_ByGrp_1_n</v>
      </c>
      <c r="E208" s="9" t="str" cm="1">
        <f t="array" ref="E208">_xlfn._xlws.FILTER(AnalysisMethods!$G$2:$G$31,AnalysisMethods!$E$2:$E$31='AE_SOC_PT Display'!D208,"")</f>
        <v>n</v>
      </c>
      <c r="F208" s="10" t="str" cm="1">
        <f t="array" ref="F208">_xlfn._xlws.FILTER(AnalysisResults!$T$2:$T$3724,(AnalysisResults!$P$2:$P$3724='AE_SOC_PT Display'!$D208)*(AnalysisResults!$D$2:$D$3724='AE_SOC_PT Display'!F$4)*(AnalysisResults!$J$2:$J$3724='AE_SOC_PT Display'!$B208)*(AnalysisResults!$N$2:$N$3724='AE_SOC_PT Display'!$C208),"")</f>
        <v>1</v>
      </c>
      <c r="G208" s="10" t="str" cm="1">
        <f t="array" ref="G208">_xlfn._xlws.FILTER(AnalysisResults!$T$2:$T$3724,(AnalysisResults!$P$2:$P$3724='AE_SOC_PT Display'!$D208)*(AnalysisResults!$D$2:$D$3724='AE_SOC_PT Display'!G$4)*(AnalysisResults!$J$2:$J$3724='AE_SOC_PT Display'!$B208)*(AnalysisResults!$N$2:$N$3724='AE_SOC_PT Display'!$C208),"")</f>
        <v>1</v>
      </c>
      <c r="H208" s="10" t="str" cm="1">
        <f t="array" ref="H208">_xlfn._xlws.FILTER(AnalysisResults!$T$2:$T$3724,(AnalysisResults!$P$2:$P$3724='AE_SOC_PT Display'!$D208)*(AnalysisResults!$D$2:$D$3724='AE_SOC_PT Display'!H$4)*(AnalysisResults!$J$2:$J$3724='AE_SOC_PT Display'!$B208)*(AnalysisResults!$N$2:$N$3724='AE_SOC_PT Display'!$C208),"")</f>
        <v>1</v>
      </c>
    </row>
    <row r="209" spans="2:8" x14ac:dyDescent="0.45">
      <c r="B209" s="9" t="str">
        <v>INFECTIONS AND INFESTATIONS</v>
      </c>
      <c r="C209" s="9" t="str">
        <v>INFLUENZA</v>
      </c>
      <c r="D209" s="11" t="str">
        <v>Mth01_CatVar_ByGrp_2_pct</v>
      </c>
      <c r="E209" s="9" t="str" cm="1">
        <f t="array" ref="E209">_xlfn._xlws.FILTER(AnalysisMethods!$G$2:$G$31,AnalysisMethods!$E$2:$E$31='AE_SOC_PT Display'!D209,"")</f>
        <v>%</v>
      </c>
      <c r="F209" s="10" t="str" cm="1">
        <f t="array" ref="F209">_xlfn._xlws.FILTER(AnalysisResults!$T$2:$T$3724,(AnalysisResults!$P$2:$P$3724='AE_SOC_PT Display'!$D209)*(AnalysisResults!$D$2:$D$3724='AE_SOC_PT Display'!F$4)*(AnalysisResults!$J$2:$J$3724='AE_SOC_PT Display'!$B209)*(AnalysisResults!$N$2:$N$3724='AE_SOC_PT Display'!$C209),"")</f>
        <v>(  1.2)</v>
      </c>
      <c r="G209" s="10" t="str" cm="1">
        <f t="array" ref="G209">_xlfn._xlws.FILTER(AnalysisResults!$T$2:$T$3724,(AnalysisResults!$P$2:$P$3724='AE_SOC_PT Display'!$D209)*(AnalysisResults!$D$2:$D$3724='AE_SOC_PT Display'!G$4)*(AnalysisResults!$J$2:$J$3724='AE_SOC_PT Display'!$B209)*(AnalysisResults!$N$2:$N$3724='AE_SOC_PT Display'!$C209),"")</f>
        <v>(  1.2)</v>
      </c>
      <c r="H209" s="10" t="str" cm="1">
        <f t="array" ref="H209">_xlfn._xlws.FILTER(AnalysisResults!$T$2:$T$3724,(AnalysisResults!$P$2:$P$3724='AE_SOC_PT Display'!$D209)*(AnalysisResults!$D$2:$D$3724='AE_SOC_PT Display'!H$4)*(AnalysisResults!$J$2:$J$3724='AE_SOC_PT Display'!$B209)*(AnalysisResults!$N$2:$N$3724='AE_SOC_PT Display'!$C209),"")</f>
        <v>(  1.2)</v>
      </c>
    </row>
    <row r="210" spans="2:8" x14ac:dyDescent="0.45">
      <c r="B210" s="9" t="str">
        <v>INFECTIONS AND INFESTATIONS</v>
      </c>
      <c r="C210" s="9" t="str">
        <v>LOCALISED INFECTION</v>
      </c>
      <c r="D210" s="11" t="str">
        <v>Mth01_CatVar_ByGrp_1_n</v>
      </c>
      <c r="E210" s="9" t="str" cm="1">
        <f t="array" ref="E210">_xlfn._xlws.FILTER(AnalysisMethods!$G$2:$G$31,AnalysisMethods!$E$2:$E$31='AE_SOC_PT Display'!D210,"")</f>
        <v>n</v>
      </c>
      <c r="F210" s="10" t="str" cm="1">
        <f t="array" ref="F210">_xlfn._xlws.FILTER(AnalysisResults!$T$2:$T$3724,(AnalysisResults!$P$2:$P$3724='AE_SOC_PT Display'!$D210)*(AnalysisResults!$D$2:$D$3724='AE_SOC_PT Display'!F$4)*(AnalysisResults!$J$2:$J$3724='AE_SOC_PT Display'!$B210)*(AnalysisResults!$N$2:$N$3724='AE_SOC_PT Display'!$C210),"")</f>
        <v>1</v>
      </c>
      <c r="G210" s="10" t="str" cm="1">
        <f t="array" ref="G210">_xlfn._xlws.FILTER(AnalysisResults!$T$2:$T$3724,(AnalysisResults!$P$2:$P$3724='AE_SOC_PT Display'!$D210)*(AnalysisResults!$D$2:$D$3724='AE_SOC_PT Display'!G$4)*(AnalysisResults!$J$2:$J$3724='AE_SOC_PT Display'!$B210)*(AnalysisResults!$N$2:$N$3724='AE_SOC_PT Display'!$C210),"")</f>
        <v>0</v>
      </c>
      <c r="H210" s="10" t="str" cm="1">
        <f t="array" ref="H210">_xlfn._xlws.FILTER(AnalysisResults!$T$2:$T$3724,(AnalysisResults!$P$2:$P$3724='AE_SOC_PT Display'!$D210)*(AnalysisResults!$D$2:$D$3724='AE_SOC_PT Display'!H$4)*(AnalysisResults!$J$2:$J$3724='AE_SOC_PT Display'!$B210)*(AnalysisResults!$N$2:$N$3724='AE_SOC_PT Display'!$C210),"")</f>
        <v>0</v>
      </c>
    </row>
    <row r="211" spans="2:8" x14ac:dyDescent="0.45">
      <c r="B211" s="9" t="str">
        <v>INFECTIONS AND INFESTATIONS</v>
      </c>
      <c r="C211" s="9" t="str">
        <v>LOCALISED INFECTION</v>
      </c>
      <c r="D211" s="11" t="str">
        <v>Mth01_CatVar_ByGrp_2_pct</v>
      </c>
      <c r="E211" s="9" t="str" cm="1">
        <f t="array" ref="E211">_xlfn._xlws.FILTER(AnalysisMethods!$G$2:$G$31,AnalysisMethods!$E$2:$E$31='AE_SOC_PT Display'!D211,"")</f>
        <v>%</v>
      </c>
      <c r="F211" s="10" t="str" cm="1">
        <f t="array" ref="F211">_xlfn._xlws.FILTER(AnalysisResults!$T$2:$T$3724,(AnalysisResults!$P$2:$P$3724='AE_SOC_PT Display'!$D211)*(AnalysisResults!$D$2:$D$3724='AE_SOC_PT Display'!F$4)*(AnalysisResults!$J$2:$J$3724='AE_SOC_PT Display'!$B211)*(AnalysisResults!$N$2:$N$3724='AE_SOC_PT Display'!$C211),"")</f>
        <v>(  1.2)</v>
      </c>
      <c r="G211" s="10" t="str" cm="1">
        <f t="array" ref="G211">_xlfn._xlws.FILTER(AnalysisResults!$T$2:$T$3724,(AnalysisResults!$P$2:$P$3724='AE_SOC_PT Display'!$D211)*(AnalysisResults!$D$2:$D$3724='AE_SOC_PT Display'!G$4)*(AnalysisResults!$J$2:$J$3724='AE_SOC_PT Display'!$B211)*(AnalysisResults!$N$2:$N$3724='AE_SOC_PT Display'!$C211),"")</f>
        <v>(  0.0)</v>
      </c>
      <c r="H211" s="10" t="str" cm="1">
        <f t="array" ref="H211">_xlfn._xlws.FILTER(AnalysisResults!$T$2:$T$3724,(AnalysisResults!$P$2:$P$3724='AE_SOC_PT Display'!$D211)*(AnalysisResults!$D$2:$D$3724='AE_SOC_PT Display'!H$4)*(AnalysisResults!$J$2:$J$3724='AE_SOC_PT Display'!$B211)*(AnalysisResults!$N$2:$N$3724='AE_SOC_PT Display'!$C211),"")</f>
        <v>(  0.0)</v>
      </c>
    </row>
    <row r="212" spans="2:8" x14ac:dyDescent="0.45">
      <c r="B212" s="9" t="str">
        <v>INFECTIONS AND INFESTATIONS</v>
      </c>
      <c r="C212" s="9" t="str">
        <v>LOWER RESPIRATORY TRACT INFECTION</v>
      </c>
      <c r="D212" s="11" t="str">
        <v>Mth01_CatVar_ByGrp_1_n</v>
      </c>
      <c r="E212" s="9" t="str" cm="1">
        <f t="array" ref="E212">_xlfn._xlws.FILTER(AnalysisMethods!$G$2:$G$31,AnalysisMethods!$E$2:$E$31='AE_SOC_PT Display'!D212,"")</f>
        <v>n</v>
      </c>
      <c r="F212" s="10" t="str" cm="1">
        <f t="array" ref="F212">_xlfn._xlws.FILTER(AnalysisResults!$T$2:$T$3724,(AnalysisResults!$P$2:$P$3724='AE_SOC_PT Display'!$D212)*(AnalysisResults!$D$2:$D$3724='AE_SOC_PT Display'!F$4)*(AnalysisResults!$J$2:$J$3724='AE_SOC_PT Display'!$B212)*(AnalysisResults!$N$2:$N$3724='AE_SOC_PT Display'!$C212),"")</f>
        <v>0</v>
      </c>
      <c r="G212" s="10" t="str" cm="1">
        <f t="array" ref="G212">_xlfn._xlws.FILTER(AnalysisResults!$T$2:$T$3724,(AnalysisResults!$P$2:$P$3724='AE_SOC_PT Display'!$D212)*(AnalysisResults!$D$2:$D$3724='AE_SOC_PT Display'!G$4)*(AnalysisResults!$J$2:$J$3724='AE_SOC_PT Display'!$B212)*(AnalysisResults!$N$2:$N$3724='AE_SOC_PT Display'!$C212),"")</f>
        <v>0</v>
      </c>
      <c r="H212" s="10" t="str" cm="1">
        <f t="array" ref="H212">_xlfn._xlws.FILTER(AnalysisResults!$T$2:$T$3724,(AnalysisResults!$P$2:$P$3724='AE_SOC_PT Display'!$D212)*(AnalysisResults!$D$2:$D$3724='AE_SOC_PT Display'!H$4)*(AnalysisResults!$J$2:$J$3724='AE_SOC_PT Display'!$B212)*(AnalysisResults!$N$2:$N$3724='AE_SOC_PT Display'!$C212),"")</f>
        <v>1</v>
      </c>
    </row>
    <row r="213" spans="2:8" x14ac:dyDescent="0.45">
      <c r="B213" s="9" t="str">
        <v>INFECTIONS AND INFESTATIONS</v>
      </c>
      <c r="C213" s="9" t="str">
        <v>LOWER RESPIRATORY TRACT INFECTION</v>
      </c>
      <c r="D213" s="11" t="str">
        <v>Mth01_CatVar_ByGrp_2_pct</v>
      </c>
      <c r="E213" s="9" t="str" cm="1">
        <f t="array" ref="E213">_xlfn._xlws.FILTER(AnalysisMethods!$G$2:$G$31,AnalysisMethods!$E$2:$E$31='AE_SOC_PT Display'!D213,"")</f>
        <v>%</v>
      </c>
      <c r="F213" s="10" t="str" cm="1">
        <f t="array" ref="F213">_xlfn._xlws.FILTER(AnalysisResults!$T$2:$T$3724,(AnalysisResults!$P$2:$P$3724='AE_SOC_PT Display'!$D213)*(AnalysisResults!$D$2:$D$3724='AE_SOC_PT Display'!F$4)*(AnalysisResults!$J$2:$J$3724='AE_SOC_PT Display'!$B213)*(AnalysisResults!$N$2:$N$3724='AE_SOC_PT Display'!$C213),"")</f>
        <v>(  0.0)</v>
      </c>
      <c r="G213" s="10" t="str" cm="1">
        <f t="array" ref="G213">_xlfn._xlws.FILTER(AnalysisResults!$T$2:$T$3724,(AnalysisResults!$P$2:$P$3724='AE_SOC_PT Display'!$D213)*(AnalysisResults!$D$2:$D$3724='AE_SOC_PT Display'!G$4)*(AnalysisResults!$J$2:$J$3724='AE_SOC_PT Display'!$B213)*(AnalysisResults!$N$2:$N$3724='AE_SOC_PT Display'!$C213),"")</f>
        <v>(  0.0)</v>
      </c>
      <c r="H213" s="10" t="str" cm="1">
        <f t="array" ref="H213">_xlfn._xlws.FILTER(AnalysisResults!$T$2:$T$3724,(AnalysisResults!$P$2:$P$3724='AE_SOC_PT Display'!$D213)*(AnalysisResults!$D$2:$D$3724='AE_SOC_PT Display'!H$4)*(AnalysisResults!$J$2:$J$3724='AE_SOC_PT Display'!$B213)*(AnalysisResults!$N$2:$N$3724='AE_SOC_PT Display'!$C213),"")</f>
        <v>(  1.2)</v>
      </c>
    </row>
    <row r="214" spans="2:8" x14ac:dyDescent="0.45">
      <c r="B214" s="9" t="str">
        <v>INFECTIONS AND INFESTATIONS</v>
      </c>
      <c r="C214" s="9" t="str">
        <v>NASOPHARYNGITIS</v>
      </c>
      <c r="D214" s="11" t="str">
        <v>Mth01_CatVar_ByGrp_1_n</v>
      </c>
      <c r="E214" s="9" t="str" cm="1">
        <f t="array" ref="E214">_xlfn._xlws.FILTER(AnalysisMethods!$G$2:$G$31,AnalysisMethods!$E$2:$E$31='AE_SOC_PT Display'!D214,"")</f>
        <v>n</v>
      </c>
      <c r="F214" s="10" t="str" cm="1">
        <f t="array" ref="F214">_xlfn._xlws.FILTER(AnalysisResults!$T$2:$T$3724,(AnalysisResults!$P$2:$P$3724='AE_SOC_PT Display'!$D214)*(AnalysisResults!$D$2:$D$3724='AE_SOC_PT Display'!F$4)*(AnalysisResults!$J$2:$J$3724='AE_SOC_PT Display'!$B214)*(AnalysisResults!$N$2:$N$3724='AE_SOC_PT Display'!$C214),"")</f>
        <v>2</v>
      </c>
      <c r="G214" s="10" t="str" cm="1">
        <f t="array" ref="G214">_xlfn._xlws.FILTER(AnalysisResults!$T$2:$T$3724,(AnalysisResults!$P$2:$P$3724='AE_SOC_PT Display'!$D214)*(AnalysisResults!$D$2:$D$3724='AE_SOC_PT Display'!G$4)*(AnalysisResults!$J$2:$J$3724='AE_SOC_PT Display'!$B214)*(AnalysisResults!$N$2:$N$3724='AE_SOC_PT Display'!$C214),"")</f>
        <v>4</v>
      </c>
      <c r="H214" s="10" t="str" cm="1">
        <f t="array" ref="H214">_xlfn._xlws.FILTER(AnalysisResults!$T$2:$T$3724,(AnalysisResults!$P$2:$P$3724='AE_SOC_PT Display'!$D214)*(AnalysisResults!$D$2:$D$3724='AE_SOC_PT Display'!H$4)*(AnalysisResults!$J$2:$J$3724='AE_SOC_PT Display'!$B214)*(AnalysisResults!$N$2:$N$3724='AE_SOC_PT Display'!$C214),"")</f>
        <v>6</v>
      </c>
    </row>
    <row r="215" spans="2:8" x14ac:dyDescent="0.45">
      <c r="B215" s="9" t="str">
        <v>INFECTIONS AND INFESTATIONS</v>
      </c>
      <c r="C215" s="9" t="str">
        <v>NASOPHARYNGITIS</v>
      </c>
      <c r="D215" s="11" t="str">
        <v>Mth01_CatVar_ByGrp_2_pct</v>
      </c>
      <c r="E215" s="9" t="str" cm="1">
        <f t="array" ref="E215">_xlfn._xlws.FILTER(AnalysisMethods!$G$2:$G$31,AnalysisMethods!$E$2:$E$31='AE_SOC_PT Display'!D215,"")</f>
        <v>%</v>
      </c>
      <c r="F215" s="10" t="str" cm="1">
        <f t="array" ref="F215">_xlfn._xlws.FILTER(AnalysisResults!$T$2:$T$3724,(AnalysisResults!$P$2:$P$3724='AE_SOC_PT Display'!$D215)*(AnalysisResults!$D$2:$D$3724='AE_SOC_PT Display'!F$4)*(AnalysisResults!$J$2:$J$3724='AE_SOC_PT Display'!$B215)*(AnalysisResults!$N$2:$N$3724='AE_SOC_PT Display'!$C215),"")</f>
        <v>(  2.3)</v>
      </c>
      <c r="G215" s="10" t="str" cm="1">
        <f t="array" ref="G215">_xlfn._xlws.FILTER(AnalysisResults!$T$2:$T$3724,(AnalysisResults!$P$2:$P$3724='AE_SOC_PT Display'!$D215)*(AnalysisResults!$D$2:$D$3724='AE_SOC_PT Display'!G$4)*(AnalysisResults!$J$2:$J$3724='AE_SOC_PT Display'!$B215)*(AnalysisResults!$N$2:$N$3724='AE_SOC_PT Display'!$C215),"")</f>
        <v>(  4.8)</v>
      </c>
      <c r="H215" s="10" t="str" cm="1">
        <f t="array" ref="H215">_xlfn._xlws.FILTER(AnalysisResults!$T$2:$T$3724,(AnalysisResults!$P$2:$P$3724='AE_SOC_PT Display'!$D215)*(AnalysisResults!$D$2:$D$3724='AE_SOC_PT Display'!H$4)*(AnalysisResults!$J$2:$J$3724='AE_SOC_PT Display'!$B215)*(AnalysisResults!$N$2:$N$3724='AE_SOC_PT Display'!$C215),"")</f>
        <v>(  7.1)</v>
      </c>
    </row>
    <row r="216" spans="2:8" x14ac:dyDescent="0.45">
      <c r="B216" s="9" t="str">
        <v>INFECTIONS AND INFESTATIONS</v>
      </c>
      <c r="C216" s="9" t="str">
        <v>PNEUMONIA</v>
      </c>
      <c r="D216" s="11" t="str">
        <v>Mth01_CatVar_ByGrp_1_n</v>
      </c>
      <c r="E216" s="9" t="str" cm="1">
        <f t="array" ref="E216">_xlfn._xlws.FILTER(AnalysisMethods!$G$2:$G$31,AnalysisMethods!$E$2:$E$31='AE_SOC_PT Display'!D216,"")</f>
        <v>n</v>
      </c>
      <c r="F216" s="10" t="str" cm="1">
        <f t="array" ref="F216">_xlfn._xlws.FILTER(AnalysisResults!$T$2:$T$3724,(AnalysisResults!$P$2:$P$3724='AE_SOC_PT Display'!$D216)*(AnalysisResults!$D$2:$D$3724='AE_SOC_PT Display'!F$4)*(AnalysisResults!$J$2:$J$3724='AE_SOC_PT Display'!$B216)*(AnalysisResults!$N$2:$N$3724='AE_SOC_PT Display'!$C216),"")</f>
        <v>0</v>
      </c>
      <c r="G216" s="10" t="str" cm="1">
        <f t="array" ref="G216">_xlfn._xlws.FILTER(AnalysisResults!$T$2:$T$3724,(AnalysisResults!$P$2:$P$3724='AE_SOC_PT Display'!$D216)*(AnalysisResults!$D$2:$D$3724='AE_SOC_PT Display'!G$4)*(AnalysisResults!$J$2:$J$3724='AE_SOC_PT Display'!$B216)*(AnalysisResults!$N$2:$N$3724='AE_SOC_PT Display'!$C216),"")</f>
        <v>1</v>
      </c>
      <c r="H216" s="10" t="str" cm="1">
        <f t="array" ref="H216">_xlfn._xlws.FILTER(AnalysisResults!$T$2:$T$3724,(AnalysisResults!$P$2:$P$3724='AE_SOC_PT Display'!$D216)*(AnalysisResults!$D$2:$D$3724='AE_SOC_PT Display'!H$4)*(AnalysisResults!$J$2:$J$3724='AE_SOC_PT Display'!$B216)*(AnalysisResults!$N$2:$N$3724='AE_SOC_PT Display'!$C216),"")</f>
        <v>0</v>
      </c>
    </row>
    <row r="217" spans="2:8" x14ac:dyDescent="0.45">
      <c r="B217" s="9" t="str">
        <v>INFECTIONS AND INFESTATIONS</v>
      </c>
      <c r="C217" s="9" t="str">
        <v>PNEUMONIA</v>
      </c>
      <c r="D217" s="11" t="str">
        <v>Mth01_CatVar_ByGrp_2_pct</v>
      </c>
      <c r="E217" s="9" t="str" cm="1">
        <f t="array" ref="E217">_xlfn._xlws.FILTER(AnalysisMethods!$G$2:$G$31,AnalysisMethods!$E$2:$E$31='AE_SOC_PT Display'!D217,"")</f>
        <v>%</v>
      </c>
      <c r="F217" s="10" t="str" cm="1">
        <f t="array" ref="F217">_xlfn._xlws.FILTER(AnalysisResults!$T$2:$T$3724,(AnalysisResults!$P$2:$P$3724='AE_SOC_PT Display'!$D217)*(AnalysisResults!$D$2:$D$3724='AE_SOC_PT Display'!F$4)*(AnalysisResults!$J$2:$J$3724='AE_SOC_PT Display'!$B217)*(AnalysisResults!$N$2:$N$3724='AE_SOC_PT Display'!$C217),"")</f>
        <v>(  0.0)</v>
      </c>
      <c r="G217" s="10" t="str" cm="1">
        <f t="array" ref="G217">_xlfn._xlws.FILTER(AnalysisResults!$T$2:$T$3724,(AnalysisResults!$P$2:$P$3724='AE_SOC_PT Display'!$D217)*(AnalysisResults!$D$2:$D$3724='AE_SOC_PT Display'!G$4)*(AnalysisResults!$J$2:$J$3724='AE_SOC_PT Display'!$B217)*(AnalysisResults!$N$2:$N$3724='AE_SOC_PT Display'!$C217),"")</f>
        <v>(  1.2)</v>
      </c>
      <c r="H217" s="10" t="str" cm="1">
        <f t="array" ref="H217">_xlfn._xlws.FILTER(AnalysisResults!$T$2:$T$3724,(AnalysisResults!$P$2:$P$3724='AE_SOC_PT Display'!$D217)*(AnalysisResults!$D$2:$D$3724='AE_SOC_PT Display'!H$4)*(AnalysisResults!$J$2:$J$3724='AE_SOC_PT Display'!$B217)*(AnalysisResults!$N$2:$N$3724='AE_SOC_PT Display'!$C217),"")</f>
        <v>(  0.0)</v>
      </c>
    </row>
    <row r="218" spans="2:8" x14ac:dyDescent="0.45">
      <c r="B218" s="9" t="str">
        <v>INFECTIONS AND INFESTATIONS</v>
      </c>
      <c r="C218" s="9" t="str">
        <v>RHINITIS</v>
      </c>
      <c r="D218" s="11" t="str">
        <v>Mth01_CatVar_ByGrp_1_n</v>
      </c>
      <c r="E218" s="9" t="str" cm="1">
        <f t="array" ref="E218">_xlfn._xlws.FILTER(AnalysisMethods!$G$2:$G$31,AnalysisMethods!$E$2:$E$31='AE_SOC_PT Display'!D218,"")</f>
        <v>n</v>
      </c>
      <c r="F218" s="10" t="str" cm="1">
        <f t="array" ref="F218">_xlfn._xlws.FILTER(AnalysisResults!$T$2:$T$3724,(AnalysisResults!$P$2:$P$3724='AE_SOC_PT Display'!$D218)*(AnalysisResults!$D$2:$D$3724='AE_SOC_PT Display'!F$4)*(AnalysisResults!$J$2:$J$3724='AE_SOC_PT Display'!$B218)*(AnalysisResults!$N$2:$N$3724='AE_SOC_PT Display'!$C218),"")</f>
        <v>0</v>
      </c>
      <c r="G218" s="10" t="str" cm="1">
        <f t="array" ref="G218">_xlfn._xlws.FILTER(AnalysisResults!$T$2:$T$3724,(AnalysisResults!$P$2:$P$3724='AE_SOC_PT Display'!$D218)*(AnalysisResults!$D$2:$D$3724='AE_SOC_PT Display'!G$4)*(AnalysisResults!$J$2:$J$3724='AE_SOC_PT Display'!$B218)*(AnalysisResults!$N$2:$N$3724='AE_SOC_PT Display'!$C218),"")</f>
        <v>0</v>
      </c>
      <c r="H218" s="10" t="str" cm="1">
        <f t="array" ref="H218">_xlfn._xlws.FILTER(AnalysisResults!$T$2:$T$3724,(AnalysisResults!$P$2:$P$3724='AE_SOC_PT Display'!$D218)*(AnalysisResults!$D$2:$D$3724='AE_SOC_PT Display'!H$4)*(AnalysisResults!$J$2:$J$3724='AE_SOC_PT Display'!$B218)*(AnalysisResults!$N$2:$N$3724='AE_SOC_PT Display'!$C218),"")</f>
        <v>1</v>
      </c>
    </row>
    <row r="219" spans="2:8" x14ac:dyDescent="0.45">
      <c r="B219" s="9" t="str">
        <v>INFECTIONS AND INFESTATIONS</v>
      </c>
      <c r="C219" s="9" t="str">
        <v>RHINITIS</v>
      </c>
      <c r="D219" s="11" t="str">
        <v>Mth01_CatVar_ByGrp_2_pct</v>
      </c>
      <c r="E219" s="9" t="str" cm="1">
        <f t="array" ref="E219">_xlfn._xlws.FILTER(AnalysisMethods!$G$2:$G$31,AnalysisMethods!$E$2:$E$31='AE_SOC_PT Display'!D219,"")</f>
        <v>%</v>
      </c>
      <c r="F219" s="10" t="str" cm="1">
        <f t="array" ref="F219">_xlfn._xlws.FILTER(AnalysisResults!$T$2:$T$3724,(AnalysisResults!$P$2:$P$3724='AE_SOC_PT Display'!$D219)*(AnalysisResults!$D$2:$D$3724='AE_SOC_PT Display'!F$4)*(AnalysisResults!$J$2:$J$3724='AE_SOC_PT Display'!$B219)*(AnalysisResults!$N$2:$N$3724='AE_SOC_PT Display'!$C219),"")</f>
        <v>(  0.0)</v>
      </c>
      <c r="G219" s="10" t="str" cm="1">
        <f t="array" ref="G219">_xlfn._xlws.FILTER(AnalysisResults!$T$2:$T$3724,(AnalysisResults!$P$2:$P$3724='AE_SOC_PT Display'!$D219)*(AnalysisResults!$D$2:$D$3724='AE_SOC_PT Display'!G$4)*(AnalysisResults!$J$2:$J$3724='AE_SOC_PT Display'!$B219)*(AnalysisResults!$N$2:$N$3724='AE_SOC_PT Display'!$C219),"")</f>
        <v>(  0.0)</v>
      </c>
      <c r="H219" s="10" t="str" cm="1">
        <f t="array" ref="H219">_xlfn._xlws.FILTER(AnalysisResults!$T$2:$T$3724,(AnalysisResults!$P$2:$P$3724='AE_SOC_PT Display'!$D219)*(AnalysisResults!$D$2:$D$3724='AE_SOC_PT Display'!H$4)*(AnalysisResults!$J$2:$J$3724='AE_SOC_PT Display'!$B219)*(AnalysisResults!$N$2:$N$3724='AE_SOC_PT Display'!$C219),"")</f>
        <v>(  1.2)</v>
      </c>
    </row>
    <row r="220" spans="2:8" x14ac:dyDescent="0.45">
      <c r="B220" s="9" t="str">
        <v>INFECTIONS AND INFESTATIONS</v>
      </c>
      <c r="C220" s="9" t="str">
        <v>UPPER RESPIRATORY TRACT INFECTION</v>
      </c>
      <c r="D220" s="11" t="str">
        <v>Mth01_CatVar_ByGrp_1_n</v>
      </c>
      <c r="E220" s="9" t="str" cm="1">
        <f t="array" ref="E220">_xlfn._xlws.FILTER(AnalysisMethods!$G$2:$G$31,AnalysisMethods!$E$2:$E$31='AE_SOC_PT Display'!D220,"")</f>
        <v>n</v>
      </c>
      <c r="F220" s="10" t="str" cm="1">
        <f t="array" ref="F220">_xlfn._xlws.FILTER(AnalysisResults!$T$2:$T$3724,(AnalysisResults!$P$2:$P$3724='AE_SOC_PT Display'!$D220)*(AnalysisResults!$D$2:$D$3724='AE_SOC_PT Display'!F$4)*(AnalysisResults!$J$2:$J$3724='AE_SOC_PT Display'!$B220)*(AnalysisResults!$N$2:$N$3724='AE_SOC_PT Display'!$C220),"")</f>
        <v>6</v>
      </c>
      <c r="G220" s="10" t="str" cm="1">
        <f t="array" ref="G220">_xlfn._xlws.FILTER(AnalysisResults!$T$2:$T$3724,(AnalysisResults!$P$2:$P$3724='AE_SOC_PT Display'!$D220)*(AnalysisResults!$D$2:$D$3724='AE_SOC_PT Display'!G$4)*(AnalysisResults!$J$2:$J$3724='AE_SOC_PT Display'!$B220)*(AnalysisResults!$N$2:$N$3724='AE_SOC_PT Display'!$C220),"")</f>
        <v>1</v>
      </c>
      <c r="H220" s="10" t="str" cm="1">
        <f t="array" ref="H220">_xlfn._xlws.FILTER(AnalysisResults!$T$2:$T$3724,(AnalysisResults!$P$2:$P$3724='AE_SOC_PT Display'!$D220)*(AnalysisResults!$D$2:$D$3724='AE_SOC_PT Display'!H$4)*(AnalysisResults!$J$2:$J$3724='AE_SOC_PT Display'!$B220)*(AnalysisResults!$N$2:$N$3724='AE_SOC_PT Display'!$C220),"")</f>
        <v>3</v>
      </c>
    </row>
    <row r="221" spans="2:8" x14ac:dyDescent="0.45">
      <c r="B221" s="9" t="str">
        <v>INFECTIONS AND INFESTATIONS</v>
      </c>
      <c r="C221" s="9" t="str">
        <v>UPPER RESPIRATORY TRACT INFECTION</v>
      </c>
      <c r="D221" s="11" t="str">
        <v>Mth01_CatVar_ByGrp_2_pct</v>
      </c>
      <c r="E221" s="9" t="str" cm="1">
        <f t="array" ref="E221">_xlfn._xlws.FILTER(AnalysisMethods!$G$2:$G$31,AnalysisMethods!$E$2:$E$31='AE_SOC_PT Display'!D221,"")</f>
        <v>%</v>
      </c>
      <c r="F221" s="10" t="str" cm="1">
        <f t="array" ref="F221">_xlfn._xlws.FILTER(AnalysisResults!$T$2:$T$3724,(AnalysisResults!$P$2:$P$3724='AE_SOC_PT Display'!$D221)*(AnalysisResults!$D$2:$D$3724='AE_SOC_PT Display'!F$4)*(AnalysisResults!$J$2:$J$3724='AE_SOC_PT Display'!$B221)*(AnalysisResults!$N$2:$N$3724='AE_SOC_PT Display'!$C221),"")</f>
        <v>(  7.0)</v>
      </c>
      <c r="G221" s="10" t="str" cm="1">
        <f t="array" ref="G221">_xlfn._xlws.FILTER(AnalysisResults!$T$2:$T$3724,(AnalysisResults!$P$2:$P$3724='AE_SOC_PT Display'!$D221)*(AnalysisResults!$D$2:$D$3724='AE_SOC_PT Display'!G$4)*(AnalysisResults!$J$2:$J$3724='AE_SOC_PT Display'!$B221)*(AnalysisResults!$N$2:$N$3724='AE_SOC_PT Display'!$C221),"")</f>
        <v>(  1.2)</v>
      </c>
      <c r="H221" s="10" t="str" cm="1">
        <f t="array" ref="H221">_xlfn._xlws.FILTER(AnalysisResults!$T$2:$T$3724,(AnalysisResults!$P$2:$P$3724='AE_SOC_PT Display'!$D221)*(AnalysisResults!$D$2:$D$3724='AE_SOC_PT Display'!H$4)*(AnalysisResults!$J$2:$J$3724='AE_SOC_PT Display'!$B221)*(AnalysisResults!$N$2:$N$3724='AE_SOC_PT Display'!$C221),"")</f>
        <v>(  3.6)</v>
      </c>
    </row>
    <row r="222" spans="2:8" x14ac:dyDescent="0.45">
      <c r="B222" s="9" t="str">
        <v>INFECTIONS AND INFESTATIONS</v>
      </c>
      <c r="C222" s="9" t="str">
        <v>URINARY TRACT INFECTION</v>
      </c>
      <c r="D222" s="11" t="str">
        <v>Mth01_CatVar_ByGrp_1_n</v>
      </c>
      <c r="E222" s="9" t="str" cm="1">
        <f t="array" ref="E222">_xlfn._xlws.FILTER(AnalysisMethods!$G$2:$G$31,AnalysisMethods!$E$2:$E$31='AE_SOC_PT Display'!D222,"")</f>
        <v>n</v>
      </c>
      <c r="F222" s="10" t="str" cm="1">
        <f t="array" ref="F222">_xlfn._xlws.FILTER(AnalysisResults!$T$2:$T$3724,(AnalysisResults!$P$2:$P$3724='AE_SOC_PT Display'!$D222)*(AnalysisResults!$D$2:$D$3724='AE_SOC_PT Display'!F$4)*(AnalysisResults!$J$2:$J$3724='AE_SOC_PT Display'!$B222)*(AnalysisResults!$N$2:$N$3724='AE_SOC_PT Display'!$C222),"")</f>
        <v>2</v>
      </c>
      <c r="G222" s="10" t="str" cm="1">
        <f t="array" ref="G222">_xlfn._xlws.FILTER(AnalysisResults!$T$2:$T$3724,(AnalysisResults!$P$2:$P$3724='AE_SOC_PT Display'!$D222)*(AnalysisResults!$D$2:$D$3724='AE_SOC_PT Display'!G$4)*(AnalysisResults!$J$2:$J$3724='AE_SOC_PT Display'!$B222)*(AnalysisResults!$N$2:$N$3724='AE_SOC_PT Display'!$C222),"")</f>
        <v>0</v>
      </c>
      <c r="H222" s="10" t="str" cm="1">
        <f t="array" ref="H222">_xlfn._xlws.FILTER(AnalysisResults!$T$2:$T$3724,(AnalysisResults!$P$2:$P$3724='AE_SOC_PT Display'!$D222)*(AnalysisResults!$D$2:$D$3724='AE_SOC_PT Display'!H$4)*(AnalysisResults!$J$2:$J$3724='AE_SOC_PT Display'!$B222)*(AnalysisResults!$N$2:$N$3724='AE_SOC_PT Display'!$C222),"")</f>
        <v>1</v>
      </c>
    </row>
    <row r="223" spans="2:8" x14ac:dyDescent="0.45">
      <c r="B223" s="9" t="str">
        <v>INFECTIONS AND INFESTATIONS</v>
      </c>
      <c r="C223" s="9" t="str">
        <v>URINARY TRACT INFECTION</v>
      </c>
      <c r="D223" s="11" t="str">
        <v>Mth01_CatVar_ByGrp_2_pct</v>
      </c>
      <c r="E223" s="9" t="str" cm="1">
        <f t="array" ref="E223">_xlfn._xlws.FILTER(AnalysisMethods!$G$2:$G$31,AnalysisMethods!$E$2:$E$31='AE_SOC_PT Display'!D223,"")</f>
        <v>%</v>
      </c>
      <c r="F223" s="10" t="str" cm="1">
        <f t="array" ref="F223">_xlfn._xlws.FILTER(AnalysisResults!$T$2:$T$3724,(AnalysisResults!$P$2:$P$3724='AE_SOC_PT Display'!$D223)*(AnalysisResults!$D$2:$D$3724='AE_SOC_PT Display'!F$4)*(AnalysisResults!$J$2:$J$3724='AE_SOC_PT Display'!$B223)*(AnalysisResults!$N$2:$N$3724='AE_SOC_PT Display'!$C223),"")</f>
        <v>(  2.3)</v>
      </c>
      <c r="G223" s="10" t="str" cm="1">
        <f t="array" ref="G223">_xlfn._xlws.FILTER(AnalysisResults!$T$2:$T$3724,(AnalysisResults!$P$2:$P$3724='AE_SOC_PT Display'!$D223)*(AnalysisResults!$D$2:$D$3724='AE_SOC_PT Display'!G$4)*(AnalysisResults!$J$2:$J$3724='AE_SOC_PT Display'!$B223)*(AnalysisResults!$N$2:$N$3724='AE_SOC_PT Display'!$C223),"")</f>
        <v>(  0.0)</v>
      </c>
      <c r="H223" s="10" t="str" cm="1">
        <f t="array" ref="H223">_xlfn._xlws.FILTER(AnalysisResults!$T$2:$T$3724,(AnalysisResults!$P$2:$P$3724='AE_SOC_PT Display'!$D223)*(AnalysisResults!$D$2:$D$3724='AE_SOC_PT Display'!H$4)*(AnalysisResults!$J$2:$J$3724='AE_SOC_PT Display'!$B223)*(AnalysisResults!$N$2:$N$3724='AE_SOC_PT Display'!$C223),"")</f>
        <v>(  1.2)</v>
      </c>
    </row>
    <row r="224" spans="2:8" x14ac:dyDescent="0.45">
      <c r="B224" s="9" t="str">
        <v>INFECTIONS AND INFESTATIONS</v>
      </c>
      <c r="C224" s="9" t="str">
        <v>VAGINAL MYCOSIS</v>
      </c>
      <c r="D224" s="11" t="str">
        <v>Mth01_CatVar_ByGrp_1_n</v>
      </c>
      <c r="E224" s="9" t="str" cm="1">
        <f t="array" ref="E224">_xlfn._xlws.FILTER(AnalysisMethods!$G$2:$G$31,AnalysisMethods!$E$2:$E$31='AE_SOC_PT Display'!D224,"")</f>
        <v>n</v>
      </c>
      <c r="F224" s="10" t="str" cm="1">
        <f t="array" ref="F224">_xlfn._xlws.FILTER(AnalysisResults!$T$2:$T$3724,(AnalysisResults!$P$2:$P$3724='AE_SOC_PT Display'!$D224)*(AnalysisResults!$D$2:$D$3724='AE_SOC_PT Display'!F$4)*(AnalysisResults!$J$2:$J$3724='AE_SOC_PT Display'!$B224)*(AnalysisResults!$N$2:$N$3724='AE_SOC_PT Display'!$C224),"")</f>
        <v>1</v>
      </c>
      <c r="G224" s="10" t="str" cm="1">
        <f t="array" ref="G224">_xlfn._xlws.FILTER(AnalysisResults!$T$2:$T$3724,(AnalysisResults!$P$2:$P$3724='AE_SOC_PT Display'!$D224)*(AnalysisResults!$D$2:$D$3724='AE_SOC_PT Display'!G$4)*(AnalysisResults!$J$2:$J$3724='AE_SOC_PT Display'!$B224)*(AnalysisResults!$N$2:$N$3724='AE_SOC_PT Display'!$C224),"")</f>
        <v>0</v>
      </c>
      <c r="H224" s="10" t="str" cm="1">
        <f t="array" ref="H224">_xlfn._xlws.FILTER(AnalysisResults!$T$2:$T$3724,(AnalysisResults!$P$2:$P$3724='AE_SOC_PT Display'!$D224)*(AnalysisResults!$D$2:$D$3724='AE_SOC_PT Display'!H$4)*(AnalysisResults!$J$2:$J$3724='AE_SOC_PT Display'!$B224)*(AnalysisResults!$N$2:$N$3724='AE_SOC_PT Display'!$C224),"")</f>
        <v>0</v>
      </c>
    </row>
    <row r="225" spans="2:8" x14ac:dyDescent="0.45">
      <c r="B225" s="9" t="str">
        <v>INFECTIONS AND INFESTATIONS</v>
      </c>
      <c r="C225" s="9" t="str">
        <v>VAGINAL MYCOSIS</v>
      </c>
      <c r="D225" s="11" t="str">
        <v>Mth01_CatVar_ByGrp_2_pct</v>
      </c>
      <c r="E225" s="9" t="str" cm="1">
        <f t="array" ref="E225">_xlfn._xlws.FILTER(AnalysisMethods!$G$2:$G$31,AnalysisMethods!$E$2:$E$31='AE_SOC_PT Display'!D225,"")</f>
        <v>%</v>
      </c>
      <c r="F225" s="10" t="str" cm="1">
        <f t="array" ref="F225">_xlfn._xlws.FILTER(AnalysisResults!$T$2:$T$3724,(AnalysisResults!$P$2:$P$3724='AE_SOC_PT Display'!$D225)*(AnalysisResults!$D$2:$D$3724='AE_SOC_PT Display'!F$4)*(AnalysisResults!$J$2:$J$3724='AE_SOC_PT Display'!$B225)*(AnalysisResults!$N$2:$N$3724='AE_SOC_PT Display'!$C225),"")</f>
        <v>(  1.2)</v>
      </c>
      <c r="G225" s="10" t="str" cm="1">
        <f t="array" ref="G225">_xlfn._xlws.FILTER(AnalysisResults!$T$2:$T$3724,(AnalysisResults!$P$2:$P$3724='AE_SOC_PT Display'!$D225)*(AnalysisResults!$D$2:$D$3724='AE_SOC_PT Display'!G$4)*(AnalysisResults!$J$2:$J$3724='AE_SOC_PT Display'!$B225)*(AnalysisResults!$N$2:$N$3724='AE_SOC_PT Display'!$C225),"")</f>
        <v>(  0.0)</v>
      </c>
      <c r="H225" s="10" t="str" cm="1">
        <f t="array" ref="H225">_xlfn._xlws.FILTER(AnalysisResults!$T$2:$T$3724,(AnalysisResults!$P$2:$P$3724='AE_SOC_PT Display'!$D225)*(AnalysisResults!$D$2:$D$3724='AE_SOC_PT Display'!H$4)*(AnalysisResults!$J$2:$J$3724='AE_SOC_PT Display'!$B225)*(AnalysisResults!$N$2:$N$3724='AE_SOC_PT Display'!$C225),"")</f>
        <v>(  0.0)</v>
      </c>
    </row>
    <row r="226" spans="2:8" x14ac:dyDescent="0.45">
      <c r="B226" s="9" t="str">
        <v>INFECTIONS AND INFESTATIONS</v>
      </c>
      <c r="C226" s="9" t="str">
        <v>VIRAL INFECTION</v>
      </c>
      <c r="D226" s="11" t="str">
        <v>Mth01_CatVar_ByGrp_1_n</v>
      </c>
      <c r="E226" s="9" t="str" cm="1">
        <f t="array" ref="E226">_xlfn._xlws.FILTER(AnalysisMethods!$G$2:$G$31,AnalysisMethods!$E$2:$E$31='AE_SOC_PT Display'!D226,"")</f>
        <v>n</v>
      </c>
      <c r="F226" s="10" t="str" cm="1">
        <f t="array" ref="F226">_xlfn._xlws.FILTER(AnalysisResults!$T$2:$T$3724,(AnalysisResults!$P$2:$P$3724='AE_SOC_PT Display'!$D226)*(AnalysisResults!$D$2:$D$3724='AE_SOC_PT Display'!F$4)*(AnalysisResults!$J$2:$J$3724='AE_SOC_PT Display'!$B226)*(AnalysisResults!$N$2:$N$3724='AE_SOC_PT Display'!$C226),"")</f>
        <v>0</v>
      </c>
      <c r="G226" s="10" t="str" cm="1">
        <f t="array" ref="G226">_xlfn._xlws.FILTER(AnalysisResults!$T$2:$T$3724,(AnalysisResults!$P$2:$P$3724='AE_SOC_PT Display'!$D226)*(AnalysisResults!$D$2:$D$3724='AE_SOC_PT Display'!G$4)*(AnalysisResults!$J$2:$J$3724='AE_SOC_PT Display'!$B226)*(AnalysisResults!$N$2:$N$3724='AE_SOC_PT Display'!$C226),"")</f>
        <v>1</v>
      </c>
      <c r="H226" s="10" t="str" cm="1">
        <f t="array" ref="H226">_xlfn._xlws.FILTER(AnalysisResults!$T$2:$T$3724,(AnalysisResults!$P$2:$P$3724='AE_SOC_PT Display'!$D226)*(AnalysisResults!$D$2:$D$3724='AE_SOC_PT Display'!H$4)*(AnalysisResults!$J$2:$J$3724='AE_SOC_PT Display'!$B226)*(AnalysisResults!$N$2:$N$3724='AE_SOC_PT Display'!$C226),"")</f>
        <v>0</v>
      </c>
    </row>
    <row r="227" spans="2:8" x14ac:dyDescent="0.45">
      <c r="B227" s="9" t="str">
        <v>INFECTIONS AND INFESTATIONS</v>
      </c>
      <c r="C227" s="9" t="str">
        <v>VIRAL INFECTION</v>
      </c>
      <c r="D227" s="11" t="str">
        <v>Mth01_CatVar_ByGrp_2_pct</v>
      </c>
      <c r="E227" s="9" t="str" cm="1">
        <f t="array" ref="E227">_xlfn._xlws.FILTER(AnalysisMethods!$G$2:$G$31,AnalysisMethods!$E$2:$E$31='AE_SOC_PT Display'!D227,"")</f>
        <v>%</v>
      </c>
      <c r="F227" s="10" t="str" cm="1">
        <f t="array" ref="F227">_xlfn._xlws.FILTER(AnalysisResults!$T$2:$T$3724,(AnalysisResults!$P$2:$P$3724='AE_SOC_PT Display'!$D227)*(AnalysisResults!$D$2:$D$3724='AE_SOC_PT Display'!F$4)*(AnalysisResults!$J$2:$J$3724='AE_SOC_PT Display'!$B227)*(AnalysisResults!$N$2:$N$3724='AE_SOC_PT Display'!$C227),"")</f>
        <v>(  0.0)</v>
      </c>
      <c r="G227" s="10" t="str" cm="1">
        <f t="array" ref="G227">_xlfn._xlws.FILTER(AnalysisResults!$T$2:$T$3724,(AnalysisResults!$P$2:$P$3724='AE_SOC_PT Display'!$D227)*(AnalysisResults!$D$2:$D$3724='AE_SOC_PT Display'!G$4)*(AnalysisResults!$J$2:$J$3724='AE_SOC_PT Display'!$B227)*(AnalysisResults!$N$2:$N$3724='AE_SOC_PT Display'!$C227),"")</f>
        <v>(  1.2)</v>
      </c>
      <c r="H227" s="10" t="str" cm="1">
        <f t="array" ref="H227">_xlfn._xlws.FILTER(AnalysisResults!$T$2:$T$3724,(AnalysisResults!$P$2:$P$3724='AE_SOC_PT Display'!$D227)*(AnalysisResults!$D$2:$D$3724='AE_SOC_PT Display'!H$4)*(AnalysisResults!$J$2:$J$3724='AE_SOC_PT Display'!$B227)*(AnalysisResults!$N$2:$N$3724='AE_SOC_PT Display'!$C227),"")</f>
        <v>(  0.0)</v>
      </c>
    </row>
    <row r="228" spans="2:8" x14ac:dyDescent="0.45">
      <c r="B228" s="9" t="str">
        <v>INJURY, POISONING AND PROCEDURAL COMPLICATIONS</v>
      </c>
      <c r="C228" s="9" t="str">
        <v/>
      </c>
      <c r="D228" s="11" t="str">
        <v>Mth01_CatVar_ByGrp_1_n</v>
      </c>
      <c r="E228" s="9" t="str" cm="1">
        <f t="array" ref="E228">_xlfn._xlws.FILTER(AnalysisMethods!$G$2:$G$31,AnalysisMethods!$E$2:$E$31='AE_SOC_PT Display'!D228,"")</f>
        <v>n</v>
      </c>
      <c r="F228" s="10" t="str" cm="1">
        <f t="array" ref="F228">_xlfn._xlws.FILTER(AnalysisResults!$T$2:$T$3724,(AnalysisResults!$P$2:$P$3724='AE_SOC_PT Display'!$D228)*(AnalysisResults!$D$2:$D$3724='AE_SOC_PT Display'!F$4)*(AnalysisResults!$J$2:$J$3724='AE_SOC_PT Display'!$B228)*(AnalysisResults!$N$2:$N$3724='AE_SOC_PT Display'!$C228),"")</f>
        <v>4</v>
      </c>
      <c r="G228" s="10" t="str" cm="1">
        <f t="array" ref="G228">_xlfn._xlws.FILTER(AnalysisResults!$T$2:$T$3724,(AnalysisResults!$P$2:$P$3724='AE_SOC_PT Display'!$D228)*(AnalysisResults!$D$2:$D$3724='AE_SOC_PT Display'!G$4)*(AnalysisResults!$J$2:$J$3724='AE_SOC_PT Display'!$B228)*(AnalysisResults!$N$2:$N$3724='AE_SOC_PT Display'!$C228),"")</f>
        <v>5</v>
      </c>
      <c r="H228" s="10" t="str" cm="1">
        <f t="array" ref="H228">_xlfn._xlws.FILTER(AnalysisResults!$T$2:$T$3724,(AnalysisResults!$P$2:$P$3724='AE_SOC_PT Display'!$D228)*(AnalysisResults!$D$2:$D$3724='AE_SOC_PT Display'!H$4)*(AnalysisResults!$J$2:$J$3724='AE_SOC_PT Display'!$B228)*(AnalysisResults!$N$2:$N$3724='AE_SOC_PT Display'!$C228),"")</f>
        <v>5</v>
      </c>
    </row>
    <row r="229" spans="2:8" x14ac:dyDescent="0.45">
      <c r="B229" s="9" t="str">
        <v>INJURY, POISONING AND PROCEDURAL COMPLICATIONS</v>
      </c>
      <c r="C229" s="9" t="str">
        <v/>
      </c>
      <c r="D229" s="11" t="str">
        <v>Mth01_CatVar_ByGrp_2_pct</v>
      </c>
      <c r="E229" s="9" t="str" cm="1">
        <f t="array" ref="E229">_xlfn._xlws.FILTER(AnalysisMethods!$G$2:$G$31,AnalysisMethods!$E$2:$E$31='AE_SOC_PT Display'!D229,"")</f>
        <v>%</v>
      </c>
      <c r="F229" s="10" t="str" cm="1">
        <f t="array" ref="F229">_xlfn._xlws.FILTER(AnalysisResults!$T$2:$T$3724,(AnalysisResults!$P$2:$P$3724='AE_SOC_PT Display'!$D229)*(AnalysisResults!$D$2:$D$3724='AE_SOC_PT Display'!F$4)*(AnalysisResults!$J$2:$J$3724='AE_SOC_PT Display'!$B229)*(AnalysisResults!$N$2:$N$3724='AE_SOC_PT Display'!$C229),"")</f>
        <v>(  4.7)</v>
      </c>
      <c r="G229" s="10" t="str" cm="1">
        <f t="array" ref="G229">_xlfn._xlws.FILTER(AnalysisResults!$T$2:$T$3724,(AnalysisResults!$P$2:$P$3724='AE_SOC_PT Display'!$D229)*(AnalysisResults!$D$2:$D$3724='AE_SOC_PT Display'!G$4)*(AnalysisResults!$J$2:$J$3724='AE_SOC_PT Display'!$B229)*(AnalysisResults!$N$2:$N$3724='AE_SOC_PT Display'!$C229),"")</f>
        <v>(  6.0)</v>
      </c>
      <c r="H229" s="10" t="str" cm="1">
        <f t="array" ref="H229">_xlfn._xlws.FILTER(AnalysisResults!$T$2:$T$3724,(AnalysisResults!$P$2:$P$3724='AE_SOC_PT Display'!$D229)*(AnalysisResults!$D$2:$D$3724='AE_SOC_PT Display'!H$4)*(AnalysisResults!$J$2:$J$3724='AE_SOC_PT Display'!$B229)*(AnalysisResults!$N$2:$N$3724='AE_SOC_PT Display'!$C229),"")</f>
        <v>(  6.0)</v>
      </c>
    </row>
    <row r="230" spans="2:8" x14ac:dyDescent="0.45">
      <c r="B230" s="9" t="str">
        <v>INJURY, POISONING AND PROCEDURAL COMPLICATIONS</v>
      </c>
      <c r="C230" s="9" t="str">
        <v>CONTUSION</v>
      </c>
      <c r="D230" s="11" t="str">
        <v>Mth01_CatVar_ByGrp_1_n</v>
      </c>
      <c r="E230" s="9" t="str" cm="1">
        <f t="array" ref="E230">_xlfn._xlws.FILTER(AnalysisMethods!$G$2:$G$31,AnalysisMethods!$E$2:$E$31='AE_SOC_PT Display'!D230,"")</f>
        <v>n</v>
      </c>
      <c r="F230" s="10" t="str" cm="1">
        <f t="array" ref="F230">_xlfn._xlws.FILTER(AnalysisResults!$T$2:$T$3724,(AnalysisResults!$P$2:$P$3724='AE_SOC_PT Display'!$D230)*(AnalysisResults!$D$2:$D$3724='AE_SOC_PT Display'!F$4)*(AnalysisResults!$J$2:$J$3724='AE_SOC_PT Display'!$B230)*(AnalysisResults!$N$2:$N$3724='AE_SOC_PT Display'!$C230),"")</f>
        <v>1</v>
      </c>
      <c r="G230" s="10" t="str" cm="1">
        <f t="array" ref="G230">_xlfn._xlws.FILTER(AnalysisResults!$T$2:$T$3724,(AnalysisResults!$P$2:$P$3724='AE_SOC_PT Display'!$D230)*(AnalysisResults!$D$2:$D$3724='AE_SOC_PT Display'!G$4)*(AnalysisResults!$J$2:$J$3724='AE_SOC_PT Display'!$B230)*(AnalysisResults!$N$2:$N$3724='AE_SOC_PT Display'!$C230),"")</f>
        <v>1</v>
      </c>
      <c r="H230" s="10" t="str" cm="1">
        <f t="array" ref="H230">_xlfn._xlws.FILTER(AnalysisResults!$T$2:$T$3724,(AnalysisResults!$P$2:$P$3724='AE_SOC_PT Display'!$D230)*(AnalysisResults!$D$2:$D$3724='AE_SOC_PT Display'!H$4)*(AnalysisResults!$J$2:$J$3724='AE_SOC_PT Display'!$B230)*(AnalysisResults!$N$2:$N$3724='AE_SOC_PT Display'!$C230),"")</f>
        <v>2</v>
      </c>
    </row>
    <row r="231" spans="2:8" x14ac:dyDescent="0.45">
      <c r="B231" s="9" t="str">
        <v>INJURY, POISONING AND PROCEDURAL COMPLICATIONS</v>
      </c>
      <c r="C231" s="9" t="str">
        <v>CONTUSION</v>
      </c>
      <c r="D231" s="11" t="str">
        <v>Mth01_CatVar_ByGrp_2_pct</v>
      </c>
      <c r="E231" s="9" t="str" cm="1">
        <f t="array" ref="E231">_xlfn._xlws.FILTER(AnalysisMethods!$G$2:$G$31,AnalysisMethods!$E$2:$E$31='AE_SOC_PT Display'!D231,"")</f>
        <v>%</v>
      </c>
      <c r="F231" s="10" t="str" cm="1">
        <f t="array" ref="F231">_xlfn._xlws.FILTER(AnalysisResults!$T$2:$T$3724,(AnalysisResults!$P$2:$P$3724='AE_SOC_PT Display'!$D231)*(AnalysisResults!$D$2:$D$3724='AE_SOC_PT Display'!F$4)*(AnalysisResults!$J$2:$J$3724='AE_SOC_PT Display'!$B231)*(AnalysisResults!$N$2:$N$3724='AE_SOC_PT Display'!$C231),"")</f>
        <v>(  1.2)</v>
      </c>
      <c r="G231" s="10" t="str" cm="1">
        <f t="array" ref="G231">_xlfn._xlws.FILTER(AnalysisResults!$T$2:$T$3724,(AnalysisResults!$P$2:$P$3724='AE_SOC_PT Display'!$D231)*(AnalysisResults!$D$2:$D$3724='AE_SOC_PT Display'!G$4)*(AnalysisResults!$J$2:$J$3724='AE_SOC_PT Display'!$B231)*(AnalysisResults!$N$2:$N$3724='AE_SOC_PT Display'!$C231),"")</f>
        <v>(  1.2)</v>
      </c>
      <c r="H231" s="10" t="str" cm="1">
        <f t="array" ref="H231">_xlfn._xlws.FILTER(AnalysisResults!$T$2:$T$3724,(AnalysisResults!$P$2:$P$3724='AE_SOC_PT Display'!$D231)*(AnalysisResults!$D$2:$D$3724='AE_SOC_PT Display'!H$4)*(AnalysisResults!$J$2:$J$3724='AE_SOC_PT Display'!$B231)*(AnalysisResults!$N$2:$N$3724='AE_SOC_PT Display'!$C231),"")</f>
        <v>(  2.4)</v>
      </c>
    </row>
    <row r="232" spans="2:8" x14ac:dyDescent="0.45">
      <c r="B232" s="9" t="str">
        <v>INJURY, POISONING AND PROCEDURAL COMPLICATIONS</v>
      </c>
      <c r="C232" s="9" t="str">
        <v>EXCORIATION</v>
      </c>
      <c r="D232" s="11" t="str">
        <v>Mth01_CatVar_ByGrp_1_n</v>
      </c>
      <c r="E232" s="9" t="str" cm="1">
        <f t="array" ref="E232">_xlfn._xlws.FILTER(AnalysisMethods!$G$2:$G$31,AnalysisMethods!$E$2:$E$31='AE_SOC_PT Display'!D232,"")</f>
        <v>n</v>
      </c>
      <c r="F232" s="10" t="str" cm="1">
        <f t="array" ref="F232">_xlfn._xlws.FILTER(AnalysisResults!$T$2:$T$3724,(AnalysisResults!$P$2:$P$3724='AE_SOC_PT Display'!$D232)*(AnalysisResults!$D$2:$D$3724='AE_SOC_PT Display'!F$4)*(AnalysisResults!$J$2:$J$3724='AE_SOC_PT Display'!$B232)*(AnalysisResults!$N$2:$N$3724='AE_SOC_PT Display'!$C232),"")</f>
        <v>2</v>
      </c>
      <c r="G232" s="10" t="str" cm="1">
        <f t="array" ref="G232">_xlfn._xlws.FILTER(AnalysisResults!$T$2:$T$3724,(AnalysisResults!$P$2:$P$3724='AE_SOC_PT Display'!$D232)*(AnalysisResults!$D$2:$D$3724='AE_SOC_PT Display'!G$4)*(AnalysisResults!$J$2:$J$3724='AE_SOC_PT Display'!$B232)*(AnalysisResults!$N$2:$N$3724='AE_SOC_PT Display'!$C232),"")</f>
        <v>1</v>
      </c>
      <c r="H232" s="10" t="str" cm="1">
        <f t="array" ref="H232">_xlfn._xlws.FILTER(AnalysisResults!$T$2:$T$3724,(AnalysisResults!$P$2:$P$3724='AE_SOC_PT Display'!$D232)*(AnalysisResults!$D$2:$D$3724='AE_SOC_PT Display'!H$4)*(AnalysisResults!$J$2:$J$3724='AE_SOC_PT Display'!$B232)*(AnalysisResults!$N$2:$N$3724='AE_SOC_PT Display'!$C232),"")</f>
        <v>1</v>
      </c>
    </row>
    <row r="233" spans="2:8" x14ac:dyDescent="0.45">
      <c r="B233" s="9" t="str">
        <v>INJURY, POISONING AND PROCEDURAL COMPLICATIONS</v>
      </c>
      <c r="C233" s="9" t="str">
        <v>EXCORIATION</v>
      </c>
      <c r="D233" s="11" t="str">
        <v>Mth01_CatVar_ByGrp_2_pct</v>
      </c>
      <c r="E233" s="9" t="str" cm="1">
        <f t="array" ref="E233">_xlfn._xlws.FILTER(AnalysisMethods!$G$2:$G$31,AnalysisMethods!$E$2:$E$31='AE_SOC_PT Display'!D233,"")</f>
        <v>%</v>
      </c>
      <c r="F233" s="10" t="str" cm="1">
        <f t="array" ref="F233">_xlfn._xlws.FILTER(AnalysisResults!$T$2:$T$3724,(AnalysisResults!$P$2:$P$3724='AE_SOC_PT Display'!$D233)*(AnalysisResults!$D$2:$D$3724='AE_SOC_PT Display'!F$4)*(AnalysisResults!$J$2:$J$3724='AE_SOC_PT Display'!$B233)*(AnalysisResults!$N$2:$N$3724='AE_SOC_PT Display'!$C233),"")</f>
        <v>(  2.3)</v>
      </c>
      <c r="G233" s="10" t="str" cm="1">
        <f t="array" ref="G233">_xlfn._xlws.FILTER(AnalysisResults!$T$2:$T$3724,(AnalysisResults!$P$2:$P$3724='AE_SOC_PT Display'!$D233)*(AnalysisResults!$D$2:$D$3724='AE_SOC_PT Display'!G$4)*(AnalysisResults!$J$2:$J$3724='AE_SOC_PT Display'!$B233)*(AnalysisResults!$N$2:$N$3724='AE_SOC_PT Display'!$C233),"")</f>
        <v>(  1.2)</v>
      </c>
      <c r="H233" s="10" t="str" cm="1">
        <f t="array" ref="H233">_xlfn._xlws.FILTER(AnalysisResults!$T$2:$T$3724,(AnalysisResults!$P$2:$P$3724='AE_SOC_PT Display'!$D233)*(AnalysisResults!$D$2:$D$3724='AE_SOC_PT Display'!H$4)*(AnalysisResults!$J$2:$J$3724='AE_SOC_PT Display'!$B233)*(AnalysisResults!$N$2:$N$3724='AE_SOC_PT Display'!$C233),"")</f>
        <v>(  1.2)</v>
      </c>
    </row>
    <row r="234" spans="2:8" x14ac:dyDescent="0.45">
      <c r="B234" s="9" t="str">
        <v>INJURY, POISONING AND PROCEDURAL COMPLICATIONS</v>
      </c>
      <c r="C234" s="9" t="str">
        <v>FACIAL BONES FRACTURE</v>
      </c>
      <c r="D234" s="11" t="str">
        <v>Mth01_CatVar_ByGrp_1_n</v>
      </c>
      <c r="E234" s="9" t="str" cm="1">
        <f t="array" ref="E234">_xlfn._xlws.FILTER(AnalysisMethods!$G$2:$G$31,AnalysisMethods!$E$2:$E$31='AE_SOC_PT Display'!D234,"")</f>
        <v>n</v>
      </c>
      <c r="F234" s="10" t="str" cm="1">
        <f t="array" ref="F234">_xlfn._xlws.FILTER(AnalysisResults!$T$2:$T$3724,(AnalysisResults!$P$2:$P$3724='AE_SOC_PT Display'!$D234)*(AnalysisResults!$D$2:$D$3724='AE_SOC_PT Display'!F$4)*(AnalysisResults!$J$2:$J$3724='AE_SOC_PT Display'!$B234)*(AnalysisResults!$N$2:$N$3724='AE_SOC_PT Display'!$C234),"")</f>
        <v>0</v>
      </c>
      <c r="G234" s="10" t="str" cm="1">
        <f t="array" ref="G234">_xlfn._xlws.FILTER(AnalysisResults!$T$2:$T$3724,(AnalysisResults!$P$2:$P$3724='AE_SOC_PT Display'!$D234)*(AnalysisResults!$D$2:$D$3724='AE_SOC_PT Display'!G$4)*(AnalysisResults!$J$2:$J$3724='AE_SOC_PT Display'!$B234)*(AnalysisResults!$N$2:$N$3724='AE_SOC_PT Display'!$C234),"")</f>
        <v>0</v>
      </c>
      <c r="H234" s="10" t="str" cm="1">
        <f t="array" ref="H234">_xlfn._xlws.FILTER(AnalysisResults!$T$2:$T$3724,(AnalysisResults!$P$2:$P$3724='AE_SOC_PT Display'!$D234)*(AnalysisResults!$D$2:$D$3724='AE_SOC_PT Display'!H$4)*(AnalysisResults!$J$2:$J$3724='AE_SOC_PT Display'!$B234)*(AnalysisResults!$N$2:$N$3724='AE_SOC_PT Display'!$C234),"")</f>
        <v>1</v>
      </c>
    </row>
    <row r="235" spans="2:8" x14ac:dyDescent="0.45">
      <c r="B235" s="9" t="str">
        <v>INJURY, POISONING AND PROCEDURAL COMPLICATIONS</v>
      </c>
      <c r="C235" s="9" t="str">
        <v>FACIAL BONES FRACTURE</v>
      </c>
      <c r="D235" s="11" t="str">
        <v>Mth01_CatVar_ByGrp_2_pct</v>
      </c>
      <c r="E235" s="9" t="str" cm="1">
        <f t="array" ref="E235">_xlfn._xlws.FILTER(AnalysisMethods!$G$2:$G$31,AnalysisMethods!$E$2:$E$31='AE_SOC_PT Display'!D235,"")</f>
        <v>%</v>
      </c>
      <c r="F235" s="10" t="str" cm="1">
        <f t="array" ref="F235">_xlfn._xlws.FILTER(AnalysisResults!$T$2:$T$3724,(AnalysisResults!$P$2:$P$3724='AE_SOC_PT Display'!$D235)*(AnalysisResults!$D$2:$D$3724='AE_SOC_PT Display'!F$4)*(AnalysisResults!$J$2:$J$3724='AE_SOC_PT Display'!$B235)*(AnalysisResults!$N$2:$N$3724='AE_SOC_PT Display'!$C235),"")</f>
        <v>(  0.0)</v>
      </c>
      <c r="G235" s="10" t="str" cm="1">
        <f t="array" ref="G235">_xlfn._xlws.FILTER(AnalysisResults!$T$2:$T$3724,(AnalysisResults!$P$2:$P$3724='AE_SOC_PT Display'!$D235)*(AnalysisResults!$D$2:$D$3724='AE_SOC_PT Display'!G$4)*(AnalysisResults!$J$2:$J$3724='AE_SOC_PT Display'!$B235)*(AnalysisResults!$N$2:$N$3724='AE_SOC_PT Display'!$C235),"")</f>
        <v>(  0.0)</v>
      </c>
      <c r="H235" s="10" t="str" cm="1">
        <f t="array" ref="H235">_xlfn._xlws.FILTER(AnalysisResults!$T$2:$T$3724,(AnalysisResults!$P$2:$P$3724='AE_SOC_PT Display'!$D235)*(AnalysisResults!$D$2:$D$3724='AE_SOC_PT Display'!H$4)*(AnalysisResults!$J$2:$J$3724='AE_SOC_PT Display'!$B235)*(AnalysisResults!$N$2:$N$3724='AE_SOC_PT Display'!$C235),"")</f>
        <v>(  1.2)</v>
      </c>
    </row>
    <row r="236" spans="2:8" x14ac:dyDescent="0.45">
      <c r="B236" s="9" t="str">
        <v>INJURY, POISONING AND PROCEDURAL COMPLICATIONS</v>
      </c>
      <c r="C236" s="9" t="str">
        <v>FALL</v>
      </c>
      <c r="D236" s="11" t="str">
        <v>Mth01_CatVar_ByGrp_1_n</v>
      </c>
      <c r="E236" s="9" t="str" cm="1">
        <f t="array" ref="E236">_xlfn._xlws.FILTER(AnalysisMethods!$G$2:$G$31,AnalysisMethods!$E$2:$E$31='AE_SOC_PT Display'!D236,"")</f>
        <v>n</v>
      </c>
      <c r="F236" s="10" t="str" cm="1">
        <f t="array" ref="F236">_xlfn._xlws.FILTER(AnalysisResults!$T$2:$T$3724,(AnalysisResults!$P$2:$P$3724='AE_SOC_PT Display'!$D236)*(AnalysisResults!$D$2:$D$3724='AE_SOC_PT Display'!F$4)*(AnalysisResults!$J$2:$J$3724='AE_SOC_PT Display'!$B236)*(AnalysisResults!$N$2:$N$3724='AE_SOC_PT Display'!$C236),"")</f>
        <v>1</v>
      </c>
      <c r="G236" s="10" t="str" cm="1">
        <f t="array" ref="G236">_xlfn._xlws.FILTER(AnalysisResults!$T$2:$T$3724,(AnalysisResults!$P$2:$P$3724='AE_SOC_PT Display'!$D236)*(AnalysisResults!$D$2:$D$3724='AE_SOC_PT Display'!G$4)*(AnalysisResults!$J$2:$J$3724='AE_SOC_PT Display'!$B236)*(AnalysisResults!$N$2:$N$3724='AE_SOC_PT Display'!$C236),"")</f>
        <v>2</v>
      </c>
      <c r="H236" s="10" t="str" cm="1">
        <f t="array" ref="H236">_xlfn._xlws.FILTER(AnalysisResults!$T$2:$T$3724,(AnalysisResults!$P$2:$P$3724='AE_SOC_PT Display'!$D236)*(AnalysisResults!$D$2:$D$3724='AE_SOC_PT Display'!H$4)*(AnalysisResults!$J$2:$J$3724='AE_SOC_PT Display'!$B236)*(AnalysisResults!$N$2:$N$3724='AE_SOC_PT Display'!$C236),"")</f>
        <v>1</v>
      </c>
    </row>
    <row r="237" spans="2:8" x14ac:dyDescent="0.45">
      <c r="B237" s="9" t="str">
        <v>INJURY, POISONING AND PROCEDURAL COMPLICATIONS</v>
      </c>
      <c r="C237" s="9" t="str">
        <v>FALL</v>
      </c>
      <c r="D237" s="11" t="str">
        <v>Mth01_CatVar_ByGrp_2_pct</v>
      </c>
      <c r="E237" s="9" t="str" cm="1">
        <f t="array" ref="E237">_xlfn._xlws.FILTER(AnalysisMethods!$G$2:$G$31,AnalysisMethods!$E$2:$E$31='AE_SOC_PT Display'!D237,"")</f>
        <v>%</v>
      </c>
      <c r="F237" s="10" t="str" cm="1">
        <f t="array" ref="F237">_xlfn._xlws.FILTER(AnalysisResults!$T$2:$T$3724,(AnalysisResults!$P$2:$P$3724='AE_SOC_PT Display'!$D237)*(AnalysisResults!$D$2:$D$3724='AE_SOC_PT Display'!F$4)*(AnalysisResults!$J$2:$J$3724='AE_SOC_PT Display'!$B237)*(AnalysisResults!$N$2:$N$3724='AE_SOC_PT Display'!$C237),"")</f>
        <v>(  1.2)</v>
      </c>
      <c r="G237" s="10" t="str" cm="1">
        <f t="array" ref="G237">_xlfn._xlws.FILTER(AnalysisResults!$T$2:$T$3724,(AnalysisResults!$P$2:$P$3724='AE_SOC_PT Display'!$D237)*(AnalysisResults!$D$2:$D$3724='AE_SOC_PT Display'!G$4)*(AnalysisResults!$J$2:$J$3724='AE_SOC_PT Display'!$B237)*(AnalysisResults!$N$2:$N$3724='AE_SOC_PT Display'!$C237),"")</f>
        <v>(  2.4)</v>
      </c>
      <c r="H237" s="10" t="str" cm="1">
        <f t="array" ref="H237">_xlfn._xlws.FILTER(AnalysisResults!$T$2:$T$3724,(AnalysisResults!$P$2:$P$3724='AE_SOC_PT Display'!$D237)*(AnalysisResults!$D$2:$D$3724='AE_SOC_PT Display'!H$4)*(AnalysisResults!$J$2:$J$3724='AE_SOC_PT Display'!$B237)*(AnalysisResults!$N$2:$N$3724='AE_SOC_PT Display'!$C237),"")</f>
        <v>(  1.2)</v>
      </c>
    </row>
    <row r="238" spans="2:8" x14ac:dyDescent="0.45">
      <c r="B238" s="9" t="str">
        <v>INJURY, POISONING AND PROCEDURAL COMPLICATIONS</v>
      </c>
      <c r="C238" s="9" t="str">
        <v>HIP FRACTURE</v>
      </c>
      <c r="D238" s="11" t="str">
        <v>Mth01_CatVar_ByGrp_1_n</v>
      </c>
      <c r="E238" s="9" t="str" cm="1">
        <f t="array" ref="E238">_xlfn._xlws.FILTER(AnalysisMethods!$G$2:$G$31,AnalysisMethods!$E$2:$E$31='AE_SOC_PT Display'!D238,"")</f>
        <v>n</v>
      </c>
      <c r="F238" s="10" t="str" cm="1">
        <f t="array" ref="F238">_xlfn._xlws.FILTER(AnalysisResults!$T$2:$T$3724,(AnalysisResults!$P$2:$P$3724='AE_SOC_PT Display'!$D238)*(AnalysisResults!$D$2:$D$3724='AE_SOC_PT Display'!F$4)*(AnalysisResults!$J$2:$J$3724='AE_SOC_PT Display'!$B238)*(AnalysisResults!$N$2:$N$3724='AE_SOC_PT Display'!$C238),"")</f>
        <v>1</v>
      </c>
      <c r="G238" s="10" t="str" cm="1">
        <f t="array" ref="G238">_xlfn._xlws.FILTER(AnalysisResults!$T$2:$T$3724,(AnalysisResults!$P$2:$P$3724='AE_SOC_PT Display'!$D238)*(AnalysisResults!$D$2:$D$3724='AE_SOC_PT Display'!G$4)*(AnalysisResults!$J$2:$J$3724='AE_SOC_PT Display'!$B238)*(AnalysisResults!$N$2:$N$3724='AE_SOC_PT Display'!$C238),"")</f>
        <v>0</v>
      </c>
      <c r="H238" s="10" t="str" cm="1">
        <f t="array" ref="H238">_xlfn._xlws.FILTER(AnalysisResults!$T$2:$T$3724,(AnalysisResults!$P$2:$P$3724='AE_SOC_PT Display'!$D238)*(AnalysisResults!$D$2:$D$3724='AE_SOC_PT Display'!H$4)*(AnalysisResults!$J$2:$J$3724='AE_SOC_PT Display'!$B238)*(AnalysisResults!$N$2:$N$3724='AE_SOC_PT Display'!$C238),"")</f>
        <v>2</v>
      </c>
    </row>
    <row r="239" spans="2:8" x14ac:dyDescent="0.45">
      <c r="B239" s="9" t="str">
        <v>INJURY, POISONING AND PROCEDURAL COMPLICATIONS</v>
      </c>
      <c r="C239" s="9" t="str">
        <v>HIP FRACTURE</v>
      </c>
      <c r="D239" s="11" t="str">
        <v>Mth01_CatVar_ByGrp_2_pct</v>
      </c>
      <c r="E239" s="9" t="str" cm="1">
        <f t="array" ref="E239">_xlfn._xlws.FILTER(AnalysisMethods!$G$2:$G$31,AnalysisMethods!$E$2:$E$31='AE_SOC_PT Display'!D239,"")</f>
        <v>%</v>
      </c>
      <c r="F239" s="10" t="str" cm="1">
        <f t="array" ref="F239">_xlfn._xlws.FILTER(AnalysisResults!$T$2:$T$3724,(AnalysisResults!$P$2:$P$3724='AE_SOC_PT Display'!$D239)*(AnalysisResults!$D$2:$D$3724='AE_SOC_PT Display'!F$4)*(AnalysisResults!$J$2:$J$3724='AE_SOC_PT Display'!$B239)*(AnalysisResults!$N$2:$N$3724='AE_SOC_PT Display'!$C239),"")</f>
        <v>(  1.2)</v>
      </c>
      <c r="G239" s="10" t="str" cm="1">
        <f t="array" ref="G239">_xlfn._xlws.FILTER(AnalysisResults!$T$2:$T$3724,(AnalysisResults!$P$2:$P$3724='AE_SOC_PT Display'!$D239)*(AnalysisResults!$D$2:$D$3724='AE_SOC_PT Display'!G$4)*(AnalysisResults!$J$2:$J$3724='AE_SOC_PT Display'!$B239)*(AnalysisResults!$N$2:$N$3724='AE_SOC_PT Display'!$C239),"")</f>
        <v>(  0.0)</v>
      </c>
      <c r="H239" s="10" t="str" cm="1">
        <f t="array" ref="H239">_xlfn._xlws.FILTER(AnalysisResults!$T$2:$T$3724,(AnalysisResults!$P$2:$P$3724='AE_SOC_PT Display'!$D239)*(AnalysisResults!$D$2:$D$3724='AE_SOC_PT Display'!H$4)*(AnalysisResults!$J$2:$J$3724='AE_SOC_PT Display'!$B239)*(AnalysisResults!$N$2:$N$3724='AE_SOC_PT Display'!$C239),"")</f>
        <v>(  2.4)</v>
      </c>
    </row>
    <row r="240" spans="2:8" x14ac:dyDescent="0.45">
      <c r="B240" s="9" t="str">
        <v>INJURY, POISONING AND PROCEDURAL COMPLICATIONS</v>
      </c>
      <c r="C240" s="9" t="str">
        <v>JOINT DISLOCATION</v>
      </c>
      <c r="D240" s="11" t="str">
        <v>Mth01_CatVar_ByGrp_1_n</v>
      </c>
      <c r="E240" s="9" t="str" cm="1">
        <f t="array" ref="E240">_xlfn._xlws.FILTER(AnalysisMethods!$G$2:$G$31,AnalysisMethods!$E$2:$E$31='AE_SOC_PT Display'!D240,"")</f>
        <v>n</v>
      </c>
      <c r="F240" s="10" t="str" cm="1">
        <f t="array" ref="F240">_xlfn._xlws.FILTER(AnalysisResults!$T$2:$T$3724,(AnalysisResults!$P$2:$P$3724='AE_SOC_PT Display'!$D240)*(AnalysisResults!$D$2:$D$3724='AE_SOC_PT Display'!F$4)*(AnalysisResults!$J$2:$J$3724='AE_SOC_PT Display'!$B240)*(AnalysisResults!$N$2:$N$3724='AE_SOC_PT Display'!$C240),"")</f>
        <v>0</v>
      </c>
      <c r="G240" s="10" t="str" cm="1">
        <f t="array" ref="G240">_xlfn._xlws.FILTER(AnalysisResults!$T$2:$T$3724,(AnalysisResults!$P$2:$P$3724='AE_SOC_PT Display'!$D240)*(AnalysisResults!$D$2:$D$3724='AE_SOC_PT Display'!G$4)*(AnalysisResults!$J$2:$J$3724='AE_SOC_PT Display'!$B240)*(AnalysisResults!$N$2:$N$3724='AE_SOC_PT Display'!$C240),"")</f>
        <v>1</v>
      </c>
      <c r="H240" s="10" t="str" cm="1">
        <f t="array" ref="H240">_xlfn._xlws.FILTER(AnalysisResults!$T$2:$T$3724,(AnalysisResults!$P$2:$P$3724='AE_SOC_PT Display'!$D240)*(AnalysisResults!$D$2:$D$3724='AE_SOC_PT Display'!H$4)*(AnalysisResults!$J$2:$J$3724='AE_SOC_PT Display'!$B240)*(AnalysisResults!$N$2:$N$3724='AE_SOC_PT Display'!$C240),"")</f>
        <v>0</v>
      </c>
    </row>
    <row r="241" spans="2:8" x14ac:dyDescent="0.45">
      <c r="B241" s="9" t="str">
        <v>INJURY, POISONING AND PROCEDURAL COMPLICATIONS</v>
      </c>
      <c r="C241" s="9" t="str">
        <v>JOINT DISLOCATION</v>
      </c>
      <c r="D241" s="11" t="str">
        <v>Mth01_CatVar_ByGrp_2_pct</v>
      </c>
      <c r="E241" s="9" t="str" cm="1">
        <f t="array" ref="E241">_xlfn._xlws.FILTER(AnalysisMethods!$G$2:$G$31,AnalysisMethods!$E$2:$E$31='AE_SOC_PT Display'!D241,"")</f>
        <v>%</v>
      </c>
      <c r="F241" s="10" t="str" cm="1">
        <f t="array" ref="F241">_xlfn._xlws.FILTER(AnalysisResults!$T$2:$T$3724,(AnalysisResults!$P$2:$P$3724='AE_SOC_PT Display'!$D241)*(AnalysisResults!$D$2:$D$3724='AE_SOC_PT Display'!F$4)*(AnalysisResults!$J$2:$J$3724='AE_SOC_PT Display'!$B241)*(AnalysisResults!$N$2:$N$3724='AE_SOC_PT Display'!$C241),"")</f>
        <v>(  0.0)</v>
      </c>
      <c r="G241" s="10" t="str" cm="1">
        <f t="array" ref="G241">_xlfn._xlws.FILTER(AnalysisResults!$T$2:$T$3724,(AnalysisResults!$P$2:$P$3724='AE_SOC_PT Display'!$D241)*(AnalysisResults!$D$2:$D$3724='AE_SOC_PT Display'!G$4)*(AnalysisResults!$J$2:$J$3724='AE_SOC_PT Display'!$B241)*(AnalysisResults!$N$2:$N$3724='AE_SOC_PT Display'!$C241),"")</f>
        <v>(  1.2)</v>
      </c>
      <c r="H241" s="10" t="str" cm="1">
        <f t="array" ref="H241">_xlfn._xlws.FILTER(AnalysisResults!$T$2:$T$3724,(AnalysisResults!$P$2:$P$3724='AE_SOC_PT Display'!$D241)*(AnalysisResults!$D$2:$D$3724='AE_SOC_PT Display'!H$4)*(AnalysisResults!$J$2:$J$3724='AE_SOC_PT Display'!$B241)*(AnalysisResults!$N$2:$N$3724='AE_SOC_PT Display'!$C241),"")</f>
        <v>(  0.0)</v>
      </c>
    </row>
    <row r="242" spans="2:8" x14ac:dyDescent="0.45">
      <c r="B242" s="9" t="str">
        <v>INJURY, POISONING AND PROCEDURAL COMPLICATIONS</v>
      </c>
      <c r="C242" s="9" t="str">
        <v>SKIN LACERATION</v>
      </c>
      <c r="D242" s="11" t="str">
        <v>Mth01_CatVar_ByGrp_1_n</v>
      </c>
      <c r="E242" s="9" t="str" cm="1">
        <f t="array" ref="E242">_xlfn._xlws.FILTER(AnalysisMethods!$G$2:$G$31,AnalysisMethods!$E$2:$E$31='AE_SOC_PT Display'!D242,"")</f>
        <v>n</v>
      </c>
      <c r="F242" s="10" t="str" cm="1">
        <f t="array" ref="F242">_xlfn._xlws.FILTER(AnalysisResults!$T$2:$T$3724,(AnalysisResults!$P$2:$P$3724='AE_SOC_PT Display'!$D242)*(AnalysisResults!$D$2:$D$3724='AE_SOC_PT Display'!F$4)*(AnalysisResults!$J$2:$J$3724='AE_SOC_PT Display'!$B242)*(AnalysisResults!$N$2:$N$3724='AE_SOC_PT Display'!$C242),"")</f>
        <v>1</v>
      </c>
      <c r="G242" s="10" t="str" cm="1">
        <f t="array" ref="G242">_xlfn._xlws.FILTER(AnalysisResults!$T$2:$T$3724,(AnalysisResults!$P$2:$P$3724='AE_SOC_PT Display'!$D242)*(AnalysisResults!$D$2:$D$3724='AE_SOC_PT Display'!G$4)*(AnalysisResults!$J$2:$J$3724='AE_SOC_PT Display'!$B242)*(AnalysisResults!$N$2:$N$3724='AE_SOC_PT Display'!$C242),"")</f>
        <v>2</v>
      </c>
      <c r="H242" s="10" t="str" cm="1">
        <f t="array" ref="H242">_xlfn._xlws.FILTER(AnalysisResults!$T$2:$T$3724,(AnalysisResults!$P$2:$P$3724='AE_SOC_PT Display'!$D242)*(AnalysisResults!$D$2:$D$3724='AE_SOC_PT Display'!H$4)*(AnalysisResults!$J$2:$J$3724='AE_SOC_PT Display'!$B242)*(AnalysisResults!$N$2:$N$3724='AE_SOC_PT Display'!$C242),"")</f>
        <v>0</v>
      </c>
    </row>
    <row r="243" spans="2:8" x14ac:dyDescent="0.45">
      <c r="B243" s="9" t="str">
        <v>INJURY, POISONING AND PROCEDURAL COMPLICATIONS</v>
      </c>
      <c r="C243" s="9" t="str">
        <v>SKIN LACERATION</v>
      </c>
      <c r="D243" s="11" t="str">
        <v>Mth01_CatVar_ByGrp_2_pct</v>
      </c>
      <c r="E243" s="9" t="str" cm="1">
        <f t="array" ref="E243">_xlfn._xlws.FILTER(AnalysisMethods!$G$2:$G$31,AnalysisMethods!$E$2:$E$31='AE_SOC_PT Display'!D243,"")</f>
        <v>%</v>
      </c>
      <c r="F243" s="10" t="str" cm="1">
        <f t="array" ref="F243">_xlfn._xlws.FILTER(AnalysisResults!$T$2:$T$3724,(AnalysisResults!$P$2:$P$3724='AE_SOC_PT Display'!$D243)*(AnalysisResults!$D$2:$D$3724='AE_SOC_PT Display'!F$4)*(AnalysisResults!$J$2:$J$3724='AE_SOC_PT Display'!$B243)*(AnalysisResults!$N$2:$N$3724='AE_SOC_PT Display'!$C243),"")</f>
        <v>(  1.2)</v>
      </c>
      <c r="G243" s="10" t="str" cm="1">
        <f t="array" ref="G243">_xlfn._xlws.FILTER(AnalysisResults!$T$2:$T$3724,(AnalysisResults!$P$2:$P$3724='AE_SOC_PT Display'!$D243)*(AnalysisResults!$D$2:$D$3724='AE_SOC_PT Display'!G$4)*(AnalysisResults!$J$2:$J$3724='AE_SOC_PT Display'!$B243)*(AnalysisResults!$N$2:$N$3724='AE_SOC_PT Display'!$C243),"")</f>
        <v>(  2.4)</v>
      </c>
      <c r="H243" s="10" t="str" cm="1">
        <f t="array" ref="H243">_xlfn._xlws.FILTER(AnalysisResults!$T$2:$T$3724,(AnalysisResults!$P$2:$P$3724='AE_SOC_PT Display'!$D243)*(AnalysisResults!$D$2:$D$3724='AE_SOC_PT Display'!H$4)*(AnalysisResults!$J$2:$J$3724='AE_SOC_PT Display'!$B243)*(AnalysisResults!$N$2:$N$3724='AE_SOC_PT Display'!$C243),"")</f>
        <v>(  0.0)</v>
      </c>
    </row>
    <row r="244" spans="2:8" x14ac:dyDescent="0.45">
      <c r="B244" s="9" t="str">
        <v>INJURY, POISONING AND PROCEDURAL COMPLICATIONS</v>
      </c>
      <c r="C244" s="9" t="str">
        <v>WOUND</v>
      </c>
      <c r="D244" s="11" t="str">
        <v>Mth01_CatVar_ByGrp_1_n</v>
      </c>
      <c r="E244" s="9" t="str" cm="1">
        <f t="array" ref="E244">_xlfn._xlws.FILTER(AnalysisMethods!$G$2:$G$31,AnalysisMethods!$E$2:$E$31='AE_SOC_PT Display'!D244,"")</f>
        <v>n</v>
      </c>
      <c r="F244" s="10" t="str" cm="1">
        <f t="array" ref="F244">_xlfn._xlws.FILTER(AnalysisResults!$T$2:$T$3724,(AnalysisResults!$P$2:$P$3724='AE_SOC_PT Display'!$D244)*(AnalysisResults!$D$2:$D$3724='AE_SOC_PT Display'!F$4)*(AnalysisResults!$J$2:$J$3724='AE_SOC_PT Display'!$B244)*(AnalysisResults!$N$2:$N$3724='AE_SOC_PT Display'!$C244),"")</f>
        <v>0</v>
      </c>
      <c r="G244" s="10" t="str" cm="1">
        <f t="array" ref="G244">_xlfn._xlws.FILTER(AnalysisResults!$T$2:$T$3724,(AnalysisResults!$P$2:$P$3724='AE_SOC_PT Display'!$D244)*(AnalysisResults!$D$2:$D$3724='AE_SOC_PT Display'!G$4)*(AnalysisResults!$J$2:$J$3724='AE_SOC_PT Display'!$B244)*(AnalysisResults!$N$2:$N$3724='AE_SOC_PT Display'!$C244),"")</f>
        <v>1</v>
      </c>
      <c r="H244" s="10" t="str" cm="1">
        <f t="array" ref="H244">_xlfn._xlws.FILTER(AnalysisResults!$T$2:$T$3724,(AnalysisResults!$P$2:$P$3724='AE_SOC_PT Display'!$D244)*(AnalysisResults!$D$2:$D$3724='AE_SOC_PT Display'!H$4)*(AnalysisResults!$J$2:$J$3724='AE_SOC_PT Display'!$B244)*(AnalysisResults!$N$2:$N$3724='AE_SOC_PT Display'!$C244),"")</f>
        <v>0</v>
      </c>
    </row>
    <row r="245" spans="2:8" x14ac:dyDescent="0.45">
      <c r="B245" s="9" t="str">
        <v>INJURY, POISONING AND PROCEDURAL COMPLICATIONS</v>
      </c>
      <c r="C245" s="9" t="str">
        <v>WOUND</v>
      </c>
      <c r="D245" s="11" t="str">
        <v>Mth01_CatVar_ByGrp_2_pct</v>
      </c>
      <c r="E245" s="9" t="str" cm="1">
        <f t="array" ref="E245">_xlfn._xlws.FILTER(AnalysisMethods!$G$2:$G$31,AnalysisMethods!$E$2:$E$31='AE_SOC_PT Display'!D245,"")</f>
        <v>%</v>
      </c>
      <c r="F245" s="10" t="str" cm="1">
        <f t="array" ref="F245">_xlfn._xlws.FILTER(AnalysisResults!$T$2:$T$3724,(AnalysisResults!$P$2:$P$3724='AE_SOC_PT Display'!$D245)*(AnalysisResults!$D$2:$D$3724='AE_SOC_PT Display'!F$4)*(AnalysisResults!$J$2:$J$3724='AE_SOC_PT Display'!$B245)*(AnalysisResults!$N$2:$N$3724='AE_SOC_PT Display'!$C245),"")</f>
        <v>(  0.0)</v>
      </c>
      <c r="G245" s="10" t="str" cm="1">
        <f t="array" ref="G245">_xlfn._xlws.FILTER(AnalysisResults!$T$2:$T$3724,(AnalysisResults!$P$2:$P$3724='AE_SOC_PT Display'!$D245)*(AnalysisResults!$D$2:$D$3724='AE_SOC_PT Display'!G$4)*(AnalysisResults!$J$2:$J$3724='AE_SOC_PT Display'!$B245)*(AnalysisResults!$N$2:$N$3724='AE_SOC_PT Display'!$C245),"")</f>
        <v>(  1.2)</v>
      </c>
      <c r="H245" s="10" t="str" cm="1">
        <f t="array" ref="H245">_xlfn._xlws.FILTER(AnalysisResults!$T$2:$T$3724,(AnalysisResults!$P$2:$P$3724='AE_SOC_PT Display'!$D245)*(AnalysisResults!$D$2:$D$3724='AE_SOC_PT Display'!H$4)*(AnalysisResults!$J$2:$J$3724='AE_SOC_PT Display'!$B245)*(AnalysisResults!$N$2:$N$3724='AE_SOC_PT Display'!$C245),"")</f>
        <v>(  0.0)</v>
      </c>
    </row>
    <row r="246" spans="2:8" x14ac:dyDescent="0.45">
      <c r="B246" s="9" t="str">
        <v>INVESTIGATIONS</v>
      </c>
      <c r="C246" s="9" t="str">
        <v/>
      </c>
      <c r="D246" s="11" t="str">
        <v>Mth01_CatVar_ByGrp_1_n</v>
      </c>
      <c r="E246" s="9" t="str" cm="1">
        <f t="array" ref="E246">_xlfn._xlws.FILTER(AnalysisMethods!$G$2:$G$31,AnalysisMethods!$E$2:$E$31='AE_SOC_PT Display'!D246,"")</f>
        <v>n</v>
      </c>
      <c r="F246" s="10" t="str" cm="1">
        <f t="array" ref="F246">_xlfn._xlws.FILTER(AnalysisResults!$T$2:$T$3724,(AnalysisResults!$P$2:$P$3724='AE_SOC_PT Display'!$D246)*(AnalysisResults!$D$2:$D$3724='AE_SOC_PT Display'!F$4)*(AnalysisResults!$J$2:$J$3724='AE_SOC_PT Display'!$B246)*(AnalysisResults!$N$2:$N$3724='AE_SOC_PT Display'!$C246),"")</f>
        <v>10</v>
      </c>
      <c r="G246" s="10" t="str" cm="1">
        <f t="array" ref="G246">_xlfn._xlws.FILTER(AnalysisResults!$T$2:$T$3724,(AnalysisResults!$P$2:$P$3724='AE_SOC_PT Display'!$D246)*(AnalysisResults!$D$2:$D$3724='AE_SOC_PT Display'!G$4)*(AnalysisResults!$J$2:$J$3724='AE_SOC_PT Display'!$B246)*(AnalysisResults!$N$2:$N$3724='AE_SOC_PT Display'!$C246),"")</f>
        <v>6</v>
      </c>
      <c r="H246" s="10" t="str" cm="1">
        <f t="array" ref="H246">_xlfn._xlws.FILTER(AnalysisResults!$T$2:$T$3724,(AnalysisResults!$P$2:$P$3724='AE_SOC_PT Display'!$D246)*(AnalysisResults!$D$2:$D$3724='AE_SOC_PT Display'!H$4)*(AnalysisResults!$J$2:$J$3724='AE_SOC_PT Display'!$B246)*(AnalysisResults!$N$2:$N$3724='AE_SOC_PT Display'!$C246),"")</f>
        <v>6</v>
      </c>
    </row>
    <row r="247" spans="2:8" x14ac:dyDescent="0.45">
      <c r="B247" s="9" t="str">
        <v>INVESTIGATIONS</v>
      </c>
      <c r="C247" s="9" t="str">
        <v/>
      </c>
      <c r="D247" s="11" t="str">
        <v>Mth01_CatVar_ByGrp_2_pct</v>
      </c>
      <c r="E247" s="9" t="str" cm="1">
        <f t="array" ref="E247">_xlfn._xlws.FILTER(AnalysisMethods!$G$2:$G$31,AnalysisMethods!$E$2:$E$31='AE_SOC_PT Display'!D247,"")</f>
        <v>%</v>
      </c>
      <c r="F247" s="10" t="str" cm="1">
        <f t="array" ref="F247">_xlfn._xlws.FILTER(AnalysisResults!$T$2:$T$3724,(AnalysisResults!$P$2:$P$3724='AE_SOC_PT Display'!$D247)*(AnalysisResults!$D$2:$D$3724='AE_SOC_PT Display'!F$4)*(AnalysisResults!$J$2:$J$3724='AE_SOC_PT Display'!$B247)*(AnalysisResults!$N$2:$N$3724='AE_SOC_PT Display'!$C247),"")</f>
        <v>( 11.6)</v>
      </c>
      <c r="G247" s="10" t="str" cm="1">
        <f t="array" ref="G247">_xlfn._xlws.FILTER(AnalysisResults!$T$2:$T$3724,(AnalysisResults!$P$2:$P$3724='AE_SOC_PT Display'!$D247)*(AnalysisResults!$D$2:$D$3724='AE_SOC_PT Display'!G$4)*(AnalysisResults!$J$2:$J$3724='AE_SOC_PT Display'!$B247)*(AnalysisResults!$N$2:$N$3724='AE_SOC_PT Display'!$C247),"")</f>
        <v>(  7.1)</v>
      </c>
      <c r="H247" s="10" t="str" cm="1">
        <f t="array" ref="H247">_xlfn._xlws.FILTER(AnalysisResults!$T$2:$T$3724,(AnalysisResults!$P$2:$P$3724='AE_SOC_PT Display'!$D247)*(AnalysisResults!$D$2:$D$3724='AE_SOC_PT Display'!H$4)*(AnalysisResults!$J$2:$J$3724='AE_SOC_PT Display'!$B247)*(AnalysisResults!$N$2:$N$3724='AE_SOC_PT Display'!$C247),"")</f>
        <v>(  7.1)</v>
      </c>
    </row>
    <row r="248" spans="2:8" x14ac:dyDescent="0.45">
      <c r="B248" s="9" t="str">
        <v>INVESTIGATIONS</v>
      </c>
      <c r="C248" s="9" t="str">
        <v>BIOPSY PROSTATE</v>
      </c>
      <c r="D248" s="11" t="str">
        <v>Mth01_CatVar_ByGrp_1_n</v>
      </c>
      <c r="E248" s="9" t="str" cm="1">
        <f t="array" ref="E248">_xlfn._xlws.FILTER(AnalysisMethods!$G$2:$G$31,AnalysisMethods!$E$2:$E$31='AE_SOC_PT Display'!D248,"")</f>
        <v>n</v>
      </c>
      <c r="F248" s="10" t="str" cm="1">
        <f t="array" ref="F248">_xlfn._xlws.FILTER(AnalysisResults!$T$2:$T$3724,(AnalysisResults!$P$2:$P$3724='AE_SOC_PT Display'!$D248)*(AnalysisResults!$D$2:$D$3724='AE_SOC_PT Display'!F$4)*(AnalysisResults!$J$2:$J$3724='AE_SOC_PT Display'!$B248)*(AnalysisResults!$N$2:$N$3724='AE_SOC_PT Display'!$C248),"")</f>
        <v>0</v>
      </c>
      <c r="G248" s="10" t="str" cm="1">
        <f t="array" ref="G248">_xlfn._xlws.FILTER(AnalysisResults!$T$2:$T$3724,(AnalysisResults!$P$2:$P$3724='AE_SOC_PT Display'!$D248)*(AnalysisResults!$D$2:$D$3724='AE_SOC_PT Display'!G$4)*(AnalysisResults!$J$2:$J$3724='AE_SOC_PT Display'!$B248)*(AnalysisResults!$N$2:$N$3724='AE_SOC_PT Display'!$C248),"")</f>
        <v>0</v>
      </c>
      <c r="H248" s="10" t="str" cm="1">
        <f t="array" ref="H248">_xlfn._xlws.FILTER(AnalysisResults!$T$2:$T$3724,(AnalysisResults!$P$2:$P$3724='AE_SOC_PT Display'!$D248)*(AnalysisResults!$D$2:$D$3724='AE_SOC_PT Display'!H$4)*(AnalysisResults!$J$2:$J$3724='AE_SOC_PT Display'!$B248)*(AnalysisResults!$N$2:$N$3724='AE_SOC_PT Display'!$C248),"")</f>
        <v>1</v>
      </c>
    </row>
    <row r="249" spans="2:8" x14ac:dyDescent="0.45">
      <c r="B249" s="9" t="str">
        <v>INVESTIGATIONS</v>
      </c>
      <c r="C249" s="9" t="str">
        <v>BIOPSY PROSTATE</v>
      </c>
      <c r="D249" s="11" t="str">
        <v>Mth01_CatVar_ByGrp_2_pct</v>
      </c>
      <c r="E249" s="9" t="str" cm="1">
        <f t="array" ref="E249">_xlfn._xlws.FILTER(AnalysisMethods!$G$2:$G$31,AnalysisMethods!$E$2:$E$31='AE_SOC_PT Display'!D249,"")</f>
        <v>%</v>
      </c>
      <c r="F249" s="10" t="str" cm="1">
        <f t="array" ref="F249">_xlfn._xlws.FILTER(AnalysisResults!$T$2:$T$3724,(AnalysisResults!$P$2:$P$3724='AE_SOC_PT Display'!$D249)*(AnalysisResults!$D$2:$D$3724='AE_SOC_PT Display'!F$4)*(AnalysisResults!$J$2:$J$3724='AE_SOC_PT Display'!$B249)*(AnalysisResults!$N$2:$N$3724='AE_SOC_PT Display'!$C249),"")</f>
        <v>(  0.0)</v>
      </c>
      <c r="G249" s="10" t="str" cm="1">
        <f t="array" ref="G249">_xlfn._xlws.FILTER(AnalysisResults!$T$2:$T$3724,(AnalysisResults!$P$2:$P$3724='AE_SOC_PT Display'!$D249)*(AnalysisResults!$D$2:$D$3724='AE_SOC_PT Display'!G$4)*(AnalysisResults!$J$2:$J$3724='AE_SOC_PT Display'!$B249)*(AnalysisResults!$N$2:$N$3724='AE_SOC_PT Display'!$C249),"")</f>
        <v>(  0.0)</v>
      </c>
      <c r="H249" s="10" t="str" cm="1">
        <f t="array" ref="H249">_xlfn._xlws.FILTER(AnalysisResults!$T$2:$T$3724,(AnalysisResults!$P$2:$P$3724='AE_SOC_PT Display'!$D249)*(AnalysisResults!$D$2:$D$3724='AE_SOC_PT Display'!H$4)*(AnalysisResults!$J$2:$J$3724='AE_SOC_PT Display'!$B249)*(AnalysisResults!$N$2:$N$3724='AE_SOC_PT Display'!$C249),"")</f>
        <v>(  1.2)</v>
      </c>
    </row>
    <row r="250" spans="2:8" x14ac:dyDescent="0.45">
      <c r="B250" s="9" t="str">
        <v>INVESTIGATIONS</v>
      </c>
      <c r="C250" s="9" t="str">
        <v>BIOPSY</v>
      </c>
      <c r="D250" s="11" t="str">
        <v>Mth01_CatVar_ByGrp_1_n</v>
      </c>
      <c r="E250" s="9" t="str" cm="1">
        <f t="array" ref="E250">_xlfn._xlws.FILTER(AnalysisMethods!$G$2:$G$31,AnalysisMethods!$E$2:$E$31='AE_SOC_PT Display'!D250,"")</f>
        <v>n</v>
      </c>
      <c r="F250" s="10" t="str" cm="1">
        <f t="array" ref="F250">_xlfn._xlws.FILTER(AnalysisResults!$T$2:$T$3724,(AnalysisResults!$P$2:$P$3724='AE_SOC_PT Display'!$D250)*(AnalysisResults!$D$2:$D$3724='AE_SOC_PT Display'!F$4)*(AnalysisResults!$J$2:$J$3724='AE_SOC_PT Display'!$B250)*(AnalysisResults!$N$2:$N$3724='AE_SOC_PT Display'!$C250),"")</f>
        <v>0</v>
      </c>
      <c r="G250" s="10" t="str" cm="1">
        <f t="array" ref="G250">_xlfn._xlws.FILTER(AnalysisResults!$T$2:$T$3724,(AnalysisResults!$P$2:$P$3724='AE_SOC_PT Display'!$D250)*(AnalysisResults!$D$2:$D$3724='AE_SOC_PT Display'!G$4)*(AnalysisResults!$J$2:$J$3724='AE_SOC_PT Display'!$B250)*(AnalysisResults!$N$2:$N$3724='AE_SOC_PT Display'!$C250),"")</f>
        <v>0</v>
      </c>
      <c r="H250" s="10" t="str" cm="1">
        <f t="array" ref="H250">_xlfn._xlws.FILTER(AnalysisResults!$T$2:$T$3724,(AnalysisResults!$P$2:$P$3724='AE_SOC_PT Display'!$D250)*(AnalysisResults!$D$2:$D$3724='AE_SOC_PT Display'!H$4)*(AnalysisResults!$J$2:$J$3724='AE_SOC_PT Display'!$B250)*(AnalysisResults!$N$2:$N$3724='AE_SOC_PT Display'!$C250),"")</f>
        <v>1</v>
      </c>
    </row>
    <row r="251" spans="2:8" x14ac:dyDescent="0.45">
      <c r="B251" s="9" t="str">
        <v>INVESTIGATIONS</v>
      </c>
      <c r="C251" s="9" t="str">
        <v>BIOPSY</v>
      </c>
      <c r="D251" s="11" t="str">
        <v>Mth01_CatVar_ByGrp_2_pct</v>
      </c>
      <c r="E251" s="9" t="str" cm="1">
        <f t="array" ref="E251">_xlfn._xlws.FILTER(AnalysisMethods!$G$2:$G$31,AnalysisMethods!$E$2:$E$31='AE_SOC_PT Display'!D251,"")</f>
        <v>%</v>
      </c>
      <c r="F251" s="10" t="str" cm="1">
        <f t="array" ref="F251">_xlfn._xlws.FILTER(AnalysisResults!$T$2:$T$3724,(AnalysisResults!$P$2:$P$3724='AE_SOC_PT Display'!$D251)*(AnalysisResults!$D$2:$D$3724='AE_SOC_PT Display'!F$4)*(AnalysisResults!$J$2:$J$3724='AE_SOC_PT Display'!$B251)*(AnalysisResults!$N$2:$N$3724='AE_SOC_PT Display'!$C251),"")</f>
        <v>(  0.0)</v>
      </c>
      <c r="G251" s="10" t="str" cm="1">
        <f t="array" ref="G251">_xlfn._xlws.FILTER(AnalysisResults!$T$2:$T$3724,(AnalysisResults!$P$2:$P$3724='AE_SOC_PT Display'!$D251)*(AnalysisResults!$D$2:$D$3724='AE_SOC_PT Display'!G$4)*(AnalysisResults!$J$2:$J$3724='AE_SOC_PT Display'!$B251)*(AnalysisResults!$N$2:$N$3724='AE_SOC_PT Display'!$C251),"")</f>
        <v>(  0.0)</v>
      </c>
      <c r="H251" s="10" t="str" cm="1">
        <f t="array" ref="H251">_xlfn._xlws.FILTER(AnalysisResults!$T$2:$T$3724,(AnalysisResults!$P$2:$P$3724='AE_SOC_PT Display'!$D251)*(AnalysisResults!$D$2:$D$3724='AE_SOC_PT Display'!H$4)*(AnalysisResults!$J$2:$J$3724='AE_SOC_PT Display'!$B251)*(AnalysisResults!$N$2:$N$3724='AE_SOC_PT Display'!$C251),"")</f>
        <v>(  1.2)</v>
      </c>
    </row>
    <row r="252" spans="2:8" x14ac:dyDescent="0.45">
      <c r="B252" s="9" t="str">
        <v>INVESTIGATIONS</v>
      </c>
      <c r="C252" s="9" t="str">
        <v>BLOOD ALKALINE PHOSPHATASE INCREASED</v>
      </c>
      <c r="D252" s="11" t="str">
        <v>Mth01_CatVar_ByGrp_1_n</v>
      </c>
      <c r="E252" s="9" t="str" cm="1">
        <f t="array" ref="E252">_xlfn._xlws.FILTER(AnalysisMethods!$G$2:$G$31,AnalysisMethods!$E$2:$E$31='AE_SOC_PT Display'!D252,"")</f>
        <v>n</v>
      </c>
      <c r="F252" s="10" t="str" cm="1">
        <f t="array" ref="F252">_xlfn._xlws.FILTER(AnalysisResults!$T$2:$T$3724,(AnalysisResults!$P$2:$P$3724='AE_SOC_PT Display'!$D252)*(AnalysisResults!$D$2:$D$3724='AE_SOC_PT Display'!F$4)*(AnalysisResults!$J$2:$J$3724='AE_SOC_PT Display'!$B252)*(AnalysisResults!$N$2:$N$3724='AE_SOC_PT Display'!$C252),"")</f>
        <v>1</v>
      </c>
      <c r="G252" s="10" t="str" cm="1">
        <f t="array" ref="G252">_xlfn._xlws.FILTER(AnalysisResults!$T$2:$T$3724,(AnalysisResults!$P$2:$P$3724='AE_SOC_PT Display'!$D252)*(AnalysisResults!$D$2:$D$3724='AE_SOC_PT Display'!G$4)*(AnalysisResults!$J$2:$J$3724='AE_SOC_PT Display'!$B252)*(AnalysisResults!$N$2:$N$3724='AE_SOC_PT Display'!$C252),"")</f>
        <v>0</v>
      </c>
      <c r="H252" s="10" t="str" cm="1">
        <f t="array" ref="H252">_xlfn._xlws.FILTER(AnalysisResults!$T$2:$T$3724,(AnalysisResults!$P$2:$P$3724='AE_SOC_PT Display'!$D252)*(AnalysisResults!$D$2:$D$3724='AE_SOC_PT Display'!H$4)*(AnalysisResults!$J$2:$J$3724='AE_SOC_PT Display'!$B252)*(AnalysisResults!$N$2:$N$3724='AE_SOC_PT Display'!$C252),"")</f>
        <v>0</v>
      </c>
    </row>
    <row r="253" spans="2:8" x14ac:dyDescent="0.45">
      <c r="B253" s="9" t="str">
        <v>INVESTIGATIONS</v>
      </c>
      <c r="C253" s="9" t="str">
        <v>BLOOD ALKALINE PHOSPHATASE INCREASED</v>
      </c>
      <c r="D253" s="11" t="str">
        <v>Mth01_CatVar_ByGrp_2_pct</v>
      </c>
      <c r="E253" s="9" t="str" cm="1">
        <f t="array" ref="E253">_xlfn._xlws.FILTER(AnalysisMethods!$G$2:$G$31,AnalysisMethods!$E$2:$E$31='AE_SOC_PT Display'!D253,"")</f>
        <v>%</v>
      </c>
      <c r="F253" s="10" t="str" cm="1">
        <f t="array" ref="F253">_xlfn._xlws.FILTER(AnalysisResults!$T$2:$T$3724,(AnalysisResults!$P$2:$P$3724='AE_SOC_PT Display'!$D253)*(AnalysisResults!$D$2:$D$3724='AE_SOC_PT Display'!F$4)*(AnalysisResults!$J$2:$J$3724='AE_SOC_PT Display'!$B253)*(AnalysisResults!$N$2:$N$3724='AE_SOC_PT Display'!$C253),"")</f>
        <v>(  1.2)</v>
      </c>
      <c r="G253" s="10" t="str" cm="1">
        <f t="array" ref="G253">_xlfn._xlws.FILTER(AnalysisResults!$T$2:$T$3724,(AnalysisResults!$P$2:$P$3724='AE_SOC_PT Display'!$D253)*(AnalysisResults!$D$2:$D$3724='AE_SOC_PT Display'!G$4)*(AnalysisResults!$J$2:$J$3724='AE_SOC_PT Display'!$B253)*(AnalysisResults!$N$2:$N$3724='AE_SOC_PT Display'!$C253),"")</f>
        <v>(  0.0)</v>
      </c>
      <c r="H253" s="10" t="str" cm="1">
        <f t="array" ref="H253">_xlfn._xlws.FILTER(AnalysisResults!$T$2:$T$3724,(AnalysisResults!$P$2:$P$3724='AE_SOC_PT Display'!$D253)*(AnalysisResults!$D$2:$D$3724='AE_SOC_PT Display'!H$4)*(AnalysisResults!$J$2:$J$3724='AE_SOC_PT Display'!$B253)*(AnalysisResults!$N$2:$N$3724='AE_SOC_PT Display'!$C253),"")</f>
        <v>(  0.0)</v>
      </c>
    </row>
    <row r="254" spans="2:8" x14ac:dyDescent="0.45">
      <c r="B254" s="9" t="str">
        <v>INVESTIGATIONS</v>
      </c>
      <c r="C254" s="9" t="str">
        <v>BLOOD CHOLESTEROL INCREASED</v>
      </c>
      <c r="D254" s="11" t="str">
        <v>Mth01_CatVar_ByGrp_1_n</v>
      </c>
      <c r="E254" s="9" t="str" cm="1">
        <f t="array" ref="E254">_xlfn._xlws.FILTER(AnalysisMethods!$G$2:$G$31,AnalysisMethods!$E$2:$E$31='AE_SOC_PT Display'!D254,"")</f>
        <v>n</v>
      </c>
      <c r="F254" s="10" t="str" cm="1">
        <f t="array" ref="F254">_xlfn._xlws.FILTER(AnalysisResults!$T$2:$T$3724,(AnalysisResults!$P$2:$P$3724='AE_SOC_PT Display'!$D254)*(AnalysisResults!$D$2:$D$3724='AE_SOC_PT Display'!F$4)*(AnalysisResults!$J$2:$J$3724='AE_SOC_PT Display'!$B254)*(AnalysisResults!$N$2:$N$3724='AE_SOC_PT Display'!$C254),"")</f>
        <v>0</v>
      </c>
      <c r="G254" s="10" t="str" cm="1">
        <f t="array" ref="G254">_xlfn._xlws.FILTER(AnalysisResults!$T$2:$T$3724,(AnalysisResults!$P$2:$P$3724='AE_SOC_PT Display'!$D254)*(AnalysisResults!$D$2:$D$3724='AE_SOC_PT Display'!G$4)*(AnalysisResults!$J$2:$J$3724='AE_SOC_PT Display'!$B254)*(AnalysisResults!$N$2:$N$3724='AE_SOC_PT Display'!$C254),"")</f>
        <v>0</v>
      </c>
      <c r="H254" s="10" t="str" cm="1">
        <f t="array" ref="H254">_xlfn._xlws.FILTER(AnalysisResults!$T$2:$T$3724,(AnalysisResults!$P$2:$P$3724='AE_SOC_PT Display'!$D254)*(AnalysisResults!$D$2:$D$3724='AE_SOC_PT Display'!H$4)*(AnalysisResults!$J$2:$J$3724='AE_SOC_PT Display'!$B254)*(AnalysisResults!$N$2:$N$3724='AE_SOC_PT Display'!$C254),"")</f>
        <v>1</v>
      </c>
    </row>
    <row r="255" spans="2:8" x14ac:dyDescent="0.45">
      <c r="B255" s="9" t="str">
        <v>INVESTIGATIONS</v>
      </c>
      <c r="C255" s="9" t="str">
        <v>BLOOD CHOLESTEROL INCREASED</v>
      </c>
      <c r="D255" s="11" t="str">
        <v>Mth01_CatVar_ByGrp_2_pct</v>
      </c>
      <c r="E255" s="9" t="str" cm="1">
        <f t="array" ref="E255">_xlfn._xlws.FILTER(AnalysisMethods!$G$2:$G$31,AnalysisMethods!$E$2:$E$31='AE_SOC_PT Display'!D255,"")</f>
        <v>%</v>
      </c>
      <c r="F255" s="10" t="str" cm="1">
        <f t="array" ref="F255">_xlfn._xlws.FILTER(AnalysisResults!$T$2:$T$3724,(AnalysisResults!$P$2:$P$3724='AE_SOC_PT Display'!$D255)*(AnalysisResults!$D$2:$D$3724='AE_SOC_PT Display'!F$4)*(AnalysisResults!$J$2:$J$3724='AE_SOC_PT Display'!$B255)*(AnalysisResults!$N$2:$N$3724='AE_SOC_PT Display'!$C255),"")</f>
        <v>(  0.0)</v>
      </c>
      <c r="G255" s="10" t="str" cm="1">
        <f t="array" ref="G255">_xlfn._xlws.FILTER(AnalysisResults!$T$2:$T$3724,(AnalysisResults!$P$2:$P$3724='AE_SOC_PT Display'!$D255)*(AnalysisResults!$D$2:$D$3724='AE_SOC_PT Display'!G$4)*(AnalysisResults!$J$2:$J$3724='AE_SOC_PT Display'!$B255)*(AnalysisResults!$N$2:$N$3724='AE_SOC_PT Display'!$C255),"")</f>
        <v>(  0.0)</v>
      </c>
      <c r="H255" s="10" t="str" cm="1">
        <f t="array" ref="H255">_xlfn._xlws.FILTER(AnalysisResults!$T$2:$T$3724,(AnalysisResults!$P$2:$P$3724='AE_SOC_PT Display'!$D255)*(AnalysisResults!$D$2:$D$3724='AE_SOC_PT Display'!H$4)*(AnalysisResults!$J$2:$J$3724='AE_SOC_PT Display'!$B255)*(AnalysisResults!$N$2:$N$3724='AE_SOC_PT Display'!$C255),"")</f>
        <v>(  1.2)</v>
      </c>
    </row>
    <row r="256" spans="2:8" x14ac:dyDescent="0.45">
      <c r="B256" s="9" t="str">
        <v>INVESTIGATIONS</v>
      </c>
      <c r="C256" s="9" t="str">
        <v>BLOOD CREATINE PHOSPHOKINASE INCREASED</v>
      </c>
      <c r="D256" s="11" t="str">
        <v>Mth01_CatVar_ByGrp_1_n</v>
      </c>
      <c r="E256" s="9" t="str" cm="1">
        <f t="array" ref="E256">_xlfn._xlws.FILTER(AnalysisMethods!$G$2:$G$31,AnalysisMethods!$E$2:$E$31='AE_SOC_PT Display'!D256,"")</f>
        <v>n</v>
      </c>
      <c r="F256" s="10" t="str" cm="1">
        <f t="array" ref="F256">_xlfn._xlws.FILTER(AnalysisResults!$T$2:$T$3724,(AnalysisResults!$P$2:$P$3724='AE_SOC_PT Display'!$D256)*(AnalysisResults!$D$2:$D$3724='AE_SOC_PT Display'!F$4)*(AnalysisResults!$J$2:$J$3724='AE_SOC_PT Display'!$B256)*(AnalysisResults!$N$2:$N$3724='AE_SOC_PT Display'!$C256),"")</f>
        <v>1</v>
      </c>
      <c r="G256" s="10" t="str" cm="1">
        <f t="array" ref="G256">_xlfn._xlws.FILTER(AnalysisResults!$T$2:$T$3724,(AnalysisResults!$P$2:$P$3724='AE_SOC_PT Display'!$D256)*(AnalysisResults!$D$2:$D$3724='AE_SOC_PT Display'!G$4)*(AnalysisResults!$J$2:$J$3724='AE_SOC_PT Display'!$B256)*(AnalysisResults!$N$2:$N$3724='AE_SOC_PT Display'!$C256),"")</f>
        <v>0</v>
      </c>
      <c r="H256" s="10" t="str" cm="1">
        <f t="array" ref="H256">_xlfn._xlws.FILTER(AnalysisResults!$T$2:$T$3724,(AnalysisResults!$P$2:$P$3724='AE_SOC_PT Display'!$D256)*(AnalysisResults!$D$2:$D$3724='AE_SOC_PT Display'!H$4)*(AnalysisResults!$J$2:$J$3724='AE_SOC_PT Display'!$B256)*(AnalysisResults!$N$2:$N$3724='AE_SOC_PT Display'!$C256),"")</f>
        <v>0</v>
      </c>
    </row>
    <row r="257" spans="2:8" x14ac:dyDescent="0.45">
      <c r="B257" s="9" t="str">
        <v>INVESTIGATIONS</v>
      </c>
      <c r="C257" s="9" t="str">
        <v>BLOOD CREATINE PHOSPHOKINASE INCREASED</v>
      </c>
      <c r="D257" s="11" t="str">
        <v>Mth01_CatVar_ByGrp_2_pct</v>
      </c>
      <c r="E257" s="9" t="str" cm="1">
        <f t="array" ref="E257">_xlfn._xlws.FILTER(AnalysisMethods!$G$2:$G$31,AnalysisMethods!$E$2:$E$31='AE_SOC_PT Display'!D257,"")</f>
        <v>%</v>
      </c>
      <c r="F257" s="10" t="str" cm="1">
        <f t="array" ref="F257">_xlfn._xlws.FILTER(AnalysisResults!$T$2:$T$3724,(AnalysisResults!$P$2:$P$3724='AE_SOC_PT Display'!$D257)*(AnalysisResults!$D$2:$D$3724='AE_SOC_PT Display'!F$4)*(AnalysisResults!$J$2:$J$3724='AE_SOC_PT Display'!$B257)*(AnalysisResults!$N$2:$N$3724='AE_SOC_PT Display'!$C257),"")</f>
        <v>(  1.2)</v>
      </c>
      <c r="G257" s="10" t="str" cm="1">
        <f t="array" ref="G257">_xlfn._xlws.FILTER(AnalysisResults!$T$2:$T$3724,(AnalysisResults!$P$2:$P$3724='AE_SOC_PT Display'!$D257)*(AnalysisResults!$D$2:$D$3724='AE_SOC_PT Display'!G$4)*(AnalysisResults!$J$2:$J$3724='AE_SOC_PT Display'!$B257)*(AnalysisResults!$N$2:$N$3724='AE_SOC_PT Display'!$C257),"")</f>
        <v>(  0.0)</v>
      </c>
      <c r="H257" s="10" t="str" cm="1">
        <f t="array" ref="H257">_xlfn._xlws.FILTER(AnalysisResults!$T$2:$T$3724,(AnalysisResults!$P$2:$P$3724='AE_SOC_PT Display'!$D257)*(AnalysisResults!$D$2:$D$3724='AE_SOC_PT Display'!H$4)*(AnalysisResults!$J$2:$J$3724='AE_SOC_PT Display'!$B257)*(AnalysisResults!$N$2:$N$3724='AE_SOC_PT Display'!$C257),"")</f>
        <v>(  0.0)</v>
      </c>
    </row>
    <row r="258" spans="2:8" x14ac:dyDescent="0.45">
      <c r="B258" s="9" t="str">
        <v>INVESTIGATIONS</v>
      </c>
      <c r="C258" s="9" t="str">
        <v>BLOOD GLUCOSE INCREASED</v>
      </c>
      <c r="D258" s="11" t="str">
        <v>Mth01_CatVar_ByGrp_1_n</v>
      </c>
      <c r="E258" s="9" t="str" cm="1">
        <f t="array" ref="E258">_xlfn._xlws.FILTER(AnalysisMethods!$G$2:$G$31,AnalysisMethods!$E$2:$E$31='AE_SOC_PT Display'!D258,"")</f>
        <v>n</v>
      </c>
      <c r="F258" s="10" t="str" cm="1">
        <f t="array" ref="F258">_xlfn._xlws.FILTER(AnalysisResults!$T$2:$T$3724,(AnalysisResults!$P$2:$P$3724='AE_SOC_PT Display'!$D258)*(AnalysisResults!$D$2:$D$3724='AE_SOC_PT Display'!F$4)*(AnalysisResults!$J$2:$J$3724='AE_SOC_PT Display'!$B258)*(AnalysisResults!$N$2:$N$3724='AE_SOC_PT Display'!$C258),"")</f>
        <v>0</v>
      </c>
      <c r="G258" s="10" t="str" cm="1">
        <f t="array" ref="G258">_xlfn._xlws.FILTER(AnalysisResults!$T$2:$T$3724,(AnalysisResults!$P$2:$P$3724='AE_SOC_PT Display'!$D258)*(AnalysisResults!$D$2:$D$3724='AE_SOC_PT Display'!G$4)*(AnalysisResults!$J$2:$J$3724='AE_SOC_PT Display'!$B258)*(AnalysisResults!$N$2:$N$3724='AE_SOC_PT Display'!$C258),"")</f>
        <v>1</v>
      </c>
      <c r="H258" s="10" t="str" cm="1">
        <f t="array" ref="H258">_xlfn._xlws.FILTER(AnalysisResults!$T$2:$T$3724,(AnalysisResults!$P$2:$P$3724='AE_SOC_PT Display'!$D258)*(AnalysisResults!$D$2:$D$3724='AE_SOC_PT Display'!H$4)*(AnalysisResults!$J$2:$J$3724='AE_SOC_PT Display'!$B258)*(AnalysisResults!$N$2:$N$3724='AE_SOC_PT Display'!$C258),"")</f>
        <v>1</v>
      </c>
    </row>
    <row r="259" spans="2:8" x14ac:dyDescent="0.45">
      <c r="B259" s="9" t="str">
        <v>INVESTIGATIONS</v>
      </c>
      <c r="C259" s="9" t="str">
        <v>BLOOD GLUCOSE INCREASED</v>
      </c>
      <c r="D259" s="11" t="str">
        <v>Mth01_CatVar_ByGrp_2_pct</v>
      </c>
      <c r="E259" s="9" t="str" cm="1">
        <f t="array" ref="E259">_xlfn._xlws.FILTER(AnalysisMethods!$G$2:$G$31,AnalysisMethods!$E$2:$E$31='AE_SOC_PT Display'!D259,"")</f>
        <v>%</v>
      </c>
      <c r="F259" s="10" t="str" cm="1">
        <f t="array" ref="F259">_xlfn._xlws.FILTER(AnalysisResults!$T$2:$T$3724,(AnalysisResults!$P$2:$P$3724='AE_SOC_PT Display'!$D259)*(AnalysisResults!$D$2:$D$3724='AE_SOC_PT Display'!F$4)*(AnalysisResults!$J$2:$J$3724='AE_SOC_PT Display'!$B259)*(AnalysisResults!$N$2:$N$3724='AE_SOC_PT Display'!$C259),"")</f>
        <v>(  0.0)</v>
      </c>
      <c r="G259" s="10" t="str" cm="1">
        <f t="array" ref="G259">_xlfn._xlws.FILTER(AnalysisResults!$T$2:$T$3724,(AnalysisResults!$P$2:$P$3724='AE_SOC_PT Display'!$D259)*(AnalysisResults!$D$2:$D$3724='AE_SOC_PT Display'!G$4)*(AnalysisResults!$J$2:$J$3724='AE_SOC_PT Display'!$B259)*(AnalysisResults!$N$2:$N$3724='AE_SOC_PT Display'!$C259),"")</f>
        <v>(  1.2)</v>
      </c>
      <c r="H259" s="10" t="str" cm="1">
        <f t="array" ref="H259">_xlfn._xlws.FILTER(AnalysisResults!$T$2:$T$3724,(AnalysisResults!$P$2:$P$3724='AE_SOC_PT Display'!$D259)*(AnalysisResults!$D$2:$D$3724='AE_SOC_PT Display'!H$4)*(AnalysisResults!$J$2:$J$3724='AE_SOC_PT Display'!$B259)*(AnalysisResults!$N$2:$N$3724='AE_SOC_PT Display'!$C259),"")</f>
        <v>(  1.2)</v>
      </c>
    </row>
    <row r="260" spans="2:8" x14ac:dyDescent="0.45">
      <c r="B260" s="9" t="str">
        <v>INVESTIGATIONS</v>
      </c>
      <c r="C260" s="9" t="str">
        <v>BLOOD URINE PRESENT</v>
      </c>
      <c r="D260" s="11" t="str">
        <v>Mth01_CatVar_ByGrp_1_n</v>
      </c>
      <c r="E260" s="9" t="str" cm="1">
        <f t="array" ref="E260">_xlfn._xlws.FILTER(AnalysisMethods!$G$2:$G$31,AnalysisMethods!$E$2:$E$31='AE_SOC_PT Display'!D260,"")</f>
        <v>n</v>
      </c>
      <c r="F260" s="10" t="str" cm="1">
        <f t="array" ref="F260">_xlfn._xlws.FILTER(AnalysisResults!$T$2:$T$3724,(AnalysisResults!$P$2:$P$3724='AE_SOC_PT Display'!$D260)*(AnalysisResults!$D$2:$D$3724='AE_SOC_PT Display'!F$4)*(AnalysisResults!$J$2:$J$3724='AE_SOC_PT Display'!$B260)*(AnalysisResults!$N$2:$N$3724='AE_SOC_PT Display'!$C260),"")</f>
        <v>1</v>
      </c>
      <c r="G260" s="10" t="str" cm="1">
        <f t="array" ref="G260">_xlfn._xlws.FILTER(AnalysisResults!$T$2:$T$3724,(AnalysisResults!$P$2:$P$3724='AE_SOC_PT Display'!$D260)*(AnalysisResults!$D$2:$D$3724='AE_SOC_PT Display'!G$4)*(AnalysisResults!$J$2:$J$3724='AE_SOC_PT Display'!$B260)*(AnalysisResults!$N$2:$N$3724='AE_SOC_PT Display'!$C260),"")</f>
        <v>0</v>
      </c>
      <c r="H260" s="10" t="str" cm="1">
        <f t="array" ref="H260">_xlfn._xlws.FILTER(AnalysisResults!$T$2:$T$3724,(AnalysisResults!$P$2:$P$3724='AE_SOC_PT Display'!$D260)*(AnalysisResults!$D$2:$D$3724='AE_SOC_PT Display'!H$4)*(AnalysisResults!$J$2:$J$3724='AE_SOC_PT Display'!$B260)*(AnalysisResults!$N$2:$N$3724='AE_SOC_PT Display'!$C260),"")</f>
        <v>0</v>
      </c>
    </row>
    <row r="261" spans="2:8" x14ac:dyDescent="0.45">
      <c r="B261" s="9" t="str">
        <v>INVESTIGATIONS</v>
      </c>
      <c r="C261" s="9" t="str">
        <v>BLOOD URINE PRESENT</v>
      </c>
      <c r="D261" s="11" t="str">
        <v>Mth01_CatVar_ByGrp_2_pct</v>
      </c>
      <c r="E261" s="9" t="str" cm="1">
        <f t="array" ref="E261">_xlfn._xlws.FILTER(AnalysisMethods!$G$2:$G$31,AnalysisMethods!$E$2:$E$31='AE_SOC_PT Display'!D261,"")</f>
        <v>%</v>
      </c>
      <c r="F261" s="10" t="str" cm="1">
        <f t="array" ref="F261">_xlfn._xlws.FILTER(AnalysisResults!$T$2:$T$3724,(AnalysisResults!$P$2:$P$3724='AE_SOC_PT Display'!$D261)*(AnalysisResults!$D$2:$D$3724='AE_SOC_PT Display'!F$4)*(AnalysisResults!$J$2:$J$3724='AE_SOC_PT Display'!$B261)*(AnalysisResults!$N$2:$N$3724='AE_SOC_PT Display'!$C261),"")</f>
        <v>(  1.2)</v>
      </c>
      <c r="G261" s="10" t="str" cm="1">
        <f t="array" ref="G261">_xlfn._xlws.FILTER(AnalysisResults!$T$2:$T$3724,(AnalysisResults!$P$2:$P$3724='AE_SOC_PT Display'!$D261)*(AnalysisResults!$D$2:$D$3724='AE_SOC_PT Display'!G$4)*(AnalysisResults!$J$2:$J$3724='AE_SOC_PT Display'!$B261)*(AnalysisResults!$N$2:$N$3724='AE_SOC_PT Display'!$C261),"")</f>
        <v>(  0.0)</v>
      </c>
      <c r="H261" s="10" t="str" cm="1">
        <f t="array" ref="H261">_xlfn._xlws.FILTER(AnalysisResults!$T$2:$T$3724,(AnalysisResults!$P$2:$P$3724='AE_SOC_PT Display'!$D261)*(AnalysisResults!$D$2:$D$3724='AE_SOC_PT Display'!H$4)*(AnalysisResults!$J$2:$J$3724='AE_SOC_PT Display'!$B261)*(AnalysisResults!$N$2:$N$3724='AE_SOC_PT Display'!$C261),"")</f>
        <v>(  0.0)</v>
      </c>
    </row>
    <row r="262" spans="2:8" x14ac:dyDescent="0.45">
      <c r="B262" s="9" t="str">
        <v>INVESTIGATIONS</v>
      </c>
      <c r="C262" s="9" t="str">
        <v>BODY TEMPERATURE INCREASED</v>
      </c>
      <c r="D262" s="11" t="str">
        <v>Mth01_CatVar_ByGrp_1_n</v>
      </c>
      <c r="E262" s="9" t="str" cm="1">
        <f t="array" ref="E262">_xlfn._xlws.FILTER(AnalysisMethods!$G$2:$G$31,AnalysisMethods!$E$2:$E$31='AE_SOC_PT Display'!D262,"")</f>
        <v>n</v>
      </c>
      <c r="F262" s="10" t="str" cm="1">
        <f t="array" ref="F262">_xlfn._xlws.FILTER(AnalysisResults!$T$2:$T$3724,(AnalysisResults!$P$2:$P$3724='AE_SOC_PT Display'!$D262)*(AnalysisResults!$D$2:$D$3724='AE_SOC_PT Display'!F$4)*(AnalysisResults!$J$2:$J$3724='AE_SOC_PT Display'!$B262)*(AnalysisResults!$N$2:$N$3724='AE_SOC_PT Display'!$C262),"")</f>
        <v>0</v>
      </c>
      <c r="G262" s="10" t="str" cm="1">
        <f t="array" ref="G262">_xlfn._xlws.FILTER(AnalysisResults!$T$2:$T$3724,(AnalysisResults!$P$2:$P$3724='AE_SOC_PT Display'!$D262)*(AnalysisResults!$D$2:$D$3724='AE_SOC_PT Display'!G$4)*(AnalysisResults!$J$2:$J$3724='AE_SOC_PT Display'!$B262)*(AnalysisResults!$N$2:$N$3724='AE_SOC_PT Display'!$C262),"")</f>
        <v>1</v>
      </c>
      <c r="H262" s="10" t="str" cm="1">
        <f t="array" ref="H262">_xlfn._xlws.FILTER(AnalysisResults!$T$2:$T$3724,(AnalysisResults!$P$2:$P$3724='AE_SOC_PT Display'!$D262)*(AnalysisResults!$D$2:$D$3724='AE_SOC_PT Display'!H$4)*(AnalysisResults!$J$2:$J$3724='AE_SOC_PT Display'!$B262)*(AnalysisResults!$N$2:$N$3724='AE_SOC_PT Display'!$C262),"")</f>
        <v>0</v>
      </c>
    </row>
    <row r="263" spans="2:8" x14ac:dyDescent="0.45">
      <c r="B263" s="9" t="str">
        <v>INVESTIGATIONS</v>
      </c>
      <c r="C263" s="9" t="str">
        <v>BODY TEMPERATURE INCREASED</v>
      </c>
      <c r="D263" s="11" t="str">
        <v>Mth01_CatVar_ByGrp_2_pct</v>
      </c>
      <c r="E263" s="9" t="str" cm="1">
        <f t="array" ref="E263">_xlfn._xlws.FILTER(AnalysisMethods!$G$2:$G$31,AnalysisMethods!$E$2:$E$31='AE_SOC_PT Display'!D263,"")</f>
        <v>%</v>
      </c>
      <c r="F263" s="10" t="str" cm="1">
        <f t="array" ref="F263">_xlfn._xlws.FILTER(AnalysisResults!$T$2:$T$3724,(AnalysisResults!$P$2:$P$3724='AE_SOC_PT Display'!$D263)*(AnalysisResults!$D$2:$D$3724='AE_SOC_PT Display'!F$4)*(AnalysisResults!$J$2:$J$3724='AE_SOC_PT Display'!$B263)*(AnalysisResults!$N$2:$N$3724='AE_SOC_PT Display'!$C263),"")</f>
        <v>(  0.0)</v>
      </c>
      <c r="G263" s="10" t="str" cm="1">
        <f t="array" ref="G263">_xlfn._xlws.FILTER(AnalysisResults!$T$2:$T$3724,(AnalysisResults!$P$2:$P$3724='AE_SOC_PT Display'!$D263)*(AnalysisResults!$D$2:$D$3724='AE_SOC_PT Display'!G$4)*(AnalysisResults!$J$2:$J$3724='AE_SOC_PT Display'!$B263)*(AnalysisResults!$N$2:$N$3724='AE_SOC_PT Display'!$C263),"")</f>
        <v>(  1.2)</v>
      </c>
      <c r="H263" s="10" t="str" cm="1">
        <f t="array" ref="H263">_xlfn._xlws.FILTER(AnalysisResults!$T$2:$T$3724,(AnalysisResults!$P$2:$P$3724='AE_SOC_PT Display'!$D263)*(AnalysisResults!$D$2:$D$3724='AE_SOC_PT Display'!H$4)*(AnalysisResults!$J$2:$J$3724='AE_SOC_PT Display'!$B263)*(AnalysisResults!$N$2:$N$3724='AE_SOC_PT Display'!$C263),"")</f>
        <v>(  0.0)</v>
      </c>
    </row>
    <row r="264" spans="2:8" x14ac:dyDescent="0.45">
      <c r="B264" s="9" t="str">
        <v>INVESTIGATIONS</v>
      </c>
      <c r="C264" s="9" t="str">
        <v>CYSTOSCOPY</v>
      </c>
      <c r="D264" s="11" t="str">
        <v>Mth01_CatVar_ByGrp_1_n</v>
      </c>
      <c r="E264" s="9" t="str" cm="1">
        <f t="array" ref="E264">_xlfn._xlws.FILTER(AnalysisMethods!$G$2:$G$31,AnalysisMethods!$E$2:$E$31='AE_SOC_PT Display'!D264,"")</f>
        <v>n</v>
      </c>
      <c r="F264" s="10" t="str" cm="1">
        <f t="array" ref="F264">_xlfn._xlws.FILTER(AnalysisResults!$T$2:$T$3724,(AnalysisResults!$P$2:$P$3724='AE_SOC_PT Display'!$D264)*(AnalysisResults!$D$2:$D$3724='AE_SOC_PT Display'!F$4)*(AnalysisResults!$J$2:$J$3724='AE_SOC_PT Display'!$B264)*(AnalysisResults!$N$2:$N$3724='AE_SOC_PT Display'!$C264),"")</f>
        <v>1</v>
      </c>
      <c r="G264" s="10" t="str" cm="1">
        <f t="array" ref="G264">_xlfn._xlws.FILTER(AnalysisResults!$T$2:$T$3724,(AnalysisResults!$P$2:$P$3724='AE_SOC_PT Display'!$D264)*(AnalysisResults!$D$2:$D$3724='AE_SOC_PT Display'!G$4)*(AnalysisResults!$J$2:$J$3724='AE_SOC_PT Display'!$B264)*(AnalysisResults!$N$2:$N$3724='AE_SOC_PT Display'!$C264),"")</f>
        <v>0</v>
      </c>
      <c r="H264" s="10" t="str" cm="1">
        <f t="array" ref="H264">_xlfn._xlws.FILTER(AnalysisResults!$T$2:$T$3724,(AnalysisResults!$P$2:$P$3724='AE_SOC_PT Display'!$D264)*(AnalysisResults!$D$2:$D$3724='AE_SOC_PT Display'!H$4)*(AnalysisResults!$J$2:$J$3724='AE_SOC_PT Display'!$B264)*(AnalysisResults!$N$2:$N$3724='AE_SOC_PT Display'!$C264),"")</f>
        <v>0</v>
      </c>
    </row>
    <row r="265" spans="2:8" x14ac:dyDescent="0.45">
      <c r="B265" s="9" t="str">
        <v>INVESTIGATIONS</v>
      </c>
      <c r="C265" s="9" t="str">
        <v>CYSTOSCOPY</v>
      </c>
      <c r="D265" s="11" t="str">
        <v>Mth01_CatVar_ByGrp_2_pct</v>
      </c>
      <c r="E265" s="9" t="str" cm="1">
        <f t="array" ref="E265">_xlfn._xlws.FILTER(AnalysisMethods!$G$2:$G$31,AnalysisMethods!$E$2:$E$31='AE_SOC_PT Display'!D265,"")</f>
        <v>%</v>
      </c>
      <c r="F265" s="10" t="str" cm="1">
        <f t="array" ref="F265">_xlfn._xlws.FILTER(AnalysisResults!$T$2:$T$3724,(AnalysisResults!$P$2:$P$3724='AE_SOC_PT Display'!$D265)*(AnalysisResults!$D$2:$D$3724='AE_SOC_PT Display'!F$4)*(AnalysisResults!$J$2:$J$3724='AE_SOC_PT Display'!$B265)*(AnalysisResults!$N$2:$N$3724='AE_SOC_PT Display'!$C265),"")</f>
        <v>(  1.2)</v>
      </c>
      <c r="G265" s="10" t="str" cm="1">
        <f t="array" ref="G265">_xlfn._xlws.FILTER(AnalysisResults!$T$2:$T$3724,(AnalysisResults!$P$2:$P$3724='AE_SOC_PT Display'!$D265)*(AnalysisResults!$D$2:$D$3724='AE_SOC_PT Display'!G$4)*(AnalysisResults!$J$2:$J$3724='AE_SOC_PT Display'!$B265)*(AnalysisResults!$N$2:$N$3724='AE_SOC_PT Display'!$C265),"")</f>
        <v>(  0.0)</v>
      </c>
      <c r="H265" s="10" t="str" cm="1">
        <f t="array" ref="H265">_xlfn._xlws.FILTER(AnalysisResults!$T$2:$T$3724,(AnalysisResults!$P$2:$P$3724='AE_SOC_PT Display'!$D265)*(AnalysisResults!$D$2:$D$3724='AE_SOC_PT Display'!H$4)*(AnalysisResults!$J$2:$J$3724='AE_SOC_PT Display'!$B265)*(AnalysisResults!$N$2:$N$3724='AE_SOC_PT Display'!$C265),"")</f>
        <v>(  0.0)</v>
      </c>
    </row>
    <row r="266" spans="2:8" x14ac:dyDescent="0.45">
      <c r="B266" s="9" t="str">
        <v>INVESTIGATIONS</v>
      </c>
      <c r="C266" s="9" t="str">
        <v>ELECTROCARDIOGRAM ST SEGMENT DEPRESSION</v>
      </c>
      <c r="D266" s="11" t="str">
        <v>Mth01_CatVar_ByGrp_1_n</v>
      </c>
      <c r="E266" s="9" t="str" cm="1">
        <f t="array" ref="E266">_xlfn._xlws.FILTER(AnalysisMethods!$G$2:$G$31,AnalysisMethods!$E$2:$E$31='AE_SOC_PT Display'!D266,"")</f>
        <v>n</v>
      </c>
      <c r="F266" s="10" t="str" cm="1">
        <f t="array" ref="F266">_xlfn._xlws.FILTER(AnalysisResults!$T$2:$T$3724,(AnalysisResults!$P$2:$P$3724='AE_SOC_PT Display'!$D266)*(AnalysisResults!$D$2:$D$3724='AE_SOC_PT Display'!F$4)*(AnalysisResults!$J$2:$J$3724='AE_SOC_PT Display'!$B266)*(AnalysisResults!$N$2:$N$3724='AE_SOC_PT Display'!$C266),"")</f>
        <v>4</v>
      </c>
      <c r="G266" s="10" t="str" cm="1">
        <f t="array" ref="G266">_xlfn._xlws.FILTER(AnalysisResults!$T$2:$T$3724,(AnalysisResults!$P$2:$P$3724='AE_SOC_PT Display'!$D266)*(AnalysisResults!$D$2:$D$3724='AE_SOC_PT Display'!G$4)*(AnalysisResults!$J$2:$J$3724='AE_SOC_PT Display'!$B266)*(AnalysisResults!$N$2:$N$3724='AE_SOC_PT Display'!$C266),"")</f>
        <v>1</v>
      </c>
      <c r="H266" s="10" t="str" cm="1">
        <f t="array" ref="H266">_xlfn._xlws.FILTER(AnalysisResults!$T$2:$T$3724,(AnalysisResults!$P$2:$P$3724='AE_SOC_PT Display'!$D266)*(AnalysisResults!$D$2:$D$3724='AE_SOC_PT Display'!H$4)*(AnalysisResults!$J$2:$J$3724='AE_SOC_PT Display'!$B266)*(AnalysisResults!$N$2:$N$3724='AE_SOC_PT Display'!$C266),"")</f>
        <v>0</v>
      </c>
    </row>
    <row r="267" spans="2:8" x14ac:dyDescent="0.45">
      <c r="B267" s="9" t="str">
        <v>INVESTIGATIONS</v>
      </c>
      <c r="C267" s="9" t="str">
        <v>ELECTROCARDIOGRAM ST SEGMENT DEPRESSION</v>
      </c>
      <c r="D267" s="11" t="str">
        <v>Mth01_CatVar_ByGrp_2_pct</v>
      </c>
      <c r="E267" s="9" t="str" cm="1">
        <f t="array" ref="E267">_xlfn._xlws.FILTER(AnalysisMethods!$G$2:$G$31,AnalysisMethods!$E$2:$E$31='AE_SOC_PT Display'!D267,"")</f>
        <v>%</v>
      </c>
      <c r="F267" s="10" t="str" cm="1">
        <f t="array" ref="F267">_xlfn._xlws.FILTER(AnalysisResults!$T$2:$T$3724,(AnalysisResults!$P$2:$P$3724='AE_SOC_PT Display'!$D267)*(AnalysisResults!$D$2:$D$3724='AE_SOC_PT Display'!F$4)*(AnalysisResults!$J$2:$J$3724='AE_SOC_PT Display'!$B267)*(AnalysisResults!$N$2:$N$3724='AE_SOC_PT Display'!$C267),"")</f>
        <v>(  4.7)</v>
      </c>
      <c r="G267" s="10" t="str" cm="1">
        <f t="array" ref="G267">_xlfn._xlws.FILTER(AnalysisResults!$T$2:$T$3724,(AnalysisResults!$P$2:$P$3724='AE_SOC_PT Display'!$D267)*(AnalysisResults!$D$2:$D$3724='AE_SOC_PT Display'!G$4)*(AnalysisResults!$J$2:$J$3724='AE_SOC_PT Display'!$B267)*(AnalysisResults!$N$2:$N$3724='AE_SOC_PT Display'!$C267),"")</f>
        <v>(  1.2)</v>
      </c>
      <c r="H267" s="10" t="str" cm="1">
        <f t="array" ref="H267">_xlfn._xlws.FILTER(AnalysisResults!$T$2:$T$3724,(AnalysisResults!$P$2:$P$3724='AE_SOC_PT Display'!$D267)*(AnalysisResults!$D$2:$D$3724='AE_SOC_PT Display'!H$4)*(AnalysisResults!$J$2:$J$3724='AE_SOC_PT Display'!$B267)*(AnalysisResults!$N$2:$N$3724='AE_SOC_PT Display'!$C267),"")</f>
        <v>(  0.0)</v>
      </c>
    </row>
    <row r="268" spans="2:8" x14ac:dyDescent="0.45">
      <c r="B268" s="9" t="str">
        <v>INVESTIGATIONS</v>
      </c>
      <c r="C268" s="9" t="str">
        <v>ELECTROCARDIOGRAM T WAVE AMPLITUDE DECREASED</v>
      </c>
      <c r="D268" s="11" t="str">
        <v>Mth01_CatVar_ByGrp_1_n</v>
      </c>
      <c r="E268" s="9" t="str" cm="1">
        <f t="array" ref="E268">_xlfn._xlws.FILTER(AnalysisMethods!$G$2:$G$31,AnalysisMethods!$E$2:$E$31='AE_SOC_PT Display'!D268,"")</f>
        <v>n</v>
      </c>
      <c r="F268" s="10" t="str" cm="1">
        <f t="array" ref="F268">_xlfn._xlws.FILTER(AnalysisResults!$T$2:$T$3724,(AnalysisResults!$P$2:$P$3724='AE_SOC_PT Display'!$D268)*(AnalysisResults!$D$2:$D$3724='AE_SOC_PT Display'!F$4)*(AnalysisResults!$J$2:$J$3724='AE_SOC_PT Display'!$B268)*(AnalysisResults!$N$2:$N$3724='AE_SOC_PT Display'!$C268),"")</f>
        <v>1</v>
      </c>
      <c r="G268" s="10" t="str" cm="1">
        <f t="array" ref="G268">_xlfn._xlws.FILTER(AnalysisResults!$T$2:$T$3724,(AnalysisResults!$P$2:$P$3724='AE_SOC_PT Display'!$D268)*(AnalysisResults!$D$2:$D$3724='AE_SOC_PT Display'!G$4)*(AnalysisResults!$J$2:$J$3724='AE_SOC_PT Display'!$B268)*(AnalysisResults!$N$2:$N$3724='AE_SOC_PT Display'!$C268),"")</f>
        <v>1</v>
      </c>
      <c r="H268" s="10" t="str" cm="1">
        <f t="array" ref="H268">_xlfn._xlws.FILTER(AnalysisResults!$T$2:$T$3724,(AnalysisResults!$P$2:$P$3724='AE_SOC_PT Display'!$D268)*(AnalysisResults!$D$2:$D$3724='AE_SOC_PT Display'!H$4)*(AnalysisResults!$J$2:$J$3724='AE_SOC_PT Display'!$B268)*(AnalysisResults!$N$2:$N$3724='AE_SOC_PT Display'!$C268),"")</f>
        <v>0</v>
      </c>
    </row>
    <row r="269" spans="2:8" x14ac:dyDescent="0.45">
      <c r="B269" s="9" t="str">
        <v>INVESTIGATIONS</v>
      </c>
      <c r="C269" s="9" t="str">
        <v>ELECTROCARDIOGRAM T WAVE AMPLITUDE DECREASED</v>
      </c>
      <c r="D269" s="11" t="str">
        <v>Mth01_CatVar_ByGrp_2_pct</v>
      </c>
      <c r="E269" s="9" t="str" cm="1">
        <f t="array" ref="E269">_xlfn._xlws.FILTER(AnalysisMethods!$G$2:$G$31,AnalysisMethods!$E$2:$E$31='AE_SOC_PT Display'!D269,"")</f>
        <v>%</v>
      </c>
      <c r="F269" s="10" t="str" cm="1">
        <f t="array" ref="F269">_xlfn._xlws.FILTER(AnalysisResults!$T$2:$T$3724,(AnalysisResults!$P$2:$P$3724='AE_SOC_PT Display'!$D269)*(AnalysisResults!$D$2:$D$3724='AE_SOC_PT Display'!F$4)*(AnalysisResults!$J$2:$J$3724='AE_SOC_PT Display'!$B269)*(AnalysisResults!$N$2:$N$3724='AE_SOC_PT Display'!$C269),"")</f>
        <v>(  1.2)</v>
      </c>
      <c r="G269" s="10" t="str" cm="1">
        <f t="array" ref="G269">_xlfn._xlws.FILTER(AnalysisResults!$T$2:$T$3724,(AnalysisResults!$P$2:$P$3724='AE_SOC_PT Display'!$D269)*(AnalysisResults!$D$2:$D$3724='AE_SOC_PT Display'!G$4)*(AnalysisResults!$J$2:$J$3724='AE_SOC_PT Display'!$B269)*(AnalysisResults!$N$2:$N$3724='AE_SOC_PT Display'!$C269),"")</f>
        <v>(  1.2)</v>
      </c>
      <c r="H269" s="10" t="str" cm="1">
        <f t="array" ref="H269">_xlfn._xlws.FILTER(AnalysisResults!$T$2:$T$3724,(AnalysisResults!$P$2:$P$3724='AE_SOC_PT Display'!$D269)*(AnalysisResults!$D$2:$D$3724='AE_SOC_PT Display'!H$4)*(AnalysisResults!$J$2:$J$3724='AE_SOC_PT Display'!$B269)*(AnalysisResults!$N$2:$N$3724='AE_SOC_PT Display'!$C269),"")</f>
        <v>(  0.0)</v>
      </c>
    </row>
    <row r="270" spans="2:8" x14ac:dyDescent="0.45">
      <c r="B270" s="9" t="str">
        <v>INVESTIGATIONS</v>
      </c>
      <c r="C270" s="9" t="str">
        <v>ELECTROCARDIOGRAM T WAVE INVERSION</v>
      </c>
      <c r="D270" s="11" t="str">
        <v>Mth01_CatVar_ByGrp_1_n</v>
      </c>
      <c r="E270" s="9" t="str" cm="1">
        <f t="array" ref="E270">_xlfn._xlws.FILTER(AnalysisMethods!$G$2:$G$31,AnalysisMethods!$E$2:$E$31='AE_SOC_PT Display'!D270,"")</f>
        <v>n</v>
      </c>
      <c r="F270" s="10" t="str" cm="1">
        <f t="array" ref="F270">_xlfn._xlws.FILTER(AnalysisResults!$T$2:$T$3724,(AnalysisResults!$P$2:$P$3724='AE_SOC_PT Display'!$D270)*(AnalysisResults!$D$2:$D$3724='AE_SOC_PT Display'!F$4)*(AnalysisResults!$J$2:$J$3724='AE_SOC_PT Display'!$B270)*(AnalysisResults!$N$2:$N$3724='AE_SOC_PT Display'!$C270),"")</f>
        <v>2</v>
      </c>
      <c r="G270" s="10" t="str" cm="1">
        <f t="array" ref="G270">_xlfn._xlws.FILTER(AnalysisResults!$T$2:$T$3724,(AnalysisResults!$P$2:$P$3724='AE_SOC_PT Display'!$D270)*(AnalysisResults!$D$2:$D$3724='AE_SOC_PT Display'!G$4)*(AnalysisResults!$J$2:$J$3724='AE_SOC_PT Display'!$B270)*(AnalysisResults!$N$2:$N$3724='AE_SOC_PT Display'!$C270),"")</f>
        <v>1</v>
      </c>
      <c r="H270" s="10" t="str" cm="1">
        <f t="array" ref="H270">_xlfn._xlws.FILTER(AnalysisResults!$T$2:$T$3724,(AnalysisResults!$P$2:$P$3724='AE_SOC_PT Display'!$D270)*(AnalysisResults!$D$2:$D$3724='AE_SOC_PT Display'!H$4)*(AnalysisResults!$J$2:$J$3724='AE_SOC_PT Display'!$B270)*(AnalysisResults!$N$2:$N$3724='AE_SOC_PT Display'!$C270),"")</f>
        <v>1</v>
      </c>
    </row>
    <row r="271" spans="2:8" x14ac:dyDescent="0.45">
      <c r="B271" s="9" t="str">
        <v>INVESTIGATIONS</v>
      </c>
      <c r="C271" s="9" t="str">
        <v>ELECTROCARDIOGRAM T WAVE INVERSION</v>
      </c>
      <c r="D271" s="11" t="str">
        <v>Mth01_CatVar_ByGrp_2_pct</v>
      </c>
      <c r="E271" s="9" t="str" cm="1">
        <f t="array" ref="E271">_xlfn._xlws.FILTER(AnalysisMethods!$G$2:$G$31,AnalysisMethods!$E$2:$E$31='AE_SOC_PT Display'!D271,"")</f>
        <v>%</v>
      </c>
      <c r="F271" s="10" t="str" cm="1">
        <f t="array" ref="F271">_xlfn._xlws.FILTER(AnalysisResults!$T$2:$T$3724,(AnalysisResults!$P$2:$P$3724='AE_SOC_PT Display'!$D271)*(AnalysisResults!$D$2:$D$3724='AE_SOC_PT Display'!F$4)*(AnalysisResults!$J$2:$J$3724='AE_SOC_PT Display'!$B271)*(AnalysisResults!$N$2:$N$3724='AE_SOC_PT Display'!$C271),"")</f>
        <v>(  2.3)</v>
      </c>
      <c r="G271" s="10" t="str" cm="1">
        <f t="array" ref="G271">_xlfn._xlws.FILTER(AnalysisResults!$T$2:$T$3724,(AnalysisResults!$P$2:$P$3724='AE_SOC_PT Display'!$D271)*(AnalysisResults!$D$2:$D$3724='AE_SOC_PT Display'!G$4)*(AnalysisResults!$J$2:$J$3724='AE_SOC_PT Display'!$B271)*(AnalysisResults!$N$2:$N$3724='AE_SOC_PT Display'!$C271),"")</f>
        <v>(  1.2)</v>
      </c>
      <c r="H271" s="10" t="str" cm="1">
        <f t="array" ref="H271">_xlfn._xlws.FILTER(AnalysisResults!$T$2:$T$3724,(AnalysisResults!$P$2:$P$3724='AE_SOC_PT Display'!$D271)*(AnalysisResults!$D$2:$D$3724='AE_SOC_PT Display'!H$4)*(AnalysisResults!$J$2:$J$3724='AE_SOC_PT Display'!$B271)*(AnalysisResults!$N$2:$N$3724='AE_SOC_PT Display'!$C271),"")</f>
        <v>(  1.2)</v>
      </c>
    </row>
    <row r="272" spans="2:8" x14ac:dyDescent="0.45">
      <c r="B272" s="9" t="str">
        <v>INVESTIGATIONS</v>
      </c>
      <c r="C272" s="9" t="str">
        <v>HEART RATE INCREASED</v>
      </c>
      <c r="D272" s="11" t="str">
        <v>Mth01_CatVar_ByGrp_1_n</v>
      </c>
      <c r="E272" s="9" t="str" cm="1">
        <f t="array" ref="E272">_xlfn._xlws.FILTER(AnalysisMethods!$G$2:$G$31,AnalysisMethods!$E$2:$E$31='AE_SOC_PT Display'!D272,"")</f>
        <v>n</v>
      </c>
      <c r="F272" s="10" t="str" cm="1">
        <f t="array" ref="F272">_xlfn._xlws.FILTER(AnalysisResults!$T$2:$T$3724,(AnalysisResults!$P$2:$P$3724='AE_SOC_PT Display'!$D272)*(AnalysisResults!$D$2:$D$3724='AE_SOC_PT Display'!F$4)*(AnalysisResults!$J$2:$J$3724='AE_SOC_PT Display'!$B272)*(AnalysisResults!$N$2:$N$3724='AE_SOC_PT Display'!$C272),"")</f>
        <v>1</v>
      </c>
      <c r="G272" s="10" t="str" cm="1">
        <f t="array" ref="G272">_xlfn._xlws.FILTER(AnalysisResults!$T$2:$T$3724,(AnalysisResults!$P$2:$P$3724='AE_SOC_PT Display'!$D272)*(AnalysisResults!$D$2:$D$3724='AE_SOC_PT Display'!G$4)*(AnalysisResults!$J$2:$J$3724='AE_SOC_PT Display'!$B272)*(AnalysisResults!$N$2:$N$3724='AE_SOC_PT Display'!$C272),"")</f>
        <v>0</v>
      </c>
      <c r="H272" s="10" t="str" cm="1">
        <f t="array" ref="H272">_xlfn._xlws.FILTER(AnalysisResults!$T$2:$T$3724,(AnalysisResults!$P$2:$P$3724='AE_SOC_PT Display'!$D272)*(AnalysisResults!$D$2:$D$3724='AE_SOC_PT Display'!H$4)*(AnalysisResults!$J$2:$J$3724='AE_SOC_PT Display'!$B272)*(AnalysisResults!$N$2:$N$3724='AE_SOC_PT Display'!$C272),"")</f>
        <v>0</v>
      </c>
    </row>
    <row r="273" spans="2:8" x14ac:dyDescent="0.45">
      <c r="B273" s="9" t="str">
        <v>INVESTIGATIONS</v>
      </c>
      <c r="C273" s="9" t="str">
        <v>HEART RATE INCREASED</v>
      </c>
      <c r="D273" s="11" t="str">
        <v>Mth01_CatVar_ByGrp_2_pct</v>
      </c>
      <c r="E273" s="9" t="str" cm="1">
        <f t="array" ref="E273">_xlfn._xlws.FILTER(AnalysisMethods!$G$2:$G$31,AnalysisMethods!$E$2:$E$31='AE_SOC_PT Display'!D273,"")</f>
        <v>%</v>
      </c>
      <c r="F273" s="10" t="str" cm="1">
        <f t="array" ref="F273">_xlfn._xlws.FILTER(AnalysisResults!$T$2:$T$3724,(AnalysisResults!$P$2:$P$3724='AE_SOC_PT Display'!$D273)*(AnalysisResults!$D$2:$D$3724='AE_SOC_PT Display'!F$4)*(AnalysisResults!$J$2:$J$3724='AE_SOC_PT Display'!$B273)*(AnalysisResults!$N$2:$N$3724='AE_SOC_PT Display'!$C273),"")</f>
        <v>(  1.2)</v>
      </c>
      <c r="G273" s="10" t="str" cm="1">
        <f t="array" ref="G273">_xlfn._xlws.FILTER(AnalysisResults!$T$2:$T$3724,(AnalysisResults!$P$2:$P$3724='AE_SOC_PT Display'!$D273)*(AnalysisResults!$D$2:$D$3724='AE_SOC_PT Display'!G$4)*(AnalysisResults!$J$2:$J$3724='AE_SOC_PT Display'!$B273)*(AnalysisResults!$N$2:$N$3724='AE_SOC_PT Display'!$C273),"")</f>
        <v>(  0.0)</v>
      </c>
      <c r="H273" s="10" t="str" cm="1">
        <f t="array" ref="H273">_xlfn._xlws.FILTER(AnalysisResults!$T$2:$T$3724,(AnalysisResults!$P$2:$P$3724='AE_SOC_PT Display'!$D273)*(AnalysisResults!$D$2:$D$3724='AE_SOC_PT Display'!H$4)*(AnalysisResults!$J$2:$J$3724='AE_SOC_PT Display'!$B273)*(AnalysisResults!$N$2:$N$3724='AE_SOC_PT Display'!$C273),"")</f>
        <v>(  0.0)</v>
      </c>
    </row>
    <row r="274" spans="2:8" x14ac:dyDescent="0.45">
      <c r="B274" s="9" t="str">
        <v>INVESTIGATIONS</v>
      </c>
      <c r="C274" s="9" t="str">
        <v>HEART RATE IRREGULAR</v>
      </c>
      <c r="D274" s="11" t="str">
        <v>Mth01_CatVar_ByGrp_1_n</v>
      </c>
      <c r="E274" s="9" t="str" cm="1">
        <f t="array" ref="E274">_xlfn._xlws.FILTER(AnalysisMethods!$G$2:$G$31,AnalysisMethods!$E$2:$E$31='AE_SOC_PT Display'!D274,"")</f>
        <v>n</v>
      </c>
      <c r="F274" s="10" t="str" cm="1">
        <f t="array" ref="F274">_xlfn._xlws.FILTER(AnalysisResults!$T$2:$T$3724,(AnalysisResults!$P$2:$P$3724='AE_SOC_PT Display'!$D274)*(AnalysisResults!$D$2:$D$3724='AE_SOC_PT Display'!F$4)*(AnalysisResults!$J$2:$J$3724='AE_SOC_PT Display'!$B274)*(AnalysisResults!$N$2:$N$3724='AE_SOC_PT Display'!$C274),"")</f>
        <v>1</v>
      </c>
      <c r="G274" s="10" t="str" cm="1">
        <f t="array" ref="G274">_xlfn._xlws.FILTER(AnalysisResults!$T$2:$T$3724,(AnalysisResults!$P$2:$P$3724='AE_SOC_PT Display'!$D274)*(AnalysisResults!$D$2:$D$3724='AE_SOC_PT Display'!G$4)*(AnalysisResults!$J$2:$J$3724='AE_SOC_PT Display'!$B274)*(AnalysisResults!$N$2:$N$3724='AE_SOC_PT Display'!$C274),"")</f>
        <v>0</v>
      </c>
      <c r="H274" s="10" t="str" cm="1">
        <f t="array" ref="H274">_xlfn._xlws.FILTER(AnalysisResults!$T$2:$T$3724,(AnalysisResults!$P$2:$P$3724='AE_SOC_PT Display'!$D274)*(AnalysisResults!$D$2:$D$3724='AE_SOC_PT Display'!H$4)*(AnalysisResults!$J$2:$J$3724='AE_SOC_PT Display'!$B274)*(AnalysisResults!$N$2:$N$3724='AE_SOC_PT Display'!$C274),"")</f>
        <v>0</v>
      </c>
    </row>
    <row r="275" spans="2:8" x14ac:dyDescent="0.45">
      <c r="B275" s="9" t="str">
        <v>INVESTIGATIONS</v>
      </c>
      <c r="C275" s="9" t="str">
        <v>HEART RATE IRREGULAR</v>
      </c>
      <c r="D275" s="11" t="str">
        <v>Mth01_CatVar_ByGrp_2_pct</v>
      </c>
      <c r="E275" s="9" t="str" cm="1">
        <f t="array" ref="E275">_xlfn._xlws.FILTER(AnalysisMethods!$G$2:$G$31,AnalysisMethods!$E$2:$E$31='AE_SOC_PT Display'!D275,"")</f>
        <v>%</v>
      </c>
      <c r="F275" s="10" t="str" cm="1">
        <f t="array" ref="F275">_xlfn._xlws.FILTER(AnalysisResults!$T$2:$T$3724,(AnalysisResults!$P$2:$P$3724='AE_SOC_PT Display'!$D275)*(AnalysisResults!$D$2:$D$3724='AE_SOC_PT Display'!F$4)*(AnalysisResults!$J$2:$J$3724='AE_SOC_PT Display'!$B275)*(AnalysisResults!$N$2:$N$3724='AE_SOC_PT Display'!$C275),"")</f>
        <v>(  1.2)</v>
      </c>
      <c r="G275" s="10" t="str" cm="1">
        <f t="array" ref="G275">_xlfn._xlws.FILTER(AnalysisResults!$T$2:$T$3724,(AnalysisResults!$P$2:$P$3724='AE_SOC_PT Display'!$D275)*(AnalysisResults!$D$2:$D$3724='AE_SOC_PT Display'!G$4)*(AnalysisResults!$J$2:$J$3724='AE_SOC_PT Display'!$B275)*(AnalysisResults!$N$2:$N$3724='AE_SOC_PT Display'!$C275),"")</f>
        <v>(  0.0)</v>
      </c>
      <c r="H275" s="10" t="str" cm="1">
        <f t="array" ref="H275">_xlfn._xlws.FILTER(AnalysisResults!$T$2:$T$3724,(AnalysisResults!$P$2:$P$3724='AE_SOC_PT Display'!$D275)*(AnalysisResults!$D$2:$D$3724='AE_SOC_PT Display'!H$4)*(AnalysisResults!$J$2:$J$3724='AE_SOC_PT Display'!$B275)*(AnalysisResults!$N$2:$N$3724='AE_SOC_PT Display'!$C275),"")</f>
        <v>(  0.0)</v>
      </c>
    </row>
    <row r="276" spans="2:8" x14ac:dyDescent="0.45">
      <c r="B276" s="9" t="str">
        <v>INVESTIGATIONS</v>
      </c>
      <c r="C276" s="9" t="str">
        <v>NASAL MUCOSA BIOPSY</v>
      </c>
      <c r="D276" s="11" t="str">
        <v>Mth01_CatVar_ByGrp_1_n</v>
      </c>
      <c r="E276" s="9" t="str" cm="1">
        <f t="array" ref="E276">_xlfn._xlws.FILTER(AnalysisMethods!$G$2:$G$31,AnalysisMethods!$E$2:$E$31='AE_SOC_PT Display'!D276,"")</f>
        <v>n</v>
      </c>
      <c r="F276" s="10" t="str" cm="1">
        <f t="array" ref="F276">_xlfn._xlws.FILTER(AnalysisResults!$T$2:$T$3724,(AnalysisResults!$P$2:$P$3724='AE_SOC_PT Display'!$D276)*(AnalysisResults!$D$2:$D$3724='AE_SOC_PT Display'!F$4)*(AnalysisResults!$J$2:$J$3724='AE_SOC_PT Display'!$B276)*(AnalysisResults!$N$2:$N$3724='AE_SOC_PT Display'!$C276),"")</f>
        <v>0</v>
      </c>
      <c r="G276" s="10" t="str" cm="1">
        <f t="array" ref="G276">_xlfn._xlws.FILTER(AnalysisResults!$T$2:$T$3724,(AnalysisResults!$P$2:$P$3724='AE_SOC_PT Display'!$D276)*(AnalysisResults!$D$2:$D$3724='AE_SOC_PT Display'!G$4)*(AnalysisResults!$J$2:$J$3724='AE_SOC_PT Display'!$B276)*(AnalysisResults!$N$2:$N$3724='AE_SOC_PT Display'!$C276),"")</f>
        <v>1</v>
      </c>
      <c r="H276" s="10" t="str" cm="1">
        <f t="array" ref="H276">_xlfn._xlws.FILTER(AnalysisResults!$T$2:$T$3724,(AnalysisResults!$P$2:$P$3724='AE_SOC_PT Display'!$D276)*(AnalysisResults!$D$2:$D$3724='AE_SOC_PT Display'!H$4)*(AnalysisResults!$J$2:$J$3724='AE_SOC_PT Display'!$B276)*(AnalysisResults!$N$2:$N$3724='AE_SOC_PT Display'!$C276),"")</f>
        <v>0</v>
      </c>
    </row>
    <row r="277" spans="2:8" x14ac:dyDescent="0.45">
      <c r="B277" s="9" t="str">
        <v>INVESTIGATIONS</v>
      </c>
      <c r="C277" s="9" t="str">
        <v>NASAL MUCOSA BIOPSY</v>
      </c>
      <c r="D277" s="11" t="str">
        <v>Mth01_CatVar_ByGrp_2_pct</v>
      </c>
      <c r="E277" s="9" t="str" cm="1">
        <f t="array" ref="E277">_xlfn._xlws.FILTER(AnalysisMethods!$G$2:$G$31,AnalysisMethods!$E$2:$E$31='AE_SOC_PT Display'!D277,"")</f>
        <v>%</v>
      </c>
      <c r="F277" s="10" t="str" cm="1">
        <f t="array" ref="F277">_xlfn._xlws.FILTER(AnalysisResults!$T$2:$T$3724,(AnalysisResults!$P$2:$P$3724='AE_SOC_PT Display'!$D277)*(AnalysisResults!$D$2:$D$3724='AE_SOC_PT Display'!F$4)*(AnalysisResults!$J$2:$J$3724='AE_SOC_PT Display'!$B277)*(AnalysisResults!$N$2:$N$3724='AE_SOC_PT Display'!$C277),"")</f>
        <v>(  0.0)</v>
      </c>
      <c r="G277" s="10" t="str" cm="1">
        <f t="array" ref="G277">_xlfn._xlws.FILTER(AnalysisResults!$T$2:$T$3724,(AnalysisResults!$P$2:$P$3724='AE_SOC_PT Display'!$D277)*(AnalysisResults!$D$2:$D$3724='AE_SOC_PT Display'!G$4)*(AnalysisResults!$J$2:$J$3724='AE_SOC_PT Display'!$B277)*(AnalysisResults!$N$2:$N$3724='AE_SOC_PT Display'!$C277),"")</f>
        <v>(  1.2)</v>
      </c>
      <c r="H277" s="10" t="str" cm="1">
        <f t="array" ref="H277">_xlfn._xlws.FILTER(AnalysisResults!$T$2:$T$3724,(AnalysisResults!$P$2:$P$3724='AE_SOC_PT Display'!$D277)*(AnalysisResults!$D$2:$D$3724='AE_SOC_PT Display'!H$4)*(AnalysisResults!$J$2:$J$3724='AE_SOC_PT Display'!$B277)*(AnalysisResults!$N$2:$N$3724='AE_SOC_PT Display'!$C277),"")</f>
        <v>(  0.0)</v>
      </c>
    </row>
    <row r="278" spans="2:8" x14ac:dyDescent="0.45">
      <c r="B278" s="9" t="str">
        <v>INVESTIGATIONS</v>
      </c>
      <c r="C278" s="9" t="str">
        <v>WEIGHT DECREASED</v>
      </c>
      <c r="D278" s="11" t="str">
        <v>Mth01_CatVar_ByGrp_1_n</v>
      </c>
      <c r="E278" s="9" t="str" cm="1">
        <f t="array" ref="E278">_xlfn._xlws.FILTER(AnalysisMethods!$G$2:$G$31,AnalysisMethods!$E$2:$E$31='AE_SOC_PT Display'!D278,"")</f>
        <v>n</v>
      </c>
      <c r="F278" s="10" t="str" cm="1">
        <f t="array" ref="F278">_xlfn._xlws.FILTER(AnalysisResults!$T$2:$T$3724,(AnalysisResults!$P$2:$P$3724='AE_SOC_PT Display'!$D278)*(AnalysisResults!$D$2:$D$3724='AE_SOC_PT Display'!F$4)*(AnalysisResults!$J$2:$J$3724='AE_SOC_PT Display'!$B278)*(AnalysisResults!$N$2:$N$3724='AE_SOC_PT Display'!$C278),"")</f>
        <v>0</v>
      </c>
      <c r="G278" s="10" t="str" cm="1">
        <f t="array" ref="G278">_xlfn._xlws.FILTER(AnalysisResults!$T$2:$T$3724,(AnalysisResults!$P$2:$P$3724='AE_SOC_PT Display'!$D278)*(AnalysisResults!$D$2:$D$3724='AE_SOC_PT Display'!G$4)*(AnalysisResults!$J$2:$J$3724='AE_SOC_PT Display'!$B278)*(AnalysisResults!$N$2:$N$3724='AE_SOC_PT Display'!$C278),"")</f>
        <v>0</v>
      </c>
      <c r="H278" s="10" t="str" cm="1">
        <f t="array" ref="H278">_xlfn._xlws.FILTER(AnalysisResults!$T$2:$T$3724,(AnalysisResults!$P$2:$P$3724='AE_SOC_PT Display'!$D278)*(AnalysisResults!$D$2:$D$3724='AE_SOC_PT Display'!H$4)*(AnalysisResults!$J$2:$J$3724='AE_SOC_PT Display'!$B278)*(AnalysisResults!$N$2:$N$3724='AE_SOC_PT Display'!$C278),"")</f>
        <v>1</v>
      </c>
    </row>
    <row r="279" spans="2:8" x14ac:dyDescent="0.45">
      <c r="B279" s="9" t="str">
        <v>INVESTIGATIONS</v>
      </c>
      <c r="C279" s="9" t="str">
        <v>WEIGHT DECREASED</v>
      </c>
      <c r="D279" s="11" t="str">
        <v>Mth01_CatVar_ByGrp_2_pct</v>
      </c>
      <c r="E279" s="9" t="str" cm="1">
        <f t="array" ref="E279">_xlfn._xlws.FILTER(AnalysisMethods!$G$2:$G$31,AnalysisMethods!$E$2:$E$31='AE_SOC_PT Display'!D279,"")</f>
        <v>%</v>
      </c>
      <c r="F279" s="10" t="str" cm="1">
        <f t="array" ref="F279">_xlfn._xlws.FILTER(AnalysisResults!$T$2:$T$3724,(AnalysisResults!$P$2:$P$3724='AE_SOC_PT Display'!$D279)*(AnalysisResults!$D$2:$D$3724='AE_SOC_PT Display'!F$4)*(AnalysisResults!$J$2:$J$3724='AE_SOC_PT Display'!$B279)*(AnalysisResults!$N$2:$N$3724='AE_SOC_PT Display'!$C279),"")</f>
        <v>(  0.0)</v>
      </c>
      <c r="G279" s="10" t="str" cm="1">
        <f t="array" ref="G279">_xlfn._xlws.FILTER(AnalysisResults!$T$2:$T$3724,(AnalysisResults!$P$2:$P$3724='AE_SOC_PT Display'!$D279)*(AnalysisResults!$D$2:$D$3724='AE_SOC_PT Display'!G$4)*(AnalysisResults!$J$2:$J$3724='AE_SOC_PT Display'!$B279)*(AnalysisResults!$N$2:$N$3724='AE_SOC_PT Display'!$C279),"")</f>
        <v>(  0.0)</v>
      </c>
      <c r="H279" s="10" t="str" cm="1">
        <f t="array" ref="H279">_xlfn._xlws.FILTER(AnalysisResults!$T$2:$T$3724,(AnalysisResults!$P$2:$P$3724='AE_SOC_PT Display'!$D279)*(AnalysisResults!$D$2:$D$3724='AE_SOC_PT Display'!H$4)*(AnalysisResults!$J$2:$J$3724='AE_SOC_PT Display'!$B279)*(AnalysisResults!$N$2:$N$3724='AE_SOC_PT Display'!$C279),"")</f>
        <v>(  1.2)</v>
      </c>
    </row>
    <row r="280" spans="2:8" x14ac:dyDescent="0.45">
      <c r="B280" s="9" t="str">
        <v>METABOLISM AND NUTRITION DISORDERS</v>
      </c>
      <c r="C280" s="9" t="str">
        <v/>
      </c>
      <c r="D280" s="11" t="str">
        <v>Mth01_CatVar_ByGrp_1_n</v>
      </c>
      <c r="E280" s="9" t="str" cm="1">
        <f t="array" ref="E280">_xlfn._xlws.FILTER(AnalysisMethods!$G$2:$G$31,AnalysisMethods!$E$2:$E$31='AE_SOC_PT Display'!D280,"")</f>
        <v>n</v>
      </c>
      <c r="F280" s="10" t="str" cm="1">
        <f t="array" ref="F280">_xlfn._xlws.FILTER(AnalysisResults!$T$2:$T$3724,(AnalysisResults!$P$2:$P$3724='AE_SOC_PT Display'!$D280)*(AnalysisResults!$D$2:$D$3724='AE_SOC_PT Display'!F$4)*(AnalysisResults!$J$2:$J$3724='AE_SOC_PT Display'!$B280)*(AnalysisResults!$N$2:$N$3724='AE_SOC_PT Display'!$C280),"")</f>
        <v>6</v>
      </c>
      <c r="G280" s="10" t="str" cm="1">
        <f t="array" ref="G280">_xlfn._xlws.FILTER(AnalysisResults!$T$2:$T$3724,(AnalysisResults!$P$2:$P$3724='AE_SOC_PT Display'!$D280)*(AnalysisResults!$D$2:$D$3724='AE_SOC_PT Display'!G$4)*(AnalysisResults!$J$2:$J$3724='AE_SOC_PT Display'!$B280)*(AnalysisResults!$N$2:$N$3724='AE_SOC_PT Display'!$C280),"")</f>
        <v>1</v>
      </c>
      <c r="H280" s="10" t="str" cm="1">
        <f t="array" ref="H280">_xlfn._xlws.FILTER(AnalysisResults!$T$2:$T$3724,(AnalysisResults!$P$2:$P$3724='AE_SOC_PT Display'!$D280)*(AnalysisResults!$D$2:$D$3724='AE_SOC_PT Display'!H$4)*(AnalysisResults!$J$2:$J$3724='AE_SOC_PT Display'!$B280)*(AnalysisResults!$N$2:$N$3724='AE_SOC_PT Display'!$C280),"")</f>
        <v>2</v>
      </c>
    </row>
    <row r="281" spans="2:8" x14ac:dyDescent="0.45">
      <c r="B281" s="9" t="str">
        <v>METABOLISM AND NUTRITION DISORDERS</v>
      </c>
      <c r="C281" s="9" t="str">
        <v/>
      </c>
      <c r="D281" s="11" t="str">
        <v>Mth01_CatVar_ByGrp_2_pct</v>
      </c>
      <c r="E281" s="9" t="str" cm="1">
        <f t="array" ref="E281">_xlfn._xlws.FILTER(AnalysisMethods!$G$2:$G$31,AnalysisMethods!$E$2:$E$31='AE_SOC_PT Display'!D281,"")</f>
        <v>%</v>
      </c>
      <c r="F281" s="10" t="str" cm="1">
        <f t="array" ref="F281">_xlfn._xlws.FILTER(AnalysisResults!$T$2:$T$3724,(AnalysisResults!$P$2:$P$3724='AE_SOC_PT Display'!$D281)*(AnalysisResults!$D$2:$D$3724='AE_SOC_PT Display'!F$4)*(AnalysisResults!$J$2:$J$3724='AE_SOC_PT Display'!$B281)*(AnalysisResults!$N$2:$N$3724='AE_SOC_PT Display'!$C281),"")</f>
        <v>(  7.0)</v>
      </c>
      <c r="G281" s="10" t="str" cm="1">
        <f t="array" ref="G281">_xlfn._xlws.FILTER(AnalysisResults!$T$2:$T$3724,(AnalysisResults!$P$2:$P$3724='AE_SOC_PT Display'!$D281)*(AnalysisResults!$D$2:$D$3724='AE_SOC_PT Display'!G$4)*(AnalysisResults!$J$2:$J$3724='AE_SOC_PT Display'!$B281)*(AnalysisResults!$N$2:$N$3724='AE_SOC_PT Display'!$C281),"")</f>
        <v>(  1.2)</v>
      </c>
      <c r="H281" s="10" t="str" cm="1">
        <f t="array" ref="H281">_xlfn._xlws.FILTER(AnalysisResults!$T$2:$T$3724,(AnalysisResults!$P$2:$P$3724='AE_SOC_PT Display'!$D281)*(AnalysisResults!$D$2:$D$3724='AE_SOC_PT Display'!H$4)*(AnalysisResults!$J$2:$J$3724='AE_SOC_PT Display'!$B281)*(AnalysisResults!$N$2:$N$3724='AE_SOC_PT Display'!$C281),"")</f>
        <v>(  2.4)</v>
      </c>
    </row>
    <row r="282" spans="2:8" x14ac:dyDescent="0.45">
      <c r="B282" s="9" t="str">
        <v>METABOLISM AND NUTRITION DISORDERS</v>
      </c>
      <c r="C282" s="9" t="str">
        <v>DECREASED APPETITE</v>
      </c>
      <c r="D282" s="11" t="str">
        <v>Mth01_CatVar_ByGrp_1_n</v>
      </c>
      <c r="E282" s="9" t="str" cm="1">
        <f t="array" ref="E282">_xlfn._xlws.FILTER(AnalysisMethods!$G$2:$G$31,AnalysisMethods!$E$2:$E$31='AE_SOC_PT Display'!D282,"")</f>
        <v>n</v>
      </c>
      <c r="F282" s="10" t="str" cm="1">
        <f t="array" ref="F282">_xlfn._xlws.FILTER(AnalysisResults!$T$2:$T$3724,(AnalysisResults!$P$2:$P$3724='AE_SOC_PT Display'!$D282)*(AnalysisResults!$D$2:$D$3724='AE_SOC_PT Display'!F$4)*(AnalysisResults!$J$2:$J$3724='AE_SOC_PT Display'!$B282)*(AnalysisResults!$N$2:$N$3724='AE_SOC_PT Display'!$C282),"")</f>
        <v>1</v>
      </c>
      <c r="G282" s="10" t="str" cm="1">
        <f t="array" ref="G282">_xlfn._xlws.FILTER(AnalysisResults!$T$2:$T$3724,(AnalysisResults!$P$2:$P$3724='AE_SOC_PT Display'!$D282)*(AnalysisResults!$D$2:$D$3724='AE_SOC_PT Display'!G$4)*(AnalysisResults!$J$2:$J$3724='AE_SOC_PT Display'!$B282)*(AnalysisResults!$N$2:$N$3724='AE_SOC_PT Display'!$C282),"")</f>
        <v>0</v>
      </c>
      <c r="H282" s="10" t="str" cm="1">
        <f t="array" ref="H282">_xlfn._xlws.FILTER(AnalysisResults!$T$2:$T$3724,(AnalysisResults!$P$2:$P$3724='AE_SOC_PT Display'!$D282)*(AnalysisResults!$D$2:$D$3724='AE_SOC_PT Display'!H$4)*(AnalysisResults!$J$2:$J$3724='AE_SOC_PT Display'!$B282)*(AnalysisResults!$N$2:$N$3724='AE_SOC_PT Display'!$C282),"")</f>
        <v>1</v>
      </c>
    </row>
    <row r="283" spans="2:8" x14ac:dyDescent="0.45">
      <c r="B283" s="9" t="str">
        <v>METABOLISM AND NUTRITION DISORDERS</v>
      </c>
      <c r="C283" s="9" t="str">
        <v>DECREASED APPETITE</v>
      </c>
      <c r="D283" s="11" t="str">
        <v>Mth01_CatVar_ByGrp_2_pct</v>
      </c>
      <c r="E283" s="9" t="str" cm="1">
        <f t="array" ref="E283">_xlfn._xlws.FILTER(AnalysisMethods!$G$2:$G$31,AnalysisMethods!$E$2:$E$31='AE_SOC_PT Display'!D283,"")</f>
        <v>%</v>
      </c>
      <c r="F283" s="10" t="str" cm="1">
        <f t="array" ref="F283">_xlfn._xlws.FILTER(AnalysisResults!$T$2:$T$3724,(AnalysisResults!$P$2:$P$3724='AE_SOC_PT Display'!$D283)*(AnalysisResults!$D$2:$D$3724='AE_SOC_PT Display'!F$4)*(AnalysisResults!$J$2:$J$3724='AE_SOC_PT Display'!$B283)*(AnalysisResults!$N$2:$N$3724='AE_SOC_PT Display'!$C283),"")</f>
        <v>(  1.2)</v>
      </c>
      <c r="G283" s="10" t="str" cm="1">
        <f t="array" ref="G283">_xlfn._xlws.FILTER(AnalysisResults!$T$2:$T$3724,(AnalysisResults!$P$2:$P$3724='AE_SOC_PT Display'!$D283)*(AnalysisResults!$D$2:$D$3724='AE_SOC_PT Display'!G$4)*(AnalysisResults!$J$2:$J$3724='AE_SOC_PT Display'!$B283)*(AnalysisResults!$N$2:$N$3724='AE_SOC_PT Display'!$C283),"")</f>
        <v>(  0.0)</v>
      </c>
      <c r="H283" s="10" t="str" cm="1">
        <f t="array" ref="H283">_xlfn._xlws.FILTER(AnalysisResults!$T$2:$T$3724,(AnalysisResults!$P$2:$P$3724='AE_SOC_PT Display'!$D283)*(AnalysisResults!$D$2:$D$3724='AE_SOC_PT Display'!H$4)*(AnalysisResults!$J$2:$J$3724='AE_SOC_PT Display'!$B283)*(AnalysisResults!$N$2:$N$3724='AE_SOC_PT Display'!$C283),"")</f>
        <v>(  1.2)</v>
      </c>
    </row>
    <row r="284" spans="2:8" x14ac:dyDescent="0.45">
      <c r="B284" s="9" t="str">
        <v>METABOLISM AND NUTRITION DISORDERS</v>
      </c>
      <c r="C284" s="9" t="str">
        <v>DEHYDRATION</v>
      </c>
      <c r="D284" s="11" t="str">
        <v>Mth01_CatVar_ByGrp_1_n</v>
      </c>
      <c r="E284" s="9" t="str" cm="1">
        <f t="array" ref="E284">_xlfn._xlws.FILTER(AnalysisMethods!$G$2:$G$31,AnalysisMethods!$E$2:$E$31='AE_SOC_PT Display'!D284,"")</f>
        <v>n</v>
      </c>
      <c r="F284" s="10" t="str" cm="1">
        <f t="array" ref="F284">_xlfn._xlws.FILTER(AnalysisResults!$T$2:$T$3724,(AnalysisResults!$P$2:$P$3724='AE_SOC_PT Display'!$D284)*(AnalysisResults!$D$2:$D$3724='AE_SOC_PT Display'!F$4)*(AnalysisResults!$J$2:$J$3724='AE_SOC_PT Display'!$B284)*(AnalysisResults!$N$2:$N$3724='AE_SOC_PT Display'!$C284),"")</f>
        <v>1</v>
      </c>
      <c r="G284" s="10" t="str" cm="1">
        <f t="array" ref="G284">_xlfn._xlws.FILTER(AnalysisResults!$T$2:$T$3724,(AnalysisResults!$P$2:$P$3724='AE_SOC_PT Display'!$D284)*(AnalysisResults!$D$2:$D$3724='AE_SOC_PT Display'!G$4)*(AnalysisResults!$J$2:$J$3724='AE_SOC_PT Display'!$B284)*(AnalysisResults!$N$2:$N$3724='AE_SOC_PT Display'!$C284),"")</f>
        <v>0</v>
      </c>
      <c r="H284" s="10" t="str" cm="1">
        <f t="array" ref="H284">_xlfn._xlws.FILTER(AnalysisResults!$T$2:$T$3724,(AnalysisResults!$P$2:$P$3724='AE_SOC_PT Display'!$D284)*(AnalysisResults!$D$2:$D$3724='AE_SOC_PT Display'!H$4)*(AnalysisResults!$J$2:$J$3724='AE_SOC_PT Display'!$B284)*(AnalysisResults!$N$2:$N$3724='AE_SOC_PT Display'!$C284),"")</f>
        <v>0</v>
      </c>
    </row>
    <row r="285" spans="2:8" x14ac:dyDescent="0.45">
      <c r="B285" s="9" t="str">
        <v>METABOLISM AND NUTRITION DISORDERS</v>
      </c>
      <c r="C285" s="9" t="str">
        <v>DEHYDRATION</v>
      </c>
      <c r="D285" s="11" t="str">
        <v>Mth01_CatVar_ByGrp_2_pct</v>
      </c>
      <c r="E285" s="9" t="str" cm="1">
        <f t="array" ref="E285">_xlfn._xlws.FILTER(AnalysisMethods!$G$2:$G$31,AnalysisMethods!$E$2:$E$31='AE_SOC_PT Display'!D285,"")</f>
        <v>%</v>
      </c>
      <c r="F285" s="10" t="str" cm="1">
        <f t="array" ref="F285">_xlfn._xlws.FILTER(AnalysisResults!$T$2:$T$3724,(AnalysisResults!$P$2:$P$3724='AE_SOC_PT Display'!$D285)*(AnalysisResults!$D$2:$D$3724='AE_SOC_PT Display'!F$4)*(AnalysisResults!$J$2:$J$3724='AE_SOC_PT Display'!$B285)*(AnalysisResults!$N$2:$N$3724='AE_SOC_PT Display'!$C285),"")</f>
        <v>(  1.2)</v>
      </c>
      <c r="G285" s="10" t="str" cm="1">
        <f t="array" ref="G285">_xlfn._xlws.FILTER(AnalysisResults!$T$2:$T$3724,(AnalysisResults!$P$2:$P$3724='AE_SOC_PT Display'!$D285)*(AnalysisResults!$D$2:$D$3724='AE_SOC_PT Display'!G$4)*(AnalysisResults!$J$2:$J$3724='AE_SOC_PT Display'!$B285)*(AnalysisResults!$N$2:$N$3724='AE_SOC_PT Display'!$C285),"")</f>
        <v>(  0.0)</v>
      </c>
      <c r="H285" s="10" t="str" cm="1">
        <f t="array" ref="H285">_xlfn._xlws.FILTER(AnalysisResults!$T$2:$T$3724,(AnalysisResults!$P$2:$P$3724='AE_SOC_PT Display'!$D285)*(AnalysisResults!$D$2:$D$3724='AE_SOC_PT Display'!H$4)*(AnalysisResults!$J$2:$J$3724='AE_SOC_PT Display'!$B285)*(AnalysisResults!$N$2:$N$3724='AE_SOC_PT Display'!$C285),"")</f>
        <v>(  0.0)</v>
      </c>
    </row>
    <row r="286" spans="2:8" x14ac:dyDescent="0.45">
      <c r="B286" s="9" t="str">
        <v>METABOLISM AND NUTRITION DISORDERS</v>
      </c>
      <c r="C286" s="9" t="str">
        <v>DIABETES MELLITUS</v>
      </c>
      <c r="D286" s="11" t="str">
        <v>Mth01_CatVar_ByGrp_1_n</v>
      </c>
      <c r="E286" s="9" t="str" cm="1">
        <f t="array" ref="E286">_xlfn._xlws.FILTER(AnalysisMethods!$G$2:$G$31,AnalysisMethods!$E$2:$E$31='AE_SOC_PT Display'!D286,"")</f>
        <v>n</v>
      </c>
      <c r="F286" s="10" t="str" cm="1">
        <f t="array" ref="F286">_xlfn._xlws.FILTER(AnalysisResults!$T$2:$T$3724,(AnalysisResults!$P$2:$P$3724='AE_SOC_PT Display'!$D286)*(AnalysisResults!$D$2:$D$3724='AE_SOC_PT Display'!F$4)*(AnalysisResults!$J$2:$J$3724='AE_SOC_PT Display'!$B286)*(AnalysisResults!$N$2:$N$3724='AE_SOC_PT Display'!$C286),"")</f>
        <v>1</v>
      </c>
      <c r="G286" s="10" t="str" cm="1">
        <f t="array" ref="G286">_xlfn._xlws.FILTER(AnalysisResults!$T$2:$T$3724,(AnalysisResults!$P$2:$P$3724='AE_SOC_PT Display'!$D286)*(AnalysisResults!$D$2:$D$3724='AE_SOC_PT Display'!G$4)*(AnalysisResults!$J$2:$J$3724='AE_SOC_PT Display'!$B286)*(AnalysisResults!$N$2:$N$3724='AE_SOC_PT Display'!$C286),"")</f>
        <v>0</v>
      </c>
      <c r="H286" s="10" t="str" cm="1">
        <f t="array" ref="H286">_xlfn._xlws.FILTER(AnalysisResults!$T$2:$T$3724,(AnalysisResults!$P$2:$P$3724='AE_SOC_PT Display'!$D286)*(AnalysisResults!$D$2:$D$3724='AE_SOC_PT Display'!H$4)*(AnalysisResults!$J$2:$J$3724='AE_SOC_PT Display'!$B286)*(AnalysisResults!$N$2:$N$3724='AE_SOC_PT Display'!$C286),"")</f>
        <v>0</v>
      </c>
    </row>
    <row r="287" spans="2:8" x14ac:dyDescent="0.45">
      <c r="B287" s="9" t="str">
        <v>METABOLISM AND NUTRITION DISORDERS</v>
      </c>
      <c r="C287" s="9" t="str">
        <v>DIABETES MELLITUS</v>
      </c>
      <c r="D287" s="11" t="str">
        <v>Mth01_CatVar_ByGrp_2_pct</v>
      </c>
      <c r="E287" s="9" t="str" cm="1">
        <f t="array" ref="E287">_xlfn._xlws.FILTER(AnalysisMethods!$G$2:$G$31,AnalysisMethods!$E$2:$E$31='AE_SOC_PT Display'!D287,"")</f>
        <v>%</v>
      </c>
      <c r="F287" s="10" t="str" cm="1">
        <f t="array" ref="F287">_xlfn._xlws.FILTER(AnalysisResults!$T$2:$T$3724,(AnalysisResults!$P$2:$P$3724='AE_SOC_PT Display'!$D287)*(AnalysisResults!$D$2:$D$3724='AE_SOC_PT Display'!F$4)*(AnalysisResults!$J$2:$J$3724='AE_SOC_PT Display'!$B287)*(AnalysisResults!$N$2:$N$3724='AE_SOC_PT Display'!$C287),"")</f>
        <v>(  1.2)</v>
      </c>
      <c r="G287" s="10" t="str" cm="1">
        <f t="array" ref="G287">_xlfn._xlws.FILTER(AnalysisResults!$T$2:$T$3724,(AnalysisResults!$P$2:$P$3724='AE_SOC_PT Display'!$D287)*(AnalysisResults!$D$2:$D$3724='AE_SOC_PT Display'!G$4)*(AnalysisResults!$J$2:$J$3724='AE_SOC_PT Display'!$B287)*(AnalysisResults!$N$2:$N$3724='AE_SOC_PT Display'!$C287),"")</f>
        <v>(  0.0)</v>
      </c>
      <c r="H287" s="10" t="str" cm="1">
        <f t="array" ref="H287">_xlfn._xlws.FILTER(AnalysisResults!$T$2:$T$3724,(AnalysisResults!$P$2:$P$3724='AE_SOC_PT Display'!$D287)*(AnalysisResults!$D$2:$D$3724='AE_SOC_PT Display'!H$4)*(AnalysisResults!$J$2:$J$3724='AE_SOC_PT Display'!$B287)*(AnalysisResults!$N$2:$N$3724='AE_SOC_PT Display'!$C287),"")</f>
        <v>(  0.0)</v>
      </c>
    </row>
    <row r="288" spans="2:8" x14ac:dyDescent="0.45">
      <c r="B288" s="9" t="str">
        <v>METABOLISM AND NUTRITION DISORDERS</v>
      </c>
      <c r="C288" s="9" t="str">
        <v>FOOD CRAVING</v>
      </c>
      <c r="D288" s="11" t="str">
        <v>Mth01_CatVar_ByGrp_1_n</v>
      </c>
      <c r="E288" s="9" t="str" cm="1">
        <f t="array" ref="E288">_xlfn._xlws.FILTER(AnalysisMethods!$G$2:$G$31,AnalysisMethods!$E$2:$E$31='AE_SOC_PT Display'!D288,"")</f>
        <v>n</v>
      </c>
      <c r="F288" s="10" t="str" cm="1">
        <f t="array" ref="F288">_xlfn._xlws.FILTER(AnalysisResults!$T$2:$T$3724,(AnalysisResults!$P$2:$P$3724='AE_SOC_PT Display'!$D288)*(AnalysisResults!$D$2:$D$3724='AE_SOC_PT Display'!F$4)*(AnalysisResults!$J$2:$J$3724='AE_SOC_PT Display'!$B288)*(AnalysisResults!$N$2:$N$3724='AE_SOC_PT Display'!$C288),"")</f>
        <v>1</v>
      </c>
      <c r="G288" s="10" t="str" cm="1">
        <f t="array" ref="G288">_xlfn._xlws.FILTER(AnalysisResults!$T$2:$T$3724,(AnalysisResults!$P$2:$P$3724='AE_SOC_PT Display'!$D288)*(AnalysisResults!$D$2:$D$3724='AE_SOC_PT Display'!G$4)*(AnalysisResults!$J$2:$J$3724='AE_SOC_PT Display'!$B288)*(AnalysisResults!$N$2:$N$3724='AE_SOC_PT Display'!$C288),"")</f>
        <v>1</v>
      </c>
      <c r="H288" s="10" t="str" cm="1">
        <f t="array" ref="H288">_xlfn._xlws.FILTER(AnalysisResults!$T$2:$T$3724,(AnalysisResults!$P$2:$P$3724='AE_SOC_PT Display'!$D288)*(AnalysisResults!$D$2:$D$3724='AE_SOC_PT Display'!H$4)*(AnalysisResults!$J$2:$J$3724='AE_SOC_PT Display'!$B288)*(AnalysisResults!$N$2:$N$3724='AE_SOC_PT Display'!$C288),"")</f>
        <v>0</v>
      </c>
    </row>
    <row r="289" spans="2:8" x14ac:dyDescent="0.45">
      <c r="B289" s="9" t="str">
        <v>METABOLISM AND NUTRITION DISORDERS</v>
      </c>
      <c r="C289" s="9" t="str">
        <v>FOOD CRAVING</v>
      </c>
      <c r="D289" s="11" t="str">
        <v>Mth01_CatVar_ByGrp_2_pct</v>
      </c>
      <c r="E289" s="9" t="str" cm="1">
        <f t="array" ref="E289">_xlfn._xlws.FILTER(AnalysisMethods!$G$2:$G$31,AnalysisMethods!$E$2:$E$31='AE_SOC_PT Display'!D289,"")</f>
        <v>%</v>
      </c>
      <c r="F289" s="10" t="str" cm="1">
        <f t="array" ref="F289">_xlfn._xlws.FILTER(AnalysisResults!$T$2:$T$3724,(AnalysisResults!$P$2:$P$3724='AE_SOC_PT Display'!$D289)*(AnalysisResults!$D$2:$D$3724='AE_SOC_PT Display'!F$4)*(AnalysisResults!$J$2:$J$3724='AE_SOC_PT Display'!$B289)*(AnalysisResults!$N$2:$N$3724='AE_SOC_PT Display'!$C289),"")</f>
        <v>(  1.2)</v>
      </c>
      <c r="G289" s="10" t="str" cm="1">
        <f t="array" ref="G289">_xlfn._xlws.FILTER(AnalysisResults!$T$2:$T$3724,(AnalysisResults!$P$2:$P$3724='AE_SOC_PT Display'!$D289)*(AnalysisResults!$D$2:$D$3724='AE_SOC_PT Display'!G$4)*(AnalysisResults!$J$2:$J$3724='AE_SOC_PT Display'!$B289)*(AnalysisResults!$N$2:$N$3724='AE_SOC_PT Display'!$C289),"")</f>
        <v>(  1.2)</v>
      </c>
      <c r="H289" s="10" t="str" cm="1">
        <f t="array" ref="H289">_xlfn._xlws.FILTER(AnalysisResults!$T$2:$T$3724,(AnalysisResults!$P$2:$P$3724='AE_SOC_PT Display'!$D289)*(AnalysisResults!$D$2:$D$3724='AE_SOC_PT Display'!H$4)*(AnalysisResults!$J$2:$J$3724='AE_SOC_PT Display'!$B289)*(AnalysisResults!$N$2:$N$3724='AE_SOC_PT Display'!$C289),"")</f>
        <v>(  0.0)</v>
      </c>
    </row>
    <row r="290" spans="2:8" x14ac:dyDescent="0.45">
      <c r="B290" s="9" t="str">
        <v>METABOLISM AND NUTRITION DISORDERS</v>
      </c>
      <c r="C290" s="9" t="str">
        <v>HYPONATRAEMIA</v>
      </c>
      <c r="D290" s="11" t="str">
        <v>Mth01_CatVar_ByGrp_1_n</v>
      </c>
      <c r="E290" s="9" t="str" cm="1">
        <f t="array" ref="E290">_xlfn._xlws.FILTER(AnalysisMethods!$G$2:$G$31,AnalysisMethods!$E$2:$E$31='AE_SOC_PT Display'!D290,"")</f>
        <v>n</v>
      </c>
      <c r="F290" s="10" t="str" cm="1">
        <f t="array" ref="F290">_xlfn._xlws.FILTER(AnalysisResults!$T$2:$T$3724,(AnalysisResults!$P$2:$P$3724='AE_SOC_PT Display'!$D290)*(AnalysisResults!$D$2:$D$3724='AE_SOC_PT Display'!F$4)*(AnalysisResults!$J$2:$J$3724='AE_SOC_PT Display'!$B290)*(AnalysisResults!$N$2:$N$3724='AE_SOC_PT Display'!$C290),"")</f>
        <v>1</v>
      </c>
      <c r="G290" s="10" t="str" cm="1">
        <f t="array" ref="G290">_xlfn._xlws.FILTER(AnalysisResults!$T$2:$T$3724,(AnalysisResults!$P$2:$P$3724='AE_SOC_PT Display'!$D290)*(AnalysisResults!$D$2:$D$3724='AE_SOC_PT Display'!G$4)*(AnalysisResults!$J$2:$J$3724='AE_SOC_PT Display'!$B290)*(AnalysisResults!$N$2:$N$3724='AE_SOC_PT Display'!$C290),"")</f>
        <v>0</v>
      </c>
      <c r="H290" s="10" t="str" cm="1">
        <f t="array" ref="H290">_xlfn._xlws.FILTER(AnalysisResults!$T$2:$T$3724,(AnalysisResults!$P$2:$P$3724='AE_SOC_PT Display'!$D290)*(AnalysisResults!$D$2:$D$3724='AE_SOC_PT Display'!H$4)*(AnalysisResults!$J$2:$J$3724='AE_SOC_PT Display'!$B290)*(AnalysisResults!$N$2:$N$3724='AE_SOC_PT Display'!$C290),"")</f>
        <v>0</v>
      </c>
    </row>
    <row r="291" spans="2:8" x14ac:dyDescent="0.45">
      <c r="B291" s="9" t="str">
        <v>METABOLISM AND NUTRITION DISORDERS</v>
      </c>
      <c r="C291" s="9" t="str">
        <v>HYPONATRAEMIA</v>
      </c>
      <c r="D291" s="11" t="str">
        <v>Mth01_CatVar_ByGrp_2_pct</v>
      </c>
      <c r="E291" s="9" t="str" cm="1">
        <f t="array" ref="E291">_xlfn._xlws.FILTER(AnalysisMethods!$G$2:$G$31,AnalysisMethods!$E$2:$E$31='AE_SOC_PT Display'!D291,"")</f>
        <v>%</v>
      </c>
      <c r="F291" s="10" t="str" cm="1">
        <f t="array" ref="F291">_xlfn._xlws.FILTER(AnalysisResults!$T$2:$T$3724,(AnalysisResults!$P$2:$P$3724='AE_SOC_PT Display'!$D291)*(AnalysisResults!$D$2:$D$3724='AE_SOC_PT Display'!F$4)*(AnalysisResults!$J$2:$J$3724='AE_SOC_PT Display'!$B291)*(AnalysisResults!$N$2:$N$3724='AE_SOC_PT Display'!$C291),"")</f>
        <v>(  1.2)</v>
      </c>
      <c r="G291" s="10" t="str" cm="1">
        <f t="array" ref="G291">_xlfn._xlws.FILTER(AnalysisResults!$T$2:$T$3724,(AnalysisResults!$P$2:$P$3724='AE_SOC_PT Display'!$D291)*(AnalysisResults!$D$2:$D$3724='AE_SOC_PT Display'!G$4)*(AnalysisResults!$J$2:$J$3724='AE_SOC_PT Display'!$B291)*(AnalysisResults!$N$2:$N$3724='AE_SOC_PT Display'!$C291),"")</f>
        <v>(  0.0)</v>
      </c>
      <c r="H291" s="10" t="str" cm="1">
        <f t="array" ref="H291">_xlfn._xlws.FILTER(AnalysisResults!$T$2:$T$3724,(AnalysisResults!$P$2:$P$3724='AE_SOC_PT Display'!$D291)*(AnalysisResults!$D$2:$D$3724='AE_SOC_PT Display'!H$4)*(AnalysisResults!$J$2:$J$3724='AE_SOC_PT Display'!$B291)*(AnalysisResults!$N$2:$N$3724='AE_SOC_PT Display'!$C291),"")</f>
        <v>(  0.0)</v>
      </c>
    </row>
    <row r="292" spans="2:8" x14ac:dyDescent="0.45">
      <c r="B292" s="9" t="str">
        <v>METABOLISM AND NUTRITION DISORDERS</v>
      </c>
      <c r="C292" s="9" t="str">
        <v>INCREASED APPETITE</v>
      </c>
      <c r="D292" s="11" t="str">
        <v>Mth01_CatVar_ByGrp_1_n</v>
      </c>
      <c r="E292" s="9" t="str" cm="1">
        <f t="array" ref="E292">_xlfn._xlws.FILTER(AnalysisMethods!$G$2:$G$31,AnalysisMethods!$E$2:$E$31='AE_SOC_PT Display'!D292,"")</f>
        <v>n</v>
      </c>
      <c r="F292" s="10" t="str" cm="1">
        <f t="array" ref="F292">_xlfn._xlws.FILTER(AnalysisResults!$T$2:$T$3724,(AnalysisResults!$P$2:$P$3724='AE_SOC_PT Display'!$D292)*(AnalysisResults!$D$2:$D$3724='AE_SOC_PT Display'!F$4)*(AnalysisResults!$J$2:$J$3724='AE_SOC_PT Display'!$B292)*(AnalysisResults!$N$2:$N$3724='AE_SOC_PT Display'!$C292),"")</f>
        <v>1</v>
      </c>
      <c r="G292" s="10" t="str" cm="1">
        <f t="array" ref="G292">_xlfn._xlws.FILTER(AnalysisResults!$T$2:$T$3724,(AnalysisResults!$P$2:$P$3724='AE_SOC_PT Display'!$D292)*(AnalysisResults!$D$2:$D$3724='AE_SOC_PT Display'!G$4)*(AnalysisResults!$J$2:$J$3724='AE_SOC_PT Display'!$B292)*(AnalysisResults!$N$2:$N$3724='AE_SOC_PT Display'!$C292),"")</f>
        <v>0</v>
      </c>
      <c r="H292" s="10" t="str" cm="1">
        <f t="array" ref="H292">_xlfn._xlws.FILTER(AnalysisResults!$T$2:$T$3724,(AnalysisResults!$P$2:$P$3724='AE_SOC_PT Display'!$D292)*(AnalysisResults!$D$2:$D$3724='AE_SOC_PT Display'!H$4)*(AnalysisResults!$J$2:$J$3724='AE_SOC_PT Display'!$B292)*(AnalysisResults!$N$2:$N$3724='AE_SOC_PT Display'!$C292),"")</f>
        <v>1</v>
      </c>
    </row>
    <row r="293" spans="2:8" x14ac:dyDescent="0.45">
      <c r="B293" s="9" t="str">
        <v>METABOLISM AND NUTRITION DISORDERS</v>
      </c>
      <c r="C293" s="9" t="str">
        <v>INCREASED APPETITE</v>
      </c>
      <c r="D293" s="11" t="str">
        <v>Mth01_CatVar_ByGrp_2_pct</v>
      </c>
      <c r="E293" s="9" t="str" cm="1">
        <f t="array" ref="E293">_xlfn._xlws.FILTER(AnalysisMethods!$G$2:$G$31,AnalysisMethods!$E$2:$E$31='AE_SOC_PT Display'!D293,"")</f>
        <v>%</v>
      </c>
      <c r="F293" s="10" t="str" cm="1">
        <f t="array" ref="F293">_xlfn._xlws.FILTER(AnalysisResults!$T$2:$T$3724,(AnalysisResults!$P$2:$P$3724='AE_SOC_PT Display'!$D293)*(AnalysisResults!$D$2:$D$3724='AE_SOC_PT Display'!F$4)*(AnalysisResults!$J$2:$J$3724='AE_SOC_PT Display'!$B293)*(AnalysisResults!$N$2:$N$3724='AE_SOC_PT Display'!$C293),"")</f>
        <v>(  1.2)</v>
      </c>
      <c r="G293" s="10" t="str" cm="1">
        <f t="array" ref="G293">_xlfn._xlws.FILTER(AnalysisResults!$T$2:$T$3724,(AnalysisResults!$P$2:$P$3724='AE_SOC_PT Display'!$D293)*(AnalysisResults!$D$2:$D$3724='AE_SOC_PT Display'!G$4)*(AnalysisResults!$J$2:$J$3724='AE_SOC_PT Display'!$B293)*(AnalysisResults!$N$2:$N$3724='AE_SOC_PT Display'!$C293),"")</f>
        <v>(  0.0)</v>
      </c>
      <c r="H293" s="10" t="str" cm="1">
        <f t="array" ref="H293">_xlfn._xlws.FILTER(AnalysisResults!$T$2:$T$3724,(AnalysisResults!$P$2:$P$3724='AE_SOC_PT Display'!$D293)*(AnalysisResults!$D$2:$D$3724='AE_SOC_PT Display'!H$4)*(AnalysisResults!$J$2:$J$3724='AE_SOC_PT Display'!$B293)*(AnalysisResults!$N$2:$N$3724='AE_SOC_PT Display'!$C293),"")</f>
        <v>(  1.2)</v>
      </c>
    </row>
    <row r="294" spans="2:8" x14ac:dyDescent="0.45">
      <c r="B294" s="9" t="str">
        <v>MUSCULOSKELETAL AND CONNECTIVE TISSUE DISORDERS</v>
      </c>
      <c r="C294" s="9" t="str">
        <v/>
      </c>
      <c r="D294" s="11" t="str">
        <v>Mth01_CatVar_ByGrp_1_n</v>
      </c>
      <c r="E294" s="9" t="str" cm="1">
        <f t="array" ref="E294">_xlfn._xlws.FILTER(AnalysisMethods!$G$2:$G$31,AnalysisMethods!$E$2:$E$31='AE_SOC_PT Display'!D294,"")</f>
        <v>n</v>
      </c>
      <c r="F294" s="10" t="str" cm="1">
        <f t="array" ref="F294">_xlfn._xlws.FILTER(AnalysisResults!$T$2:$T$3724,(AnalysisResults!$P$2:$P$3724='AE_SOC_PT Display'!$D294)*(AnalysisResults!$D$2:$D$3724='AE_SOC_PT Display'!F$4)*(AnalysisResults!$J$2:$J$3724='AE_SOC_PT Display'!$B294)*(AnalysisResults!$N$2:$N$3724='AE_SOC_PT Display'!$C294),"")</f>
        <v>4</v>
      </c>
      <c r="G294" s="10" t="str" cm="1">
        <f t="array" ref="G294">_xlfn._xlws.FILTER(AnalysisResults!$T$2:$T$3724,(AnalysisResults!$P$2:$P$3724='AE_SOC_PT Display'!$D294)*(AnalysisResults!$D$2:$D$3724='AE_SOC_PT Display'!G$4)*(AnalysisResults!$J$2:$J$3724='AE_SOC_PT Display'!$B294)*(AnalysisResults!$N$2:$N$3724='AE_SOC_PT Display'!$C294),"")</f>
        <v>7</v>
      </c>
      <c r="H294" s="10" t="str" cm="1">
        <f t="array" ref="H294">_xlfn._xlws.FILTER(AnalysisResults!$T$2:$T$3724,(AnalysisResults!$P$2:$P$3724='AE_SOC_PT Display'!$D294)*(AnalysisResults!$D$2:$D$3724='AE_SOC_PT Display'!H$4)*(AnalysisResults!$J$2:$J$3724='AE_SOC_PT Display'!$B294)*(AnalysisResults!$N$2:$N$3724='AE_SOC_PT Display'!$C294),"")</f>
        <v>7</v>
      </c>
    </row>
    <row r="295" spans="2:8" x14ac:dyDescent="0.45">
      <c r="B295" s="9" t="str">
        <v>MUSCULOSKELETAL AND CONNECTIVE TISSUE DISORDERS</v>
      </c>
      <c r="C295" s="9" t="str">
        <v/>
      </c>
      <c r="D295" s="11" t="str">
        <v>Mth01_CatVar_ByGrp_2_pct</v>
      </c>
      <c r="E295" s="9" t="str" cm="1">
        <f t="array" ref="E295">_xlfn._xlws.FILTER(AnalysisMethods!$G$2:$G$31,AnalysisMethods!$E$2:$E$31='AE_SOC_PT Display'!D295,"")</f>
        <v>%</v>
      </c>
      <c r="F295" s="10" t="str" cm="1">
        <f t="array" ref="F295">_xlfn._xlws.FILTER(AnalysisResults!$T$2:$T$3724,(AnalysisResults!$P$2:$P$3724='AE_SOC_PT Display'!$D295)*(AnalysisResults!$D$2:$D$3724='AE_SOC_PT Display'!F$4)*(AnalysisResults!$J$2:$J$3724='AE_SOC_PT Display'!$B295)*(AnalysisResults!$N$2:$N$3724='AE_SOC_PT Display'!$C295),"")</f>
        <v>(  4.7)</v>
      </c>
      <c r="G295" s="10" t="str" cm="1">
        <f t="array" ref="G295">_xlfn._xlws.FILTER(AnalysisResults!$T$2:$T$3724,(AnalysisResults!$P$2:$P$3724='AE_SOC_PT Display'!$D295)*(AnalysisResults!$D$2:$D$3724='AE_SOC_PT Display'!G$4)*(AnalysisResults!$J$2:$J$3724='AE_SOC_PT Display'!$B295)*(AnalysisResults!$N$2:$N$3724='AE_SOC_PT Display'!$C295),"")</f>
        <v>(  8.3)</v>
      </c>
      <c r="H295" s="10" t="str" cm="1">
        <f t="array" ref="H295">_xlfn._xlws.FILTER(AnalysisResults!$T$2:$T$3724,(AnalysisResults!$P$2:$P$3724='AE_SOC_PT Display'!$D295)*(AnalysisResults!$D$2:$D$3724='AE_SOC_PT Display'!H$4)*(AnalysisResults!$J$2:$J$3724='AE_SOC_PT Display'!$B295)*(AnalysisResults!$N$2:$N$3724='AE_SOC_PT Display'!$C295),"")</f>
        <v>(  8.3)</v>
      </c>
    </row>
    <row r="296" spans="2:8" x14ac:dyDescent="0.45">
      <c r="B296" s="9" t="str">
        <v>MUSCULOSKELETAL AND CONNECTIVE TISSUE DISORDERS</v>
      </c>
      <c r="C296" s="9" t="str">
        <v>ARTHRALGIA</v>
      </c>
      <c r="D296" s="11" t="str">
        <v>Mth01_CatVar_ByGrp_1_n</v>
      </c>
      <c r="E296" s="9" t="str" cm="1">
        <f t="array" ref="E296">_xlfn._xlws.FILTER(AnalysisMethods!$G$2:$G$31,AnalysisMethods!$E$2:$E$31='AE_SOC_PT Display'!D296,"")</f>
        <v>n</v>
      </c>
      <c r="F296" s="10" t="str" cm="1">
        <f t="array" ref="F296">_xlfn._xlws.FILTER(AnalysisResults!$T$2:$T$3724,(AnalysisResults!$P$2:$P$3724='AE_SOC_PT Display'!$D296)*(AnalysisResults!$D$2:$D$3724='AE_SOC_PT Display'!F$4)*(AnalysisResults!$J$2:$J$3724='AE_SOC_PT Display'!$B296)*(AnalysisResults!$N$2:$N$3724='AE_SOC_PT Display'!$C296),"")</f>
        <v>1</v>
      </c>
      <c r="G296" s="10" t="str" cm="1">
        <f t="array" ref="G296">_xlfn._xlws.FILTER(AnalysisResults!$T$2:$T$3724,(AnalysisResults!$P$2:$P$3724='AE_SOC_PT Display'!$D296)*(AnalysisResults!$D$2:$D$3724='AE_SOC_PT Display'!G$4)*(AnalysisResults!$J$2:$J$3724='AE_SOC_PT Display'!$B296)*(AnalysisResults!$N$2:$N$3724='AE_SOC_PT Display'!$C296),"")</f>
        <v>2</v>
      </c>
      <c r="H296" s="10" t="str" cm="1">
        <f t="array" ref="H296">_xlfn._xlws.FILTER(AnalysisResults!$T$2:$T$3724,(AnalysisResults!$P$2:$P$3724='AE_SOC_PT Display'!$D296)*(AnalysisResults!$D$2:$D$3724='AE_SOC_PT Display'!H$4)*(AnalysisResults!$J$2:$J$3724='AE_SOC_PT Display'!$B296)*(AnalysisResults!$N$2:$N$3724='AE_SOC_PT Display'!$C296),"")</f>
        <v>1</v>
      </c>
    </row>
    <row r="297" spans="2:8" x14ac:dyDescent="0.45">
      <c r="B297" s="9" t="str">
        <v>MUSCULOSKELETAL AND CONNECTIVE TISSUE DISORDERS</v>
      </c>
      <c r="C297" s="9" t="str">
        <v>ARTHRALGIA</v>
      </c>
      <c r="D297" s="11" t="str">
        <v>Mth01_CatVar_ByGrp_2_pct</v>
      </c>
      <c r="E297" s="9" t="str" cm="1">
        <f t="array" ref="E297">_xlfn._xlws.FILTER(AnalysisMethods!$G$2:$G$31,AnalysisMethods!$E$2:$E$31='AE_SOC_PT Display'!D297,"")</f>
        <v>%</v>
      </c>
      <c r="F297" s="10" t="str" cm="1">
        <f t="array" ref="F297">_xlfn._xlws.FILTER(AnalysisResults!$T$2:$T$3724,(AnalysisResults!$P$2:$P$3724='AE_SOC_PT Display'!$D297)*(AnalysisResults!$D$2:$D$3724='AE_SOC_PT Display'!F$4)*(AnalysisResults!$J$2:$J$3724='AE_SOC_PT Display'!$B297)*(AnalysisResults!$N$2:$N$3724='AE_SOC_PT Display'!$C297),"")</f>
        <v>(  1.2)</v>
      </c>
      <c r="G297" s="10" t="str" cm="1">
        <f t="array" ref="G297">_xlfn._xlws.FILTER(AnalysisResults!$T$2:$T$3724,(AnalysisResults!$P$2:$P$3724='AE_SOC_PT Display'!$D297)*(AnalysisResults!$D$2:$D$3724='AE_SOC_PT Display'!G$4)*(AnalysisResults!$J$2:$J$3724='AE_SOC_PT Display'!$B297)*(AnalysisResults!$N$2:$N$3724='AE_SOC_PT Display'!$C297),"")</f>
        <v>(  2.4)</v>
      </c>
      <c r="H297" s="10" t="str" cm="1">
        <f t="array" ref="H297">_xlfn._xlws.FILTER(AnalysisResults!$T$2:$T$3724,(AnalysisResults!$P$2:$P$3724='AE_SOC_PT Display'!$D297)*(AnalysisResults!$D$2:$D$3724='AE_SOC_PT Display'!H$4)*(AnalysisResults!$J$2:$J$3724='AE_SOC_PT Display'!$B297)*(AnalysisResults!$N$2:$N$3724='AE_SOC_PT Display'!$C297),"")</f>
        <v>(  1.2)</v>
      </c>
    </row>
    <row r="298" spans="2:8" x14ac:dyDescent="0.45">
      <c r="B298" s="9" t="str">
        <v>MUSCULOSKELETAL AND CONNECTIVE TISSUE DISORDERS</v>
      </c>
      <c r="C298" s="9" t="str">
        <v>ARTHRITIS</v>
      </c>
      <c r="D298" s="11" t="str">
        <v>Mth01_CatVar_ByGrp_1_n</v>
      </c>
      <c r="E298" s="9" t="str" cm="1">
        <f t="array" ref="E298">_xlfn._xlws.FILTER(AnalysisMethods!$G$2:$G$31,AnalysisMethods!$E$2:$E$31='AE_SOC_PT Display'!D298,"")</f>
        <v>n</v>
      </c>
      <c r="F298" s="10" t="str" cm="1">
        <f t="array" ref="F298">_xlfn._xlws.FILTER(AnalysisResults!$T$2:$T$3724,(AnalysisResults!$P$2:$P$3724='AE_SOC_PT Display'!$D298)*(AnalysisResults!$D$2:$D$3724='AE_SOC_PT Display'!F$4)*(AnalysisResults!$J$2:$J$3724='AE_SOC_PT Display'!$B298)*(AnalysisResults!$N$2:$N$3724='AE_SOC_PT Display'!$C298),"")</f>
        <v>0</v>
      </c>
      <c r="G298" s="10" t="str" cm="1">
        <f t="array" ref="G298">_xlfn._xlws.FILTER(AnalysisResults!$T$2:$T$3724,(AnalysisResults!$P$2:$P$3724='AE_SOC_PT Display'!$D298)*(AnalysisResults!$D$2:$D$3724='AE_SOC_PT Display'!G$4)*(AnalysisResults!$J$2:$J$3724='AE_SOC_PT Display'!$B298)*(AnalysisResults!$N$2:$N$3724='AE_SOC_PT Display'!$C298),"")</f>
        <v>0</v>
      </c>
      <c r="H298" s="10" t="str" cm="1">
        <f t="array" ref="H298">_xlfn._xlws.FILTER(AnalysisResults!$T$2:$T$3724,(AnalysisResults!$P$2:$P$3724='AE_SOC_PT Display'!$D298)*(AnalysisResults!$D$2:$D$3724='AE_SOC_PT Display'!H$4)*(AnalysisResults!$J$2:$J$3724='AE_SOC_PT Display'!$B298)*(AnalysisResults!$N$2:$N$3724='AE_SOC_PT Display'!$C298),"")</f>
        <v>1</v>
      </c>
    </row>
    <row r="299" spans="2:8" x14ac:dyDescent="0.45">
      <c r="B299" s="9" t="str">
        <v>MUSCULOSKELETAL AND CONNECTIVE TISSUE DISORDERS</v>
      </c>
      <c r="C299" s="9" t="str">
        <v>ARTHRITIS</v>
      </c>
      <c r="D299" s="11" t="str">
        <v>Mth01_CatVar_ByGrp_2_pct</v>
      </c>
      <c r="E299" s="9" t="str" cm="1">
        <f t="array" ref="E299">_xlfn._xlws.FILTER(AnalysisMethods!$G$2:$G$31,AnalysisMethods!$E$2:$E$31='AE_SOC_PT Display'!D299,"")</f>
        <v>%</v>
      </c>
      <c r="F299" s="10" t="str" cm="1">
        <f t="array" ref="F299">_xlfn._xlws.FILTER(AnalysisResults!$T$2:$T$3724,(AnalysisResults!$P$2:$P$3724='AE_SOC_PT Display'!$D299)*(AnalysisResults!$D$2:$D$3724='AE_SOC_PT Display'!F$4)*(AnalysisResults!$J$2:$J$3724='AE_SOC_PT Display'!$B299)*(AnalysisResults!$N$2:$N$3724='AE_SOC_PT Display'!$C299),"")</f>
        <v>(  0.0)</v>
      </c>
      <c r="G299" s="10" t="str" cm="1">
        <f t="array" ref="G299">_xlfn._xlws.FILTER(AnalysisResults!$T$2:$T$3724,(AnalysisResults!$P$2:$P$3724='AE_SOC_PT Display'!$D299)*(AnalysisResults!$D$2:$D$3724='AE_SOC_PT Display'!G$4)*(AnalysisResults!$J$2:$J$3724='AE_SOC_PT Display'!$B299)*(AnalysisResults!$N$2:$N$3724='AE_SOC_PT Display'!$C299),"")</f>
        <v>(  0.0)</v>
      </c>
      <c r="H299" s="10" t="str" cm="1">
        <f t="array" ref="H299">_xlfn._xlws.FILTER(AnalysisResults!$T$2:$T$3724,(AnalysisResults!$P$2:$P$3724='AE_SOC_PT Display'!$D299)*(AnalysisResults!$D$2:$D$3724='AE_SOC_PT Display'!H$4)*(AnalysisResults!$J$2:$J$3724='AE_SOC_PT Display'!$B299)*(AnalysisResults!$N$2:$N$3724='AE_SOC_PT Display'!$C299),"")</f>
        <v>(  1.2)</v>
      </c>
    </row>
    <row r="300" spans="2:8" x14ac:dyDescent="0.45">
      <c r="B300" s="9" t="str">
        <v>MUSCULOSKELETAL AND CONNECTIVE TISSUE DISORDERS</v>
      </c>
      <c r="C300" s="9" t="str">
        <v>BACK PAIN</v>
      </c>
      <c r="D300" s="11" t="str">
        <v>Mth01_CatVar_ByGrp_1_n</v>
      </c>
      <c r="E300" s="9" t="str" cm="1">
        <f t="array" ref="E300">_xlfn._xlws.FILTER(AnalysisMethods!$G$2:$G$31,AnalysisMethods!$E$2:$E$31='AE_SOC_PT Display'!D300,"")</f>
        <v>n</v>
      </c>
      <c r="F300" s="10" t="str" cm="1">
        <f t="array" ref="F300">_xlfn._xlws.FILTER(AnalysisResults!$T$2:$T$3724,(AnalysisResults!$P$2:$P$3724='AE_SOC_PT Display'!$D300)*(AnalysisResults!$D$2:$D$3724='AE_SOC_PT Display'!F$4)*(AnalysisResults!$J$2:$J$3724='AE_SOC_PT Display'!$B300)*(AnalysisResults!$N$2:$N$3724='AE_SOC_PT Display'!$C300),"")</f>
        <v>1</v>
      </c>
      <c r="G300" s="10" t="str" cm="1">
        <f t="array" ref="G300">_xlfn._xlws.FILTER(AnalysisResults!$T$2:$T$3724,(AnalysisResults!$P$2:$P$3724='AE_SOC_PT Display'!$D300)*(AnalysisResults!$D$2:$D$3724='AE_SOC_PT Display'!G$4)*(AnalysisResults!$J$2:$J$3724='AE_SOC_PT Display'!$B300)*(AnalysisResults!$N$2:$N$3724='AE_SOC_PT Display'!$C300),"")</f>
        <v>1</v>
      </c>
      <c r="H300" s="10" t="str" cm="1">
        <f t="array" ref="H300">_xlfn._xlws.FILTER(AnalysisResults!$T$2:$T$3724,(AnalysisResults!$P$2:$P$3724='AE_SOC_PT Display'!$D300)*(AnalysisResults!$D$2:$D$3724='AE_SOC_PT Display'!H$4)*(AnalysisResults!$J$2:$J$3724='AE_SOC_PT Display'!$B300)*(AnalysisResults!$N$2:$N$3724='AE_SOC_PT Display'!$C300),"")</f>
        <v>3</v>
      </c>
    </row>
    <row r="301" spans="2:8" x14ac:dyDescent="0.45">
      <c r="B301" s="9" t="str">
        <v>MUSCULOSKELETAL AND CONNECTIVE TISSUE DISORDERS</v>
      </c>
      <c r="C301" s="9" t="str">
        <v>BACK PAIN</v>
      </c>
      <c r="D301" s="11" t="str">
        <v>Mth01_CatVar_ByGrp_2_pct</v>
      </c>
      <c r="E301" s="9" t="str" cm="1">
        <f t="array" ref="E301">_xlfn._xlws.FILTER(AnalysisMethods!$G$2:$G$31,AnalysisMethods!$E$2:$E$31='AE_SOC_PT Display'!D301,"")</f>
        <v>%</v>
      </c>
      <c r="F301" s="10" t="str" cm="1">
        <f t="array" ref="F301">_xlfn._xlws.FILTER(AnalysisResults!$T$2:$T$3724,(AnalysisResults!$P$2:$P$3724='AE_SOC_PT Display'!$D301)*(AnalysisResults!$D$2:$D$3724='AE_SOC_PT Display'!F$4)*(AnalysisResults!$J$2:$J$3724='AE_SOC_PT Display'!$B301)*(AnalysisResults!$N$2:$N$3724='AE_SOC_PT Display'!$C301),"")</f>
        <v>(  1.2)</v>
      </c>
      <c r="G301" s="10" t="str" cm="1">
        <f t="array" ref="G301">_xlfn._xlws.FILTER(AnalysisResults!$T$2:$T$3724,(AnalysisResults!$P$2:$P$3724='AE_SOC_PT Display'!$D301)*(AnalysisResults!$D$2:$D$3724='AE_SOC_PT Display'!G$4)*(AnalysisResults!$J$2:$J$3724='AE_SOC_PT Display'!$B301)*(AnalysisResults!$N$2:$N$3724='AE_SOC_PT Display'!$C301),"")</f>
        <v>(  1.2)</v>
      </c>
      <c r="H301" s="10" t="str" cm="1">
        <f t="array" ref="H301">_xlfn._xlws.FILTER(AnalysisResults!$T$2:$T$3724,(AnalysisResults!$P$2:$P$3724='AE_SOC_PT Display'!$D301)*(AnalysisResults!$D$2:$D$3724='AE_SOC_PT Display'!H$4)*(AnalysisResults!$J$2:$J$3724='AE_SOC_PT Display'!$B301)*(AnalysisResults!$N$2:$N$3724='AE_SOC_PT Display'!$C301),"")</f>
        <v>(  3.6)</v>
      </c>
    </row>
    <row r="302" spans="2:8" x14ac:dyDescent="0.45">
      <c r="B302" s="9" t="str">
        <v>MUSCULOSKELETAL AND CONNECTIVE TISSUE DISORDERS</v>
      </c>
      <c r="C302" s="9" t="str">
        <v>FLANK PAIN</v>
      </c>
      <c r="D302" s="11" t="str">
        <v>Mth01_CatVar_ByGrp_1_n</v>
      </c>
      <c r="E302" s="9" t="str" cm="1">
        <f t="array" ref="E302">_xlfn._xlws.FILTER(AnalysisMethods!$G$2:$G$31,AnalysisMethods!$E$2:$E$31='AE_SOC_PT Display'!D302,"")</f>
        <v>n</v>
      </c>
      <c r="F302" s="10" t="str" cm="1">
        <f t="array" ref="F302">_xlfn._xlws.FILTER(AnalysisResults!$T$2:$T$3724,(AnalysisResults!$P$2:$P$3724='AE_SOC_PT Display'!$D302)*(AnalysisResults!$D$2:$D$3724='AE_SOC_PT Display'!F$4)*(AnalysisResults!$J$2:$J$3724='AE_SOC_PT Display'!$B302)*(AnalysisResults!$N$2:$N$3724='AE_SOC_PT Display'!$C302),"")</f>
        <v>0</v>
      </c>
      <c r="G302" s="10" t="str" cm="1">
        <f t="array" ref="G302">_xlfn._xlws.FILTER(AnalysisResults!$T$2:$T$3724,(AnalysisResults!$P$2:$P$3724='AE_SOC_PT Display'!$D302)*(AnalysisResults!$D$2:$D$3724='AE_SOC_PT Display'!G$4)*(AnalysisResults!$J$2:$J$3724='AE_SOC_PT Display'!$B302)*(AnalysisResults!$N$2:$N$3724='AE_SOC_PT Display'!$C302),"")</f>
        <v>0</v>
      </c>
      <c r="H302" s="10" t="str" cm="1">
        <f t="array" ref="H302">_xlfn._xlws.FILTER(AnalysisResults!$T$2:$T$3724,(AnalysisResults!$P$2:$P$3724='AE_SOC_PT Display'!$D302)*(AnalysisResults!$D$2:$D$3724='AE_SOC_PT Display'!H$4)*(AnalysisResults!$J$2:$J$3724='AE_SOC_PT Display'!$B302)*(AnalysisResults!$N$2:$N$3724='AE_SOC_PT Display'!$C302),"")</f>
        <v>1</v>
      </c>
    </row>
    <row r="303" spans="2:8" x14ac:dyDescent="0.45">
      <c r="B303" s="9" t="str">
        <v>MUSCULOSKELETAL AND CONNECTIVE TISSUE DISORDERS</v>
      </c>
      <c r="C303" s="9" t="str">
        <v>FLANK PAIN</v>
      </c>
      <c r="D303" s="11" t="str">
        <v>Mth01_CatVar_ByGrp_2_pct</v>
      </c>
      <c r="E303" s="9" t="str" cm="1">
        <f t="array" ref="E303">_xlfn._xlws.FILTER(AnalysisMethods!$G$2:$G$31,AnalysisMethods!$E$2:$E$31='AE_SOC_PT Display'!D303,"")</f>
        <v>%</v>
      </c>
      <c r="F303" s="10" t="str" cm="1">
        <f t="array" ref="F303">_xlfn._xlws.FILTER(AnalysisResults!$T$2:$T$3724,(AnalysisResults!$P$2:$P$3724='AE_SOC_PT Display'!$D303)*(AnalysisResults!$D$2:$D$3724='AE_SOC_PT Display'!F$4)*(AnalysisResults!$J$2:$J$3724='AE_SOC_PT Display'!$B303)*(AnalysisResults!$N$2:$N$3724='AE_SOC_PT Display'!$C303),"")</f>
        <v>(  0.0)</v>
      </c>
      <c r="G303" s="10" t="str" cm="1">
        <f t="array" ref="G303">_xlfn._xlws.FILTER(AnalysisResults!$T$2:$T$3724,(AnalysisResults!$P$2:$P$3724='AE_SOC_PT Display'!$D303)*(AnalysisResults!$D$2:$D$3724='AE_SOC_PT Display'!G$4)*(AnalysisResults!$J$2:$J$3724='AE_SOC_PT Display'!$B303)*(AnalysisResults!$N$2:$N$3724='AE_SOC_PT Display'!$C303),"")</f>
        <v>(  0.0)</v>
      </c>
      <c r="H303" s="10" t="str" cm="1">
        <f t="array" ref="H303">_xlfn._xlws.FILTER(AnalysisResults!$T$2:$T$3724,(AnalysisResults!$P$2:$P$3724='AE_SOC_PT Display'!$D303)*(AnalysisResults!$D$2:$D$3724='AE_SOC_PT Display'!H$4)*(AnalysisResults!$J$2:$J$3724='AE_SOC_PT Display'!$B303)*(AnalysisResults!$N$2:$N$3724='AE_SOC_PT Display'!$C303),"")</f>
        <v>(  1.2)</v>
      </c>
    </row>
    <row r="304" spans="2:8" x14ac:dyDescent="0.45">
      <c r="B304" s="9" t="str">
        <v>MUSCULOSKELETAL AND CONNECTIVE TISSUE DISORDERS</v>
      </c>
      <c r="C304" s="9" t="str">
        <v>MUSCLE SPASMS</v>
      </c>
      <c r="D304" s="11" t="str">
        <v>Mth01_CatVar_ByGrp_1_n</v>
      </c>
      <c r="E304" s="9" t="str" cm="1">
        <f t="array" ref="E304">_xlfn._xlws.FILTER(AnalysisMethods!$G$2:$G$31,AnalysisMethods!$E$2:$E$31='AE_SOC_PT Display'!D304,"")</f>
        <v>n</v>
      </c>
      <c r="F304" s="10" t="str" cm="1">
        <f t="array" ref="F304">_xlfn._xlws.FILTER(AnalysisResults!$T$2:$T$3724,(AnalysisResults!$P$2:$P$3724='AE_SOC_PT Display'!$D304)*(AnalysisResults!$D$2:$D$3724='AE_SOC_PT Display'!F$4)*(AnalysisResults!$J$2:$J$3724='AE_SOC_PT Display'!$B304)*(AnalysisResults!$N$2:$N$3724='AE_SOC_PT Display'!$C304),"")</f>
        <v>0</v>
      </c>
      <c r="G304" s="10" t="str" cm="1">
        <f t="array" ref="G304">_xlfn._xlws.FILTER(AnalysisResults!$T$2:$T$3724,(AnalysisResults!$P$2:$P$3724='AE_SOC_PT Display'!$D304)*(AnalysisResults!$D$2:$D$3724='AE_SOC_PT Display'!G$4)*(AnalysisResults!$J$2:$J$3724='AE_SOC_PT Display'!$B304)*(AnalysisResults!$N$2:$N$3724='AE_SOC_PT Display'!$C304),"")</f>
        <v>1</v>
      </c>
      <c r="H304" s="10" t="str" cm="1">
        <f t="array" ref="H304">_xlfn._xlws.FILTER(AnalysisResults!$T$2:$T$3724,(AnalysisResults!$P$2:$P$3724='AE_SOC_PT Display'!$D304)*(AnalysisResults!$D$2:$D$3724='AE_SOC_PT Display'!H$4)*(AnalysisResults!$J$2:$J$3724='AE_SOC_PT Display'!$B304)*(AnalysisResults!$N$2:$N$3724='AE_SOC_PT Display'!$C304),"")</f>
        <v>1</v>
      </c>
    </row>
    <row r="305" spans="2:8" x14ac:dyDescent="0.45">
      <c r="B305" s="9" t="str">
        <v>MUSCULOSKELETAL AND CONNECTIVE TISSUE DISORDERS</v>
      </c>
      <c r="C305" s="9" t="str">
        <v>MUSCLE SPASMS</v>
      </c>
      <c r="D305" s="11" t="str">
        <v>Mth01_CatVar_ByGrp_2_pct</v>
      </c>
      <c r="E305" s="9" t="str" cm="1">
        <f t="array" ref="E305">_xlfn._xlws.FILTER(AnalysisMethods!$G$2:$G$31,AnalysisMethods!$E$2:$E$31='AE_SOC_PT Display'!D305,"")</f>
        <v>%</v>
      </c>
      <c r="F305" s="10" t="str" cm="1">
        <f t="array" ref="F305">_xlfn._xlws.FILTER(AnalysisResults!$T$2:$T$3724,(AnalysisResults!$P$2:$P$3724='AE_SOC_PT Display'!$D305)*(AnalysisResults!$D$2:$D$3724='AE_SOC_PT Display'!F$4)*(AnalysisResults!$J$2:$J$3724='AE_SOC_PT Display'!$B305)*(AnalysisResults!$N$2:$N$3724='AE_SOC_PT Display'!$C305),"")</f>
        <v>(  0.0)</v>
      </c>
      <c r="G305" s="10" t="str" cm="1">
        <f t="array" ref="G305">_xlfn._xlws.FILTER(AnalysisResults!$T$2:$T$3724,(AnalysisResults!$P$2:$P$3724='AE_SOC_PT Display'!$D305)*(AnalysisResults!$D$2:$D$3724='AE_SOC_PT Display'!G$4)*(AnalysisResults!$J$2:$J$3724='AE_SOC_PT Display'!$B305)*(AnalysisResults!$N$2:$N$3724='AE_SOC_PT Display'!$C305),"")</f>
        <v>(  1.2)</v>
      </c>
      <c r="H305" s="10" t="str" cm="1">
        <f t="array" ref="H305">_xlfn._xlws.FILTER(AnalysisResults!$T$2:$T$3724,(AnalysisResults!$P$2:$P$3724='AE_SOC_PT Display'!$D305)*(AnalysisResults!$D$2:$D$3724='AE_SOC_PT Display'!H$4)*(AnalysisResults!$J$2:$J$3724='AE_SOC_PT Display'!$B305)*(AnalysisResults!$N$2:$N$3724='AE_SOC_PT Display'!$C305),"")</f>
        <v>(  1.2)</v>
      </c>
    </row>
    <row r="306" spans="2:8" x14ac:dyDescent="0.45">
      <c r="B306" s="9" t="str">
        <v>MUSCULOSKELETAL AND CONNECTIVE TISSUE DISORDERS</v>
      </c>
      <c r="C306" s="9" t="str">
        <v>MUSCULAR WEAKNESS</v>
      </c>
      <c r="D306" s="11" t="str">
        <v>Mth01_CatVar_ByGrp_1_n</v>
      </c>
      <c r="E306" s="9" t="str" cm="1">
        <f t="array" ref="E306">_xlfn._xlws.FILTER(AnalysisMethods!$G$2:$G$31,AnalysisMethods!$E$2:$E$31='AE_SOC_PT Display'!D306,"")</f>
        <v>n</v>
      </c>
      <c r="F306" s="10" t="str" cm="1">
        <f t="array" ref="F306">_xlfn._xlws.FILTER(AnalysisResults!$T$2:$T$3724,(AnalysisResults!$P$2:$P$3724='AE_SOC_PT Display'!$D306)*(AnalysisResults!$D$2:$D$3724='AE_SOC_PT Display'!F$4)*(AnalysisResults!$J$2:$J$3724='AE_SOC_PT Display'!$B306)*(AnalysisResults!$N$2:$N$3724='AE_SOC_PT Display'!$C306),"")</f>
        <v>0</v>
      </c>
      <c r="G306" s="10" t="str" cm="1">
        <f t="array" ref="G306">_xlfn._xlws.FILTER(AnalysisResults!$T$2:$T$3724,(AnalysisResults!$P$2:$P$3724='AE_SOC_PT Display'!$D306)*(AnalysisResults!$D$2:$D$3724='AE_SOC_PT Display'!G$4)*(AnalysisResults!$J$2:$J$3724='AE_SOC_PT Display'!$B306)*(AnalysisResults!$N$2:$N$3724='AE_SOC_PT Display'!$C306),"")</f>
        <v>1</v>
      </c>
      <c r="H306" s="10" t="str" cm="1">
        <f t="array" ref="H306">_xlfn._xlws.FILTER(AnalysisResults!$T$2:$T$3724,(AnalysisResults!$P$2:$P$3724='AE_SOC_PT Display'!$D306)*(AnalysisResults!$D$2:$D$3724='AE_SOC_PT Display'!H$4)*(AnalysisResults!$J$2:$J$3724='AE_SOC_PT Display'!$B306)*(AnalysisResults!$N$2:$N$3724='AE_SOC_PT Display'!$C306),"")</f>
        <v>0</v>
      </c>
    </row>
    <row r="307" spans="2:8" x14ac:dyDescent="0.45">
      <c r="B307" s="9" t="str">
        <v>MUSCULOSKELETAL AND CONNECTIVE TISSUE DISORDERS</v>
      </c>
      <c r="C307" s="9" t="str">
        <v>MUSCULAR WEAKNESS</v>
      </c>
      <c r="D307" s="11" t="str">
        <v>Mth01_CatVar_ByGrp_2_pct</v>
      </c>
      <c r="E307" s="9" t="str" cm="1">
        <f t="array" ref="E307">_xlfn._xlws.FILTER(AnalysisMethods!$G$2:$G$31,AnalysisMethods!$E$2:$E$31='AE_SOC_PT Display'!D307,"")</f>
        <v>%</v>
      </c>
      <c r="F307" s="10" t="str" cm="1">
        <f t="array" ref="F307">_xlfn._xlws.FILTER(AnalysisResults!$T$2:$T$3724,(AnalysisResults!$P$2:$P$3724='AE_SOC_PT Display'!$D307)*(AnalysisResults!$D$2:$D$3724='AE_SOC_PT Display'!F$4)*(AnalysisResults!$J$2:$J$3724='AE_SOC_PT Display'!$B307)*(AnalysisResults!$N$2:$N$3724='AE_SOC_PT Display'!$C307),"")</f>
        <v>(  0.0)</v>
      </c>
      <c r="G307" s="10" t="str" cm="1">
        <f t="array" ref="G307">_xlfn._xlws.FILTER(AnalysisResults!$T$2:$T$3724,(AnalysisResults!$P$2:$P$3724='AE_SOC_PT Display'!$D307)*(AnalysisResults!$D$2:$D$3724='AE_SOC_PT Display'!G$4)*(AnalysisResults!$J$2:$J$3724='AE_SOC_PT Display'!$B307)*(AnalysisResults!$N$2:$N$3724='AE_SOC_PT Display'!$C307),"")</f>
        <v>(  1.2)</v>
      </c>
      <c r="H307" s="10" t="str" cm="1">
        <f t="array" ref="H307">_xlfn._xlws.FILTER(AnalysisResults!$T$2:$T$3724,(AnalysisResults!$P$2:$P$3724='AE_SOC_PT Display'!$D307)*(AnalysisResults!$D$2:$D$3724='AE_SOC_PT Display'!H$4)*(AnalysisResults!$J$2:$J$3724='AE_SOC_PT Display'!$B307)*(AnalysisResults!$N$2:$N$3724='AE_SOC_PT Display'!$C307),"")</f>
        <v>(  0.0)</v>
      </c>
    </row>
    <row r="308" spans="2:8" x14ac:dyDescent="0.45">
      <c r="B308" s="9" t="str">
        <v>MUSCULOSKELETAL AND CONNECTIVE TISSUE DISORDERS</v>
      </c>
      <c r="C308" s="9" t="str">
        <v>MYALGIA</v>
      </c>
      <c r="D308" s="11" t="str">
        <v>Mth01_CatVar_ByGrp_1_n</v>
      </c>
      <c r="E308" s="9" t="str" cm="1">
        <f t="array" ref="E308">_xlfn._xlws.FILTER(AnalysisMethods!$G$2:$G$31,AnalysisMethods!$E$2:$E$31='AE_SOC_PT Display'!D308,"")</f>
        <v>n</v>
      </c>
      <c r="F308" s="10" t="str" cm="1">
        <f t="array" ref="F308">_xlfn._xlws.FILTER(AnalysisResults!$T$2:$T$3724,(AnalysisResults!$P$2:$P$3724='AE_SOC_PT Display'!$D308)*(AnalysisResults!$D$2:$D$3724='AE_SOC_PT Display'!F$4)*(AnalysisResults!$J$2:$J$3724='AE_SOC_PT Display'!$B308)*(AnalysisResults!$N$2:$N$3724='AE_SOC_PT Display'!$C308),"")</f>
        <v>0</v>
      </c>
      <c r="G308" s="10" t="str" cm="1">
        <f t="array" ref="G308">_xlfn._xlws.FILTER(AnalysisResults!$T$2:$T$3724,(AnalysisResults!$P$2:$P$3724='AE_SOC_PT Display'!$D308)*(AnalysisResults!$D$2:$D$3724='AE_SOC_PT Display'!G$4)*(AnalysisResults!$J$2:$J$3724='AE_SOC_PT Display'!$B308)*(AnalysisResults!$N$2:$N$3724='AE_SOC_PT Display'!$C308),"")</f>
        <v>0</v>
      </c>
      <c r="H308" s="10" t="str" cm="1">
        <f t="array" ref="H308">_xlfn._xlws.FILTER(AnalysisResults!$T$2:$T$3724,(AnalysisResults!$P$2:$P$3724='AE_SOC_PT Display'!$D308)*(AnalysisResults!$D$2:$D$3724='AE_SOC_PT Display'!H$4)*(AnalysisResults!$J$2:$J$3724='AE_SOC_PT Display'!$B308)*(AnalysisResults!$N$2:$N$3724='AE_SOC_PT Display'!$C308),"")</f>
        <v>1</v>
      </c>
    </row>
    <row r="309" spans="2:8" x14ac:dyDescent="0.45">
      <c r="B309" s="9" t="str">
        <v>MUSCULOSKELETAL AND CONNECTIVE TISSUE DISORDERS</v>
      </c>
      <c r="C309" s="9" t="str">
        <v>MYALGIA</v>
      </c>
      <c r="D309" s="11" t="str">
        <v>Mth01_CatVar_ByGrp_2_pct</v>
      </c>
      <c r="E309" s="9" t="str" cm="1">
        <f t="array" ref="E309">_xlfn._xlws.FILTER(AnalysisMethods!$G$2:$G$31,AnalysisMethods!$E$2:$E$31='AE_SOC_PT Display'!D309,"")</f>
        <v>%</v>
      </c>
      <c r="F309" s="10" t="str" cm="1">
        <f t="array" ref="F309">_xlfn._xlws.FILTER(AnalysisResults!$T$2:$T$3724,(AnalysisResults!$P$2:$P$3724='AE_SOC_PT Display'!$D309)*(AnalysisResults!$D$2:$D$3724='AE_SOC_PT Display'!F$4)*(AnalysisResults!$J$2:$J$3724='AE_SOC_PT Display'!$B309)*(AnalysisResults!$N$2:$N$3724='AE_SOC_PT Display'!$C309),"")</f>
        <v>(  0.0)</v>
      </c>
      <c r="G309" s="10" t="str" cm="1">
        <f t="array" ref="G309">_xlfn._xlws.FILTER(AnalysisResults!$T$2:$T$3724,(AnalysisResults!$P$2:$P$3724='AE_SOC_PT Display'!$D309)*(AnalysisResults!$D$2:$D$3724='AE_SOC_PT Display'!G$4)*(AnalysisResults!$J$2:$J$3724='AE_SOC_PT Display'!$B309)*(AnalysisResults!$N$2:$N$3724='AE_SOC_PT Display'!$C309),"")</f>
        <v>(  0.0)</v>
      </c>
      <c r="H309" s="10" t="str" cm="1">
        <f t="array" ref="H309">_xlfn._xlws.FILTER(AnalysisResults!$T$2:$T$3724,(AnalysisResults!$P$2:$P$3724='AE_SOC_PT Display'!$D309)*(AnalysisResults!$D$2:$D$3724='AE_SOC_PT Display'!H$4)*(AnalysisResults!$J$2:$J$3724='AE_SOC_PT Display'!$B309)*(AnalysisResults!$N$2:$N$3724='AE_SOC_PT Display'!$C309),"")</f>
        <v>(  1.2)</v>
      </c>
    </row>
    <row r="310" spans="2:8" x14ac:dyDescent="0.45">
      <c r="B310" s="9" t="str">
        <v>MUSCULOSKELETAL AND CONNECTIVE TISSUE DISORDERS</v>
      </c>
      <c r="C310" s="9" t="str">
        <v>PAIN IN EXTREMITY</v>
      </c>
      <c r="D310" s="11" t="str">
        <v>Mth01_CatVar_ByGrp_1_n</v>
      </c>
      <c r="E310" s="9" t="str" cm="1">
        <f t="array" ref="E310">_xlfn._xlws.FILTER(AnalysisMethods!$G$2:$G$31,AnalysisMethods!$E$2:$E$31='AE_SOC_PT Display'!D310,"")</f>
        <v>n</v>
      </c>
      <c r="F310" s="10" t="str" cm="1">
        <f t="array" ref="F310">_xlfn._xlws.FILTER(AnalysisResults!$T$2:$T$3724,(AnalysisResults!$P$2:$P$3724='AE_SOC_PT Display'!$D310)*(AnalysisResults!$D$2:$D$3724='AE_SOC_PT Display'!F$4)*(AnalysisResults!$J$2:$J$3724='AE_SOC_PT Display'!$B310)*(AnalysisResults!$N$2:$N$3724='AE_SOC_PT Display'!$C310),"")</f>
        <v>1</v>
      </c>
      <c r="G310" s="10" t="str" cm="1">
        <f t="array" ref="G310">_xlfn._xlws.FILTER(AnalysisResults!$T$2:$T$3724,(AnalysisResults!$P$2:$P$3724='AE_SOC_PT Display'!$D310)*(AnalysisResults!$D$2:$D$3724='AE_SOC_PT Display'!G$4)*(AnalysisResults!$J$2:$J$3724='AE_SOC_PT Display'!$B310)*(AnalysisResults!$N$2:$N$3724='AE_SOC_PT Display'!$C310),"")</f>
        <v>0</v>
      </c>
      <c r="H310" s="10" t="str" cm="1">
        <f t="array" ref="H310">_xlfn._xlws.FILTER(AnalysisResults!$T$2:$T$3724,(AnalysisResults!$P$2:$P$3724='AE_SOC_PT Display'!$D310)*(AnalysisResults!$D$2:$D$3724='AE_SOC_PT Display'!H$4)*(AnalysisResults!$J$2:$J$3724='AE_SOC_PT Display'!$B310)*(AnalysisResults!$N$2:$N$3724='AE_SOC_PT Display'!$C310),"")</f>
        <v>0</v>
      </c>
    </row>
    <row r="311" spans="2:8" x14ac:dyDescent="0.45">
      <c r="B311" s="9" t="str">
        <v>MUSCULOSKELETAL AND CONNECTIVE TISSUE DISORDERS</v>
      </c>
      <c r="C311" s="9" t="str">
        <v>PAIN IN EXTREMITY</v>
      </c>
      <c r="D311" s="11" t="str">
        <v>Mth01_CatVar_ByGrp_2_pct</v>
      </c>
      <c r="E311" s="9" t="str" cm="1">
        <f t="array" ref="E311">_xlfn._xlws.FILTER(AnalysisMethods!$G$2:$G$31,AnalysisMethods!$E$2:$E$31='AE_SOC_PT Display'!D311,"")</f>
        <v>%</v>
      </c>
      <c r="F311" s="10" t="str" cm="1">
        <f t="array" ref="F311">_xlfn._xlws.FILTER(AnalysisResults!$T$2:$T$3724,(AnalysisResults!$P$2:$P$3724='AE_SOC_PT Display'!$D311)*(AnalysisResults!$D$2:$D$3724='AE_SOC_PT Display'!F$4)*(AnalysisResults!$J$2:$J$3724='AE_SOC_PT Display'!$B311)*(AnalysisResults!$N$2:$N$3724='AE_SOC_PT Display'!$C311),"")</f>
        <v>(  1.2)</v>
      </c>
      <c r="G311" s="10" t="str" cm="1">
        <f t="array" ref="G311">_xlfn._xlws.FILTER(AnalysisResults!$T$2:$T$3724,(AnalysisResults!$P$2:$P$3724='AE_SOC_PT Display'!$D311)*(AnalysisResults!$D$2:$D$3724='AE_SOC_PT Display'!G$4)*(AnalysisResults!$J$2:$J$3724='AE_SOC_PT Display'!$B311)*(AnalysisResults!$N$2:$N$3724='AE_SOC_PT Display'!$C311),"")</f>
        <v>(  0.0)</v>
      </c>
      <c r="H311" s="10" t="str" cm="1">
        <f t="array" ref="H311">_xlfn._xlws.FILTER(AnalysisResults!$T$2:$T$3724,(AnalysisResults!$P$2:$P$3724='AE_SOC_PT Display'!$D311)*(AnalysisResults!$D$2:$D$3724='AE_SOC_PT Display'!H$4)*(AnalysisResults!$J$2:$J$3724='AE_SOC_PT Display'!$B311)*(AnalysisResults!$N$2:$N$3724='AE_SOC_PT Display'!$C311),"")</f>
        <v>(  0.0)</v>
      </c>
    </row>
    <row r="312" spans="2:8" x14ac:dyDescent="0.45">
      <c r="B312" s="9" t="str">
        <v>MUSCULOSKELETAL AND CONNECTIVE TISSUE DISORDERS</v>
      </c>
      <c r="C312" s="9" t="str">
        <v>SHOULDER PAIN</v>
      </c>
      <c r="D312" s="11" t="str">
        <v>Mth01_CatVar_ByGrp_1_n</v>
      </c>
      <c r="E312" s="9" t="str" cm="1">
        <f t="array" ref="E312">_xlfn._xlws.FILTER(AnalysisMethods!$G$2:$G$31,AnalysisMethods!$E$2:$E$31='AE_SOC_PT Display'!D312,"")</f>
        <v>n</v>
      </c>
      <c r="F312" s="10" t="str" cm="1">
        <f t="array" ref="F312">_xlfn._xlws.FILTER(AnalysisResults!$T$2:$T$3724,(AnalysisResults!$P$2:$P$3724='AE_SOC_PT Display'!$D312)*(AnalysisResults!$D$2:$D$3724='AE_SOC_PT Display'!F$4)*(AnalysisResults!$J$2:$J$3724='AE_SOC_PT Display'!$B312)*(AnalysisResults!$N$2:$N$3724='AE_SOC_PT Display'!$C312),"")</f>
        <v>1</v>
      </c>
      <c r="G312" s="10" t="str" cm="1">
        <f t="array" ref="G312">_xlfn._xlws.FILTER(AnalysisResults!$T$2:$T$3724,(AnalysisResults!$P$2:$P$3724='AE_SOC_PT Display'!$D312)*(AnalysisResults!$D$2:$D$3724='AE_SOC_PT Display'!G$4)*(AnalysisResults!$J$2:$J$3724='AE_SOC_PT Display'!$B312)*(AnalysisResults!$N$2:$N$3724='AE_SOC_PT Display'!$C312),"")</f>
        <v>2</v>
      </c>
      <c r="H312" s="10" t="str" cm="1">
        <f t="array" ref="H312">_xlfn._xlws.FILTER(AnalysisResults!$T$2:$T$3724,(AnalysisResults!$P$2:$P$3724='AE_SOC_PT Display'!$D312)*(AnalysisResults!$D$2:$D$3724='AE_SOC_PT Display'!H$4)*(AnalysisResults!$J$2:$J$3724='AE_SOC_PT Display'!$B312)*(AnalysisResults!$N$2:$N$3724='AE_SOC_PT Display'!$C312),"")</f>
        <v>0</v>
      </c>
    </row>
    <row r="313" spans="2:8" x14ac:dyDescent="0.45">
      <c r="B313" s="9" t="str">
        <v>MUSCULOSKELETAL AND CONNECTIVE TISSUE DISORDERS</v>
      </c>
      <c r="C313" s="9" t="str">
        <v>SHOULDER PAIN</v>
      </c>
      <c r="D313" s="11" t="str">
        <v>Mth01_CatVar_ByGrp_2_pct</v>
      </c>
      <c r="E313" s="9" t="str" cm="1">
        <f t="array" ref="E313">_xlfn._xlws.FILTER(AnalysisMethods!$G$2:$G$31,AnalysisMethods!$E$2:$E$31='AE_SOC_PT Display'!D313,"")</f>
        <v>%</v>
      </c>
      <c r="F313" s="10" t="str" cm="1">
        <f t="array" ref="F313">_xlfn._xlws.FILTER(AnalysisResults!$T$2:$T$3724,(AnalysisResults!$P$2:$P$3724='AE_SOC_PT Display'!$D313)*(AnalysisResults!$D$2:$D$3724='AE_SOC_PT Display'!F$4)*(AnalysisResults!$J$2:$J$3724='AE_SOC_PT Display'!$B313)*(AnalysisResults!$N$2:$N$3724='AE_SOC_PT Display'!$C313),"")</f>
        <v>(  1.2)</v>
      </c>
      <c r="G313" s="10" t="str" cm="1">
        <f t="array" ref="G313">_xlfn._xlws.FILTER(AnalysisResults!$T$2:$T$3724,(AnalysisResults!$P$2:$P$3724='AE_SOC_PT Display'!$D313)*(AnalysisResults!$D$2:$D$3724='AE_SOC_PT Display'!G$4)*(AnalysisResults!$J$2:$J$3724='AE_SOC_PT Display'!$B313)*(AnalysisResults!$N$2:$N$3724='AE_SOC_PT Display'!$C313),"")</f>
        <v>(  2.4)</v>
      </c>
      <c r="H313" s="10" t="str" cm="1">
        <f t="array" ref="H313">_xlfn._xlws.FILTER(AnalysisResults!$T$2:$T$3724,(AnalysisResults!$P$2:$P$3724='AE_SOC_PT Display'!$D313)*(AnalysisResults!$D$2:$D$3724='AE_SOC_PT Display'!H$4)*(AnalysisResults!$J$2:$J$3724='AE_SOC_PT Display'!$B313)*(AnalysisResults!$N$2:$N$3724='AE_SOC_PT Display'!$C313),"")</f>
        <v>(  0.0)</v>
      </c>
    </row>
    <row r="314" spans="2:8" x14ac:dyDescent="0.45">
      <c r="B314" s="9" t="str">
        <v>NEOPLASMS BENIGN, MALIGNANT AND UNSPECIFIED (INCL CYSTS AND POLYPS)</v>
      </c>
      <c r="C314" s="9" t="str">
        <v/>
      </c>
      <c r="D314" s="11" t="str">
        <v>Mth01_CatVar_ByGrp_1_n</v>
      </c>
      <c r="E314" s="9" t="str" cm="1">
        <f t="array" ref="E314">_xlfn._xlws.FILTER(AnalysisMethods!$G$2:$G$31,AnalysisMethods!$E$2:$E$31='AE_SOC_PT Display'!D314,"")</f>
        <v>n</v>
      </c>
      <c r="F314" s="10" t="str" cm="1">
        <f t="array" ref="F314">_xlfn._xlws.FILTER(AnalysisResults!$T$2:$T$3724,(AnalysisResults!$P$2:$P$3724='AE_SOC_PT Display'!$D314)*(AnalysisResults!$D$2:$D$3724='AE_SOC_PT Display'!F$4)*(AnalysisResults!$J$2:$J$3724='AE_SOC_PT Display'!$B314)*(AnalysisResults!$N$2:$N$3724='AE_SOC_PT Display'!$C314),"")</f>
        <v>0</v>
      </c>
      <c r="G314" s="10" t="str" cm="1">
        <f t="array" ref="G314">_xlfn._xlws.FILTER(AnalysisResults!$T$2:$T$3724,(AnalysisResults!$P$2:$P$3724='AE_SOC_PT Display'!$D314)*(AnalysisResults!$D$2:$D$3724='AE_SOC_PT Display'!G$4)*(AnalysisResults!$J$2:$J$3724='AE_SOC_PT Display'!$B314)*(AnalysisResults!$N$2:$N$3724='AE_SOC_PT Display'!$C314),"")</f>
        <v>2</v>
      </c>
      <c r="H314" s="10" t="str" cm="1">
        <f t="array" ref="H314">_xlfn._xlws.FILTER(AnalysisResults!$T$2:$T$3724,(AnalysisResults!$P$2:$P$3724='AE_SOC_PT Display'!$D314)*(AnalysisResults!$D$2:$D$3724='AE_SOC_PT Display'!H$4)*(AnalysisResults!$J$2:$J$3724='AE_SOC_PT Display'!$B314)*(AnalysisResults!$N$2:$N$3724='AE_SOC_PT Display'!$C314),"")</f>
        <v>1</v>
      </c>
    </row>
    <row r="315" spans="2:8" x14ac:dyDescent="0.45">
      <c r="B315" s="9" t="str">
        <v>NEOPLASMS BENIGN, MALIGNANT AND UNSPECIFIED (INCL CYSTS AND POLYPS)</v>
      </c>
      <c r="C315" s="9" t="str">
        <v/>
      </c>
      <c r="D315" s="11" t="str">
        <v>Mth01_CatVar_ByGrp_2_pct</v>
      </c>
      <c r="E315" s="9" t="str" cm="1">
        <f t="array" ref="E315">_xlfn._xlws.FILTER(AnalysisMethods!$G$2:$G$31,AnalysisMethods!$E$2:$E$31='AE_SOC_PT Display'!D315,"")</f>
        <v>%</v>
      </c>
      <c r="F315" s="10" t="str" cm="1">
        <f t="array" ref="F315">_xlfn._xlws.FILTER(AnalysisResults!$T$2:$T$3724,(AnalysisResults!$P$2:$P$3724='AE_SOC_PT Display'!$D315)*(AnalysisResults!$D$2:$D$3724='AE_SOC_PT Display'!F$4)*(AnalysisResults!$J$2:$J$3724='AE_SOC_PT Display'!$B315)*(AnalysisResults!$N$2:$N$3724='AE_SOC_PT Display'!$C315),"")</f>
        <v>(  0.0)</v>
      </c>
      <c r="G315" s="10" t="str" cm="1">
        <f t="array" ref="G315">_xlfn._xlws.FILTER(AnalysisResults!$T$2:$T$3724,(AnalysisResults!$P$2:$P$3724='AE_SOC_PT Display'!$D315)*(AnalysisResults!$D$2:$D$3724='AE_SOC_PT Display'!G$4)*(AnalysisResults!$J$2:$J$3724='AE_SOC_PT Display'!$B315)*(AnalysisResults!$N$2:$N$3724='AE_SOC_PT Display'!$C315),"")</f>
        <v>(  2.4)</v>
      </c>
      <c r="H315" s="10" t="str" cm="1">
        <f t="array" ref="H315">_xlfn._xlws.FILTER(AnalysisResults!$T$2:$T$3724,(AnalysisResults!$P$2:$P$3724='AE_SOC_PT Display'!$D315)*(AnalysisResults!$D$2:$D$3724='AE_SOC_PT Display'!H$4)*(AnalysisResults!$J$2:$J$3724='AE_SOC_PT Display'!$B315)*(AnalysisResults!$N$2:$N$3724='AE_SOC_PT Display'!$C315),"")</f>
        <v>(  1.2)</v>
      </c>
    </row>
    <row r="316" spans="2:8" x14ac:dyDescent="0.45">
      <c r="B316" s="9" t="str">
        <v>NEOPLASMS BENIGN, MALIGNANT AND UNSPECIFIED (INCL CYSTS AND POLYPS)</v>
      </c>
      <c r="C316" s="9" t="str">
        <v>COLON CANCER</v>
      </c>
      <c r="D316" s="11" t="str">
        <v>Mth01_CatVar_ByGrp_1_n</v>
      </c>
      <c r="E316" s="9" t="str" cm="1">
        <f t="array" ref="E316">_xlfn._xlws.FILTER(AnalysisMethods!$G$2:$G$31,AnalysisMethods!$E$2:$E$31='AE_SOC_PT Display'!D316,"")</f>
        <v>n</v>
      </c>
      <c r="F316" s="10" t="str" cm="1">
        <f t="array" ref="F316">_xlfn._xlws.FILTER(AnalysisResults!$T$2:$T$3724,(AnalysisResults!$P$2:$P$3724='AE_SOC_PT Display'!$D316)*(AnalysisResults!$D$2:$D$3724='AE_SOC_PT Display'!F$4)*(AnalysisResults!$J$2:$J$3724='AE_SOC_PT Display'!$B316)*(AnalysisResults!$N$2:$N$3724='AE_SOC_PT Display'!$C316),"")</f>
        <v>0</v>
      </c>
      <c r="G316" s="10" t="str" cm="1">
        <f t="array" ref="G316">_xlfn._xlws.FILTER(AnalysisResults!$T$2:$T$3724,(AnalysisResults!$P$2:$P$3724='AE_SOC_PT Display'!$D316)*(AnalysisResults!$D$2:$D$3724='AE_SOC_PT Display'!G$4)*(AnalysisResults!$J$2:$J$3724='AE_SOC_PT Display'!$B316)*(AnalysisResults!$N$2:$N$3724='AE_SOC_PT Display'!$C316),"")</f>
        <v>1</v>
      </c>
      <c r="H316" s="10" t="str" cm="1">
        <f t="array" ref="H316">_xlfn._xlws.FILTER(AnalysisResults!$T$2:$T$3724,(AnalysisResults!$P$2:$P$3724='AE_SOC_PT Display'!$D316)*(AnalysisResults!$D$2:$D$3724='AE_SOC_PT Display'!H$4)*(AnalysisResults!$J$2:$J$3724='AE_SOC_PT Display'!$B316)*(AnalysisResults!$N$2:$N$3724='AE_SOC_PT Display'!$C316),"")</f>
        <v>0</v>
      </c>
    </row>
    <row r="317" spans="2:8" x14ac:dyDescent="0.45">
      <c r="B317" s="9" t="str">
        <v>NEOPLASMS BENIGN, MALIGNANT AND UNSPECIFIED (INCL CYSTS AND POLYPS)</v>
      </c>
      <c r="C317" s="9" t="str">
        <v>COLON CANCER</v>
      </c>
      <c r="D317" s="11" t="str">
        <v>Mth01_CatVar_ByGrp_2_pct</v>
      </c>
      <c r="E317" s="9" t="str" cm="1">
        <f t="array" ref="E317">_xlfn._xlws.FILTER(AnalysisMethods!$G$2:$G$31,AnalysisMethods!$E$2:$E$31='AE_SOC_PT Display'!D317,"")</f>
        <v>%</v>
      </c>
      <c r="F317" s="10" t="str" cm="1">
        <f t="array" ref="F317">_xlfn._xlws.FILTER(AnalysisResults!$T$2:$T$3724,(AnalysisResults!$P$2:$P$3724='AE_SOC_PT Display'!$D317)*(AnalysisResults!$D$2:$D$3724='AE_SOC_PT Display'!F$4)*(AnalysisResults!$J$2:$J$3724='AE_SOC_PT Display'!$B317)*(AnalysisResults!$N$2:$N$3724='AE_SOC_PT Display'!$C317),"")</f>
        <v>(  0.0)</v>
      </c>
      <c r="G317" s="10" t="str" cm="1">
        <f t="array" ref="G317">_xlfn._xlws.FILTER(AnalysisResults!$T$2:$T$3724,(AnalysisResults!$P$2:$P$3724='AE_SOC_PT Display'!$D317)*(AnalysisResults!$D$2:$D$3724='AE_SOC_PT Display'!G$4)*(AnalysisResults!$J$2:$J$3724='AE_SOC_PT Display'!$B317)*(AnalysisResults!$N$2:$N$3724='AE_SOC_PT Display'!$C317),"")</f>
        <v>(  1.2)</v>
      </c>
      <c r="H317" s="10" t="str" cm="1">
        <f t="array" ref="H317">_xlfn._xlws.FILTER(AnalysisResults!$T$2:$T$3724,(AnalysisResults!$P$2:$P$3724='AE_SOC_PT Display'!$D317)*(AnalysisResults!$D$2:$D$3724='AE_SOC_PT Display'!H$4)*(AnalysisResults!$J$2:$J$3724='AE_SOC_PT Display'!$B317)*(AnalysisResults!$N$2:$N$3724='AE_SOC_PT Display'!$C317),"")</f>
        <v>(  0.0)</v>
      </c>
    </row>
    <row r="318" spans="2:8" x14ac:dyDescent="0.45">
      <c r="B318" s="9" t="str">
        <v>NEOPLASMS BENIGN, MALIGNANT AND UNSPECIFIED (INCL CYSTS AND POLYPS)</v>
      </c>
      <c r="C318" s="9" t="str">
        <v>MALIGNANT FIBROUS HISTIOCYTOMA</v>
      </c>
      <c r="D318" s="11" t="str">
        <v>Mth01_CatVar_ByGrp_1_n</v>
      </c>
      <c r="E318" s="9" t="str" cm="1">
        <f t="array" ref="E318">_xlfn._xlws.FILTER(AnalysisMethods!$G$2:$G$31,AnalysisMethods!$E$2:$E$31='AE_SOC_PT Display'!D318,"")</f>
        <v>n</v>
      </c>
      <c r="F318" s="10" t="str" cm="1">
        <f t="array" ref="F318">_xlfn._xlws.FILTER(AnalysisResults!$T$2:$T$3724,(AnalysisResults!$P$2:$P$3724='AE_SOC_PT Display'!$D318)*(AnalysisResults!$D$2:$D$3724='AE_SOC_PT Display'!F$4)*(AnalysisResults!$J$2:$J$3724='AE_SOC_PT Display'!$B318)*(AnalysisResults!$N$2:$N$3724='AE_SOC_PT Display'!$C318),"")</f>
        <v>0</v>
      </c>
      <c r="G318" s="10" t="str" cm="1">
        <f t="array" ref="G318">_xlfn._xlws.FILTER(AnalysisResults!$T$2:$T$3724,(AnalysisResults!$P$2:$P$3724='AE_SOC_PT Display'!$D318)*(AnalysisResults!$D$2:$D$3724='AE_SOC_PT Display'!G$4)*(AnalysisResults!$J$2:$J$3724='AE_SOC_PT Display'!$B318)*(AnalysisResults!$N$2:$N$3724='AE_SOC_PT Display'!$C318),"")</f>
        <v>1</v>
      </c>
      <c r="H318" s="10" t="str" cm="1">
        <f t="array" ref="H318">_xlfn._xlws.FILTER(AnalysisResults!$T$2:$T$3724,(AnalysisResults!$P$2:$P$3724='AE_SOC_PT Display'!$D318)*(AnalysisResults!$D$2:$D$3724='AE_SOC_PT Display'!H$4)*(AnalysisResults!$J$2:$J$3724='AE_SOC_PT Display'!$B318)*(AnalysisResults!$N$2:$N$3724='AE_SOC_PT Display'!$C318),"")</f>
        <v>0</v>
      </c>
    </row>
    <row r="319" spans="2:8" x14ac:dyDescent="0.45">
      <c r="B319" s="9" t="str">
        <v>NEOPLASMS BENIGN, MALIGNANT AND UNSPECIFIED (INCL CYSTS AND POLYPS)</v>
      </c>
      <c r="C319" s="9" t="str">
        <v>MALIGNANT FIBROUS HISTIOCYTOMA</v>
      </c>
      <c r="D319" s="11" t="str">
        <v>Mth01_CatVar_ByGrp_2_pct</v>
      </c>
      <c r="E319" s="9" t="str" cm="1">
        <f t="array" ref="E319">_xlfn._xlws.FILTER(AnalysisMethods!$G$2:$G$31,AnalysisMethods!$E$2:$E$31='AE_SOC_PT Display'!D319,"")</f>
        <v>%</v>
      </c>
      <c r="F319" s="10" t="str" cm="1">
        <f t="array" ref="F319">_xlfn._xlws.FILTER(AnalysisResults!$T$2:$T$3724,(AnalysisResults!$P$2:$P$3724='AE_SOC_PT Display'!$D319)*(AnalysisResults!$D$2:$D$3724='AE_SOC_PT Display'!F$4)*(AnalysisResults!$J$2:$J$3724='AE_SOC_PT Display'!$B319)*(AnalysisResults!$N$2:$N$3724='AE_SOC_PT Display'!$C319),"")</f>
        <v>(  0.0)</v>
      </c>
      <c r="G319" s="10" t="str" cm="1">
        <f t="array" ref="G319">_xlfn._xlws.FILTER(AnalysisResults!$T$2:$T$3724,(AnalysisResults!$P$2:$P$3724='AE_SOC_PT Display'!$D319)*(AnalysisResults!$D$2:$D$3724='AE_SOC_PT Display'!G$4)*(AnalysisResults!$J$2:$J$3724='AE_SOC_PT Display'!$B319)*(AnalysisResults!$N$2:$N$3724='AE_SOC_PT Display'!$C319),"")</f>
        <v>(  1.2)</v>
      </c>
      <c r="H319" s="10" t="str" cm="1">
        <f t="array" ref="H319">_xlfn._xlws.FILTER(AnalysisResults!$T$2:$T$3724,(AnalysisResults!$P$2:$P$3724='AE_SOC_PT Display'!$D319)*(AnalysisResults!$D$2:$D$3724='AE_SOC_PT Display'!H$4)*(AnalysisResults!$J$2:$J$3724='AE_SOC_PT Display'!$B319)*(AnalysisResults!$N$2:$N$3724='AE_SOC_PT Display'!$C319),"")</f>
        <v>(  0.0)</v>
      </c>
    </row>
    <row r="320" spans="2:8" x14ac:dyDescent="0.45">
      <c r="B320" s="9" t="str">
        <v>NEOPLASMS BENIGN, MALIGNANT AND UNSPECIFIED (INCL CYSTS AND POLYPS)</v>
      </c>
      <c r="C320" s="9" t="str">
        <v>PROSTATE CANCER</v>
      </c>
      <c r="D320" s="11" t="str">
        <v>Mth01_CatVar_ByGrp_1_n</v>
      </c>
      <c r="E320" s="9" t="str" cm="1">
        <f t="array" ref="E320">_xlfn._xlws.FILTER(AnalysisMethods!$G$2:$G$31,AnalysisMethods!$E$2:$E$31='AE_SOC_PT Display'!D320,"")</f>
        <v>n</v>
      </c>
      <c r="F320" s="10" t="str" cm="1">
        <f t="array" ref="F320">_xlfn._xlws.FILTER(AnalysisResults!$T$2:$T$3724,(AnalysisResults!$P$2:$P$3724='AE_SOC_PT Display'!$D320)*(AnalysisResults!$D$2:$D$3724='AE_SOC_PT Display'!F$4)*(AnalysisResults!$J$2:$J$3724='AE_SOC_PT Display'!$B320)*(AnalysisResults!$N$2:$N$3724='AE_SOC_PT Display'!$C320),"")</f>
        <v>0</v>
      </c>
      <c r="G320" s="10" t="str" cm="1">
        <f t="array" ref="G320">_xlfn._xlws.FILTER(AnalysisResults!$T$2:$T$3724,(AnalysisResults!$P$2:$P$3724='AE_SOC_PT Display'!$D320)*(AnalysisResults!$D$2:$D$3724='AE_SOC_PT Display'!G$4)*(AnalysisResults!$J$2:$J$3724='AE_SOC_PT Display'!$B320)*(AnalysisResults!$N$2:$N$3724='AE_SOC_PT Display'!$C320),"")</f>
        <v>0</v>
      </c>
      <c r="H320" s="10" t="str" cm="1">
        <f t="array" ref="H320">_xlfn._xlws.FILTER(AnalysisResults!$T$2:$T$3724,(AnalysisResults!$P$2:$P$3724='AE_SOC_PT Display'!$D320)*(AnalysisResults!$D$2:$D$3724='AE_SOC_PT Display'!H$4)*(AnalysisResults!$J$2:$J$3724='AE_SOC_PT Display'!$B320)*(AnalysisResults!$N$2:$N$3724='AE_SOC_PT Display'!$C320),"")</f>
        <v>1</v>
      </c>
    </row>
    <row r="321" spans="2:8" x14ac:dyDescent="0.45">
      <c r="B321" s="9" t="str">
        <v>NEOPLASMS BENIGN, MALIGNANT AND UNSPECIFIED (INCL CYSTS AND POLYPS)</v>
      </c>
      <c r="C321" s="9" t="str">
        <v>PROSTATE CANCER</v>
      </c>
      <c r="D321" s="11" t="str">
        <v>Mth01_CatVar_ByGrp_2_pct</v>
      </c>
      <c r="E321" s="9" t="str" cm="1">
        <f t="array" ref="E321">_xlfn._xlws.FILTER(AnalysisMethods!$G$2:$G$31,AnalysisMethods!$E$2:$E$31='AE_SOC_PT Display'!D321,"")</f>
        <v>%</v>
      </c>
      <c r="F321" s="10" t="str" cm="1">
        <f t="array" ref="F321">_xlfn._xlws.FILTER(AnalysisResults!$T$2:$T$3724,(AnalysisResults!$P$2:$P$3724='AE_SOC_PT Display'!$D321)*(AnalysisResults!$D$2:$D$3724='AE_SOC_PT Display'!F$4)*(AnalysisResults!$J$2:$J$3724='AE_SOC_PT Display'!$B321)*(AnalysisResults!$N$2:$N$3724='AE_SOC_PT Display'!$C321),"")</f>
        <v>(  0.0)</v>
      </c>
      <c r="G321" s="10" t="str" cm="1">
        <f t="array" ref="G321">_xlfn._xlws.FILTER(AnalysisResults!$T$2:$T$3724,(AnalysisResults!$P$2:$P$3724='AE_SOC_PT Display'!$D321)*(AnalysisResults!$D$2:$D$3724='AE_SOC_PT Display'!G$4)*(AnalysisResults!$J$2:$J$3724='AE_SOC_PT Display'!$B321)*(AnalysisResults!$N$2:$N$3724='AE_SOC_PT Display'!$C321),"")</f>
        <v>(  0.0)</v>
      </c>
      <c r="H321" s="10" t="str" cm="1">
        <f t="array" ref="H321">_xlfn._xlws.FILTER(AnalysisResults!$T$2:$T$3724,(AnalysisResults!$P$2:$P$3724='AE_SOC_PT Display'!$D321)*(AnalysisResults!$D$2:$D$3724='AE_SOC_PT Display'!H$4)*(AnalysisResults!$J$2:$J$3724='AE_SOC_PT Display'!$B321)*(AnalysisResults!$N$2:$N$3724='AE_SOC_PT Display'!$C321),"")</f>
        <v>(  1.2)</v>
      </c>
    </row>
    <row r="322" spans="2:8" x14ac:dyDescent="0.45">
      <c r="B322" s="9" t="str">
        <v>NERVOUS SYSTEM DISORDERS</v>
      </c>
      <c r="C322" s="9" t="str">
        <v/>
      </c>
      <c r="D322" s="11" t="str">
        <v>Mth01_CatVar_ByGrp_1_n</v>
      </c>
      <c r="E322" s="9" t="str" cm="1">
        <f t="array" ref="E322">_xlfn._xlws.FILTER(AnalysisMethods!$G$2:$G$31,AnalysisMethods!$E$2:$E$31='AE_SOC_PT Display'!D322,"")</f>
        <v>n</v>
      </c>
      <c r="F322" s="10" t="str" cm="1">
        <f t="array" ref="F322">_xlfn._xlws.FILTER(AnalysisResults!$T$2:$T$3724,(AnalysisResults!$P$2:$P$3724='AE_SOC_PT Display'!$D322)*(AnalysisResults!$D$2:$D$3724='AE_SOC_PT Display'!F$4)*(AnalysisResults!$J$2:$J$3724='AE_SOC_PT Display'!$B322)*(AnalysisResults!$N$2:$N$3724='AE_SOC_PT Display'!$C322),"")</f>
        <v>8</v>
      </c>
      <c r="G322" s="10" t="str" cm="1">
        <f t="array" ref="G322">_xlfn._xlws.FILTER(AnalysisResults!$T$2:$T$3724,(AnalysisResults!$P$2:$P$3724='AE_SOC_PT Display'!$D322)*(AnalysisResults!$D$2:$D$3724='AE_SOC_PT Display'!G$4)*(AnalysisResults!$J$2:$J$3724='AE_SOC_PT Display'!$B322)*(AnalysisResults!$N$2:$N$3724='AE_SOC_PT Display'!$C322),"")</f>
        <v>20</v>
      </c>
      <c r="H322" s="10" t="str" cm="1">
        <f t="array" ref="H322">_xlfn._xlws.FILTER(AnalysisResults!$T$2:$T$3724,(AnalysisResults!$P$2:$P$3724='AE_SOC_PT Display'!$D322)*(AnalysisResults!$D$2:$D$3724='AE_SOC_PT Display'!H$4)*(AnalysisResults!$J$2:$J$3724='AE_SOC_PT Display'!$B322)*(AnalysisResults!$N$2:$N$3724='AE_SOC_PT Display'!$C322),"")</f>
        <v>25</v>
      </c>
    </row>
    <row r="323" spans="2:8" x14ac:dyDescent="0.45">
      <c r="B323" s="9" t="str">
        <v>NERVOUS SYSTEM DISORDERS</v>
      </c>
      <c r="C323" s="9" t="str">
        <v/>
      </c>
      <c r="D323" s="11" t="str">
        <v>Mth01_CatVar_ByGrp_2_pct</v>
      </c>
      <c r="E323" s="9" t="str" cm="1">
        <f t="array" ref="E323">_xlfn._xlws.FILTER(AnalysisMethods!$G$2:$G$31,AnalysisMethods!$E$2:$E$31='AE_SOC_PT Display'!D323,"")</f>
        <v>%</v>
      </c>
      <c r="F323" s="10" t="str" cm="1">
        <f t="array" ref="F323">_xlfn._xlws.FILTER(AnalysisResults!$T$2:$T$3724,(AnalysisResults!$P$2:$P$3724='AE_SOC_PT Display'!$D323)*(AnalysisResults!$D$2:$D$3724='AE_SOC_PT Display'!F$4)*(AnalysisResults!$J$2:$J$3724='AE_SOC_PT Display'!$B323)*(AnalysisResults!$N$2:$N$3724='AE_SOC_PT Display'!$C323),"")</f>
        <v>(  9.3)</v>
      </c>
      <c r="G323" s="10" t="str" cm="1">
        <f t="array" ref="G323">_xlfn._xlws.FILTER(AnalysisResults!$T$2:$T$3724,(AnalysisResults!$P$2:$P$3724='AE_SOC_PT Display'!$D323)*(AnalysisResults!$D$2:$D$3724='AE_SOC_PT Display'!G$4)*(AnalysisResults!$J$2:$J$3724='AE_SOC_PT Display'!$B323)*(AnalysisResults!$N$2:$N$3724='AE_SOC_PT Display'!$C323),"")</f>
        <v>( 23.8)</v>
      </c>
      <c r="H323" s="10" t="str" cm="1">
        <f t="array" ref="H323">_xlfn._xlws.FILTER(AnalysisResults!$T$2:$T$3724,(AnalysisResults!$P$2:$P$3724='AE_SOC_PT Display'!$D323)*(AnalysisResults!$D$2:$D$3724='AE_SOC_PT Display'!H$4)*(AnalysisResults!$J$2:$J$3724='AE_SOC_PT Display'!$B323)*(AnalysisResults!$N$2:$N$3724='AE_SOC_PT Display'!$C323),"")</f>
        <v>( 29.8)</v>
      </c>
    </row>
    <row r="324" spans="2:8" x14ac:dyDescent="0.45">
      <c r="B324" s="9" t="str">
        <v>NERVOUS SYSTEM DISORDERS</v>
      </c>
      <c r="C324" s="9" t="str">
        <v>AMNESIA</v>
      </c>
      <c r="D324" s="11" t="str">
        <v>Mth01_CatVar_ByGrp_1_n</v>
      </c>
      <c r="E324" s="9" t="str" cm="1">
        <f t="array" ref="E324">_xlfn._xlws.FILTER(AnalysisMethods!$G$2:$G$31,AnalysisMethods!$E$2:$E$31='AE_SOC_PT Display'!D324,"")</f>
        <v>n</v>
      </c>
      <c r="F324" s="10" t="str" cm="1">
        <f t="array" ref="F324">_xlfn._xlws.FILTER(AnalysisResults!$T$2:$T$3724,(AnalysisResults!$P$2:$P$3724='AE_SOC_PT Display'!$D324)*(AnalysisResults!$D$2:$D$3724='AE_SOC_PT Display'!F$4)*(AnalysisResults!$J$2:$J$3724='AE_SOC_PT Display'!$B324)*(AnalysisResults!$N$2:$N$3724='AE_SOC_PT Display'!$C324),"")</f>
        <v>0</v>
      </c>
      <c r="G324" s="10" t="str" cm="1">
        <f t="array" ref="G324">_xlfn._xlws.FILTER(AnalysisResults!$T$2:$T$3724,(AnalysisResults!$P$2:$P$3724='AE_SOC_PT Display'!$D324)*(AnalysisResults!$D$2:$D$3724='AE_SOC_PT Display'!G$4)*(AnalysisResults!$J$2:$J$3724='AE_SOC_PT Display'!$B324)*(AnalysisResults!$N$2:$N$3724='AE_SOC_PT Display'!$C324),"")</f>
        <v>0</v>
      </c>
      <c r="H324" s="10" t="str" cm="1">
        <f t="array" ref="H324">_xlfn._xlws.FILTER(AnalysisResults!$T$2:$T$3724,(AnalysisResults!$P$2:$P$3724='AE_SOC_PT Display'!$D324)*(AnalysisResults!$D$2:$D$3724='AE_SOC_PT Display'!H$4)*(AnalysisResults!$J$2:$J$3724='AE_SOC_PT Display'!$B324)*(AnalysisResults!$N$2:$N$3724='AE_SOC_PT Display'!$C324),"")</f>
        <v>1</v>
      </c>
    </row>
    <row r="325" spans="2:8" x14ac:dyDescent="0.45">
      <c r="B325" s="9" t="str">
        <v>NERVOUS SYSTEM DISORDERS</v>
      </c>
      <c r="C325" s="9" t="str">
        <v>AMNESIA</v>
      </c>
      <c r="D325" s="11" t="str">
        <v>Mth01_CatVar_ByGrp_2_pct</v>
      </c>
      <c r="E325" s="9" t="str" cm="1">
        <f t="array" ref="E325">_xlfn._xlws.FILTER(AnalysisMethods!$G$2:$G$31,AnalysisMethods!$E$2:$E$31='AE_SOC_PT Display'!D325,"")</f>
        <v>%</v>
      </c>
      <c r="F325" s="10" t="str" cm="1">
        <f t="array" ref="F325">_xlfn._xlws.FILTER(AnalysisResults!$T$2:$T$3724,(AnalysisResults!$P$2:$P$3724='AE_SOC_PT Display'!$D325)*(AnalysisResults!$D$2:$D$3724='AE_SOC_PT Display'!F$4)*(AnalysisResults!$J$2:$J$3724='AE_SOC_PT Display'!$B325)*(AnalysisResults!$N$2:$N$3724='AE_SOC_PT Display'!$C325),"")</f>
        <v>(  0.0)</v>
      </c>
      <c r="G325" s="10" t="str" cm="1">
        <f t="array" ref="G325">_xlfn._xlws.FILTER(AnalysisResults!$T$2:$T$3724,(AnalysisResults!$P$2:$P$3724='AE_SOC_PT Display'!$D325)*(AnalysisResults!$D$2:$D$3724='AE_SOC_PT Display'!G$4)*(AnalysisResults!$J$2:$J$3724='AE_SOC_PT Display'!$B325)*(AnalysisResults!$N$2:$N$3724='AE_SOC_PT Display'!$C325),"")</f>
        <v>(  0.0)</v>
      </c>
      <c r="H325" s="10" t="str" cm="1">
        <f t="array" ref="H325">_xlfn._xlws.FILTER(AnalysisResults!$T$2:$T$3724,(AnalysisResults!$P$2:$P$3724='AE_SOC_PT Display'!$D325)*(AnalysisResults!$D$2:$D$3724='AE_SOC_PT Display'!H$4)*(AnalysisResults!$J$2:$J$3724='AE_SOC_PT Display'!$B325)*(AnalysisResults!$N$2:$N$3724='AE_SOC_PT Display'!$C325),"")</f>
        <v>(  1.2)</v>
      </c>
    </row>
    <row r="326" spans="2:8" x14ac:dyDescent="0.45">
      <c r="B326" s="9" t="str">
        <v>NERVOUS SYSTEM DISORDERS</v>
      </c>
      <c r="C326" s="9" t="str">
        <v>BALANCE DISORDER</v>
      </c>
      <c r="D326" s="11" t="str">
        <v>Mth01_CatVar_ByGrp_1_n</v>
      </c>
      <c r="E326" s="9" t="str" cm="1">
        <f t="array" ref="E326">_xlfn._xlws.FILTER(AnalysisMethods!$G$2:$G$31,AnalysisMethods!$E$2:$E$31='AE_SOC_PT Display'!D326,"")</f>
        <v>n</v>
      </c>
      <c r="F326" s="10" t="str" cm="1">
        <f t="array" ref="F326">_xlfn._xlws.FILTER(AnalysisResults!$T$2:$T$3724,(AnalysisResults!$P$2:$P$3724='AE_SOC_PT Display'!$D326)*(AnalysisResults!$D$2:$D$3724='AE_SOC_PT Display'!F$4)*(AnalysisResults!$J$2:$J$3724='AE_SOC_PT Display'!$B326)*(AnalysisResults!$N$2:$N$3724='AE_SOC_PT Display'!$C326),"")</f>
        <v>0</v>
      </c>
      <c r="G326" s="10" t="str" cm="1">
        <f t="array" ref="G326">_xlfn._xlws.FILTER(AnalysisResults!$T$2:$T$3724,(AnalysisResults!$P$2:$P$3724='AE_SOC_PT Display'!$D326)*(AnalysisResults!$D$2:$D$3724='AE_SOC_PT Display'!G$4)*(AnalysisResults!$J$2:$J$3724='AE_SOC_PT Display'!$B326)*(AnalysisResults!$N$2:$N$3724='AE_SOC_PT Display'!$C326),"")</f>
        <v>1</v>
      </c>
      <c r="H326" s="10" t="str" cm="1">
        <f t="array" ref="H326">_xlfn._xlws.FILTER(AnalysisResults!$T$2:$T$3724,(AnalysisResults!$P$2:$P$3724='AE_SOC_PT Display'!$D326)*(AnalysisResults!$D$2:$D$3724='AE_SOC_PT Display'!H$4)*(AnalysisResults!$J$2:$J$3724='AE_SOC_PT Display'!$B326)*(AnalysisResults!$N$2:$N$3724='AE_SOC_PT Display'!$C326),"")</f>
        <v>0</v>
      </c>
    </row>
    <row r="327" spans="2:8" x14ac:dyDescent="0.45">
      <c r="B327" s="9" t="str">
        <v>NERVOUS SYSTEM DISORDERS</v>
      </c>
      <c r="C327" s="9" t="str">
        <v>BALANCE DISORDER</v>
      </c>
      <c r="D327" s="11" t="str">
        <v>Mth01_CatVar_ByGrp_2_pct</v>
      </c>
      <c r="E327" s="9" t="str" cm="1">
        <f t="array" ref="E327">_xlfn._xlws.FILTER(AnalysisMethods!$G$2:$G$31,AnalysisMethods!$E$2:$E$31='AE_SOC_PT Display'!D327,"")</f>
        <v>%</v>
      </c>
      <c r="F327" s="10" t="str" cm="1">
        <f t="array" ref="F327">_xlfn._xlws.FILTER(AnalysisResults!$T$2:$T$3724,(AnalysisResults!$P$2:$P$3724='AE_SOC_PT Display'!$D327)*(AnalysisResults!$D$2:$D$3724='AE_SOC_PT Display'!F$4)*(AnalysisResults!$J$2:$J$3724='AE_SOC_PT Display'!$B327)*(AnalysisResults!$N$2:$N$3724='AE_SOC_PT Display'!$C327),"")</f>
        <v>(  0.0)</v>
      </c>
      <c r="G327" s="10" t="str" cm="1">
        <f t="array" ref="G327">_xlfn._xlws.FILTER(AnalysisResults!$T$2:$T$3724,(AnalysisResults!$P$2:$P$3724='AE_SOC_PT Display'!$D327)*(AnalysisResults!$D$2:$D$3724='AE_SOC_PT Display'!G$4)*(AnalysisResults!$J$2:$J$3724='AE_SOC_PT Display'!$B327)*(AnalysisResults!$N$2:$N$3724='AE_SOC_PT Display'!$C327),"")</f>
        <v>(  1.2)</v>
      </c>
      <c r="H327" s="10" t="str" cm="1">
        <f t="array" ref="H327">_xlfn._xlws.FILTER(AnalysisResults!$T$2:$T$3724,(AnalysisResults!$P$2:$P$3724='AE_SOC_PT Display'!$D327)*(AnalysisResults!$D$2:$D$3724='AE_SOC_PT Display'!H$4)*(AnalysisResults!$J$2:$J$3724='AE_SOC_PT Display'!$B327)*(AnalysisResults!$N$2:$N$3724='AE_SOC_PT Display'!$C327),"")</f>
        <v>(  0.0)</v>
      </c>
    </row>
    <row r="328" spans="2:8" x14ac:dyDescent="0.45">
      <c r="B328" s="9" t="str">
        <v>NERVOUS SYSTEM DISORDERS</v>
      </c>
      <c r="C328" s="9" t="str">
        <v>BURNING SENSATION</v>
      </c>
      <c r="D328" s="11" t="str">
        <v>Mth01_CatVar_ByGrp_1_n</v>
      </c>
      <c r="E328" s="9" t="str" cm="1">
        <f t="array" ref="E328">_xlfn._xlws.FILTER(AnalysisMethods!$G$2:$G$31,AnalysisMethods!$E$2:$E$31='AE_SOC_PT Display'!D328,"")</f>
        <v>n</v>
      </c>
      <c r="F328" s="10" t="str" cm="1">
        <f t="array" ref="F328">_xlfn._xlws.FILTER(AnalysisResults!$T$2:$T$3724,(AnalysisResults!$P$2:$P$3724='AE_SOC_PT Display'!$D328)*(AnalysisResults!$D$2:$D$3724='AE_SOC_PT Display'!F$4)*(AnalysisResults!$J$2:$J$3724='AE_SOC_PT Display'!$B328)*(AnalysisResults!$N$2:$N$3724='AE_SOC_PT Display'!$C328),"")</f>
        <v>0</v>
      </c>
      <c r="G328" s="10" t="str" cm="1">
        <f t="array" ref="G328">_xlfn._xlws.FILTER(AnalysisResults!$T$2:$T$3724,(AnalysisResults!$P$2:$P$3724='AE_SOC_PT Display'!$D328)*(AnalysisResults!$D$2:$D$3724='AE_SOC_PT Display'!G$4)*(AnalysisResults!$J$2:$J$3724='AE_SOC_PT Display'!$B328)*(AnalysisResults!$N$2:$N$3724='AE_SOC_PT Display'!$C328),"")</f>
        <v>0</v>
      </c>
      <c r="H328" s="10" t="str" cm="1">
        <f t="array" ref="H328">_xlfn._xlws.FILTER(AnalysisResults!$T$2:$T$3724,(AnalysisResults!$P$2:$P$3724='AE_SOC_PT Display'!$D328)*(AnalysisResults!$D$2:$D$3724='AE_SOC_PT Display'!H$4)*(AnalysisResults!$J$2:$J$3724='AE_SOC_PT Display'!$B328)*(AnalysisResults!$N$2:$N$3724='AE_SOC_PT Display'!$C328),"")</f>
        <v>2</v>
      </c>
    </row>
    <row r="329" spans="2:8" x14ac:dyDescent="0.45">
      <c r="B329" s="9" t="str">
        <v>NERVOUS SYSTEM DISORDERS</v>
      </c>
      <c r="C329" s="9" t="str">
        <v>BURNING SENSATION</v>
      </c>
      <c r="D329" s="11" t="str">
        <v>Mth01_CatVar_ByGrp_2_pct</v>
      </c>
      <c r="E329" s="9" t="str" cm="1">
        <f t="array" ref="E329">_xlfn._xlws.FILTER(AnalysisMethods!$G$2:$G$31,AnalysisMethods!$E$2:$E$31='AE_SOC_PT Display'!D329,"")</f>
        <v>%</v>
      </c>
      <c r="F329" s="10" t="str" cm="1">
        <f t="array" ref="F329">_xlfn._xlws.FILTER(AnalysisResults!$T$2:$T$3724,(AnalysisResults!$P$2:$P$3724='AE_SOC_PT Display'!$D329)*(AnalysisResults!$D$2:$D$3724='AE_SOC_PT Display'!F$4)*(AnalysisResults!$J$2:$J$3724='AE_SOC_PT Display'!$B329)*(AnalysisResults!$N$2:$N$3724='AE_SOC_PT Display'!$C329),"")</f>
        <v>(  0.0)</v>
      </c>
      <c r="G329" s="10" t="str" cm="1">
        <f t="array" ref="G329">_xlfn._xlws.FILTER(AnalysisResults!$T$2:$T$3724,(AnalysisResults!$P$2:$P$3724='AE_SOC_PT Display'!$D329)*(AnalysisResults!$D$2:$D$3724='AE_SOC_PT Display'!G$4)*(AnalysisResults!$J$2:$J$3724='AE_SOC_PT Display'!$B329)*(AnalysisResults!$N$2:$N$3724='AE_SOC_PT Display'!$C329),"")</f>
        <v>(  0.0)</v>
      </c>
      <c r="H329" s="10" t="str" cm="1">
        <f t="array" ref="H329">_xlfn._xlws.FILTER(AnalysisResults!$T$2:$T$3724,(AnalysisResults!$P$2:$P$3724='AE_SOC_PT Display'!$D329)*(AnalysisResults!$D$2:$D$3724='AE_SOC_PT Display'!H$4)*(AnalysisResults!$J$2:$J$3724='AE_SOC_PT Display'!$B329)*(AnalysisResults!$N$2:$N$3724='AE_SOC_PT Display'!$C329),"")</f>
        <v>(  2.4)</v>
      </c>
    </row>
    <row r="330" spans="2:8" x14ac:dyDescent="0.45">
      <c r="B330" s="9" t="str">
        <v>NERVOUS SYSTEM DISORDERS</v>
      </c>
      <c r="C330" s="9" t="str">
        <v>COGNITIVE DISORDER</v>
      </c>
      <c r="D330" s="11" t="str">
        <v>Mth01_CatVar_ByGrp_1_n</v>
      </c>
      <c r="E330" s="9" t="str" cm="1">
        <f t="array" ref="E330">_xlfn._xlws.FILTER(AnalysisMethods!$G$2:$G$31,AnalysisMethods!$E$2:$E$31='AE_SOC_PT Display'!D330,"")</f>
        <v>n</v>
      </c>
      <c r="F330" s="10" t="str" cm="1">
        <f t="array" ref="F330">_xlfn._xlws.FILTER(AnalysisResults!$T$2:$T$3724,(AnalysisResults!$P$2:$P$3724='AE_SOC_PT Display'!$D330)*(AnalysisResults!$D$2:$D$3724='AE_SOC_PT Display'!F$4)*(AnalysisResults!$J$2:$J$3724='AE_SOC_PT Display'!$B330)*(AnalysisResults!$N$2:$N$3724='AE_SOC_PT Display'!$C330),"")</f>
        <v>0</v>
      </c>
      <c r="G330" s="10" t="str" cm="1">
        <f t="array" ref="G330">_xlfn._xlws.FILTER(AnalysisResults!$T$2:$T$3724,(AnalysisResults!$P$2:$P$3724='AE_SOC_PT Display'!$D330)*(AnalysisResults!$D$2:$D$3724='AE_SOC_PT Display'!G$4)*(AnalysisResults!$J$2:$J$3724='AE_SOC_PT Display'!$B330)*(AnalysisResults!$N$2:$N$3724='AE_SOC_PT Display'!$C330),"")</f>
        <v>0</v>
      </c>
      <c r="H330" s="10" t="str" cm="1">
        <f t="array" ref="H330">_xlfn._xlws.FILTER(AnalysisResults!$T$2:$T$3724,(AnalysisResults!$P$2:$P$3724='AE_SOC_PT Display'!$D330)*(AnalysisResults!$D$2:$D$3724='AE_SOC_PT Display'!H$4)*(AnalysisResults!$J$2:$J$3724='AE_SOC_PT Display'!$B330)*(AnalysisResults!$N$2:$N$3724='AE_SOC_PT Display'!$C330),"")</f>
        <v>1</v>
      </c>
    </row>
    <row r="331" spans="2:8" x14ac:dyDescent="0.45">
      <c r="B331" s="9" t="str">
        <v>NERVOUS SYSTEM DISORDERS</v>
      </c>
      <c r="C331" s="9" t="str">
        <v>COGNITIVE DISORDER</v>
      </c>
      <c r="D331" s="11" t="str">
        <v>Mth01_CatVar_ByGrp_2_pct</v>
      </c>
      <c r="E331" s="9" t="str" cm="1">
        <f t="array" ref="E331">_xlfn._xlws.FILTER(AnalysisMethods!$G$2:$G$31,AnalysisMethods!$E$2:$E$31='AE_SOC_PT Display'!D331,"")</f>
        <v>%</v>
      </c>
      <c r="F331" s="10" t="str" cm="1">
        <f t="array" ref="F331">_xlfn._xlws.FILTER(AnalysisResults!$T$2:$T$3724,(AnalysisResults!$P$2:$P$3724='AE_SOC_PT Display'!$D331)*(AnalysisResults!$D$2:$D$3724='AE_SOC_PT Display'!F$4)*(AnalysisResults!$J$2:$J$3724='AE_SOC_PT Display'!$B331)*(AnalysisResults!$N$2:$N$3724='AE_SOC_PT Display'!$C331),"")</f>
        <v>(  0.0)</v>
      </c>
      <c r="G331" s="10" t="str" cm="1">
        <f t="array" ref="G331">_xlfn._xlws.FILTER(AnalysisResults!$T$2:$T$3724,(AnalysisResults!$P$2:$P$3724='AE_SOC_PT Display'!$D331)*(AnalysisResults!$D$2:$D$3724='AE_SOC_PT Display'!G$4)*(AnalysisResults!$J$2:$J$3724='AE_SOC_PT Display'!$B331)*(AnalysisResults!$N$2:$N$3724='AE_SOC_PT Display'!$C331),"")</f>
        <v>(  0.0)</v>
      </c>
      <c r="H331" s="10" t="str" cm="1">
        <f t="array" ref="H331">_xlfn._xlws.FILTER(AnalysisResults!$T$2:$T$3724,(AnalysisResults!$P$2:$P$3724='AE_SOC_PT Display'!$D331)*(AnalysisResults!$D$2:$D$3724='AE_SOC_PT Display'!H$4)*(AnalysisResults!$J$2:$J$3724='AE_SOC_PT Display'!$B331)*(AnalysisResults!$N$2:$N$3724='AE_SOC_PT Display'!$C331),"")</f>
        <v>(  1.2)</v>
      </c>
    </row>
    <row r="332" spans="2:8" x14ac:dyDescent="0.45">
      <c r="B332" s="9" t="str">
        <v>NERVOUS SYSTEM DISORDERS</v>
      </c>
      <c r="C332" s="9" t="str">
        <v>COMPLEX PARTIAL SEIZURES</v>
      </c>
      <c r="D332" s="11" t="str">
        <v>Mth01_CatVar_ByGrp_1_n</v>
      </c>
      <c r="E332" s="9" t="str" cm="1">
        <f t="array" ref="E332">_xlfn._xlws.FILTER(AnalysisMethods!$G$2:$G$31,AnalysisMethods!$E$2:$E$31='AE_SOC_PT Display'!D332,"")</f>
        <v>n</v>
      </c>
      <c r="F332" s="10" t="str" cm="1">
        <f t="array" ref="F332">_xlfn._xlws.FILTER(AnalysisResults!$T$2:$T$3724,(AnalysisResults!$P$2:$P$3724='AE_SOC_PT Display'!$D332)*(AnalysisResults!$D$2:$D$3724='AE_SOC_PT Display'!F$4)*(AnalysisResults!$J$2:$J$3724='AE_SOC_PT Display'!$B332)*(AnalysisResults!$N$2:$N$3724='AE_SOC_PT Display'!$C332),"")</f>
        <v>0</v>
      </c>
      <c r="G332" s="10" t="str" cm="1">
        <f t="array" ref="G332">_xlfn._xlws.FILTER(AnalysisResults!$T$2:$T$3724,(AnalysisResults!$P$2:$P$3724='AE_SOC_PT Display'!$D332)*(AnalysisResults!$D$2:$D$3724='AE_SOC_PT Display'!G$4)*(AnalysisResults!$J$2:$J$3724='AE_SOC_PT Display'!$B332)*(AnalysisResults!$N$2:$N$3724='AE_SOC_PT Display'!$C332),"")</f>
        <v>1</v>
      </c>
      <c r="H332" s="10" t="str" cm="1">
        <f t="array" ref="H332">_xlfn._xlws.FILTER(AnalysisResults!$T$2:$T$3724,(AnalysisResults!$P$2:$P$3724='AE_SOC_PT Display'!$D332)*(AnalysisResults!$D$2:$D$3724='AE_SOC_PT Display'!H$4)*(AnalysisResults!$J$2:$J$3724='AE_SOC_PT Display'!$B332)*(AnalysisResults!$N$2:$N$3724='AE_SOC_PT Display'!$C332),"")</f>
        <v>0</v>
      </c>
    </row>
    <row r="333" spans="2:8" x14ac:dyDescent="0.45">
      <c r="B333" s="9" t="str">
        <v>NERVOUS SYSTEM DISORDERS</v>
      </c>
      <c r="C333" s="9" t="str">
        <v>COMPLEX PARTIAL SEIZURES</v>
      </c>
      <c r="D333" s="11" t="str">
        <v>Mth01_CatVar_ByGrp_2_pct</v>
      </c>
      <c r="E333" s="9" t="str" cm="1">
        <f t="array" ref="E333">_xlfn._xlws.FILTER(AnalysisMethods!$G$2:$G$31,AnalysisMethods!$E$2:$E$31='AE_SOC_PT Display'!D333,"")</f>
        <v>%</v>
      </c>
      <c r="F333" s="10" t="str" cm="1">
        <f t="array" ref="F333">_xlfn._xlws.FILTER(AnalysisResults!$T$2:$T$3724,(AnalysisResults!$P$2:$P$3724='AE_SOC_PT Display'!$D333)*(AnalysisResults!$D$2:$D$3724='AE_SOC_PT Display'!F$4)*(AnalysisResults!$J$2:$J$3724='AE_SOC_PT Display'!$B333)*(AnalysisResults!$N$2:$N$3724='AE_SOC_PT Display'!$C333),"")</f>
        <v>(  0.0)</v>
      </c>
      <c r="G333" s="10" t="str" cm="1">
        <f t="array" ref="G333">_xlfn._xlws.FILTER(AnalysisResults!$T$2:$T$3724,(AnalysisResults!$P$2:$P$3724='AE_SOC_PT Display'!$D333)*(AnalysisResults!$D$2:$D$3724='AE_SOC_PT Display'!G$4)*(AnalysisResults!$J$2:$J$3724='AE_SOC_PT Display'!$B333)*(AnalysisResults!$N$2:$N$3724='AE_SOC_PT Display'!$C333),"")</f>
        <v>(  1.2)</v>
      </c>
      <c r="H333" s="10" t="str" cm="1">
        <f t="array" ref="H333">_xlfn._xlws.FILTER(AnalysisResults!$T$2:$T$3724,(AnalysisResults!$P$2:$P$3724='AE_SOC_PT Display'!$D333)*(AnalysisResults!$D$2:$D$3724='AE_SOC_PT Display'!H$4)*(AnalysisResults!$J$2:$J$3724='AE_SOC_PT Display'!$B333)*(AnalysisResults!$N$2:$N$3724='AE_SOC_PT Display'!$C333),"")</f>
        <v>(  0.0)</v>
      </c>
    </row>
    <row r="334" spans="2:8" x14ac:dyDescent="0.45">
      <c r="B334" s="9" t="str">
        <v>NERVOUS SYSTEM DISORDERS</v>
      </c>
      <c r="C334" s="9" t="str">
        <v>COORDINATION ABNORMAL</v>
      </c>
      <c r="D334" s="11" t="str">
        <v>Mth01_CatVar_ByGrp_1_n</v>
      </c>
      <c r="E334" s="9" t="str" cm="1">
        <f t="array" ref="E334">_xlfn._xlws.FILTER(AnalysisMethods!$G$2:$G$31,AnalysisMethods!$E$2:$E$31='AE_SOC_PT Display'!D334,"")</f>
        <v>n</v>
      </c>
      <c r="F334" s="10" t="str" cm="1">
        <f t="array" ref="F334">_xlfn._xlws.FILTER(AnalysisResults!$T$2:$T$3724,(AnalysisResults!$P$2:$P$3724='AE_SOC_PT Display'!$D334)*(AnalysisResults!$D$2:$D$3724='AE_SOC_PT Display'!F$4)*(AnalysisResults!$J$2:$J$3724='AE_SOC_PT Display'!$B334)*(AnalysisResults!$N$2:$N$3724='AE_SOC_PT Display'!$C334),"")</f>
        <v>0</v>
      </c>
      <c r="G334" s="10" t="str" cm="1">
        <f t="array" ref="G334">_xlfn._xlws.FILTER(AnalysisResults!$T$2:$T$3724,(AnalysisResults!$P$2:$P$3724='AE_SOC_PT Display'!$D334)*(AnalysisResults!$D$2:$D$3724='AE_SOC_PT Display'!G$4)*(AnalysisResults!$J$2:$J$3724='AE_SOC_PT Display'!$B334)*(AnalysisResults!$N$2:$N$3724='AE_SOC_PT Display'!$C334),"")</f>
        <v>1</v>
      </c>
      <c r="H334" s="10" t="str" cm="1">
        <f t="array" ref="H334">_xlfn._xlws.FILTER(AnalysisResults!$T$2:$T$3724,(AnalysisResults!$P$2:$P$3724='AE_SOC_PT Display'!$D334)*(AnalysisResults!$D$2:$D$3724='AE_SOC_PT Display'!H$4)*(AnalysisResults!$J$2:$J$3724='AE_SOC_PT Display'!$B334)*(AnalysisResults!$N$2:$N$3724='AE_SOC_PT Display'!$C334),"")</f>
        <v>0</v>
      </c>
    </row>
    <row r="335" spans="2:8" x14ac:dyDescent="0.45">
      <c r="B335" s="9" t="str">
        <v>NERVOUS SYSTEM DISORDERS</v>
      </c>
      <c r="C335" s="9" t="str">
        <v>COORDINATION ABNORMAL</v>
      </c>
      <c r="D335" s="11" t="str">
        <v>Mth01_CatVar_ByGrp_2_pct</v>
      </c>
      <c r="E335" s="9" t="str" cm="1">
        <f t="array" ref="E335">_xlfn._xlws.FILTER(AnalysisMethods!$G$2:$G$31,AnalysisMethods!$E$2:$E$31='AE_SOC_PT Display'!D335,"")</f>
        <v>%</v>
      </c>
      <c r="F335" s="10" t="str" cm="1">
        <f t="array" ref="F335">_xlfn._xlws.FILTER(AnalysisResults!$T$2:$T$3724,(AnalysisResults!$P$2:$P$3724='AE_SOC_PT Display'!$D335)*(AnalysisResults!$D$2:$D$3724='AE_SOC_PT Display'!F$4)*(AnalysisResults!$J$2:$J$3724='AE_SOC_PT Display'!$B335)*(AnalysisResults!$N$2:$N$3724='AE_SOC_PT Display'!$C335),"")</f>
        <v>(  0.0)</v>
      </c>
      <c r="G335" s="10" t="str" cm="1">
        <f t="array" ref="G335">_xlfn._xlws.FILTER(AnalysisResults!$T$2:$T$3724,(AnalysisResults!$P$2:$P$3724='AE_SOC_PT Display'!$D335)*(AnalysisResults!$D$2:$D$3724='AE_SOC_PT Display'!G$4)*(AnalysisResults!$J$2:$J$3724='AE_SOC_PT Display'!$B335)*(AnalysisResults!$N$2:$N$3724='AE_SOC_PT Display'!$C335),"")</f>
        <v>(  1.2)</v>
      </c>
      <c r="H335" s="10" t="str" cm="1">
        <f t="array" ref="H335">_xlfn._xlws.FILTER(AnalysisResults!$T$2:$T$3724,(AnalysisResults!$P$2:$P$3724='AE_SOC_PT Display'!$D335)*(AnalysisResults!$D$2:$D$3724='AE_SOC_PT Display'!H$4)*(AnalysisResults!$J$2:$J$3724='AE_SOC_PT Display'!$B335)*(AnalysisResults!$N$2:$N$3724='AE_SOC_PT Display'!$C335),"")</f>
        <v>(  0.0)</v>
      </c>
    </row>
    <row r="336" spans="2:8" x14ac:dyDescent="0.45">
      <c r="B336" s="9" t="str">
        <v>NERVOUS SYSTEM DISORDERS</v>
      </c>
      <c r="C336" s="9" t="str">
        <v>DIZZINESS</v>
      </c>
      <c r="D336" s="11" t="str">
        <v>Mth01_CatVar_ByGrp_1_n</v>
      </c>
      <c r="E336" s="9" t="str" cm="1">
        <f t="array" ref="E336">_xlfn._xlws.FILTER(AnalysisMethods!$G$2:$G$31,AnalysisMethods!$E$2:$E$31='AE_SOC_PT Display'!D336,"")</f>
        <v>n</v>
      </c>
      <c r="F336" s="10" t="str" cm="1">
        <f t="array" ref="F336">_xlfn._xlws.FILTER(AnalysisResults!$T$2:$T$3724,(AnalysisResults!$P$2:$P$3724='AE_SOC_PT Display'!$D336)*(AnalysisResults!$D$2:$D$3724='AE_SOC_PT Display'!F$4)*(AnalysisResults!$J$2:$J$3724='AE_SOC_PT Display'!$B336)*(AnalysisResults!$N$2:$N$3724='AE_SOC_PT Display'!$C336),"")</f>
        <v>2</v>
      </c>
      <c r="G336" s="10" t="str" cm="1">
        <f t="array" ref="G336">_xlfn._xlws.FILTER(AnalysisResults!$T$2:$T$3724,(AnalysisResults!$P$2:$P$3724='AE_SOC_PT Display'!$D336)*(AnalysisResults!$D$2:$D$3724='AE_SOC_PT Display'!G$4)*(AnalysisResults!$J$2:$J$3724='AE_SOC_PT Display'!$B336)*(AnalysisResults!$N$2:$N$3724='AE_SOC_PT Display'!$C336),"")</f>
        <v>8</v>
      </c>
      <c r="H336" s="10" t="str" cm="1">
        <f t="array" ref="H336">_xlfn._xlws.FILTER(AnalysisResults!$T$2:$T$3724,(AnalysisResults!$P$2:$P$3724='AE_SOC_PT Display'!$D336)*(AnalysisResults!$D$2:$D$3724='AE_SOC_PT Display'!H$4)*(AnalysisResults!$J$2:$J$3724='AE_SOC_PT Display'!$B336)*(AnalysisResults!$N$2:$N$3724='AE_SOC_PT Display'!$C336),"")</f>
        <v>11</v>
      </c>
    </row>
    <row r="337" spans="2:8" x14ac:dyDescent="0.45">
      <c r="B337" s="9" t="str">
        <v>NERVOUS SYSTEM DISORDERS</v>
      </c>
      <c r="C337" s="9" t="str">
        <v>DIZZINESS</v>
      </c>
      <c r="D337" s="11" t="str">
        <v>Mth01_CatVar_ByGrp_2_pct</v>
      </c>
      <c r="E337" s="9" t="str" cm="1">
        <f t="array" ref="E337">_xlfn._xlws.FILTER(AnalysisMethods!$G$2:$G$31,AnalysisMethods!$E$2:$E$31='AE_SOC_PT Display'!D337,"")</f>
        <v>%</v>
      </c>
      <c r="F337" s="10" t="str" cm="1">
        <f t="array" ref="F337">_xlfn._xlws.FILTER(AnalysisResults!$T$2:$T$3724,(AnalysisResults!$P$2:$P$3724='AE_SOC_PT Display'!$D337)*(AnalysisResults!$D$2:$D$3724='AE_SOC_PT Display'!F$4)*(AnalysisResults!$J$2:$J$3724='AE_SOC_PT Display'!$B337)*(AnalysisResults!$N$2:$N$3724='AE_SOC_PT Display'!$C337),"")</f>
        <v>(  2.3)</v>
      </c>
      <c r="G337" s="10" t="str" cm="1">
        <f t="array" ref="G337">_xlfn._xlws.FILTER(AnalysisResults!$T$2:$T$3724,(AnalysisResults!$P$2:$P$3724='AE_SOC_PT Display'!$D337)*(AnalysisResults!$D$2:$D$3724='AE_SOC_PT Display'!G$4)*(AnalysisResults!$J$2:$J$3724='AE_SOC_PT Display'!$B337)*(AnalysisResults!$N$2:$N$3724='AE_SOC_PT Display'!$C337),"")</f>
        <v>(  9.5)</v>
      </c>
      <c r="H337" s="10" t="str" cm="1">
        <f t="array" ref="H337">_xlfn._xlws.FILTER(AnalysisResults!$T$2:$T$3724,(AnalysisResults!$P$2:$P$3724='AE_SOC_PT Display'!$D337)*(AnalysisResults!$D$2:$D$3724='AE_SOC_PT Display'!H$4)*(AnalysisResults!$J$2:$J$3724='AE_SOC_PT Display'!$B337)*(AnalysisResults!$N$2:$N$3724='AE_SOC_PT Display'!$C337),"")</f>
        <v>( 13.1)</v>
      </c>
    </row>
    <row r="338" spans="2:8" x14ac:dyDescent="0.45">
      <c r="B338" s="9" t="str">
        <v>NERVOUS SYSTEM DISORDERS</v>
      </c>
      <c r="C338" s="9" t="str">
        <v>HEADACHE</v>
      </c>
      <c r="D338" s="11" t="str">
        <v>Mth01_CatVar_ByGrp_1_n</v>
      </c>
      <c r="E338" s="9" t="str" cm="1">
        <f t="array" ref="E338">_xlfn._xlws.FILTER(AnalysisMethods!$G$2:$G$31,AnalysisMethods!$E$2:$E$31='AE_SOC_PT Display'!D338,"")</f>
        <v>n</v>
      </c>
      <c r="F338" s="10" t="str" cm="1">
        <f t="array" ref="F338">_xlfn._xlws.FILTER(AnalysisResults!$T$2:$T$3724,(AnalysisResults!$P$2:$P$3724='AE_SOC_PT Display'!$D338)*(AnalysisResults!$D$2:$D$3724='AE_SOC_PT Display'!F$4)*(AnalysisResults!$J$2:$J$3724='AE_SOC_PT Display'!$B338)*(AnalysisResults!$N$2:$N$3724='AE_SOC_PT Display'!$C338),"")</f>
        <v>3</v>
      </c>
      <c r="G338" s="10" t="str" cm="1">
        <f t="array" ref="G338">_xlfn._xlws.FILTER(AnalysisResults!$T$2:$T$3724,(AnalysisResults!$P$2:$P$3724='AE_SOC_PT Display'!$D338)*(AnalysisResults!$D$2:$D$3724='AE_SOC_PT Display'!G$4)*(AnalysisResults!$J$2:$J$3724='AE_SOC_PT Display'!$B338)*(AnalysisResults!$N$2:$N$3724='AE_SOC_PT Display'!$C338),"")</f>
        <v>3</v>
      </c>
      <c r="H338" s="10" t="str" cm="1">
        <f t="array" ref="H338">_xlfn._xlws.FILTER(AnalysisResults!$T$2:$T$3724,(AnalysisResults!$P$2:$P$3724='AE_SOC_PT Display'!$D338)*(AnalysisResults!$D$2:$D$3724='AE_SOC_PT Display'!H$4)*(AnalysisResults!$J$2:$J$3724='AE_SOC_PT Display'!$B338)*(AnalysisResults!$N$2:$N$3724='AE_SOC_PT Display'!$C338),"")</f>
        <v>5</v>
      </c>
    </row>
    <row r="339" spans="2:8" x14ac:dyDescent="0.45">
      <c r="B339" s="9" t="str">
        <v>NERVOUS SYSTEM DISORDERS</v>
      </c>
      <c r="C339" s="9" t="str">
        <v>HEADACHE</v>
      </c>
      <c r="D339" s="11" t="str">
        <v>Mth01_CatVar_ByGrp_2_pct</v>
      </c>
      <c r="E339" s="9" t="str" cm="1">
        <f t="array" ref="E339">_xlfn._xlws.FILTER(AnalysisMethods!$G$2:$G$31,AnalysisMethods!$E$2:$E$31='AE_SOC_PT Display'!D339,"")</f>
        <v>%</v>
      </c>
      <c r="F339" s="10" t="str" cm="1">
        <f t="array" ref="F339">_xlfn._xlws.FILTER(AnalysisResults!$T$2:$T$3724,(AnalysisResults!$P$2:$P$3724='AE_SOC_PT Display'!$D339)*(AnalysisResults!$D$2:$D$3724='AE_SOC_PT Display'!F$4)*(AnalysisResults!$J$2:$J$3724='AE_SOC_PT Display'!$B339)*(AnalysisResults!$N$2:$N$3724='AE_SOC_PT Display'!$C339),"")</f>
        <v>(  3.5)</v>
      </c>
      <c r="G339" s="10" t="str" cm="1">
        <f t="array" ref="G339">_xlfn._xlws.FILTER(AnalysisResults!$T$2:$T$3724,(AnalysisResults!$P$2:$P$3724='AE_SOC_PT Display'!$D339)*(AnalysisResults!$D$2:$D$3724='AE_SOC_PT Display'!G$4)*(AnalysisResults!$J$2:$J$3724='AE_SOC_PT Display'!$B339)*(AnalysisResults!$N$2:$N$3724='AE_SOC_PT Display'!$C339),"")</f>
        <v>(  3.6)</v>
      </c>
      <c r="H339" s="10" t="str" cm="1">
        <f t="array" ref="H339">_xlfn._xlws.FILTER(AnalysisResults!$T$2:$T$3724,(AnalysisResults!$P$2:$P$3724='AE_SOC_PT Display'!$D339)*(AnalysisResults!$D$2:$D$3724='AE_SOC_PT Display'!H$4)*(AnalysisResults!$J$2:$J$3724='AE_SOC_PT Display'!$B339)*(AnalysisResults!$N$2:$N$3724='AE_SOC_PT Display'!$C339),"")</f>
        <v>(  6.0)</v>
      </c>
    </row>
    <row r="340" spans="2:8" x14ac:dyDescent="0.45">
      <c r="B340" s="9" t="str">
        <v>NERVOUS SYSTEM DISORDERS</v>
      </c>
      <c r="C340" s="9" t="str">
        <v>HEMIANOPIA HOMONYMOUS</v>
      </c>
      <c r="D340" s="11" t="str">
        <v>Mth01_CatVar_ByGrp_1_n</v>
      </c>
      <c r="E340" s="9" t="str" cm="1">
        <f t="array" ref="E340">_xlfn._xlws.FILTER(AnalysisMethods!$G$2:$G$31,AnalysisMethods!$E$2:$E$31='AE_SOC_PT Display'!D340,"")</f>
        <v>n</v>
      </c>
      <c r="F340" s="10" t="str" cm="1">
        <f t="array" ref="F340">_xlfn._xlws.FILTER(AnalysisResults!$T$2:$T$3724,(AnalysisResults!$P$2:$P$3724='AE_SOC_PT Display'!$D340)*(AnalysisResults!$D$2:$D$3724='AE_SOC_PT Display'!F$4)*(AnalysisResults!$J$2:$J$3724='AE_SOC_PT Display'!$B340)*(AnalysisResults!$N$2:$N$3724='AE_SOC_PT Display'!$C340),"")</f>
        <v>0</v>
      </c>
      <c r="G340" s="10" t="str" cm="1">
        <f t="array" ref="G340">_xlfn._xlws.FILTER(AnalysisResults!$T$2:$T$3724,(AnalysisResults!$P$2:$P$3724='AE_SOC_PT Display'!$D340)*(AnalysisResults!$D$2:$D$3724='AE_SOC_PT Display'!G$4)*(AnalysisResults!$J$2:$J$3724='AE_SOC_PT Display'!$B340)*(AnalysisResults!$N$2:$N$3724='AE_SOC_PT Display'!$C340),"")</f>
        <v>1</v>
      </c>
      <c r="H340" s="10" t="str" cm="1">
        <f t="array" ref="H340">_xlfn._xlws.FILTER(AnalysisResults!$T$2:$T$3724,(AnalysisResults!$P$2:$P$3724='AE_SOC_PT Display'!$D340)*(AnalysisResults!$D$2:$D$3724='AE_SOC_PT Display'!H$4)*(AnalysisResults!$J$2:$J$3724='AE_SOC_PT Display'!$B340)*(AnalysisResults!$N$2:$N$3724='AE_SOC_PT Display'!$C340),"")</f>
        <v>0</v>
      </c>
    </row>
    <row r="341" spans="2:8" x14ac:dyDescent="0.45">
      <c r="B341" s="9" t="str">
        <v>NERVOUS SYSTEM DISORDERS</v>
      </c>
      <c r="C341" s="9" t="str">
        <v>HEMIANOPIA HOMONYMOUS</v>
      </c>
      <c r="D341" s="11" t="str">
        <v>Mth01_CatVar_ByGrp_2_pct</v>
      </c>
      <c r="E341" s="9" t="str" cm="1">
        <f t="array" ref="E341">_xlfn._xlws.FILTER(AnalysisMethods!$G$2:$G$31,AnalysisMethods!$E$2:$E$31='AE_SOC_PT Display'!D341,"")</f>
        <v>%</v>
      </c>
      <c r="F341" s="10" t="str" cm="1">
        <f t="array" ref="F341">_xlfn._xlws.FILTER(AnalysisResults!$T$2:$T$3724,(AnalysisResults!$P$2:$P$3724='AE_SOC_PT Display'!$D341)*(AnalysisResults!$D$2:$D$3724='AE_SOC_PT Display'!F$4)*(AnalysisResults!$J$2:$J$3724='AE_SOC_PT Display'!$B341)*(AnalysisResults!$N$2:$N$3724='AE_SOC_PT Display'!$C341),"")</f>
        <v>(  0.0)</v>
      </c>
      <c r="G341" s="10" t="str" cm="1">
        <f t="array" ref="G341">_xlfn._xlws.FILTER(AnalysisResults!$T$2:$T$3724,(AnalysisResults!$P$2:$P$3724='AE_SOC_PT Display'!$D341)*(AnalysisResults!$D$2:$D$3724='AE_SOC_PT Display'!G$4)*(AnalysisResults!$J$2:$J$3724='AE_SOC_PT Display'!$B341)*(AnalysisResults!$N$2:$N$3724='AE_SOC_PT Display'!$C341),"")</f>
        <v>(  1.2)</v>
      </c>
      <c r="H341" s="10" t="str" cm="1">
        <f t="array" ref="H341">_xlfn._xlws.FILTER(AnalysisResults!$T$2:$T$3724,(AnalysisResults!$P$2:$P$3724='AE_SOC_PT Display'!$D341)*(AnalysisResults!$D$2:$D$3724='AE_SOC_PT Display'!H$4)*(AnalysisResults!$J$2:$J$3724='AE_SOC_PT Display'!$B341)*(AnalysisResults!$N$2:$N$3724='AE_SOC_PT Display'!$C341),"")</f>
        <v>(  0.0)</v>
      </c>
    </row>
    <row r="342" spans="2:8" x14ac:dyDescent="0.45">
      <c r="B342" s="9" t="str">
        <v>NERVOUS SYSTEM DISORDERS</v>
      </c>
      <c r="C342" s="9" t="str">
        <v>HYPERSOMNIA</v>
      </c>
      <c r="D342" s="11" t="str">
        <v>Mth01_CatVar_ByGrp_1_n</v>
      </c>
      <c r="E342" s="9" t="str" cm="1">
        <f t="array" ref="E342">_xlfn._xlws.FILTER(AnalysisMethods!$G$2:$G$31,AnalysisMethods!$E$2:$E$31='AE_SOC_PT Display'!D342,"")</f>
        <v>n</v>
      </c>
      <c r="F342" s="10" t="str" cm="1">
        <f t="array" ref="F342">_xlfn._xlws.FILTER(AnalysisResults!$T$2:$T$3724,(AnalysisResults!$P$2:$P$3724='AE_SOC_PT Display'!$D342)*(AnalysisResults!$D$2:$D$3724='AE_SOC_PT Display'!F$4)*(AnalysisResults!$J$2:$J$3724='AE_SOC_PT Display'!$B342)*(AnalysisResults!$N$2:$N$3724='AE_SOC_PT Display'!$C342),"")</f>
        <v>0</v>
      </c>
      <c r="G342" s="10" t="str" cm="1">
        <f t="array" ref="G342">_xlfn._xlws.FILTER(AnalysisResults!$T$2:$T$3724,(AnalysisResults!$P$2:$P$3724='AE_SOC_PT Display'!$D342)*(AnalysisResults!$D$2:$D$3724='AE_SOC_PT Display'!G$4)*(AnalysisResults!$J$2:$J$3724='AE_SOC_PT Display'!$B342)*(AnalysisResults!$N$2:$N$3724='AE_SOC_PT Display'!$C342),"")</f>
        <v>0</v>
      </c>
      <c r="H342" s="10" t="str" cm="1">
        <f t="array" ref="H342">_xlfn._xlws.FILTER(AnalysisResults!$T$2:$T$3724,(AnalysisResults!$P$2:$P$3724='AE_SOC_PT Display'!$D342)*(AnalysisResults!$D$2:$D$3724='AE_SOC_PT Display'!H$4)*(AnalysisResults!$J$2:$J$3724='AE_SOC_PT Display'!$B342)*(AnalysisResults!$N$2:$N$3724='AE_SOC_PT Display'!$C342),"")</f>
        <v>1</v>
      </c>
    </row>
    <row r="343" spans="2:8" x14ac:dyDescent="0.45">
      <c r="B343" s="9" t="str">
        <v>NERVOUS SYSTEM DISORDERS</v>
      </c>
      <c r="C343" s="9" t="str">
        <v>HYPERSOMNIA</v>
      </c>
      <c r="D343" s="11" t="str">
        <v>Mth01_CatVar_ByGrp_2_pct</v>
      </c>
      <c r="E343" s="9" t="str" cm="1">
        <f t="array" ref="E343">_xlfn._xlws.FILTER(AnalysisMethods!$G$2:$G$31,AnalysisMethods!$E$2:$E$31='AE_SOC_PT Display'!D343,"")</f>
        <v>%</v>
      </c>
      <c r="F343" s="10" t="str" cm="1">
        <f t="array" ref="F343">_xlfn._xlws.FILTER(AnalysisResults!$T$2:$T$3724,(AnalysisResults!$P$2:$P$3724='AE_SOC_PT Display'!$D343)*(AnalysisResults!$D$2:$D$3724='AE_SOC_PT Display'!F$4)*(AnalysisResults!$J$2:$J$3724='AE_SOC_PT Display'!$B343)*(AnalysisResults!$N$2:$N$3724='AE_SOC_PT Display'!$C343),"")</f>
        <v>(  0.0)</v>
      </c>
      <c r="G343" s="10" t="str" cm="1">
        <f t="array" ref="G343">_xlfn._xlws.FILTER(AnalysisResults!$T$2:$T$3724,(AnalysisResults!$P$2:$P$3724='AE_SOC_PT Display'!$D343)*(AnalysisResults!$D$2:$D$3724='AE_SOC_PT Display'!G$4)*(AnalysisResults!$J$2:$J$3724='AE_SOC_PT Display'!$B343)*(AnalysisResults!$N$2:$N$3724='AE_SOC_PT Display'!$C343),"")</f>
        <v>(  0.0)</v>
      </c>
      <c r="H343" s="10" t="str" cm="1">
        <f t="array" ref="H343">_xlfn._xlws.FILTER(AnalysisResults!$T$2:$T$3724,(AnalysisResults!$P$2:$P$3724='AE_SOC_PT Display'!$D343)*(AnalysisResults!$D$2:$D$3724='AE_SOC_PT Display'!H$4)*(AnalysisResults!$J$2:$J$3724='AE_SOC_PT Display'!$B343)*(AnalysisResults!$N$2:$N$3724='AE_SOC_PT Display'!$C343),"")</f>
        <v>(  1.2)</v>
      </c>
    </row>
    <row r="344" spans="2:8" x14ac:dyDescent="0.45">
      <c r="B344" s="9" t="str">
        <v>NERVOUS SYSTEM DISORDERS</v>
      </c>
      <c r="C344" s="9" t="str">
        <v>LETHARGY</v>
      </c>
      <c r="D344" s="11" t="str">
        <v>Mth01_CatVar_ByGrp_1_n</v>
      </c>
      <c r="E344" s="9" t="str" cm="1">
        <f t="array" ref="E344">_xlfn._xlws.FILTER(AnalysisMethods!$G$2:$G$31,AnalysisMethods!$E$2:$E$31='AE_SOC_PT Display'!D344,"")</f>
        <v>n</v>
      </c>
      <c r="F344" s="10" t="str" cm="1">
        <f t="array" ref="F344">_xlfn._xlws.FILTER(AnalysisResults!$T$2:$T$3724,(AnalysisResults!$P$2:$P$3724='AE_SOC_PT Display'!$D344)*(AnalysisResults!$D$2:$D$3724='AE_SOC_PT Display'!F$4)*(AnalysisResults!$J$2:$J$3724='AE_SOC_PT Display'!$B344)*(AnalysisResults!$N$2:$N$3724='AE_SOC_PT Display'!$C344),"")</f>
        <v>0</v>
      </c>
      <c r="G344" s="10" t="str" cm="1">
        <f t="array" ref="G344">_xlfn._xlws.FILTER(AnalysisResults!$T$2:$T$3724,(AnalysisResults!$P$2:$P$3724='AE_SOC_PT Display'!$D344)*(AnalysisResults!$D$2:$D$3724='AE_SOC_PT Display'!G$4)*(AnalysisResults!$J$2:$J$3724='AE_SOC_PT Display'!$B344)*(AnalysisResults!$N$2:$N$3724='AE_SOC_PT Display'!$C344),"")</f>
        <v>1</v>
      </c>
      <c r="H344" s="10" t="str" cm="1">
        <f t="array" ref="H344">_xlfn._xlws.FILTER(AnalysisResults!$T$2:$T$3724,(AnalysisResults!$P$2:$P$3724='AE_SOC_PT Display'!$D344)*(AnalysisResults!$D$2:$D$3724='AE_SOC_PT Display'!H$4)*(AnalysisResults!$J$2:$J$3724='AE_SOC_PT Display'!$B344)*(AnalysisResults!$N$2:$N$3724='AE_SOC_PT Display'!$C344),"")</f>
        <v>1</v>
      </c>
    </row>
    <row r="345" spans="2:8" x14ac:dyDescent="0.45">
      <c r="B345" s="9" t="str">
        <v>NERVOUS SYSTEM DISORDERS</v>
      </c>
      <c r="C345" s="9" t="str">
        <v>LETHARGY</v>
      </c>
      <c r="D345" s="11" t="str">
        <v>Mth01_CatVar_ByGrp_2_pct</v>
      </c>
      <c r="E345" s="9" t="str" cm="1">
        <f t="array" ref="E345">_xlfn._xlws.FILTER(AnalysisMethods!$G$2:$G$31,AnalysisMethods!$E$2:$E$31='AE_SOC_PT Display'!D345,"")</f>
        <v>%</v>
      </c>
      <c r="F345" s="10" t="str" cm="1">
        <f t="array" ref="F345">_xlfn._xlws.FILTER(AnalysisResults!$T$2:$T$3724,(AnalysisResults!$P$2:$P$3724='AE_SOC_PT Display'!$D345)*(AnalysisResults!$D$2:$D$3724='AE_SOC_PT Display'!F$4)*(AnalysisResults!$J$2:$J$3724='AE_SOC_PT Display'!$B345)*(AnalysisResults!$N$2:$N$3724='AE_SOC_PT Display'!$C345),"")</f>
        <v>(  0.0)</v>
      </c>
      <c r="G345" s="10" t="str" cm="1">
        <f t="array" ref="G345">_xlfn._xlws.FILTER(AnalysisResults!$T$2:$T$3724,(AnalysisResults!$P$2:$P$3724='AE_SOC_PT Display'!$D345)*(AnalysisResults!$D$2:$D$3724='AE_SOC_PT Display'!G$4)*(AnalysisResults!$J$2:$J$3724='AE_SOC_PT Display'!$B345)*(AnalysisResults!$N$2:$N$3724='AE_SOC_PT Display'!$C345),"")</f>
        <v>(  1.2)</v>
      </c>
      <c r="H345" s="10" t="str" cm="1">
        <f t="array" ref="H345">_xlfn._xlws.FILTER(AnalysisResults!$T$2:$T$3724,(AnalysisResults!$P$2:$P$3724='AE_SOC_PT Display'!$D345)*(AnalysisResults!$D$2:$D$3724='AE_SOC_PT Display'!H$4)*(AnalysisResults!$J$2:$J$3724='AE_SOC_PT Display'!$B345)*(AnalysisResults!$N$2:$N$3724='AE_SOC_PT Display'!$C345),"")</f>
        <v>(  1.2)</v>
      </c>
    </row>
    <row r="346" spans="2:8" x14ac:dyDescent="0.45">
      <c r="B346" s="9" t="str">
        <v>NERVOUS SYSTEM DISORDERS</v>
      </c>
      <c r="C346" s="9" t="str">
        <v>PARAESTHESIA ORAL</v>
      </c>
      <c r="D346" s="11" t="str">
        <v>Mth01_CatVar_ByGrp_1_n</v>
      </c>
      <c r="E346" s="9" t="str" cm="1">
        <f t="array" ref="E346">_xlfn._xlws.FILTER(AnalysisMethods!$G$2:$G$31,AnalysisMethods!$E$2:$E$31='AE_SOC_PT Display'!D346,"")</f>
        <v>n</v>
      </c>
      <c r="F346" s="10" t="str" cm="1">
        <f t="array" ref="F346">_xlfn._xlws.FILTER(AnalysisResults!$T$2:$T$3724,(AnalysisResults!$P$2:$P$3724='AE_SOC_PT Display'!$D346)*(AnalysisResults!$D$2:$D$3724='AE_SOC_PT Display'!F$4)*(AnalysisResults!$J$2:$J$3724='AE_SOC_PT Display'!$B346)*(AnalysisResults!$N$2:$N$3724='AE_SOC_PT Display'!$C346),"")</f>
        <v>0</v>
      </c>
      <c r="G346" s="10" t="str" cm="1">
        <f t="array" ref="G346">_xlfn._xlws.FILTER(AnalysisResults!$T$2:$T$3724,(AnalysisResults!$P$2:$P$3724='AE_SOC_PT Display'!$D346)*(AnalysisResults!$D$2:$D$3724='AE_SOC_PT Display'!G$4)*(AnalysisResults!$J$2:$J$3724='AE_SOC_PT Display'!$B346)*(AnalysisResults!$N$2:$N$3724='AE_SOC_PT Display'!$C346),"")</f>
        <v>1</v>
      </c>
      <c r="H346" s="10" t="str" cm="1">
        <f t="array" ref="H346">_xlfn._xlws.FILTER(AnalysisResults!$T$2:$T$3724,(AnalysisResults!$P$2:$P$3724='AE_SOC_PT Display'!$D346)*(AnalysisResults!$D$2:$D$3724='AE_SOC_PT Display'!H$4)*(AnalysisResults!$J$2:$J$3724='AE_SOC_PT Display'!$B346)*(AnalysisResults!$N$2:$N$3724='AE_SOC_PT Display'!$C346),"")</f>
        <v>0</v>
      </c>
    </row>
    <row r="347" spans="2:8" x14ac:dyDescent="0.45">
      <c r="B347" s="9" t="str">
        <v>NERVOUS SYSTEM DISORDERS</v>
      </c>
      <c r="C347" s="9" t="str">
        <v>PARAESTHESIA ORAL</v>
      </c>
      <c r="D347" s="11" t="str">
        <v>Mth01_CatVar_ByGrp_2_pct</v>
      </c>
      <c r="E347" s="9" t="str" cm="1">
        <f t="array" ref="E347">_xlfn._xlws.FILTER(AnalysisMethods!$G$2:$G$31,AnalysisMethods!$E$2:$E$31='AE_SOC_PT Display'!D347,"")</f>
        <v>%</v>
      </c>
      <c r="F347" s="10" t="str" cm="1">
        <f t="array" ref="F347">_xlfn._xlws.FILTER(AnalysisResults!$T$2:$T$3724,(AnalysisResults!$P$2:$P$3724='AE_SOC_PT Display'!$D347)*(AnalysisResults!$D$2:$D$3724='AE_SOC_PT Display'!F$4)*(AnalysisResults!$J$2:$J$3724='AE_SOC_PT Display'!$B347)*(AnalysisResults!$N$2:$N$3724='AE_SOC_PT Display'!$C347),"")</f>
        <v>(  0.0)</v>
      </c>
      <c r="G347" s="10" t="str" cm="1">
        <f t="array" ref="G347">_xlfn._xlws.FILTER(AnalysisResults!$T$2:$T$3724,(AnalysisResults!$P$2:$P$3724='AE_SOC_PT Display'!$D347)*(AnalysisResults!$D$2:$D$3724='AE_SOC_PT Display'!G$4)*(AnalysisResults!$J$2:$J$3724='AE_SOC_PT Display'!$B347)*(AnalysisResults!$N$2:$N$3724='AE_SOC_PT Display'!$C347),"")</f>
        <v>(  1.2)</v>
      </c>
      <c r="H347" s="10" t="str" cm="1">
        <f t="array" ref="H347">_xlfn._xlws.FILTER(AnalysisResults!$T$2:$T$3724,(AnalysisResults!$P$2:$P$3724='AE_SOC_PT Display'!$D347)*(AnalysisResults!$D$2:$D$3724='AE_SOC_PT Display'!H$4)*(AnalysisResults!$J$2:$J$3724='AE_SOC_PT Display'!$B347)*(AnalysisResults!$N$2:$N$3724='AE_SOC_PT Display'!$C347),"")</f>
        <v>(  0.0)</v>
      </c>
    </row>
    <row r="348" spans="2:8" x14ac:dyDescent="0.45">
      <c r="B348" s="9" t="str">
        <v>NERVOUS SYSTEM DISORDERS</v>
      </c>
      <c r="C348" s="9" t="str">
        <v>PARAESTHESIA</v>
      </c>
      <c r="D348" s="11" t="str">
        <v>Mth01_CatVar_ByGrp_1_n</v>
      </c>
      <c r="E348" s="9" t="str" cm="1">
        <f t="array" ref="E348">_xlfn._xlws.FILTER(AnalysisMethods!$G$2:$G$31,AnalysisMethods!$E$2:$E$31='AE_SOC_PT Display'!D348,"")</f>
        <v>n</v>
      </c>
      <c r="F348" s="10" t="str" cm="1">
        <f t="array" ref="F348">_xlfn._xlws.FILTER(AnalysisResults!$T$2:$T$3724,(AnalysisResults!$P$2:$P$3724='AE_SOC_PT Display'!$D348)*(AnalysisResults!$D$2:$D$3724='AE_SOC_PT Display'!F$4)*(AnalysisResults!$J$2:$J$3724='AE_SOC_PT Display'!$B348)*(AnalysisResults!$N$2:$N$3724='AE_SOC_PT Display'!$C348),"")</f>
        <v>0</v>
      </c>
      <c r="G348" s="10" t="str" cm="1">
        <f t="array" ref="G348">_xlfn._xlws.FILTER(AnalysisResults!$T$2:$T$3724,(AnalysisResults!$P$2:$P$3724='AE_SOC_PT Display'!$D348)*(AnalysisResults!$D$2:$D$3724='AE_SOC_PT Display'!G$4)*(AnalysisResults!$J$2:$J$3724='AE_SOC_PT Display'!$B348)*(AnalysisResults!$N$2:$N$3724='AE_SOC_PT Display'!$C348),"")</f>
        <v>0</v>
      </c>
      <c r="H348" s="10" t="str" cm="1">
        <f t="array" ref="H348">_xlfn._xlws.FILTER(AnalysisResults!$T$2:$T$3724,(AnalysisResults!$P$2:$P$3724='AE_SOC_PT Display'!$D348)*(AnalysisResults!$D$2:$D$3724='AE_SOC_PT Display'!H$4)*(AnalysisResults!$J$2:$J$3724='AE_SOC_PT Display'!$B348)*(AnalysisResults!$N$2:$N$3724='AE_SOC_PT Display'!$C348),"")</f>
        <v>1</v>
      </c>
    </row>
    <row r="349" spans="2:8" x14ac:dyDescent="0.45">
      <c r="B349" s="9" t="str">
        <v>NERVOUS SYSTEM DISORDERS</v>
      </c>
      <c r="C349" s="9" t="str">
        <v>PARAESTHESIA</v>
      </c>
      <c r="D349" s="11" t="str">
        <v>Mth01_CatVar_ByGrp_2_pct</v>
      </c>
      <c r="E349" s="9" t="str" cm="1">
        <f t="array" ref="E349">_xlfn._xlws.FILTER(AnalysisMethods!$G$2:$G$31,AnalysisMethods!$E$2:$E$31='AE_SOC_PT Display'!D349,"")</f>
        <v>%</v>
      </c>
      <c r="F349" s="10" t="str" cm="1">
        <f t="array" ref="F349">_xlfn._xlws.FILTER(AnalysisResults!$T$2:$T$3724,(AnalysisResults!$P$2:$P$3724='AE_SOC_PT Display'!$D349)*(AnalysisResults!$D$2:$D$3724='AE_SOC_PT Display'!F$4)*(AnalysisResults!$J$2:$J$3724='AE_SOC_PT Display'!$B349)*(AnalysisResults!$N$2:$N$3724='AE_SOC_PT Display'!$C349),"")</f>
        <v>(  0.0)</v>
      </c>
      <c r="G349" s="10" t="str" cm="1">
        <f t="array" ref="G349">_xlfn._xlws.FILTER(AnalysisResults!$T$2:$T$3724,(AnalysisResults!$P$2:$P$3724='AE_SOC_PT Display'!$D349)*(AnalysisResults!$D$2:$D$3724='AE_SOC_PT Display'!G$4)*(AnalysisResults!$J$2:$J$3724='AE_SOC_PT Display'!$B349)*(AnalysisResults!$N$2:$N$3724='AE_SOC_PT Display'!$C349),"")</f>
        <v>(  0.0)</v>
      </c>
      <c r="H349" s="10" t="str" cm="1">
        <f t="array" ref="H349">_xlfn._xlws.FILTER(AnalysisResults!$T$2:$T$3724,(AnalysisResults!$P$2:$P$3724='AE_SOC_PT Display'!$D349)*(AnalysisResults!$D$2:$D$3724='AE_SOC_PT Display'!H$4)*(AnalysisResults!$J$2:$J$3724='AE_SOC_PT Display'!$B349)*(AnalysisResults!$N$2:$N$3724='AE_SOC_PT Display'!$C349),"")</f>
        <v>(  1.2)</v>
      </c>
    </row>
    <row r="350" spans="2:8" x14ac:dyDescent="0.45">
      <c r="B350" s="9" t="str">
        <v>NERVOUS SYSTEM DISORDERS</v>
      </c>
      <c r="C350" s="9" t="str">
        <v>PARKINSON'S DISEASE</v>
      </c>
      <c r="D350" s="11" t="str">
        <v>Mth01_CatVar_ByGrp_1_n</v>
      </c>
      <c r="E350" s="9" t="str" cm="1">
        <f t="array" ref="E350">_xlfn._xlws.FILTER(AnalysisMethods!$G$2:$G$31,AnalysisMethods!$E$2:$E$31='AE_SOC_PT Display'!D350,"")</f>
        <v>n</v>
      </c>
      <c r="F350" s="10" t="str" cm="1">
        <f t="array" ref="F350">_xlfn._xlws.FILTER(AnalysisResults!$T$2:$T$3724,(AnalysisResults!$P$2:$P$3724='AE_SOC_PT Display'!$D350)*(AnalysisResults!$D$2:$D$3724='AE_SOC_PT Display'!F$4)*(AnalysisResults!$J$2:$J$3724='AE_SOC_PT Display'!$B350)*(AnalysisResults!$N$2:$N$3724='AE_SOC_PT Display'!$C350),"")</f>
        <v>1</v>
      </c>
      <c r="G350" s="10" t="str" cm="1">
        <f t="array" ref="G350">_xlfn._xlws.FILTER(AnalysisResults!$T$2:$T$3724,(AnalysisResults!$P$2:$P$3724='AE_SOC_PT Display'!$D350)*(AnalysisResults!$D$2:$D$3724='AE_SOC_PT Display'!G$4)*(AnalysisResults!$J$2:$J$3724='AE_SOC_PT Display'!$B350)*(AnalysisResults!$N$2:$N$3724='AE_SOC_PT Display'!$C350),"")</f>
        <v>0</v>
      </c>
      <c r="H350" s="10" t="str" cm="1">
        <f t="array" ref="H350">_xlfn._xlws.FILTER(AnalysisResults!$T$2:$T$3724,(AnalysisResults!$P$2:$P$3724='AE_SOC_PT Display'!$D350)*(AnalysisResults!$D$2:$D$3724='AE_SOC_PT Display'!H$4)*(AnalysisResults!$J$2:$J$3724='AE_SOC_PT Display'!$B350)*(AnalysisResults!$N$2:$N$3724='AE_SOC_PT Display'!$C350),"")</f>
        <v>0</v>
      </c>
    </row>
    <row r="351" spans="2:8" x14ac:dyDescent="0.45">
      <c r="B351" s="9" t="str">
        <v>NERVOUS SYSTEM DISORDERS</v>
      </c>
      <c r="C351" s="9" t="str">
        <v>PARKINSON'S DISEASE</v>
      </c>
      <c r="D351" s="11" t="str">
        <v>Mth01_CatVar_ByGrp_2_pct</v>
      </c>
      <c r="E351" s="9" t="str" cm="1">
        <f t="array" ref="E351">_xlfn._xlws.FILTER(AnalysisMethods!$G$2:$G$31,AnalysisMethods!$E$2:$E$31='AE_SOC_PT Display'!D351,"")</f>
        <v>%</v>
      </c>
      <c r="F351" s="10" t="str" cm="1">
        <f t="array" ref="F351">_xlfn._xlws.FILTER(AnalysisResults!$T$2:$T$3724,(AnalysisResults!$P$2:$P$3724='AE_SOC_PT Display'!$D351)*(AnalysisResults!$D$2:$D$3724='AE_SOC_PT Display'!F$4)*(AnalysisResults!$J$2:$J$3724='AE_SOC_PT Display'!$B351)*(AnalysisResults!$N$2:$N$3724='AE_SOC_PT Display'!$C351),"")</f>
        <v>(  1.2)</v>
      </c>
      <c r="G351" s="10" t="str" cm="1">
        <f t="array" ref="G351">_xlfn._xlws.FILTER(AnalysisResults!$T$2:$T$3724,(AnalysisResults!$P$2:$P$3724='AE_SOC_PT Display'!$D351)*(AnalysisResults!$D$2:$D$3724='AE_SOC_PT Display'!G$4)*(AnalysisResults!$J$2:$J$3724='AE_SOC_PT Display'!$B351)*(AnalysisResults!$N$2:$N$3724='AE_SOC_PT Display'!$C351),"")</f>
        <v>(  0.0)</v>
      </c>
      <c r="H351" s="10" t="str" cm="1">
        <f t="array" ref="H351">_xlfn._xlws.FILTER(AnalysisResults!$T$2:$T$3724,(AnalysisResults!$P$2:$P$3724='AE_SOC_PT Display'!$D351)*(AnalysisResults!$D$2:$D$3724='AE_SOC_PT Display'!H$4)*(AnalysisResults!$J$2:$J$3724='AE_SOC_PT Display'!$B351)*(AnalysisResults!$N$2:$N$3724='AE_SOC_PT Display'!$C351),"")</f>
        <v>(  0.0)</v>
      </c>
    </row>
    <row r="352" spans="2:8" x14ac:dyDescent="0.45">
      <c r="B352" s="9" t="str">
        <v>NERVOUS SYSTEM DISORDERS</v>
      </c>
      <c r="C352" s="9" t="str">
        <v>PAROSMIA</v>
      </c>
      <c r="D352" s="11" t="str">
        <v>Mth01_CatVar_ByGrp_1_n</v>
      </c>
      <c r="E352" s="9" t="str" cm="1">
        <f t="array" ref="E352">_xlfn._xlws.FILTER(AnalysisMethods!$G$2:$G$31,AnalysisMethods!$E$2:$E$31='AE_SOC_PT Display'!D352,"")</f>
        <v>n</v>
      </c>
      <c r="F352" s="10" t="str" cm="1">
        <f t="array" ref="F352">_xlfn._xlws.FILTER(AnalysisResults!$T$2:$T$3724,(AnalysisResults!$P$2:$P$3724='AE_SOC_PT Display'!$D352)*(AnalysisResults!$D$2:$D$3724='AE_SOC_PT Display'!F$4)*(AnalysisResults!$J$2:$J$3724='AE_SOC_PT Display'!$B352)*(AnalysisResults!$N$2:$N$3724='AE_SOC_PT Display'!$C352),"")</f>
        <v>0</v>
      </c>
      <c r="G352" s="10" t="str" cm="1">
        <f t="array" ref="G352">_xlfn._xlws.FILTER(AnalysisResults!$T$2:$T$3724,(AnalysisResults!$P$2:$P$3724='AE_SOC_PT Display'!$D352)*(AnalysisResults!$D$2:$D$3724='AE_SOC_PT Display'!G$4)*(AnalysisResults!$J$2:$J$3724='AE_SOC_PT Display'!$B352)*(AnalysisResults!$N$2:$N$3724='AE_SOC_PT Display'!$C352),"")</f>
        <v>0</v>
      </c>
      <c r="H352" s="10" t="str" cm="1">
        <f t="array" ref="H352">_xlfn._xlws.FILTER(AnalysisResults!$T$2:$T$3724,(AnalysisResults!$P$2:$P$3724='AE_SOC_PT Display'!$D352)*(AnalysisResults!$D$2:$D$3724='AE_SOC_PT Display'!H$4)*(AnalysisResults!$J$2:$J$3724='AE_SOC_PT Display'!$B352)*(AnalysisResults!$N$2:$N$3724='AE_SOC_PT Display'!$C352),"")</f>
        <v>1</v>
      </c>
    </row>
    <row r="353" spans="2:8" x14ac:dyDescent="0.45">
      <c r="B353" s="9" t="str">
        <v>NERVOUS SYSTEM DISORDERS</v>
      </c>
      <c r="C353" s="9" t="str">
        <v>PAROSMIA</v>
      </c>
      <c r="D353" s="11" t="str">
        <v>Mth01_CatVar_ByGrp_2_pct</v>
      </c>
      <c r="E353" s="9" t="str" cm="1">
        <f t="array" ref="E353">_xlfn._xlws.FILTER(AnalysisMethods!$G$2:$G$31,AnalysisMethods!$E$2:$E$31='AE_SOC_PT Display'!D353,"")</f>
        <v>%</v>
      </c>
      <c r="F353" s="10" t="str" cm="1">
        <f t="array" ref="F353">_xlfn._xlws.FILTER(AnalysisResults!$T$2:$T$3724,(AnalysisResults!$P$2:$P$3724='AE_SOC_PT Display'!$D353)*(AnalysisResults!$D$2:$D$3724='AE_SOC_PT Display'!F$4)*(AnalysisResults!$J$2:$J$3724='AE_SOC_PT Display'!$B353)*(AnalysisResults!$N$2:$N$3724='AE_SOC_PT Display'!$C353),"")</f>
        <v>(  0.0)</v>
      </c>
      <c r="G353" s="10" t="str" cm="1">
        <f t="array" ref="G353">_xlfn._xlws.FILTER(AnalysisResults!$T$2:$T$3724,(AnalysisResults!$P$2:$P$3724='AE_SOC_PT Display'!$D353)*(AnalysisResults!$D$2:$D$3724='AE_SOC_PT Display'!G$4)*(AnalysisResults!$J$2:$J$3724='AE_SOC_PT Display'!$B353)*(AnalysisResults!$N$2:$N$3724='AE_SOC_PT Display'!$C353),"")</f>
        <v>(  0.0)</v>
      </c>
      <c r="H353" s="10" t="str" cm="1">
        <f t="array" ref="H353">_xlfn._xlws.FILTER(AnalysisResults!$T$2:$T$3724,(AnalysisResults!$P$2:$P$3724='AE_SOC_PT Display'!$D353)*(AnalysisResults!$D$2:$D$3724='AE_SOC_PT Display'!H$4)*(AnalysisResults!$J$2:$J$3724='AE_SOC_PT Display'!$B353)*(AnalysisResults!$N$2:$N$3724='AE_SOC_PT Display'!$C353),"")</f>
        <v>(  1.2)</v>
      </c>
    </row>
    <row r="354" spans="2:8" x14ac:dyDescent="0.45">
      <c r="B354" s="9" t="str">
        <v>NERVOUS SYSTEM DISORDERS</v>
      </c>
      <c r="C354" s="9" t="str">
        <v>PARTIAL SEIZURES WITH SECONDARY GENERALISATION</v>
      </c>
      <c r="D354" s="11" t="str">
        <v>Mth01_CatVar_ByGrp_1_n</v>
      </c>
      <c r="E354" s="9" t="str" cm="1">
        <f t="array" ref="E354">_xlfn._xlws.FILTER(AnalysisMethods!$G$2:$G$31,AnalysisMethods!$E$2:$E$31='AE_SOC_PT Display'!D354,"")</f>
        <v>n</v>
      </c>
      <c r="F354" s="10" t="str" cm="1">
        <f t="array" ref="F354">_xlfn._xlws.FILTER(AnalysisResults!$T$2:$T$3724,(AnalysisResults!$P$2:$P$3724='AE_SOC_PT Display'!$D354)*(AnalysisResults!$D$2:$D$3724='AE_SOC_PT Display'!F$4)*(AnalysisResults!$J$2:$J$3724='AE_SOC_PT Display'!$B354)*(AnalysisResults!$N$2:$N$3724='AE_SOC_PT Display'!$C354),"")</f>
        <v>0</v>
      </c>
      <c r="G354" s="10" t="str" cm="1">
        <f t="array" ref="G354">_xlfn._xlws.FILTER(AnalysisResults!$T$2:$T$3724,(AnalysisResults!$P$2:$P$3724='AE_SOC_PT Display'!$D354)*(AnalysisResults!$D$2:$D$3724='AE_SOC_PT Display'!G$4)*(AnalysisResults!$J$2:$J$3724='AE_SOC_PT Display'!$B354)*(AnalysisResults!$N$2:$N$3724='AE_SOC_PT Display'!$C354),"")</f>
        <v>0</v>
      </c>
      <c r="H354" s="10" t="str" cm="1">
        <f t="array" ref="H354">_xlfn._xlws.FILTER(AnalysisResults!$T$2:$T$3724,(AnalysisResults!$P$2:$P$3724='AE_SOC_PT Display'!$D354)*(AnalysisResults!$D$2:$D$3724='AE_SOC_PT Display'!H$4)*(AnalysisResults!$J$2:$J$3724='AE_SOC_PT Display'!$B354)*(AnalysisResults!$N$2:$N$3724='AE_SOC_PT Display'!$C354),"")</f>
        <v>1</v>
      </c>
    </row>
    <row r="355" spans="2:8" x14ac:dyDescent="0.45">
      <c r="B355" s="9" t="str">
        <v>NERVOUS SYSTEM DISORDERS</v>
      </c>
      <c r="C355" s="9" t="str">
        <v>PARTIAL SEIZURES WITH SECONDARY GENERALISATION</v>
      </c>
      <c r="D355" s="11" t="str">
        <v>Mth01_CatVar_ByGrp_2_pct</v>
      </c>
      <c r="E355" s="9" t="str" cm="1">
        <f t="array" ref="E355">_xlfn._xlws.FILTER(AnalysisMethods!$G$2:$G$31,AnalysisMethods!$E$2:$E$31='AE_SOC_PT Display'!D355,"")</f>
        <v>%</v>
      </c>
      <c r="F355" s="10" t="str" cm="1">
        <f t="array" ref="F355">_xlfn._xlws.FILTER(AnalysisResults!$T$2:$T$3724,(AnalysisResults!$P$2:$P$3724='AE_SOC_PT Display'!$D355)*(AnalysisResults!$D$2:$D$3724='AE_SOC_PT Display'!F$4)*(AnalysisResults!$J$2:$J$3724='AE_SOC_PT Display'!$B355)*(AnalysisResults!$N$2:$N$3724='AE_SOC_PT Display'!$C355),"")</f>
        <v>(  0.0)</v>
      </c>
      <c r="G355" s="10" t="str" cm="1">
        <f t="array" ref="G355">_xlfn._xlws.FILTER(AnalysisResults!$T$2:$T$3724,(AnalysisResults!$P$2:$P$3724='AE_SOC_PT Display'!$D355)*(AnalysisResults!$D$2:$D$3724='AE_SOC_PT Display'!G$4)*(AnalysisResults!$J$2:$J$3724='AE_SOC_PT Display'!$B355)*(AnalysisResults!$N$2:$N$3724='AE_SOC_PT Display'!$C355),"")</f>
        <v>(  0.0)</v>
      </c>
      <c r="H355" s="10" t="str" cm="1">
        <f t="array" ref="H355">_xlfn._xlws.FILTER(AnalysisResults!$T$2:$T$3724,(AnalysisResults!$P$2:$P$3724='AE_SOC_PT Display'!$D355)*(AnalysisResults!$D$2:$D$3724='AE_SOC_PT Display'!H$4)*(AnalysisResults!$J$2:$J$3724='AE_SOC_PT Display'!$B355)*(AnalysisResults!$N$2:$N$3724='AE_SOC_PT Display'!$C355),"")</f>
        <v>(  1.2)</v>
      </c>
    </row>
    <row r="356" spans="2:8" x14ac:dyDescent="0.45">
      <c r="B356" s="9" t="str">
        <v>NERVOUS SYSTEM DISORDERS</v>
      </c>
      <c r="C356" s="9" t="str">
        <v>PSYCHOMOTOR HYPERACTIVITY</v>
      </c>
      <c r="D356" s="11" t="str">
        <v>Mth01_CatVar_ByGrp_1_n</v>
      </c>
      <c r="E356" s="9" t="str" cm="1">
        <f t="array" ref="E356">_xlfn._xlws.FILTER(AnalysisMethods!$G$2:$G$31,AnalysisMethods!$E$2:$E$31='AE_SOC_PT Display'!D356,"")</f>
        <v>n</v>
      </c>
      <c r="F356" s="10" t="str" cm="1">
        <f t="array" ref="F356">_xlfn._xlws.FILTER(AnalysisResults!$T$2:$T$3724,(AnalysisResults!$P$2:$P$3724='AE_SOC_PT Display'!$D356)*(AnalysisResults!$D$2:$D$3724='AE_SOC_PT Display'!F$4)*(AnalysisResults!$J$2:$J$3724='AE_SOC_PT Display'!$B356)*(AnalysisResults!$N$2:$N$3724='AE_SOC_PT Display'!$C356),"")</f>
        <v>1</v>
      </c>
      <c r="G356" s="10" t="str" cm="1">
        <f t="array" ref="G356">_xlfn._xlws.FILTER(AnalysisResults!$T$2:$T$3724,(AnalysisResults!$P$2:$P$3724='AE_SOC_PT Display'!$D356)*(AnalysisResults!$D$2:$D$3724='AE_SOC_PT Display'!G$4)*(AnalysisResults!$J$2:$J$3724='AE_SOC_PT Display'!$B356)*(AnalysisResults!$N$2:$N$3724='AE_SOC_PT Display'!$C356),"")</f>
        <v>0</v>
      </c>
      <c r="H356" s="10" t="str" cm="1">
        <f t="array" ref="H356">_xlfn._xlws.FILTER(AnalysisResults!$T$2:$T$3724,(AnalysisResults!$P$2:$P$3724='AE_SOC_PT Display'!$D356)*(AnalysisResults!$D$2:$D$3724='AE_SOC_PT Display'!H$4)*(AnalysisResults!$J$2:$J$3724='AE_SOC_PT Display'!$B356)*(AnalysisResults!$N$2:$N$3724='AE_SOC_PT Display'!$C356),"")</f>
        <v>0</v>
      </c>
    </row>
    <row r="357" spans="2:8" x14ac:dyDescent="0.45">
      <c r="B357" s="9" t="str">
        <v>NERVOUS SYSTEM DISORDERS</v>
      </c>
      <c r="C357" s="9" t="str">
        <v>PSYCHOMOTOR HYPERACTIVITY</v>
      </c>
      <c r="D357" s="11" t="str">
        <v>Mth01_CatVar_ByGrp_2_pct</v>
      </c>
      <c r="E357" s="9" t="str" cm="1">
        <f t="array" ref="E357">_xlfn._xlws.FILTER(AnalysisMethods!$G$2:$G$31,AnalysisMethods!$E$2:$E$31='AE_SOC_PT Display'!D357,"")</f>
        <v>%</v>
      </c>
      <c r="F357" s="10" t="str" cm="1">
        <f t="array" ref="F357">_xlfn._xlws.FILTER(AnalysisResults!$T$2:$T$3724,(AnalysisResults!$P$2:$P$3724='AE_SOC_PT Display'!$D357)*(AnalysisResults!$D$2:$D$3724='AE_SOC_PT Display'!F$4)*(AnalysisResults!$J$2:$J$3724='AE_SOC_PT Display'!$B357)*(AnalysisResults!$N$2:$N$3724='AE_SOC_PT Display'!$C357),"")</f>
        <v>(  1.2)</v>
      </c>
      <c r="G357" s="10" t="str" cm="1">
        <f t="array" ref="G357">_xlfn._xlws.FILTER(AnalysisResults!$T$2:$T$3724,(AnalysisResults!$P$2:$P$3724='AE_SOC_PT Display'!$D357)*(AnalysisResults!$D$2:$D$3724='AE_SOC_PT Display'!G$4)*(AnalysisResults!$J$2:$J$3724='AE_SOC_PT Display'!$B357)*(AnalysisResults!$N$2:$N$3724='AE_SOC_PT Display'!$C357),"")</f>
        <v>(  0.0)</v>
      </c>
      <c r="H357" s="10" t="str" cm="1">
        <f t="array" ref="H357">_xlfn._xlws.FILTER(AnalysisResults!$T$2:$T$3724,(AnalysisResults!$P$2:$P$3724='AE_SOC_PT Display'!$D357)*(AnalysisResults!$D$2:$D$3724='AE_SOC_PT Display'!H$4)*(AnalysisResults!$J$2:$J$3724='AE_SOC_PT Display'!$B357)*(AnalysisResults!$N$2:$N$3724='AE_SOC_PT Display'!$C357),"")</f>
        <v>(  0.0)</v>
      </c>
    </row>
    <row r="358" spans="2:8" x14ac:dyDescent="0.45">
      <c r="B358" s="9" t="str">
        <v>NERVOUS SYSTEM DISORDERS</v>
      </c>
      <c r="C358" s="9" t="str">
        <v>SOMNOLENCE</v>
      </c>
      <c r="D358" s="11" t="str">
        <v>Mth01_CatVar_ByGrp_1_n</v>
      </c>
      <c r="E358" s="9" t="str" cm="1">
        <f t="array" ref="E358">_xlfn._xlws.FILTER(AnalysisMethods!$G$2:$G$31,AnalysisMethods!$E$2:$E$31='AE_SOC_PT Display'!D358,"")</f>
        <v>n</v>
      </c>
      <c r="F358" s="10" t="str" cm="1">
        <f t="array" ref="F358">_xlfn._xlws.FILTER(AnalysisResults!$T$2:$T$3724,(AnalysisResults!$P$2:$P$3724='AE_SOC_PT Display'!$D358)*(AnalysisResults!$D$2:$D$3724='AE_SOC_PT Display'!F$4)*(AnalysisResults!$J$2:$J$3724='AE_SOC_PT Display'!$B358)*(AnalysisResults!$N$2:$N$3724='AE_SOC_PT Display'!$C358),"")</f>
        <v>2</v>
      </c>
      <c r="G358" s="10" t="str" cm="1">
        <f t="array" ref="G358">_xlfn._xlws.FILTER(AnalysisResults!$T$2:$T$3724,(AnalysisResults!$P$2:$P$3724='AE_SOC_PT Display'!$D358)*(AnalysisResults!$D$2:$D$3724='AE_SOC_PT Display'!G$4)*(AnalysisResults!$J$2:$J$3724='AE_SOC_PT Display'!$B358)*(AnalysisResults!$N$2:$N$3724='AE_SOC_PT Display'!$C358),"")</f>
        <v>3</v>
      </c>
      <c r="H358" s="10" t="str" cm="1">
        <f t="array" ref="H358">_xlfn._xlws.FILTER(AnalysisResults!$T$2:$T$3724,(AnalysisResults!$P$2:$P$3724='AE_SOC_PT Display'!$D358)*(AnalysisResults!$D$2:$D$3724='AE_SOC_PT Display'!H$4)*(AnalysisResults!$J$2:$J$3724='AE_SOC_PT Display'!$B358)*(AnalysisResults!$N$2:$N$3724='AE_SOC_PT Display'!$C358),"")</f>
        <v>1</v>
      </c>
    </row>
    <row r="359" spans="2:8" x14ac:dyDescent="0.45">
      <c r="B359" s="9" t="str">
        <v>NERVOUS SYSTEM DISORDERS</v>
      </c>
      <c r="C359" s="9" t="str">
        <v>SOMNOLENCE</v>
      </c>
      <c r="D359" s="11" t="str">
        <v>Mth01_CatVar_ByGrp_2_pct</v>
      </c>
      <c r="E359" s="9" t="str" cm="1">
        <f t="array" ref="E359">_xlfn._xlws.FILTER(AnalysisMethods!$G$2:$G$31,AnalysisMethods!$E$2:$E$31='AE_SOC_PT Display'!D359,"")</f>
        <v>%</v>
      </c>
      <c r="F359" s="10" t="str" cm="1">
        <f t="array" ref="F359">_xlfn._xlws.FILTER(AnalysisResults!$T$2:$T$3724,(AnalysisResults!$P$2:$P$3724='AE_SOC_PT Display'!$D359)*(AnalysisResults!$D$2:$D$3724='AE_SOC_PT Display'!F$4)*(AnalysisResults!$J$2:$J$3724='AE_SOC_PT Display'!$B359)*(AnalysisResults!$N$2:$N$3724='AE_SOC_PT Display'!$C359),"")</f>
        <v>(  2.3)</v>
      </c>
      <c r="G359" s="10" t="str" cm="1">
        <f t="array" ref="G359">_xlfn._xlws.FILTER(AnalysisResults!$T$2:$T$3724,(AnalysisResults!$P$2:$P$3724='AE_SOC_PT Display'!$D359)*(AnalysisResults!$D$2:$D$3724='AE_SOC_PT Display'!G$4)*(AnalysisResults!$J$2:$J$3724='AE_SOC_PT Display'!$B359)*(AnalysisResults!$N$2:$N$3724='AE_SOC_PT Display'!$C359),"")</f>
        <v>(  3.6)</v>
      </c>
      <c r="H359" s="10" t="str" cm="1">
        <f t="array" ref="H359">_xlfn._xlws.FILTER(AnalysisResults!$T$2:$T$3724,(AnalysisResults!$P$2:$P$3724='AE_SOC_PT Display'!$D359)*(AnalysisResults!$D$2:$D$3724='AE_SOC_PT Display'!H$4)*(AnalysisResults!$J$2:$J$3724='AE_SOC_PT Display'!$B359)*(AnalysisResults!$N$2:$N$3724='AE_SOC_PT Display'!$C359),"")</f>
        <v>(  1.2)</v>
      </c>
    </row>
    <row r="360" spans="2:8" x14ac:dyDescent="0.45">
      <c r="B360" s="9" t="str">
        <v>NERVOUS SYSTEM DISORDERS</v>
      </c>
      <c r="C360" s="9" t="str">
        <v>STUPOR</v>
      </c>
      <c r="D360" s="11" t="str">
        <v>Mth01_CatVar_ByGrp_1_n</v>
      </c>
      <c r="E360" s="9" t="str" cm="1">
        <f t="array" ref="E360">_xlfn._xlws.FILTER(AnalysisMethods!$G$2:$G$31,AnalysisMethods!$E$2:$E$31='AE_SOC_PT Display'!D360,"")</f>
        <v>n</v>
      </c>
      <c r="F360" s="10" t="str" cm="1">
        <f t="array" ref="F360">_xlfn._xlws.FILTER(AnalysisResults!$T$2:$T$3724,(AnalysisResults!$P$2:$P$3724='AE_SOC_PT Display'!$D360)*(AnalysisResults!$D$2:$D$3724='AE_SOC_PT Display'!F$4)*(AnalysisResults!$J$2:$J$3724='AE_SOC_PT Display'!$B360)*(AnalysisResults!$N$2:$N$3724='AE_SOC_PT Display'!$C360),"")</f>
        <v>0</v>
      </c>
      <c r="G360" s="10" t="str" cm="1">
        <f t="array" ref="G360">_xlfn._xlws.FILTER(AnalysisResults!$T$2:$T$3724,(AnalysisResults!$P$2:$P$3724='AE_SOC_PT Display'!$D360)*(AnalysisResults!$D$2:$D$3724='AE_SOC_PT Display'!G$4)*(AnalysisResults!$J$2:$J$3724='AE_SOC_PT Display'!$B360)*(AnalysisResults!$N$2:$N$3724='AE_SOC_PT Display'!$C360),"")</f>
        <v>1</v>
      </c>
      <c r="H360" s="10" t="str" cm="1">
        <f t="array" ref="H360">_xlfn._xlws.FILTER(AnalysisResults!$T$2:$T$3724,(AnalysisResults!$P$2:$P$3724='AE_SOC_PT Display'!$D360)*(AnalysisResults!$D$2:$D$3724='AE_SOC_PT Display'!H$4)*(AnalysisResults!$J$2:$J$3724='AE_SOC_PT Display'!$B360)*(AnalysisResults!$N$2:$N$3724='AE_SOC_PT Display'!$C360),"")</f>
        <v>0</v>
      </c>
    </row>
    <row r="361" spans="2:8" x14ac:dyDescent="0.45">
      <c r="B361" s="9" t="str">
        <v>NERVOUS SYSTEM DISORDERS</v>
      </c>
      <c r="C361" s="9" t="str">
        <v>STUPOR</v>
      </c>
      <c r="D361" s="11" t="str">
        <v>Mth01_CatVar_ByGrp_2_pct</v>
      </c>
      <c r="E361" s="9" t="str" cm="1">
        <f t="array" ref="E361">_xlfn._xlws.FILTER(AnalysisMethods!$G$2:$G$31,AnalysisMethods!$E$2:$E$31='AE_SOC_PT Display'!D361,"")</f>
        <v>%</v>
      </c>
      <c r="F361" s="10" t="str" cm="1">
        <f t="array" ref="F361">_xlfn._xlws.FILTER(AnalysisResults!$T$2:$T$3724,(AnalysisResults!$P$2:$P$3724='AE_SOC_PT Display'!$D361)*(AnalysisResults!$D$2:$D$3724='AE_SOC_PT Display'!F$4)*(AnalysisResults!$J$2:$J$3724='AE_SOC_PT Display'!$B361)*(AnalysisResults!$N$2:$N$3724='AE_SOC_PT Display'!$C361),"")</f>
        <v>(  0.0)</v>
      </c>
      <c r="G361" s="10" t="str" cm="1">
        <f t="array" ref="G361">_xlfn._xlws.FILTER(AnalysisResults!$T$2:$T$3724,(AnalysisResults!$P$2:$P$3724='AE_SOC_PT Display'!$D361)*(AnalysisResults!$D$2:$D$3724='AE_SOC_PT Display'!G$4)*(AnalysisResults!$J$2:$J$3724='AE_SOC_PT Display'!$B361)*(AnalysisResults!$N$2:$N$3724='AE_SOC_PT Display'!$C361),"")</f>
        <v>(  1.2)</v>
      </c>
      <c r="H361" s="10" t="str" cm="1">
        <f t="array" ref="H361">_xlfn._xlws.FILTER(AnalysisResults!$T$2:$T$3724,(AnalysisResults!$P$2:$P$3724='AE_SOC_PT Display'!$D361)*(AnalysisResults!$D$2:$D$3724='AE_SOC_PT Display'!H$4)*(AnalysisResults!$J$2:$J$3724='AE_SOC_PT Display'!$B361)*(AnalysisResults!$N$2:$N$3724='AE_SOC_PT Display'!$C361),"")</f>
        <v>(  0.0)</v>
      </c>
    </row>
    <row r="362" spans="2:8" x14ac:dyDescent="0.45">
      <c r="B362" s="9" t="str">
        <v>NERVOUS SYSTEM DISORDERS</v>
      </c>
      <c r="C362" s="9" t="str">
        <v>SYNCOPE VASOVAGAL</v>
      </c>
      <c r="D362" s="11" t="str">
        <v>Mth01_CatVar_ByGrp_1_n</v>
      </c>
      <c r="E362" s="9" t="str" cm="1">
        <f t="array" ref="E362">_xlfn._xlws.FILTER(AnalysisMethods!$G$2:$G$31,AnalysisMethods!$E$2:$E$31='AE_SOC_PT Display'!D362,"")</f>
        <v>n</v>
      </c>
      <c r="F362" s="10" t="str" cm="1">
        <f t="array" ref="F362">_xlfn._xlws.FILTER(AnalysisResults!$T$2:$T$3724,(AnalysisResults!$P$2:$P$3724='AE_SOC_PT Display'!$D362)*(AnalysisResults!$D$2:$D$3724='AE_SOC_PT Display'!F$4)*(AnalysisResults!$J$2:$J$3724='AE_SOC_PT Display'!$B362)*(AnalysisResults!$N$2:$N$3724='AE_SOC_PT Display'!$C362),"")</f>
        <v>0</v>
      </c>
      <c r="G362" s="10" t="str" cm="1">
        <f t="array" ref="G362">_xlfn._xlws.FILTER(AnalysisResults!$T$2:$T$3724,(AnalysisResults!$P$2:$P$3724='AE_SOC_PT Display'!$D362)*(AnalysisResults!$D$2:$D$3724='AE_SOC_PT Display'!G$4)*(AnalysisResults!$J$2:$J$3724='AE_SOC_PT Display'!$B362)*(AnalysisResults!$N$2:$N$3724='AE_SOC_PT Display'!$C362),"")</f>
        <v>0</v>
      </c>
      <c r="H362" s="10" t="str" cm="1">
        <f t="array" ref="H362">_xlfn._xlws.FILTER(AnalysisResults!$T$2:$T$3724,(AnalysisResults!$P$2:$P$3724='AE_SOC_PT Display'!$D362)*(AnalysisResults!$D$2:$D$3724='AE_SOC_PT Display'!H$4)*(AnalysisResults!$J$2:$J$3724='AE_SOC_PT Display'!$B362)*(AnalysisResults!$N$2:$N$3724='AE_SOC_PT Display'!$C362),"")</f>
        <v>1</v>
      </c>
    </row>
    <row r="363" spans="2:8" x14ac:dyDescent="0.45">
      <c r="B363" s="9" t="str">
        <v>NERVOUS SYSTEM DISORDERS</v>
      </c>
      <c r="C363" s="9" t="str">
        <v>SYNCOPE VASOVAGAL</v>
      </c>
      <c r="D363" s="11" t="str">
        <v>Mth01_CatVar_ByGrp_2_pct</v>
      </c>
      <c r="E363" s="9" t="str" cm="1">
        <f t="array" ref="E363">_xlfn._xlws.FILTER(AnalysisMethods!$G$2:$G$31,AnalysisMethods!$E$2:$E$31='AE_SOC_PT Display'!D363,"")</f>
        <v>%</v>
      </c>
      <c r="F363" s="10" t="str" cm="1">
        <f t="array" ref="F363">_xlfn._xlws.FILTER(AnalysisResults!$T$2:$T$3724,(AnalysisResults!$P$2:$P$3724='AE_SOC_PT Display'!$D363)*(AnalysisResults!$D$2:$D$3724='AE_SOC_PT Display'!F$4)*(AnalysisResults!$J$2:$J$3724='AE_SOC_PT Display'!$B363)*(AnalysisResults!$N$2:$N$3724='AE_SOC_PT Display'!$C363),"")</f>
        <v>(  0.0)</v>
      </c>
      <c r="G363" s="10" t="str" cm="1">
        <f t="array" ref="G363">_xlfn._xlws.FILTER(AnalysisResults!$T$2:$T$3724,(AnalysisResults!$P$2:$P$3724='AE_SOC_PT Display'!$D363)*(AnalysisResults!$D$2:$D$3724='AE_SOC_PT Display'!G$4)*(AnalysisResults!$J$2:$J$3724='AE_SOC_PT Display'!$B363)*(AnalysisResults!$N$2:$N$3724='AE_SOC_PT Display'!$C363),"")</f>
        <v>(  0.0)</v>
      </c>
      <c r="H363" s="10" t="str" cm="1">
        <f t="array" ref="H363">_xlfn._xlws.FILTER(AnalysisResults!$T$2:$T$3724,(AnalysisResults!$P$2:$P$3724='AE_SOC_PT Display'!$D363)*(AnalysisResults!$D$2:$D$3724='AE_SOC_PT Display'!H$4)*(AnalysisResults!$J$2:$J$3724='AE_SOC_PT Display'!$B363)*(AnalysisResults!$N$2:$N$3724='AE_SOC_PT Display'!$C363),"")</f>
        <v>(  1.2)</v>
      </c>
    </row>
    <row r="364" spans="2:8" x14ac:dyDescent="0.45">
      <c r="B364" s="9" t="str">
        <v>NERVOUS SYSTEM DISORDERS</v>
      </c>
      <c r="C364" s="9" t="str">
        <v>SYNCOPE</v>
      </c>
      <c r="D364" s="11" t="str">
        <v>Mth01_CatVar_ByGrp_1_n</v>
      </c>
      <c r="E364" s="9" t="str" cm="1">
        <f t="array" ref="E364">_xlfn._xlws.FILTER(AnalysisMethods!$G$2:$G$31,AnalysisMethods!$E$2:$E$31='AE_SOC_PT Display'!D364,"")</f>
        <v>n</v>
      </c>
      <c r="F364" s="10" t="str" cm="1">
        <f t="array" ref="F364">_xlfn._xlws.FILTER(AnalysisResults!$T$2:$T$3724,(AnalysisResults!$P$2:$P$3724='AE_SOC_PT Display'!$D364)*(AnalysisResults!$D$2:$D$3724='AE_SOC_PT Display'!F$4)*(AnalysisResults!$J$2:$J$3724='AE_SOC_PT Display'!$B364)*(AnalysisResults!$N$2:$N$3724='AE_SOC_PT Display'!$C364),"")</f>
        <v>0</v>
      </c>
      <c r="G364" s="10" t="str" cm="1">
        <f t="array" ref="G364">_xlfn._xlws.FILTER(AnalysisResults!$T$2:$T$3724,(AnalysisResults!$P$2:$P$3724='AE_SOC_PT Display'!$D364)*(AnalysisResults!$D$2:$D$3724='AE_SOC_PT Display'!G$4)*(AnalysisResults!$J$2:$J$3724='AE_SOC_PT Display'!$B364)*(AnalysisResults!$N$2:$N$3724='AE_SOC_PT Display'!$C364),"")</f>
        <v>4</v>
      </c>
      <c r="H364" s="10" t="str" cm="1">
        <f t="array" ref="H364">_xlfn._xlws.FILTER(AnalysisResults!$T$2:$T$3724,(AnalysisResults!$P$2:$P$3724='AE_SOC_PT Display'!$D364)*(AnalysisResults!$D$2:$D$3724='AE_SOC_PT Display'!H$4)*(AnalysisResults!$J$2:$J$3724='AE_SOC_PT Display'!$B364)*(AnalysisResults!$N$2:$N$3724='AE_SOC_PT Display'!$C364),"")</f>
        <v>3</v>
      </c>
    </row>
    <row r="365" spans="2:8" x14ac:dyDescent="0.45">
      <c r="B365" s="9" t="str">
        <v>NERVOUS SYSTEM DISORDERS</v>
      </c>
      <c r="C365" s="9" t="str">
        <v>SYNCOPE</v>
      </c>
      <c r="D365" s="11" t="str">
        <v>Mth01_CatVar_ByGrp_2_pct</v>
      </c>
      <c r="E365" s="9" t="str" cm="1">
        <f t="array" ref="E365">_xlfn._xlws.FILTER(AnalysisMethods!$G$2:$G$31,AnalysisMethods!$E$2:$E$31='AE_SOC_PT Display'!D365,"")</f>
        <v>%</v>
      </c>
      <c r="F365" s="10" t="str" cm="1">
        <f t="array" ref="F365">_xlfn._xlws.FILTER(AnalysisResults!$T$2:$T$3724,(AnalysisResults!$P$2:$P$3724='AE_SOC_PT Display'!$D365)*(AnalysisResults!$D$2:$D$3724='AE_SOC_PT Display'!F$4)*(AnalysisResults!$J$2:$J$3724='AE_SOC_PT Display'!$B365)*(AnalysisResults!$N$2:$N$3724='AE_SOC_PT Display'!$C365),"")</f>
        <v>(  0.0)</v>
      </c>
      <c r="G365" s="10" t="str" cm="1">
        <f t="array" ref="G365">_xlfn._xlws.FILTER(AnalysisResults!$T$2:$T$3724,(AnalysisResults!$P$2:$P$3724='AE_SOC_PT Display'!$D365)*(AnalysisResults!$D$2:$D$3724='AE_SOC_PT Display'!G$4)*(AnalysisResults!$J$2:$J$3724='AE_SOC_PT Display'!$B365)*(AnalysisResults!$N$2:$N$3724='AE_SOC_PT Display'!$C365),"")</f>
        <v>(  4.8)</v>
      </c>
      <c r="H365" s="10" t="str" cm="1">
        <f t="array" ref="H365">_xlfn._xlws.FILTER(AnalysisResults!$T$2:$T$3724,(AnalysisResults!$P$2:$P$3724='AE_SOC_PT Display'!$D365)*(AnalysisResults!$D$2:$D$3724='AE_SOC_PT Display'!H$4)*(AnalysisResults!$J$2:$J$3724='AE_SOC_PT Display'!$B365)*(AnalysisResults!$N$2:$N$3724='AE_SOC_PT Display'!$C365),"")</f>
        <v>(  3.6)</v>
      </c>
    </row>
    <row r="366" spans="2:8" x14ac:dyDescent="0.45">
      <c r="B366" s="9" t="str">
        <v>NERVOUS SYSTEM DISORDERS</v>
      </c>
      <c r="C366" s="9" t="str">
        <v>TRANSIENT ISCHAEMIC ATTACK</v>
      </c>
      <c r="D366" s="11" t="str">
        <v>Mth01_CatVar_ByGrp_1_n</v>
      </c>
      <c r="E366" s="9" t="str" cm="1">
        <f t="array" ref="E366">_xlfn._xlws.FILTER(AnalysisMethods!$G$2:$G$31,AnalysisMethods!$E$2:$E$31='AE_SOC_PT Display'!D366,"")</f>
        <v>n</v>
      </c>
      <c r="F366" s="10" t="str" cm="1">
        <f t="array" ref="F366">_xlfn._xlws.FILTER(AnalysisResults!$T$2:$T$3724,(AnalysisResults!$P$2:$P$3724='AE_SOC_PT Display'!$D366)*(AnalysisResults!$D$2:$D$3724='AE_SOC_PT Display'!F$4)*(AnalysisResults!$J$2:$J$3724='AE_SOC_PT Display'!$B366)*(AnalysisResults!$N$2:$N$3724='AE_SOC_PT Display'!$C366),"")</f>
        <v>0</v>
      </c>
      <c r="G366" s="10" t="str" cm="1">
        <f t="array" ref="G366">_xlfn._xlws.FILTER(AnalysisResults!$T$2:$T$3724,(AnalysisResults!$P$2:$P$3724='AE_SOC_PT Display'!$D366)*(AnalysisResults!$D$2:$D$3724='AE_SOC_PT Display'!G$4)*(AnalysisResults!$J$2:$J$3724='AE_SOC_PT Display'!$B366)*(AnalysisResults!$N$2:$N$3724='AE_SOC_PT Display'!$C366),"")</f>
        <v>2</v>
      </c>
      <c r="H366" s="10" t="str" cm="1">
        <f t="array" ref="H366">_xlfn._xlws.FILTER(AnalysisResults!$T$2:$T$3724,(AnalysisResults!$P$2:$P$3724='AE_SOC_PT Display'!$D366)*(AnalysisResults!$D$2:$D$3724='AE_SOC_PT Display'!H$4)*(AnalysisResults!$J$2:$J$3724='AE_SOC_PT Display'!$B366)*(AnalysisResults!$N$2:$N$3724='AE_SOC_PT Display'!$C366),"")</f>
        <v>1</v>
      </c>
    </row>
    <row r="367" spans="2:8" x14ac:dyDescent="0.45">
      <c r="B367" s="9" t="str">
        <v>NERVOUS SYSTEM DISORDERS</v>
      </c>
      <c r="C367" s="9" t="str">
        <v>TRANSIENT ISCHAEMIC ATTACK</v>
      </c>
      <c r="D367" s="11" t="str">
        <v>Mth01_CatVar_ByGrp_2_pct</v>
      </c>
      <c r="E367" s="9" t="str" cm="1">
        <f t="array" ref="E367">_xlfn._xlws.FILTER(AnalysisMethods!$G$2:$G$31,AnalysisMethods!$E$2:$E$31='AE_SOC_PT Display'!D367,"")</f>
        <v>%</v>
      </c>
      <c r="F367" s="10" t="str" cm="1">
        <f t="array" ref="F367">_xlfn._xlws.FILTER(AnalysisResults!$T$2:$T$3724,(AnalysisResults!$P$2:$P$3724='AE_SOC_PT Display'!$D367)*(AnalysisResults!$D$2:$D$3724='AE_SOC_PT Display'!F$4)*(AnalysisResults!$J$2:$J$3724='AE_SOC_PT Display'!$B367)*(AnalysisResults!$N$2:$N$3724='AE_SOC_PT Display'!$C367),"")</f>
        <v>(  0.0)</v>
      </c>
      <c r="G367" s="10" t="str" cm="1">
        <f t="array" ref="G367">_xlfn._xlws.FILTER(AnalysisResults!$T$2:$T$3724,(AnalysisResults!$P$2:$P$3724='AE_SOC_PT Display'!$D367)*(AnalysisResults!$D$2:$D$3724='AE_SOC_PT Display'!G$4)*(AnalysisResults!$J$2:$J$3724='AE_SOC_PT Display'!$B367)*(AnalysisResults!$N$2:$N$3724='AE_SOC_PT Display'!$C367),"")</f>
        <v>(  2.4)</v>
      </c>
      <c r="H367" s="10" t="str" cm="1">
        <f t="array" ref="H367">_xlfn._xlws.FILTER(AnalysisResults!$T$2:$T$3724,(AnalysisResults!$P$2:$P$3724='AE_SOC_PT Display'!$D367)*(AnalysisResults!$D$2:$D$3724='AE_SOC_PT Display'!H$4)*(AnalysisResults!$J$2:$J$3724='AE_SOC_PT Display'!$B367)*(AnalysisResults!$N$2:$N$3724='AE_SOC_PT Display'!$C367),"")</f>
        <v>(  1.2)</v>
      </c>
    </row>
    <row r="368" spans="2:8" x14ac:dyDescent="0.45">
      <c r="B368" s="9" t="str">
        <v>PSYCHIATRIC DISORDERS</v>
      </c>
      <c r="C368" s="9" t="str">
        <v/>
      </c>
      <c r="D368" s="11" t="str">
        <v>Mth01_CatVar_ByGrp_1_n</v>
      </c>
      <c r="E368" s="9" t="str" cm="1">
        <f t="array" ref="E368">_xlfn._xlws.FILTER(AnalysisMethods!$G$2:$G$31,AnalysisMethods!$E$2:$E$31='AE_SOC_PT Display'!D368,"")</f>
        <v>n</v>
      </c>
      <c r="F368" s="10" t="str" cm="1">
        <f t="array" ref="F368">_xlfn._xlws.FILTER(AnalysisResults!$T$2:$T$3724,(AnalysisResults!$P$2:$P$3724='AE_SOC_PT Display'!$D368)*(AnalysisResults!$D$2:$D$3724='AE_SOC_PT Display'!F$4)*(AnalysisResults!$J$2:$J$3724='AE_SOC_PT Display'!$B368)*(AnalysisResults!$N$2:$N$3724='AE_SOC_PT Display'!$C368),"")</f>
        <v>10</v>
      </c>
      <c r="G368" s="10" t="str" cm="1">
        <f t="array" ref="G368">_xlfn._xlws.FILTER(AnalysisResults!$T$2:$T$3724,(AnalysisResults!$P$2:$P$3724='AE_SOC_PT Display'!$D368)*(AnalysisResults!$D$2:$D$3724='AE_SOC_PT Display'!G$4)*(AnalysisResults!$J$2:$J$3724='AE_SOC_PT Display'!$B368)*(AnalysisResults!$N$2:$N$3724='AE_SOC_PT Display'!$C368),"")</f>
        <v>10</v>
      </c>
      <c r="H368" s="10" t="str" cm="1">
        <f t="array" ref="H368">_xlfn._xlws.FILTER(AnalysisResults!$T$2:$T$3724,(AnalysisResults!$P$2:$P$3724='AE_SOC_PT Display'!$D368)*(AnalysisResults!$D$2:$D$3724='AE_SOC_PT Display'!H$4)*(AnalysisResults!$J$2:$J$3724='AE_SOC_PT Display'!$B368)*(AnalysisResults!$N$2:$N$3724='AE_SOC_PT Display'!$C368),"")</f>
        <v>8</v>
      </c>
    </row>
    <row r="369" spans="2:8" x14ac:dyDescent="0.45">
      <c r="B369" s="9" t="str">
        <v>PSYCHIATRIC DISORDERS</v>
      </c>
      <c r="C369" s="9" t="str">
        <v/>
      </c>
      <c r="D369" s="11" t="str">
        <v>Mth01_CatVar_ByGrp_2_pct</v>
      </c>
      <c r="E369" s="9" t="str" cm="1">
        <f t="array" ref="E369">_xlfn._xlws.FILTER(AnalysisMethods!$G$2:$G$31,AnalysisMethods!$E$2:$E$31='AE_SOC_PT Display'!D369,"")</f>
        <v>%</v>
      </c>
      <c r="F369" s="10" t="str" cm="1">
        <f t="array" ref="F369">_xlfn._xlws.FILTER(AnalysisResults!$T$2:$T$3724,(AnalysisResults!$P$2:$P$3724='AE_SOC_PT Display'!$D369)*(AnalysisResults!$D$2:$D$3724='AE_SOC_PT Display'!F$4)*(AnalysisResults!$J$2:$J$3724='AE_SOC_PT Display'!$B369)*(AnalysisResults!$N$2:$N$3724='AE_SOC_PT Display'!$C369),"")</f>
        <v>( 11.6)</v>
      </c>
      <c r="G369" s="10" t="str" cm="1">
        <f t="array" ref="G369">_xlfn._xlws.FILTER(AnalysisResults!$T$2:$T$3724,(AnalysisResults!$P$2:$P$3724='AE_SOC_PT Display'!$D369)*(AnalysisResults!$D$2:$D$3724='AE_SOC_PT Display'!G$4)*(AnalysisResults!$J$2:$J$3724='AE_SOC_PT Display'!$B369)*(AnalysisResults!$N$2:$N$3724='AE_SOC_PT Display'!$C369),"")</f>
        <v>( 11.9)</v>
      </c>
      <c r="H369" s="10" t="str" cm="1">
        <f t="array" ref="H369">_xlfn._xlws.FILTER(AnalysisResults!$T$2:$T$3724,(AnalysisResults!$P$2:$P$3724='AE_SOC_PT Display'!$D369)*(AnalysisResults!$D$2:$D$3724='AE_SOC_PT Display'!H$4)*(AnalysisResults!$J$2:$J$3724='AE_SOC_PT Display'!$B369)*(AnalysisResults!$N$2:$N$3724='AE_SOC_PT Display'!$C369),"")</f>
        <v>(  9.5)</v>
      </c>
    </row>
    <row r="370" spans="2:8" x14ac:dyDescent="0.45">
      <c r="B370" s="9" t="str">
        <v>PSYCHIATRIC DISORDERS</v>
      </c>
      <c r="C370" s="9" t="str">
        <v>AGITATION</v>
      </c>
      <c r="D370" s="11" t="str">
        <v>Mth01_CatVar_ByGrp_1_n</v>
      </c>
      <c r="E370" s="9" t="str" cm="1">
        <f t="array" ref="E370">_xlfn._xlws.FILTER(AnalysisMethods!$G$2:$G$31,AnalysisMethods!$E$2:$E$31='AE_SOC_PT Display'!D370,"")</f>
        <v>n</v>
      </c>
      <c r="F370" s="10" t="str" cm="1">
        <f t="array" ref="F370">_xlfn._xlws.FILTER(AnalysisResults!$T$2:$T$3724,(AnalysisResults!$P$2:$P$3724='AE_SOC_PT Display'!$D370)*(AnalysisResults!$D$2:$D$3724='AE_SOC_PT Display'!F$4)*(AnalysisResults!$J$2:$J$3724='AE_SOC_PT Display'!$B370)*(AnalysisResults!$N$2:$N$3724='AE_SOC_PT Display'!$C370),"")</f>
        <v>2</v>
      </c>
      <c r="G370" s="10" t="str" cm="1">
        <f t="array" ref="G370">_xlfn._xlws.FILTER(AnalysisResults!$T$2:$T$3724,(AnalysisResults!$P$2:$P$3724='AE_SOC_PT Display'!$D370)*(AnalysisResults!$D$2:$D$3724='AE_SOC_PT Display'!G$4)*(AnalysisResults!$J$2:$J$3724='AE_SOC_PT Display'!$B370)*(AnalysisResults!$N$2:$N$3724='AE_SOC_PT Display'!$C370),"")</f>
        <v>2</v>
      </c>
      <c r="H370" s="10" t="str" cm="1">
        <f t="array" ref="H370">_xlfn._xlws.FILTER(AnalysisResults!$T$2:$T$3724,(AnalysisResults!$P$2:$P$3724='AE_SOC_PT Display'!$D370)*(AnalysisResults!$D$2:$D$3724='AE_SOC_PT Display'!H$4)*(AnalysisResults!$J$2:$J$3724='AE_SOC_PT Display'!$B370)*(AnalysisResults!$N$2:$N$3724='AE_SOC_PT Display'!$C370),"")</f>
        <v>1</v>
      </c>
    </row>
    <row r="371" spans="2:8" x14ac:dyDescent="0.45">
      <c r="B371" s="9" t="str">
        <v>PSYCHIATRIC DISORDERS</v>
      </c>
      <c r="C371" s="9" t="str">
        <v>AGITATION</v>
      </c>
      <c r="D371" s="11" t="str">
        <v>Mth01_CatVar_ByGrp_2_pct</v>
      </c>
      <c r="E371" s="9" t="str" cm="1">
        <f t="array" ref="E371">_xlfn._xlws.FILTER(AnalysisMethods!$G$2:$G$31,AnalysisMethods!$E$2:$E$31='AE_SOC_PT Display'!D371,"")</f>
        <v>%</v>
      </c>
      <c r="F371" s="10" t="str" cm="1">
        <f t="array" ref="F371">_xlfn._xlws.FILTER(AnalysisResults!$T$2:$T$3724,(AnalysisResults!$P$2:$P$3724='AE_SOC_PT Display'!$D371)*(AnalysisResults!$D$2:$D$3724='AE_SOC_PT Display'!F$4)*(AnalysisResults!$J$2:$J$3724='AE_SOC_PT Display'!$B371)*(AnalysisResults!$N$2:$N$3724='AE_SOC_PT Display'!$C371),"")</f>
        <v>(  2.3)</v>
      </c>
      <c r="G371" s="10" t="str" cm="1">
        <f t="array" ref="G371">_xlfn._xlws.FILTER(AnalysisResults!$T$2:$T$3724,(AnalysisResults!$P$2:$P$3724='AE_SOC_PT Display'!$D371)*(AnalysisResults!$D$2:$D$3724='AE_SOC_PT Display'!G$4)*(AnalysisResults!$J$2:$J$3724='AE_SOC_PT Display'!$B371)*(AnalysisResults!$N$2:$N$3724='AE_SOC_PT Display'!$C371),"")</f>
        <v>(  2.4)</v>
      </c>
      <c r="H371" s="10" t="str" cm="1">
        <f t="array" ref="H371">_xlfn._xlws.FILTER(AnalysisResults!$T$2:$T$3724,(AnalysisResults!$P$2:$P$3724='AE_SOC_PT Display'!$D371)*(AnalysisResults!$D$2:$D$3724='AE_SOC_PT Display'!H$4)*(AnalysisResults!$J$2:$J$3724='AE_SOC_PT Display'!$B371)*(AnalysisResults!$N$2:$N$3724='AE_SOC_PT Display'!$C371),"")</f>
        <v>(  1.2)</v>
      </c>
    </row>
    <row r="372" spans="2:8" x14ac:dyDescent="0.45">
      <c r="B372" s="9" t="str">
        <v>PSYCHIATRIC DISORDERS</v>
      </c>
      <c r="C372" s="9" t="str">
        <v>ANXIETY</v>
      </c>
      <c r="D372" s="11" t="str">
        <v>Mth01_CatVar_ByGrp_1_n</v>
      </c>
      <c r="E372" s="9" t="str" cm="1">
        <f t="array" ref="E372">_xlfn._xlws.FILTER(AnalysisMethods!$G$2:$G$31,AnalysisMethods!$E$2:$E$31='AE_SOC_PT Display'!D372,"")</f>
        <v>n</v>
      </c>
      <c r="F372" s="10" t="str" cm="1">
        <f t="array" ref="F372">_xlfn._xlws.FILTER(AnalysisResults!$T$2:$T$3724,(AnalysisResults!$P$2:$P$3724='AE_SOC_PT Display'!$D372)*(AnalysisResults!$D$2:$D$3724='AE_SOC_PT Display'!F$4)*(AnalysisResults!$J$2:$J$3724='AE_SOC_PT Display'!$B372)*(AnalysisResults!$N$2:$N$3724='AE_SOC_PT Display'!$C372),"")</f>
        <v>0</v>
      </c>
      <c r="G372" s="10" t="str" cm="1">
        <f t="array" ref="G372">_xlfn._xlws.FILTER(AnalysisResults!$T$2:$T$3724,(AnalysisResults!$P$2:$P$3724='AE_SOC_PT Display'!$D372)*(AnalysisResults!$D$2:$D$3724='AE_SOC_PT Display'!G$4)*(AnalysisResults!$J$2:$J$3724='AE_SOC_PT Display'!$B372)*(AnalysisResults!$N$2:$N$3724='AE_SOC_PT Display'!$C372),"")</f>
        <v>3</v>
      </c>
      <c r="H372" s="10" t="str" cm="1">
        <f t="array" ref="H372">_xlfn._xlws.FILTER(AnalysisResults!$T$2:$T$3724,(AnalysisResults!$P$2:$P$3724='AE_SOC_PT Display'!$D372)*(AnalysisResults!$D$2:$D$3724='AE_SOC_PT Display'!H$4)*(AnalysisResults!$J$2:$J$3724='AE_SOC_PT Display'!$B372)*(AnalysisResults!$N$2:$N$3724='AE_SOC_PT Display'!$C372),"")</f>
        <v>0</v>
      </c>
    </row>
    <row r="373" spans="2:8" x14ac:dyDescent="0.45">
      <c r="B373" s="9" t="str">
        <v>PSYCHIATRIC DISORDERS</v>
      </c>
      <c r="C373" s="9" t="str">
        <v>ANXIETY</v>
      </c>
      <c r="D373" s="11" t="str">
        <v>Mth01_CatVar_ByGrp_2_pct</v>
      </c>
      <c r="E373" s="9" t="str" cm="1">
        <f t="array" ref="E373">_xlfn._xlws.FILTER(AnalysisMethods!$G$2:$G$31,AnalysisMethods!$E$2:$E$31='AE_SOC_PT Display'!D373,"")</f>
        <v>%</v>
      </c>
      <c r="F373" s="10" t="str" cm="1">
        <f t="array" ref="F373">_xlfn._xlws.FILTER(AnalysisResults!$T$2:$T$3724,(AnalysisResults!$P$2:$P$3724='AE_SOC_PT Display'!$D373)*(AnalysisResults!$D$2:$D$3724='AE_SOC_PT Display'!F$4)*(AnalysisResults!$J$2:$J$3724='AE_SOC_PT Display'!$B373)*(AnalysisResults!$N$2:$N$3724='AE_SOC_PT Display'!$C373),"")</f>
        <v>(  0.0)</v>
      </c>
      <c r="G373" s="10" t="str" cm="1">
        <f t="array" ref="G373">_xlfn._xlws.FILTER(AnalysisResults!$T$2:$T$3724,(AnalysisResults!$P$2:$P$3724='AE_SOC_PT Display'!$D373)*(AnalysisResults!$D$2:$D$3724='AE_SOC_PT Display'!G$4)*(AnalysisResults!$J$2:$J$3724='AE_SOC_PT Display'!$B373)*(AnalysisResults!$N$2:$N$3724='AE_SOC_PT Display'!$C373),"")</f>
        <v>(  3.6)</v>
      </c>
      <c r="H373" s="10" t="str" cm="1">
        <f t="array" ref="H373">_xlfn._xlws.FILTER(AnalysisResults!$T$2:$T$3724,(AnalysisResults!$P$2:$P$3724='AE_SOC_PT Display'!$D373)*(AnalysisResults!$D$2:$D$3724='AE_SOC_PT Display'!H$4)*(AnalysisResults!$J$2:$J$3724='AE_SOC_PT Display'!$B373)*(AnalysisResults!$N$2:$N$3724='AE_SOC_PT Display'!$C373),"")</f>
        <v>(  0.0)</v>
      </c>
    </row>
    <row r="374" spans="2:8" x14ac:dyDescent="0.45">
      <c r="B374" s="9" t="str">
        <v>PSYCHIATRIC DISORDERS</v>
      </c>
      <c r="C374" s="9" t="str">
        <v>COMPLETED SUICIDE</v>
      </c>
      <c r="D374" s="11" t="str">
        <v>Mth01_CatVar_ByGrp_1_n</v>
      </c>
      <c r="E374" s="9" t="str" cm="1">
        <f t="array" ref="E374">_xlfn._xlws.FILTER(AnalysisMethods!$G$2:$G$31,AnalysisMethods!$E$2:$E$31='AE_SOC_PT Display'!D374,"")</f>
        <v>n</v>
      </c>
      <c r="F374" s="10" t="str" cm="1">
        <f t="array" ref="F374">_xlfn._xlws.FILTER(AnalysisResults!$T$2:$T$3724,(AnalysisResults!$P$2:$P$3724='AE_SOC_PT Display'!$D374)*(AnalysisResults!$D$2:$D$3724='AE_SOC_PT Display'!F$4)*(AnalysisResults!$J$2:$J$3724='AE_SOC_PT Display'!$B374)*(AnalysisResults!$N$2:$N$3724='AE_SOC_PT Display'!$C374),"")</f>
        <v>1</v>
      </c>
      <c r="G374" s="10" t="str" cm="1">
        <f t="array" ref="G374">_xlfn._xlws.FILTER(AnalysisResults!$T$2:$T$3724,(AnalysisResults!$P$2:$P$3724='AE_SOC_PT Display'!$D374)*(AnalysisResults!$D$2:$D$3724='AE_SOC_PT Display'!G$4)*(AnalysisResults!$J$2:$J$3724='AE_SOC_PT Display'!$B374)*(AnalysisResults!$N$2:$N$3724='AE_SOC_PT Display'!$C374),"")</f>
        <v>0</v>
      </c>
      <c r="H374" s="10" t="str" cm="1">
        <f t="array" ref="H374">_xlfn._xlws.FILTER(AnalysisResults!$T$2:$T$3724,(AnalysisResults!$P$2:$P$3724='AE_SOC_PT Display'!$D374)*(AnalysisResults!$D$2:$D$3724='AE_SOC_PT Display'!H$4)*(AnalysisResults!$J$2:$J$3724='AE_SOC_PT Display'!$B374)*(AnalysisResults!$N$2:$N$3724='AE_SOC_PT Display'!$C374),"")</f>
        <v>0</v>
      </c>
    </row>
    <row r="375" spans="2:8" x14ac:dyDescent="0.45">
      <c r="B375" s="9" t="str">
        <v>PSYCHIATRIC DISORDERS</v>
      </c>
      <c r="C375" s="9" t="str">
        <v>COMPLETED SUICIDE</v>
      </c>
      <c r="D375" s="11" t="str">
        <v>Mth01_CatVar_ByGrp_2_pct</v>
      </c>
      <c r="E375" s="9" t="str" cm="1">
        <f t="array" ref="E375">_xlfn._xlws.FILTER(AnalysisMethods!$G$2:$G$31,AnalysisMethods!$E$2:$E$31='AE_SOC_PT Display'!D375,"")</f>
        <v>%</v>
      </c>
      <c r="F375" s="10" t="str" cm="1">
        <f t="array" ref="F375">_xlfn._xlws.FILTER(AnalysisResults!$T$2:$T$3724,(AnalysisResults!$P$2:$P$3724='AE_SOC_PT Display'!$D375)*(AnalysisResults!$D$2:$D$3724='AE_SOC_PT Display'!F$4)*(AnalysisResults!$J$2:$J$3724='AE_SOC_PT Display'!$B375)*(AnalysisResults!$N$2:$N$3724='AE_SOC_PT Display'!$C375),"")</f>
        <v>(  1.2)</v>
      </c>
      <c r="G375" s="10" t="str" cm="1">
        <f t="array" ref="G375">_xlfn._xlws.FILTER(AnalysisResults!$T$2:$T$3724,(AnalysisResults!$P$2:$P$3724='AE_SOC_PT Display'!$D375)*(AnalysisResults!$D$2:$D$3724='AE_SOC_PT Display'!G$4)*(AnalysisResults!$J$2:$J$3724='AE_SOC_PT Display'!$B375)*(AnalysisResults!$N$2:$N$3724='AE_SOC_PT Display'!$C375),"")</f>
        <v>(  0.0)</v>
      </c>
      <c r="H375" s="10" t="str" cm="1">
        <f t="array" ref="H375">_xlfn._xlws.FILTER(AnalysisResults!$T$2:$T$3724,(AnalysisResults!$P$2:$P$3724='AE_SOC_PT Display'!$D375)*(AnalysisResults!$D$2:$D$3724='AE_SOC_PT Display'!H$4)*(AnalysisResults!$J$2:$J$3724='AE_SOC_PT Display'!$B375)*(AnalysisResults!$N$2:$N$3724='AE_SOC_PT Display'!$C375),"")</f>
        <v>(  0.0)</v>
      </c>
    </row>
    <row r="376" spans="2:8" x14ac:dyDescent="0.45">
      <c r="B376" s="9" t="str">
        <v>PSYCHIATRIC DISORDERS</v>
      </c>
      <c r="C376" s="9" t="str">
        <v>CONFUSIONAL STATE</v>
      </c>
      <c r="D376" s="11" t="str">
        <v>Mth01_CatVar_ByGrp_1_n</v>
      </c>
      <c r="E376" s="9" t="str" cm="1">
        <f t="array" ref="E376">_xlfn._xlws.FILTER(AnalysisMethods!$G$2:$G$31,AnalysisMethods!$E$2:$E$31='AE_SOC_PT Display'!D376,"")</f>
        <v>n</v>
      </c>
      <c r="F376" s="10" t="str" cm="1">
        <f t="array" ref="F376">_xlfn._xlws.FILTER(AnalysisResults!$T$2:$T$3724,(AnalysisResults!$P$2:$P$3724='AE_SOC_PT Display'!$D376)*(AnalysisResults!$D$2:$D$3724='AE_SOC_PT Display'!F$4)*(AnalysisResults!$J$2:$J$3724='AE_SOC_PT Display'!$B376)*(AnalysisResults!$N$2:$N$3724='AE_SOC_PT Display'!$C376),"")</f>
        <v>2</v>
      </c>
      <c r="G376" s="10" t="str" cm="1">
        <f t="array" ref="G376">_xlfn._xlws.FILTER(AnalysisResults!$T$2:$T$3724,(AnalysisResults!$P$2:$P$3724='AE_SOC_PT Display'!$D376)*(AnalysisResults!$D$2:$D$3724='AE_SOC_PT Display'!G$4)*(AnalysisResults!$J$2:$J$3724='AE_SOC_PT Display'!$B376)*(AnalysisResults!$N$2:$N$3724='AE_SOC_PT Display'!$C376),"")</f>
        <v>3</v>
      </c>
      <c r="H376" s="10" t="str" cm="1">
        <f t="array" ref="H376">_xlfn._xlws.FILTER(AnalysisResults!$T$2:$T$3724,(AnalysisResults!$P$2:$P$3724='AE_SOC_PT Display'!$D376)*(AnalysisResults!$D$2:$D$3724='AE_SOC_PT Display'!H$4)*(AnalysisResults!$J$2:$J$3724='AE_SOC_PT Display'!$B376)*(AnalysisResults!$N$2:$N$3724='AE_SOC_PT Display'!$C376),"")</f>
        <v>1</v>
      </c>
    </row>
    <row r="377" spans="2:8" x14ac:dyDescent="0.45">
      <c r="B377" s="9" t="str">
        <v>PSYCHIATRIC DISORDERS</v>
      </c>
      <c r="C377" s="9" t="str">
        <v>CONFUSIONAL STATE</v>
      </c>
      <c r="D377" s="11" t="str">
        <v>Mth01_CatVar_ByGrp_2_pct</v>
      </c>
      <c r="E377" s="9" t="str" cm="1">
        <f t="array" ref="E377">_xlfn._xlws.FILTER(AnalysisMethods!$G$2:$G$31,AnalysisMethods!$E$2:$E$31='AE_SOC_PT Display'!D377,"")</f>
        <v>%</v>
      </c>
      <c r="F377" s="10" t="str" cm="1">
        <f t="array" ref="F377">_xlfn._xlws.FILTER(AnalysisResults!$T$2:$T$3724,(AnalysisResults!$P$2:$P$3724='AE_SOC_PT Display'!$D377)*(AnalysisResults!$D$2:$D$3724='AE_SOC_PT Display'!F$4)*(AnalysisResults!$J$2:$J$3724='AE_SOC_PT Display'!$B377)*(AnalysisResults!$N$2:$N$3724='AE_SOC_PT Display'!$C377),"")</f>
        <v>(  2.3)</v>
      </c>
      <c r="G377" s="10" t="str" cm="1">
        <f t="array" ref="G377">_xlfn._xlws.FILTER(AnalysisResults!$T$2:$T$3724,(AnalysisResults!$P$2:$P$3724='AE_SOC_PT Display'!$D377)*(AnalysisResults!$D$2:$D$3724='AE_SOC_PT Display'!G$4)*(AnalysisResults!$J$2:$J$3724='AE_SOC_PT Display'!$B377)*(AnalysisResults!$N$2:$N$3724='AE_SOC_PT Display'!$C377),"")</f>
        <v>(  3.6)</v>
      </c>
      <c r="H377" s="10" t="str" cm="1">
        <f t="array" ref="H377">_xlfn._xlws.FILTER(AnalysisResults!$T$2:$T$3724,(AnalysisResults!$P$2:$P$3724='AE_SOC_PT Display'!$D377)*(AnalysisResults!$D$2:$D$3724='AE_SOC_PT Display'!H$4)*(AnalysisResults!$J$2:$J$3724='AE_SOC_PT Display'!$B377)*(AnalysisResults!$N$2:$N$3724='AE_SOC_PT Display'!$C377),"")</f>
        <v>(  1.2)</v>
      </c>
    </row>
    <row r="378" spans="2:8" x14ac:dyDescent="0.45">
      <c r="B378" s="9" t="str">
        <v>PSYCHIATRIC DISORDERS</v>
      </c>
      <c r="C378" s="9" t="str">
        <v>DELIRIUM</v>
      </c>
      <c r="D378" s="11" t="str">
        <v>Mth01_CatVar_ByGrp_1_n</v>
      </c>
      <c r="E378" s="9" t="str" cm="1">
        <f t="array" ref="E378">_xlfn._xlws.FILTER(AnalysisMethods!$G$2:$G$31,AnalysisMethods!$E$2:$E$31='AE_SOC_PT Display'!D378,"")</f>
        <v>n</v>
      </c>
      <c r="F378" s="10" t="str" cm="1">
        <f t="array" ref="F378">_xlfn._xlws.FILTER(AnalysisResults!$T$2:$T$3724,(AnalysisResults!$P$2:$P$3724='AE_SOC_PT Display'!$D378)*(AnalysisResults!$D$2:$D$3724='AE_SOC_PT Display'!F$4)*(AnalysisResults!$J$2:$J$3724='AE_SOC_PT Display'!$B378)*(AnalysisResults!$N$2:$N$3724='AE_SOC_PT Display'!$C378),"")</f>
        <v>0</v>
      </c>
      <c r="G378" s="10" t="str" cm="1">
        <f t="array" ref="G378">_xlfn._xlws.FILTER(AnalysisResults!$T$2:$T$3724,(AnalysisResults!$P$2:$P$3724='AE_SOC_PT Display'!$D378)*(AnalysisResults!$D$2:$D$3724='AE_SOC_PT Display'!G$4)*(AnalysisResults!$J$2:$J$3724='AE_SOC_PT Display'!$B378)*(AnalysisResults!$N$2:$N$3724='AE_SOC_PT Display'!$C378),"")</f>
        <v>0</v>
      </c>
      <c r="H378" s="10" t="str" cm="1">
        <f t="array" ref="H378">_xlfn._xlws.FILTER(AnalysisResults!$T$2:$T$3724,(AnalysisResults!$P$2:$P$3724='AE_SOC_PT Display'!$D378)*(AnalysisResults!$D$2:$D$3724='AE_SOC_PT Display'!H$4)*(AnalysisResults!$J$2:$J$3724='AE_SOC_PT Display'!$B378)*(AnalysisResults!$N$2:$N$3724='AE_SOC_PT Display'!$C378),"")</f>
        <v>1</v>
      </c>
    </row>
    <row r="379" spans="2:8" x14ac:dyDescent="0.45">
      <c r="B379" s="9" t="str">
        <v>PSYCHIATRIC DISORDERS</v>
      </c>
      <c r="C379" s="9" t="str">
        <v>DELIRIUM</v>
      </c>
      <c r="D379" s="11" t="str">
        <v>Mth01_CatVar_ByGrp_2_pct</v>
      </c>
      <c r="E379" s="9" t="str" cm="1">
        <f t="array" ref="E379">_xlfn._xlws.FILTER(AnalysisMethods!$G$2:$G$31,AnalysisMethods!$E$2:$E$31='AE_SOC_PT Display'!D379,"")</f>
        <v>%</v>
      </c>
      <c r="F379" s="10" t="str" cm="1">
        <f t="array" ref="F379">_xlfn._xlws.FILTER(AnalysisResults!$T$2:$T$3724,(AnalysisResults!$P$2:$P$3724='AE_SOC_PT Display'!$D379)*(AnalysisResults!$D$2:$D$3724='AE_SOC_PT Display'!F$4)*(AnalysisResults!$J$2:$J$3724='AE_SOC_PT Display'!$B379)*(AnalysisResults!$N$2:$N$3724='AE_SOC_PT Display'!$C379),"")</f>
        <v>(  0.0)</v>
      </c>
      <c r="G379" s="10" t="str" cm="1">
        <f t="array" ref="G379">_xlfn._xlws.FILTER(AnalysisResults!$T$2:$T$3724,(AnalysisResults!$P$2:$P$3724='AE_SOC_PT Display'!$D379)*(AnalysisResults!$D$2:$D$3724='AE_SOC_PT Display'!G$4)*(AnalysisResults!$J$2:$J$3724='AE_SOC_PT Display'!$B379)*(AnalysisResults!$N$2:$N$3724='AE_SOC_PT Display'!$C379),"")</f>
        <v>(  0.0)</v>
      </c>
      <c r="H379" s="10" t="str" cm="1">
        <f t="array" ref="H379">_xlfn._xlws.FILTER(AnalysisResults!$T$2:$T$3724,(AnalysisResults!$P$2:$P$3724='AE_SOC_PT Display'!$D379)*(AnalysisResults!$D$2:$D$3724='AE_SOC_PT Display'!H$4)*(AnalysisResults!$J$2:$J$3724='AE_SOC_PT Display'!$B379)*(AnalysisResults!$N$2:$N$3724='AE_SOC_PT Display'!$C379),"")</f>
        <v>(  1.2)</v>
      </c>
    </row>
    <row r="380" spans="2:8" x14ac:dyDescent="0.45">
      <c r="B380" s="9" t="str">
        <v>PSYCHIATRIC DISORDERS</v>
      </c>
      <c r="C380" s="9" t="str">
        <v>DELUSION</v>
      </c>
      <c r="D380" s="11" t="str">
        <v>Mth01_CatVar_ByGrp_1_n</v>
      </c>
      <c r="E380" s="9" t="str" cm="1">
        <f t="array" ref="E380">_xlfn._xlws.FILTER(AnalysisMethods!$G$2:$G$31,AnalysisMethods!$E$2:$E$31='AE_SOC_PT Display'!D380,"")</f>
        <v>n</v>
      </c>
      <c r="F380" s="10" t="str" cm="1">
        <f t="array" ref="F380">_xlfn._xlws.FILTER(AnalysisResults!$T$2:$T$3724,(AnalysisResults!$P$2:$P$3724='AE_SOC_PT Display'!$D380)*(AnalysisResults!$D$2:$D$3724='AE_SOC_PT Display'!F$4)*(AnalysisResults!$J$2:$J$3724='AE_SOC_PT Display'!$B380)*(AnalysisResults!$N$2:$N$3724='AE_SOC_PT Display'!$C380),"")</f>
        <v>1</v>
      </c>
      <c r="G380" s="10" t="str" cm="1">
        <f t="array" ref="G380">_xlfn._xlws.FILTER(AnalysisResults!$T$2:$T$3724,(AnalysisResults!$P$2:$P$3724='AE_SOC_PT Display'!$D380)*(AnalysisResults!$D$2:$D$3724='AE_SOC_PT Display'!G$4)*(AnalysisResults!$J$2:$J$3724='AE_SOC_PT Display'!$B380)*(AnalysisResults!$N$2:$N$3724='AE_SOC_PT Display'!$C380),"")</f>
        <v>0</v>
      </c>
      <c r="H380" s="10" t="str" cm="1">
        <f t="array" ref="H380">_xlfn._xlws.FILTER(AnalysisResults!$T$2:$T$3724,(AnalysisResults!$P$2:$P$3724='AE_SOC_PT Display'!$D380)*(AnalysisResults!$D$2:$D$3724='AE_SOC_PT Display'!H$4)*(AnalysisResults!$J$2:$J$3724='AE_SOC_PT Display'!$B380)*(AnalysisResults!$N$2:$N$3724='AE_SOC_PT Display'!$C380),"")</f>
        <v>1</v>
      </c>
    </row>
    <row r="381" spans="2:8" x14ac:dyDescent="0.45">
      <c r="B381" s="9" t="str">
        <v>PSYCHIATRIC DISORDERS</v>
      </c>
      <c r="C381" s="9" t="str">
        <v>DELUSION</v>
      </c>
      <c r="D381" s="11" t="str">
        <v>Mth01_CatVar_ByGrp_2_pct</v>
      </c>
      <c r="E381" s="9" t="str" cm="1">
        <f t="array" ref="E381">_xlfn._xlws.FILTER(AnalysisMethods!$G$2:$G$31,AnalysisMethods!$E$2:$E$31='AE_SOC_PT Display'!D381,"")</f>
        <v>%</v>
      </c>
      <c r="F381" s="10" t="str" cm="1">
        <f t="array" ref="F381">_xlfn._xlws.FILTER(AnalysisResults!$T$2:$T$3724,(AnalysisResults!$P$2:$P$3724='AE_SOC_PT Display'!$D381)*(AnalysisResults!$D$2:$D$3724='AE_SOC_PT Display'!F$4)*(AnalysisResults!$J$2:$J$3724='AE_SOC_PT Display'!$B381)*(AnalysisResults!$N$2:$N$3724='AE_SOC_PT Display'!$C381),"")</f>
        <v>(  1.2)</v>
      </c>
      <c r="G381" s="10" t="str" cm="1">
        <f t="array" ref="G381">_xlfn._xlws.FILTER(AnalysisResults!$T$2:$T$3724,(AnalysisResults!$P$2:$P$3724='AE_SOC_PT Display'!$D381)*(AnalysisResults!$D$2:$D$3724='AE_SOC_PT Display'!G$4)*(AnalysisResults!$J$2:$J$3724='AE_SOC_PT Display'!$B381)*(AnalysisResults!$N$2:$N$3724='AE_SOC_PT Display'!$C381),"")</f>
        <v>(  0.0)</v>
      </c>
      <c r="H381" s="10" t="str" cm="1">
        <f t="array" ref="H381">_xlfn._xlws.FILTER(AnalysisResults!$T$2:$T$3724,(AnalysisResults!$P$2:$P$3724='AE_SOC_PT Display'!$D381)*(AnalysisResults!$D$2:$D$3724='AE_SOC_PT Display'!H$4)*(AnalysisResults!$J$2:$J$3724='AE_SOC_PT Display'!$B381)*(AnalysisResults!$N$2:$N$3724='AE_SOC_PT Display'!$C381),"")</f>
        <v>(  1.2)</v>
      </c>
    </row>
    <row r="382" spans="2:8" x14ac:dyDescent="0.45">
      <c r="B382" s="9" t="str">
        <v>PSYCHIATRIC DISORDERS</v>
      </c>
      <c r="C382" s="9" t="str">
        <v>DEPRESSED MOOD</v>
      </c>
      <c r="D382" s="11" t="str">
        <v>Mth01_CatVar_ByGrp_1_n</v>
      </c>
      <c r="E382" s="9" t="str" cm="1">
        <f t="array" ref="E382">_xlfn._xlws.FILTER(AnalysisMethods!$G$2:$G$31,AnalysisMethods!$E$2:$E$31='AE_SOC_PT Display'!D382,"")</f>
        <v>n</v>
      </c>
      <c r="F382" s="10" t="str" cm="1">
        <f t="array" ref="F382">_xlfn._xlws.FILTER(AnalysisResults!$T$2:$T$3724,(AnalysisResults!$P$2:$P$3724='AE_SOC_PT Display'!$D382)*(AnalysisResults!$D$2:$D$3724='AE_SOC_PT Display'!F$4)*(AnalysisResults!$J$2:$J$3724='AE_SOC_PT Display'!$B382)*(AnalysisResults!$N$2:$N$3724='AE_SOC_PT Display'!$C382),"")</f>
        <v>0</v>
      </c>
      <c r="G382" s="10" t="str" cm="1">
        <f t="array" ref="G382">_xlfn._xlws.FILTER(AnalysisResults!$T$2:$T$3724,(AnalysisResults!$P$2:$P$3724='AE_SOC_PT Display'!$D382)*(AnalysisResults!$D$2:$D$3724='AE_SOC_PT Display'!G$4)*(AnalysisResults!$J$2:$J$3724='AE_SOC_PT Display'!$B382)*(AnalysisResults!$N$2:$N$3724='AE_SOC_PT Display'!$C382),"")</f>
        <v>1</v>
      </c>
      <c r="H382" s="10" t="str" cm="1">
        <f t="array" ref="H382">_xlfn._xlws.FILTER(AnalysisResults!$T$2:$T$3724,(AnalysisResults!$P$2:$P$3724='AE_SOC_PT Display'!$D382)*(AnalysisResults!$D$2:$D$3724='AE_SOC_PT Display'!H$4)*(AnalysisResults!$J$2:$J$3724='AE_SOC_PT Display'!$B382)*(AnalysisResults!$N$2:$N$3724='AE_SOC_PT Display'!$C382),"")</f>
        <v>0</v>
      </c>
    </row>
    <row r="383" spans="2:8" x14ac:dyDescent="0.45">
      <c r="B383" s="9" t="str">
        <v>PSYCHIATRIC DISORDERS</v>
      </c>
      <c r="C383" s="9" t="str">
        <v>DEPRESSED MOOD</v>
      </c>
      <c r="D383" s="11" t="str">
        <v>Mth01_CatVar_ByGrp_2_pct</v>
      </c>
      <c r="E383" s="9" t="str" cm="1">
        <f t="array" ref="E383">_xlfn._xlws.FILTER(AnalysisMethods!$G$2:$G$31,AnalysisMethods!$E$2:$E$31='AE_SOC_PT Display'!D383,"")</f>
        <v>%</v>
      </c>
      <c r="F383" s="10" t="str" cm="1">
        <f t="array" ref="F383">_xlfn._xlws.FILTER(AnalysisResults!$T$2:$T$3724,(AnalysisResults!$P$2:$P$3724='AE_SOC_PT Display'!$D383)*(AnalysisResults!$D$2:$D$3724='AE_SOC_PT Display'!F$4)*(AnalysisResults!$J$2:$J$3724='AE_SOC_PT Display'!$B383)*(AnalysisResults!$N$2:$N$3724='AE_SOC_PT Display'!$C383),"")</f>
        <v>(  0.0)</v>
      </c>
      <c r="G383" s="10" t="str" cm="1">
        <f t="array" ref="G383">_xlfn._xlws.FILTER(AnalysisResults!$T$2:$T$3724,(AnalysisResults!$P$2:$P$3724='AE_SOC_PT Display'!$D383)*(AnalysisResults!$D$2:$D$3724='AE_SOC_PT Display'!G$4)*(AnalysisResults!$J$2:$J$3724='AE_SOC_PT Display'!$B383)*(AnalysisResults!$N$2:$N$3724='AE_SOC_PT Display'!$C383),"")</f>
        <v>(  1.2)</v>
      </c>
      <c r="H383" s="10" t="str" cm="1">
        <f t="array" ref="H383">_xlfn._xlws.FILTER(AnalysisResults!$T$2:$T$3724,(AnalysisResults!$P$2:$P$3724='AE_SOC_PT Display'!$D383)*(AnalysisResults!$D$2:$D$3724='AE_SOC_PT Display'!H$4)*(AnalysisResults!$J$2:$J$3724='AE_SOC_PT Display'!$B383)*(AnalysisResults!$N$2:$N$3724='AE_SOC_PT Display'!$C383),"")</f>
        <v>(  0.0)</v>
      </c>
    </row>
    <row r="384" spans="2:8" x14ac:dyDescent="0.45">
      <c r="B384" s="9" t="str">
        <v>PSYCHIATRIC DISORDERS</v>
      </c>
      <c r="C384" s="9" t="str">
        <v>DISORIENTATION</v>
      </c>
      <c r="D384" s="11" t="str">
        <v>Mth01_CatVar_ByGrp_1_n</v>
      </c>
      <c r="E384" s="9" t="str" cm="1">
        <f t="array" ref="E384">_xlfn._xlws.FILTER(AnalysisMethods!$G$2:$G$31,AnalysisMethods!$E$2:$E$31='AE_SOC_PT Display'!D384,"")</f>
        <v>n</v>
      </c>
      <c r="F384" s="10" t="str" cm="1">
        <f t="array" ref="F384">_xlfn._xlws.FILTER(AnalysisResults!$T$2:$T$3724,(AnalysisResults!$P$2:$P$3724='AE_SOC_PT Display'!$D384)*(AnalysisResults!$D$2:$D$3724='AE_SOC_PT Display'!F$4)*(AnalysisResults!$J$2:$J$3724='AE_SOC_PT Display'!$B384)*(AnalysisResults!$N$2:$N$3724='AE_SOC_PT Display'!$C384),"")</f>
        <v>1</v>
      </c>
      <c r="G384" s="10" t="str" cm="1">
        <f t="array" ref="G384">_xlfn._xlws.FILTER(AnalysisResults!$T$2:$T$3724,(AnalysisResults!$P$2:$P$3724='AE_SOC_PT Display'!$D384)*(AnalysisResults!$D$2:$D$3724='AE_SOC_PT Display'!G$4)*(AnalysisResults!$J$2:$J$3724='AE_SOC_PT Display'!$B384)*(AnalysisResults!$N$2:$N$3724='AE_SOC_PT Display'!$C384),"")</f>
        <v>0</v>
      </c>
      <c r="H384" s="10" t="str" cm="1">
        <f t="array" ref="H384">_xlfn._xlws.FILTER(AnalysisResults!$T$2:$T$3724,(AnalysisResults!$P$2:$P$3724='AE_SOC_PT Display'!$D384)*(AnalysisResults!$D$2:$D$3724='AE_SOC_PT Display'!H$4)*(AnalysisResults!$J$2:$J$3724='AE_SOC_PT Display'!$B384)*(AnalysisResults!$N$2:$N$3724='AE_SOC_PT Display'!$C384),"")</f>
        <v>0</v>
      </c>
    </row>
    <row r="385" spans="2:8" x14ac:dyDescent="0.45">
      <c r="B385" s="9" t="str">
        <v>PSYCHIATRIC DISORDERS</v>
      </c>
      <c r="C385" s="9" t="str">
        <v>DISORIENTATION</v>
      </c>
      <c r="D385" s="11" t="str">
        <v>Mth01_CatVar_ByGrp_2_pct</v>
      </c>
      <c r="E385" s="9" t="str" cm="1">
        <f t="array" ref="E385">_xlfn._xlws.FILTER(AnalysisMethods!$G$2:$G$31,AnalysisMethods!$E$2:$E$31='AE_SOC_PT Display'!D385,"")</f>
        <v>%</v>
      </c>
      <c r="F385" s="10" t="str" cm="1">
        <f t="array" ref="F385">_xlfn._xlws.FILTER(AnalysisResults!$T$2:$T$3724,(AnalysisResults!$P$2:$P$3724='AE_SOC_PT Display'!$D385)*(AnalysisResults!$D$2:$D$3724='AE_SOC_PT Display'!F$4)*(AnalysisResults!$J$2:$J$3724='AE_SOC_PT Display'!$B385)*(AnalysisResults!$N$2:$N$3724='AE_SOC_PT Display'!$C385),"")</f>
        <v>(  1.2)</v>
      </c>
      <c r="G385" s="10" t="str" cm="1">
        <f t="array" ref="G385">_xlfn._xlws.FILTER(AnalysisResults!$T$2:$T$3724,(AnalysisResults!$P$2:$P$3724='AE_SOC_PT Display'!$D385)*(AnalysisResults!$D$2:$D$3724='AE_SOC_PT Display'!G$4)*(AnalysisResults!$J$2:$J$3724='AE_SOC_PT Display'!$B385)*(AnalysisResults!$N$2:$N$3724='AE_SOC_PT Display'!$C385),"")</f>
        <v>(  0.0)</v>
      </c>
      <c r="H385" s="10" t="str" cm="1">
        <f t="array" ref="H385">_xlfn._xlws.FILTER(AnalysisResults!$T$2:$T$3724,(AnalysisResults!$P$2:$P$3724='AE_SOC_PT Display'!$D385)*(AnalysisResults!$D$2:$D$3724='AE_SOC_PT Display'!H$4)*(AnalysisResults!$J$2:$J$3724='AE_SOC_PT Display'!$B385)*(AnalysisResults!$N$2:$N$3724='AE_SOC_PT Display'!$C385),"")</f>
        <v>(  0.0)</v>
      </c>
    </row>
    <row r="386" spans="2:8" x14ac:dyDescent="0.45">
      <c r="B386" s="9" t="str">
        <v>PSYCHIATRIC DISORDERS</v>
      </c>
      <c r="C386" s="9" t="str">
        <v>HALLUCINATION, VISUAL</v>
      </c>
      <c r="D386" s="11" t="str">
        <v>Mth01_CatVar_ByGrp_1_n</v>
      </c>
      <c r="E386" s="9" t="str" cm="1">
        <f t="array" ref="E386">_xlfn._xlws.FILTER(AnalysisMethods!$G$2:$G$31,AnalysisMethods!$E$2:$E$31='AE_SOC_PT Display'!D386,"")</f>
        <v>n</v>
      </c>
      <c r="F386" s="10" t="str" cm="1">
        <f t="array" ref="F386">_xlfn._xlws.FILTER(AnalysisResults!$T$2:$T$3724,(AnalysisResults!$P$2:$P$3724='AE_SOC_PT Display'!$D386)*(AnalysisResults!$D$2:$D$3724='AE_SOC_PT Display'!F$4)*(AnalysisResults!$J$2:$J$3724='AE_SOC_PT Display'!$B386)*(AnalysisResults!$N$2:$N$3724='AE_SOC_PT Display'!$C386),"")</f>
        <v>0</v>
      </c>
      <c r="G386" s="10" t="str" cm="1">
        <f t="array" ref="G386">_xlfn._xlws.FILTER(AnalysisResults!$T$2:$T$3724,(AnalysisResults!$P$2:$P$3724='AE_SOC_PT Display'!$D386)*(AnalysisResults!$D$2:$D$3724='AE_SOC_PT Display'!G$4)*(AnalysisResults!$J$2:$J$3724='AE_SOC_PT Display'!$B386)*(AnalysisResults!$N$2:$N$3724='AE_SOC_PT Display'!$C386),"")</f>
        <v>0</v>
      </c>
      <c r="H386" s="10" t="str" cm="1">
        <f t="array" ref="H386">_xlfn._xlws.FILTER(AnalysisResults!$T$2:$T$3724,(AnalysisResults!$P$2:$P$3724='AE_SOC_PT Display'!$D386)*(AnalysisResults!$D$2:$D$3724='AE_SOC_PT Display'!H$4)*(AnalysisResults!$J$2:$J$3724='AE_SOC_PT Display'!$B386)*(AnalysisResults!$N$2:$N$3724='AE_SOC_PT Display'!$C386),"")</f>
        <v>1</v>
      </c>
    </row>
    <row r="387" spans="2:8" x14ac:dyDescent="0.45">
      <c r="B387" s="9" t="str">
        <v>PSYCHIATRIC DISORDERS</v>
      </c>
      <c r="C387" s="9" t="str">
        <v>HALLUCINATION, VISUAL</v>
      </c>
      <c r="D387" s="11" t="str">
        <v>Mth01_CatVar_ByGrp_2_pct</v>
      </c>
      <c r="E387" s="9" t="str" cm="1">
        <f t="array" ref="E387">_xlfn._xlws.FILTER(AnalysisMethods!$G$2:$G$31,AnalysisMethods!$E$2:$E$31='AE_SOC_PT Display'!D387,"")</f>
        <v>%</v>
      </c>
      <c r="F387" s="10" t="str" cm="1">
        <f t="array" ref="F387">_xlfn._xlws.FILTER(AnalysisResults!$T$2:$T$3724,(AnalysisResults!$P$2:$P$3724='AE_SOC_PT Display'!$D387)*(AnalysisResults!$D$2:$D$3724='AE_SOC_PT Display'!F$4)*(AnalysisResults!$J$2:$J$3724='AE_SOC_PT Display'!$B387)*(AnalysisResults!$N$2:$N$3724='AE_SOC_PT Display'!$C387),"")</f>
        <v>(  0.0)</v>
      </c>
      <c r="G387" s="10" t="str" cm="1">
        <f t="array" ref="G387">_xlfn._xlws.FILTER(AnalysisResults!$T$2:$T$3724,(AnalysisResults!$P$2:$P$3724='AE_SOC_PT Display'!$D387)*(AnalysisResults!$D$2:$D$3724='AE_SOC_PT Display'!G$4)*(AnalysisResults!$J$2:$J$3724='AE_SOC_PT Display'!$B387)*(AnalysisResults!$N$2:$N$3724='AE_SOC_PT Display'!$C387),"")</f>
        <v>(  0.0)</v>
      </c>
      <c r="H387" s="10" t="str" cm="1">
        <f t="array" ref="H387">_xlfn._xlws.FILTER(AnalysisResults!$T$2:$T$3724,(AnalysisResults!$P$2:$P$3724='AE_SOC_PT Display'!$D387)*(AnalysisResults!$D$2:$D$3724='AE_SOC_PT Display'!H$4)*(AnalysisResults!$J$2:$J$3724='AE_SOC_PT Display'!$B387)*(AnalysisResults!$N$2:$N$3724='AE_SOC_PT Display'!$C387),"")</f>
        <v>(  1.2)</v>
      </c>
    </row>
    <row r="388" spans="2:8" x14ac:dyDescent="0.45">
      <c r="B388" s="9" t="str">
        <v>PSYCHIATRIC DISORDERS</v>
      </c>
      <c r="C388" s="9" t="str">
        <v>HALLUCINATION</v>
      </c>
      <c r="D388" s="11" t="str">
        <v>Mth01_CatVar_ByGrp_1_n</v>
      </c>
      <c r="E388" s="9" t="str" cm="1">
        <f t="array" ref="E388">_xlfn._xlws.FILTER(AnalysisMethods!$G$2:$G$31,AnalysisMethods!$E$2:$E$31='AE_SOC_PT Display'!D388,"")</f>
        <v>n</v>
      </c>
      <c r="F388" s="10" t="str" cm="1">
        <f t="array" ref="F388">_xlfn._xlws.FILTER(AnalysisResults!$T$2:$T$3724,(AnalysisResults!$P$2:$P$3724='AE_SOC_PT Display'!$D388)*(AnalysisResults!$D$2:$D$3724='AE_SOC_PT Display'!F$4)*(AnalysisResults!$J$2:$J$3724='AE_SOC_PT Display'!$B388)*(AnalysisResults!$N$2:$N$3724='AE_SOC_PT Display'!$C388),"")</f>
        <v>0</v>
      </c>
      <c r="G388" s="10" t="str" cm="1">
        <f t="array" ref="G388">_xlfn._xlws.FILTER(AnalysisResults!$T$2:$T$3724,(AnalysisResults!$P$2:$P$3724='AE_SOC_PT Display'!$D388)*(AnalysisResults!$D$2:$D$3724='AE_SOC_PT Display'!G$4)*(AnalysisResults!$J$2:$J$3724='AE_SOC_PT Display'!$B388)*(AnalysisResults!$N$2:$N$3724='AE_SOC_PT Display'!$C388),"")</f>
        <v>0</v>
      </c>
      <c r="H388" s="10" t="str" cm="1">
        <f t="array" ref="H388">_xlfn._xlws.FILTER(AnalysisResults!$T$2:$T$3724,(AnalysisResults!$P$2:$P$3724='AE_SOC_PT Display'!$D388)*(AnalysisResults!$D$2:$D$3724='AE_SOC_PT Display'!H$4)*(AnalysisResults!$J$2:$J$3724='AE_SOC_PT Display'!$B388)*(AnalysisResults!$N$2:$N$3724='AE_SOC_PT Display'!$C388),"")</f>
        <v>1</v>
      </c>
    </row>
    <row r="389" spans="2:8" x14ac:dyDescent="0.45">
      <c r="B389" s="9" t="str">
        <v>PSYCHIATRIC DISORDERS</v>
      </c>
      <c r="C389" s="9" t="str">
        <v>HALLUCINATION</v>
      </c>
      <c r="D389" s="11" t="str">
        <v>Mth01_CatVar_ByGrp_2_pct</v>
      </c>
      <c r="E389" s="9" t="str" cm="1">
        <f t="array" ref="E389">_xlfn._xlws.FILTER(AnalysisMethods!$G$2:$G$31,AnalysisMethods!$E$2:$E$31='AE_SOC_PT Display'!D389,"")</f>
        <v>%</v>
      </c>
      <c r="F389" s="10" t="str" cm="1">
        <f t="array" ref="F389">_xlfn._xlws.FILTER(AnalysisResults!$T$2:$T$3724,(AnalysisResults!$P$2:$P$3724='AE_SOC_PT Display'!$D389)*(AnalysisResults!$D$2:$D$3724='AE_SOC_PT Display'!F$4)*(AnalysisResults!$J$2:$J$3724='AE_SOC_PT Display'!$B389)*(AnalysisResults!$N$2:$N$3724='AE_SOC_PT Display'!$C389),"")</f>
        <v>(  0.0)</v>
      </c>
      <c r="G389" s="10" t="str" cm="1">
        <f t="array" ref="G389">_xlfn._xlws.FILTER(AnalysisResults!$T$2:$T$3724,(AnalysisResults!$P$2:$P$3724='AE_SOC_PT Display'!$D389)*(AnalysisResults!$D$2:$D$3724='AE_SOC_PT Display'!G$4)*(AnalysisResults!$J$2:$J$3724='AE_SOC_PT Display'!$B389)*(AnalysisResults!$N$2:$N$3724='AE_SOC_PT Display'!$C389),"")</f>
        <v>(  0.0)</v>
      </c>
      <c r="H389" s="10" t="str" cm="1">
        <f t="array" ref="H389">_xlfn._xlws.FILTER(AnalysisResults!$T$2:$T$3724,(AnalysisResults!$P$2:$P$3724='AE_SOC_PT Display'!$D389)*(AnalysisResults!$D$2:$D$3724='AE_SOC_PT Display'!H$4)*(AnalysisResults!$J$2:$J$3724='AE_SOC_PT Display'!$B389)*(AnalysisResults!$N$2:$N$3724='AE_SOC_PT Display'!$C389),"")</f>
        <v>(  1.2)</v>
      </c>
    </row>
    <row r="390" spans="2:8" x14ac:dyDescent="0.45">
      <c r="B390" s="9" t="str">
        <v>PSYCHIATRIC DISORDERS</v>
      </c>
      <c r="C390" s="9" t="str">
        <v>INSOMNIA</v>
      </c>
      <c r="D390" s="11" t="str">
        <v>Mth01_CatVar_ByGrp_1_n</v>
      </c>
      <c r="E390" s="9" t="str" cm="1">
        <f t="array" ref="E390">_xlfn._xlws.FILTER(AnalysisMethods!$G$2:$G$31,AnalysisMethods!$E$2:$E$31='AE_SOC_PT Display'!D390,"")</f>
        <v>n</v>
      </c>
      <c r="F390" s="10" t="str" cm="1">
        <f t="array" ref="F390">_xlfn._xlws.FILTER(AnalysisResults!$T$2:$T$3724,(AnalysisResults!$P$2:$P$3724='AE_SOC_PT Display'!$D390)*(AnalysisResults!$D$2:$D$3724='AE_SOC_PT Display'!F$4)*(AnalysisResults!$J$2:$J$3724='AE_SOC_PT Display'!$B390)*(AnalysisResults!$N$2:$N$3724='AE_SOC_PT Display'!$C390),"")</f>
        <v>2</v>
      </c>
      <c r="G390" s="10" t="str" cm="1">
        <f t="array" ref="G390">_xlfn._xlws.FILTER(AnalysisResults!$T$2:$T$3724,(AnalysisResults!$P$2:$P$3724='AE_SOC_PT Display'!$D390)*(AnalysisResults!$D$2:$D$3724='AE_SOC_PT Display'!G$4)*(AnalysisResults!$J$2:$J$3724='AE_SOC_PT Display'!$B390)*(AnalysisResults!$N$2:$N$3724='AE_SOC_PT Display'!$C390),"")</f>
        <v>0</v>
      </c>
      <c r="H390" s="10" t="str" cm="1">
        <f t="array" ref="H390">_xlfn._xlws.FILTER(AnalysisResults!$T$2:$T$3724,(AnalysisResults!$P$2:$P$3724='AE_SOC_PT Display'!$D390)*(AnalysisResults!$D$2:$D$3724='AE_SOC_PT Display'!H$4)*(AnalysisResults!$J$2:$J$3724='AE_SOC_PT Display'!$B390)*(AnalysisResults!$N$2:$N$3724='AE_SOC_PT Display'!$C390),"")</f>
        <v>2</v>
      </c>
    </row>
    <row r="391" spans="2:8" x14ac:dyDescent="0.45">
      <c r="B391" s="9" t="str">
        <v>PSYCHIATRIC DISORDERS</v>
      </c>
      <c r="C391" s="9" t="str">
        <v>INSOMNIA</v>
      </c>
      <c r="D391" s="11" t="str">
        <v>Mth01_CatVar_ByGrp_2_pct</v>
      </c>
      <c r="E391" s="9" t="str" cm="1">
        <f t="array" ref="E391">_xlfn._xlws.FILTER(AnalysisMethods!$G$2:$G$31,AnalysisMethods!$E$2:$E$31='AE_SOC_PT Display'!D391,"")</f>
        <v>%</v>
      </c>
      <c r="F391" s="10" t="str" cm="1">
        <f t="array" ref="F391">_xlfn._xlws.FILTER(AnalysisResults!$T$2:$T$3724,(AnalysisResults!$P$2:$P$3724='AE_SOC_PT Display'!$D391)*(AnalysisResults!$D$2:$D$3724='AE_SOC_PT Display'!F$4)*(AnalysisResults!$J$2:$J$3724='AE_SOC_PT Display'!$B391)*(AnalysisResults!$N$2:$N$3724='AE_SOC_PT Display'!$C391),"")</f>
        <v>(  2.3)</v>
      </c>
      <c r="G391" s="10" t="str" cm="1">
        <f t="array" ref="G391">_xlfn._xlws.FILTER(AnalysisResults!$T$2:$T$3724,(AnalysisResults!$P$2:$P$3724='AE_SOC_PT Display'!$D391)*(AnalysisResults!$D$2:$D$3724='AE_SOC_PT Display'!G$4)*(AnalysisResults!$J$2:$J$3724='AE_SOC_PT Display'!$B391)*(AnalysisResults!$N$2:$N$3724='AE_SOC_PT Display'!$C391),"")</f>
        <v>(  0.0)</v>
      </c>
      <c r="H391" s="10" t="str" cm="1">
        <f t="array" ref="H391">_xlfn._xlws.FILTER(AnalysisResults!$T$2:$T$3724,(AnalysisResults!$P$2:$P$3724='AE_SOC_PT Display'!$D391)*(AnalysisResults!$D$2:$D$3724='AE_SOC_PT Display'!H$4)*(AnalysisResults!$J$2:$J$3724='AE_SOC_PT Display'!$B391)*(AnalysisResults!$N$2:$N$3724='AE_SOC_PT Display'!$C391),"")</f>
        <v>(  2.4)</v>
      </c>
    </row>
    <row r="392" spans="2:8" x14ac:dyDescent="0.45">
      <c r="B392" s="9" t="str">
        <v>PSYCHIATRIC DISORDERS</v>
      </c>
      <c r="C392" s="9" t="str">
        <v>IRRITABILITY</v>
      </c>
      <c r="D392" s="11" t="str">
        <v>Mth01_CatVar_ByGrp_1_n</v>
      </c>
      <c r="E392" s="9" t="str" cm="1">
        <f t="array" ref="E392">_xlfn._xlws.FILTER(AnalysisMethods!$G$2:$G$31,AnalysisMethods!$E$2:$E$31='AE_SOC_PT Display'!D392,"")</f>
        <v>n</v>
      </c>
      <c r="F392" s="10" t="str" cm="1">
        <f t="array" ref="F392">_xlfn._xlws.FILTER(AnalysisResults!$T$2:$T$3724,(AnalysisResults!$P$2:$P$3724='AE_SOC_PT Display'!$D392)*(AnalysisResults!$D$2:$D$3724='AE_SOC_PT Display'!F$4)*(AnalysisResults!$J$2:$J$3724='AE_SOC_PT Display'!$B392)*(AnalysisResults!$N$2:$N$3724='AE_SOC_PT Display'!$C392),"")</f>
        <v>1</v>
      </c>
      <c r="G392" s="10" t="str" cm="1">
        <f t="array" ref="G392">_xlfn._xlws.FILTER(AnalysisResults!$T$2:$T$3724,(AnalysisResults!$P$2:$P$3724='AE_SOC_PT Display'!$D392)*(AnalysisResults!$D$2:$D$3724='AE_SOC_PT Display'!G$4)*(AnalysisResults!$J$2:$J$3724='AE_SOC_PT Display'!$B392)*(AnalysisResults!$N$2:$N$3724='AE_SOC_PT Display'!$C392),"")</f>
        <v>1</v>
      </c>
      <c r="H392" s="10" t="str" cm="1">
        <f t="array" ref="H392">_xlfn._xlws.FILTER(AnalysisResults!$T$2:$T$3724,(AnalysisResults!$P$2:$P$3724='AE_SOC_PT Display'!$D392)*(AnalysisResults!$D$2:$D$3724='AE_SOC_PT Display'!H$4)*(AnalysisResults!$J$2:$J$3724='AE_SOC_PT Display'!$B392)*(AnalysisResults!$N$2:$N$3724='AE_SOC_PT Display'!$C392),"")</f>
        <v>0</v>
      </c>
    </row>
    <row r="393" spans="2:8" x14ac:dyDescent="0.45">
      <c r="B393" s="9" t="str">
        <v>PSYCHIATRIC DISORDERS</v>
      </c>
      <c r="C393" s="9" t="str">
        <v>IRRITABILITY</v>
      </c>
      <c r="D393" s="11" t="str">
        <v>Mth01_CatVar_ByGrp_2_pct</v>
      </c>
      <c r="E393" s="9" t="str" cm="1">
        <f t="array" ref="E393">_xlfn._xlws.FILTER(AnalysisMethods!$G$2:$G$31,AnalysisMethods!$E$2:$E$31='AE_SOC_PT Display'!D393,"")</f>
        <v>%</v>
      </c>
      <c r="F393" s="10" t="str" cm="1">
        <f t="array" ref="F393">_xlfn._xlws.FILTER(AnalysisResults!$T$2:$T$3724,(AnalysisResults!$P$2:$P$3724='AE_SOC_PT Display'!$D393)*(AnalysisResults!$D$2:$D$3724='AE_SOC_PT Display'!F$4)*(AnalysisResults!$J$2:$J$3724='AE_SOC_PT Display'!$B393)*(AnalysisResults!$N$2:$N$3724='AE_SOC_PT Display'!$C393),"")</f>
        <v>(  1.2)</v>
      </c>
      <c r="G393" s="10" t="str" cm="1">
        <f t="array" ref="G393">_xlfn._xlws.FILTER(AnalysisResults!$T$2:$T$3724,(AnalysisResults!$P$2:$P$3724='AE_SOC_PT Display'!$D393)*(AnalysisResults!$D$2:$D$3724='AE_SOC_PT Display'!G$4)*(AnalysisResults!$J$2:$J$3724='AE_SOC_PT Display'!$B393)*(AnalysisResults!$N$2:$N$3724='AE_SOC_PT Display'!$C393),"")</f>
        <v>(  1.2)</v>
      </c>
      <c r="H393" s="10" t="str" cm="1">
        <f t="array" ref="H393">_xlfn._xlws.FILTER(AnalysisResults!$T$2:$T$3724,(AnalysisResults!$P$2:$P$3724='AE_SOC_PT Display'!$D393)*(AnalysisResults!$D$2:$D$3724='AE_SOC_PT Display'!H$4)*(AnalysisResults!$J$2:$J$3724='AE_SOC_PT Display'!$B393)*(AnalysisResults!$N$2:$N$3724='AE_SOC_PT Display'!$C393),"")</f>
        <v>(  0.0)</v>
      </c>
    </row>
    <row r="394" spans="2:8" x14ac:dyDescent="0.45">
      <c r="B394" s="9" t="str">
        <v>PSYCHIATRIC DISORDERS</v>
      </c>
      <c r="C394" s="9" t="str">
        <v>LIBIDO DECREASED</v>
      </c>
      <c r="D394" s="11" t="str">
        <v>Mth01_CatVar_ByGrp_1_n</v>
      </c>
      <c r="E394" s="9" t="str" cm="1">
        <f t="array" ref="E394">_xlfn._xlws.FILTER(AnalysisMethods!$G$2:$G$31,AnalysisMethods!$E$2:$E$31='AE_SOC_PT Display'!D394,"")</f>
        <v>n</v>
      </c>
      <c r="F394" s="10" t="str" cm="1">
        <f t="array" ref="F394">_xlfn._xlws.FILTER(AnalysisResults!$T$2:$T$3724,(AnalysisResults!$P$2:$P$3724='AE_SOC_PT Display'!$D394)*(AnalysisResults!$D$2:$D$3724='AE_SOC_PT Display'!F$4)*(AnalysisResults!$J$2:$J$3724='AE_SOC_PT Display'!$B394)*(AnalysisResults!$N$2:$N$3724='AE_SOC_PT Display'!$C394),"")</f>
        <v>0</v>
      </c>
      <c r="G394" s="10" t="str" cm="1">
        <f t="array" ref="G394">_xlfn._xlws.FILTER(AnalysisResults!$T$2:$T$3724,(AnalysisResults!$P$2:$P$3724='AE_SOC_PT Display'!$D394)*(AnalysisResults!$D$2:$D$3724='AE_SOC_PT Display'!G$4)*(AnalysisResults!$J$2:$J$3724='AE_SOC_PT Display'!$B394)*(AnalysisResults!$N$2:$N$3724='AE_SOC_PT Display'!$C394),"")</f>
        <v>0</v>
      </c>
      <c r="H394" s="10" t="str" cm="1">
        <f t="array" ref="H394">_xlfn._xlws.FILTER(AnalysisResults!$T$2:$T$3724,(AnalysisResults!$P$2:$P$3724='AE_SOC_PT Display'!$D394)*(AnalysisResults!$D$2:$D$3724='AE_SOC_PT Display'!H$4)*(AnalysisResults!$J$2:$J$3724='AE_SOC_PT Display'!$B394)*(AnalysisResults!$N$2:$N$3724='AE_SOC_PT Display'!$C394),"")</f>
        <v>1</v>
      </c>
    </row>
    <row r="395" spans="2:8" x14ac:dyDescent="0.45">
      <c r="B395" s="9" t="str">
        <v>PSYCHIATRIC DISORDERS</v>
      </c>
      <c r="C395" s="9" t="str">
        <v>LIBIDO DECREASED</v>
      </c>
      <c r="D395" s="11" t="str">
        <v>Mth01_CatVar_ByGrp_2_pct</v>
      </c>
      <c r="E395" s="9" t="str" cm="1">
        <f t="array" ref="E395">_xlfn._xlws.FILTER(AnalysisMethods!$G$2:$G$31,AnalysisMethods!$E$2:$E$31='AE_SOC_PT Display'!D395,"")</f>
        <v>%</v>
      </c>
      <c r="F395" s="10" t="str" cm="1">
        <f t="array" ref="F395">_xlfn._xlws.FILTER(AnalysisResults!$T$2:$T$3724,(AnalysisResults!$P$2:$P$3724='AE_SOC_PT Display'!$D395)*(AnalysisResults!$D$2:$D$3724='AE_SOC_PT Display'!F$4)*(AnalysisResults!$J$2:$J$3724='AE_SOC_PT Display'!$B395)*(AnalysisResults!$N$2:$N$3724='AE_SOC_PT Display'!$C395),"")</f>
        <v>(  0.0)</v>
      </c>
      <c r="G395" s="10" t="str" cm="1">
        <f t="array" ref="G395">_xlfn._xlws.FILTER(AnalysisResults!$T$2:$T$3724,(AnalysisResults!$P$2:$P$3724='AE_SOC_PT Display'!$D395)*(AnalysisResults!$D$2:$D$3724='AE_SOC_PT Display'!G$4)*(AnalysisResults!$J$2:$J$3724='AE_SOC_PT Display'!$B395)*(AnalysisResults!$N$2:$N$3724='AE_SOC_PT Display'!$C395),"")</f>
        <v>(  0.0)</v>
      </c>
      <c r="H395" s="10" t="str" cm="1">
        <f t="array" ref="H395">_xlfn._xlws.FILTER(AnalysisResults!$T$2:$T$3724,(AnalysisResults!$P$2:$P$3724='AE_SOC_PT Display'!$D395)*(AnalysisResults!$D$2:$D$3724='AE_SOC_PT Display'!H$4)*(AnalysisResults!$J$2:$J$3724='AE_SOC_PT Display'!$B395)*(AnalysisResults!$N$2:$N$3724='AE_SOC_PT Display'!$C395),"")</f>
        <v>(  1.2)</v>
      </c>
    </row>
    <row r="396" spans="2:8" x14ac:dyDescent="0.45">
      <c r="B396" s="9" t="str">
        <v>PSYCHIATRIC DISORDERS</v>
      </c>
      <c r="C396" s="9" t="str">
        <v>LISTLESS</v>
      </c>
      <c r="D396" s="11" t="str">
        <v>Mth01_CatVar_ByGrp_1_n</v>
      </c>
      <c r="E396" s="9" t="str" cm="1">
        <f t="array" ref="E396">_xlfn._xlws.FILTER(AnalysisMethods!$G$2:$G$31,AnalysisMethods!$E$2:$E$31='AE_SOC_PT Display'!D396,"")</f>
        <v>n</v>
      </c>
      <c r="F396" s="10" t="str" cm="1">
        <f t="array" ref="F396">_xlfn._xlws.FILTER(AnalysisResults!$T$2:$T$3724,(AnalysisResults!$P$2:$P$3724='AE_SOC_PT Display'!$D396)*(AnalysisResults!$D$2:$D$3724='AE_SOC_PT Display'!F$4)*(AnalysisResults!$J$2:$J$3724='AE_SOC_PT Display'!$B396)*(AnalysisResults!$N$2:$N$3724='AE_SOC_PT Display'!$C396),"")</f>
        <v>0</v>
      </c>
      <c r="G396" s="10" t="str" cm="1">
        <f t="array" ref="G396">_xlfn._xlws.FILTER(AnalysisResults!$T$2:$T$3724,(AnalysisResults!$P$2:$P$3724='AE_SOC_PT Display'!$D396)*(AnalysisResults!$D$2:$D$3724='AE_SOC_PT Display'!G$4)*(AnalysisResults!$J$2:$J$3724='AE_SOC_PT Display'!$B396)*(AnalysisResults!$N$2:$N$3724='AE_SOC_PT Display'!$C396),"")</f>
        <v>0</v>
      </c>
      <c r="H396" s="10" t="str" cm="1">
        <f t="array" ref="H396">_xlfn._xlws.FILTER(AnalysisResults!$T$2:$T$3724,(AnalysisResults!$P$2:$P$3724='AE_SOC_PT Display'!$D396)*(AnalysisResults!$D$2:$D$3724='AE_SOC_PT Display'!H$4)*(AnalysisResults!$J$2:$J$3724='AE_SOC_PT Display'!$B396)*(AnalysisResults!$N$2:$N$3724='AE_SOC_PT Display'!$C396),"")</f>
        <v>1</v>
      </c>
    </row>
    <row r="397" spans="2:8" x14ac:dyDescent="0.45">
      <c r="B397" s="9" t="str">
        <v>PSYCHIATRIC DISORDERS</v>
      </c>
      <c r="C397" s="9" t="str">
        <v>LISTLESS</v>
      </c>
      <c r="D397" s="11" t="str">
        <v>Mth01_CatVar_ByGrp_2_pct</v>
      </c>
      <c r="E397" s="9" t="str" cm="1">
        <f t="array" ref="E397">_xlfn._xlws.FILTER(AnalysisMethods!$G$2:$G$31,AnalysisMethods!$E$2:$E$31='AE_SOC_PT Display'!D397,"")</f>
        <v>%</v>
      </c>
      <c r="F397" s="10" t="str" cm="1">
        <f t="array" ref="F397">_xlfn._xlws.FILTER(AnalysisResults!$T$2:$T$3724,(AnalysisResults!$P$2:$P$3724='AE_SOC_PT Display'!$D397)*(AnalysisResults!$D$2:$D$3724='AE_SOC_PT Display'!F$4)*(AnalysisResults!$J$2:$J$3724='AE_SOC_PT Display'!$B397)*(AnalysisResults!$N$2:$N$3724='AE_SOC_PT Display'!$C397),"")</f>
        <v>(  0.0)</v>
      </c>
      <c r="G397" s="10" t="str" cm="1">
        <f t="array" ref="G397">_xlfn._xlws.FILTER(AnalysisResults!$T$2:$T$3724,(AnalysisResults!$P$2:$P$3724='AE_SOC_PT Display'!$D397)*(AnalysisResults!$D$2:$D$3724='AE_SOC_PT Display'!G$4)*(AnalysisResults!$J$2:$J$3724='AE_SOC_PT Display'!$B397)*(AnalysisResults!$N$2:$N$3724='AE_SOC_PT Display'!$C397),"")</f>
        <v>(  0.0)</v>
      </c>
      <c r="H397" s="10" t="str" cm="1">
        <f t="array" ref="H397">_xlfn._xlws.FILTER(AnalysisResults!$T$2:$T$3724,(AnalysisResults!$P$2:$P$3724='AE_SOC_PT Display'!$D397)*(AnalysisResults!$D$2:$D$3724='AE_SOC_PT Display'!H$4)*(AnalysisResults!$J$2:$J$3724='AE_SOC_PT Display'!$B397)*(AnalysisResults!$N$2:$N$3724='AE_SOC_PT Display'!$C397),"")</f>
        <v>(  1.2)</v>
      </c>
    </row>
    <row r="398" spans="2:8" x14ac:dyDescent="0.45">
      <c r="B398" s="9" t="str">
        <v>PSYCHIATRIC DISORDERS</v>
      </c>
      <c r="C398" s="9" t="str">
        <v>NIGHTMARE</v>
      </c>
      <c r="D398" s="11" t="str">
        <v>Mth01_CatVar_ByGrp_1_n</v>
      </c>
      <c r="E398" s="9" t="str" cm="1">
        <f t="array" ref="E398">_xlfn._xlws.FILTER(AnalysisMethods!$G$2:$G$31,AnalysisMethods!$E$2:$E$31='AE_SOC_PT Display'!D398,"")</f>
        <v>n</v>
      </c>
      <c r="F398" s="10" t="str" cm="1">
        <f t="array" ref="F398">_xlfn._xlws.FILTER(AnalysisResults!$T$2:$T$3724,(AnalysisResults!$P$2:$P$3724='AE_SOC_PT Display'!$D398)*(AnalysisResults!$D$2:$D$3724='AE_SOC_PT Display'!F$4)*(AnalysisResults!$J$2:$J$3724='AE_SOC_PT Display'!$B398)*(AnalysisResults!$N$2:$N$3724='AE_SOC_PT Display'!$C398),"")</f>
        <v>0</v>
      </c>
      <c r="G398" s="10" t="str" cm="1">
        <f t="array" ref="G398">_xlfn._xlws.FILTER(AnalysisResults!$T$2:$T$3724,(AnalysisResults!$P$2:$P$3724='AE_SOC_PT Display'!$D398)*(AnalysisResults!$D$2:$D$3724='AE_SOC_PT Display'!G$4)*(AnalysisResults!$J$2:$J$3724='AE_SOC_PT Display'!$B398)*(AnalysisResults!$N$2:$N$3724='AE_SOC_PT Display'!$C398),"")</f>
        <v>0</v>
      </c>
      <c r="H398" s="10" t="str" cm="1">
        <f t="array" ref="H398">_xlfn._xlws.FILTER(AnalysisResults!$T$2:$T$3724,(AnalysisResults!$P$2:$P$3724='AE_SOC_PT Display'!$D398)*(AnalysisResults!$D$2:$D$3724='AE_SOC_PT Display'!H$4)*(AnalysisResults!$J$2:$J$3724='AE_SOC_PT Display'!$B398)*(AnalysisResults!$N$2:$N$3724='AE_SOC_PT Display'!$C398),"")</f>
        <v>1</v>
      </c>
    </row>
    <row r="399" spans="2:8" x14ac:dyDescent="0.45">
      <c r="B399" s="9" t="str">
        <v>PSYCHIATRIC DISORDERS</v>
      </c>
      <c r="C399" s="9" t="str">
        <v>NIGHTMARE</v>
      </c>
      <c r="D399" s="11" t="str">
        <v>Mth01_CatVar_ByGrp_2_pct</v>
      </c>
      <c r="E399" s="9" t="str" cm="1">
        <f t="array" ref="E399">_xlfn._xlws.FILTER(AnalysisMethods!$G$2:$G$31,AnalysisMethods!$E$2:$E$31='AE_SOC_PT Display'!D399,"")</f>
        <v>%</v>
      </c>
      <c r="F399" s="10" t="str" cm="1">
        <f t="array" ref="F399">_xlfn._xlws.FILTER(AnalysisResults!$T$2:$T$3724,(AnalysisResults!$P$2:$P$3724='AE_SOC_PT Display'!$D399)*(AnalysisResults!$D$2:$D$3724='AE_SOC_PT Display'!F$4)*(AnalysisResults!$J$2:$J$3724='AE_SOC_PT Display'!$B399)*(AnalysisResults!$N$2:$N$3724='AE_SOC_PT Display'!$C399),"")</f>
        <v>(  0.0)</v>
      </c>
      <c r="G399" s="10" t="str" cm="1">
        <f t="array" ref="G399">_xlfn._xlws.FILTER(AnalysisResults!$T$2:$T$3724,(AnalysisResults!$P$2:$P$3724='AE_SOC_PT Display'!$D399)*(AnalysisResults!$D$2:$D$3724='AE_SOC_PT Display'!G$4)*(AnalysisResults!$J$2:$J$3724='AE_SOC_PT Display'!$B399)*(AnalysisResults!$N$2:$N$3724='AE_SOC_PT Display'!$C399),"")</f>
        <v>(  0.0)</v>
      </c>
      <c r="H399" s="10" t="str" cm="1">
        <f t="array" ref="H399">_xlfn._xlws.FILTER(AnalysisResults!$T$2:$T$3724,(AnalysisResults!$P$2:$P$3724='AE_SOC_PT Display'!$D399)*(AnalysisResults!$D$2:$D$3724='AE_SOC_PT Display'!H$4)*(AnalysisResults!$J$2:$J$3724='AE_SOC_PT Display'!$B399)*(AnalysisResults!$N$2:$N$3724='AE_SOC_PT Display'!$C399),"")</f>
        <v>(  1.2)</v>
      </c>
    </row>
    <row r="400" spans="2:8" x14ac:dyDescent="0.45">
      <c r="B400" s="9" t="str">
        <v>PSYCHIATRIC DISORDERS</v>
      </c>
      <c r="C400" s="9" t="str">
        <v>RESTLESSNESS</v>
      </c>
      <c r="D400" s="11" t="str">
        <v>Mth01_CatVar_ByGrp_1_n</v>
      </c>
      <c r="E400" s="9" t="str" cm="1">
        <f t="array" ref="E400">_xlfn._xlws.FILTER(AnalysisMethods!$G$2:$G$31,AnalysisMethods!$E$2:$E$31='AE_SOC_PT Display'!D400,"")</f>
        <v>n</v>
      </c>
      <c r="F400" s="10" t="str" cm="1">
        <f t="array" ref="F400">_xlfn._xlws.FILTER(AnalysisResults!$T$2:$T$3724,(AnalysisResults!$P$2:$P$3724='AE_SOC_PT Display'!$D400)*(AnalysisResults!$D$2:$D$3724='AE_SOC_PT Display'!F$4)*(AnalysisResults!$J$2:$J$3724='AE_SOC_PT Display'!$B400)*(AnalysisResults!$N$2:$N$3724='AE_SOC_PT Display'!$C400),"")</f>
        <v>0</v>
      </c>
      <c r="G400" s="10" t="str" cm="1">
        <f t="array" ref="G400">_xlfn._xlws.FILTER(AnalysisResults!$T$2:$T$3724,(AnalysisResults!$P$2:$P$3724='AE_SOC_PT Display'!$D400)*(AnalysisResults!$D$2:$D$3724='AE_SOC_PT Display'!G$4)*(AnalysisResults!$J$2:$J$3724='AE_SOC_PT Display'!$B400)*(AnalysisResults!$N$2:$N$3724='AE_SOC_PT Display'!$C400),"")</f>
        <v>1</v>
      </c>
      <c r="H400" s="10" t="str" cm="1">
        <f t="array" ref="H400">_xlfn._xlws.FILTER(AnalysisResults!$T$2:$T$3724,(AnalysisResults!$P$2:$P$3724='AE_SOC_PT Display'!$D400)*(AnalysisResults!$D$2:$D$3724='AE_SOC_PT Display'!H$4)*(AnalysisResults!$J$2:$J$3724='AE_SOC_PT Display'!$B400)*(AnalysisResults!$N$2:$N$3724='AE_SOC_PT Display'!$C400),"")</f>
        <v>0</v>
      </c>
    </row>
    <row r="401" spans="2:8" x14ac:dyDescent="0.45">
      <c r="B401" s="9" t="str">
        <v>PSYCHIATRIC DISORDERS</v>
      </c>
      <c r="C401" s="9" t="str">
        <v>RESTLESSNESS</v>
      </c>
      <c r="D401" s="11" t="str">
        <v>Mth01_CatVar_ByGrp_2_pct</v>
      </c>
      <c r="E401" s="9" t="str" cm="1">
        <f t="array" ref="E401">_xlfn._xlws.FILTER(AnalysisMethods!$G$2:$G$31,AnalysisMethods!$E$2:$E$31='AE_SOC_PT Display'!D401,"")</f>
        <v>%</v>
      </c>
      <c r="F401" s="10" t="str" cm="1">
        <f t="array" ref="F401">_xlfn._xlws.FILTER(AnalysisResults!$T$2:$T$3724,(AnalysisResults!$P$2:$P$3724='AE_SOC_PT Display'!$D401)*(AnalysisResults!$D$2:$D$3724='AE_SOC_PT Display'!F$4)*(AnalysisResults!$J$2:$J$3724='AE_SOC_PT Display'!$B401)*(AnalysisResults!$N$2:$N$3724='AE_SOC_PT Display'!$C401),"")</f>
        <v>(  0.0)</v>
      </c>
      <c r="G401" s="10" t="str" cm="1">
        <f t="array" ref="G401">_xlfn._xlws.FILTER(AnalysisResults!$T$2:$T$3724,(AnalysisResults!$P$2:$P$3724='AE_SOC_PT Display'!$D401)*(AnalysisResults!$D$2:$D$3724='AE_SOC_PT Display'!G$4)*(AnalysisResults!$J$2:$J$3724='AE_SOC_PT Display'!$B401)*(AnalysisResults!$N$2:$N$3724='AE_SOC_PT Display'!$C401),"")</f>
        <v>(  1.2)</v>
      </c>
      <c r="H401" s="10" t="str" cm="1">
        <f t="array" ref="H401">_xlfn._xlws.FILTER(AnalysisResults!$T$2:$T$3724,(AnalysisResults!$P$2:$P$3724='AE_SOC_PT Display'!$D401)*(AnalysisResults!$D$2:$D$3724='AE_SOC_PT Display'!H$4)*(AnalysisResults!$J$2:$J$3724='AE_SOC_PT Display'!$B401)*(AnalysisResults!$N$2:$N$3724='AE_SOC_PT Display'!$C401),"")</f>
        <v>(  0.0)</v>
      </c>
    </row>
    <row r="402" spans="2:8" x14ac:dyDescent="0.45">
      <c r="B402" s="9" t="str">
        <v>RENAL AND URINARY DISORDERS</v>
      </c>
      <c r="C402" s="9" t="str">
        <v/>
      </c>
      <c r="D402" s="11" t="str">
        <v>Mth01_CatVar_ByGrp_1_n</v>
      </c>
      <c r="E402" s="9" t="str" cm="1">
        <f t="array" ref="E402">_xlfn._xlws.FILTER(AnalysisMethods!$G$2:$G$31,AnalysisMethods!$E$2:$E$31='AE_SOC_PT Display'!D402,"")</f>
        <v>n</v>
      </c>
      <c r="F402" s="10" t="str" cm="1">
        <f t="array" ref="F402">_xlfn._xlws.FILTER(AnalysisResults!$T$2:$T$3724,(AnalysisResults!$P$2:$P$3724='AE_SOC_PT Display'!$D402)*(AnalysisResults!$D$2:$D$3724='AE_SOC_PT Display'!F$4)*(AnalysisResults!$J$2:$J$3724='AE_SOC_PT Display'!$B402)*(AnalysisResults!$N$2:$N$3724='AE_SOC_PT Display'!$C402),"")</f>
        <v>4</v>
      </c>
      <c r="G402" s="10" t="str" cm="1">
        <f t="array" ref="G402">_xlfn._xlws.FILTER(AnalysisResults!$T$2:$T$3724,(AnalysisResults!$P$2:$P$3724='AE_SOC_PT Display'!$D402)*(AnalysisResults!$D$2:$D$3724='AE_SOC_PT Display'!G$4)*(AnalysisResults!$J$2:$J$3724='AE_SOC_PT Display'!$B402)*(AnalysisResults!$N$2:$N$3724='AE_SOC_PT Display'!$C402),"")</f>
        <v>3</v>
      </c>
      <c r="H402" s="10" t="str" cm="1">
        <f t="array" ref="H402">_xlfn._xlws.FILTER(AnalysisResults!$T$2:$T$3724,(AnalysisResults!$P$2:$P$3724='AE_SOC_PT Display'!$D402)*(AnalysisResults!$D$2:$D$3724='AE_SOC_PT Display'!H$4)*(AnalysisResults!$J$2:$J$3724='AE_SOC_PT Display'!$B402)*(AnalysisResults!$N$2:$N$3724='AE_SOC_PT Display'!$C402),"")</f>
        <v>3</v>
      </c>
    </row>
    <row r="403" spans="2:8" x14ac:dyDescent="0.45">
      <c r="B403" s="9" t="str">
        <v>RENAL AND URINARY DISORDERS</v>
      </c>
      <c r="C403" s="9" t="str">
        <v/>
      </c>
      <c r="D403" s="11" t="str">
        <v>Mth01_CatVar_ByGrp_2_pct</v>
      </c>
      <c r="E403" s="9" t="str" cm="1">
        <f t="array" ref="E403">_xlfn._xlws.FILTER(AnalysisMethods!$G$2:$G$31,AnalysisMethods!$E$2:$E$31='AE_SOC_PT Display'!D403,"")</f>
        <v>%</v>
      </c>
      <c r="F403" s="10" t="str" cm="1">
        <f t="array" ref="F403">_xlfn._xlws.FILTER(AnalysisResults!$T$2:$T$3724,(AnalysisResults!$P$2:$P$3724='AE_SOC_PT Display'!$D403)*(AnalysisResults!$D$2:$D$3724='AE_SOC_PT Display'!F$4)*(AnalysisResults!$J$2:$J$3724='AE_SOC_PT Display'!$B403)*(AnalysisResults!$N$2:$N$3724='AE_SOC_PT Display'!$C403),"")</f>
        <v>(  4.7)</v>
      </c>
      <c r="G403" s="10" t="str" cm="1">
        <f t="array" ref="G403">_xlfn._xlws.FILTER(AnalysisResults!$T$2:$T$3724,(AnalysisResults!$P$2:$P$3724='AE_SOC_PT Display'!$D403)*(AnalysisResults!$D$2:$D$3724='AE_SOC_PT Display'!G$4)*(AnalysisResults!$J$2:$J$3724='AE_SOC_PT Display'!$B403)*(AnalysisResults!$N$2:$N$3724='AE_SOC_PT Display'!$C403),"")</f>
        <v>(  3.6)</v>
      </c>
      <c r="H403" s="10" t="str" cm="1">
        <f t="array" ref="H403">_xlfn._xlws.FILTER(AnalysisResults!$T$2:$T$3724,(AnalysisResults!$P$2:$P$3724='AE_SOC_PT Display'!$D403)*(AnalysisResults!$D$2:$D$3724='AE_SOC_PT Display'!H$4)*(AnalysisResults!$J$2:$J$3724='AE_SOC_PT Display'!$B403)*(AnalysisResults!$N$2:$N$3724='AE_SOC_PT Display'!$C403),"")</f>
        <v>(  3.6)</v>
      </c>
    </row>
    <row r="404" spans="2:8" x14ac:dyDescent="0.45">
      <c r="B404" s="9" t="str">
        <v>RENAL AND URINARY DISORDERS</v>
      </c>
      <c r="C404" s="9" t="str">
        <v>CALCULUS URETHRAL</v>
      </c>
      <c r="D404" s="11" t="str">
        <v>Mth01_CatVar_ByGrp_1_n</v>
      </c>
      <c r="E404" s="9" t="str" cm="1">
        <f t="array" ref="E404">_xlfn._xlws.FILTER(AnalysisMethods!$G$2:$G$31,AnalysisMethods!$E$2:$E$31='AE_SOC_PT Display'!D404,"")</f>
        <v>n</v>
      </c>
      <c r="F404" s="10" t="str" cm="1">
        <f t="array" ref="F404">_xlfn._xlws.FILTER(AnalysisResults!$T$2:$T$3724,(AnalysisResults!$P$2:$P$3724='AE_SOC_PT Display'!$D404)*(AnalysisResults!$D$2:$D$3724='AE_SOC_PT Display'!F$4)*(AnalysisResults!$J$2:$J$3724='AE_SOC_PT Display'!$B404)*(AnalysisResults!$N$2:$N$3724='AE_SOC_PT Display'!$C404),"")</f>
        <v>0</v>
      </c>
      <c r="G404" s="10" t="str" cm="1">
        <f t="array" ref="G404">_xlfn._xlws.FILTER(AnalysisResults!$T$2:$T$3724,(AnalysisResults!$P$2:$P$3724='AE_SOC_PT Display'!$D404)*(AnalysisResults!$D$2:$D$3724='AE_SOC_PT Display'!G$4)*(AnalysisResults!$J$2:$J$3724='AE_SOC_PT Display'!$B404)*(AnalysisResults!$N$2:$N$3724='AE_SOC_PT Display'!$C404),"")</f>
        <v>0</v>
      </c>
      <c r="H404" s="10" t="str" cm="1">
        <f t="array" ref="H404">_xlfn._xlws.FILTER(AnalysisResults!$T$2:$T$3724,(AnalysisResults!$P$2:$P$3724='AE_SOC_PT Display'!$D404)*(AnalysisResults!$D$2:$D$3724='AE_SOC_PT Display'!H$4)*(AnalysisResults!$J$2:$J$3724='AE_SOC_PT Display'!$B404)*(AnalysisResults!$N$2:$N$3724='AE_SOC_PT Display'!$C404),"")</f>
        <v>1</v>
      </c>
    </row>
    <row r="405" spans="2:8" x14ac:dyDescent="0.45">
      <c r="B405" s="9" t="str">
        <v>RENAL AND URINARY DISORDERS</v>
      </c>
      <c r="C405" s="9" t="str">
        <v>CALCULUS URETHRAL</v>
      </c>
      <c r="D405" s="11" t="str">
        <v>Mth01_CatVar_ByGrp_2_pct</v>
      </c>
      <c r="E405" s="9" t="str" cm="1">
        <f t="array" ref="E405">_xlfn._xlws.FILTER(AnalysisMethods!$G$2:$G$31,AnalysisMethods!$E$2:$E$31='AE_SOC_PT Display'!D405,"")</f>
        <v>%</v>
      </c>
      <c r="F405" s="10" t="str" cm="1">
        <f t="array" ref="F405">_xlfn._xlws.FILTER(AnalysisResults!$T$2:$T$3724,(AnalysisResults!$P$2:$P$3724='AE_SOC_PT Display'!$D405)*(AnalysisResults!$D$2:$D$3724='AE_SOC_PT Display'!F$4)*(AnalysisResults!$J$2:$J$3724='AE_SOC_PT Display'!$B405)*(AnalysisResults!$N$2:$N$3724='AE_SOC_PT Display'!$C405),"")</f>
        <v>(  0.0)</v>
      </c>
      <c r="G405" s="10" t="str" cm="1">
        <f t="array" ref="G405">_xlfn._xlws.FILTER(AnalysisResults!$T$2:$T$3724,(AnalysisResults!$P$2:$P$3724='AE_SOC_PT Display'!$D405)*(AnalysisResults!$D$2:$D$3724='AE_SOC_PT Display'!G$4)*(AnalysisResults!$J$2:$J$3724='AE_SOC_PT Display'!$B405)*(AnalysisResults!$N$2:$N$3724='AE_SOC_PT Display'!$C405),"")</f>
        <v>(  0.0)</v>
      </c>
      <c r="H405" s="10" t="str" cm="1">
        <f t="array" ref="H405">_xlfn._xlws.FILTER(AnalysisResults!$T$2:$T$3724,(AnalysisResults!$P$2:$P$3724='AE_SOC_PT Display'!$D405)*(AnalysisResults!$D$2:$D$3724='AE_SOC_PT Display'!H$4)*(AnalysisResults!$J$2:$J$3724='AE_SOC_PT Display'!$B405)*(AnalysisResults!$N$2:$N$3724='AE_SOC_PT Display'!$C405),"")</f>
        <v>(  1.2)</v>
      </c>
    </row>
    <row r="406" spans="2:8" x14ac:dyDescent="0.45">
      <c r="B406" s="9" t="str">
        <v>RENAL AND URINARY DISORDERS</v>
      </c>
      <c r="C406" s="9" t="str">
        <v>DYSURIA</v>
      </c>
      <c r="D406" s="11" t="str">
        <v>Mth01_CatVar_ByGrp_1_n</v>
      </c>
      <c r="E406" s="9" t="str" cm="1">
        <f t="array" ref="E406">_xlfn._xlws.FILTER(AnalysisMethods!$G$2:$G$31,AnalysisMethods!$E$2:$E$31='AE_SOC_PT Display'!D406,"")</f>
        <v>n</v>
      </c>
      <c r="F406" s="10" t="str" cm="1">
        <f t="array" ref="F406">_xlfn._xlws.FILTER(AnalysisResults!$T$2:$T$3724,(AnalysisResults!$P$2:$P$3724='AE_SOC_PT Display'!$D406)*(AnalysisResults!$D$2:$D$3724='AE_SOC_PT Display'!F$4)*(AnalysisResults!$J$2:$J$3724='AE_SOC_PT Display'!$B406)*(AnalysisResults!$N$2:$N$3724='AE_SOC_PT Display'!$C406),"")</f>
        <v>1</v>
      </c>
      <c r="G406" s="10" t="str" cm="1">
        <f t="array" ref="G406">_xlfn._xlws.FILTER(AnalysisResults!$T$2:$T$3724,(AnalysisResults!$P$2:$P$3724='AE_SOC_PT Display'!$D406)*(AnalysisResults!$D$2:$D$3724='AE_SOC_PT Display'!G$4)*(AnalysisResults!$J$2:$J$3724='AE_SOC_PT Display'!$B406)*(AnalysisResults!$N$2:$N$3724='AE_SOC_PT Display'!$C406),"")</f>
        <v>1</v>
      </c>
      <c r="H406" s="10" t="str" cm="1">
        <f t="array" ref="H406">_xlfn._xlws.FILTER(AnalysisResults!$T$2:$T$3724,(AnalysisResults!$P$2:$P$3724='AE_SOC_PT Display'!$D406)*(AnalysisResults!$D$2:$D$3724='AE_SOC_PT Display'!H$4)*(AnalysisResults!$J$2:$J$3724='AE_SOC_PT Display'!$B406)*(AnalysisResults!$N$2:$N$3724='AE_SOC_PT Display'!$C406),"")</f>
        <v>0</v>
      </c>
    </row>
    <row r="407" spans="2:8" x14ac:dyDescent="0.45">
      <c r="B407" s="9" t="str">
        <v>RENAL AND URINARY DISORDERS</v>
      </c>
      <c r="C407" s="9" t="str">
        <v>DYSURIA</v>
      </c>
      <c r="D407" s="11" t="str">
        <v>Mth01_CatVar_ByGrp_2_pct</v>
      </c>
      <c r="E407" s="9" t="str" cm="1">
        <f t="array" ref="E407">_xlfn._xlws.FILTER(AnalysisMethods!$G$2:$G$31,AnalysisMethods!$E$2:$E$31='AE_SOC_PT Display'!D407,"")</f>
        <v>%</v>
      </c>
      <c r="F407" s="10" t="str" cm="1">
        <f t="array" ref="F407">_xlfn._xlws.FILTER(AnalysisResults!$T$2:$T$3724,(AnalysisResults!$P$2:$P$3724='AE_SOC_PT Display'!$D407)*(AnalysisResults!$D$2:$D$3724='AE_SOC_PT Display'!F$4)*(AnalysisResults!$J$2:$J$3724='AE_SOC_PT Display'!$B407)*(AnalysisResults!$N$2:$N$3724='AE_SOC_PT Display'!$C407),"")</f>
        <v>(  1.2)</v>
      </c>
      <c r="G407" s="10" t="str" cm="1">
        <f t="array" ref="G407">_xlfn._xlws.FILTER(AnalysisResults!$T$2:$T$3724,(AnalysisResults!$P$2:$P$3724='AE_SOC_PT Display'!$D407)*(AnalysisResults!$D$2:$D$3724='AE_SOC_PT Display'!G$4)*(AnalysisResults!$J$2:$J$3724='AE_SOC_PT Display'!$B407)*(AnalysisResults!$N$2:$N$3724='AE_SOC_PT Display'!$C407),"")</f>
        <v>(  1.2)</v>
      </c>
      <c r="H407" s="10" t="str" cm="1">
        <f t="array" ref="H407">_xlfn._xlws.FILTER(AnalysisResults!$T$2:$T$3724,(AnalysisResults!$P$2:$P$3724='AE_SOC_PT Display'!$D407)*(AnalysisResults!$D$2:$D$3724='AE_SOC_PT Display'!H$4)*(AnalysisResults!$J$2:$J$3724='AE_SOC_PT Display'!$B407)*(AnalysisResults!$N$2:$N$3724='AE_SOC_PT Display'!$C407),"")</f>
        <v>(  0.0)</v>
      </c>
    </row>
    <row r="408" spans="2:8" x14ac:dyDescent="0.45">
      <c r="B408" s="9" t="str">
        <v>RENAL AND URINARY DISORDERS</v>
      </c>
      <c r="C408" s="9" t="str">
        <v>INCONTINENCE</v>
      </c>
      <c r="D408" s="11" t="str">
        <v>Mth01_CatVar_ByGrp_1_n</v>
      </c>
      <c r="E408" s="9" t="str" cm="1">
        <f t="array" ref="E408">_xlfn._xlws.FILTER(AnalysisMethods!$G$2:$G$31,AnalysisMethods!$E$2:$E$31='AE_SOC_PT Display'!D408,"")</f>
        <v>n</v>
      </c>
      <c r="F408" s="10" t="str" cm="1">
        <f t="array" ref="F408">_xlfn._xlws.FILTER(AnalysisResults!$T$2:$T$3724,(AnalysisResults!$P$2:$P$3724='AE_SOC_PT Display'!$D408)*(AnalysisResults!$D$2:$D$3724='AE_SOC_PT Display'!F$4)*(AnalysisResults!$J$2:$J$3724='AE_SOC_PT Display'!$B408)*(AnalysisResults!$N$2:$N$3724='AE_SOC_PT Display'!$C408),"")</f>
        <v>0</v>
      </c>
      <c r="G408" s="10" t="str" cm="1">
        <f t="array" ref="G408">_xlfn._xlws.FILTER(AnalysisResults!$T$2:$T$3724,(AnalysisResults!$P$2:$P$3724='AE_SOC_PT Display'!$D408)*(AnalysisResults!$D$2:$D$3724='AE_SOC_PT Display'!G$4)*(AnalysisResults!$J$2:$J$3724='AE_SOC_PT Display'!$B408)*(AnalysisResults!$N$2:$N$3724='AE_SOC_PT Display'!$C408),"")</f>
        <v>1</v>
      </c>
      <c r="H408" s="10" t="str" cm="1">
        <f t="array" ref="H408">_xlfn._xlws.FILTER(AnalysisResults!$T$2:$T$3724,(AnalysisResults!$P$2:$P$3724='AE_SOC_PT Display'!$D408)*(AnalysisResults!$D$2:$D$3724='AE_SOC_PT Display'!H$4)*(AnalysisResults!$J$2:$J$3724='AE_SOC_PT Display'!$B408)*(AnalysisResults!$N$2:$N$3724='AE_SOC_PT Display'!$C408),"")</f>
        <v>0</v>
      </c>
    </row>
    <row r="409" spans="2:8" x14ac:dyDescent="0.45">
      <c r="B409" s="9" t="str">
        <v>RENAL AND URINARY DISORDERS</v>
      </c>
      <c r="C409" s="9" t="str">
        <v>INCONTINENCE</v>
      </c>
      <c r="D409" s="11" t="str">
        <v>Mth01_CatVar_ByGrp_2_pct</v>
      </c>
      <c r="E409" s="9" t="str" cm="1">
        <f t="array" ref="E409">_xlfn._xlws.FILTER(AnalysisMethods!$G$2:$G$31,AnalysisMethods!$E$2:$E$31='AE_SOC_PT Display'!D409,"")</f>
        <v>%</v>
      </c>
      <c r="F409" s="10" t="str" cm="1">
        <f t="array" ref="F409">_xlfn._xlws.FILTER(AnalysisResults!$T$2:$T$3724,(AnalysisResults!$P$2:$P$3724='AE_SOC_PT Display'!$D409)*(AnalysisResults!$D$2:$D$3724='AE_SOC_PT Display'!F$4)*(AnalysisResults!$J$2:$J$3724='AE_SOC_PT Display'!$B409)*(AnalysisResults!$N$2:$N$3724='AE_SOC_PT Display'!$C409),"")</f>
        <v>(  0.0)</v>
      </c>
      <c r="G409" s="10" t="str" cm="1">
        <f t="array" ref="G409">_xlfn._xlws.FILTER(AnalysisResults!$T$2:$T$3724,(AnalysisResults!$P$2:$P$3724='AE_SOC_PT Display'!$D409)*(AnalysisResults!$D$2:$D$3724='AE_SOC_PT Display'!G$4)*(AnalysisResults!$J$2:$J$3724='AE_SOC_PT Display'!$B409)*(AnalysisResults!$N$2:$N$3724='AE_SOC_PT Display'!$C409),"")</f>
        <v>(  1.2)</v>
      </c>
      <c r="H409" s="10" t="str" cm="1">
        <f t="array" ref="H409">_xlfn._xlws.FILTER(AnalysisResults!$T$2:$T$3724,(AnalysisResults!$P$2:$P$3724='AE_SOC_PT Display'!$D409)*(AnalysisResults!$D$2:$D$3724='AE_SOC_PT Display'!H$4)*(AnalysisResults!$J$2:$J$3724='AE_SOC_PT Display'!$B409)*(AnalysisResults!$N$2:$N$3724='AE_SOC_PT Display'!$C409),"")</f>
        <v>(  0.0)</v>
      </c>
    </row>
    <row r="410" spans="2:8" x14ac:dyDescent="0.45">
      <c r="B410" s="9" t="str">
        <v>RENAL AND URINARY DISORDERS</v>
      </c>
      <c r="C410" s="9" t="str">
        <v>MICTURITION URGENCY</v>
      </c>
      <c r="D410" s="11" t="str">
        <v>Mth01_CatVar_ByGrp_1_n</v>
      </c>
      <c r="E410" s="9" t="str" cm="1">
        <f t="array" ref="E410">_xlfn._xlws.FILTER(AnalysisMethods!$G$2:$G$31,AnalysisMethods!$E$2:$E$31='AE_SOC_PT Display'!D410,"")</f>
        <v>n</v>
      </c>
      <c r="F410" s="10" t="str" cm="1">
        <f t="array" ref="F410">_xlfn._xlws.FILTER(AnalysisResults!$T$2:$T$3724,(AnalysisResults!$P$2:$P$3724='AE_SOC_PT Display'!$D410)*(AnalysisResults!$D$2:$D$3724='AE_SOC_PT Display'!F$4)*(AnalysisResults!$J$2:$J$3724='AE_SOC_PT Display'!$B410)*(AnalysisResults!$N$2:$N$3724='AE_SOC_PT Display'!$C410),"")</f>
        <v>1</v>
      </c>
      <c r="G410" s="10" t="str" cm="1">
        <f t="array" ref="G410">_xlfn._xlws.FILTER(AnalysisResults!$T$2:$T$3724,(AnalysisResults!$P$2:$P$3724='AE_SOC_PT Display'!$D410)*(AnalysisResults!$D$2:$D$3724='AE_SOC_PT Display'!G$4)*(AnalysisResults!$J$2:$J$3724='AE_SOC_PT Display'!$B410)*(AnalysisResults!$N$2:$N$3724='AE_SOC_PT Display'!$C410),"")</f>
        <v>1</v>
      </c>
      <c r="H410" s="10" t="str" cm="1">
        <f t="array" ref="H410">_xlfn._xlws.FILTER(AnalysisResults!$T$2:$T$3724,(AnalysisResults!$P$2:$P$3724='AE_SOC_PT Display'!$D410)*(AnalysisResults!$D$2:$D$3724='AE_SOC_PT Display'!H$4)*(AnalysisResults!$J$2:$J$3724='AE_SOC_PT Display'!$B410)*(AnalysisResults!$N$2:$N$3724='AE_SOC_PT Display'!$C410),"")</f>
        <v>1</v>
      </c>
    </row>
    <row r="411" spans="2:8" x14ac:dyDescent="0.45">
      <c r="B411" s="9" t="str">
        <v>RENAL AND URINARY DISORDERS</v>
      </c>
      <c r="C411" s="9" t="str">
        <v>MICTURITION URGENCY</v>
      </c>
      <c r="D411" s="11" t="str">
        <v>Mth01_CatVar_ByGrp_2_pct</v>
      </c>
      <c r="E411" s="9" t="str" cm="1">
        <f t="array" ref="E411">_xlfn._xlws.FILTER(AnalysisMethods!$G$2:$G$31,AnalysisMethods!$E$2:$E$31='AE_SOC_PT Display'!D411,"")</f>
        <v>%</v>
      </c>
      <c r="F411" s="10" t="str" cm="1">
        <f t="array" ref="F411">_xlfn._xlws.FILTER(AnalysisResults!$T$2:$T$3724,(AnalysisResults!$P$2:$P$3724='AE_SOC_PT Display'!$D411)*(AnalysisResults!$D$2:$D$3724='AE_SOC_PT Display'!F$4)*(AnalysisResults!$J$2:$J$3724='AE_SOC_PT Display'!$B411)*(AnalysisResults!$N$2:$N$3724='AE_SOC_PT Display'!$C411),"")</f>
        <v>(  1.2)</v>
      </c>
      <c r="G411" s="10" t="str" cm="1">
        <f t="array" ref="G411">_xlfn._xlws.FILTER(AnalysisResults!$T$2:$T$3724,(AnalysisResults!$P$2:$P$3724='AE_SOC_PT Display'!$D411)*(AnalysisResults!$D$2:$D$3724='AE_SOC_PT Display'!G$4)*(AnalysisResults!$J$2:$J$3724='AE_SOC_PT Display'!$B411)*(AnalysisResults!$N$2:$N$3724='AE_SOC_PT Display'!$C411),"")</f>
        <v>(  1.2)</v>
      </c>
      <c r="H411" s="10" t="str" cm="1">
        <f t="array" ref="H411">_xlfn._xlws.FILTER(AnalysisResults!$T$2:$T$3724,(AnalysisResults!$P$2:$P$3724='AE_SOC_PT Display'!$D411)*(AnalysisResults!$D$2:$D$3724='AE_SOC_PT Display'!H$4)*(AnalysisResults!$J$2:$J$3724='AE_SOC_PT Display'!$B411)*(AnalysisResults!$N$2:$N$3724='AE_SOC_PT Display'!$C411),"")</f>
        <v>(  1.2)</v>
      </c>
    </row>
    <row r="412" spans="2:8" x14ac:dyDescent="0.45">
      <c r="B412" s="9" t="str">
        <v>RENAL AND URINARY DISORDERS</v>
      </c>
      <c r="C412" s="9" t="str">
        <v>NEPHROLITHIASIS</v>
      </c>
      <c r="D412" s="11" t="str">
        <v>Mth01_CatVar_ByGrp_1_n</v>
      </c>
      <c r="E412" s="9" t="str" cm="1">
        <f t="array" ref="E412">_xlfn._xlws.FILTER(AnalysisMethods!$G$2:$G$31,AnalysisMethods!$E$2:$E$31='AE_SOC_PT Display'!D412,"")</f>
        <v>n</v>
      </c>
      <c r="F412" s="10" t="str" cm="1">
        <f t="array" ref="F412">_xlfn._xlws.FILTER(AnalysisResults!$T$2:$T$3724,(AnalysisResults!$P$2:$P$3724='AE_SOC_PT Display'!$D412)*(AnalysisResults!$D$2:$D$3724='AE_SOC_PT Display'!F$4)*(AnalysisResults!$J$2:$J$3724='AE_SOC_PT Display'!$B412)*(AnalysisResults!$N$2:$N$3724='AE_SOC_PT Display'!$C412),"")</f>
        <v>1</v>
      </c>
      <c r="G412" s="10" t="str" cm="1">
        <f t="array" ref="G412">_xlfn._xlws.FILTER(AnalysisResults!$T$2:$T$3724,(AnalysisResults!$P$2:$P$3724='AE_SOC_PT Display'!$D412)*(AnalysisResults!$D$2:$D$3724='AE_SOC_PT Display'!G$4)*(AnalysisResults!$J$2:$J$3724='AE_SOC_PT Display'!$B412)*(AnalysisResults!$N$2:$N$3724='AE_SOC_PT Display'!$C412),"")</f>
        <v>0</v>
      </c>
      <c r="H412" s="10" t="str" cm="1">
        <f t="array" ref="H412">_xlfn._xlws.FILTER(AnalysisResults!$T$2:$T$3724,(AnalysisResults!$P$2:$P$3724='AE_SOC_PT Display'!$D412)*(AnalysisResults!$D$2:$D$3724='AE_SOC_PT Display'!H$4)*(AnalysisResults!$J$2:$J$3724='AE_SOC_PT Display'!$B412)*(AnalysisResults!$N$2:$N$3724='AE_SOC_PT Display'!$C412),"")</f>
        <v>1</v>
      </c>
    </row>
    <row r="413" spans="2:8" x14ac:dyDescent="0.45">
      <c r="B413" s="9" t="str">
        <v>RENAL AND URINARY DISORDERS</v>
      </c>
      <c r="C413" s="9" t="str">
        <v>NEPHROLITHIASIS</v>
      </c>
      <c r="D413" s="11" t="str">
        <v>Mth01_CatVar_ByGrp_2_pct</v>
      </c>
      <c r="E413" s="9" t="str" cm="1">
        <f t="array" ref="E413">_xlfn._xlws.FILTER(AnalysisMethods!$G$2:$G$31,AnalysisMethods!$E$2:$E$31='AE_SOC_PT Display'!D413,"")</f>
        <v>%</v>
      </c>
      <c r="F413" s="10" t="str" cm="1">
        <f t="array" ref="F413">_xlfn._xlws.FILTER(AnalysisResults!$T$2:$T$3724,(AnalysisResults!$P$2:$P$3724='AE_SOC_PT Display'!$D413)*(AnalysisResults!$D$2:$D$3724='AE_SOC_PT Display'!F$4)*(AnalysisResults!$J$2:$J$3724='AE_SOC_PT Display'!$B413)*(AnalysisResults!$N$2:$N$3724='AE_SOC_PT Display'!$C413),"")</f>
        <v>(  1.2)</v>
      </c>
      <c r="G413" s="10" t="str" cm="1">
        <f t="array" ref="G413">_xlfn._xlws.FILTER(AnalysisResults!$T$2:$T$3724,(AnalysisResults!$P$2:$P$3724='AE_SOC_PT Display'!$D413)*(AnalysisResults!$D$2:$D$3724='AE_SOC_PT Display'!G$4)*(AnalysisResults!$J$2:$J$3724='AE_SOC_PT Display'!$B413)*(AnalysisResults!$N$2:$N$3724='AE_SOC_PT Display'!$C413),"")</f>
        <v>(  0.0)</v>
      </c>
      <c r="H413" s="10" t="str" cm="1">
        <f t="array" ref="H413">_xlfn._xlws.FILTER(AnalysisResults!$T$2:$T$3724,(AnalysisResults!$P$2:$P$3724='AE_SOC_PT Display'!$D413)*(AnalysisResults!$D$2:$D$3724='AE_SOC_PT Display'!H$4)*(AnalysisResults!$J$2:$J$3724='AE_SOC_PT Display'!$B413)*(AnalysisResults!$N$2:$N$3724='AE_SOC_PT Display'!$C413),"")</f>
        <v>(  1.2)</v>
      </c>
    </row>
    <row r="414" spans="2:8" x14ac:dyDescent="0.45">
      <c r="B414" s="9" t="str">
        <v>RENAL AND URINARY DISORDERS</v>
      </c>
      <c r="C414" s="9" t="str">
        <v>POLLAKIURIA</v>
      </c>
      <c r="D414" s="11" t="str">
        <v>Mth01_CatVar_ByGrp_1_n</v>
      </c>
      <c r="E414" s="9" t="str" cm="1">
        <f t="array" ref="E414">_xlfn._xlws.FILTER(AnalysisMethods!$G$2:$G$31,AnalysisMethods!$E$2:$E$31='AE_SOC_PT Display'!D414,"")</f>
        <v>n</v>
      </c>
      <c r="F414" s="10" t="str" cm="1">
        <f t="array" ref="F414">_xlfn._xlws.FILTER(AnalysisResults!$T$2:$T$3724,(AnalysisResults!$P$2:$P$3724='AE_SOC_PT Display'!$D414)*(AnalysisResults!$D$2:$D$3724='AE_SOC_PT Display'!F$4)*(AnalysisResults!$J$2:$J$3724='AE_SOC_PT Display'!$B414)*(AnalysisResults!$N$2:$N$3724='AE_SOC_PT Display'!$C414),"")</f>
        <v>1</v>
      </c>
      <c r="G414" s="10" t="str" cm="1">
        <f t="array" ref="G414">_xlfn._xlws.FILTER(AnalysisResults!$T$2:$T$3724,(AnalysisResults!$P$2:$P$3724='AE_SOC_PT Display'!$D414)*(AnalysisResults!$D$2:$D$3724='AE_SOC_PT Display'!G$4)*(AnalysisResults!$J$2:$J$3724='AE_SOC_PT Display'!$B414)*(AnalysisResults!$N$2:$N$3724='AE_SOC_PT Display'!$C414),"")</f>
        <v>0</v>
      </c>
      <c r="H414" s="10" t="str" cm="1">
        <f t="array" ref="H414">_xlfn._xlws.FILTER(AnalysisResults!$T$2:$T$3724,(AnalysisResults!$P$2:$P$3724='AE_SOC_PT Display'!$D414)*(AnalysisResults!$D$2:$D$3724='AE_SOC_PT Display'!H$4)*(AnalysisResults!$J$2:$J$3724='AE_SOC_PT Display'!$B414)*(AnalysisResults!$N$2:$N$3724='AE_SOC_PT Display'!$C414),"")</f>
        <v>0</v>
      </c>
    </row>
    <row r="415" spans="2:8" x14ac:dyDescent="0.45">
      <c r="B415" s="9" t="str">
        <v>RENAL AND URINARY DISORDERS</v>
      </c>
      <c r="C415" s="9" t="str">
        <v>POLLAKIURIA</v>
      </c>
      <c r="D415" s="11" t="str">
        <v>Mth01_CatVar_ByGrp_2_pct</v>
      </c>
      <c r="E415" s="9" t="str" cm="1">
        <f t="array" ref="E415">_xlfn._xlws.FILTER(AnalysisMethods!$G$2:$G$31,AnalysisMethods!$E$2:$E$31='AE_SOC_PT Display'!D415,"")</f>
        <v>%</v>
      </c>
      <c r="F415" s="10" t="str" cm="1">
        <f t="array" ref="F415">_xlfn._xlws.FILTER(AnalysisResults!$T$2:$T$3724,(AnalysisResults!$P$2:$P$3724='AE_SOC_PT Display'!$D415)*(AnalysisResults!$D$2:$D$3724='AE_SOC_PT Display'!F$4)*(AnalysisResults!$J$2:$J$3724='AE_SOC_PT Display'!$B415)*(AnalysisResults!$N$2:$N$3724='AE_SOC_PT Display'!$C415),"")</f>
        <v>(  1.2)</v>
      </c>
      <c r="G415" s="10" t="str" cm="1">
        <f t="array" ref="G415">_xlfn._xlws.FILTER(AnalysisResults!$T$2:$T$3724,(AnalysisResults!$P$2:$P$3724='AE_SOC_PT Display'!$D415)*(AnalysisResults!$D$2:$D$3724='AE_SOC_PT Display'!G$4)*(AnalysisResults!$J$2:$J$3724='AE_SOC_PT Display'!$B415)*(AnalysisResults!$N$2:$N$3724='AE_SOC_PT Display'!$C415),"")</f>
        <v>(  0.0)</v>
      </c>
      <c r="H415" s="10" t="str" cm="1">
        <f t="array" ref="H415">_xlfn._xlws.FILTER(AnalysisResults!$T$2:$T$3724,(AnalysisResults!$P$2:$P$3724='AE_SOC_PT Display'!$D415)*(AnalysisResults!$D$2:$D$3724='AE_SOC_PT Display'!H$4)*(AnalysisResults!$J$2:$J$3724='AE_SOC_PT Display'!$B415)*(AnalysisResults!$N$2:$N$3724='AE_SOC_PT Display'!$C415),"")</f>
        <v>(  0.0)</v>
      </c>
    </row>
    <row r="416" spans="2:8" x14ac:dyDescent="0.45">
      <c r="B416" s="9" t="str">
        <v>REPRODUCTIVE SYSTEM AND BREAST DISORDERS</v>
      </c>
      <c r="C416" s="9" t="str">
        <v/>
      </c>
      <c r="D416" s="11" t="str">
        <v>Mth01_CatVar_ByGrp_1_n</v>
      </c>
      <c r="E416" s="9" t="str" cm="1">
        <f t="array" ref="E416">_xlfn._xlws.FILTER(AnalysisMethods!$G$2:$G$31,AnalysisMethods!$E$2:$E$31='AE_SOC_PT Display'!D416,"")</f>
        <v>n</v>
      </c>
      <c r="F416" s="10" t="str" cm="1">
        <f t="array" ref="F416">_xlfn._xlws.FILTER(AnalysisResults!$T$2:$T$3724,(AnalysisResults!$P$2:$P$3724='AE_SOC_PT Display'!$D416)*(AnalysisResults!$D$2:$D$3724='AE_SOC_PT Display'!F$4)*(AnalysisResults!$J$2:$J$3724='AE_SOC_PT Display'!$B416)*(AnalysisResults!$N$2:$N$3724='AE_SOC_PT Display'!$C416),"")</f>
        <v>2</v>
      </c>
      <c r="G416" s="10" t="str" cm="1">
        <f t="array" ref="G416">_xlfn._xlws.FILTER(AnalysisResults!$T$2:$T$3724,(AnalysisResults!$P$2:$P$3724='AE_SOC_PT Display'!$D416)*(AnalysisResults!$D$2:$D$3724='AE_SOC_PT Display'!G$4)*(AnalysisResults!$J$2:$J$3724='AE_SOC_PT Display'!$B416)*(AnalysisResults!$N$2:$N$3724='AE_SOC_PT Display'!$C416),"")</f>
        <v>0</v>
      </c>
      <c r="H416" s="10" t="str" cm="1">
        <f t="array" ref="H416">_xlfn._xlws.FILTER(AnalysisResults!$T$2:$T$3724,(AnalysisResults!$P$2:$P$3724='AE_SOC_PT Display'!$D416)*(AnalysisResults!$D$2:$D$3724='AE_SOC_PT Display'!H$4)*(AnalysisResults!$J$2:$J$3724='AE_SOC_PT Display'!$B416)*(AnalysisResults!$N$2:$N$3724='AE_SOC_PT Display'!$C416),"")</f>
        <v>1</v>
      </c>
    </row>
    <row r="417" spans="2:8" x14ac:dyDescent="0.45">
      <c r="B417" s="9" t="str">
        <v>REPRODUCTIVE SYSTEM AND BREAST DISORDERS</v>
      </c>
      <c r="C417" s="9" t="str">
        <v/>
      </c>
      <c r="D417" s="11" t="str">
        <v>Mth01_CatVar_ByGrp_2_pct</v>
      </c>
      <c r="E417" s="9" t="str" cm="1">
        <f t="array" ref="E417">_xlfn._xlws.FILTER(AnalysisMethods!$G$2:$G$31,AnalysisMethods!$E$2:$E$31='AE_SOC_PT Display'!D417,"")</f>
        <v>%</v>
      </c>
      <c r="F417" s="10" t="str" cm="1">
        <f t="array" ref="F417">_xlfn._xlws.FILTER(AnalysisResults!$T$2:$T$3724,(AnalysisResults!$P$2:$P$3724='AE_SOC_PT Display'!$D417)*(AnalysisResults!$D$2:$D$3724='AE_SOC_PT Display'!F$4)*(AnalysisResults!$J$2:$J$3724='AE_SOC_PT Display'!$B417)*(AnalysisResults!$N$2:$N$3724='AE_SOC_PT Display'!$C417),"")</f>
        <v>(  2.3)</v>
      </c>
      <c r="G417" s="10" t="str" cm="1">
        <f t="array" ref="G417">_xlfn._xlws.FILTER(AnalysisResults!$T$2:$T$3724,(AnalysisResults!$P$2:$P$3724='AE_SOC_PT Display'!$D417)*(AnalysisResults!$D$2:$D$3724='AE_SOC_PT Display'!G$4)*(AnalysisResults!$J$2:$J$3724='AE_SOC_PT Display'!$B417)*(AnalysisResults!$N$2:$N$3724='AE_SOC_PT Display'!$C417),"")</f>
        <v>(  0.0)</v>
      </c>
      <c r="H417" s="10" t="str" cm="1">
        <f t="array" ref="H417">_xlfn._xlws.FILTER(AnalysisResults!$T$2:$T$3724,(AnalysisResults!$P$2:$P$3724='AE_SOC_PT Display'!$D417)*(AnalysisResults!$D$2:$D$3724='AE_SOC_PT Display'!H$4)*(AnalysisResults!$J$2:$J$3724='AE_SOC_PT Display'!$B417)*(AnalysisResults!$N$2:$N$3724='AE_SOC_PT Display'!$C417),"")</f>
        <v>(  1.2)</v>
      </c>
    </row>
    <row r="418" spans="2:8" x14ac:dyDescent="0.45">
      <c r="B418" s="9" t="str">
        <v>REPRODUCTIVE SYSTEM AND BREAST DISORDERS</v>
      </c>
      <c r="C418" s="9" t="str">
        <v>BENIGN PROSTATIC HYPERPLASIA</v>
      </c>
      <c r="D418" s="11" t="str">
        <v>Mth01_CatVar_ByGrp_1_n</v>
      </c>
      <c r="E418" s="9" t="str" cm="1">
        <f t="array" ref="E418">_xlfn._xlws.FILTER(AnalysisMethods!$G$2:$G$31,AnalysisMethods!$E$2:$E$31='AE_SOC_PT Display'!D418,"")</f>
        <v>n</v>
      </c>
      <c r="F418" s="10" t="str" cm="1">
        <f t="array" ref="F418">_xlfn._xlws.FILTER(AnalysisResults!$T$2:$T$3724,(AnalysisResults!$P$2:$P$3724='AE_SOC_PT Display'!$D418)*(AnalysisResults!$D$2:$D$3724='AE_SOC_PT Display'!F$4)*(AnalysisResults!$J$2:$J$3724='AE_SOC_PT Display'!$B418)*(AnalysisResults!$N$2:$N$3724='AE_SOC_PT Display'!$C418),"")</f>
        <v>1</v>
      </c>
      <c r="G418" s="10" t="str" cm="1">
        <f t="array" ref="G418">_xlfn._xlws.FILTER(AnalysisResults!$T$2:$T$3724,(AnalysisResults!$P$2:$P$3724='AE_SOC_PT Display'!$D418)*(AnalysisResults!$D$2:$D$3724='AE_SOC_PT Display'!G$4)*(AnalysisResults!$J$2:$J$3724='AE_SOC_PT Display'!$B418)*(AnalysisResults!$N$2:$N$3724='AE_SOC_PT Display'!$C418),"")</f>
        <v>0</v>
      </c>
      <c r="H418" s="10" t="str" cm="1">
        <f t="array" ref="H418">_xlfn._xlws.FILTER(AnalysisResults!$T$2:$T$3724,(AnalysisResults!$P$2:$P$3724='AE_SOC_PT Display'!$D418)*(AnalysisResults!$D$2:$D$3724='AE_SOC_PT Display'!H$4)*(AnalysisResults!$J$2:$J$3724='AE_SOC_PT Display'!$B418)*(AnalysisResults!$N$2:$N$3724='AE_SOC_PT Display'!$C418),"")</f>
        <v>1</v>
      </c>
    </row>
    <row r="419" spans="2:8" x14ac:dyDescent="0.45">
      <c r="B419" s="9" t="str">
        <v>REPRODUCTIVE SYSTEM AND BREAST DISORDERS</v>
      </c>
      <c r="C419" s="9" t="str">
        <v>BENIGN PROSTATIC HYPERPLASIA</v>
      </c>
      <c r="D419" s="11" t="str">
        <v>Mth01_CatVar_ByGrp_2_pct</v>
      </c>
      <c r="E419" s="9" t="str" cm="1">
        <f t="array" ref="E419">_xlfn._xlws.FILTER(AnalysisMethods!$G$2:$G$31,AnalysisMethods!$E$2:$E$31='AE_SOC_PT Display'!D419,"")</f>
        <v>%</v>
      </c>
      <c r="F419" s="10" t="str" cm="1">
        <f t="array" ref="F419">_xlfn._xlws.FILTER(AnalysisResults!$T$2:$T$3724,(AnalysisResults!$P$2:$P$3724='AE_SOC_PT Display'!$D419)*(AnalysisResults!$D$2:$D$3724='AE_SOC_PT Display'!F$4)*(AnalysisResults!$J$2:$J$3724='AE_SOC_PT Display'!$B419)*(AnalysisResults!$N$2:$N$3724='AE_SOC_PT Display'!$C419),"")</f>
        <v>(  1.2)</v>
      </c>
      <c r="G419" s="10" t="str" cm="1">
        <f t="array" ref="G419">_xlfn._xlws.FILTER(AnalysisResults!$T$2:$T$3724,(AnalysisResults!$P$2:$P$3724='AE_SOC_PT Display'!$D419)*(AnalysisResults!$D$2:$D$3724='AE_SOC_PT Display'!G$4)*(AnalysisResults!$J$2:$J$3724='AE_SOC_PT Display'!$B419)*(AnalysisResults!$N$2:$N$3724='AE_SOC_PT Display'!$C419),"")</f>
        <v>(  0.0)</v>
      </c>
      <c r="H419" s="10" t="str" cm="1">
        <f t="array" ref="H419">_xlfn._xlws.FILTER(AnalysisResults!$T$2:$T$3724,(AnalysisResults!$P$2:$P$3724='AE_SOC_PT Display'!$D419)*(AnalysisResults!$D$2:$D$3724='AE_SOC_PT Display'!H$4)*(AnalysisResults!$J$2:$J$3724='AE_SOC_PT Display'!$B419)*(AnalysisResults!$N$2:$N$3724='AE_SOC_PT Display'!$C419),"")</f>
        <v>(  1.2)</v>
      </c>
    </row>
    <row r="420" spans="2:8" x14ac:dyDescent="0.45">
      <c r="B420" s="9" t="str">
        <v>REPRODUCTIVE SYSTEM AND BREAST DISORDERS</v>
      </c>
      <c r="C420" s="9" t="str">
        <v>PELVIC PAIN</v>
      </c>
      <c r="D420" s="11" t="str">
        <v>Mth01_CatVar_ByGrp_1_n</v>
      </c>
      <c r="E420" s="9" t="str" cm="1">
        <f t="array" ref="E420">_xlfn._xlws.FILTER(AnalysisMethods!$G$2:$G$31,AnalysisMethods!$E$2:$E$31='AE_SOC_PT Display'!D420,"")</f>
        <v>n</v>
      </c>
      <c r="F420" s="10" t="str" cm="1">
        <f t="array" ref="F420">_xlfn._xlws.FILTER(AnalysisResults!$T$2:$T$3724,(AnalysisResults!$P$2:$P$3724='AE_SOC_PT Display'!$D420)*(AnalysisResults!$D$2:$D$3724='AE_SOC_PT Display'!F$4)*(AnalysisResults!$J$2:$J$3724='AE_SOC_PT Display'!$B420)*(AnalysisResults!$N$2:$N$3724='AE_SOC_PT Display'!$C420),"")</f>
        <v>1</v>
      </c>
      <c r="G420" s="10" t="str" cm="1">
        <f t="array" ref="G420">_xlfn._xlws.FILTER(AnalysisResults!$T$2:$T$3724,(AnalysisResults!$P$2:$P$3724='AE_SOC_PT Display'!$D420)*(AnalysisResults!$D$2:$D$3724='AE_SOC_PT Display'!G$4)*(AnalysisResults!$J$2:$J$3724='AE_SOC_PT Display'!$B420)*(AnalysisResults!$N$2:$N$3724='AE_SOC_PT Display'!$C420),"")</f>
        <v>0</v>
      </c>
      <c r="H420" s="10" t="str" cm="1">
        <f t="array" ref="H420">_xlfn._xlws.FILTER(AnalysisResults!$T$2:$T$3724,(AnalysisResults!$P$2:$P$3724='AE_SOC_PT Display'!$D420)*(AnalysisResults!$D$2:$D$3724='AE_SOC_PT Display'!H$4)*(AnalysisResults!$J$2:$J$3724='AE_SOC_PT Display'!$B420)*(AnalysisResults!$N$2:$N$3724='AE_SOC_PT Display'!$C420),"")</f>
        <v>0</v>
      </c>
    </row>
    <row r="421" spans="2:8" x14ac:dyDescent="0.45">
      <c r="B421" s="9" t="str">
        <v>REPRODUCTIVE SYSTEM AND BREAST DISORDERS</v>
      </c>
      <c r="C421" s="9" t="str">
        <v>PELVIC PAIN</v>
      </c>
      <c r="D421" s="11" t="str">
        <v>Mth01_CatVar_ByGrp_2_pct</v>
      </c>
      <c r="E421" s="9" t="str" cm="1">
        <f t="array" ref="E421">_xlfn._xlws.FILTER(AnalysisMethods!$G$2:$G$31,AnalysisMethods!$E$2:$E$31='AE_SOC_PT Display'!D421,"")</f>
        <v>%</v>
      </c>
      <c r="F421" s="10" t="str" cm="1">
        <f t="array" ref="F421">_xlfn._xlws.FILTER(AnalysisResults!$T$2:$T$3724,(AnalysisResults!$P$2:$P$3724='AE_SOC_PT Display'!$D421)*(AnalysisResults!$D$2:$D$3724='AE_SOC_PT Display'!F$4)*(AnalysisResults!$J$2:$J$3724='AE_SOC_PT Display'!$B421)*(AnalysisResults!$N$2:$N$3724='AE_SOC_PT Display'!$C421),"")</f>
        <v>(  1.2)</v>
      </c>
      <c r="G421" s="10" t="str" cm="1">
        <f t="array" ref="G421">_xlfn._xlws.FILTER(AnalysisResults!$T$2:$T$3724,(AnalysisResults!$P$2:$P$3724='AE_SOC_PT Display'!$D421)*(AnalysisResults!$D$2:$D$3724='AE_SOC_PT Display'!G$4)*(AnalysisResults!$J$2:$J$3724='AE_SOC_PT Display'!$B421)*(AnalysisResults!$N$2:$N$3724='AE_SOC_PT Display'!$C421),"")</f>
        <v>(  0.0)</v>
      </c>
      <c r="H421" s="10" t="str" cm="1">
        <f t="array" ref="H421">_xlfn._xlws.FILTER(AnalysisResults!$T$2:$T$3724,(AnalysisResults!$P$2:$P$3724='AE_SOC_PT Display'!$D421)*(AnalysisResults!$D$2:$D$3724='AE_SOC_PT Display'!H$4)*(AnalysisResults!$J$2:$J$3724='AE_SOC_PT Display'!$B421)*(AnalysisResults!$N$2:$N$3724='AE_SOC_PT Display'!$C421),"")</f>
        <v>(  0.0)</v>
      </c>
    </row>
    <row r="422" spans="2:8" x14ac:dyDescent="0.45">
      <c r="B422" s="9" t="str">
        <v>RESPIRATORY, THORACIC AND MEDIASTINAL DISORDERS</v>
      </c>
      <c r="C422" s="9" t="str">
        <v/>
      </c>
      <c r="D422" s="11" t="str">
        <v>Mth01_CatVar_ByGrp_1_n</v>
      </c>
      <c r="E422" s="9" t="str" cm="1">
        <f t="array" ref="E422">_xlfn._xlws.FILTER(AnalysisMethods!$G$2:$G$31,AnalysisMethods!$E$2:$E$31='AE_SOC_PT Display'!D422,"")</f>
        <v>n</v>
      </c>
      <c r="F422" s="10" t="str" cm="1">
        <f t="array" ref="F422">_xlfn._xlws.FILTER(AnalysisResults!$T$2:$T$3724,(AnalysisResults!$P$2:$P$3724='AE_SOC_PT Display'!$D422)*(AnalysisResults!$D$2:$D$3724='AE_SOC_PT Display'!F$4)*(AnalysisResults!$J$2:$J$3724='AE_SOC_PT Display'!$B422)*(AnalysisResults!$N$2:$N$3724='AE_SOC_PT Display'!$C422),"")</f>
        <v>8</v>
      </c>
      <c r="G422" s="10" t="str" cm="1">
        <f t="array" ref="G422">_xlfn._xlws.FILTER(AnalysisResults!$T$2:$T$3724,(AnalysisResults!$P$2:$P$3724='AE_SOC_PT Display'!$D422)*(AnalysisResults!$D$2:$D$3724='AE_SOC_PT Display'!G$4)*(AnalysisResults!$J$2:$J$3724='AE_SOC_PT Display'!$B422)*(AnalysisResults!$N$2:$N$3724='AE_SOC_PT Display'!$C422),"")</f>
        <v>9</v>
      </c>
      <c r="H422" s="10" t="str" cm="1">
        <f t="array" ref="H422">_xlfn._xlws.FILTER(AnalysisResults!$T$2:$T$3724,(AnalysisResults!$P$2:$P$3724='AE_SOC_PT Display'!$D422)*(AnalysisResults!$D$2:$D$3724='AE_SOC_PT Display'!H$4)*(AnalysisResults!$J$2:$J$3724='AE_SOC_PT Display'!$B422)*(AnalysisResults!$N$2:$N$3724='AE_SOC_PT Display'!$C422),"")</f>
        <v>10</v>
      </c>
    </row>
    <row r="423" spans="2:8" x14ac:dyDescent="0.45">
      <c r="B423" s="9" t="str">
        <v>RESPIRATORY, THORACIC AND MEDIASTINAL DISORDERS</v>
      </c>
      <c r="C423" s="9" t="str">
        <v/>
      </c>
      <c r="D423" s="11" t="str">
        <v>Mth01_CatVar_ByGrp_2_pct</v>
      </c>
      <c r="E423" s="9" t="str" cm="1">
        <f t="array" ref="E423">_xlfn._xlws.FILTER(AnalysisMethods!$G$2:$G$31,AnalysisMethods!$E$2:$E$31='AE_SOC_PT Display'!D423,"")</f>
        <v>%</v>
      </c>
      <c r="F423" s="10" t="str" cm="1">
        <f t="array" ref="F423">_xlfn._xlws.FILTER(AnalysisResults!$T$2:$T$3724,(AnalysisResults!$P$2:$P$3724='AE_SOC_PT Display'!$D423)*(AnalysisResults!$D$2:$D$3724='AE_SOC_PT Display'!F$4)*(AnalysisResults!$J$2:$J$3724='AE_SOC_PT Display'!$B423)*(AnalysisResults!$N$2:$N$3724='AE_SOC_PT Display'!$C423),"")</f>
        <v>(  9.3)</v>
      </c>
      <c r="G423" s="10" t="str" cm="1">
        <f t="array" ref="G423">_xlfn._xlws.FILTER(AnalysisResults!$T$2:$T$3724,(AnalysisResults!$P$2:$P$3724='AE_SOC_PT Display'!$D423)*(AnalysisResults!$D$2:$D$3724='AE_SOC_PT Display'!G$4)*(AnalysisResults!$J$2:$J$3724='AE_SOC_PT Display'!$B423)*(AnalysisResults!$N$2:$N$3724='AE_SOC_PT Display'!$C423),"")</f>
        <v>( 10.7)</v>
      </c>
      <c r="H423" s="10" t="str" cm="1">
        <f t="array" ref="H423">_xlfn._xlws.FILTER(AnalysisResults!$T$2:$T$3724,(AnalysisResults!$P$2:$P$3724='AE_SOC_PT Display'!$D423)*(AnalysisResults!$D$2:$D$3724='AE_SOC_PT Display'!H$4)*(AnalysisResults!$J$2:$J$3724='AE_SOC_PT Display'!$B423)*(AnalysisResults!$N$2:$N$3724='AE_SOC_PT Display'!$C423),"")</f>
        <v>( 11.9)</v>
      </c>
    </row>
    <row r="424" spans="2:8" x14ac:dyDescent="0.45">
      <c r="B424" s="9" t="str">
        <v>RESPIRATORY, THORACIC AND MEDIASTINAL DISORDERS</v>
      </c>
      <c r="C424" s="9" t="str">
        <v>ALLERGIC GRANULOMATOUS ANGIITIS</v>
      </c>
      <c r="D424" s="11" t="str">
        <v>Mth01_CatVar_ByGrp_1_n</v>
      </c>
      <c r="E424" s="9" t="str" cm="1">
        <f t="array" ref="E424">_xlfn._xlws.FILTER(AnalysisMethods!$G$2:$G$31,AnalysisMethods!$E$2:$E$31='AE_SOC_PT Display'!D424,"")</f>
        <v>n</v>
      </c>
      <c r="F424" s="10" t="str" cm="1">
        <f t="array" ref="F424">_xlfn._xlws.FILTER(AnalysisResults!$T$2:$T$3724,(AnalysisResults!$P$2:$P$3724='AE_SOC_PT Display'!$D424)*(AnalysisResults!$D$2:$D$3724='AE_SOC_PT Display'!F$4)*(AnalysisResults!$J$2:$J$3724='AE_SOC_PT Display'!$B424)*(AnalysisResults!$N$2:$N$3724='AE_SOC_PT Display'!$C424),"")</f>
        <v>0</v>
      </c>
      <c r="G424" s="10" t="str" cm="1">
        <f t="array" ref="G424">_xlfn._xlws.FILTER(AnalysisResults!$T$2:$T$3724,(AnalysisResults!$P$2:$P$3724='AE_SOC_PT Display'!$D424)*(AnalysisResults!$D$2:$D$3724='AE_SOC_PT Display'!G$4)*(AnalysisResults!$J$2:$J$3724='AE_SOC_PT Display'!$B424)*(AnalysisResults!$N$2:$N$3724='AE_SOC_PT Display'!$C424),"")</f>
        <v>0</v>
      </c>
      <c r="H424" s="10" t="str" cm="1">
        <f t="array" ref="H424">_xlfn._xlws.FILTER(AnalysisResults!$T$2:$T$3724,(AnalysisResults!$P$2:$P$3724='AE_SOC_PT Display'!$D424)*(AnalysisResults!$D$2:$D$3724='AE_SOC_PT Display'!H$4)*(AnalysisResults!$J$2:$J$3724='AE_SOC_PT Display'!$B424)*(AnalysisResults!$N$2:$N$3724='AE_SOC_PT Display'!$C424),"")</f>
        <v>1</v>
      </c>
    </row>
    <row r="425" spans="2:8" x14ac:dyDescent="0.45">
      <c r="B425" s="9" t="str">
        <v>RESPIRATORY, THORACIC AND MEDIASTINAL DISORDERS</v>
      </c>
      <c r="C425" s="9" t="str">
        <v>ALLERGIC GRANULOMATOUS ANGIITIS</v>
      </c>
      <c r="D425" s="11" t="str">
        <v>Mth01_CatVar_ByGrp_2_pct</v>
      </c>
      <c r="E425" s="9" t="str" cm="1">
        <f t="array" ref="E425">_xlfn._xlws.FILTER(AnalysisMethods!$G$2:$G$31,AnalysisMethods!$E$2:$E$31='AE_SOC_PT Display'!D425,"")</f>
        <v>%</v>
      </c>
      <c r="F425" s="10" t="str" cm="1">
        <f t="array" ref="F425">_xlfn._xlws.FILTER(AnalysisResults!$T$2:$T$3724,(AnalysisResults!$P$2:$P$3724='AE_SOC_PT Display'!$D425)*(AnalysisResults!$D$2:$D$3724='AE_SOC_PT Display'!F$4)*(AnalysisResults!$J$2:$J$3724='AE_SOC_PT Display'!$B425)*(AnalysisResults!$N$2:$N$3724='AE_SOC_PT Display'!$C425),"")</f>
        <v>(  0.0)</v>
      </c>
      <c r="G425" s="10" t="str" cm="1">
        <f t="array" ref="G425">_xlfn._xlws.FILTER(AnalysisResults!$T$2:$T$3724,(AnalysisResults!$P$2:$P$3724='AE_SOC_PT Display'!$D425)*(AnalysisResults!$D$2:$D$3724='AE_SOC_PT Display'!G$4)*(AnalysisResults!$J$2:$J$3724='AE_SOC_PT Display'!$B425)*(AnalysisResults!$N$2:$N$3724='AE_SOC_PT Display'!$C425),"")</f>
        <v>(  0.0)</v>
      </c>
      <c r="H425" s="10" t="str" cm="1">
        <f t="array" ref="H425">_xlfn._xlws.FILTER(AnalysisResults!$T$2:$T$3724,(AnalysisResults!$P$2:$P$3724='AE_SOC_PT Display'!$D425)*(AnalysisResults!$D$2:$D$3724='AE_SOC_PT Display'!H$4)*(AnalysisResults!$J$2:$J$3724='AE_SOC_PT Display'!$B425)*(AnalysisResults!$N$2:$N$3724='AE_SOC_PT Display'!$C425),"")</f>
        <v>(  1.2)</v>
      </c>
    </row>
    <row r="426" spans="2:8" x14ac:dyDescent="0.45">
      <c r="B426" s="9" t="str">
        <v>RESPIRATORY, THORACIC AND MEDIASTINAL DISORDERS</v>
      </c>
      <c r="C426" s="9" t="str">
        <v>COUGH</v>
      </c>
      <c r="D426" s="11" t="str">
        <v>Mth01_CatVar_ByGrp_1_n</v>
      </c>
      <c r="E426" s="9" t="str" cm="1">
        <f t="array" ref="E426">_xlfn._xlws.FILTER(AnalysisMethods!$G$2:$G$31,AnalysisMethods!$E$2:$E$31='AE_SOC_PT Display'!D426,"")</f>
        <v>n</v>
      </c>
      <c r="F426" s="10" t="str" cm="1">
        <f t="array" ref="F426">_xlfn._xlws.FILTER(AnalysisResults!$T$2:$T$3724,(AnalysisResults!$P$2:$P$3724='AE_SOC_PT Display'!$D426)*(AnalysisResults!$D$2:$D$3724='AE_SOC_PT Display'!F$4)*(AnalysisResults!$J$2:$J$3724='AE_SOC_PT Display'!$B426)*(AnalysisResults!$N$2:$N$3724='AE_SOC_PT Display'!$C426),"")</f>
        <v>1</v>
      </c>
      <c r="G426" s="10" t="str" cm="1">
        <f t="array" ref="G426">_xlfn._xlws.FILTER(AnalysisResults!$T$2:$T$3724,(AnalysisResults!$P$2:$P$3724='AE_SOC_PT Display'!$D426)*(AnalysisResults!$D$2:$D$3724='AE_SOC_PT Display'!G$4)*(AnalysisResults!$J$2:$J$3724='AE_SOC_PT Display'!$B426)*(AnalysisResults!$N$2:$N$3724='AE_SOC_PT Display'!$C426),"")</f>
        <v>5</v>
      </c>
      <c r="H426" s="10" t="str" cm="1">
        <f t="array" ref="H426">_xlfn._xlws.FILTER(AnalysisResults!$T$2:$T$3724,(AnalysisResults!$P$2:$P$3724='AE_SOC_PT Display'!$D426)*(AnalysisResults!$D$2:$D$3724='AE_SOC_PT Display'!H$4)*(AnalysisResults!$J$2:$J$3724='AE_SOC_PT Display'!$B426)*(AnalysisResults!$N$2:$N$3724='AE_SOC_PT Display'!$C426),"")</f>
        <v>5</v>
      </c>
    </row>
    <row r="427" spans="2:8" x14ac:dyDescent="0.45">
      <c r="B427" s="9" t="str">
        <v>RESPIRATORY, THORACIC AND MEDIASTINAL DISORDERS</v>
      </c>
      <c r="C427" s="9" t="str">
        <v>COUGH</v>
      </c>
      <c r="D427" s="11" t="str">
        <v>Mth01_CatVar_ByGrp_2_pct</v>
      </c>
      <c r="E427" s="9" t="str" cm="1">
        <f t="array" ref="E427">_xlfn._xlws.FILTER(AnalysisMethods!$G$2:$G$31,AnalysisMethods!$E$2:$E$31='AE_SOC_PT Display'!D427,"")</f>
        <v>%</v>
      </c>
      <c r="F427" s="10" t="str" cm="1">
        <f t="array" ref="F427">_xlfn._xlws.FILTER(AnalysisResults!$T$2:$T$3724,(AnalysisResults!$P$2:$P$3724='AE_SOC_PT Display'!$D427)*(AnalysisResults!$D$2:$D$3724='AE_SOC_PT Display'!F$4)*(AnalysisResults!$J$2:$J$3724='AE_SOC_PT Display'!$B427)*(AnalysisResults!$N$2:$N$3724='AE_SOC_PT Display'!$C427),"")</f>
        <v>(  1.2)</v>
      </c>
      <c r="G427" s="10" t="str" cm="1">
        <f t="array" ref="G427">_xlfn._xlws.FILTER(AnalysisResults!$T$2:$T$3724,(AnalysisResults!$P$2:$P$3724='AE_SOC_PT Display'!$D427)*(AnalysisResults!$D$2:$D$3724='AE_SOC_PT Display'!G$4)*(AnalysisResults!$J$2:$J$3724='AE_SOC_PT Display'!$B427)*(AnalysisResults!$N$2:$N$3724='AE_SOC_PT Display'!$C427),"")</f>
        <v>(  6.0)</v>
      </c>
      <c r="H427" s="10" t="str" cm="1">
        <f t="array" ref="H427">_xlfn._xlws.FILTER(AnalysisResults!$T$2:$T$3724,(AnalysisResults!$P$2:$P$3724='AE_SOC_PT Display'!$D427)*(AnalysisResults!$D$2:$D$3724='AE_SOC_PT Display'!H$4)*(AnalysisResults!$J$2:$J$3724='AE_SOC_PT Display'!$B427)*(AnalysisResults!$N$2:$N$3724='AE_SOC_PT Display'!$C427),"")</f>
        <v>(  6.0)</v>
      </c>
    </row>
    <row r="428" spans="2:8" x14ac:dyDescent="0.45">
      <c r="B428" s="9" t="str">
        <v>RESPIRATORY, THORACIC AND MEDIASTINAL DISORDERS</v>
      </c>
      <c r="C428" s="9" t="str">
        <v>DYSPHONIA</v>
      </c>
      <c r="D428" s="11" t="str">
        <v>Mth01_CatVar_ByGrp_1_n</v>
      </c>
      <c r="E428" s="9" t="str" cm="1">
        <f t="array" ref="E428">_xlfn._xlws.FILTER(AnalysisMethods!$G$2:$G$31,AnalysisMethods!$E$2:$E$31='AE_SOC_PT Display'!D428,"")</f>
        <v>n</v>
      </c>
      <c r="F428" s="10" t="str" cm="1">
        <f t="array" ref="F428">_xlfn._xlws.FILTER(AnalysisResults!$T$2:$T$3724,(AnalysisResults!$P$2:$P$3724='AE_SOC_PT Display'!$D428)*(AnalysisResults!$D$2:$D$3724='AE_SOC_PT Display'!F$4)*(AnalysisResults!$J$2:$J$3724='AE_SOC_PT Display'!$B428)*(AnalysisResults!$N$2:$N$3724='AE_SOC_PT Display'!$C428),"")</f>
        <v>0</v>
      </c>
      <c r="G428" s="10" t="str" cm="1">
        <f t="array" ref="G428">_xlfn._xlws.FILTER(AnalysisResults!$T$2:$T$3724,(AnalysisResults!$P$2:$P$3724='AE_SOC_PT Display'!$D428)*(AnalysisResults!$D$2:$D$3724='AE_SOC_PT Display'!G$4)*(AnalysisResults!$J$2:$J$3724='AE_SOC_PT Display'!$B428)*(AnalysisResults!$N$2:$N$3724='AE_SOC_PT Display'!$C428),"")</f>
        <v>1</v>
      </c>
      <c r="H428" s="10" t="str" cm="1">
        <f t="array" ref="H428">_xlfn._xlws.FILTER(AnalysisResults!$T$2:$T$3724,(AnalysisResults!$P$2:$P$3724='AE_SOC_PT Display'!$D428)*(AnalysisResults!$D$2:$D$3724='AE_SOC_PT Display'!H$4)*(AnalysisResults!$J$2:$J$3724='AE_SOC_PT Display'!$B428)*(AnalysisResults!$N$2:$N$3724='AE_SOC_PT Display'!$C428),"")</f>
        <v>0</v>
      </c>
    </row>
    <row r="429" spans="2:8" x14ac:dyDescent="0.45">
      <c r="B429" s="9" t="str">
        <v>RESPIRATORY, THORACIC AND MEDIASTINAL DISORDERS</v>
      </c>
      <c r="C429" s="9" t="str">
        <v>DYSPHONIA</v>
      </c>
      <c r="D429" s="11" t="str">
        <v>Mth01_CatVar_ByGrp_2_pct</v>
      </c>
      <c r="E429" s="9" t="str" cm="1">
        <f t="array" ref="E429">_xlfn._xlws.FILTER(AnalysisMethods!$G$2:$G$31,AnalysisMethods!$E$2:$E$31='AE_SOC_PT Display'!D429,"")</f>
        <v>%</v>
      </c>
      <c r="F429" s="10" t="str" cm="1">
        <f t="array" ref="F429">_xlfn._xlws.FILTER(AnalysisResults!$T$2:$T$3724,(AnalysisResults!$P$2:$P$3724='AE_SOC_PT Display'!$D429)*(AnalysisResults!$D$2:$D$3724='AE_SOC_PT Display'!F$4)*(AnalysisResults!$J$2:$J$3724='AE_SOC_PT Display'!$B429)*(AnalysisResults!$N$2:$N$3724='AE_SOC_PT Display'!$C429),"")</f>
        <v>(  0.0)</v>
      </c>
      <c r="G429" s="10" t="str" cm="1">
        <f t="array" ref="G429">_xlfn._xlws.FILTER(AnalysisResults!$T$2:$T$3724,(AnalysisResults!$P$2:$P$3724='AE_SOC_PT Display'!$D429)*(AnalysisResults!$D$2:$D$3724='AE_SOC_PT Display'!G$4)*(AnalysisResults!$J$2:$J$3724='AE_SOC_PT Display'!$B429)*(AnalysisResults!$N$2:$N$3724='AE_SOC_PT Display'!$C429),"")</f>
        <v>(  1.2)</v>
      </c>
      <c r="H429" s="10" t="str" cm="1">
        <f t="array" ref="H429">_xlfn._xlws.FILTER(AnalysisResults!$T$2:$T$3724,(AnalysisResults!$P$2:$P$3724='AE_SOC_PT Display'!$D429)*(AnalysisResults!$D$2:$D$3724='AE_SOC_PT Display'!H$4)*(AnalysisResults!$J$2:$J$3724='AE_SOC_PT Display'!$B429)*(AnalysisResults!$N$2:$N$3724='AE_SOC_PT Display'!$C429),"")</f>
        <v>(  0.0)</v>
      </c>
    </row>
    <row r="430" spans="2:8" x14ac:dyDescent="0.45">
      <c r="B430" s="9" t="str">
        <v>RESPIRATORY, THORACIC AND MEDIASTINAL DISORDERS</v>
      </c>
      <c r="C430" s="9" t="str">
        <v>DYSPNOEA</v>
      </c>
      <c r="D430" s="11" t="str">
        <v>Mth01_CatVar_ByGrp_1_n</v>
      </c>
      <c r="E430" s="9" t="str" cm="1">
        <f t="array" ref="E430">_xlfn._xlws.FILTER(AnalysisMethods!$G$2:$G$31,AnalysisMethods!$E$2:$E$31='AE_SOC_PT Display'!D430,"")</f>
        <v>n</v>
      </c>
      <c r="F430" s="10" t="str" cm="1">
        <f t="array" ref="F430">_xlfn._xlws.FILTER(AnalysisResults!$T$2:$T$3724,(AnalysisResults!$P$2:$P$3724='AE_SOC_PT Display'!$D430)*(AnalysisResults!$D$2:$D$3724='AE_SOC_PT Display'!F$4)*(AnalysisResults!$J$2:$J$3724='AE_SOC_PT Display'!$B430)*(AnalysisResults!$N$2:$N$3724='AE_SOC_PT Display'!$C430),"")</f>
        <v>1</v>
      </c>
      <c r="G430" s="10" t="str" cm="1">
        <f t="array" ref="G430">_xlfn._xlws.FILTER(AnalysisResults!$T$2:$T$3724,(AnalysisResults!$P$2:$P$3724='AE_SOC_PT Display'!$D430)*(AnalysisResults!$D$2:$D$3724='AE_SOC_PT Display'!G$4)*(AnalysisResults!$J$2:$J$3724='AE_SOC_PT Display'!$B430)*(AnalysisResults!$N$2:$N$3724='AE_SOC_PT Display'!$C430),"")</f>
        <v>1</v>
      </c>
      <c r="H430" s="10" t="str" cm="1">
        <f t="array" ref="H430">_xlfn._xlws.FILTER(AnalysisResults!$T$2:$T$3724,(AnalysisResults!$P$2:$P$3724='AE_SOC_PT Display'!$D430)*(AnalysisResults!$D$2:$D$3724='AE_SOC_PT Display'!H$4)*(AnalysisResults!$J$2:$J$3724='AE_SOC_PT Display'!$B430)*(AnalysisResults!$N$2:$N$3724='AE_SOC_PT Display'!$C430),"")</f>
        <v>1</v>
      </c>
    </row>
    <row r="431" spans="2:8" x14ac:dyDescent="0.45">
      <c r="B431" s="9" t="str">
        <v>RESPIRATORY, THORACIC AND MEDIASTINAL DISORDERS</v>
      </c>
      <c r="C431" s="9" t="str">
        <v>DYSPNOEA</v>
      </c>
      <c r="D431" s="11" t="str">
        <v>Mth01_CatVar_ByGrp_2_pct</v>
      </c>
      <c r="E431" s="9" t="str" cm="1">
        <f t="array" ref="E431">_xlfn._xlws.FILTER(AnalysisMethods!$G$2:$G$31,AnalysisMethods!$E$2:$E$31='AE_SOC_PT Display'!D431,"")</f>
        <v>%</v>
      </c>
      <c r="F431" s="10" t="str" cm="1">
        <f t="array" ref="F431">_xlfn._xlws.FILTER(AnalysisResults!$T$2:$T$3724,(AnalysisResults!$P$2:$P$3724='AE_SOC_PT Display'!$D431)*(AnalysisResults!$D$2:$D$3724='AE_SOC_PT Display'!F$4)*(AnalysisResults!$J$2:$J$3724='AE_SOC_PT Display'!$B431)*(AnalysisResults!$N$2:$N$3724='AE_SOC_PT Display'!$C431),"")</f>
        <v>(  1.2)</v>
      </c>
      <c r="G431" s="10" t="str" cm="1">
        <f t="array" ref="G431">_xlfn._xlws.FILTER(AnalysisResults!$T$2:$T$3724,(AnalysisResults!$P$2:$P$3724='AE_SOC_PT Display'!$D431)*(AnalysisResults!$D$2:$D$3724='AE_SOC_PT Display'!G$4)*(AnalysisResults!$J$2:$J$3724='AE_SOC_PT Display'!$B431)*(AnalysisResults!$N$2:$N$3724='AE_SOC_PT Display'!$C431),"")</f>
        <v>(  1.2)</v>
      </c>
      <c r="H431" s="10" t="str" cm="1">
        <f t="array" ref="H431">_xlfn._xlws.FILTER(AnalysisResults!$T$2:$T$3724,(AnalysisResults!$P$2:$P$3724='AE_SOC_PT Display'!$D431)*(AnalysisResults!$D$2:$D$3724='AE_SOC_PT Display'!H$4)*(AnalysisResults!$J$2:$J$3724='AE_SOC_PT Display'!$B431)*(AnalysisResults!$N$2:$N$3724='AE_SOC_PT Display'!$C431),"")</f>
        <v>(  1.2)</v>
      </c>
    </row>
    <row r="432" spans="2:8" x14ac:dyDescent="0.45">
      <c r="B432" s="9" t="str">
        <v>RESPIRATORY, THORACIC AND MEDIASTINAL DISORDERS</v>
      </c>
      <c r="C432" s="9" t="str">
        <v>EMPHYSEMA</v>
      </c>
      <c r="D432" s="11" t="str">
        <v>Mth01_CatVar_ByGrp_1_n</v>
      </c>
      <c r="E432" s="9" t="str" cm="1">
        <f t="array" ref="E432">_xlfn._xlws.FILTER(AnalysisMethods!$G$2:$G$31,AnalysisMethods!$E$2:$E$31='AE_SOC_PT Display'!D432,"")</f>
        <v>n</v>
      </c>
      <c r="F432" s="10" t="str" cm="1">
        <f t="array" ref="F432">_xlfn._xlws.FILTER(AnalysisResults!$T$2:$T$3724,(AnalysisResults!$P$2:$P$3724='AE_SOC_PT Display'!$D432)*(AnalysisResults!$D$2:$D$3724='AE_SOC_PT Display'!F$4)*(AnalysisResults!$J$2:$J$3724='AE_SOC_PT Display'!$B432)*(AnalysisResults!$N$2:$N$3724='AE_SOC_PT Display'!$C432),"")</f>
        <v>1</v>
      </c>
      <c r="G432" s="10" t="str" cm="1">
        <f t="array" ref="G432">_xlfn._xlws.FILTER(AnalysisResults!$T$2:$T$3724,(AnalysisResults!$P$2:$P$3724='AE_SOC_PT Display'!$D432)*(AnalysisResults!$D$2:$D$3724='AE_SOC_PT Display'!G$4)*(AnalysisResults!$J$2:$J$3724='AE_SOC_PT Display'!$B432)*(AnalysisResults!$N$2:$N$3724='AE_SOC_PT Display'!$C432),"")</f>
        <v>0</v>
      </c>
      <c r="H432" s="10" t="str" cm="1">
        <f t="array" ref="H432">_xlfn._xlws.FILTER(AnalysisResults!$T$2:$T$3724,(AnalysisResults!$P$2:$P$3724='AE_SOC_PT Display'!$D432)*(AnalysisResults!$D$2:$D$3724='AE_SOC_PT Display'!H$4)*(AnalysisResults!$J$2:$J$3724='AE_SOC_PT Display'!$B432)*(AnalysisResults!$N$2:$N$3724='AE_SOC_PT Display'!$C432),"")</f>
        <v>0</v>
      </c>
    </row>
    <row r="433" spans="2:8" x14ac:dyDescent="0.45">
      <c r="B433" s="9" t="str">
        <v>RESPIRATORY, THORACIC AND MEDIASTINAL DISORDERS</v>
      </c>
      <c r="C433" s="9" t="str">
        <v>EMPHYSEMA</v>
      </c>
      <c r="D433" s="11" t="str">
        <v>Mth01_CatVar_ByGrp_2_pct</v>
      </c>
      <c r="E433" s="9" t="str" cm="1">
        <f t="array" ref="E433">_xlfn._xlws.FILTER(AnalysisMethods!$G$2:$G$31,AnalysisMethods!$E$2:$E$31='AE_SOC_PT Display'!D433,"")</f>
        <v>%</v>
      </c>
      <c r="F433" s="10" t="str" cm="1">
        <f t="array" ref="F433">_xlfn._xlws.FILTER(AnalysisResults!$T$2:$T$3724,(AnalysisResults!$P$2:$P$3724='AE_SOC_PT Display'!$D433)*(AnalysisResults!$D$2:$D$3724='AE_SOC_PT Display'!F$4)*(AnalysisResults!$J$2:$J$3724='AE_SOC_PT Display'!$B433)*(AnalysisResults!$N$2:$N$3724='AE_SOC_PT Display'!$C433),"")</f>
        <v>(  1.2)</v>
      </c>
      <c r="G433" s="10" t="str" cm="1">
        <f t="array" ref="G433">_xlfn._xlws.FILTER(AnalysisResults!$T$2:$T$3724,(AnalysisResults!$P$2:$P$3724='AE_SOC_PT Display'!$D433)*(AnalysisResults!$D$2:$D$3724='AE_SOC_PT Display'!G$4)*(AnalysisResults!$J$2:$J$3724='AE_SOC_PT Display'!$B433)*(AnalysisResults!$N$2:$N$3724='AE_SOC_PT Display'!$C433),"")</f>
        <v>(  0.0)</v>
      </c>
      <c r="H433" s="10" t="str" cm="1">
        <f t="array" ref="H433">_xlfn._xlws.FILTER(AnalysisResults!$T$2:$T$3724,(AnalysisResults!$P$2:$P$3724='AE_SOC_PT Display'!$D433)*(AnalysisResults!$D$2:$D$3724='AE_SOC_PT Display'!H$4)*(AnalysisResults!$J$2:$J$3724='AE_SOC_PT Display'!$B433)*(AnalysisResults!$N$2:$N$3724='AE_SOC_PT Display'!$C433),"")</f>
        <v>(  0.0)</v>
      </c>
    </row>
    <row r="434" spans="2:8" x14ac:dyDescent="0.45">
      <c r="B434" s="9" t="str">
        <v>RESPIRATORY, THORACIC AND MEDIASTINAL DISORDERS</v>
      </c>
      <c r="C434" s="9" t="str">
        <v>EPISTAXIS</v>
      </c>
      <c r="D434" s="11" t="str">
        <v>Mth01_CatVar_ByGrp_1_n</v>
      </c>
      <c r="E434" s="9" t="str" cm="1">
        <f t="array" ref="E434">_xlfn._xlws.FILTER(AnalysisMethods!$G$2:$G$31,AnalysisMethods!$E$2:$E$31='AE_SOC_PT Display'!D434,"")</f>
        <v>n</v>
      </c>
      <c r="F434" s="10" t="str" cm="1">
        <f t="array" ref="F434">_xlfn._xlws.FILTER(AnalysisResults!$T$2:$T$3724,(AnalysisResults!$P$2:$P$3724='AE_SOC_PT Display'!$D434)*(AnalysisResults!$D$2:$D$3724='AE_SOC_PT Display'!F$4)*(AnalysisResults!$J$2:$J$3724='AE_SOC_PT Display'!$B434)*(AnalysisResults!$N$2:$N$3724='AE_SOC_PT Display'!$C434),"")</f>
        <v>0</v>
      </c>
      <c r="G434" s="10" t="str" cm="1">
        <f t="array" ref="G434">_xlfn._xlws.FILTER(AnalysisResults!$T$2:$T$3724,(AnalysisResults!$P$2:$P$3724='AE_SOC_PT Display'!$D434)*(AnalysisResults!$D$2:$D$3724='AE_SOC_PT Display'!G$4)*(AnalysisResults!$J$2:$J$3724='AE_SOC_PT Display'!$B434)*(AnalysisResults!$N$2:$N$3724='AE_SOC_PT Display'!$C434),"")</f>
        <v>1</v>
      </c>
      <c r="H434" s="10" t="str" cm="1">
        <f t="array" ref="H434">_xlfn._xlws.FILTER(AnalysisResults!$T$2:$T$3724,(AnalysisResults!$P$2:$P$3724='AE_SOC_PT Display'!$D434)*(AnalysisResults!$D$2:$D$3724='AE_SOC_PT Display'!H$4)*(AnalysisResults!$J$2:$J$3724='AE_SOC_PT Display'!$B434)*(AnalysisResults!$N$2:$N$3724='AE_SOC_PT Display'!$C434),"")</f>
        <v>2</v>
      </c>
    </row>
    <row r="435" spans="2:8" x14ac:dyDescent="0.45">
      <c r="B435" s="9" t="str">
        <v>RESPIRATORY, THORACIC AND MEDIASTINAL DISORDERS</v>
      </c>
      <c r="C435" s="9" t="str">
        <v>EPISTAXIS</v>
      </c>
      <c r="D435" s="11" t="str">
        <v>Mth01_CatVar_ByGrp_2_pct</v>
      </c>
      <c r="E435" s="9" t="str" cm="1">
        <f t="array" ref="E435">_xlfn._xlws.FILTER(AnalysisMethods!$G$2:$G$31,AnalysisMethods!$E$2:$E$31='AE_SOC_PT Display'!D435,"")</f>
        <v>%</v>
      </c>
      <c r="F435" s="10" t="str" cm="1">
        <f t="array" ref="F435">_xlfn._xlws.FILTER(AnalysisResults!$T$2:$T$3724,(AnalysisResults!$P$2:$P$3724='AE_SOC_PT Display'!$D435)*(AnalysisResults!$D$2:$D$3724='AE_SOC_PT Display'!F$4)*(AnalysisResults!$J$2:$J$3724='AE_SOC_PT Display'!$B435)*(AnalysisResults!$N$2:$N$3724='AE_SOC_PT Display'!$C435),"")</f>
        <v>(  0.0)</v>
      </c>
      <c r="G435" s="10" t="str" cm="1">
        <f t="array" ref="G435">_xlfn._xlws.FILTER(AnalysisResults!$T$2:$T$3724,(AnalysisResults!$P$2:$P$3724='AE_SOC_PT Display'!$D435)*(AnalysisResults!$D$2:$D$3724='AE_SOC_PT Display'!G$4)*(AnalysisResults!$J$2:$J$3724='AE_SOC_PT Display'!$B435)*(AnalysisResults!$N$2:$N$3724='AE_SOC_PT Display'!$C435),"")</f>
        <v>(  1.2)</v>
      </c>
      <c r="H435" s="10" t="str" cm="1">
        <f t="array" ref="H435">_xlfn._xlws.FILTER(AnalysisResults!$T$2:$T$3724,(AnalysisResults!$P$2:$P$3724='AE_SOC_PT Display'!$D435)*(AnalysisResults!$D$2:$D$3724='AE_SOC_PT Display'!H$4)*(AnalysisResults!$J$2:$J$3724='AE_SOC_PT Display'!$B435)*(AnalysisResults!$N$2:$N$3724='AE_SOC_PT Display'!$C435),"")</f>
        <v>(  2.4)</v>
      </c>
    </row>
    <row r="436" spans="2:8" x14ac:dyDescent="0.45">
      <c r="B436" s="9" t="str">
        <v>RESPIRATORY, THORACIC AND MEDIASTINAL DISORDERS</v>
      </c>
      <c r="C436" s="9" t="str">
        <v>HAEMOPTYSIS</v>
      </c>
      <c r="D436" s="11" t="str">
        <v>Mth01_CatVar_ByGrp_1_n</v>
      </c>
      <c r="E436" s="9" t="str" cm="1">
        <f t="array" ref="E436">_xlfn._xlws.FILTER(AnalysisMethods!$G$2:$G$31,AnalysisMethods!$E$2:$E$31='AE_SOC_PT Display'!D436,"")</f>
        <v>n</v>
      </c>
      <c r="F436" s="10" t="str" cm="1">
        <f t="array" ref="F436">_xlfn._xlws.FILTER(AnalysisResults!$T$2:$T$3724,(AnalysisResults!$P$2:$P$3724='AE_SOC_PT Display'!$D436)*(AnalysisResults!$D$2:$D$3724='AE_SOC_PT Display'!F$4)*(AnalysisResults!$J$2:$J$3724='AE_SOC_PT Display'!$B436)*(AnalysisResults!$N$2:$N$3724='AE_SOC_PT Display'!$C436),"")</f>
        <v>1</v>
      </c>
      <c r="G436" s="10" t="str" cm="1">
        <f t="array" ref="G436">_xlfn._xlws.FILTER(AnalysisResults!$T$2:$T$3724,(AnalysisResults!$P$2:$P$3724='AE_SOC_PT Display'!$D436)*(AnalysisResults!$D$2:$D$3724='AE_SOC_PT Display'!G$4)*(AnalysisResults!$J$2:$J$3724='AE_SOC_PT Display'!$B436)*(AnalysisResults!$N$2:$N$3724='AE_SOC_PT Display'!$C436),"")</f>
        <v>0</v>
      </c>
      <c r="H436" s="10" t="str" cm="1">
        <f t="array" ref="H436">_xlfn._xlws.FILTER(AnalysisResults!$T$2:$T$3724,(AnalysisResults!$P$2:$P$3724='AE_SOC_PT Display'!$D436)*(AnalysisResults!$D$2:$D$3724='AE_SOC_PT Display'!H$4)*(AnalysisResults!$J$2:$J$3724='AE_SOC_PT Display'!$B436)*(AnalysisResults!$N$2:$N$3724='AE_SOC_PT Display'!$C436),"")</f>
        <v>0</v>
      </c>
    </row>
    <row r="437" spans="2:8" x14ac:dyDescent="0.45">
      <c r="B437" s="9" t="str">
        <v>RESPIRATORY, THORACIC AND MEDIASTINAL DISORDERS</v>
      </c>
      <c r="C437" s="9" t="str">
        <v>HAEMOPTYSIS</v>
      </c>
      <c r="D437" s="11" t="str">
        <v>Mth01_CatVar_ByGrp_2_pct</v>
      </c>
      <c r="E437" s="9" t="str" cm="1">
        <f t="array" ref="E437">_xlfn._xlws.FILTER(AnalysisMethods!$G$2:$G$31,AnalysisMethods!$E$2:$E$31='AE_SOC_PT Display'!D437,"")</f>
        <v>%</v>
      </c>
      <c r="F437" s="10" t="str" cm="1">
        <f t="array" ref="F437">_xlfn._xlws.FILTER(AnalysisResults!$T$2:$T$3724,(AnalysisResults!$P$2:$P$3724='AE_SOC_PT Display'!$D437)*(AnalysisResults!$D$2:$D$3724='AE_SOC_PT Display'!F$4)*(AnalysisResults!$J$2:$J$3724='AE_SOC_PT Display'!$B437)*(AnalysisResults!$N$2:$N$3724='AE_SOC_PT Display'!$C437),"")</f>
        <v>(  1.2)</v>
      </c>
      <c r="G437" s="10" t="str" cm="1">
        <f t="array" ref="G437">_xlfn._xlws.FILTER(AnalysisResults!$T$2:$T$3724,(AnalysisResults!$P$2:$P$3724='AE_SOC_PT Display'!$D437)*(AnalysisResults!$D$2:$D$3724='AE_SOC_PT Display'!G$4)*(AnalysisResults!$J$2:$J$3724='AE_SOC_PT Display'!$B437)*(AnalysisResults!$N$2:$N$3724='AE_SOC_PT Display'!$C437),"")</f>
        <v>(  0.0)</v>
      </c>
      <c r="H437" s="10" t="str" cm="1">
        <f t="array" ref="H437">_xlfn._xlws.FILTER(AnalysisResults!$T$2:$T$3724,(AnalysisResults!$P$2:$P$3724='AE_SOC_PT Display'!$D437)*(AnalysisResults!$D$2:$D$3724='AE_SOC_PT Display'!H$4)*(AnalysisResults!$J$2:$J$3724='AE_SOC_PT Display'!$B437)*(AnalysisResults!$N$2:$N$3724='AE_SOC_PT Display'!$C437),"")</f>
        <v>(  0.0)</v>
      </c>
    </row>
    <row r="438" spans="2:8" x14ac:dyDescent="0.45">
      <c r="B438" s="9" t="str">
        <v>RESPIRATORY, THORACIC AND MEDIASTINAL DISORDERS</v>
      </c>
      <c r="C438" s="9" t="str">
        <v>NASAL CONGESTION</v>
      </c>
      <c r="D438" s="11" t="str">
        <v>Mth01_CatVar_ByGrp_1_n</v>
      </c>
      <c r="E438" s="9" t="str" cm="1">
        <f t="array" ref="E438">_xlfn._xlws.FILTER(AnalysisMethods!$G$2:$G$31,AnalysisMethods!$E$2:$E$31='AE_SOC_PT Display'!D438,"")</f>
        <v>n</v>
      </c>
      <c r="F438" s="10" t="str" cm="1">
        <f t="array" ref="F438">_xlfn._xlws.FILTER(AnalysisResults!$T$2:$T$3724,(AnalysisResults!$P$2:$P$3724='AE_SOC_PT Display'!$D438)*(AnalysisResults!$D$2:$D$3724='AE_SOC_PT Display'!F$4)*(AnalysisResults!$J$2:$J$3724='AE_SOC_PT Display'!$B438)*(AnalysisResults!$N$2:$N$3724='AE_SOC_PT Display'!$C438),"")</f>
        <v>3</v>
      </c>
      <c r="G438" s="10" t="str" cm="1">
        <f t="array" ref="G438">_xlfn._xlws.FILTER(AnalysisResults!$T$2:$T$3724,(AnalysisResults!$P$2:$P$3724='AE_SOC_PT Display'!$D438)*(AnalysisResults!$D$2:$D$3724='AE_SOC_PT Display'!G$4)*(AnalysisResults!$J$2:$J$3724='AE_SOC_PT Display'!$B438)*(AnalysisResults!$N$2:$N$3724='AE_SOC_PT Display'!$C438),"")</f>
        <v>1</v>
      </c>
      <c r="H438" s="10" t="str" cm="1">
        <f t="array" ref="H438">_xlfn._xlws.FILTER(AnalysisResults!$T$2:$T$3724,(AnalysisResults!$P$2:$P$3724='AE_SOC_PT Display'!$D438)*(AnalysisResults!$D$2:$D$3724='AE_SOC_PT Display'!H$4)*(AnalysisResults!$J$2:$J$3724='AE_SOC_PT Display'!$B438)*(AnalysisResults!$N$2:$N$3724='AE_SOC_PT Display'!$C438),"")</f>
        <v>3</v>
      </c>
    </row>
    <row r="439" spans="2:8" x14ac:dyDescent="0.45">
      <c r="B439" s="9" t="str">
        <v>RESPIRATORY, THORACIC AND MEDIASTINAL DISORDERS</v>
      </c>
      <c r="C439" s="9" t="str">
        <v>NASAL CONGESTION</v>
      </c>
      <c r="D439" s="11" t="str">
        <v>Mth01_CatVar_ByGrp_2_pct</v>
      </c>
      <c r="E439" s="9" t="str" cm="1">
        <f t="array" ref="E439">_xlfn._xlws.FILTER(AnalysisMethods!$G$2:$G$31,AnalysisMethods!$E$2:$E$31='AE_SOC_PT Display'!D439,"")</f>
        <v>%</v>
      </c>
      <c r="F439" s="10" t="str" cm="1">
        <f t="array" ref="F439">_xlfn._xlws.FILTER(AnalysisResults!$T$2:$T$3724,(AnalysisResults!$P$2:$P$3724='AE_SOC_PT Display'!$D439)*(AnalysisResults!$D$2:$D$3724='AE_SOC_PT Display'!F$4)*(AnalysisResults!$J$2:$J$3724='AE_SOC_PT Display'!$B439)*(AnalysisResults!$N$2:$N$3724='AE_SOC_PT Display'!$C439),"")</f>
        <v>(  3.5)</v>
      </c>
      <c r="G439" s="10" t="str" cm="1">
        <f t="array" ref="G439">_xlfn._xlws.FILTER(AnalysisResults!$T$2:$T$3724,(AnalysisResults!$P$2:$P$3724='AE_SOC_PT Display'!$D439)*(AnalysisResults!$D$2:$D$3724='AE_SOC_PT Display'!G$4)*(AnalysisResults!$J$2:$J$3724='AE_SOC_PT Display'!$B439)*(AnalysisResults!$N$2:$N$3724='AE_SOC_PT Display'!$C439),"")</f>
        <v>(  1.2)</v>
      </c>
      <c r="H439" s="10" t="str" cm="1">
        <f t="array" ref="H439">_xlfn._xlws.FILTER(AnalysisResults!$T$2:$T$3724,(AnalysisResults!$P$2:$P$3724='AE_SOC_PT Display'!$D439)*(AnalysisResults!$D$2:$D$3724='AE_SOC_PT Display'!H$4)*(AnalysisResults!$J$2:$J$3724='AE_SOC_PT Display'!$B439)*(AnalysisResults!$N$2:$N$3724='AE_SOC_PT Display'!$C439),"")</f>
        <v>(  3.6)</v>
      </c>
    </row>
    <row r="440" spans="2:8" x14ac:dyDescent="0.45">
      <c r="B440" s="9" t="str">
        <v>RESPIRATORY, THORACIC AND MEDIASTINAL DISORDERS</v>
      </c>
      <c r="C440" s="9" t="str">
        <v>PHARYNGEAL ERYTHEMA</v>
      </c>
      <c r="D440" s="11" t="str">
        <v>Mth01_CatVar_ByGrp_1_n</v>
      </c>
      <c r="E440" s="9" t="str" cm="1">
        <f t="array" ref="E440">_xlfn._xlws.FILTER(AnalysisMethods!$G$2:$G$31,AnalysisMethods!$E$2:$E$31='AE_SOC_PT Display'!D440,"")</f>
        <v>n</v>
      </c>
      <c r="F440" s="10" t="str" cm="1">
        <f t="array" ref="F440">_xlfn._xlws.FILTER(AnalysisResults!$T$2:$T$3724,(AnalysisResults!$P$2:$P$3724='AE_SOC_PT Display'!$D440)*(AnalysisResults!$D$2:$D$3724='AE_SOC_PT Display'!F$4)*(AnalysisResults!$J$2:$J$3724='AE_SOC_PT Display'!$B440)*(AnalysisResults!$N$2:$N$3724='AE_SOC_PT Display'!$C440),"")</f>
        <v>0</v>
      </c>
      <c r="G440" s="10" t="str" cm="1">
        <f t="array" ref="G440">_xlfn._xlws.FILTER(AnalysisResults!$T$2:$T$3724,(AnalysisResults!$P$2:$P$3724='AE_SOC_PT Display'!$D440)*(AnalysisResults!$D$2:$D$3724='AE_SOC_PT Display'!G$4)*(AnalysisResults!$J$2:$J$3724='AE_SOC_PT Display'!$B440)*(AnalysisResults!$N$2:$N$3724='AE_SOC_PT Display'!$C440),"")</f>
        <v>0</v>
      </c>
      <c r="H440" s="10" t="str" cm="1">
        <f t="array" ref="H440">_xlfn._xlws.FILTER(AnalysisResults!$T$2:$T$3724,(AnalysisResults!$P$2:$P$3724='AE_SOC_PT Display'!$D440)*(AnalysisResults!$D$2:$D$3724='AE_SOC_PT Display'!H$4)*(AnalysisResults!$J$2:$J$3724='AE_SOC_PT Display'!$B440)*(AnalysisResults!$N$2:$N$3724='AE_SOC_PT Display'!$C440),"")</f>
        <v>1</v>
      </c>
    </row>
    <row r="441" spans="2:8" x14ac:dyDescent="0.45">
      <c r="B441" s="9" t="str">
        <v>RESPIRATORY, THORACIC AND MEDIASTINAL DISORDERS</v>
      </c>
      <c r="C441" s="9" t="str">
        <v>PHARYNGEAL ERYTHEMA</v>
      </c>
      <c r="D441" s="11" t="str">
        <v>Mth01_CatVar_ByGrp_2_pct</v>
      </c>
      <c r="E441" s="9" t="str" cm="1">
        <f t="array" ref="E441">_xlfn._xlws.FILTER(AnalysisMethods!$G$2:$G$31,AnalysisMethods!$E$2:$E$31='AE_SOC_PT Display'!D441,"")</f>
        <v>%</v>
      </c>
      <c r="F441" s="10" t="str" cm="1">
        <f t="array" ref="F441">_xlfn._xlws.FILTER(AnalysisResults!$T$2:$T$3724,(AnalysisResults!$P$2:$P$3724='AE_SOC_PT Display'!$D441)*(AnalysisResults!$D$2:$D$3724='AE_SOC_PT Display'!F$4)*(AnalysisResults!$J$2:$J$3724='AE_SOC_PT Display'!$B441)*(AnalysisResults!$N$2:$N$3724='AE_SOC_PT Display'!$C441),"")</f>
        <v>(  0.0)</v>
      </c>
      <c r="G441" s="10" t="str" cm="1">
        <f t="array" ref="G441">_xlfn._xlws.FILTER(AnalysisResults!$T$2:$T$3724,(AnalysisResults!$P$2:$P$3724='AE_SOC_PT Display'!$D441)*(AnalysisResults!$D$2:$D$3724='AE_SOC_PT Display'!G$4)*(AnalysisResults!$J$2:$J$3724='AE_SOC_PT Display'!$B441)*(AnalysisResults!$N$2:$N$3724='AE_SOC_PT Display'!$C441),"")</f>
        <v>(  0.0)</v>
      </c>
      <c r="H441" s="10" t="str" cm="1">
        <f t="array" ref="H441">_xlfn._xlws.FILTER(AnalysisResults!$T$2:$T$3724,(AnalysisResults!$P$2:$P$3724='AE_SOC_PT Display'!$D441)*(AnalysisResults!$D$2:$D$3724='AE_SOC_PT Display'!H$4)*(AnalysisResults!$J$2:$J$3724='AE_SOC_PT Display'!$B441)*(AnalysisResults!$N$2:$N$3724='AE_SOC_PT Display'!$C441),"")</f>
        <v>(  1.2)</v>
      </c>
    </row>
    <row r="442" spans="2:8" x14ac:dyDescent="0.45">
      <c r="B442" s="9" t="str">
        <v>RESPIRATORY, THORACIC AND MEDIASTINAL DISORDERS</v>
      </c>
      <c r="C442" s="9" t="str">
        <v>PHARYNGOLARYNGEAL PAIN</v>
      </c>
      <c r="D442" s="11" t="str">
        <v>Mth01_CatVar_ByGrp_1_n</v>
      </c>
      <c r="E442" s="9" t="str" cm="1">
        <f t="array" ref="E442">_xlfn._xlws.FILTER(AnalysisMethods!$G$2:$G$31,AnalysisMethods!$E$2:$E$31='AE_SOC_PT Display'!D442,"")</f>
        <v>n</v>
      </c>
      <c r="F442" s="10" t="str" cm="1">
        <f t="array" ref="F442">_xlfn._xlws.FILTER(AnalysisResults!$T$2:$T$3724,(AnalysisResults!$P$2:$P$3724='AE_SOC_PT Display'!$D442)*(AnalysisResults!$D$2:$D$3724='AE_SOC_PT Display'!F$4)*(AnalysisResults!$J$2:$J$3724='AE_SOC_PT Display'!$B442)*(AnalysisResults!$N$2:$N$3724='AE_SOC_PT Display'!$C442),"")</f>
        <v>0</v>
      </c>
      <c r="G442" s="10" t="str" cm="1">
        <f t="array" ref="G442">_xlfn._xlws.FILTER(AnalysisResults!$T$2:$T$3724,(AnalysisResults!$P$2:$P$3724='AE_SOC_PT Display'!$D442)*(AnalysisResults!$D$2:$D$3724='AE_SOC_PT Display'!G$4)*(AnalysisResults!$J$2:$J$3724='AE_SOC_PT Display'!$B442)*(AnalysisResults!$N$2:$N$3724='AE_SOC_PT Display'!$C442),"")</f>
        <v>1</v>
      </c>
      <c r="H442" s="10" t="str" cm="1">
        <f t="array" ref="H442">_xlfn._xlws.FILTER(AnalysisResults!$T$2:$T$3724,(AnalysisResults!$P$2:$P$3724='AE_SOC_PT Display'!$D442)*(AnalysisResults!$D$2:$D$3724='AE_SOC_PT Display'!H$4)*(AnalysisResults!$J$2:$J$3724='AE_SOC_PT Display'!$B442)*(AnalysisResults!$N$2:$N$3724='AE_SOC_PT Display'!$C442),"")</f>
        <v>1</v>
      </c>
    </row>
    <row r="443" spans="2:8" x14ac:dyDescent="0.45">
      <c r="B443" s="9" t="str">
        <v>RESPIRATORY, THORACIC AND MEDIASTINAL DISORDERS</v>
      </c>
      <c r="C443" s="9" t="str">
        <v>PHARYNGOLARYNGEAL PAIN</v>
      </c>
      <c r="D443" s="11" t="str">
        <v>Mth01_CatVar_ByGrp_2_pct</v>
      </c>
      <c r="E443" s="9" t="str" cm="1">
        <f t="array" ref="E443">_xlfn._xlws.FILTER(AnalysisMethods!$G$2:$G$31,AnalysisMethods!$E$2:$E$31='AE_SOC_PT Display'!D443,"")</f>
        <v>%</v>
      </c>
      <c r="F443" s="10" t="str" cm="1">
        <f t="array" ref="F443">_xlfn._xlws.FILTER(AnalysisResults!$T$2:$T$3724,(AnalysisResults!$P$2:$P$3724='AE_SOC_PT Display'!$D443)*(AnalysisResults!$D$2:$D$3724='AE_SOC_PT Display'!F$4)*(AnalysisResults!$J$2:$J$3724='AE_SOC_PT Display'!$B443)*(AnalysisResults!$N$2:$N$3724='AE_SOC_PT Display'!$C443),"")</f>
        <v>(  0.0)</v>
      </c>
      <c r="G443" s="10" t="str" cm="1">
        <f t="array" ref="G443">_xlfn._xlws.FILTER(AnalysisResults!$T$2:$T$3724,(AnalysisResults!$P$2:$P$3724='AE_SOC_PT Display'!$D443)*(AnalysisResults!$D$2:$D$3724='AE_SOC_PT Display'!G$4)*(AnalysisResults!$J$2:$J$3724='AE_SOC_PT Display'!$B443)*(AnalysisResults!$N$2:$N$3724='AE_SOC_PT Display'!$C443),"")</f>
        <v>(  1.2)</v>
      </c>
      <c r="H443" s="10" t="str" cm="1">
        <f t="array" ref="H443">_xlfn._xlws.FILTER(AnalysisResults!$T$2:$T$3724,(AnalysisResults!$P$2:$P$3724='AE_SOC_PT Display'!$D443)*(AnalysisResults!$D$2:$D$3724='AE_SOC_PT Display'!H$4)*(AnalysisResults!$J$2:$J$3724='AE_SOC_PT Display'!$B443)*(AnalysisResults!$N$2:$N$3724='AE_SOC_PT Display'!$C443),"")</f>
        <v>(  1.2)</v>
      </c>
    </row>
    <row r="444" spans="2:8" x14ac:dyDescent="0.45">
      <c r="B444" s="9" t="str">
        <v>RESPIRATORY, THORACIC AND MEDIASTINAL DISORDERS</v>
      </c>
      <c r="C444" s="9" t="str">
        <v>POSTNASAL DRIP</v>
      </c>
      <c r="D444" s="11" t="str">
        <v>Mth01_CatVar_ByGrp_1_n</v>
      </c>
      <c r="E444" s="9" t="str" cm="1">
        <f t="array" ref="E444">_xlfn._xlws.FILTER(AnalysisMethods!$G$2:$G$31,AnalysisMethods!$E$2:$E$31='AE_SOC_PT Display'!D444,"")</f>
        <v>n</v>
      </c>
      <c r="F444" s="10" t="str" cm="1">
        <f t="array" ref="F444">_xlfn._xlws.FILTER(AnalysisResults!$T$2:$T$3724,(AnalysisResults!$P$2:$P$3724='AE_SOC_PT Display'!$D444)*(AnalysisResults!$D$2:$D$3724='AE_SOC_PT Display'!F$4)*(AnalysisResults!$J$2:$J$3724='AE_SOC_PT Display'!$B444)*(AnalysisResults!$N$2:$N$3724='AE_SOC_PT Display'!$C444),"")</f>
        <v>1</v>
      </c>
      <c r="G444" s="10" t="str" cm="1">
        <f t="array" ref="G444">_xlfn._xlws.FILTER(AnalysisResults!$T$2:$T$3724,(AnalysisResults!$P$2:$P$3724='AE_SOC_PT Display'!$D444)*(AnalysisResults!$D$2:$D$3724='AE_SOC_PT Display'!G$4)*(AnalysisResults!$J$2:$J$3724='AE_SOC_PT Display'!$B444)*(AnalysisResults!$N$2:$N$3724='AE_SOC_PT Display'!$C444),"")</f>
        <v>0</v>
      </c>
      <c r="H444" s="10" t="str" cm="1">
        <f t="array" ref="H444">_xlfn._xlws.FILTER(AnalysisResults!$T$2:$T$3724,(AnalysisResults!$P$2:$P$3724='AE_SOC_PT Display'!$D444)*(AnalysisResults!$D$2:$D$3724='AE_SOC_PT Display'!H$4)*(AnalysisResults!$J$2:$J$3724='AE_SOC_PT Display'!$B444)*(AnalysisResults!$N$2:$N$3724='AE_SOC_PT Display'!$C444),"")</f>
        <v>0</v>
      </c>
    </row>
    <row r="445" spans="2:8" x14ac:dyDescent="0.45">
      <c r="B445" s="9" t="str">
        <v>RESPIRATORY, THORACIC AND MEDIASTINAL DISORDERS</v>
      </c>
      <c r="C445" s="9" t="str">
        <v>POSTNASAL DRIP</v>
      </c>
      <c r="D445" s="11" t="str">
        <v>Mth01_CatVar_ByGrp_2_pct</v>
      </c>
      <c r="E445" s="9" t="str" cm="1">
        <f t="array" ref="E445">_xlfn._xlws.FILTER(AnalysisMethods!$G$2:$G$31,AnalysisMethods!$E$2:$E$31='AE_SOC_PT Display'!D445,"")</f>
        <v>%</v>
      </c>
      <c r="F445" s="10" t="str" cm="1">
        <f t="array" ref="F445">_xlfn._xlws.FILTER(AnalysisResults!$T$2:$T$3724,(AnalysisResults!$P$2:$P$3724='AE_SOC_PT Display'!$D445)*(AnalysisResults!$D$2:$D$3724='AE_SOC_PT Display'!F$4)*(AnalysisResults!$J$2:$J$3724='AE_SOC_PT Display'!$B445)*(AnalysisResults!$N$2:$N$3724='AE_SOC_PT Display'!$C445),"")</f>
        <v>(  1.2)</v>
      </c>
      <c r="G445" s="10" t="str" cm="1">
        <f t="array" ref="G445">_xlfn._xlws.FILTER(AnalysisResults!$T$2:$T$3724,(AnalysisResults!$P$2:$P$3724='AE_SOC_PT Display'!$D445)*(AnalysisResults!$D$2:$D$3724='AE_SOC_PT Display'!G$4)*(AnalysisResults!$J$2:$J$3724='AE_SOC_PT Display'!$B445)*(AnalysisResults!$N$2:$N$3724='AE_SOC_PT Display'!$C445),"")</f>
        <v>(  0.0)</v>
      </c>
      <c r="H445" s="10" t="str" cm="1">
        <f t="array" ref="H445">_xlfn._xlws.FILTER(AnalysisResults!$T$2:$T$3724,(AnalysisResults!$P$2:$P$3724='AE_SOC_PT Display'!$D445)*(AnalysisResults!$D$2:$D$3724='AE_SOC_PT Display'!H$4)*(AnalysisResults!$J$2:$J$3724='AE_SOC_PT Display'!$B445)*(AnalysisResults!$N$2:$N$3724='AE_SOC_PT Display'!$C445),"")</f>
        <v>(  0.0)</v>
      </c>
    </row>
    <row r="446" spans="2:8" x14ac:dyDescent="0.45">
      <c r="B446" s="9" t="str">
        <v>RESPIRATORY, THORACIC AND MEDIASTINAL DISORDERS</v>
      </c>
      <c r="C446" s="9" t="str">
        <v>PRODUCTIVE COUGH</v>
      </c>
      <c r="D446" s="11" t="str">
        <v>Mth01_CatVar_ByGrp_1_n</v>
      </c>
      <c r="E446" s="9" t="str" cm="1">
        <f t="array" ref="E446">_xlfn._xlws.FILTER(AnalysisMethods!$G$2:$G$31,AnalysisMethods!$E$2:$E$31='AE_SOC_PT Display'!D446,"")</f>
        <v>n</v>
      </c>
      <c r="F446" s="10" t="str" cm="1">
        <f t="array" ref="F446">_xlfn._xlws.FILTER(AnalysisResults!$T$2:$T$3724,(AnalysisResults!$P$2:$P$3724='AE_SOC_PT Display'!$D446)*(AnalysisResults!$D$2:$D$3724='AE_SOC_PT Display'!F$4)*(AnalysisResults!$J$2:$J$3724='AE_SOC_PT Display'!$B446)*(AnalysisResults!$N$2:$N$3724='AE_SOC_PT Display'!$C446),"")</f>
        <v>0</v>
      </c>
      <c r="G446" s="10" t="str" cm="1">
        <f t="array" ref="G446">_xlfn._xlws.FILTER(AnalysisResults!$T$2:$T$3724,(AnalysisResults!$P$2:$P$3724='AE_SOC_PT Display'!$D446)*(AnalysisResults!$D$2:$D$3724='AE_SOC_PT Display'!G$4)*(AnalysisResults!$J$2:$J$3724='AE_SOC_PT Display'!$B446)*(AnalysisResults!$N$2:$N$3724='AE_SOC_PT Display'!$C446),"")</f>
        <v>0</v>
      </c>
      <c r="H446" s="10" t="str" cm="1">
        <f t="array" ref="H446">_xlfn._xlws.FILTER(AnalysisResults!$T$2:$T$3724,(AnalysisResults!$P$2:$P$3724='AE_SOC_PT Display'!$D446)*(AnalysisResults!$D$2:$D$3724='AE_SOC_PT Display'!H$4)*(AnalysisResults!$J$2:$J$3724='AE_SOC_PT Display'!$B446)*(AnalysisResults!$N$2:$N$3724='AE_SOC_PT Display'!$C446),"")</f>
        <v>1</v>
      </c>
    </row>
    <row r="447" spans="2:8" x14ac:dyDescent="0.45">
      <c r="B447" s="9" t="str">
        <v>RESPIRATORY, THORACIC AND MEDIASTINAL DISORDERS</v>
      </c>
      <c r="C447" s="9" t="str">
        <v>PRODUCTIVE COUGH</v>
      </c>
      <c r="D447" s="11" t="str">
        <v>Mth01_CatVar_ByGrp_2_pct</v>
      </c>
      <c r="E447" s="9" t="str" cm="1">
        <f t="array" ref="E447">_xlfn._xlws.FILTER(AnalysisMethods!$G$2:$G$31,AnalysisMethods!$E$2:$E$31='AE_SOC_PT Display'!D447,"")</f>
        <v>%</v>
      </c>
      <c r="F447" s="10" t="str" cm="1">
        <f t="array" ref="F447">_xlfn._xlws.FILTER(AnalysisResults!$T$2:$T$3724,(AnalysisResults!$P$2:$P$3724='AE_SOC_PT Display'!$D447)*(AnalysisResults!$D$2:$D$3724='AE_SOC_PT Display'!F$4)*(AnalysisResults!$J$2:$J$3724='AE_SOC_PT Display'!$B447)*(AnalysisResults!$N$2:$N$3724='AE_SOC_PT Display'!$C447),"")</f>
        <v>(  0.0)</v>
      </c>
      <c r="G447" s="10" t="str" cm="1">
        <f t="array" ref="G447">_xlfn._xlws.FILTER(AnalysisResults!$T$2:$T$3724,(AnalysisResults!$P$2:$P$3724='AE_SOC_PT Display'!$D447)*(AnalysisResults!$D$2:$D$3724='AE_SOC_PT Display'!G$4)*(AnalysisResults!$J$2:$J$3724='AE_SOC_PT Display'!$B447)*(AnalysisResults!$N$2:$N$3724='AE_SOC_PT Display'!$C447),"")</f>
        <v>(  0.0)</v>
      </c>
      <c r="H447" s="10" t="str" cm="1">
        <f t="array" ref="H447">_xlfn._xlws.FILTER(AnalysisResults!$T$2:$T$3724,(AnalysisResults!$P$2:$P$3724='AE_SOC_PT Display'!$D447)*(AnalysisResults!$D$2:$D$3724='AE_SOC_PT Display'!H$4)*(AnalysisResults!$J$2:$J$3724='AE_SOC_PT Display'!$B447)*(AnalysisResults!$N$2:$N$3724='AE_SOC_PT Display'!$C447),"")</f>
        <v>(  1.2)</v>
      </c>
    </row>
    <row r="448" spans="2:8" x14ac:dyDescent="0.45">
      <c r="B448" s="9" t="str">
        <v>RESPIRATORY, THORACIC AND MEDIASTINAL DISORDERS</v>
      </c>
      <c r="C448" s="9" t="str">
        <v>RALES</v>
      </c>
      <c r="D448" s="11" t="str">
        <v>Mth01_CatVar_ByGrp_1_n</v>
      </c>
      <c r="E448" s="9" t="str" cm="1">
        <f t="array" ref="E448">_xlfn._xlws.FILTER(AnalysisMethods!$G$2:$G$31,AnalysisMethods!$E$2:$E$31='AE_SOC_PT Display'!D448,"")</f>
        <v>n</v>
      </c>
      <c r="F448" s="10" t="str" cm="1">
        <f t="array" ref="F448">_xlfn._xlws.FILTER(AnalysisResults!$T$2:$T$3724,(AnalysisResults!$P$2:$P$3724='AE_SOC_PT Display'!$D448)*(AnalysisResults!$D$2:$D$3724='AE_SOC_PT Display'!F$4)*(AnalysisResults!$J$2:$J$3724='AE_SOC_PT Display'!$B448)*(AnalysisResults!$N$2:$N$3724='AE_SOC_PT Display'!$C448),"")</f>
        <v>1</v>
      </c>
      <c r="G448" s="10" t="str" cm="1">
        <f t="array" ref="G448">_xlfn._xlws.FILTER(AnalysisResults!$T$2:$T$3724,(AnalysisResults!$P$2:$P$3724='AE_SOC_PT Display'!$D448)*(AnalysisResults!$D$2:$D$3724='AE_SOC_PT Display'!G$4)*(AnalysisResults!$J$2:$J$3724='AE_SOC_PT Display'!$B448)*(AnalysisResults!$N$2:$N$3724='AE_SOC_PT Display'!$C448),"")</f>
        <v>0</v>
      </c>
      <c r="H448" s="10" t="str" cm="1">
        <f t="array" ref="H448">_xlfn._xlws.FILTER(AnalysisResults!$T$2:$T$3724,(AnalysisResults!$P$2:$P$3724='AE_SOC_PT Display'!$D448)*(AnalysisResults!$D$2:$D$3724='AE_SOC_PT Display'!H$4)*(AnalysisResults!$J$2:$J$3724='AE_SOC_PT Display'!$B448)*(AnalysisResults!$N$2:$N$3724='AE_SOC_PT Display'!$C448),"")</f>
        <v>0</v>
      </c>
    </row>
    <row r="449" spans="2:8" x14ac:dyDescent="0.45">
      <c r="B449" s="9" t="str">
        <v>RESPIRATORY, THORACIC AND MEDIASTINAL DISORDERS</v>
      </c>
      <c r="C449" s="9" t="str">
        <v>RALES</v>
      </c>
      <c r="D449" s="11" t="str">
        <v>Mth01_CatVar_ByGrp_2_pct</v>
      </c>
      <c r="E449" s="9" t="str" cm="1">
        <f t="array" ref="E449">_xlfn._xlws.FILTER(AnalysisMethods!$G$2:$G$31,AnalysisMethods!$E$2:$E$31='AE_SOC_PT Display'!D449,"")</f>
        <v>%</v>
      </c>
      <c r="F449" s="10" t="str" cm="1">
        <f t="array" ref="F449">_xlfn._xlws.FILTER(AnalysisResults!$T$2:$T$3724,(AnalysisResults!$P$2:$P$3724='AE_SOC_PT Display'!$D449)*(AnalysisResults!$D$2:$D$3724='AE_SOC_PT Display'!F$4)*(AnalysisResults!$J$2:$J$3724='AE_SOC_PT Display'!$B449)*(AnalysisResults!$N$2:$N$3724='AE_SOC_PT Display'!$C449),"")</f>
        <v>(  1.2)</v>
      </c>
      <c r="G449" s="10" t="str" cm="1">
        <f t="array" ref="G449">_xlfn._xlws.FILTER(AnalysisResults!$T$2:$T$3724,(AnalysisResults!$P$2:$P$3724='AE_SOC_PT Display'!$D449)*(AnalysisResults!$D$2:$D$3724='AE_SOC_PT Display'!G$4)*(AnalysisResults!$J$2:$J$3724='AE_SOC_PT Display'!$B449)*(AnalysisResults!$N$2:$N$3724='AE_SOC_PT Display'!$C449),"")</f>
        <v>(  0.0)</v>
      </c>
      <c r="H449" s="10" t="str" cm="1">
        <f t="array" ref="H449">_xlfn._xlws.FILTER(AnalysisResults!$T$2:$T$3724,(AnalysisResults!$P$2:$P$3724='AE_SOC_PT Display'!$D449)*(AnalysisResults!$D$2:$D$3724='AE_SOC_PT Display'!H$4)*(AnalysisResults!$J$2:$J$3724='AE_SOC_PT Display'!$B449)*(AnalysisResults!$N$2:$N$3724='AE_SOC_PT Display'!$C449),"")</f>
        <v>(  0.0)</v>
      </c>
    </row>
    <row r="450" spans="2:8" x14ac:dyDescent="0.45">
      <c r="B450" s="9" t="str">
        <v>RESPIRATORY, THORACIC AND MEDIASTINAL DISORDERS</v>
      </c>
      <c r="C450" s="9" t="str">
        <v>RESPIRATORY TRACT CONGESTION</v>
      </c>
      <c r="D450" s="11" t="str">
        <v>Mth01_CatVar_ByGrp_1_n</v>
      </c>
      <c r="E450" s="9" t="str" cm="1">
        <f t="array" ref="E450">_xlfn._xlws.FILTER(AnalysisMethods!$G$2:$G$31,AnalysisMethods!$E$2:$E$31='AE_SOC_PT Display'!D450,"")</f>
        <v>n</v>
      </c>
      <c r="F450" s="10" t="str" cm="1">
        <f t="array" ref="F450">_xlfn._xlws.FILTER(AnalysisResults!$T$2:$T$3724,(AnalysisResults!$P$2:$P$3724='AE_SOC_PT Display'!$D450)*(AnalysisResults!$D$2:$D$3724='AE_SOC_PT Display'!F$4)*(AnalysisResults!$J$2:$J$3724='AE_SOC_PT Display'!$B450)*(AnalysisResults!$N$2:$N$3724='AE_SOC_PT Display'!$C450),"")</f>
        <v>0</v>
      </c>
      <c r="G450" s="10" t="str" cm="1">
        <f t="array" ref="G450">_xlfn._xlws.FILTER(AnalysisResults!$T$2:$T$3724,(AnalysisResults!$P$2:$P$3724='AE_SOC_PT Display'!$D450)*(AnalysisResults!$D$2:$D$3724='AE_SOC_PT Display'!G$4)*(AnalysisResults!$J$2:$J$3724='AE_SOC_PT Display'!$B450)*(AnalysisResults!$N$2:$N$3724='AE_SOC_PT Display'!$C450),"")</f>
        <v>0</v>
      </c>
      <c r="H450" s="10" t="str" cm="1">
        <f t="array" ref="H450">_xlfn._xlws.FILTER(AnalysisResults!$T$2:$T$3724,(AnalysisResults!$P$2:$P$3724='AE_SOC_PT Display'!$D450)*(AnalysisResults!$D$2:$D$3724='AE_SOC_PT Display'!H$4)*(AnalysisResults!$J$2:$J$3724='AE_SOC_PT Display'!$B450)*(AnalysisResults!$N$2:$N$3724='AE_SOC_PT Display'!$C450),"")</f>
        <v>1</v>
      </c>
    </row>
    <row r="451" spans="2:8" x14ac:dyDescent="0.45">
      <c r="B451" s="9" t="str">
        <v>RESPIRATORY, THORACIC AND MEDIASTINAL DISORDERS</v>
      </c>
      <c r="C451" s="9" t="str">
        <v>RESPIRATORY TRACT CONGESTION</v>
      </c>
      <c r="D451" s="11" t="str">
        <v>Mth01_CatVar_ByGrp_2_pct</v>
      </c>
      <c r="E451" s="9" t="str" cm="1">
        <f t="array" ref="E451">_xlfn._xlws.FILTER(AnalysisMethods!$G$2:$G$31,AnalysisMethods!$E$2:$E$31='AE_SOC_PT Display'!D451,"")</f>
        <v>%</v>
      </c>
      <c r="F451" s="10" t="str" cm="1">
        <f t="array" ref="F451">_xlfn._xlws.FILTER(AnalysisResults!$T$2:$T$3724,(AnalysisResults!$P$2:$P$3724='AE_SOC_PT Display'!$D451)*(AnalysisResults!$D$2:$D$3724='AE_SOC_PT Display'!F$4)*(AnalysisResults!$J$2:$J$3724='AE_SOC_PT Display'!$B451)*(AnalysisResults!$N$2:$N$3724='AE_SOC_PT Display'!$C451),"")</f>
        <v>(  0.0)</v>
      </c>
      <c r="G451" s="10" t="str" cm="1">
        <f t="array" ref="G451">_xlfn._xlws.FILTER(AnalysisResults!$T$2:$T$3724,(AnalysisResults!$P$2:$P$3724='AE_SOC_PT Display'!$D451)*(AnalysisResults!$D$2:$D$3724='AE_SOC_PT Display'!G$4)*(AnalysisResults!$J$2:$J$3724='AE_SOC_PT Display'!$B451)*(AnalysisResults!$N$2:$N$3724='AE_SOC_PT Display'!$C451),"")</f>
        <v>(  0.0)</v>
      </c>
      <c r="H451" s="10" t="str" cm="1">
        <f t="array" ref="H451">_xlfn._xlws.FILTER(AnalysisResults!$T$2:$T$3724,(AnalysisResults!$P$2:$P$3724='AE_SOC_PT Display'!$D451)*(AnalysisResults!$D$2:$D$3724='AE_SOC_PT Display'!H$4)*(AnalysisResults!$J$2:$J$3724='AE_SOC_PT Display'!$B451)*(AnalysisResults!$N$2:$N$3724='AE_SOC_PT Display'!$C451),"")</f>
        <v>(  1.2)</v>
      </c>
    </row>
    <row r="452" spans="2:8" x14ac:dyDescent="0.45">
      <c r="B452" s="9" t="str">
        <v>RESPIRATORY, THORACIC AND MEDIASTINAL DISORDERS</v>
      </c>
      <c r="C452" s="9" t="str">
        <v>RHINORRHOEA</v>
      </c>
      <c r="D452" s="11" t="str">
        <v>Mth01_CatVar_ByGrp_1_n</v>
      </c>
      <c r="E452" s="9" t="str" cm="1">
        <f t="array" ref="E452">_xlfn._xlws.FILTER(AnalysisMethods!$G$2:$G$31,AnalysisMethods!$E$2:$E$31='AE_SOC_PT Display'!D452,"")</f>
        <v>n</v>
      </c>
      <c r="F452" s="10" t="str" cm="1">
        <f t="array" ref="F452">_xlfn._xlws.FILTER(AnalysisResults!$T$2:$T$3724,(AnalysisResults!$P$2:$P$3724='AE_SOC_PT Display'!$D452)*(AnalysisResults!$D$2:$D$3724='AE_SOC_PT Display'!F$4)*(AnalysisResults!$J$2:$J$3724='AE_SOC_PT Display'!$B452)*(AnalysisResults!$N$2:$N$3724='AE_SOC_PT Display'!$C452),"")</f>
        <v>0</v>
      </c>
      <c r="G452" s="10" t="str" cm="1">
        <f t="array" ref="G452">_xlfn._xlws.FILTER(AnalysisResults!$T$2:$T$3724,(AnalysisResults!$P$2:$P$3724='AE_SOC_PT Display'!$D452)*(AnalysisResults!$D$2:$D$3724='AE_SOC_PT Display'!G$4)*(AnalysisResults!$J$2:$J$3724='AE_SOC_PT Display'!$B452)*(AnalysisResults!$N$2:$N$3724='AE_SOC_PT Display'!$C452),"")</f>
        <v>1</v>
      </c>
      <c r="H452" s="10" t="str" cm="1">
        <f t="array" ref="H452">_xlfn._xlws.FILTER(AnalysisResults!$T$2:$T$3724,(AnalysisResults!$P$2:$P$3724='AE_SOC_PT Display'!$D452)*(AnalysisResults!$D$2:$D$3724='AE_SOC_PT Display'!H$4)*(AnalysisResults!$J$2:$J$3724='AE_SOC_PT Display'!$B452)*(AnalysisResults!$N$2:$N$3724='AE_SOC_PT Display'!$C452),"")</f>
        <v>1</v>
      </c>
    </row>
    <row r="453" spans="2:8" x14ac:dyDescent="0.45">
      <c r="B453" s="9" t="str">
        <v>RESPIRATORY, THORACIC AND MEDIASTINAL DISORDERS</v>
      </c>
      <c r="C453" s="9" t="str">
        <v>RHINORRHOEA</v>
      </c>
      <c r="D453" s="11" t="str">
        <v>Mth01_CatVar_ByGrp_2_pct</v>
      </c>
      <c r="E453" s="9" t="str" cm="1">
        <f t="array" ref="E453">_xlfn._xlws.FILTER(AnalysisMethods!$G$2:$G$31,AnalysisMethods!$E$2:$E$31='AE_SOC_PT Display'!D453,"")</f>
        <v>%</v>
      </c>
      <c r="F453" s="10" t="str" cm="1">
        <f t="array" ref="F453">_xlfn._xlws.FILTER(AnalysisResults!$T$2:$T$3724,(AnalysisResults!$P$2:$P$3724='AE_SOC_PT Display'!$D453)*(AnalysisResults!$D$2:$D$3724='AE_SOC_PT Display'!F$4)*(AnalysisResults!$J$2:$J$3724='AE_SOC_PT Display'!$B453)*(AnalysisResults!$N$2:$N$3724='AE_SOC_PT Display'!$C453),"")</f>
        <v>(  0.0)</v>
      </c>
      <c r="G453" s="10" t="str" cm="1">
        <f t="array" ref="G453">_xlfn._xlws.FILTER(AnalysisResults!$T$2:$T$3724,(AnalysisResults!$P$2:$P$3724='AE_SOC_PT Display'!$D453)*(AnalysisResults!$D$2:$D$3724='AE_SOC_PT Display'!G$4)*(AnalysisResults!$J$2:$J$3724='AE_SOC_PT Display'!$B453)*(AnalysisResults!$N$2:$N$3724='AE_SOC_PT Display'!$C453),"")</f>
        <v>(  1.2)</v>
      </c>
      <c r="H453" s="10" t="str" cm="1">
        <f t="array" ref="H453">_xlfn._xlws.FILTER(AnalysisResults!$T$2:$T$3724,(AnalysisResults!$P$2:$P$3724='AE_SOC_PT Display'!$D453)*(AnalysisResults!$D$2:$D$3724='AE_SOC_PT Display'!H$4)*(AnalysisResults!$J$2:$J$3724='AE_SOC_PT Display'!$B453)*(AnalysisResults!$N$2:$N$3724='AE_SOC_PT Display'!$C453),"")</f>
        <v>(  1.2)</v>
      </c>
    </row>
    <row r="454" spans="2:8" x14ac:dyDescent="0.45">
      <c r="B454" s="9" t="str">
        <v>SKIN AND SUBCUTANEOUS TISSUE DISORDERS</v>
      </c>
      <c r="C454" s="9" t="str">
        <v/>
      </c>
      <c r="D454" s="11" t="str">
        <v>Mth01_CatVar_ByGrp_1_n</v>
      </c>
      <c r="E454" s="9" t="str" cm="1">
        <f t="array" ref="E454">_xlfn._xlws.FILTER(AnalysisMethods!$G$2:$G$31,AnalysisMethods!$E$2:$E$31='AE_SOC_PT Display'!D454,"")</f>
        <v>n</v>
      </c>
      <c r="F454" s="10" t="str" cm="1">
        <f t="array" ref="F454">_xlfn._xlws.FILTER(AnalysisResults!$T$2:$T$3724,(AnalysisResults!$P$2:$P$3724='AE_SOC_PT Display'!$D454)*(AnalysisResults!$D$2:$D$3724='AE_SOC_PT Display'!F$4)*(AnalysisResults!$J$2:$J$3724='AE_SOC_PT Display'!$B454)*(AnalysisResults!$N$2:$N$3724='AE_SOC_PT Display'!$C454),"")</f>
        <v>20</v>
      </c>
      <c r="G454" s="10" t="str" cm="1">
        <f t="array" ref="G454">_xlfn._xlws.FILTER(AnalysisResults!$T$2:$T$3724,(AnalysisResults!$P$2:$P$3724='AE_SOC_PT Display'!$D454)*(AnalysisResults!$D$2:$D$3724='AE_SOC_PT Display'!G$4)*(AnalysisResults!$J$2:$J$3724='AE_SOC_PT Display'!$B454)*(AnalysisResults!$N$2:$N$3724='AE_SOC_PT Display'!$C454),"")</f>
        <v>39</v>
      </c>
      <c r="H454" s="10" t="str" cm="1">
        <f t="array" ref="H454">_xlfn._xlws.FILTER(AnalysisResults!$T$2:$T$3724,(AnalysisResults!$P$2:$P$3724='AE_SOC_PT Display'!$D454)*(AnalysisResults!$D$2:$D$3724='AE_SOC_PT Display'!H$4)*(AnalysisResults!$J$2:$J$3724='AE_SOC_PT Display'!$B454)*(AnalysisResults!$N$2:$N$3724='AE_SOC_PT Display'!$C454),"")</f>
        <v>40</v>
      </c>
    </row>
    <row r="455" spans="2:8" x14ac:dyDescent="0.45">
      <c r="B455" s="9" t="str">
        <v>SKIN AND SUBCUTANEOUS TISSUE DISORDERS</v>
      </c>
      <c r="C455" s="9" t="str">
        <v/>
      </c>
      <c r="D455" s="11" t="str">
        <v>Mth01_CatVar_ByGrp_2_pct</v>
      </c>
      <c r="E455" s="9" t="str" cm="1">
        <f t="array" ref="E455">_xlfn._xlws.FILTER(AnalysisMethods!$G$2:$G$31,AnalysisMethods!$E$2:$E$31='AE_SOC_PT Display'!D455,"")</f>
        <v>%</v>
      </c>
      <c r="F455" s="10" t="str" cm="1">
        <f t="array" ref="F455">_xlfn._xlws.FILTER(AnalysisResults!$T$2:$T$3724,(AnalysisResults!$P$2:$P$3724='AE_SOC_PT Display'!$D455)*(AnalysisResults!$D$2:$D$3724='AE_SOC_PT Display'!F$4)*(AnalysisResults!$J$2:$J$3724='AE_SOC_PT Display'!$B455)*(AnalysisResults!$N$2:$N$3724='AE_SOC_PT Display'!$C455),"")</f>
        <v>( 23.3)</v>
      </c>
      <c r="G455" s="10" t="str" cm="1">
        <f t="array" ref="G455">_xlfn._xlws.FILTER(AnalysisResults!$T$2:$T$3724,(AnalysisResults!$P$2:$P$3724='AE_SOC_PT Display'!$D455)*(AnalysisResults!$D$2:$D$3724='AE_SOC_PT Display'!G$4)*(AnalysisResults!$J$2:$J$3724='AE_SOC_PT Display'!$B455)*(AnalysisResults!$N$2:$N$3724='AE_SOC_PT Display'!$C455),"")</f>
        <v>( 46.4)</v>
      </c>
      <c r="H455" s="10" t="str" cm="1">
        <f t="array" ref="H455">_xlfn._xlws.FILTER(AnalysisResults!$T$2:$T$3724,(AnalysisResults!$P$2:$P$3724='AE_SOC_PT Display'!$D455)*(AnalysisResults!$D$2:$D$3724='AE_SOC_PT Display'!H$4)*(AnalysisResults!$J$2:$J$3724='AE_SOC_PT Display'!$B455)*(AnalysisResults!$N$2:$N$3724='AE_SOC_PT Display'!$C455),"")</f>
        <v>( 47.6)</v>
      </c>
    </row>
    <row r="456" spans="2:8" x14ac:dyDescent="0.45">
      <c r="B456" s="9" t="str">
        <v>SKIN AND SUBCUTANEOUS TISSUE DISORDERS</v>
      </c>
      <c r="C456" s="9" t="str">
        <v>ACTINIC KERATOSIS</v>
      </c>
      <c r="D456" s="11" t="str">
        <v>Mth01_CatVar_ByGrp_1_n</v>
      </c>
      <c r="E456" s="9" t="str" cm="1">
        <f t="array" ref="E456">_xlfn._xlws.FILTER(AnalysisMethods!$G$2:$G$31,AnalysisMethods!$E$2:$E$31='AE_SOC_PT Display'!D456,"")</f>
        <v>n</v>
      </c>
      <c r="F456" s="10" t="str" cm="1">
        <f t="array" ref="F456">_xlfn._xlws.FILTER(AnalysisResults!$T$2:$T$3724,(AnalysisResults!$P$2:$P$3724='AE_SOC_PT Display'!$D456)*(AnalysisResults!$D$2:$D$3724='AE_SOC_PT Display'!F$4)*(AnalysisResults!$J$2:$J$3724='AE_SOC_PT Display'!$B456)*(AnalysisResults!$N$2:$N$3724='AE_SOC_PT Display'!$C456),"")</f>
        <v>0</v>
      </c>
      <c r="G456" s="10" t="str" cm="1">
        <f t="array" ref="G456">_xlfn._xlws.FILTER(AnalysisResults!$T$2:$T$3724,(AnalysisResults!$P$2:$P$3724='AE_SOC_PT Display'!$D456)*(AnalysisResults!$D$2:$D$3724='AE_SOC_PT Display'!G$4)*(AnalysisResults!$J$2:$J$3724='AE_SOC_PT Display'!$B456)*(AnalysisResults!$N$2:$N$3724='AE_SOC_PT Display'!$C456),"")</f>
        <v>0</v>
      </c>
      <c r="H456" s="10" t="str" cm="1">
        <f t="array" ref="H456">_xlfn._xlws.FILTER(AnalysisResults!$T$2:$T$3724,(AnalysisResults!$P$2:$P$3724='AE_SOC_PT Display'!$D456)*(AnalysisResults!$D$2:$D$3724='AE_SOC_PT Display'!H$4)*(AnalysisResults!$J$2:$J$3724='AE_SOC_PT Display'!$B456)*(AnalysisResults!$N$2:$N$3724='AE_SOC_PT Display'!$C456),"")</f>
        <v>1</v>
      </c>
    </row>
    <row r="457" spans="2:8" x14ac:dyDescent="0.45">
      <c r="B457" s="9" t="str">
        <v>SKIN AND SUBCUTANEOUS TISSUE DISORDERS</v>
      </c>
      <c r="C457" s="9" t="str">
        <v>ACTINIC KERATOSIS</v>
      </c>
      <c r="D457" s="11" t="str">
        <v>Mth01_CatVar_ByGrp_2_pct</v>
      </c>
      <c r="E457" s="9" t="str" cm="1">
        <f t="array" ref="E457">_xlfn._xlws.FILTER(AnalysisMethods!$G$2:$G$31,AnalysisMethods!$E$2:$E$31='AE_SOC_PT Display'!D457,"")</f>
        <v>%</v>
      </c>
      <c r="F457" s="10" t="str" cm="1">
        <f t="array" ref="F457">_xlfn._xlws.FILTER(AnalysisResults!$T$2:$T$3724,(AnalysisResults!$P$2:$P$3724='AE_SOC_PT Display'!$D457)*(AnalysisResults!$D$2:$D$3724='AE_SOC_PT Display'!F$4)*(AnalysisResults!$J$2:$J$3724='AE_SOC_PT Display'!$B457)*(AnalysisResults!$N$2:$N$3724='AE_SOC_PT Display'!$C457),"")</f>
        <v>(  0.0)</v>
      </c>
      <c r="G457" s="10" t="str" cm="1">
        <f t="array" ref="G457">_xlfn._xlws.FILTER(AnalysisResults!$T$2:$T$3724,(AnalysisResults!$P$2:$P$3724='AE_SOC_PT Display'!$D457)*(AnalysisResults!$D$2:$D$3724='AE_SOC_PT Display'!G$4)*(AnalysisResults!$J$2:$J$3724='AE_SOC_PT Display'!$B457)*(AnalysisResults!$N$2:$N$3724='AE_SOC_PT Display'!$C457),"")</f>
        <v>(  0.0)</v>
      </c>
      <c r="H457" s="10" t="str" cm="1">
        <f t="array" ref="H457">_xlfn._xlws.FILTER(AnalysisResults!$T$2:$T$3724,(AnalysisResults!$P$2:$P$3724='AE_SOC_PT Display'!$D457)*(AnalysisResults!$D$2:$D$3724='AE_SOC_PT Display'!H$4)*(AnalysisResults!$J$2:$J$3724='AE_SOC_PT Display'!$B457)*(AnalysisResults!$N$2:$N$3724='AE_SOC_PT Display'!$C457),"")</f>
        <v>(  1.2)</v>
      </c>
    </row>
    <row r="458" spans="2:8" x14ac:dyDescent="0.45">
      <c r="B458" s="9" t="str">
        <v>SKIN AND SUBCUTANEOUS TISSUE DISORDERS</v>
      </c>
      <c r="C458" s="9" t="str">
        <v>ALOPECIA</v>
      </c>
      <c r="D458" s="11" t="str">
        <v>Mth01_CatVar_ByGrp_1_n</v>
      </c>
      <c r="E458" s="9" t="str" cm="1">
        <f t="array" ref="E458">_xlfn._xlws.FILTER(AnalysisMethods!$G$2:$G$31,AnalysisMethods!$E$2:$E$31='AE_SOC_PT Display'!D458,"")</f>
        <v>n</v>
      </c>
      <c r="F458" s="10" t="str" cm="1">
        <f t="array" ref="F458">_xlfn._xlws.FILTER(AnalysisResults!$T$2:$T$3724,(AnalysisResults!$P$2:$P$3724='AE_SOC_PT Display'!$D458)*(AnalysisResults!$D$2:$D$3724='AE_SOC_PT Display'!F$4)*(AnalysisResults!$J$2:$J$3724='AE_SOC_PT Display'!$B458)*(AnalysisResults!$N$2:$N$3724='AE_SOC_PT Display'!$C458),"")</f>
        <v>1</v>
      </c>
      <c r="G458" s="10" t="str" cm="1">
        <f t="array" ref="G458">_xlfn._xlws.FILTER(AnalysisResults!$T$2:$T$3724,(AnalysisResults!$P$2:$P$3724='AE_SOC_PT Display'!$D458)*(AnalysisResults!$D$2:$D$3724='AE_SOC_PT Display'!G$4)*(AnalysisResults!$J$2:$J$3724='AE_SOC_PT Display'!$B458)*(AnalysisResults!$N$2:$N$3724='AE_SOC_PT Display'!$C458),"")</f>
        <v>0</v>
      </c>
      <c r="H458" s="10" t="str" cm="1">
        <f t="array" ref="H458">_xlfn._xlws.FILTER(AnalysisResults!$T$2:$T$3724,(AnalysisResults!$P$2:$P$3724='AE_SOC_PT Display'!$D458)*(AnalysisResults!$D$2:$D$3724='AE_SOC_PT Display'!H$4)*(AnalysisResults!$J$2:$J$3724='AE_SOC_PT Display'!$B458)*(AnalysisResults!$N$2:$N$3724='AE_SOC_PT Display'!$C458),"")</f>
        <v>0</v>
      </c>
    </row>
    <row r="459" spans="2:8" x14ac:dyDescent="0.45">
      <c r="B459" s="9" t="str">
        <v>SKIN AND SUBCUTANEOUS TISSUE DISORDERS</v>
      </c>
      <c r="C459" s="9" t="str">
        <v>ALOPECIA</v>
      </c>
      <c r="D459" s="11" t="str">
        <v>Mth01_CatVar_ByGrp_2_pct</v>
      </c>
      <c r="E459" s="9" t="str" cm="1">
        <f t="array" ref="E459">_xlfn._xlws.FILTER(AnalysisMethods!$G$2:$G$31,AnalysisMethods!$E$2:$E$31='AE_SOC_PT Display'!D459,"")</f>
        <v>%</v>
      </c>
      <c r="F459" s="10" t="str" cm="1">
        <f t="array" ref="F459">_xlfn._xlws.FILTER(AnalysisResults!$T$2:$T$3724,(AnalysisResults!$P$2:$P$3724='AE_SOC_PT Display'!$D459)*(AnalysisResults!$D$2:$D$3724='AE_SOC_PT Display'!F$4)*(AnalysisResults!$J$2:$J$3724='AE_SOC_PT Display'!$B459)*(AnalysisResults!$N$2:$N$3724='AE_SOC_PT Display'!$C459),"")</f>
        <v>(  1.2)</v>
      </c>
      <c r="G459" s="10" t="str" cm="1">
        <f t="array" ref="G459">_xlfn._xlws.FILTER(AnalysisResults!$T$2:$T$3724,(AnalysisResults!$P$2:$P$3724='AE_SOC_PT Display'!$D459)*(AnalysisResults!$D$2:$D$3724='AE_SOC_PT Display'!G$4)*(AnalysisResults!$J$2:$J$3724='AE_SOC_PT Display'!$B459)*(AnalysisResults!$N$2:$N$3724='AE_SOC_PT Display'!$C459),"")</f>
        <v>(  0.0)</v>
      </c>
      <c r="H459" s="10" t="str" cm="1">
        <f t="array" ref="H459">_xlfn._xlws.FILTER(AnalysisResults!$T$2:$T$3724,(AnalysisResults!$P$2:$P$3724='AE_SOC_PT Display'!$D459)*(AnalysisResults!$D$2:$D$3724='AE_SOC_PT Display'!H$4)*(AnalysisResults!$J$2:$J$3724='AE_SOC_PT Display'!$B459)*(AnalysisResults!$N$2:$N$3724='AE_SOC_PT Display'!$C459),"")</f>
        <v>(  0.0)</v>
      </c>
    </row>
    <row r="460" spans="2:8" x14ac:dyDescent="0.45">
      <c r="B460" s="9" t="str">
        <v>SKIN AND SUBCUTANEOUS TISSUE DISORDERS</v>
      </c>
      <c r="C460" s="9" t="str">
        <v>BLISTER</v>
      </c>
      <c r="D460" s="11" t="str">
        <v>Mth01_CatVar_ByGrp_1_n</v>
      </c>
      <c r="E460" s="9" t="str" cm="1">
        <f t="array" ref="E460">_xlfn._xlws.FILTER(AnalysisMethods!$G$2:$G$31,AnalysisMethods!$E$2:$E$31='AE_SOC_PT Display'!D460,"")</f>
        <v>n</v>
      </c>
      <c r="F460" s="10" t="str" cm="1">
        <f t="array" ref="F460">_xlfn._xlws.FILTER(AnalysisResults!$T$2:$T$3724,(AnalysisResults!$P$2:$P$3724='AE_SOC_PT Display'!$D460)*(AnalysisResults!$D$2:$D$3724='AE_SOC_PT Display'!F$4)*(AnalysisResults!$J$2:$J$3724='AE_SOC_PT Display'!$B460)*(AnalysisResults!$N$2:$N$3724='AE_SOC_PT Display'!$C460),"")</f>
        <v>0</v>
      </c>
      <c r="G460" s="10" t="str" cm="1">
        <f t="array" ref="G460">_xlfn._xlws.FILTER(AnalysisResults!$T$2:$T$3724,(AnalysisResults!$P$2:$P$3724='AE_SOC_PT Display'!$D460)*(AnalysisResults!$D$2:$D$3724='AE_SOC_PT Display'!G$4)*(AnalysisResults!$J$2:$J$3724='AE_SOC_PT Display'!$B460)*(AnalysisResults!$N$2:$N$3724='AE_SOC_PT Display'!$C460),"")</f>
        <v>5</v>
      </c>
      <c r="H460" s="10" t="str" cm="1">
        <f t="array" ref="H460">_xlfn._xlws.FILTER(AnalysisResults!$T$2:$T$3724,(AnalysisResults!$P$2:$P$3724='AE_SOC_PT Display'!$D460)*(AnalysisResults!$D$2:$D$3724='AE_SOC_PT Display'!H$4)*(AnalysisResults!$J$2:$J$3724='AE_SOC_PT Display'!$B460)*(AnalysisResults!$N$2:$N$3724='AE_SOC_PT Display'!$C460),"")</f>
        <v>1</v>
      </c>
    </row>
    <row r="461" spans="2:8" x14ac:dyDescent="0.45">
      <c r="B461" s="9" t="str">
        <v>SKIN AND SUBCUTANEOUS TISSUE DISORDERS</v>
      </c>
      <c r="C461" s="9" t="str">
        <v>BLISTER</v>
      </c>
      <c r="D461" s="11" t="str">
        <v>Mth01_CatVar_ByGrp_2_pct</v>
      </c>
      <c r="E461" s="9" t="str" cm="1">
        <f t="array" ref="E461">_xlfn._xlws.FILTER(AnalysisMethods!$G$2:$G$31,AnalysisMethods!$E$2:$E$31='AE_SOC_PT Display'!D461,"")</f>
        <v>%</v>
      </c>
      <c r="F461" s="10" t="str" cm="1">
        <f t="array" ref="F461">_xlfn._xlws.FILTER(AnalysisResults!$T$2:$T$3724,(AnalysisResults!$P$2:$P$3724='AE_SOC_PT Display'!$D461)*(AnalysisResults!$D$2:$D$3724='AE_SOC_PT Display'!F$4)*(AnalysisResults!$J$2:$J$3724='AE_SOC_PT Display'!$B461)*(AnalysisResults!$N$2:$N$3724='AE_SOC_PT Display'!$C461),"")</f>
        <v>(  0.0)</v>
      </c>
      <c r="G461" s="10" t="str" cm="1">
        <f t="array" ref="G461">_xlfn._xlws.FILTER(AnalysisResults!$T$2:$T$3724,(AnalysisResults!$P$2:$P$3724='AE_SOC_PT Display'!$D461)*(AnalysisResults!$D$2:$D$3724='AE_SOC_PT Display'!G$4)*(AnalysisResults!$J$2:$J$3724='AE_SOC_PT Display'!$B461)*(AnalysisResults!$N$2:$N$3724='AE_SOC_PT Display'!$C461),"")</f>
        <v>(  6.0)</v>
      </c>
      <c r="H461" s="10" t="str" cm="1">
        <f t="array" ref="H461">_xlfn._xlws.FILTER(AnalysisResults!$T$2:$T$3724,(AnalysisResults!$P$2:$P$3724='AE_SOC_PT Display'!$D461)*(AnalysisResults!$D$2:$D$3724='AE_SOC_PT Display'!H$4)*(AnalysisResults!$J$2:$J$3724='AE_SOC_PT Display'!$B461)*(AnalysisResults!$N$2:$N$3724='AE_SOC_PT Display'!$C461),"")</f>
        <v>(  1.2)</v>
      </c>
    </row>
    <row r="462" spans="2:8" x14ac:dyDescent="0.45">
      <c r="B462" s="9" t="str">
        <v>SKIN AND SUBCUTANEOUS TISSUE DISORDERS</v>
      </c>
      <c r="C462" s="9" t="str">
        <v>COLD SWEAT</v>
      </c>
      <c r="D462" s="11" t="str">
        <v>Mth01_CatVar_ByGrp_1_n</v>
      </c>
      <c r="E462" s="9" t="str" cm="1">
        <f t="array" ref="E462">_xlfn._xlws.FILTER(AnalysisMethods!$G$2:$G$31,AnalysisMethods!$E$2:$E$31='AE_SOC_PT Display'!D462,"")</f>
        <v>n</v>
      </c>
      <c r="F462" s="10" t="str" cm="1">
        <f t="array" ref="F462">_xlfn._xlws.FILTER(AnalysisResults!$T$2:$T$3724,(AnalysisResults!$P$2:$P$3724='AE_SOC_PT Display'!$D462)*(AnalysisResults!$D$2:$D$3724='AE_SOC_PT Display'!F$4)*(AnalysisResults!$J$2:$J$3724='AE_SOC_PT Display'!$B462)*(AnalysisResults!$N$2:$N$3724='AE_SOC_PT Display'!$C462),"")</f>
        <v>1</v>
      </c>
      <c r="G462" s="10" t="str" cm="1">
        <f t="array" ref="G462">_xlfn._xlws.FILTER(AnalysisResults!$T$2:$T$3724,(AnalysisResults!$P$2:$P$3724='AE_SOC_PT Display'!$D462)*(AnalysisResults!$D$2:$D$3724='AE_SOC_PT Display'!G$4)*(AnalysisResults!$J$2:$J$3724='AE_SOC_PT Display'!$B462)*(AnalysisResults!$N$2:$N$3724='AE_SOC_PT Display'!$C462),"")</f>
        <v>0</v>
      </c>
      <c r="H462" s="10" t="str" cm="1">
        <f t="array" ref="H462">_xlfn._xlws.FILTER(AnalysisResults!$T$2:$T$3724,(AnalysisResults!$P$2:$P$3724='AE_SOC_PT Display'!$D462)*(AnalysisResults!$D$2:$D$3724='AE_SOC_PT Display'!H$4)*(AnalysisResults!$J$2:$J$3724='AE_SOC_PT Display'!$B462)*(AnalysisResults!$N$2:$N$3724='AE_SOC_PT Display'!$C462),"")</f>
        <v>0</v>
      </c>
    </row>
    <row r="463" spans="2:8" x14ac:dyDescent="0.45">
      <c r="B463" s="9" t="str">
        <v>SKIN AND SUBCUTANEOUS TISSUE DISORDERS</v>
      </c>
      <c r="C463" s="9" t="str">
        <v>COLD SWEAT</v>
      </c>
      <c r="D463" s="11" t="str">
        <v>Mth01_CatVar_ByGrp_2_pct</v>
      </c>
      <c r="E463" s="9" t="str" cm="1">
        <f t="array" ref="E463">_xlfn._xlws.FILTER(AnalysisMethods!$G$2:$G$31,AnalysisMethods!$E$2:$E$31='AE_SOC_PT Display'!D463,"")</f>
        <v>%</v>
      </c>
      <c r="F463" s="10" t="str" cm="1">
        <f t="array" ref="F463">_xlfn._xlws.FILTER(AnalysisResults!$T$2:$T$3724,(AnalysisResults!$P$2:$P$3724='AE_SOC_PT Display'!$D463)*(AnalysisResults!$D$2:$D$3724='AE_SOC_PT Display'!F$4)*(AnalysisResults!$J$2:$J$3724='AE_SOC_PT Display'!$B463)*(AnalysisResults!$N$2:$N$3724='AE_SOC_PT Display'!$C463),"")</f>
        <v>(  1.2)</v>
      </c>
      <c r="G463" s="10" t="str" cm="1">
        <f t="array" ref="G463">_xlfn._xlws.FILTER(AnalysisResults!$T$2:$T$3724,(AnalysisResults!$P$2:$P$3724='AE_SOC_PT Display'!$D463)*(AnalysisResults!$D$2:$D$3724='AE_SOC_PT Display'!G$4)*(AnalysisResults!$J$2:$J$3724='AE_SOC_PT Display'!$B463)*(AnalysisResults!$N$2:$N$3724='AE_SOC_PT Display'!$C463),"")</f>
        <v>(  0.0)</v>
      </c>
      <c r="H463" s="10" t="str" cm="1">
        <f t="array" ref="H463">_xlfn._xlws.FILTER(AnalysisResults!$T$2:$T$3724,(AnalysisResults!$P$2:$P$3724='AE_SOC_PT Display'!$D463)*(AnalysisResults!$D$2:$D$3724='AE_SOC_PT Display'!H$4)*(AnalysisResults!$J$2:$J$3724='AE_SOC_PT Display'!$B463)*(AnalysisResults!$N$2:$N$3724='AE_SOC_PT Display'!$C463),"")</f>
        <v>(  0.0)</v>
      </c>
    </row>
    <row r="464" spans="2:8" x14ac:dyDescent="0.45">
      <c r="B464" s="9" t="str">
        <v>SKIN AND SUBCUTANEOUS TISSUE DISORDERS</v>
      </c>
      <c r="C464" s="9" t="str">
        <v>DERMATITIS CONTACT</v>
      </c>
      <c r="D464" s="11" t="str">
        <v>Mth01_CatVar_ByGrp_1_n</v>
      </c>
      <c r="E464" s="9" t="str" cm="1">
        <f t="array" ref="E464">_xlfn._xlws.FILTER(AnalysisMethods!$G$2:$G$31,AnalysisMethods!$E$2:$E$31='AE_SOC_PT Display'!D464,"")</f>
        <v>n</v>
      </c>
      <c r="F464" s="10" t="str" cm="1">
        <f t="array" ref="F464">_xlfn._xlws.FILTER(AnalysisResults!$T$2:$T$3724,(AnalysisResults!$P$2:$P$3724='AE_SOC_PT Display'!$D464)*(AnalysisResults!$D$2:$D$3724='AE_SOC_PT Display'!F$4)*(AnalysisResults!$J$2:$J$3724='AE_SOC_PT Display'!$B464)*(AnalysisResults!$N$2:$N$3724='AE_SOC_PT Display'!$C464),"")</f>
        <v>0</v>
      </c>
      <c r="G464" s="10" t="str" cm="1">
        <f t="array" ref="G464">_xlfn._xlws.FILTER(AnalysisResults!$T$2:$T$3724,(AnalysisResults!$P$2:$P$3724='AE_SOC_PT Display'!$D464)*(AnalysisResults!$D$2:$D$3724='AE_SOC_PT Display'!G$4)*(AnalysisResults!$J$2:$J$3724='AE_SOC_PT Display'!$B464)*(AnalysisResults!$N$2:$N$3724='AE_SOC_PT Display'!$C464),"")</f>
        <v>1</v>
      </c>
      <c r="H464" s="10" t="str" cm="1">
        <f t="array" ref="H464">_xlfn._xlws.FILTER(AnalysisResults!$T$2:$T$3724,(AnalysisResults!$P$2:$P$3724='AE_SOC_PT Display'!$D464)*(AnalysisResults!$D$2:$D$3724='AE_SOC_PT Display'!H$4)*(AnalysisResults!$J$2:$J$3724='AE_SOC_PT Display'!$B464)*(AnalysisResults!$N$2:$N$3724='AE_SOC_PT Display'!$C464),"")</f>
        <v>0</v>
      </c>
    </row>
    <row r="465" spans="2:8" x14ac:dyDescent="0.45">
      <c r="B465" s="9" t="str">
        <v>SKIN AND SUBCUTANEOUS TISSUE DISORDERS</v>
      </c>
      <c r="C465" s="9" t="str">
        <v>DERMATITIS CONTACT</v>
      </c>
      <c r="D465" s="11" t="str">
        <v>Mth01_CatVar_ByGrp_2_pct</v>
      </c>
      <c r="E465" s="9" t="str" cm="1">
        <f t="array" ref="E465">_xlfn._xlws.FILTER(AnalysisMethods!$G$2:$G$31,AnalysisMethods!$E$2:$E$31='AE_SOC_PT Display'!D465,"")</f>
        <v>%</v>
      </c>
      <c r="F465" s="10" t="str" cm="1">
        <f t="array" ref="F465">_xlfn._xlws.FILTER(AnalysisResults!$T$2:$T$3724,(AnalysisResults!$P$2:$P$3724='AE_SOC_PT Display'!$D465)*(AnalysisResults!$D$2:$D$3724='AE_SOC_PT Display'!F$4)*(AnalysisResults!$J$2:$J$3724='AE_SOC_PT Display'!$B465)*(AnalysisResults!$N$2:$N$3724='AE_SOC_PT Display'!$C465),"")</f>
        <v>(  0.0)</v>
      </c>
      <c r="G465" s="10" t="str" cm="1">
        <f t="array" ref="G465">_xlfn._xlws.FILTER(AnalysisResults!$T$2:$T$3724,(AnalysisResults!$P$2:$P$3724='AE_SOC_PT Display'!$D465)*(AnalysisResults!$D$2:$D$3724='AE_SOC_PT Display'!G$4)*(AnalysisResults!$J$2:$J$3724='AE_SOC_PT Display'!$B465)*(AnalysisResults!$N$2:$N$3724='AE_SOC_PT Display'!$C465),"")</f>
        <v>(  1.2)</v>
      </c>
      <c r="H465" s="10" t="str" cm="1">
        <f t="array" ref="H465">_xlfn._xlws.FILTER(AnalysisResults!$T$2:$T$3724,(AnalysisResults!$P$2:$P$3724='AE_SOC_PT Display'!$D465)*(AnalysisResults!$D$2:$D$3724='AE_SOC_PT Display'!H$4)*(AnalysisResults!$J$2:$J$3724='AE_SOC_PT Display'!$B465)*(AnalysisResults!$N$2:$N$3724='AE_SOC_PT Display'!$C465),"")</f>
        <v>(  0.0)</v>
      </c>
    </row>
    <row r="466" spans="2:8" x14ac:dyDescent="0.45">
      <c r="B466" s="9" t="str">
        <v>SKIN AND SUBCUTANEOUS TISSUE DISORDERS</v>
      </c>
      <c r="C466" s="9" t="str">
        <v>DRUG ERUPTION</v>
      </c>
      <c r="D466" s="11" t="str">
        <v>Mth01_CatVar_ByGrp_1_n</v>
      </c>
      <c r="E466" s="9" t="str" cm="1">
        <f t="array" ref="E466">_xlfn._xlws.FILTER(AnalysisMethods!$G$2:$G$31,AnalysisMethods!$E$2:$E$31='AE_SOC_PT Display'!D466,"")</f>
        <v>n</v>
      </c>
      <c r="F466" s="10" t="str" cm="1">
        <f t="array" ref="F466">_xlfn._xlws.FILTER(AnalysisResults!$T$2:$T$3724,(AnalysisResults!$P$2:$P$3724='AE_SOC_PT Display'!$D466)*(AnalysisResults!$D$2:$D$3724='AE_SOC_PT Display'!F$4)*(AnalysisResults!$J$2:$J$3724='AE_SOC_PT Display'!$B466)*(AnalysisResults!$N$2:$N$3724='AE_SOC_PT Display'!$C466),"")</f>
        <v>1</v>
      </c>
      <c r="G466" s="10" t="str" cm="1">
        <f t="array" ref="G466">_xlfn._xlws.FILTER(AnalysisResults!$T$2:$T$3724,(AnalysisResults!$P$2:$P$3724='AE_SOC_PT Display'!$D466)*(AnalysisResults!$D$2:$D$3724='AE_SOC_PT Display'!G$4)*(AnalysisResults!$J$2:$J$3724='AE_SOC_PT Display'!$B466)*(AnalysisResults!$N$2:$N$3724='AE_SOC_PT Display'!$C466),"")</f>
        <v>0</v>
      </c>
      <c r="H466" s="10" t="str" cm="1">
        <f t="array" ref="H466">_xlfn._xlws.FILTER(AnalysisResults!$T$2:$T$3724,(AnalysisResults!$P$2:$P$3724='AE_SOC_PT Display'!$D466)*(AnalysisResults!$D$2:$D$3724='AE_SOC_PT Display'!H$4)*(AnalysisResults!$J$2:$J$3724='AE_SOC_PT Display'!$B466)*(AnalysisResults!$N$2:$N$3724='AE_SOC_PT Display'!$C466),"")</f>
        <v>0</v>
      </c>
    </row>
    <row r="467" spans="2:8" x14ac:dyDescent="0.45">
      <c r="B467" s="9" t="str">
        <v>SKIN AND SUBCUTANEOUS TISSUE DISORDERS</v>
      </c>
      <c r="C467" s="9" t="str">
        <v>DRUG ERUPTION</v>
      </c>
      <c r="D467" s="11" t="str">
        <v>Mth01_CatVar_ByGrp_2_pct</v>
      </c>
      <c r="E467" s="9" t="str" cm="1">
        <f t="array" ref="E467">_xlfn._xlws.FILTER(AnalysisMethods!$G$2:$G$31,AnalysisMethods!$E$2:$E$31='AE_SOC_PT Display'!D467,"")</f>
        <v>%</v>
      </c>
      <c r="F467" s="10" t="str" cm="1">
        <f t="array" ref="F467">_xlfn._xlws.FILTER(AnalysisResults!$T$2:$T$3724,(AnalysisResults!$P$2:$P$3724='AE_SOC_PT Display'!$D467)*(AnalysisResults!$D$2:$D$3724='AE_SOC_PT Display'!F$4)*(AnalysisResults!$J$2:$J$3724='AE_SOC_PT Display'!$B467)*(AnalysisResults!$N$2:$N$3724='AE_SOC_PT Display'!$C467),"")</f>
        <v>(  1.2)</v>
      </c>
      <c r="G467" s="10" t="str" cm="1">
        <f t="array" ref="G467">_xlfn._xlws.FILTER(AnalysisResults!$T$2:$T$3724,(AnalysisResults!$P$2:$P$3724='AE_SOC_PT Display'!$D467)*(AnalysisResults!$D$2:$D$3724='AE_SOC_PT Display'!G$4)*(AnalysisResults!$J$2:$J$3724='AE_SOC_PT Display'!$B467)*(AnalysisResults!$N$2:$N$3724='AE_SOC_PT Display'!$C467),"")</f>
        <v>(  0.0)</v>
      </c>
      <c r="H467" s="10" t="str" cm="1">
        <f t="array" ref="H467">_xlfn._xlws.FILTER(AnalysisResults!$T$2:$T$3724,(AnalysisResults!$P$2:$P$3724='AE_SOC_PT Display'!$D467)*(AnalysisResults!$D$2:$D$3724='AE_SOC_PT Display'!H$4)*(AnalysisResults!$J$2:$J$3724='AE_SOC_PT Display'!$B467)*(AnalysisResults!$N$2:$N$3724='AE_SOC_PT Display'!$C467),"")</f>
        <v>(  0.0)</v>
      </c>
    </row>
    <row r="468" spans="2:8" x14ac:dyDescent="0.45">
      <c r="B468" s="9" t="str">
        <v>SKIN AND SUBCUTANEOUS TISSUE DISORDERS</v>
      </c>
      <c r="C468" s="9" t="str">
        <v>ERYTHEMA</v>
      </c>
      <c r="D468" s="11" t="str">
        <v>Mth01_CatVar_ByGrp_1_n</v>
      </c>
      <c r="E468" s="9" t="str" cm="1">
        <f t="array" ref="E468">_xlfn._xlws.FILTER(AnalysisMethods!$G$2:$G$31,AnalysisMethods!$E$2:$E$31='AE_SOC_PT Display'!D468,"")</f>
        <v>n</v>
      </c>
      <c r="F468" s="10" t="str" cm="1">
        <f t="array" ref="F468">_xlfn._xlws.FILTER(AnalysisResults!$T$2:$T$3724,(AnalysisResults!$P$2:$P$3724='AE_SOC_PT Display'!$D468)*(AnalysisResults!$D$2:$D$3724='AE_SOC_PT Display'!F$4)*(AnalysisResults!$J$2:$J$3724='AE_SOC_PT Display'!$B468)*(AnalysisResults!$N$2:$N$3724='AE_SOC_PT Display'!$C468),"")</f>
        <v>8</v>
      </c>
      <c r="G468" s="10" t="str" cm="1">
        <f t="array" ref="G468">_xlfn._xlws.FILTER(AnalysisResults!$T$2:$T$3724,(AnalysisResults!$P$2:$P$3724='AE_SOC_PT Display'!$D468)*(AnalysisResults!$D$2:$D$3724='AE_SOC_PT Display'!G$4)*(AnalysisResults!$J$2:$J$3724='AE_SOC_PT Display'!$B468)*(AnalysisResults!$N$2:$N$3724='AE_SOC_PT Display'!$C468),"")</f>
        <v>14</v>
      </c>
      <c r="H468" s="10" t="str" cm="1">
        <f t="array" ref="H468">_xlfn._xlws.FILTER(AnalysisResults!$T$2:$T$3724,(AnalysisResults!$P$2:$P$3724='AE_SOC_PT Display'!$D468)*(AnalysisResults!$D$2:$D$3724='AE_SOC_PT Display'!H$4)*(AnalysisResults!$J$2:$J$3724='AE_SOC_PT Display'!$B468)*(AnalysisResults!$N$2:$N$3724='AE_SOC_PT Display'!$C468),"")</f>
        <v>14</v>
      </c>
    </row>
    <row r="469" spans="2:8" x14ac:dyDescent="0.45">
      <c r="B469" s="9" t="str">
        <v>SKIN AND SUBCUTANEOUS TISSUE DISORDERS</v>
      </c>
      <c r="C469" s="9" t="str">
        <v>ERYTHEMA</v>
      </c>
      <c r="D469" s="11" t="str">
        <v>Mth01_CatVar_ByGrp_2_pct</v>
      </c>
      <c r="E469" s="9" t="str" cm="1">
        <f t="array" ref="E469">_xlfn._xlws.FILTER(AnalysisMethods!$G$2:$G$31,AnalysisMethods!$E$2:$E$31='AE_SOC_PT Display'!D469,"")</f>
        <v>%</v>
      </c>
      <c r="F469" s="10" t="str" cm="1">
        <f t="array" ref="F469">_xlfn._xlws.FILTER(AnalysisResults!$T$2:$T$3724,(AnalysisResults!$P$2:$P$3724='AE_SOC_PT Display'!$D469)*(AnalysisResults!$D$2:$D$3724='AE_SOC_PT Display'!F$4)*(AnalysisResults!$J$2:$J$3724='AE_SOC_PT Display'!$B469)*(AnalysisResults!$N$2:$N$3724='AE_SOC_PT Display'!$C469),"")</f>
        <v>(  9.3)</v>
      </c>
      <c r="G469" s="10" t="str" cm="1">
        <f t="array" ref="G469">_xlfn._xlws.FILTER(AnalysisResults!$T$2:$T$3724,(AnalysisResults!$P$2:$P$3724='AE_SOC_PT Display'!$D469)*(AnalysisResults!$D$2:$D$3724='AE_SOC_PT Display'!G$4)*(AnalysisResults!$J$2:$J$3724='AE_SOC_PT Display'!$B469)*(AnalysisResults!$N$2:$N$3724='AE_SOC_PT Display'!$C469),"")</f>
        <v>( 16.7)</v>
      </c>
      <c r="H469" s="10" t="str" cm="1">
        <f t="array" ref="H469">_xlfn._xlws.FILTER(AnalysisResults!$T$2:$T$3724,(AnalysisResults!$P$2:$P$3724='AE_SOC_PT Display'!$D469)*(AnalysisResults!$D$2:$D$3724='AE_SOC_PT Display'!H$4)*(AnalysisResults!$J$2:$J$3724='AE_SOC_PT Display'!$B469)*(AnalysisResults!$N$2:$N$3724='AE_SOC_PT Display'!$C469),"")</f>
        <v>( 16.7)</v>
      </c>
    </row>
    <row r="470" spans="2:8" x14ac:dyDescent="0.45">
      <c r="B470" s="9" t="str">
        <v>SKIN AND SUBCUTANEOUS TISSUE DISORDERS</v>
      </c>
      <c r="C470" s="9" t="str">
        <v>HYPERHIDROSIS</v>
      </c>
      <c r="D470" s="11" t="str">
        <v>Mth01_CatVar_ByGrp_1_n</v>
      </c>
      <c r="E470" s="9" t="str" cm="1">
        <f t="array" ref="E470">_xlfn._xlws.FILTER(AnalysisMethods!$G$2:$G$31,AnalysisMethods!$E$2:$E$31='AE_SOC_PT Display'!D470,"")</f>
        <v>n</v>
      </c>
      <c r="F470" s="10" t="str" cm="1">
        <f t="array" ref="F470">_xlfn._xlws.FILTER(AnalysisResults!$T$2:$T$3724,(AnalysisResults!$P$2:$P$3724='AE_SOC_PT Display'!$D470)*(AnalysisResults!$D$2:$D$3724='AE_SOC_PT Display'!F$4)*(AnalysisResults!$J$2:$J$3724='AE_SOC_PT Display'!$B470)*(AnalysisResults!$N$2:$N$3724='AE_SOC_PT Display'!$C470),"")</f>
        <v>2</v>
      </c>
      <c r="G470" s="10" t="str" cm="1">
        <f t="array" ref="G470">_xlfn._xlws.FILTER(AnalysisResults!$T$2:$T$3724,(AnalysisResults!$P$2:$P$3724='AE_SOC_PT Display'!$D470)*(AnalysisResults!$D$2:$D$3724='AE_SOC_PT Display'!G$4)*(AnalysisResults!$J$2:$J$3724='AE_SOC_PT Display'!$B470)*(AnalysisResults!$N$2:$N$3724='AE_SOC_PT Display'!$C470),"")</f>
        <v>4</v>
      </c>
      <c r="H470" s="10" t="str" cm="1">
        <f t="array" ref="H470">_xlfn._xlws.FILTER(AnalysisResults!$T$2:$T$3724,(AnalysisResults!$P$2:$P$3724='AE_SOC_PT Display'!$D470)*(AnalysisResults!$D$2:$D$3724='AE_SOC_PT Display'!H$4)*(AnalysisResults!$J$2:$J$3724='AE_SOC_PT Display'!$B470)*(AnalysisResults!$N$2:$N$3724='AE_SOC_PT Display'!$C470),"")</f>
        <v>8</v>
      </c>
    </row>
    <row r="471" spans="2:8" x14ac:dyDescent="0.45">
      <c r="B471" s="9" t="str">
        <v>SKIN AND SUBCUTANEOUS TISSUE DISORDERS</v>
      </c>
      <c r="C471" s="9" t="str">
        <v>HYPERHIDROSIS</v>
      </c>
      <c r="D471" s="11" t="str">
        <v>Mth01_CatVar_ByGrp_2_pct</v>
      </c>
      <c r="E471" s="9" t="str" cm="1">
        <f t="array" ref="E471">_xlfn._xlws.FILTER(AnalysisMethods!$G$2:$G$31,AnalysisMethods!$E$2:$E$31='AE_SOC_PT Display'!D471,"")</f>
        <v>%</v>
      </c>
      <c r="F471" s="10" t="str" cm="1">
        <f t="array" ref="F471">_xlfn._xlws.FILTER(AnalysisResults!$T$2:$T$3724,(AnalysisResults!$P$2:$P$3724='AE_SOC_PT Display'!$D471)*(AnalysisResults!$D$2:$D$3724='AE_SOC_PT Display'!F$4)*(AnalysisResults!$J$2:$J$3724='AE_SOC_PT Display'!$B471)*(AnalysisResults!$N$2:$N$3724='AE_SOC_PT Display'!$C471),"")</f>
        <v>(  2.3)</v>
      </c>
      <c r="G471" s="10" t="str" cm="1">
        <f t="array" ref="G471">_xlfn._xlws.FILTER(AnalysisResults!$T$2:$T$3724,(AnalysisResults!$P$2:$P$3724='AE_SOC_PT Display'!$D471)*(AnalysisResults!$D$2:$D$3724='AE_SOC_PT Display'!G$4)*(AnalysisResults!$J$2:$J$3724='AE_SOC_PT Display'!$B471)*(AnalysisResults!$N$2:$N$3724='AE_SOC_PT Display'!$C471),"")</f>
        <v>(  4.8)</v>
      </c>
      <c r="H471" s="10" t="str" cm="1">
        <f t="array" ref="H471">_xlfn._xlws.FILTER(AnalysisResults!$T$2:$T$3724,(AnalysisResults!$P$2:$P$3724='AE_SOC_PT Display'!$D471)*(AnalysisResults!$D$2:$D$3724='AE_SOC_PT Display'!H$4)*(AnalysisResults!$J$2:$J$3724='AE_SOC_PT Display'!$B471)*(AnalysisResults!$N$2:$N$3724='AE_SOC_PT Display'!$C471),"")</f>
        <v>(  9.5)</v>
      </c>
    </row>
    <row r="472" spans="2:8" x14ac:dyDescent="0.45">
      <c r="B472" s="9" t="str">
        <v>SKIN AND SUBCUTANEOUS TISSUE DISORDERS</v>
      </c>
      <c r="C472" s="9" t="str">
        <v>PRURITUS GENERALISED</v>
      </c>
      <c r="D472" s="11" t="str">
        <v>Mth01_CatVar_ByGrp_1_n</v>
      </c>
      <c r="E472" s="9" t="str" cm="1">
        <f t="array" ref="E472">_xlfn._xlws.FILTER(AnalysisMethods!$G$2:$G$31,AnalysisMethods!$E$2:$E$31='AE_SOC_PT Display'!D472,"")</f>
        <v>n</v>
      </c>
      <c r="F472" s="10" t="str" cm="1">
        <f t="array" ref="F472">_xlfn._xlws.FILTER(AnalysisResults!$T$2:$T$3724,(AnalysisResults!$P$2:$P$3724='AE_SOC_PT Display'!$D472)*(AnalysisResults!$D$2:$D$3724='AE_SOC_PT Display'!F$4)*(AnalysisResults!$J$2:$J$3724='AE_SOC_PT Display'!$B472)*(AnalysisResults!$N$2:$N$3724='AE_SOC_PT Display'!$C472),"")</f>
        <v>0</v>
      </c>
      <c r="G472" s="10" t="str" cm="1">
        <f t="array" ref="G472">_xlfn._xlws.FILTER(AnalysisResults!$T$2:$T$3724,(AnalysisResults!$P$2:$P$3724='AE_SOC_PT Display'!$D472)*(AnalysisResults!$D$2:$D$3724='AE_SOC_PT Display'!G$4)*(AnalysisResults!$J$2:$J$3724='AE_SOC_PT Display'!$B472)*(AnalysisResults!$N$2:$N$3724='AE_SOC_PT Display'!$C472),"")</f>
        <v>1</v>
      </c>
      <c r="H472" s="10" t="str" cm="1">
        <f t="array" ref="H472">_xlfn._xlws.FILTER(AnalysisResults!$T$2:$T$3724,(AnalysisResults!$P$2:$P$3724='AE_SOC_PT Display'!$D472)*(AnalysisResults!$D$2:$D$3724='AE_SOC_PT Display'!H$4)*(AnalysisResults!$J$2:$J$3724='AE_SOC_PT Display'!$B472)*(AnalysisResults!$N$2:$N$3724='AE_SOC_PT Display'!$C472),"")</f>
        <v>1</v>
      </c>
    </row>
    <row r="473" spans="2:8" x14ac:dyDescent="0.45">
      <c r="B473" s="9" t="str">
        <v>SKIN AND SUBCUTANEOUS TISSUE DISORDERS</v>
      </c>
      <c r="C473" s="9" t="str">
        <v>PRURITUS GENERALISED</v>
      </c>
      <c r="D473" s="11" t="str">
        <v>Mth01_CatVar_ByGrp_2_pct</v>
      </c>
      <c r="E473" s="9" t="str" cm="1">
        <f t="array" ref="E473">_xlfn._xlws.FILTER(AnalysisMethods!$G$2:$G$31,AnalysisMethods!$E$2:$E$31='AE_SOC_PT Display'!D473,"")</f>
        <v>%</v>
      </c>
      <c r="F473" s="10" t="str" cm="1">
        <f t="array" ref="F473">_xlfn._xlws.FILTER(AnalysisResults!$T$2:$T$3724,(AnalysisResults!$P$2:$P$3724='AE_SOC_PT Display'!$D473)*(AnalysisResults!$D$2:$D$3724='AE_SOC_PT Display'!F$4)*(AnalysisResults!$J$2:$J$3724='AE_SOC_PT Display'!$B473)*(AnalysisResults!$N$2:$N$3724='AE_SOC_PT Display'!$C473),"")</f>
        <v>(  0.0)</v>
      </c>
      <c r="G473" s="10" t="str" cm="1">
        <f t="array" ref="G473">_xlfn._xlws.FILTER(AnalysisResults!$T$2:$T$3724,(AnalysisResults!$P$2:$P$3724='AE_SOC_PT Display'!$D473)*(AnalysisResults!$D$2:$D$3724='AE_SOC_PT Display'!G$4)*(AnalysisResults!$J$2:$J$3724='AE_SOC_PT Display'!$B473)*(AnalysisResults!$N$2:$N$3724='AE_SOC_PT Display'!$C473),"")</f>
        <v>(  1.2)</v>
      </c>
      <c r="H473" s="10" t="str" cm="1">
        <f t="array" ref="H473">_xlfn._xlws.FILTER(AnalysisResults!$T$2:$T$3724,(AnalysisResults!$P$2:$P$3724='AE_SOC_PT Display'!$D473)*(AnalysisResults!$D$2:$D$3724='AE_SOC_PT Display'!H$4)*(AnalysisResults!$J$2:$J$3724='AE_SOC_PT Display'!$B473)*(AnalysisResults!$N$2:$N$3724='AE_SOC_PT Display'!$C473),"")</f>
        <v>(  1.2)</v>
      </c>
    </row>
    <row r="474" spans="2:8" x14ac:dyDescent="0.45">
      <c r="B474" s="9" t="str">
        <v>SKIN AND SUBCUTANEOUS TISSUE DISORDERS</v>
      </c>
      <c r="C474" s="9" t="str">
        <v>PRURITUS</v>
      </c>
      <c r="D474" s="11" t="str">
        <v>Mth01_CatVar_ByGrp_1_n</v>
      </c>
      <c r="E474" s="9" t="str" cm="1">
        <f t="array" ref="E474">_xlfn._xlws.FILTER(AnalysisMethods!$G$2:$G$31,AnalysisMethods!$E$2:$E$31='AE_SOC_PT Display'!D474,"")</f>
        <v>n</v>
      </c>
      <c r="F474" s="10" t="str" cm="1">
        <f t="array" ref="F474">_xlfn._xlws.FILTER(AnalysisResults!$T$2:$T$3724,(AnalysisResults!$P$2:$P$3724='AE_SOC_PT Display'!$D474)*(AnalysisResults!$D$2:$D$3724='AE_SOC_PT Display'!F$4)*(AnalysisResults!$J$2:$J$3724='AE_SOC_PT Display'!$B474)*(AnalysisResults!$N$2:$N$3724='AE_SOC_PT Display'!$C474),"")</f>
        <v>8</v>
      </c>
      <c r="G474" s="10" t="str" cm="1">
        <f t="array" ref="G474">_xlfn._xlws.FILTER(AnalysisResults!$T$2:$T$3724,(AnalysisResults!$P$2:$P$3724='AE_SOC_PT Display'!$D474)*(AnalysisResults!$D$2:$D$3724='AE_SOC_PT Display'!G$4)*(AnalysisResults!$J$2:$J$3724='AE_SOC_PT Display'!$B474)*(AnalysisResults!$N$2:$N$3724='AE_SOC_PT Display'!$C474),"")</f>
        <v>21</v>
      </c>
      <c r="H474" s="10" t="str" cm="1">
        <f t="array" ref="H474">_xlfn._xlws.FILTER(AnalysisResults!$T$2:$T$3724,(AnalysisResults!$P$2:$P$3724='AE_SOC_PT Display'!$D474)*(AnalysisResults!$D$2:$D$3724='AE_SOC_PT Display'!H$4)*(AnalysisResults!$J$2:$J$3724='AE_SOC_PT Display'!$B474)*(AnalysisResults!$N$2:$N$3724='AE_SOC_PT Display'!$C474),"")</f>
        <v>26</v>
      </c>
    </row>
    <row r="475" spans="2:8" x14ac:dyDescent="0.45">
      <c r="B475" s="9" t="str">
        <v>SKIN AND SUBCUTANEOUS TISSUE DISORDERS</v>
      </c>
      <c r="C475" s="9" t="str">
        <v>PRURITUS</v>
      </c>
      <c r="D475" s="11" t="str">
        <v>Mth01_CatVar_ByGrp_2_pct</v>
      </c>
      <c r="E475" s="9" t="str" cm="1">
        <f t="array" ref="E475">_xlfn._xlws.FILTER(AnalysisMethods!$G$2:$G$31,AnalysisMethods!$E$2:$E$31='AE_SOC_PT Display'!D475,"")</f>
        <v>%</v>
      </c>
      <c r="F475" s="10" t="str" cm="1">
        <f t="array" ref="F475">_xlfn._xlws.FILTER(AnalysisResults!$T$2:$T$3724,(AnalysisResults!$P$2:$P$3724='AE_SOC_PT Display'!$D475)*(AnalysisResults!$D$2:$D$3724='AE_SOC_PT Display'!F$4)*(AnalysisResults!$J$2:$J$3724='AE_SOC_PT Display'!$B475)*(AnalysisResults!$N$2:$N$3724='AE_SOC_PT Display'!$C475),"")</f>
        <v>(  9.3)</v>
      </c>
      <c r="G475" s="10" t="str" cm="1">
        <f t="array" ref="G475">_xlfn._xlws.FILTER(AnalysisResults!$T$2:$T$3724,(AnalysisResults!$P$2:$P$3724='AE_SOC_PT Display'!$D475)*(AnalysisResults!$D$2:$D$3724='AE_SOC_PT Display'!G$4)*(AnalysisResults!$J$2:$J$3724='AE_SOC_PT Display'!$B475)*(AnalysisResults!$N$2:$N$3724='AE_SOC_PT Display'!$C475),"")</f>
        <v>( 25.0)</v>
      </c>
      <c r="H475" s="10" t="str" cm="1">
        <f t="array" ref="H475">_xlfn._xlws.FILTER(AnalysisResults!$T$2:$T$3724,(AnalysisResults!$P$2:$P$3724='AE_SOC_PT Display'!$D475)*(AnalysisResults!$D$2:$D$3724='AE_SOC_PT Display'!H$4)*(AnalysisResults!$J$2:$J$3724='AE_SOC_PT Display'!$B475)*(AnalysisResults!$N$2:$N$3724='AE_SOC_PT Display'!$C475),"")</f>
        <v>( 31.0)</v>
      </c>
    </row>
    <row r="476" spans="2:8" x14ac:dyDescent="0.45">
      <c r="B476" s="9" t="str">
        <v>SKIN AND SUBCUTANEOUS TISSUE DISORDERS</v>
      </c>
      <c r="C476" s="9" t="str">
        <v>RASH ERYTHEMATOUS</v>
      </c>
      <c r="D476" s="11" t="str">
        <v>Mth01_CatVar_ByGrp_1_n</v>
      </c>
      <c r="E476" s="9" t="str" cm="1">
        <f t="array" ref="E476">_xlfn._xlws.FILTER(AnalysisMethods!$G$2:$G$31,AnalysisMethods!$E$2:$E$31='AE_SOC_PT Display'!D476,"")</f>
        <v>n</v>
      </c>
      <c r="F476" s="10" t="str" cm="1">
        <f t="array" ref="F476">_xlfn._xlws.FILTER(AnalysisResults!$T$2:$T$3724,(AnalysisResults!$P$2:$P$3724='AE_SOC_PT Display'!$D476)*(AnalysisResults!$D$2:$D$3724='AE_SOC_PT Display'!F$4)*(AnalysisResults!$J$2:$J$3724='AE_SOC_PT Display'!$B476)*(AnalysisResults!$N$2:$N$3724='AE_SOC_PT Display'!$C476),"")</f>
        <v>0</v>
      </c>
      <c r="G476" s="10" t="str" cm="1">
        <f t="array" ref="G476">_xlfn._xlws.FILTER(AnalysisResults!$T$2:$T$3724,(AnalysisResults!$P$2:$P$3724='AE_SOC_PT Display'!$D476)*(AnalysisResults!$D$2:$D$3724='AE_SOC_PT Display'!G$4)*(AnalysisResults!$J$2:$J$3724='AE_SOC_PT Display'!$B476)*(AnalysisResults!$N$2:$N$3724='AE_SOC_PT Display'!$C476),"")</f>
        <v>1</v>
      </c>
      <c r="H476" s="10" t="str" cm="1">
        <f t="array" ref="H476">_xlfn._xlws.FILTER(AnalysisResults!$T$2:$T$3724,(AnalysisResults!$P$2:$P$3724='AE_SOC_PT Display'!$D476)*(AnalysisResults!$D$2:$D$3724='AE_SOC_PT Display'!H$4)*(AnalysisResults!$J$2:$J$3724='AE_SOC_PT Display'!$B476)*(AnalysisResults!$N$2:$N$3724='AE_SOC_PT Display'!$C476),"")</f>
        <v>0</v>
      </c>
    </row>
    <row r="477" spans="2:8" x14ac:dyDescent="0.45">
      <c r="B477" s="9" t="str">
        <v>SKIN AND SUBCUTANEOUS TISSUE DISORDERS</v>
      </c>
      <c r="C477" s="9" t="str">
        <v>RASH ERYTHEMATOUS</v>
      </c>
      <c r="D477" s="11" t="str">
        <v>Mth01_CatVar_ByGrp_2_pct</v>
      </c>
      <c r="E477" s="9" t="str" cm="1">
        <f t="array" ref="E477">_xlfn._xlws.FILTER(AnalysisMethods!$G$2:$G$31,AnalysisMethods!$E$2:$E$31='AE_SOC_PT Display'!D477,"")</f>
        <v>%</v>
      </c>
      <c r="F477" s="10" t="str" cm="1">
        <f t="array" ref="F477">_xlfn._xlws.FILTER(AnalysisResults!$T$2:$T$3724,(AnalysisResults!$P$2:$P$3724='AE_SOC_PT Display'!$D477)*(AnalysisResults!$D$2:$D$3724='AE_SOC_PT Display'!F$4)*(AnalysisResults!$J$2:$J$3724='AE_SOC_PT Display'!$B477)*(AnalysisResults!$N$2:$N$3724='AE_SOC_PT Display'!$C477),"")</f>
        <v>(  0.0)</v>
      </c>
      <c r="G477" s="10" t="str" cm="1">
        <f t="array" ref="G477">_xlfn._xlws.FILTER(AnalysisResults!$T$2:$T$3724,(AnalysisResults!$P$2:$P$3724='AE_SOC_PT Display'!$D477)*(AnalysisResults!$D$2:$D$3724='AE_SOC_PT Display'!G$4)*(AnalysisResults!$J$2:$J$3724='AE_SOC_PT Display'!$B477)*(AnalysisResults!$N$2:$N$3724='AE_SOC_PT Display'!$C477),"")</f>
        <v>(  1.2)</v>
      </c>
      <c r="H477" s="10" t="str" cm="1">
        <f t="array" ref="H477">_xlfn._xlws.FILTER(AnalysisResults!$T$2:$T$3724,(AnalysisResults!$P$2:$P$3724='AE_SOC_PT Display'!$D477)*(AnalysisResults!$D$2:$D$3724='AE_SOC_PT Display'!H$4)*(AnalysisResults!$J$2:$J$3724='AE_SOC_PT Display'!$B477)*(AnalysisResults!$N$2:$N$3724='AE_SOC_PT Display'!$C477),"")</f>
        <v>(  0.0)</v>
      </c>
    </row>
    <row r="478" spans="2:8" x14ac:dyDescent="0.45">
      <c r="B478" s="9" t="str">
        <v>SKIN AND SUBCUTANEOUS TISSUE DISORDERS</v>
      </c>
      <c r="C478" s="9" t="str">
        <v>RASH MACULO-PAPULAR</v>
      </c>
      <c r="D478" s="11" t="str">
        <v>Mth01_CatVar_ByGrp_1_n</v>
      </c>
      <c r="E478" s="9" t="str" cm="1">
        <f t="array" ref="E478">_xlfn._xlws.FILTER(AnalysisMethods!$G$2:$G$31,AnalysisMethods!$E$2:$E$31='AE_SOC_PT Display'!D478,"")</f>
        <v>n</v>
      </c>
      <c r="F478" s="10" t="str" cm="1">
        <f t="array" ref="F478">_xlfn._xlws.FILTER(AnalysisResults!$T$2:$T$3724,(AnalysisResults!$P$2:$P$3724='AE_SOC_PT Display'!$D478)*(AnalysisResults!$D$2:$D$3724='AE_SOC_PT Display'!F$4)*(AnalysisResults!$J$2:$J$3724='AE_SOC_PT Display'!$B478)*(AnalysisResults!$N$2:$N$3724='AE_SOC_PT Display'!$C478),"")</f>
        <v>0</v>
      </c>
      <c r="G478" s="10" t="str" cm="1">
        <f t="array" ref="G478">_xlfn._xlws.FILTER(AnalysisResults!$T$2:$T$3724,(AnalysisResults!$P$2:$P$3724='AE_SOC_PT Display'!$D478)*(AnalysisResults!$D$2:$D$3724='AE_SOC_PT Display'!G$4)*(AnalysisResults!$J$2:$J$3724='AE_SOC_PT Display'!$B478)*(AnalysisResults!$N$2:$N$3724='AE_SOC_PT Display'!$C478),"")</f>
        <v>0</v>
      </c>
      <c r="H478" s="10" t="str" cm="1">
        <f t="array" ref="H478">_xlfn._xlws.FILTER(AnalysisResults!$T$2:$T$3724,(AnalysisResults!$P$2:$P$3724='AE_SOC_PT Display'!$D478)*(AnalysisResults!$D$2:$D$3724='AE_SOC_PT Display'!H$4)*(AnalysisResults!$J$2:$J$3724='AE_SOC_PT Display'!$B478)*(AnalysisResults!$N$2:$N$3724='AE_SOC_PT Display'!$C478),"")</f>
        <v>1</v>
      </c>
    </row>
    <row r="479" spans="2:8" x14ac:dyDescent="0.45">
      <c r="B479" s="9" t="str">
        <v>SKIN AND SUBCUTANEOUS TISSUE DISORDERS</v>
      </c>
      <c r="C479" s="9" t="str">
        <v>RASH MACULO-PAPULAR</v>
      </c>
      <c r="D479" s="11" t="str">
        <v>Mth01_CatVar_ByGrp_2_pct</v>
      </c>
      <c r="E479" s="9" t="str" cm="1">
        <f t="array" ref="E479">_xlfn._xlws.FILTER(AnalysisMethods!$G$2:$G$31,AnalysisMethods!$E$2:$E$31='AE_SOC_PT Display'!D479,"")</f>
        <v>%</v>
      </c>
      <c r="F479" s="10" t="str" cm="1">
        <f t="array" ref="F479">_xlfn._xlws.FILTER(AnalysisResults!$T$2:$T$3724,(AnalysisResults!$P$2:$P$3724='AE_SOC_PT Display'!$D479)*(AnalysisResults!$D$2:$D$3724='AE_SOC_PT Display'!F$4)*(AnalysisResults!$J$2:$J$3724='AE_SOC_PT Display'!$B479)*(AnalysisResults!$N$2:$N$3724='AE_SOC_PT Display'!$C479),"")</f>
        <v>(  0.0)</v>
      </c>
      <c r="G479" s="10" t="str" cm="1">
        <f t="array" ref="G479">_xlfn._xlws.FILTER(AnalysisResults!$T$2:$T$3724,(AnalysisResults!$P$2:$P$3724='AE_SOC_PT Display'!$D479)*(AnalysisResults!$D$2:$D$3724='AE_SOC_PT Display'!G$4)*(AnalysisResults!$J$2:$J$3724='AE_SOC_PT Display'!$B479)*(AnalysisResults!$N$2:$N$3724='AE_SOC_PT Display'!$C479),"")</f>
        <v>(  0.0)</v>
      </c>
      <c r="H479" s="10" t="str" cm="1">
        <f t="array" ref="H479">_xlfn._xlws.FILTER(AnalysisResults!$T$2:$T$3724,(AnalysisResults!$P$2:$P$3724='AE_SOC_PT Display'!$D479)*(AnalysisResults!$D$2:$D$3724='AE_SOC_PT Display'!H$4)*(AnalysisResults!$J$2:$J$3724='AE_SOC_PT Display'!$B479)*(AnalysisResults!$N$2:$N$3724='AE_SOC_PT Display'!$C479),"")</f>
        <v>(  1.2)</v>
      </c>
    </row>
    <row r="480" spans="2:8" x14ac:dyDescent="0.45">
      <c r="B480" s="9" t="str">
        <v>SKIN AND SUBCUTANEOUS TISSUE DISORDERS</v>
      </c>
      <c r="C480" s="9" t="str">
        <v>RASH PRURITIC</v>
      </c>
      <c r="D480" s="11" t="str">
        <v>Mth01_CatVar_ByGrp_1_n</v>
      </c>
      <c r="E480" s="9" t="str" cm="1">
        <f t="array" ref="E480">_xlfn._xlws.FILTER(AnalysisMethods!$G$2:$G$31,AnalysisMethods!$E$2:$E$31='AE_SOC_PT Display'!D480,"")</f>
        <v>n</v>
      </c>
      <c r="F480" s="10" t="str" cm="1">
        <f t="array" ref="F480">_xlfn._xlws.FILTER(AnalysisResults!$T$2:$T$3724,(AnalysisResults!$P$2:$P$3724='AE_SOC_PT Display'!$D480)*(AnalysisResults!$D$2:$D$3724='AE_SOC_PT Display'!F$4)*(AnalysisResults!$J$2:$J$3724='AE_SOC_PT Display'!$B480)*(AnalysisResults!$N$2:$N$3724='AE_SOC_PT Display'!$C480),"")</f>
        <v>0</v>
      </c>
      <c r="G480" s="10" t="str" cm="1">
        <f t="array" ref="G480">_xlfn._xlws.FILTER(AnalysisResults!$T$2:$T$3724,(AnalysisResults!$P$2:$P$3724='AE_SOC_PT Display'!$D480)*(AnalysisResults!$D$2:$D$3724='AE_SOC_PT Display'!G$4)*(AnalysisResults!$J$2:$J$3724='AE_SOC_PT Display'!$B480)*(AnalysisResults!$N$2:$N$3724='AE_SOC_PT Display'!$C480),"")</f>
        <v>1</v>
      </c>
      <c r="H480" s="10" t="str" cm="1">
        <f t="array" ref="H480">_xlfn._xlws.FILTER(AnalysisResults!$T$2:$T$3724,(AnalysisResults!$P$2:$P$3724='AE_SOC_PT Display'!$D480)*(AnalysisResults!$D$2:$D$3724='AE_SOC_PT Display'!H$4)*(AnalysisResults!$J$2:$J$3724='AE_SOC_PT Display'!$B480)*(AnalysisResults!$N$2:$N$3724='AE_SOC_PT Display'!$C480),"")</f>
        <v>2</v>
      </c>
    </row>
    <row r="481" spans="2:8" x14ac:dyDescent="0.45">
      <c r="B481" s="9" t="str">
        <v>SKIN AND SUBCUTANEOUS TISSUE DISORDERS</v>
      </c>
      <c r="C481" s="9" t="str">
        <v>RASH PRURITIC</v>
      </c>
      <c r="D481" s="11" t="str">
        <v>Mth01_CatVar_ByGrp_2_pct</v>
      </c>
      <c r="E481" s="9" t="str" cm="1">
        <f t="array" ref="E481">_xlfn._xlws.FILTER(AnalysisMethods!$G$2:$G$31,AnalysisMethods!$E$2:$E$31='AE_SOC_PT Display'!D481,"")</f>
        <v>%</v>
      </c>
      <c r="F481" s="10" t="str" cm="1">
        <f t="array" ref="F481">_xlfn._xlws.FILTER(AnalysisResults!$T$2:$T$3724,(AnalysisResults!$P$2:$P$3724='AE_SOC_PT Display'!$D481)*(AnalysisResults!$D$2:$D$3724='AE_SOC_PT Display'!F$4)*(AnalysisResults!$J$2:$J$3724='AE_SOC_PT Display'!$B481)*(AnalysisResults!$N$2:$N$3724='AE_SOC_PT Display'!$C481),"")</f>
        <v>(  0.0)</v>
      </c>
      <c r="G481" s="10" t="str" cm="1">
        <f t="array" ref="G481">_xlfn._xlws.FILTER(AnalysisResults!$T$2:$T$3724,(AnalysisResults!$P$2:$P$3724='AE_SOC_PT Display'!$D481)*(AnalysisResults!$D$2:$D$3724='AE_SOC_PT Display'!G$4)*(AnalysisResults!$J$2:$J$3724='AE_SOC_PT Display'!$B481)*(AnalysisResults!$N$2:$N$3724='AE_SOC_PT Display'!$C481),"")</f>
        <v>(  1.2)</v>
      </c>
      <c r="H481" s="10" t="str" cm="1">
        <f t="array" ref="H481">_xlfn._xlws.FILTER(AnalysisResults!$T$2:$T$3724,(AnalysisResults!$P$2:$P$3724='AE_SOC_PT Display'!$D481)*(AnalysisResults!$D$2:$D$3724='AE_SOC_PT Display'!H$4)*(AnalysisResults!$J$2:$J$3724='AE_SOC_PT Display'!$B481)*(AnalysisResults!$N$2:$N$3724='AE_SOC_PT Display'!$C481),"")</f>
        <v>(  2.4)</v>
      </c>
    </row>
    <row r="482" spans="2:8" x14ac:dyDescent="0.45">
      <c r="B482" s="9" t="str">
        <v>SKIN AND SUBCUTANEOUS TISSUE DISORDERS</v>
      </c>
      <c r="C482" s="9" t="str">
        <v>RASH</v>
      </c>
      <c r="D482" s="11" t="str">
        <v>Mth01_CatVar_ByGrp_1_n</v>
      </c>
      <c r="E482" s="9" t="str" cm="1">
        <f t="array" ref="E482">_xlfn._xlws.FILTER(AnalysisMethods!$G$2:$G$31,AnalysisMethods!$E$2:$E$31='AE_SOC_PT Display'!D482,"")</f>
        <v>n</v>
      </c>
      <c r="F482" s="10" t="str" cm="1">
        <f t="array" ref="F482">_xlfn._xlws.FILTER(AnalysisResults!$T$2:$T$3724,(AnalysisResults!$P$2:$P$3724='AE_SOC_PT Display'!$D482)*(AnalysisResults!$D$2:$D$3724='AE_SOC_PT Display'!F$4)*(AnalysisResults!$J$2:$J$3724='AE_SOC_PT Display'!$B482)*(AnalysisResults!$N$2:$N$3724='AE_SOC_PT Display'!$C482),"")</f>
        <v>5</v>
      </c>
      <c r="G482" s="10" t="str" cm="1">
        <f t="array" ref="G482">_xlfn._xlws.FILTER(AnalysisResults!$T$2:$T$3724,(AnalysisResults!$P$2:$P$3724='AE_SOC_PT Display'!$D482)*(AnalysisResults!$D$2:$D$3724='AE_SOC_PT Display'!G$4)*(AnalysisResults!$J$2:$J$3724='AE_SOC_PT Display'!$B482)*(AnalysisResults!$N$2:$N$3724='AE_SOC_PT Display'!$C482),"")</f>
        <v>13</v>
      </c>
      <c r="H482" s="10" t="str" cm="1">
        <f t="array" ref="H482">_xlfn._xlws.FILTER(AnalysisResults!$T$2:$T$3724,(AnalysisResults!$P$2:$P$3724='AE_SOC_PT Display'!$D482)*(AnalysisResults!$D$2:$D$3724='AE_SOC_PT Display'!H$4)*(AnalysisResults!$J$2:$J$3724='AE_SOC_PT Display'!$B482)*(AnalysisResults!$N$2:$N$3724='AE_SOC_PT Display'!$C482),"")</f>
        <v>9</v>
      </c>
    </row>
    <row r="483" spans="2:8" x14ac:dyDescent="0.45">
      <c r="B483" s="9" t="str">
        <v>SKIN AND SUBCUTANEOUS TISSUE DISORDERS</v>
      </c>
      <c r="C483" s="9" t="str">
        <v>RASH</v>
      </c>
      <c r="D483" s="11" t="str">
        <v>Mth01_CatVar_ByGrp_2_pct</v>
      </c>
      <c r="E483" s="9" t="str" cm="1">
        <f t="array" ref="E483">_xlfn._xlws.FILTER(AnalysisMethods!$G$2:$G$31,AnalysisMethods!$E$2:$E$31='AE_SOC_PT Display'!D483,"")</f>
        <v>%</v>
      </c>
      <c r="F483" s="10" t="str" cm="1">
        <f t="array" ref="F483">_xlfn._xlws.FILTER(AnalysisResults!$T$2:$T$3724,(AnalysisResults!$P$2:$P$3724='AE_SOC_PT Display'!$D483)*(AnalysisResults!$D$2:$D$3724='AE_SOC_PT Display'!F$4)*(AnalysisResults!$J$2:$J$3724='AE_SOC_PT Display'!$B483)*(AnalysisResults!$N$2:$N$3724='AE_SOC_PT Display'!$C483),"")</f>
        <v>(  5.8)</v>
      </c>
      <c r="G483" s="10" t="str" cm="1">
        <f t="array" ref="G483">_xlfn._xlws.FILTER(AnalysisResults!$T$2:$T$3724,(AnalysisResults!$P$2:$P$3724='AE_SOC_PT Display'!$D483)*(AnalysisResults!$D$2:$D$3724='AE_SOC_PT Display'!G$4)*(AnalysisResults!$J$2:$J$3724='AE_SOC_PT Display'!$B483)*(AnalysisResults!$N$2:$N$3724='AE_SOC_PT Display'!$C483),"")</f>
        <v>( 15.5)</v>
      </c>
      <c r="H483" s="10" t="str" cm="1">
        <f t="array" ref="H483">_xlfn._xlws.FILTER(AnalysisResults!$T$2:$T$3724,(AnalysisResults!$P$2:$P$3724='AE_SOC_PT Display'!$D483)*(AnalysisResults!$D$2:$D$3724='AE_SOC_PT Display'!H$4)*(AnalysisResults!$J$2:$J$3724='AE_SOC_PT Display'!$B483)*(AnalysisResults!$N$2:$N$3724='AE_SOC_PT Display'!$C483),"")</f>
        <v>( 10.7)</v>
      </c>
    </row>
    <row r="484" spans="2:8" x14ac:dyDescent="0.45">
      <c r="B484" s="9" t="str">
        <v>SKIN AND SUBCUTANEOUS TISSUE DISORDERS</v>
      </c>
      <c r="C484" s="9" t="str">
        <v>SKIN EXFOLIATION</v>
      </c>
      <c r="D484" s="11" t="str">
        <v>Mth01_CatVar_ByGrp_1_n</v>
      </c>
      <c r="E484" s="9" t="str" cm="1">
        <f t="array" ref="E484">_xlfn._xlws.FILTER(AnalysisMethods!$G$2:$G$31,AnalysisMethods!$E$2:$E$31='AE_SOC_PT Display'!D484,"")</f>
        <v>n</v>
      </c>
      <c r="F484" s="10" t="str" cm="1">
        <f t="array" ref="F484">_xlfn._xlws.FILTER(AnalysisResults!$T$2:$T$3724,(AnalysisResults!$P$2:$P$3724='AE_SOC_PT Display'!$D484)*(AnalysisResults!$D$2:$D$3724='AE_SOC_PT Display'!F$4)*(AnalysisResults!$J$2:$J$3724='AE_SOC_PT Display'!$B484)*(AnalysisResults!$N$2:$N$3724='AE_SOC_PT Display'!$C484),"")</f>
        <v>0</v>
      </c>
      <c r="G484" s="10" t="str" cm="1">
        <f t="array" ref="G484">_xlfn._xlws.FILTER(AnalysisResults!$T$2:$T$3724,(AnalysisResults!$P$2:$P$3724='AE_SOC_PT Display'!$D484)*(AnalysisResults!$D$2:$D$3724='AE_SOC_PT Display'!G$4)*(AnalysisResults!$J$2:$J$3724='AE_SOC_PT Display'!$B484)*(AnalysisResults!$N$2:$N$3724='AE_SOC_PT Display'!$C484),"")</f>
        <v>1</v>
      </c>
      <c r="H484" s="10" t="str" cm="1">
        <f t="array" ref="H484">_xlfn._xlws.FILTER(AnalysisResults!$T$2:$T$3724,(AnalysisResults!$P$2:$P$3724='AE_SOC_PT Display'!$D484)*(AnalysisResults!$D$2:$D$3724='AE_SOC_PT Display'!H$4)*(AnalysisResults!$J$2:$J$3724='AE_SOC_PT Display'!$B484)*(AnalysisResults!$N$2:$N$3724='AE_SOC_PT Display'!$C484),"")</f>
        <v>0</v>
      </c>
    </row>
    <row r="485" spans="2:8" x14ac:dyDescent="0.45">
      <c r="B485" s="9" t="str">
        <v>SKIN AND SUBCUTANEOUS TISSUE DISORDERS</v>
      </c>
      <c r="C485" s="9" t="str">
        <v>SKIN EXFOLIATION</v>
      </c>
      <c r="D485" s="11" t="str">
        <v>Mth01_CatVar_ByGrp_2_pct</v>
      </c>
      <c r="E485" s="9" t="str" cm="1">
        <f t="array" ref="E485">_xlfn._xlws.FILTER(AnalysisMethods!$G$2:$G$31,AnalysisMethods!$E$2:$E$31='AE_SOC_PT Display'!D485,"")</f>
        <v>%</v>
      </c>
      <c r="F485" s="10" t="str" cm="1">
        <f t="array" ref="F485">_xlfn._xlws.FILTER(AnalysisResults!$T$2:$T$3724,(AnalysisResults!$P$2:$P$3724='AE_SOC_PT Display'!$D485)*(AnalysisResults!$D$2:$D$3724='AE_SOC_PT Display'!F$4)*(AnalysisResults!$J$2:$J$3724='AE_SOC_PT Display'!$B485)*(AnalysisResults!$N$2:$N$3724='AE_SOC_PT Display'!$C485),"")</f>
        <v>(  0.0)</v>
      </c>
      <c r="G485" s="10" t="str" cm="1">
        <f t="array" ref="G485">_xlfn._xlws.FILTER(AnalysisResults!$T$2:$T$3724,(AnalysisResults!$P$2:$P$3724='AE_SOC_PT Display'!$D485)*(AnalysisResults!$D$2:$D$3724='AE_SOC_PT Display'!G$4)*(AnalysisResults!$J$2:$J$3724='AE_SOC_PT Display'!$B485)*(AnalysisResults!$N$2:$N$3724='AE_SOC_PT Display'!$C485),"")</f>
        <v>(  1.2)</v>
      </c>
      <c r="H485" s="10" t="str" cm="1">
        <f t="array" ref="H485">_xlfn._xlws.FILTER(AnalysisResults!$T$2:$T$3724,(AnalysisResults!$P$2:$P$3724='AE_SOC_PT Display'!$D485)*(AnalysisResults!$D$2:$D$3724='AE_SOC_PT Display'!H$4)*(AnalysisResults!$J$2:$J$3724='AE_SOC_PT Display'!$B485)*(AnalysisResults!$N$2:$N$3724='AE_SOC_PT Display'!$C485),"")</f>
        <v>(  0.0)</v>
      </c>
    </row>
    <row r="486" spans="2:8" x14ac:dyDescent="0.45">
      <c r="B486" s="9" t="str">
        <v>SKIN AND SUBCUTANEOUS TISSUE DISORDERS</v>
      </c>
      <c r="C486" s="9" t="str">
        <v>SKIN IRRITATION</v>
      </c>
      <c r="D486" s="11" t="str">
        <v>Mth01_CatVar_ByGrp_1_n</v>
      </c>
      <c r="E486" s="9" t="str" cm="1">
        <f t="array" ref="E486">_xlfn._xlws.FILTER(AnalysisMethods!$G$2:$G$31,AnalysisMethods!$E$2:$E$31='AE_SOC_PT Display'!D486,"")</f>
        <v>n</v>
      </c>
      <c r="F486" s="10" t="str" cm="1">
        <f t="array" ref="F486">_xlfn._xlws.FILTER(AnalysisResults!$T$2:$T$3724,(AnalysisResults!$P$2:$P$3724='AE_SOC_PT Display'!$D486)*(AnalysisResults!$D$2:$D$3724='AE_SOC_PT Display'!F$4)*(AnalysisResults!$J$2:$J$3724='AE_SOC_PT Display'!$B486)*(AnalysisResults!$N$2:$N$3724='AE_SOC_PT Display'!$C486),"")</f>
        <v>3</v>
      </c>
      <c r="G486" s="10" t="str" cm="1">
        <f t="array" ref="G486">_xlfn._xlws.FILTER(AnalysisResults!$T$2:$T$3724,(AnalysisResults!$P$2:$P$3724='AE_SOC_PT Display'!$D486)*(AnalysisResults!$D$2:$D$3724='AE_SOC_PT Display'!G$4)*(AnalysisResults!$J$2:$J$3724='AE_SOC_PT Display'!$B486)*(AnalysisResults!$N$2:$N$3724='AE_SOC_PT Display'!$C486),"")</f>
        <v>6</v>
      </c>
      <c r="H486" s="10" t="str" cm="1">
        <f t="array" ref="H486">_xlfn._xlws.FILTER(AnalysisResults!$T$2:$T$3724,(AnalysisResults!$P$2:$P$3724='AE_SOC_PT Display'!$D486)*(AnalysisResults!$D$2:$D$3724='AE_SOC_PT Display'!H$4)*(AnalysisResults!$J$2:$J$3724='AE_SOC_PT Display'!$B486)*(AnalysisResults!$N$2:$N$3724='AE_SOC_PT Display'!$C486),"")</f>
        <v>5</v>
      </c>
    </row>
    <row r="487" spans="2:8" x14ac:dyDescent="0.45">
      <c r="B487" s="9" t="str">
        <v>SKIN AND SUBCUTANEOUS TISSUE DISORDERS</v>
      </c>
      <c r="C487" s="9" t="str">
        <v>SKIN IRRITATION</v>
      </c>
      <c r="D487" s="11" t="str">
        <v>Mth01_CatVar_ByGrp_2_pct</v>
      </c>
      <c r="E487" s="9" t="str" cm="1">
        <f t="array" ref="E487">_xlfn._xlws.FILTER(AnalysisMethods!$G$2:$G$31,AnalysisMethods!$E$2:$E$31='AE_SOC_PT Display'!D487,"")</f>
        <v>%</v>
      </c>
      <c r="F487" s="10" t="str" cm="1">
        <f t="array" ref="F487">_xlfn._xlws.FILTER(AnalysisResults!$T$2:$T$3724,(AnalysisResults!$P$2:$P$3724='AE_SOC_PT Display'!$D487)*(AnalysisResults!$D$2:$D$3724='AE_SOC_PT Display'!F$4)*(AnalysisResults!$J$2:$J$3724='AE_SOC_PT Display'!$B487)*(AnalysisResults!$N$2:$N$3724='AE_SOC_PT Display'!$C487),"")</f>
        <v>(  3.5)</v>
      </c>
      <c r="G487" s="10" t="str" cm="1">
        <f t="array" ref="G487">_xlfn._xlws.FILTER(AnalysisResults!$T$2:$T$3724,(AnalysisResults!$P$2:$P$3724='AE_SOC_PT Display'!$D487)*(AnalysisResults!$D$2:$D$3724='AE_SOC_PT Display'!G$4)*(AnalysisResults!$J$2:$J$3724='AE_SOC_PT Display'!$B487)*(AnalysisResults!$N$2:$N$3724='AE_SOC_PT Display'!$C487),"")</f>
        <v>(  7.1)</v>
      </c>
      <c r="H487" s="10" t="str" cm="1">
        <f t="array" ref="H487">_xlfn._xlws.FILTER(AnalysisResults!$T$2:$T$3724,(AnalysisResults!$P$2:$P$3724='AE_SOC_PT Display'!$D487)*(AnalysisResults!$D$2:$D$3724='AE_SOC_PT Display'!H$4)*(AnalysisResults!$J$2:$J$3724='AE_SOC_PT Display'!$B487)*(AnalysisResults!$N$2:$N$3724='AE_SOC_PT Display'!$C487),"")</f>
        <v>(  6.0)</v>
      </c>
    </row>
    <row r="488" spans="2:8" x14ac:dyDescent="0.45">
      <c r="B488" s="9" t="str">
        <v>SKIN AND SUBCUTANEOUS TISSUE DISORDERS</v>
      </c>
      <c r="C488" s="9" t="str">
        <v>SKIN ODOUR ABNORMAL</v>
      </c>
      <c r="D488" s="11" t="str">
        <v>Mth01_CatVar_ByGrp_1_n</v>
      </c>
      <c r="E488" s="9" t="str" cm="1">
        <f t="array" ref="E488">_xlfn._xlws.FILTER(AnalysisMethods!$G$2:$G$31,AnalysisMethods!$E$2:$E$31='AE_SOC_PT Display'!D488,"")</f>
        <v>n</v>
      </c>
      <c r="F488" s="10" t="str" cm="1">
        <f t="array" ref="F488">_xlfn._xlws.FILTER(AnalysisResults!$T$2:$T$3724,(AnalysisResults!$P$2:$P$3724='AE_SOC_PT Display'!$D488)*(AnalysisResults!$D$2:$D$3724='AE_SOC_PT Display'!F$4)*(AnalysisResults!$J$2:$J$3724='AE_SOC_PT Display'!$B488)*(AnalysisResults!$N$2:$N$3724='AE_SOC_PT Display'!$C488),"")</f>
        <v>0</v>
      </c>
      <c r="G488" s="10" t="str" cm="1">
        <f t="array" ref="G488">_xlfn._xlws.FILTER(AnalysisResults!$T$2:$T$3724,(AnalysisResults!$P$2:$P$3724='AE_SOC_PT Display'!$D488)*(AnalysisResults!$D$2:$D$3724='AE_SOC_PT Display'!G$4)*(AnalysisResults!$J$2:$J$3724='AE_SOC_PT Display'!$B488)*(AnalysisResults!$N$2:$N$3724='AE_SOC_PT Display'!$C488),"")</f>
        <v>0</v>
      </c>
      <c r="H488" s="10" t="str" cm="1">
        <f t="array" ref="H488">_xlfn._xlws.FILTER(AnalysisResults!$T$2:$T$3724,(AnalysisResults!$P$2:$P$3724='AE_SOC_PT Display'!$D488)*(AnalysisResults!$D$2:$D$3724='AE_SOC_PT Display'!H$4)*(AnalysisResults!$J$2:$J$3724='AE_SOC_PT Display'!$B488)*(AnalysisResults!$N$2:$N$3724='AE_SOC_PT Display'!$C488),"")</f>
        <v>1</v>
      </c>
    </row>
    <row r="489" spans="2:8" x14ac:dyDescent="0.45">
      <c r="B489" s="9" t="str">
        <v>SKIN AND SUBCUTANEOUS TISSUE DISORDERS</v>
      </c>
      <c r="C489" s="9" t="str">
        <v>SKIN ODOUR ABNORMAL</v>
      </c>
      <c r="D489" s="11" t="str">
        <v>Mth01_CatVar_ByGrp_2_pct</v>
      </c>
      <c r="E489" s="9" t="str" cm="1">
        <f t="array" ref="E489">_xlfn._xlws.FILTER(AnalysisMethods!$G$2:$G$31,AnalysisMethods!$E$2:$E$31='AE_SOC_PT Display'!D489,"")</f>
        <v>%</v>
      </c>
      <c r="F489" s="10" t="str" cm="1">
        <f t="array" ref="F489">_xlfn._xlws.FILTER(AnalysisResults!$T$2:$T$3724,(AnalysisResults!$P$2:$P$3724='AE_SOC_PT Display'!$D489)*(AnalysisResults!$D$2:$D$3724='AE_SOC_PT Display'!F$4)*(AnalysisResults!$J$2:$J$3724='AE_SOC_PT Display'!$B489)*(AnalysisResults!$N$2:$N$3724='AE_SOC_PT Display'!$C489),"")</f>
        <v>(  0.0)</v>
      </c>
      <c r="G489" s="10" t="str" cm="1">
        <f t="array" ref="G489">_xlfn._xlws.FILTER(AnalysisResults!$T$2:$T$3724,(AnalysisResults!$P$2:$P$3724='AE_SOC_PT Display'!$D489)*(AnalysisResults!$D$2:$D$3724='AE_SOC_PT Display'!G$4)*(AnalysisResults!$J$2:$J$3724='AE_SOC_PT Display'!$B489)*(AnalysisResults!$N$2:$N$3724='AE_SOC_PT Display'!$C489),"")</f>
        <v>(  0.0)</v>
      </c>
      <c r="H489" s="10" t="str" cm="1">
        <f t="array" ref="H489">_xlfn._xlws.FILTER(AnalysisResults!$T$2:$T$3724,(AnalysisResults!$P$2:$P$3724='AE_SOC_PT Display'!$D489)*(AnalysisResults!$D$2:$D$3724='AE_SOC_PT Display'!H$4)*(AnalysisResults!$J$2:$J$3724='AE_SOC_PT Display'!$B489)*(AnalysisResults!$N$2:$N$3724='AE_SOC_PT Display'!$C489),"")</f>
        <v>(  1.2)</v>
      </c>
    </row>
    <row r="490" spans="2:8" x14ac:dyDescent="0.45">
      <c r="B490" s="9" t="str">
        <v>SKIN AND SUBCUTANEOUS TISSUE DISORDERS</v>
      </c>
      <c r="C490" s="9" t="str">
        <v>SKIN ULCER</v>
      </c>
      <c r="D490" s="11" t="str">
        <v>Mth01_CatVar_ByGrp_1_n</v>
      </c>
      <c r="E490" s="9" t="str" cm="1">
        <f t="array" ref="E490">_xlfn._xlws.FILTER(AnalysisMethods!$G$2:$G$31,AnalysisMethods!$E$2:$E$31='AE_SOC_PT Display'!D490,"")</f>
        <v>n</v>
      </c>
      <c r="F490" s="10" t="str" cm="1">
        <f t="array" ref="F490">_xlfn._xlws.FILTER(AnalysisResults!$T$2:$T$3724,(AnalysisResults!$P$2:$P$3724='AE_SOC_PT Display'!$D490)*(AnalysisResults!$D$2:$D$3724='AE_SOC_PT Display'!F$4)*(AnalysisResults!$J$2:$J$3724='AE_SOC_PT Display'!$B490)*(AnalysisResults!$N$2:$N$3724='AE_SOC_PT Display'!$C490),"")</f>
        <v>1</v>
      </c>
      <c r="G490" s="10" t="str" cm="1">
        <f t="array" ref="G490">_xlfn._xlws.FILTER(AnalysisResults!$T$2:$T$3724,(AnalysisResults!$P$2:$P$3724='AE_SOC_PT Display'!$D490)*(AnalysisResults!$D$2:$D$3724='AE_SOC_PT Display'!G$4)*(AnalysisResults!$J$2:$J$3724='AE_SOC_PT Display'!$B490)*(AnalysisResults!$N$2:$N$3724='AE_SOC_PT Display'!$C490),"")</f>
        <v>0</v>
      </c>
      <c r="H490" s="10" t="str" cm="1">
        <f t="array" ref="H490">_xlfn._xlws.FILTER(AnalysisResults!$T$2:$T$3724,(AnalysisResults!$P$2:$P$3724='AE_SOC_PT Display'!$D490)*(AnalysisResults!$D$2:$D$3724='AE_SOC_PT Display'!H$4)*(AnalysisResults!$J$2:$J$3724='AE_SOC_PT Display'!$B490)*(AnalysisResults!$N$2:$N$3724='AE_SOC_PT Display'!$C490),"")</f>
        <v>0</v>
      </c>
    </row>
    <row r="491" spans="2:8" x14ac:dyDescent="0.45">
      <c r="B491" s="9" t="str">
        <v>SKIN AND SUBCUTANEOUS TISSUE DISORDERS</v>
      </c>
      <c r="C491" s="9" t="str">
        <v>SKIN ULCER</v>
      </c>
      <c r="D491" s="11" t="str">
        <v>Mth01_CatVar_ByGrp_2_pct</v>
      </c>
      <c r="E491" s="9" t="str" cm="1">
        <f t="array" ref="E491">_xlfn._xlws.FILTER(AnalysisMethods!$G$2:$G$31,AnalysisMethods!$E$2:$E$31='AE_SOC_PT Display'!D491,"")</f>
        <v>%</v>
      </c>
      <c r="F491" s="10" t="str" cm="1">
        <f t="array" ref="F491">_xlfn._xlws.FILTER(AnalysisResults!$T$2:$T$3724,(AnalysisResults!$P$2:$P$3724='AE_SOC_PT Display'!$D491)*(AnalysisResults!$D$2:$D$3724='AE_SOC_PT Display'!F$4)*(AnalysisResults!$J$2:$J$3724='AE_SOC_PT Display'!$B491)*(AnalysisResults!$N$2:$N$3724='AE_SOC_PT Display'!$C491),"")</f>
        <v>(  1.2)</v>
      </c>
      <c r="G491" s="10" t="str" cm="1">
        <f t="array" ref="G491">_xlfn._xlws.FILTER(AnalysisResults!$T$2:$T$3724,(AnalysisResults!$P$2:$P$3724='AE_SOC_PT Display'!$D491)*(AnalysisResults!$D$2:$D$3724='AE_SOC_PT Display'!G$4)*(AnalysisResults!$J$2:$J$3724='AE_SOC_PT Display'!$B491)*(AnalysisResults!$N$2:$N$3724='AE_SOC_PT Display'!$C491),"")</f>
        <v>(  0.0)</v>
      </c>
      <c r="H491" s="10" t="str" cm="1">
        <f t="array" ref="H491">_xlfn._xlws.FILTER(AnalysisResults!$T$2:$T$3724,(AnalysisResults!$P$2:$P$3724='AE_SOC_PT Display'!$D491)*(AnalysisResults!$D$2:$D$3724='AE_SOC_PT Display'!H$4)*(AnalysisResults!$J$2:$J$3724='AE_SOC_PT Display'!$B491)*(AnalysisResults!$N$2:$N$3724='AE_SOC_PT Display'!$C491),"")</f>
        <v>(  0.0)</v>
      </c>
    </row>
    <row r="492" spans="2:8" x14ac:dyDescent="0.45">
      <c r="B492" s="9" t="str">
        <v>SKIN AND SUBCUTANEOUS TISSUE DISORDERS</v>
      </c>
      <c r="C492" s="9" t="str">
        <v>URTICARIA</v>
      </c>
      <c r="D492" s="11" t="str">
        <v>Mth01_CatVar_ByGrp_1_n</v>
      </c>
      <c r="E492" s="9" t="str" cm="1">
        <f t="array" ref="E492">_xlfn._xlws.FILTER(AnalysisMethods!$G$2:$G$31,AnalysisMethods!$E$2:$E$31='AE_SOC_PT Display'!D492,"")</f>
        <v>n</v>
      </c>
      <c r="F492" s="10" t="str" cm="1">
        <f t="array" ref="F492">_xlfn._xlws.FILTER(AnalysisResults!$T$2:$T$3724,(AnalysisResults!$P$2:$P$3724='AE_SOC_PT Display'!$D492)*(AnalysisResults!$D$2:$D$3724='AE_SOC_PT Display'!F$4)*(AnalysisResults!$J$2:$J$3724='AE_SOC_PT Display'!$B492)*(AnalysisResults!$N$2:$N$3724='AE_SOC_PT Display'!$C492),"")</f>
        <v>0</v>
      </c>
      <c r="G492" s="10" t="str" cm="1">
        <f t="array" ref="G492">_xlfn._xlws.FILTER(AnalysisResults!$T$2:$T$3724,(AnalysisResults!$P$2:$P$3724='AE_SOC_PT Display'!$D492)*(AnalysisResults!$D$2:$D$3724='AE_SOC_PT Display'!G$4)*(AnalysisResults!$J$2:$J$3724='AE_SOC_PT Display'!$B492)*(AnalysisResults!$N$2:$N$3724='AE_SOC_PT Display'!$C492),"")</f>
        <v>1</v>
      </c>
      <c r="H492" s="10" t="str" cm="1">
        <f t="array" ref="H492">_xlfn._xlws.FILTER(AnalysisResults!$T$2:$T$3724,(AnalysisResults!$P$2:$P$3724='AE_SOC_PT Display'!$D492)*(AnalysisResults!$D$2:$D$3724='AE_SOC_PT Display'!H$4)*(AnalysisResults!$J$2:$J$3724='AE_SOC_PT Display'!$B492)*(AnalysisResults!$N$2:$N$3724='AE_SOC_PT Display'!$C492),"")</f>
        <v>1</v>
      </c>
    </row>
    <row r="493" spans="2:8" x14ac:dyDescent="0.45">
      <c r="B493" s="9" t="str">
        <v>SKIN AND SUBCUTANEOUS TISSUE DISORDERS</v>
      </c>
      <c r="C493" s="9" t="str">
        <v>URTICARIA</v>
      </c>
      <c r="D493" s="11" t="str">
        <v>Mth01_CatVar_ByGrp_2_pct</v>
      </c>
      <c r="E493" s="9" t="str" cm="1">
        <f t="array" ref="E493">_xlfn._xlws.FILTER(AnalysisMethods!$G$2:$G$31,AnalysisMethods!$E$2:$E$31='AE_SOC_PT Display'!D493,"")</f>
        <v>%</v>
      </c>
      <c r="F493" s="10" t="str" cm="1">
        <f t="array" ref="F493">_xlfn._xlws.FILTER(AnalysisResults!$T$2:$T$3724,(AnalysisResults!$P$2:$P$3724='AE_SOC_PT Display'!$D493)*(AnalysisResults!$D$2:$D$3724='AE_SOC_PT Display'!F$4)*(AnalysisResults!$J$2:$J$3724='AE_SOC_PT Display'!$B493)*(AnalysisResults!$N$2:$N$3724='AE_SOC_PT Display'!$C493),"")</f>
        <v>(  0.0)</v>
      </c>
      <c r="G493" s="10" t="str" cm="1">
        <f t="array" ref="G493">_xlfn._xlws.FILTER(AnalysisResults!$T$2:$T$3724,(AnalysisResults!$P$2:$P$3724='AE_SOC_PT Display'!$D493)*(AnalysisResults!$D$2:$D$3724='AE_SOC_PT Display'!G$4)*(AnalysisResults!$J$2:$J$3724='AE_SOC_PT Display'!$B493)*(AnalysisResults!$N$2:$N$3724='AE_SOC_PT Display'!$C493),"")</f>
        <v>(  1.2)</v>
      </c>
      <c r="H493" s="10" t="str" cm="1">
        <f t="array" ref="H493">_xlfn._xlws.FILTER(AnalysisResults!$T$2:$T$3724,(AnalysisResults!$P$2:$P$3724='AE_SOC_PT Display'!$D493)*(AnalysisResults!$D$2:$D$3724='AE_SOC_PT Display'!H$4)*(AnalysisResults!$J$2:$J$3724='AE_SOC_PT Display'!$B493)*(AnalysisResults!$N$2:$N$3724='AE_SOC_PT Display'!$C493),"")</f>
        <v>(  1.2)</v>
      </c>
    </row>
    <row r="494" spans="2:8" x14ac:dyDescent="0.45">
      <c r="B494" s="9" t="str">
        <v>SOCIAL CIRCUMSTANCES</v>
      </c>
      <c r="C494" s="9" t="str">
        <v/>
      </c>
      <c r="D494" s="11" t="str">
        <v>Mth01_CatVar_ByGrp_1_n</v>
      </c>
      <c r="E494" s="9" t="str" cm="1">
        <f t="array" ref="E494">_xlfn._xlws.FILTER(AnalysisMethods!$G$2:$G$31,AnalysisMethods!$E$2:$E$31='AE_SOC_PT Display'!D494,"")</f>
        <v>n</v>
      </c>
      <c r="F494" s="10" t="str" cm="1">
        <f t="array" ref="F494">_xlfn._xlws.FILTER(AnalysisResults!$T$2:$T$3724,(AnalysisResults!$P$2:$P$3724='AE_SOC_PT Display'!$D494)*(AnalysisResults!$D$2:$D$3724='AE_SOC_PT Display'!F$4)*(AnalysisResults!$J$2:$J$3724='AE_SOC_PT Display'!$B494)*(AnalysisResults!$N$2:$N$3724='AE_SOC_PT Display'!$C494),"")</f>
        <v>0</v>
      </c>
      <c r="G494" s="10" t="str" cm="1">
        <f t="array" ref="G494">_xlfn._xlws.FILTER(AnalysisResults!$T$2:$T$3724,(AnalysisResults!$P$2:$P$3724='AE_SOC_PT Display'!$D494)*(AnalysisResults!$D$2:$D$3724='AE_SOC_PT Display'!G$4)*(AnalysisResults!$J$2:$J$3724='AE_SOC_PT Display'!$B494)*(AnalysisResults!$N$2:$N$3724='AE_SOC_PT Display'!$C494),"")</f>
        <v>0</v>
      </c>
      <c r="H494" s="10" t="str" cm="1">
        <f t="array" ref="H494">_xlfn._xlws.FILTER(AnalysisResults!$T$2:$T$3724,(AnalysisResults!$P$2:$P$3724='AE_SOC_PT Display'!$D494)*(AnalysisResults!$D$2:$D$3724='AE_SOC_PT Display'!H$4)*(AnalysisResults!$J$2:$J$3724='AE_SOC_PT Display'!$B494)*(AnalysisResults!$N$2:$N$3724='AE_SOC_PT Display'!$C494),"")</f>
        <v>1</v>
      </c>
    </row>
    <row r="495" spans="2:8" x14ac:dyDescent="0.45">
      <c r="B495" s="9" t="str">
        <v>SOCIAL CIRCUMSTANCES</v>
      </c>
      <c r="C495" s="9" t="str">
        <v/>
      </c>
      <c r="D495" s="11" t="str">
        <v>Mth01_CatVar_ByGrp_2_pct</v>
      </c>
      <c r="E495" s="9" t="str" cm="1">
        <f t="array" ref="E495">_xlfn._xlws.FILTER(AnalysisMethods!$G$2:$G$31,AnalysisMethods!$E$2:$E$31='AE_SOC_PT Display'!D495,"")</f>
        <v>%</v>
      </c>
      <c r="F495" s="10" t="str" cm="1">
        <f t="array" ref="F495">_xlfn._xlws.FILTER(AnalysisResults!$T$2:$T$3724,(AnalysisResults!$P$2:$P$3724='AE_SOC_PT Display'!$D495)*(AnalysisResults!$D$2:$D$3724='AE_SOC_PT Display'!F$4)*(AnalysisResults!$J$2:$J$3724='AE_SOC_PT Display'!$B495)*(AnalysisResults!$N$2:$N$3724='AE_SOC_PT Display'!$C495),"")</f>
        <v>(  0.0)</v>
      </c>
      <c r="G495" s="10" t="str" cm="1">
        <f t="array" ref="G495">_xlfn._xlws.FILTER(AnalysisResults!$T$2:$T$3724,(AnalysisResults!$P$2:$P$3724='AE_SOC_PT Display'!$D495)*(AnalysisResults!$D$2:$D$3724='AE_SOC_PT Display'!G$4)*(AnalysisResults!$J$2:$J$3724='AE_SOC_PT Display'!$B495)*(AnalysisResults!$N$2:$N$3724='AE_SOC_PT Display'!$C495),"")</f>
        <v>(  0.0)</v>
      </c>
      <c r="H495" s="10" t="str" cm="1">
        <f t="array" ref="H495">_xlfn._xlws.FILTER(AnalysisResults!$T$2:$T$3724,(AnalysisResults!$P$2:$P$3724='AE_SOC_PT Display'!$D495)*(AnalysisResults!$D$2:$D$3724='AE_SOC_PT Display'!H$4)*(AnalysisResults!$J$2:$J$3724='AE_SOC_PT Display'!$B495)*(AnalysisResults!$N$2:$N$3724='AE_SOC_PT Display'!$C495),"")</f>
        <v>(  1.2)</v>
      </c>
    </row>
    <row r="496" spans="2:8" x14ac:dyDescent="0.45">
      <c r="B496" s="9" t="str">
        <v>SOCIAL CIRCUMSTANCES</v>
      </c>
      <c r="C496" s="9" t="str">
        <v>ALCOHOL USE</v>
      </c>
      <c r="D496" s="11" t="str">
        <v>Mth01_CatVar_ByGrp_1_n</v>
      </c>
      <c r="E496" s="9" t="str" cm="1">
        <f t="array" ref="E496">_xlfn._xlws.FILTER(AnalysisMethods!$G$2:$G$31,AnalysisMethods!$E$2:$E$31='AE_SOC_PT Display'!D496,"")</f>
        <v>n</v>
      </c>
      <c r="F496" s="10" t="str" cm="1">
        <f t="array" ref="F496">_xlfn._xlws.FILTER(AnalysisResults!$T$2:$T$3724,(AnalysisResults!$P$2:$P$3724='AE_SOC_PT Display'!$D496)*(AnalysisResults!$D$2:$D$3724='AE_SOC_PT Display'!F$4)*(AnalysisResults!$J$2:$J$3724='AE_SOC_PT Display'!$B496)*(AnalysisResults!$N$2:$N$3724='AE_SOC_PT Display'!$C496),"")</f>
        <v>0</v>
      </c>
      <c r="G496" s="10" t="str" cm="1">
        <f t="array" ref="G496">_xlfn._xlws.FILTER(AnalysisResults!$T$2:$T$3724,(AnalysisResults!$P$2:$P$3724='AE_SOC_PT Display'!$D496)*(AnalysisResults!$D$2:$D$3724='AE_SOC_PT Display'!G$4)*(AnalysisResults!$J$2:$J$3724='AE_SOC_PT Display'!$B496)*(AnalysisResults!$N$2:$N$3724='AE_SOC_PT Display'!$C496),"")</f>
        <v>0</v>
      </c>
      <c r="H496" s="10" t="str" cm="1">
        <f t="array" ref="H496">_xlfn._xlws.FILTER(AnalysisResults!$T$2:$T$3724,(AnalysisResults!$P$2:$P$3724='AE_SOC_PT Display'!$D496)*(AnalysisResults!$D$2:$D$3724='AE_SOC_PT Display'!H$4)*(AnalysisResults!$J$2:$J$3724='AE_SOC_PT Display'!$B496)*(AnalysisResults!$N$2:$N$3724='AE_SOC_PT Display'!$C496),"")</f>
        <v>1</v>
      </c>
    </row>
    <row r="497" spans="2:8" x14ac:dyDescent="0.45">
      <c r="B497" s="9" t="str">
        <v>SOCIAL CIRCUMSTANCES</v>
      </c>
      <c r="C497" s="9" t="str">
        <v>ALCOHOL USE</v>
      </c>
      <c r="D497" s="11" t="str">
        <v>Mth01_CatVar_ByGrp_2_pct</v>
      </c>
      <c r="E497" s="9" t="str" cm="1">
        <f t="array" ref="E497">_xlfn._xlws.FILTER(AnalysisMethods!$G$2:$G$31,AnalysisMethods!$E$2:$E$31='AE_SOC_PT Display'!D497,"")</f>
        <v>%</v>
      </c>
      <c r="F497" s="10" t="str" cm="1">
        <f t="array" ref="F497">_xlfn._xlws.FILTER(AnalysisResults!$T$2:$T$3724,(AnalysisResults!$P$2:$P$3724='AE_SOC_PT Display'!$D497)*(AnalysisResults!$D$2:$D$3724='AE_SOC_PT Display'!F$4)*(AnalysisResults!$J$2:$J$3724='AE_SOC_PT Display'!$B497)*(AnalysisResults!$N$2:$N$3724='AE_SOC_PT Display'!$C497),"")</f>
        <v>(  0.0)</v>
      </c>
      <c r="G497" s="10" t="str" cm="1">
        <f t="array" ref="G497">_xlfn._xlws.FILTER(AnalysisResults!$T$2:$T$3724,(AnalysisResults!$P$2:$P$3724='AE_SOC_PT Display'!$D497)*(AnalysisResults!$D$2:$D$3724='AE_SOC_PT Display'!G$4)*(AnalysisResults!$J$2:$J$3724='AE_SOC_PT Display'!$B497)*(AnalysisResults!$N$2:$N$3724='AE_SOC_PT Display'!$C497),"")</f>
        <v>(  0.0)</v>
      </c>
      <c r="H497" s="10" t="str" cm="1">
        <f t="array" ref="H497">_xlfn._xlws.FILTER(AnalysisResults!$T$2:$T$3724,(AnalysisResults!$P$2:$P$3724='AE_SOC_PT Display'!$D497)*(AnalysisResults!$D$2:$D$3724='AE_SOC_PT Display'!H$4)*(AnalysisResults!$J$2:$J$3724='AE_SOC_PT Display'!$B497)*(AnalysisResults!$N$2:$N$3724='AE_SOC_PT Display'!$C497),"")</f>
        <v>(  1.2)</v>
      </c>
    </row>
    <row r="498" spans="2:8" x14ac:dyDescent="0.45">
      <c r="B498" s="9" t="str">
        <v>SURGICAL AND MEDICAL PROCEDURES</v>
      </c>
      <c r="C498" s="9" t="str">
        <v/>
      </c>
      <c r="D498" s="11" t="str">
        <v>Mth01_CatVar_ByGrp_1_n</v>
      </c>
      <c r="E498" s="9" t="str" cm="1">
        <f t="array" ref="E498">_xlfn._xlws.FILTER(AnalysisMethods!$G$2:$G$31,AnalysisMethods!$E$2:$E$31='AE_SOC_PT Display'!D498,"")</f>
        <v>n</v>
      </c>
      <c r="F498" s="10" t="str" cm="1">
        <f t="array" ref="F498">_xlfn._xlws.FILTER(AnalysisResults!$T$2:$T$3724,(AnalysisResults!$P$2:$P$3724='AE_SOC_PT Display'!$D498)*(AnalysisResults!$D$2:$D$3724='AE_SOC_PT Display'!F$4)*(AnalysisResults!$J$2:$J$3724='AE_SOC_PT Display'!$B498)*(AnalysisResults!$N$2:$N$3724='AE_SOC_PT Display'!$C498),"")</f>
        <v>2</v>
      </c>
      <c r="G498" s="10" t="str" cm="1">
        <f t="array" ref="G498">_xlfn._xlws.FILTER(AnalysisResults!$T$2:$T$3724,(AnalysisResults!$P$2:$P$3724='AE_SOC_PT Display'!$D498)*(AnalysisResults!$D$2:$D$3724='AE_SOC_PT Display'!G$4)*(AnalysisResults!$J$2:$J$3724='AE_SOC_PT Display'!$B498)*(AnalysisResults!$N$2:$N$3724='AE_SOC_PT Display'!$C498),"")</f>
        <v>1</v>
      </c>
      <c r="H498" s="10" t="str" cm="1">
        <f t="array" ref="H498">_xlfn._xlws.FILTER(AnalysisResults!$T$2:$T$3724,(AnalysisResults!$P$2:$P$3724='AE_SOC_PT Display'!$D498)*(AnalysisResults!$D$2:$D$3724='AE_SOC_PT Display'!H$4)*(AnalysisResults!$J$2:$J$3724='AE_SOC_PT Display'!$B498)*(AnalysisResults!$N$2:$N$3724='AE_SOC_PT Display'!$C498),"")</f>
        <v>2</v>
      </c>
    </row>
    <row r="499" spans="2:8" x14ac:dyDescent="0.45">
      <c r="B499" s="9" t="str">
        <v>SURGICAL AND MEDICAL PROCEDURES</v>
      </c>
      <c r="C499" s="9" t="str">
        <v/>
      </c>
      <c r="D499" s="11" t="str">
        <v>Mth01_CatVar_ByGrp_2_pct</v>
      </c>
      <c r="E499" s="9" t="str" cm="1">
        <f t="array" ref="E499">_xlfn._xlws.FILTER(AnalysisMethods!$G$2:$G$31,AnalysisMethods!$E$2:$E$31='AE_SOC_PT Display'!D499,"")</f>
        <v>%</v>
      </c>
      <c r="F499" s="10" t="str" cm="1">
        <f t="array" ref="F499">_xlfn._xlws.FILTER(AnalysisResults!$T$2:$T$3724,(AnalysisResults!$P$2:$P$3724='AE_SOC_PT Display'!$D499)*(AnalysisResults!$D$2:$D$3724='AE_SOC_PT Display'!F$4)*(AnalysisResults!$J$2:$J$3724='AE_SOC_PT Display'!$B499)*(AnalysisResults!$N$2:$N$3724='AE_SOC_PT Display'!$C499),"")</f>
        <v>(  2.3)</v>
      </c>
      <c r="G499" s="10" t="str" cm="1">
        <f t="array" ref="G499">_xlfn._xlws.FILTER(AnalysisResults!$T$2:$T$3724,(AnalysisResults!$P$2:$P$3724='AE_SOC_PT Display'!$D499)*(AnalysisResults!$D$2:$D$3724='AE_SOC_PT Display'!G$4)*(AnalysisResults!$J$2:$J$3724='AE_SOC_PT Display'!$B499)*(AnalysisResults!$N$2:$N$3724='AE_SOC_PT Display'!$C499),"")</f>
        <v>(  1.2)</v>
      </c>
      <c r="H499" s="10" t="str" cm="1">
        <f t="array" ref="H499">_xlfn._xlws.FILTER(AnalysisResults!$T$2:$T$3724,(AnalysisResults!$P$2:$P$3724='AE_SOC_PT Display'!$D499)*(AnalysisResults!$D$2:$D$3724='AE_SOC_PT Display'!H$4)*(AnalysisResults!$J$2:$J$3724='AE_SOC_PT Display'!$B499)*(AnalysisResults!$N$2:$N$3724='AE_SOC_PT Display'!$C499),"")</f>
        <v>(  2.4)</v>
      </c>
    </row>
    <row r="500" spans="2:8" x14ac:dyDescent="0.45">
      <c r="B500" s="9" t="str">
        <v>SURGICAL AND MEDICAL PROCEDURES</v>
      </c>
      <c r="C500" s="9" t="str">
        <v>ACROCHORDON EXCISION</v>
      </c>
      <c r="D500" s="11" t="str">
        <v>Mth01_CatVar_ByGrp_1_n</v>
      </c>
      <c r="E500" s="9" t="str" cm="1">
        <f t="array" ref="E500">_xlfn._xlws.FILTER(AnalysisMethods!$G$2:$G$31,AnalysisMethods!$E$2:$E$31='AE_SOC_PT Display'!D500,"")</f>
        <v>n</v>
      </c>
      <c r="F500" s="10" t="str" cm="1">
        <f t="array" ref="F500">_xlfn._xlws.FILTER(AnalysisResults!$T$2:$T$3724,(AnalysisResults!$P$2:$P$3724='AE_SOC_PT Display'!$D500)*(AnalysisResults!$D$2:$D$3724='AE_SOC_PT Display'!F$4)*(AnalysisResults!$J$2:$J$3724='AE_SOC_PT Display'!$B500)*(AnalysisResults!$N$2:$N$3724='AE_SOC_PT Display'!$C500),"")</f>
        <v>0</v>
      </c>
      <c r="G500" s="10" t="str" cm="1">
        <f t="array" ref="G500">_xlfn._xlws.FILTER(AnalysisResults!$T$2:$T$3724,(AnalysisResults!$P$2:$P$3724='AE_SOC_PT Display'!$D500)*(AnalysisResults!$D$2:$D$3724='AE_SOC_PT Display'!G$4)*(AnalysisResults!$J$2:$J$3724='AE_SOC_PT Display'!$B500)*(AnalysisResults!$N$2:$N$3724='AE_SOC_PT Display'!$C500),"")</f>
        <v>0</v>
      </c>
      <c r="H500" s="10" t="str" cm="1">
        <f t="array" ref="H500">_xlfn._xlws.FILTER(AnalysisResults!$T$2:$T$3724,(AnalysisResults!$P$2:$P$3724='AE_SOC_PT Display'!$D500)*(AnalysisResults!$D$2:$D$3724='AE_SOC_PT Display'!H$4)*(AnalysisResults!$J$2:$J$3724='AE_SOC_PT Display'!$B500)*(AnalysisResults!$N$2:$N$3724='AE_SOC_PT Display'!$C500),"")</f>
        <v>1</v>
      </c>
    </row>
    <row r="501" spans="2:8" x14ac:dyDescent="0.45">
      <c r="B501" s="9" t="str">
        <v>SURGICAL AND MEDICAL PROCEDURES</v>
      </c>
      <c r="C501" s="9" t="str">
        <v>ACROCHORDON EXCISION</v>
      </c>
      <c r="D501" s="11" t="str">
        <v>Mth01_CatVar_ByGrp_2_pct</v>
      </c>
      <c r="E501" s="9" t="str" cm="1">
        <f t="array" ref="E501">_xlfn._xlws.FILTER(AnalysisMethods!$G$2:$G$31,AnalysisMethods!$E$2:$E$31='AE_SOC_PT Display'!D501,"")</f>
        <v>%</v>
      </c>
      <c r="F501" s="10" t="str" cm="1">
        <f t="array" ref="F501">_xlfn._xlws.FILTER(AnalysisResults!$T$2:$T$3724,(AnalysisResults!$P$2:$P$3724='AE_SOC_PT Display'!$D501)*(AnalysisResults!$D$2:$D$3724='AE_SOC_PT Display'!F$4)*(AnalysisResults!$J$2:$J$3724='AE_SOC_PT Display'!$B501)*(AnalysisResults!$N$2:$N$3724='AE_SOC_PT Display'!$C501),"")</f>
        <v>(  0.0)</v>
      </c>
      <c r="G501" s="10" t="str" cm="1">
        <f t="array" ref="G501">_xlfn._xlws.FILTER(AnalysisResults!$T$2:$T$3724,(AnalysisResults!$P$2:$P$3724='AE_SOC_PT Display'!$D501)*(AnalysisResults!$D$2:$D$3724='AE_SOC_PT Display'!G$4)*(AnalysisResults!$J$2:$J$3724='AE_SOC_PT Display'!$B501)*(AnalysisResults!$N$2:$N$3724='AE_SOC_PT Display'!$C501),"")</f>
        <v>(  0.0)</v>
      </c>
      <c r="H501" s="10" t="str" cm="1">
        <f t="array" ref="H501">_xlfn._xlws.FILTER(AnalysisResults!$T$2:$T$3724,(AnalysisResults!$P$2:$P$3724='AE_SOC_PT Display'!$D501)*(AnalysisResults!$D$2:$D$3724='AE_SOC_PT Display'!H$4)*(AnalysisResults!$J$2:$J$3724='AE_SOC_PT Display'!$B501)*(AnalysisResults!$N$2:$N$3724='AE_SOC_PT Display'!$C501),"")</f>
        <v>(  1.2)</v>
      </c>
    </row>
    <row r="502" spans="2:8" x14ac:dyDescent="0.45">
      <c r="B502" s="9" t="str">
        <v>SURGICAL AND MEDICAL PROCEDURES</v>
      </c>
      <c r="C502" s="9" t="str">
        <v>CATARACT OPERATION</v>
      </c>
      <c r="D502" s="11" t="str">
        <v>Mth01_CatVar_ByGrp_1_n</v>
      </c>
      <c r="E502" s="9" t="str" cm="1">
        <f t="array" ref="E502">_xlfn._xlws.FILTER(AnalysisMethods!$G$2:$G$31,AnalysisMethods!$E$2:$E$31='AE_SOC_PT Display'!D502,"")</f>
        <v>n</v>
      </c>
      <c r="F502" s="10" t="str" cm="1">
        <f t="array" ref="F502">_xlfn._xlws.FILTER(AnalysisResults!$T$2:$T$3724,(AnalysisResults!$P$2:$P$3724='AE_SOC_PT Display'!$D502)*(AnalysisResults!$D$2:$D$3724='AE_SOC_PT Display'!F$4)*(AnalysisResults!$J$2:$J$3724='AE_SOC_PT Display'!$B502)*(AnalysisResults!$N$2:$N$3724='AE_SOC_PT Display'!$C502),"")</f>
        <v>1</v>
      </c>
      <c r="G502" s="10" t="str" cm="1">
        <f t="array" ref="G502">_xlfn._xlws.FILTER(AnalysisResults!$T$2:$T$3724,(AnalysisResults!$P$2:$P$3724='AE_SOC_PT Display'!$D502)*(AnalysisResults!$D$2:$D$3724='AE_SOC_PT Display'!G$4)*(AnalysisResults!$J$2:$J$3724='AE_SOC_PT Display'!$B502)*(AnalysisResults!$N$2:$N$3724='AE_SOC_PT Display'!$C502),"")</f>
        <v>1</v>
      </c>
      <c r="H502" s="10" t="str" cm="1">
        <f t="array" ref="H502">_xlfn._xlws.FILTER(AnalysisResults!$T$2:$T$3724,(AnalysisResults!$P$2:$P$3724='AE_SOC_PT Display'!$D502)*(AnalysisResults!$D$2:$D$3724='AE_SOC_PT Display'!H$4)*(AnalysisResults!$J$2:$J$3724='AE_SOC_PT Display'!$B502)*(AnalysisResults!$N$2:$N$3724='AE_SOC_PT Display'!$C502),"")</f>
        <v>0</v>
      </c>
    </row>
    <row r="503" spans="2:8" x14ac:dyDescent="0.45">
      <c r="B503" s="9" t="str">
        <v>SURGICAL AND MEDICAL PROCEDURES</v>
      </c>
      <c r="C503" s="9" t="str">
        <v>CATARACT OPERATION</v>
      </c>
      <c r="D503" s="11" t="str">
        <v>Mth01_CatVar_ByGrp_2_pct</v>
      </c>
      <c r="E503" s="9" t="str" cm="1">
        <f t="array" ref="E503">_xlfn._xlws.FILTER(AnalysisMethods!$G$2:$G$31,AnalysisMethods!$E$2:$E$31='AE_SOC_PT Display'!D503,"")</f>
        <v>%</v>
      </c>
      <c r="F503" s="10" t="str" cm="1">
        <f t="array" ref="F503">_xlfn._xlws.FILTER(AnalysisResults!$T$2:$T$3724,(AnalysisResults!$P$2:$P$3724='AE_SOC_PT Display'!$D503)*(AnalysisResults!$D$2:$D$3724='AE_SOC_PT Display'!F$4)*(AnalysisResults!$J$2:$J$3724='AE_SOC_PT Display'!$B503)*(AnalysisResults!$N$2:$N$3724='AE_SOC_PT Display'!$C503),"")</f>
        <v>(  1.2)</v>
      </c>
      <c r="G503" s="10" t="str" cm="1">
        <f t="array" ref="G503">_xlfn._xlws.FILTER(AnalysisResults!$T$2:$T$3724,(AnalysisResults!$P$2:$P$3724='AE_SOC_PT Display'!$D503)*(AnalysisResults!$D$2:$D$3724='AE_SOC_PT Display'!G$4)*(AnalysisResults!$J$2:$J$3724='AE_SOC_PT Display'!$B503)*(AnalysisResults!$N$2:$N$3724='AE_SOC_PT Display'!$C503),"")</f>
        <v>(  1.2)</v>
      </c>
      <c r="H503" s="10" t="str" cm="1">
        <f t="array" ref="H503">_xlfn._xlws.FILTER(AnalysisResults!$T$2:$T$3724,(AnalysisResults!$P$2:$P$3724='AE_SOC_PT Display'!$D503)*(AnalysisResults!$D$2:$D$3724='AE_SOC_PT Display'!H$4)*(AnalysisResults!$J$2:$J$3724='AE_SOC_PT Display'!$B503)*(AnalysisResults!$N$2:$N$3724='AE_SOC_PT Display'!$C503),"")</f>
        <v>(  0.0)</v>
      </c>
    </row>
    <row r="504" spans="2:8" x14ac:dyDescent="0.45">
      <c r="B504" s="9" t="str">
        <v>SURGICAL AND MEDICAL PROCEDURES</v>
      </c>
      <c r="C504" s="9" t="str">
        <v>EYE LASER SURGERY</v>
      </c>
      <c r="D504" s="11" t="str">
        <v>Mth01_CatVar_ByGrp_1_n</v>
      </c>
      <c r="E504" s="9" t="str" cm="1">
        <f t="array" ref="E504">_xlfn._xlws.FILTER(AnalysisMethods!$G$2:$G$31,AnalysisMethods!$E$2:$E$31='AE_SOC_PT Display'!D504,"")</f>
        <v>n</v>
      </c>
      <c r="F504" s="10" t="str" cm="1">
        <f t="array" ref="F504">_xlfn._xlws.FILTER(AnalysisResults!$T$2:$T$3724,(AnalysisResults!$P$2:$P$3724='AE_SOC_PT Display'!$D504)*(AnalysisResults!$D$2:$D$3724='AE_SOC_PT Display'!F$4)*(AnalysisResults!$J$2:$J$3724='AE_SOC_PT Display'!$B504)*(AnalysisResults!$N$2:$N$3724='AE_SOC_PT Display'!$C504),"")</f>
        <v>1</v>
      </c>
      <c r="G504" s="10" t="str" cm="1">
        <f t="array" ref="G504">_xlfn._xlws.FILTER(AnalysisResults!$T$2:$T$3724,(AnalysisResults!$P$2:$P$3724='AE_SOC_PT Display'!$D504)*(AnalysisResults!$D$2:$D$3724='AE_SOC_PT Display'!G$4)*(AnalysisResults!$J$2:$J$3724='AE_SOC_PT Display'!$B504)*(AnalysisResults!$N$2:$N$3724='AE_SOC_PT Display'!$C504),"")</f>
        <v>0</v>
      </c>
      <c r="H504" s="10" t="str" cm="1">
        <f t="array" ref="H504">_xlfn._xlws.FILTER(AnalysisResults!$T$2:$T$3724,(AnalysisResults!$P$2:$P$3724='AE_SOC_PT Display'!$D504)*(AnalysisResults!$D$2:$D$3724='AE_SOC_PT Display'!H$4)*(AnalysisResults!$J$2:$J$3724='AE_SOC_PT Display'!$B504)*(AnalysisResults!$N$2:$N$3724='AE_SOC_PT Display'!$C504),"")</f>
        <v>0</v>
      </c>
    </row>
    <row r="505" spans="2:8" x14ac:dyDescent="0.45">
      <c r="B505" s="9" t="str">
        <v>SURGICAL AND MEDICAL PROCEDURES</v>
      </c>
      <c r="C505" s="9" t="str">
        <v>EYE LASER SURGERY</v>
      </c>
      <c r="D505" s="11" t="str">
        <v>Mth01_CatVar_ByGrp_2_pct</v>
      </c>
      <c r="E505" s="9" t="str" cm="1">
        <f t="array" ref="E505">_xlfn._xlws.FILTER(AnalysisMethods!$G$2:$G$31,AnalysisMethods!$E$2:$E$31='AE_SOC_PT Display'!D505,"")</f>
        <v>%</v>
      </c>
      <c r="F505" s="10" t="str" cm="1">
        <f t="array" ref="F505">_xlfn._xlws.FILTER(AnalysisResults!$T$2:$T$3724,(AnalysisResults!$P$2:$P$3724='AE_SOC_PT Display'!$D505)*(AnalysisResults!$D$2:$D$3724='AE_SOC_PT Display'!F$4)*(AnalysisResults!$J$2:$J$3724='AE_SOC_PT Display'!$B505)*(AnalysisResults!$N$2:$N$3724='AE_SOC_PT Display'!$C505),"")</f>
        <v>(  1.2)</v>
      </c>
      <c r="G505" s="10" t="str" cm="1">
        <f t="array" ref="G505">_xlfn._xlws.FILTER(AnalysisResults!$T$2:$T$3724,(AnalysisResults!$P$2:$P$3724='AE_SOC_PT Display'!$D505)*(AnalysisResults!$D$2:$D$3724='AE_SOC_PT Display'!G$4)*(AnalysisResults!$J$2:$J$3724='AE_SOC_PT Display'!$B505)*(AnalysisResults!$N$2:$N$3724='AE_SOC_PT Display'!$C505),"")</f>
        <v>(  0.0)</v>
      </c>
      <c r="H505" s="10" t="str" cm="1">
        <f t="array" ref="H505">_xlfn._xlws.FILTER(AnalysisResults!$T$2:$T$3724,(AnalysisResults!$P$2:$P$3724='AE_SOC_PT Display'!$D505)*(AnalysisResults!$D$2:$D$3724='AE_SOC_PT Display'!H$4)*(AnalysisResults!$J$2:$J$3724='AE_SOC_PT Display'!$B505)*(AnalysisResults!$N$2:$N$3724='AE_SOC_PT Display'!$C505),"")</f>
        <v>(  0.0)</v>
      </c>
    </row>
    <row r="506" spans="2:8" x14ac:dyDescent="0.45">
      <c r="B506" s="9" t="str">
        <v>SURGICAL AND MEDICAL PROCEDURES</v>
      </c>
      <c r="C506" s="9" t="str">
        <v>SKIN LESION EXCISION</v>
      </c>
      <c r="D506" s="11" t="str">
        <v>Mth01_CatVar_ByGrp_1_n</v>
      </c>
      <c r="E506" s="9" t="str" cm="1">
        <f t="array" ref="E506">_xlfn._xlws.FILTER(AnalysisMethods!$G$2:$G$31,AnalysisMethods!$E$2:$E$31='AE_SOC_PT Display'!D506,"")</f>
        <v>n</v>
      </c>
      <c r="F506" s="10" t="str" cm="1">
        <f t="array" ref="F506">_xlfn._xlws.FILTER(AnalysisResults!$T$2:$T$3724,(AnalysisResults!$P$2:$P$3724='AE_SOC_PT Display'!$D506)*(AnalysisResults!$D$2:$D$3724='AE_SOC_PT Display'!F$4)*(AnalysisResults!$J$2:$J$3724='AE_SOC_PT Display'!$B506)*(AnalysisResults!$N$2:$N$3724='AE_SOC_PT Display'!$C506),"")</f>
        <v>0</v>
      </c>
      <c r="G506" s="10" t="str" cm="1">
        <f t="array" ref="G506">_xlfn._xlws.FILTER(AnalysisResults!$T$2:$T$3724,(AnalysisResults!$P$2:$P$3724='AE_SOC_PT Display'!$D506)*(AnalysisResults!$D$2:$D$3724='AE_SOC_PT Display'!G$4)*(AnalysisResults!$J$2:$J$3724='AE_SOC_PT Display'!$B506)*(AnalysisResults!$N$2:$N$3724='AE_SOC_PT Display'!$C506),"")</f>
        <v>0</v>
      </c>
      <c r="H506" s="10" t="str" cm="1">
        <f t="array" ref="H506">_xlfn._xlws.FILTER(AnalysisResults!$T$2:$T$3724,(AnalysisResults!$P$2:$P$3724='AE_SOC_PT Display'!$D506)*(AnalysisResults!$D$2:$D$3724='AE_SOC_PT Display'!H$4)*(AnalysisResults!$J$2:$J$3724='AE_SOC_PT Display'!$B506)*(AnalysisResults!$N$2:$N$3724='AE_SOC_PT Display'!$C506),"")</f>
        <v>1</v>
      </c>
    </row>
    <row r="507" spans="2:8" x14ac:dyDescent="0.45">
      <c r="B507" s="9" t="str">
        <v>SURGICAL AND MEDICAL PROCEDURES</v>
      </c>
      <c r="C507" s="9" t="str">
        <v>SKIN LESION EXCISION</v>
      </c>
      <c r="D507" s="11" t="str">
        <v>Mth01_CatVar_ByGrp_2_pct</v>
      </c>
      <c r="E507" s="9" t="str" cm="1">
        <f t="array" ref="E507">_xlfn._xlws.FILTER(AnalysisMethods!$G$2:$G$31,AnalysisMethods!$E$2:$E$31='AE_SOC_PT Display'!D507,"")</f>
        <v>%</v>
      </c>
      <c r="F507" s="10" t="str" cm="1">
        <f t="array" ref="F507">_xlfn._xlws.FILTER(AnalysisResults!$T$2:$T$3724,(AnalysisResults!$P$2:$P$3724='AE_SOC_PT Display'!$D507)*(AnalysisResults!$D$2:$D$3724='AE_SOC_PT Display'!F$4)*(AnalysisResults!$J$2:$J$3724='AE_SOC_PT Display'!$B507)*(AnalysisResults!$N$2:$N$3724='AE_SOC_PT Display'!$C507),"")</f>
        <v>(  0.0)</v>
      </c>
      <c r="G507" s="10" t="str" cm="1">
        <f t="array" ref="G507">_xlfn._xlws.FILTER(AnalysisResults!$T$2:$T$3724,(AnalysisResults!$P$2:$P$3724='AE_SOC_PT Display'!$D507)*(AnalysisResults!$D$2:$D$3724='AE_SOC_PT Display'!G$4)*(AnalysisResults!$J$2:$J$3724='AE_SOC_PT Display'!$B507)*(AnalysisResults!$N$2:$N$3724='AE_SOC_PT Display'!$C507),"")</f>
        <v>(  0.0)</v>
      </c>
      <c r="H507" s="10" t="str" cm="1">
        <f t="array" ref="H507">_xlfn._xlws.FILTER(AnalysisResults!$T$2:$T$3724,(AnalysisResults!$P$2:$P$3724='AE_SOC_PT Display'!$D507)*(AnalysisResults!$D$2:$D$3724='AE_SOC_PT Display'!H$4)*(AnalysisResults!$J$2:$J$3724='AE_SOC_PT Display'!$B507)*(AnalysisResults!$N$2:$N$3724='AE_SOC_PT Display'!$C507),"")</f>
        <v>(  1.2)</v>
      </c>
    </row>
    <row r="508" spans="2:8" x14ac:dyDescent="0.45">
      <c r="B508" s="9" t="str">
        <v>VASCULAR DISORDERS</v>
      </c>
      <c r="C508" s="9" t="str">
        <v/>
      </c>
      <c r="D508" s="11" t="str">
        <v>Mth01_CatVar_ByGrp_1_n</v>
      </c>
      <c r="E508" s="9" t="str" cm="1">
        <f t="array" ref="E508">_xlfn._xlws.FILTER(AnalysisMethods!$G$2:$G$31,AnalysisMethods!$E$2:$E$31='AE_SOC_PT Display'!D508,"")</f>
        <v>n</v>
      </c>
      <c r="F508" s="10" t="str" cm="1">
        <f t="array" ref="F508">_xlfn._xlws.FILTER(AnalysisResults!$T$2:$T$3724,(AnalysisResults!$P$2:$P$3724='AE_SOC_PT Display'!$D508)*(AnalysisResults!$D$2:$D$3724='AE_SOC_PT Display'!F$4)*(AnalysisResults!$J$2:$J$3724='AE_SOC_PT Display'!$B508)*(AnalysisResults!$N$2:$N$3724='AE_SOC_PT Display'!$C508),"")</f>
        <v>3</v>
      </c>
      <c r="G508" s="10" t="str" cm="1">
        <f t="array" ref="G508">_xlfn._xlws.FILTER(AnalysisResults!$T$2:$T$3724,(AnalysisResults!$P$2:$P$3724='AE_SOC_PT Display'!$D508)*(AnalysisResults!$D$2:$D$3724='AE_SOC_PT Display'!G$4)*(AnalysisResults!$J$2:$J$3724='AE_SOC_PT Display'!$B508)*(AnalysisResults!$N$2:$N$3724='AE_SOC_PT Display'!$C508),"")</f>
        <v>3</v>
      </c>
      <c r="H508" s="10" t="str" cm="1">
        <f t="array" ref="H508">_xlfn._xlws.FILTER(AnalysisResults!$T$2:$T$3724,(AnalysisResults!$P$2:$P$3724='AE_SOC_PT Display'!$D508)*(AnalysisResults!$D$2:$D$3724='AE_SOC_PT Display'!H$4)*(AnalysisResults!$J$2:$J$3724='AE_SOC_PT Display'!$B508)*(AnalysisResults!$N$2:$N$3724='AE_SOC_PT Display'!$C508),"")</f>
        <v>1</v>
      </c>
    </row>
    <row r="509" spans="2:8" x14ac:dyDescent="0.45">
      <c r="B509" s="9" t="str">
        <v>VASCULAR DISORDERS</v>
      </c>
      <c r="C509" s="9" t="str">
        <v/>
      </c>
      <c r="D509" s="11" t="str">
        <v>Mth01_CatVar_ByGrp_2_pct</v>
      </c>
      <c r="E509" s="9" t="str" cm="1">
        <f t="array" ref="E509">_xlfn._xlws.FILTER(AnalysisMethods!$G$2:$G$31,AnalysisMethods!$E$2:$E$31='AE_SOC_PT Display'!D509,"")</f>
        <v>%</v>
      </c>
      <c r="F509" s="10" t="str" cm="1">
        <f t="array" ref="F509">_xlfn._xlws.FILTER(AnalysisResults!$T$2:$T$3724,(AnalysisResults!$P$2:$P$3724='AE_SOC_PT Display'!$D509)*(AnalysisResults!$D$2:$D$3724='AE_SOC_PT Display'!F$4)*(AnalysisResults!$J$2:$J$3724='AE_SOC_PT Display'!$B509)*(AnalysisResults!$N$2:$N$3724='AE_SOC_PT Display'!$C509),"")</f>
        <v>(  3.5)</v>
      </c>
      <c r="G509" s="10" t="str" cm="1">
        <f t="array" ref="G509">_xlfn._xlws.FILTER(AnalysisResults!$T$2:$T$3724,(AnalysisResults!$P$2:$P$3724='AE_SOC_PT Display'!$D509)*(AnalysisResults!$D$2:$D$3724='AE_SOC_PT Display'!G$4)*(AnalysisResults!$J$2:$J$3724='AE_SOC_PT Display'!$B509)*(AnalysisResults!$N$2:$N$3724='AE_SOC_PT Display'!$C509),"")</f>
        <v>(  3.6)</v>
      </c>
      <c r="H509" s="10" t="str" cm="1">
        <f t="array" ref="H509">_xlfn._xlws.FILTER(AnalysisResults!$T$2:$T$3724,(AnalysisResults!$P$2:$P$3724='AE_SOC_PT Display'!$D509)*(AnalysisResults!$D$2:$D$3724='AE_SOC_PT Display'!H$4)*(AnalysisResults!$J$2:$J$3724='AE_SOC_PT Display'!$B509)*(AnalysisResults!$N$2:$N$3724='AE_SOC_PT Display'!$C509),"")</f>
        <v>(  1.2)</v>
      </c>
    </row>
    <row r="510" spans="2:8" x14ac:dyDescent="0.45">
      <c r="B510" s="9" t="str">
        <v>VASCULAR DISORDERS</v>
      </c>
      <c r="C510" s="9" t="str">
        <v>HOT FLUSH</v>
      </c>
      <c r="D510" s="11" t="str">
        <v>Mth01_CatVar_ByGrp_1_n</v>
      </c>
      <c r="E510" s="9" t="str" cm="1">
        <f t="array" ref="E510">_xlfn._xlws.FILTER(AnalysisMethods!$G$2:$G$31,AnalysisMethods!$E$2:$E$31='AE_SOC_PT Display'!D510,"")</f>
        <v>n</v>
      </c>
      <c r="F510" s="10" t="str" cm="1">
        <f t="array" ref="F510">_xlfn._xlws.FILTER(AnalysisResults!$T$2:$T$3724,(AnalysisResults!$P$2:$P$3724='AE_SOC_PT Display'!$D510)*(AnalysisResults!$D$2:$D$3724='AE_SOC_PT Display'!F$4)*(AnalysisResults!$J$2:$J$3724='AE_SOC_PT Display'!$B510)*(AnalysisResults!$N$2:$N$3724='AE_SOC_PT Display'!$C510),"")</f>
        <v>0</v>
      </c>
      <c r="G510" s="10" t="str" cm="1">
        <f t="array" ref="G510">_xlfn._xlws.FILTER(AnalysisResults!$T$2:$T$3724,(AnalysisResults!$P$2:$P$3724='AE_SOC_PT Display'!$D510)*(AnalysisResults!$D$2:$D$3724='AE_SOC_PT Display'!G$4)*(AnalysisResults!$J$2:$J$3724='AE_SOC_PT Display'!$B510)*(AnalysisResults!$N$2:$N$3724='AE_SOC_PT Display'!$C510),"")</f>
        <v>1</v>
      </c>
      <c r="H510" s="10" t="str" cm="1">
        <f t="array" ref="H510">_xlfn._xlws.FILTER(AnalysisResults!$T$2:$T$3724,(AnalysisResults!$P$2:$P$3724='AE_SOC_PT Display'!$D510)*(AnalysisResults!$D$2:$D$3724='AE_SOC_PT Display'!H$4)*(AnalysisResults!$J$2:$J$3724='AE_SOC_PT Display'!$B510)*(AnalysisResults!$N$2:$N$3724='AE_SOC_PT Display'!$C510),"")</f>
        <v>0</v>
      </c>
    </row>
    <row r="511" spans="2:8" x14ac:dyDescent="0.45">
      <c r="B511" s="9" t="str">
        <v>VASCULAR DISORDERS</v>
      </c>
      <c r="C511" s="9" t="str">
        <v>HOT FLUSH</v>
      </c>
      <c r="D511" s="11" t="str">
        <v>Mth01_CatVar_ByGrp_2_pct</v>
      </c>
      <c r="E511" s="9" t="str" cm="1">
        <f t="array" ref="E511">_xlfn._xlws.FILTER(AnalysisMethods!$G$2:$G$31,AnalysisMethods!$E$2:$E$31='AE_SOC_PT Display'!D511,"")</f>
        <v>%</v>
      </c>
      <c r="F511" s="10" t="str" cm="1">
        <f t="array" ref="F511">_xlfn._xlws.FILTER(AnalysisResults!$T$2:$T$3724,(AnalysisResults!$P$2:$P$3724='AE_SOC_PT Display'!$D511)*(AnalysisResults!$D$2:$D$3724='AE_SOC_PT Display'!F$4)*(AnalysisResults!$J$2:$J$3724='AE_SOC_PT Display'!$B511)*(AnalysisResults!$N$2:$N$3724='AE_SOC_PT Display'!$C511),"")</f>
        <v>(  0.0)</v>
      </c>
      <c r="G511" s="10" t="str" cm="1">
        <f t="array" ref="G511">_xlfn._xlws.FILTER(AnalysisResults!$T$2:$T$3724,(AnalysisResults!$P$2:$P$3724='AE_SOC_PT Display'!$D511)*(AnalysisResults!$D$2:$D$3724='AE_SOC_PT Display'!G$4)*(AnalysisResults!$J$2:$J$3724='AE_SOC_PT Display'!$B511)*(AnalysisResults!$N$2:$N$3724='AE_SOC_PT Display'!$C511),"")</f>
        <v>(  1.2)</v>
      </c>
      <c r="H511" s="10" t="str" cm="1">
        <f t="array" ref="H511">_xlfn._xlws.FILTER(AnalysisResults!$T$2:$T$3724,(AnalysisResults!$P$2:$P$3724='AE_SOC_PT Display'!$D511)*(AnalysisResults!$D$2:$D$3724='AE_SOC_PT Display'!H$4)*(AnalysisResults!$J$2:$J$3724='AE_SOC_PT Display'!$B511)*(AnalysisResults!$N$2:$N$3724='AE_SOC_PT Display'!$C511),"")</f>
        <v>(  0.0)</v>
      </c>
    </row>
    <row r="512" spans="2:8" x14ac:dyDescent="0.45">
      <c r="B512" s="9" t="str">
        <v>VASCULAR DISORDERS</v>
      </c>
      <c r="C512" s="9" t="str">
        <v>HYPERTENSION</v>
      </c>
      <c r="D512" s="11" t="str">
        <v>Mth01_CatVar_ByGrp_1_n</v>
      </c>
      <c r="E512" s="9" t="str" cm="1">
        <f t="array" ref="E512">_xlfn._xlws.FILTER(AnalysisMethods!$G$2:$G$31,AnalysisMethods!$E$2:$E$31='AE_SOC_PT Display'!D512,"")</f>
        <v>n</v>
      </c>
      <c r="F512" s="10" t="str" cm="1">
        <f t="array" ref="F512">_xlfn._xlws.FILTER(AnalysisResults!$T$2:$T$3724,(AnalysisResults!$P$2:$P$3724='AE_SOC_PT Display'!$D512)*(AnalysisResults!$D$2:$D$3724='AE_SOC_PT Display'!F$4)*(AnalysisResults!$J$2:$J$3724='AE_SOC_PT Display'!$B512)*(AnalysisResults!$N$2:$N$3724='AE_SOC_PT Display'!$C512),"")</f>
        <v>1</v>
      </c>
      <c r="G512" s="10" t="str" cm="1">
        <f t="array" ref="G512">_xlfn._xlws.FILTER(AnalysisResults!$T$2:$T$3724,(AnalysisResults!$P$2:$P$3724='AE_SOC_PT Display'!$D512)*(AnalysisResults!$D$2:$D$3724='AE_SOC_PT Display'!G$4)*(AnalysisResults!$J$2:$J$3724='AE_SOC_PT Display'!$B512)*(AnalysisResults!$N$2:$N$3724='AE_SOC_PT Display'!$C512),"")</f>
        <v>1</v>
      </c>
      <c r="H512" s="10" t="str" cm="1">
        <f t="array" ref="H512">_xlfn._xlws.FILTER(AnalysisResults!$T$2:$T$3724,(AnalysisResults!$P$2:$P$3724='AE_SOC_PT Display'!$D512)*(AnalysisResults!$D$2:$D$3724='AE_SOC_PT Display'!H$4)*(AnalysisResults!$J$2:$J$3724='AE_SOC_PT Display'!$B512)*(AnalysisResults!$N$2:$N$3724='AE_SOC_PT Display'!$C512),"")</f>
        <v>0</v>
      </c>
    </row>
    <row r="513" spans="2:8" x14ac:dyDescent="0.45">
      <c r="B513" s="9" t="str">
        <v>VASCULAR DISORDERS</v>
      </c>
      <c r="C513" s="9" t="str">
        <v>HYPERTENSION</v>
      </c>
      <c r="D513" s="11" t="str">
        <v>Mth01_CatVar_ByGrp_2_pct</v>
      </c>
      <c r="E513" s="9" t="str" cm="1">
        <f t="array" ref="E513">_xlfn._xlws.FILTER(AnalysisMethods!$G$2:$G$31,AnalysisMethods!$E$2:$E$31='AE_SOC_PT Display'!D513,"")</f>
        <v>%</v>
      </c>
      <c r="F513" s="10" t="str" cm="1">
        <f t="array" ref="F513">_xlfn._xlws.FILTER(AnalysisResults!$T$2:$T$3724,(AnalysisResults!$P$2:$P$3724='AE_SOC_PT Display'!$D513)*(AnalysisResults!$D$2:$D$3724='AE_SOC_PT Display'!F$4)*(AnalysisResults!$J$2:$J$3724='AE_SOC_PT Display'!$B513)*(AnalysisResults!$N$2:$N$3724='AE_SOC_PT Display'!$C513),"")</f>
        <v>(  1.2)</v>
      </c>
      <c r="G513" s="10" t="str" cm="1">
        <f t="array" ref="G513">_xlfn._xlws.FILTER(AnalysisResults!$T$2:$T$3724,(AnalysisResults!$P$2:$P$3724='AE_SOC_PT Display'!$D513)*(AnalysisResults!$D$2:$D$3724='AE_SOC_PT Display'!G$4)*(AnalysisResults!$J$2:$J$3724='AE_SOC_PT Display'!$B513)*(AnalysisResults!$N$2:$N$3724='AE_SOC_PT Display'!$C513),"")</f>
        <v>(  1.2)</v>
      </c>
      <c r="H513" s="10" t="str" cm="1">
        <f t="array" ref="H513">_xlfn._xlws.FILTER(AnalysisResults!$T$2:$T$3724,(AnalysisResults!$P$2:$P$3724='AE_SOC_PT Display'!$D513)*(AnalysisResults!$D$2:$D$3724='AE_SOC_PT Display'!H$4)*(AnalysisResults!$J$2:$J$3724='AE_SOC_PT Display'!$B513)*(AnalysisResults!$N$2:$N$3724='AE_SOC_PT Display'!$C513),"")</f>
        <v>(  0.0)</v>
      </c>
    </row>
    <row r="514" spans="2:8" x14ac:dyDescent="0.45">
      <c r="B514" s="9" t="str">
        <v>VASCULAR DISORDERS</v>
      </c>
      <c r="C514" s="9" t="str">
        <v>HYPOTENSION</v>
      </c>
      <c r="D514" s="11" t="str">
        <v>Mth01_CatVar_ByGrp_1_n</v>
      </c>
      <c r="E514" s="9" t="str" cm="1">
        <f t="array" ref="E514">_xlfn._xlws.FILTER(AnalysisMethods!$G$2:$G$31,AnalysisMethods!$E$2:$E$31='AE_SOC_PT Display'!D514,"")</f>
        <v>n</v>
      </c>
      <c r="F514" s="10" t="str" cm="1">
        <f t="array" ref="F514">_xlfn._xlws.FILTER(AnalysisResults!$T$2:$T$3724,(AnalysisResults!$P$2:$P$3724='AE_SOC_PT Display'!$D514)*(AnalysisResults!$D$2:$D$3724='AE_SOC_PT Display'!F$4)*(AnalysisResults!$J$2:$J$3724='AE_SOC_PT Display'!$B514)*(AnalysisResults!$N$2:$N$3724='AE_SOC_PT Display'!$C514),"")</f>
        <v>2</v>
      </c>
      <c r="G514" s="10" t="str" cm="1">
        <f t="array" ref="G514">_xlfn._xlws.FILTER(AnalysisResults!$T$2:$T$3724,(AnalysisResults!$P$2:$P$3724='AE_SOC_PT Display'!$D514)*(AnalysisResults!$D$2:$D$3724='AE_SOC_PT Display'!G$4)*(AnalysisResults!$J$2:$J$3724='AE_SOC_PT Display'!$B514)*(AnalysisResults!$N$2:$N$3724='AE_SOC_PT Display'!$C514),"")</f>
        <v>1</v>
      </c>
      <c r="H514" s="10" t="str" cm="1">
        <f t="array" ref="H514">_xlfn._xlws.FILTER(AnalysisResults!$T$2:$T$3724,(AnalysisResults!$P$2:$P$3724='AE_SOC_PT Display'!$D514)*(AnalysisResults!$D$2:$D$3724='AE_SOC_PT Display'!H$4)*(AnalysisResults!$J$2:$J$3724='AE_SOC_PT Display'!$B514)*(AnalysisResults!$N$2:$N$3724='AE_SOC_PT Display'!$C514),"")</f>
        <v>0</v>
      </c>
    </row>
    <row r="515" spans="2:8" x14ac:dyDescent="0.45">
      <c r="B515" s="9" t="str">
        <v>VASCULAR DISORDERS</v>
      </c>
      <c r="C515" s="9" t="str">
        <v>HYPOTENSION</v>
      </c>
      <c r="D515" s="11" t="str">
        <v>Mth01_CatVar_ByGrp_2_pct</v>
      </c>
      <c r="E515" s="9" t="str" cm="1">
        <f t="array" ref="E515">_xlfn._xlws.FILTER(AnalysisMethods!$G$2:$G$31,AnalysisMethods!$E$2:$E$31='AE_SOC_PT Display'!D515,"")</f>
        <v>%</v>
      </c>
      <c r="F515" s="10" t="str" cm="1">
        <f t="array" ref="F515">_xlfn._xlws.FILTER(AnalysisResults!$T$2:$T$3724,(AnalysisResults!$P$2:$P$3724='AE_SOC_PT Display'!$D515)*(AnalysisResults!$D$2:$D$3724='AE_SOC_PT Display'!F$4)*(AnalysisResults!$J$2:$J$3724='AE_SOC_PT Display'!$B515)*(AnalysisResults!$N$2:$N$3724='AE_SOC_PT Display'!$C515),"")</f>
        <v>(  2.3)</v>
      </c>
      <c r="G515" s="10" t="str" cm="1">
        <f t="array" ref="G515">_xlfn._xlws.FILTER(AnalysisResults!$T$2:$T$3724,(AnalysisResults!$P$2:$P$3724='AE_SOC_PT Display'!$D515)*(AnalysisResults!$D$2:$D$3724='AE_SOC_PT Display'!G$4)*(AnalysisResults!$J$2:$J$3724='AE_SOC_PT Display'!$B515)*(AnalysisResults!$N$2:$N$3724='AE_SOC_PT Display'!$C515),"")</f>
        <v>(  1.2)</v>
      </c>
      <c r="H515" s="10" t="str" cm="1">
        <f t="array" ref="H515">_xlfn._xlws.FILTER(AnalysisResults!$T$2:$T$3724,(AnalysisResults!$P$2:$P$3724='AE_SOC_PT Display'!$D515)*(AnalysisResults!$D$2:$D$3724='AE_SOC_PT Display'!H$4)*(AnalysisResults!$J$2:$J$3724='AE_SOC_PT Display'!$B515)*(AnalysisResults!$N$2:$N$3724='AE_SOC_PT Display'!$C515),"")</f>
        <v>(  0.0)</v>
      </c>
    </row>
    <row r="516" spans="2:8" x14ac:dyDescent="0.45">
      <c r="B516" s="9" t="str">
        <v>VASCULAR DISORDERS</v>
      </c>
      <c r="C516" s="9" t="str">
        <v>ORTHOSTATIC HYPOTENSION</v>
      </c>
      <c r="D516" s="11" t="str">
        <v>Mth01_CatVar_ByGrp_1_n</v>
      </c>
      <c r="E516" s="9" t="str" cm="1">
        <f t="array" ref="E516">_xlfn._xlws.FILTER(AnalysisMethods!$G$2:$G$31,AnalysisMethods!$E$2:$E$31='AE_SOC_PT Display'!D516,"")</f>
        <v>n</v>
      </c>
      <c r="F516" s="10" t="str" cm="1">
        <f t="array" ref="F516">_xlfn._xlws.FILTER(AnalysisResults!$T$2:$T$3724,(AnalysisResults!$P$2:$P$3724='AE_SOC_PT Display'!$D516)*(AnalysisResults!$D$2:$D$3724='AE_SOC_PT Display'!F$4)*(AnalysisResults!$J$2:$J$3724='AE_SOC_PT Display'!$B516)*(AnalysisResults!$N$2:$N$3724='AE_SOC_PT Display'!$C516),"")</f>
        <v>1</v>
      </c>
      <c r="G516" s="10" t="str" cm="1">
        <f t="array" ref="G516">_xlfn._xlws.FILTER(AnalysisResults!$T$2:$T$3724,(AnalysisResults!$P$2:$P$3724='AE_SOC_PT Display'!$D516)*(AnalysisResults!$D$2:$D$3724='AE_SOC_PT Display'!G$4)*(AnalysisResults!$J$2:$J$3724='AE_SOC_PT Display'!$B516)*(AnalysisResults!$N$2:$N$3724='AE_SOC_PT Display'!$C516),"")</f>
        <v>0</v>
      </c>
      <c r="H516" s="10" t="str" cm="1">
        <f t="array" ref="H516">_xlfn._xlws.FILTER(AnalysisResults!$T$2:$T$3724,(AnalysisResults!$P$2:$P$3724='AE_SOC_PT Display'!$D516)*(AnalysisResults!$D$2:$D$3724='AE_SOC_PT Display'!H$4)*(AnalysisResults!$J$2:$J$3724='AE_SOC_PT Display'!$B516)*(AnalysisResults!$N$2:$N$3724='AE_SOC_PT Display'!$C516),"")</f>
        <v>0</v>
      </c>
    </row>
    <row r="517" spans="2:8" x14ac:dyDescent="0.45">
      <c r="B517" s="9" t="str">
        <v>VASCULAR DISORDERS</v>
      </c>
      <c r="C517" s="9" t="str">
        <v>ORTHOSTATIC HYPOTENSION</v>
      </c>
      <c r="D517" s="11" t="str">
        <v>Mth01_CatVar_ByGrp_2_pct</v>
      </c>
      <c r="E517" s="9" t="str" cm="1">
        <f t="array" ref="E517">_xlfn._xlws.FILTER(AnalysisMethods!$G$2:$G$31,AnalysisMethods!$E$2:$E$31='AE_SOC_PT Display'!D517,"")</f>
        <v>%</v>
      </c>
      <c r="F517" s="10" t="str" cm="1">
        <f t="array" ref="F517">_xlfn._xlws.FILTER(AnalysisResults!$T$2:$T$3724,(AnalysisResults!$P$2:$P$3724='AE_SOC_PT Display'!$D517)*(AnalysisResults!$D$2:$D$3724='AE_SOC_PT Display'!F$4)*(AnalysisResults!$J$2:$J$3724='AE_SOC_PT Display'!$B517)*(AnalysisResults!$N$2:$N$3724='AE_SOC_PT Display'!$C517),"")</f>
        <v>(  1.2)</v>
      </c>
      <c r="G517" s="10" t="str" cm="1">
        <f t="array" ref="G517">_xlfn._xlws.FILTER(AnalysisResults!$T$2:$T$3724,(AnalysisResults!$P$2:$P$3724='AE_SOC_PT Display'!$D517)*(AnalysisResults!$D$2:$D$3724='AE_SOC_PT Display'!G$4)*(AnalysisResults!$J$2:$J$3724='AE_SOC_PT Display'!$B517)*(AnalysisResults!$N$2:$N$3724='AE_SOC_PT Display'!$C517),"")</f>
        <v>(  0.0)</v>
      </c>
      <c r="H517" s="10" t="str" cm="1">
        <f t="array" ref="H517">_xlfn._xlws.FILTER(AnalysisResults!$T$2:$T$3724,(AnalysisResults!$P$2:$P$3724='AE_SOC_PT Display'!$D517)*(AnalysisResults!$D$2:$D$3724='AE_SOC_PT Display'!H$4)*(AnalysisResults!$J$2:$J$3724='AE_SOC_PT Display'!$B517)*(AnalysisResults!$N$2:$N$3724='AE_SOC_PT Display'!$C517),"")</f>
        <v>(  0.0)</v>
      </c>
    </row>
    <row r="518" spans="2:8" x14ac:dyDescent="0.45">
      <c r="B518" s="9" t="str">
        <v>VASCULAR DISORDERS</v>
      </c>
      <c r="C518" s="9" t="str">
        <v>WOUND HAEMORRHAGE</v>
      </c>
      <c r="D518" s="11" t="str">
        <v>Mth01_CatVar_ByGrp_1_n</v>
      </c>
      <c r="E518" s="9" t="str" cm="1">
        <f t="array" ref="E518">_xlfn._xlws.FILTER(AnalysisMethods!$G$2:$G$31,AnalysisMethods!$E$2:$E$31='AE_SOC_PT Display'!D518,"")</f>
        <v>n</v>
      </c>
      <c r="F518" s="10" t="str" cm="1">
        <f t="array" ref="F518">_xlfn._xlws.FILTER(AnalysisResults!$T$2:$T$3724,(AnalysisResults!$P$2:$P$3724='AE_SOC_PT Display'!$D518)*(AnalysisResults!$D$2:$D$3724='AE_SOC_PT Display'!F$4)*(AnalysisResults!$J$2:$J$3724='AE_SOC_PT Display'!$B518)*(AnalysisResults!$N$2:$N$3724='AE_SOC_PT Display'!$C518),"")</f>
        <v>0</v>
      </c>
      <c r="G518" s="10" t="str" cm="1">
        <f t="array" ref="G518">_xlfn._xlws.FILTER(AnalysisResults!$T$2:$T$3724,(AnalysisResults!$P$2:$P$3724='AE_SOC_PT Display'!$D518)*(AnalysisResults!$D$2:$D$3724='AE_SOC_PT Display'!G$4)*(AnalysisResults!$J$2:$J$3724='AE_SOC_PT Display'!$B518)*(AnalysisResults!$N$2:$N$3724='AE_SOC_PT Display'!$C518),"")</f>
        <v>0</v>
      </c>
      <c r="H518" s="10" t="str" cm="1">
        <f t="array" ref="H518">_xlfn._xlws.FILTER(AnalysisResults!$T$2:$T$3724,(AnalysisResults!$P$2:$P$3724='AE_SOC_PT Display'!$D518)*(AnalysisResults!$D$2:$D$3724='AE_SOC_PT Display'!H$4)*(AnalysisResults!$J$2:$J$3724='AE_SOC_PT Display'!$B518)*(AnalysisResults!$N$2:$N$3724='AE_SOC_PT Display'!$C518),"")</f>
        <v>1</v>
      </c>
    </row>
    <row r="519" spans="2:8" x14ac:dyDescent="0.45">
      <c r="B519" s="9" t="str">
        <v>VASCULAR DISORDERS</v>
      </c>
      <c r="C519" s="9" t="str">
        <v>WOUND HAEMORRHAGE</v>
      </c>
      <c r="D519" s="11" t="str">
        <v>Mth01_CatVar_ByGrp_2_pct</v>
      </c>
      <c r="E519" s="9" t="str" cm="1">
        <f t="array" ref="E519">_xlfn._xlws.FILTER(AnalysisMethods!$G$2:$G$31,AnalysisMethods!$E$2:$E$31='AE_SOC_PT Display'!D519,"")</f>
        <v>%</v>
      </c>
      <c r="F519" s="10" t="str" cm="1">
        <f t="array" ref="F519">_xlfn._xlws.FILTER(AnalysisResults!$T$2:$T$3724,(AnalysisResults!$P$2:$P$3724='AE_SOC_PT Display'!$D519)*(AnalysisResults!$D$2:$D$3724='AE_SOC_PT Display'!F$4)*(AnalysisResults!$J$2:$J$3724='AE_SOC_PT Display'!$B519)*(AnalysisResults!$N$2:$N$3724='AE_SOC_PT Display'!$C519),"")</f>
        <v>(  0.0)</v>
      </c>
      <c r="G519" s="10" t="str" cm="1">
        <f t="array" ref="G519">_xlfn._xlws.FILTER(AnalysisResults!$T$2:$T$3724,(AnalysisResults!$P$2:$P$3724='AE_SOC_PT Display'!$D519)*(AnalysisResults!$D$2:$D$3724='AE_SOC_PT Display'!G$4)*(AnalysisResults!$J$2:$J$3724='AE_SOC_PT Display'!$B519)*(AnalysisResults!$N$2:$N$3724='AE_SOC_PT Display'!$C519),"")</f>
        <v>(  0.0)</v>
      </c>
      <c r="H519" s="10" t="str" cm="1">
        <f t="array" ref="H519">_xlfn._xlws.FILTER(AnalysisResults!$T$2:$T$3724,(AnalysisResults!$P$2:$P$3724='AE_SOC_PT Display'!$D519)*(AnalysisResults!$D$2:$D$3724='AE_SOC_PT Display'!H$4)*(AnalysisResults!$J$2:$J$3724='AE_SOC_PT Display'!$B519)*(AnalysisResults!$N$2:$N$3724='AE_SOC_PT Display'!$C519),"")</f>
        <v>(  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93359-D89F-4AA9-B6F8-D47D5CC81927}">
  <dimension ref="A1:AA362"/>
  <sheetViews>
    <sheetView tabSelected="1" topLeftCell="B2" workbookViewId="0">
      <selection activeCell="B2" sqref="B2"/>
    </sheetView>
  </sheetViews>
  <sheetFormatPr defaultRowHeight="14.25" x14ac:dyDescent="0.45"/>
  <cols>
    <col min="1" max="1" width="21.6640625" hidden="1" customWidth="1"/>
    <col min="2" max="2" width="24.73046875" style="12" customWidth="1"/>
    <col min="3" max="3" width="24.73046875" hidden="1" customWidth="1"/>
    <col min="4" max="4" width="40.19921875" style="12" customWidth="1"/>
    <col min="5" max="5" width="22.73046875" hidden="1" customWidth="1"/>
    <col min="6" max="6" width="24.73046875" style="12" customWidth="1"/>
    <col min="7" max="7" width="24.73046875" hidden="1" customWidth="1"/>
    <col min="8" max="8" width="24.73046875" style="12" customWidth="1"/>
    <col min="9" max="9" width="24.73046875" customWidth="1"/>
    <col min="10" max="10" width="24.73046875" style="16" customWidth="1"/>
    <col min="11" max="15" width="24.73046875" customWidth="1"/>
    <col min="16" max="16" width="25.1328125" customWidth="1"/>
    <col min="17" max="17" width="18.33203125" bestFit="1" customWidth="1"/>
    <col min="21" max="21" width="21.6640625" bestFit="1" customWidth="1"/>
  </cols>
  <sheetData>
    <row r="1" spans="1:27" s="11" customFormat="1" hidden="1" x14ac:dyDescent="0.45">
      <c r="J1" s="18" t="str" cm="1">
        <f t="array" ref="J1:L8">_xlfn.LET(_xlpm.x,_xlfn.UNIQUE(_xlfn.CHOOSECOLS(_xlfn._xlws.FILTER(AnalysisResults!$A$2:$U$3724,AnalysisResults!$A$2:$A$3724=D2,""),_xlfn.IFNA(SUM(((MATCH(H2,_xlfn._xlws.FILTER(Analyses!$I$2:$L$20,Analyses!$A$2:$A$20=D2,""),0)-1)*4),4),21),_xlfn.IFNA(SUM(((MATCH(H2,_xlfn._xlws.FILTER(Analyses!$I$2:$L$20,Analyses!$A$2:$A$20=D2,""),0)-1)*4),IF(_xlfn.UNIQUE(_xlfn._xlws.FILTER(AnalysisGroupings!$E$2:$E$36,AnalysisGroupings!$B$2:$B$36=H2,FALSE)),6,5)),21),_xlfn.IFNA(SUM(((MATCH(H4,_xlfn._xlws.FILTER(Analyses!$I$2:$L$20,Analyses!$A$2:$A$20=D2,""),0)-1)*4),4),21),_xlfn.IFNA(SUM(((MATCH(H4,_xlfn._xlws.FILTER(Analyses!$I$2:$L$20,Analyses!$A$2:$A$20=D2,""),0)-1)*4),IF(_xlfn.UNIQUE(_xlfn._xlws.FILTER(AnalysisGroupings!$E$2:$E$36,AnalysisGroupings!$B$2:$B$36=H4,FALSE)),6,5)),21),_xlfn.IFNA(SUM(((MATCH(H6,_xlfn._xlws.FILTER(Analyses!$I$2:$L$20,Analyses!$A$2:$A$20=D2,""),0)-1)*4),4),21),_xlfn.IFNA(SUM(((MATCH(H6,_xlfn._xlws.FILTER(Analyses!$I$2:$L$20,Analyses!$A$2:$A$20=D2,""),0)-1)*4),IF(_xlfn.UNIQUE(_xlfn._xlws.FILTER(AnalysisGroupings!$E$2:$E$36,AnalysisGroupings!$B$2:$B$36=H6,FALSE)),6,5)),21),_xlfn.IFNA(SUM(((MATCH(H8,_xlfn._xlws.FILTER(Analyses!$I$2:$L$20,Analyses!$A$2:$A$20=D2,""),0)-1)*4),4),21),_xlfn.IFNA(SUM(((MATCH(H8,_xlfn._xlws.FILTER(Analyses!$I$2:$L$20,Analyses!$A$2:$A$20=D2,""),0)-1)*4),IF(_xlfn.UNIQUE(_xlfn._xlws.FILTER(AnalysisGroupings!$E$2:$E$36,AnalysisGroupings!$B$2:$B$36=H8,FALSE)),6,5)),21))),TRANSPOSE(_xlfn.SORTBY(_xlpm.x,INDEX(_xlpm.x,0,1),1,INDEX(_xlpm.x,0,2),1,INDEX(_xlpm.x,0,3),1,INDEX(_xlpm.x,0,4),1,INDEX(_xlpm.x,0,5),1,INDEX(_xlpm.x,0,6),1,INDEX(_xlpm.x,0,7),1,INDEX(_xlpm.x,0,8),1)))</f>
        <v/>
      </c>
      <c r="K1" s="15" t="str">
        <v/>
      </c>
      <c r="L1" s="15" t="str">
        <v/>
      </c>
      <c r="M1" s="15"/>
      <c r="N1" s="15"/>
      <c r="O1" s="15"/>
    </row>
    <row r="2" spans="1:27" s="13" customFormat="1" x14ac:dyDescent="0.45">
      <c r="A2" s="11" t="str" cm="1">
        <f t="array" ref="A2:A5">TRANSPOSE(_xlfn._xlws.FILTER(_xlfn._xlws.FILTER(Analyses!$I$2:$L$20,Analyses!$A$2:$A$20=$D$2,""),_xlfn._xlws.FILTER(Analyses!$I$2:$L$20,Analyses!$A$2:$A$20=$D$2,"")&lt;&gt;"",""))</f>
        <v>AnlsGrouping_02_Trt</v>
      </c>
      <c r="B2" s="26" t="s">
        <v>634</v>
      </c>
      <c r="D2" s="27" t="s">
        <v>669</v>
      </c>
      <c r="F2" s="12"/>
      <c r="H2" s="27"/>
      <c r="I2" s="12" t="str" cm="1">
        <f t="array" ref="I2">IF(ISBLANK(H2),"",_xlfn.UNIQUE(_xlfn._xlws.FILTER(AnalysisGroupings!$C$2:$C$36,AnalysisGroupings!$B$2:$B$36=H2,"Operation")))</f>
        <v/>
      </c>
      <c r="J2" s="17" t="str">
        <v/>
      </c>
      <c r="K2" s="14" t="str">
        <v/>
      </c>
      <c r="L2" s="14" t="str">
        <v/>
      </c>
      <c r="M2" s="14"/>
      <c r="N2" s="14"/>
      <c r="O2" s="14"/>
      <c r="P2" s="14"/>
      <c r="Q2" s="14"/>
      <c r="R2" s="14"/>
    </row>
    <row r="3" spans="1:27" s="11" customFormat="1" hidden="1" x14ac:dyDescent="0.45">
      <c r="A3" s="11" t="str">
        <v>AnlsGrouping_08_Param</v>
      </c>
      <c r="J3" s="18" t="str">
        <v/>
      </c>
      <c r="K3" s="15" t="str">
        <v/>
      </c>
      <c r="L3" s="15" t="str">
        <v/>
      </c>
      <c r="M3" s="15"/>
      <c r="N3" s="15"/>
      <c r="O3" s="15"/>
      <c r="P3" s="15"/>
      <c r="Q3" s="15"/>
      <c r="R3" s="15"/>
    </row>
    <row r="4" spans="1:27" s="13" customFormat="1" x14ac:dyDescent="0.45">
      <c r="A4" s="11" t="str">
        <v>AnlsGrouping_09_Visit</v>
      </c>
      <c r="B4" s="26" t="s">
        <v>635</v>
      </c>
      <c r="D4" s="27" t="s">
        <v>122</v>
      </c>
      <c r="F4" s="12"/>
      <c r="H4" s="27"/>
      <c r="I4" s="12" t="str" cm="1">
        <f t="array" ref="I4">IF(ISBLANK(H4),"",_xlfn.UNIQUE(_xlfn._xlws.FILTER(AnalysisGroupings!$C$2:$C$36,AnalysisGroupings!$B$2:$B$36=H4,"Operation")))</f>
        <v/>
      </c>
      <c r="J4" s="17" t="str">
        <v/>
      </c>
      <c r="K4" s="14" t="str">
        <v/>
      </c>
      <c r="L4" s="14" t="str">
        <v/>
      </c>
      <c r="M4" s="14"/>
      <c r="N4" s="14"/>
      <c r="O4" s="14"/>
      <c r="P4" s="14"/>
      <c r="Q4" s="14"/>
      <c r="R4" s="14"/>
    </row>
    <row r="5" spans="1:27" s="11" customFormat="1" hidden="1" x14ac:dyDescent="0.45">
      <c r="A5" s="13" t="str">
        <v>Mth02_ContVar_ByGrp</v>
      </c>
      <c r="J5" s="18" t="str">
        <v/>
      </c>
      <c r="K5" s="15" t="str">
        <v/>
      </c>
      <c r="L5" s="15" t="str">
        <v/>
      </c>
      <c r="M5" s="15"/>
      <c r="N5" s="15"/>
      <c r="O5" s="15"/>
      <c r="P5" s="15"/>
      <c r="Q5" s="15"/>
      <c r="R5" s="15"/>
    </row>
    <row r="6" spans="1:27" s="13" customFormat="1" x14ac:dyDescent="0.45">
      <c r="D6" s="12"/>
      <c r="F6" s="12"/>
      <c r="H6" s="27"/>
      <c r="I6" s="12" t="str" cm="1">
        <f t="array" ref="I6">IF(ISBLANK(H6),"",_xlfn.UNIQUE(_xlfn._xlws.FILTER(AnalysisGroupings!$C$2:$C$36,AnalysisGroupings!$B$2:$B$36=H6,"Operation")))</f>
        <v/>
      </c>
      <c r="J6" s="17" t="str">
        <v/>
      </c>
      <c r="K6" s="14" t="str">
        <v/>
      </c>
      <c r="L6" s="14" t="str">
        <v/>
      </c>
      <c r="M6" s="14"/>
      <c r="N6" s="14"/>
      <c r="O6" s="14"/>
      <c r="P6" s="14"/>
      <c r="Q6" s="14"/>
      <c r="R6" s="14"/>
    </row>
    <row r="7" spans="1:27" s="11" customFormat="1" hidden="1" x14ac:dyDescent="0.45">
      <c r="J7" s="18" t="str">
        <v>AnlsGrouping_02_Trt_1</v>
      </c>
      <c r="K7" s="15" t="str">
        <v>AnlsGrouping_02_Trt_2</v>
      </c>
      <c r="L7" s="15" t="str">
        <v>AnlsGrouping_02_Trt_3</v>
      </c>
      <c r="M7" s="15"/>
      <c r="N7" s="15"/>
      <c r="O7" s="15"/>
      <c r="P7" s="15"/>
      <c r="Q7" s="15"/>
      <c r="R7" s="15"/>
    </row>
    <row r="8" spans="1:27" s="13" customFormat="1" x14ac:dyDescent="0.45">
      <c r="B8" s="12"/>
      <c r="D8" s="12"/>
      <c r="F8" s="12"/>
      <c r="H8" s="27" t="s">
        <v>33</v>
      </c>
      <c r="I8" s="12" t="str" cm="1">
        <f t="array" ref="I8">IF(ISBLANK(H8),"",_xlfn.UNIQUE(_xlfn._xlws.FILTER(AnalysisGroupings!$C$2:$C$36,AnalysisGroupings!$B$2:$B$36=H8,"Operation")))</f>
        <v>Treatment</v>
      </c>
      <c r="J8" s="17" t="str">
        <v>Placebo</v>
      </c>
      <c r="K8" s="14" t="str">
        <v>Xanomeline Low Dose</v>
      </c>
      <c r="L8" s="14" t="str">
        <v>Xanomeline High Dose</v>
      </c>
      <c r="M8" s="14"/>
      <c r="N8" s="14"/>
      <c r="O8" s="14"/>
      <c r="P8" s="14"/>
      <c r="Q8" s="14"/>
      <c r="R8" s="14"/>
    </row>
    <row r="9" spans="1:27" s="13" customFormat="1" x14ac:dyDescent="0.45">
      <c r="B9" s="27"/>
      <c r="D9" s="27" t="s">
        <v>733</v>
      </c>
      <c r="F9" s="27" t="s">
        <v>734</v>
      </c>
      <c r="H9" s="27" t="s">
        <v>295</v>
      </c>
      <c r="I9" s="14"/>
      <c r="J9" s="17"/>
      <c r="K9" s="14"/>
      <c r="L9" s="14"/>
      <c r="M9" s="14"/>
      <c r="N9" s="14"/>
      <c r="O9" s="14"/>
      <c r="P9" s="14"/>
      <c r="Q9" s="14"/>
      <c r="R9" s="14"/>
    </row>
    <row r="10" spans="1:27" x14ac:dyDescent="0.45">
      <c r="B10" s="12" t="str" cm="1">
        <f t="array" ref="B10">IF(ISBLANK(B9),"",_xlfn.UNIQUE(_xlfn._xlws.FILTER(AnalysisGroupings!$C$2:$C$36,AnalysisGroupings!$B$2:$B$36=B9,"Operation")))</f>
        <v/>
      </c>
      <c r="D10" s="12" t="str" cm="1">
        <f t="array" ref="D10">IF(ISBLANK(D9),"",_xlfn.UNIQUE(_xlfn._xlws.FILTER(AnalysisGroupings!$C$2:$C$36,AnalysisGroupings!$B$2:$B$36=D9,"Operation")))</f>
        <v>Parameter</v>
      </c>
      <c r="F10" s="12" t="str" cm="1">
        <f t="array" ref="F10">IF(ISBLANK(F9),"",_xlfn.UNIQUE(_xlfn._xlws.FILTER(AnalysisGroupings!$C$2:$C$36,AnalysisGroupings!$B$2:$B$36=F9,"Operation")))</f>
        <v>Visit</v>
      </c>
      <c r="H10" s="12" t="str" cm="1">
        <f t="array" ref="H10">IF(ISBLANK(H9),"",_xlfn.UNIQUE(_xlfn._xlws.FILTER(AnalysisGroupings!$C$2:$C$36,AnalysisGroupings!$B$2:$B$36=H9,"Operation")))</f>
        <v>Operation</v>
      </c>
      <c r="I10" s="10"/>
      <c r="J10" s="19"/>
      <c r="K10" s="10"/>
    </row>
    <row r="11" spans="1:27" s="20" customFormat="1" x14ac:dyDescent="0.45">
      <c r="A11" s="21" t="str" cm="1">
        <f t="array" ref="A11:H362">_xlfn.LET(_xlpm.this_analysis,_xlfn._xlws.FILTER(Analyses!$I$2:$L$20,Analyses!$A$2:$A$20=D2,""),_xlpm.x,_xlfn.UNIQUE(_xlfn.CHOOSECOLS(_xlfn._xlws.FILTER(AnalysisResults!$A$2:$U$3724,AnalysisResults!$A$2:$A$3724=D2,""),_xlfn.IFNA(SUM(((MATCH(B9,_xlpm.this_analysis,0)-1)*4),4),21),_xlfn.IFNA(SUM(((MATCH(B9,_xlpm.this_analysis,0)-1)*4),IF(_xlfn.UNIQUE(_xlfn._xlws.FILTER(AnalysisGroupings!$E$2:$E$36,AnalysisGroupings!$B$2:$B$36='Dynamic Display'!B9,FALSE)),6,5)),21),_xlfn.IFNA(SUM(((MATCH(D9,_xlpm.this_analysis,0)-1)*4),4),21),_xlfn.IFNA(SUM(((MATCH(D9,_xlpm.this_analysis,0)-1)*4),IF(_xlfn.UNIQUE(_xlfn._xlws.FILTER(AnalysisGroupings!$E$2:$E$36,AnalysisGroupings!$B$2:$B$36='Dynamic Display'!D9,FALSE)),6,5)),21),_xlfn.IFNA(SUM(((MATCH(F9,_xlpm.this_analysis,0)-1)*4),4),21),_xlfn.IFNA(SUM(((MATCH(F9,_xlpm.this_analysis,0)-1)*4),IF(_xlfn.UNIQUE(_xlfn._xlws.FILTER(AnalysisGroupings!$E$2:$E$36,AnalysisGroupings!$B$2:$B$36='Dynamic Display'!F9,FALSE)),6,5)),21),_xlfn.IFNA(SUM(((MATCH(H9,_xlpm.this_analysis,0)-1)*4),4),21),_xlfn.IFNA(SUM(((MATCH(H9,_xlpm.this_analysis,0)-1)*4),IF(_xlfn.UNIQUE(_xlfn._xlws.FILTER(AnalysisGroupings!$E$2:$E$36,AnalysisGroupings!$B$2:$B$36='Dynamic Display'!H9,FALSE)),6,5)),21))),_xlfn.SORTBY(_xlpm.x,INDEX(_xlpm.x,0,1),1,INDEX(_xlpm.x,0,2),1,INDEX(_xlpm.x,0,3),1,INDEX(_xlpm.x,0,4),1,INDEX(_xlpm.x,0,5),1,INDEX(_xlpm.x,0,6),1,INDEX(_xlpm.x,0,7),1,INDEX(_xlpm.x,0,8),1))</f>
        <v/>
      </c>
      <c r="B11" s="22" t="str">
        <v/>
      </c>
      <c r="C11" s="23" t="str">
        <v>AnlsGrouping_08_Param_1</v>
      </c>
      <c r="D11" s="22" t="str">
        <v>Systolic Blood Pressure (mmHg)</v>
      </c>
      <c r="E11" s="21" t="str">
        <v>AnlsGrouping_09_Visit_01</v>
      </c>
      <c r="F11" s="22" t="str">
        <v>Baseline</v>
      </c>
      <c r="G11" s="21" t="str">
        <v>Mth02_ContVar_ByGrp_1_n</v>
      </c>
      <c r="H11" s="22" t="str">
        <v>n</v>
      </c>
      <c r="I11" s="25"/>
      <c r="J11" s="24" t="str" cm="1">
        <f t="array" ref="J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255</v>
      </c>
      <c r="K11" s="25" t="str" cm="1">
        <f t="array" ref="K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252</v>
      </c>
      <c r="L11" s="25" t="str" cm="1">
        <f t="array" ref="L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252</v>
      </c>
      <c r="M11" s="25" t="str" cm="1">
        <f t="array" ref="M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 s="25" t="str" cm="1">
        <f t="array" ref="N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 s="25" t="str" cm="1">
        <f t="array" ref="O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 s="25" t="str" cm="1">
        <f t="array" ref="P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 s="25" t="str" cm="1">
        <f t="array" ref="Q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 s="25" t="str" cm="1">
        <f t="array" ref="R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 s="25" t="str" cm="1">
        <f t="array" ref="S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 s="25" t="str" cm="1">
        <f t="array" ref="T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 s="25" t="str" cm="1">
        <f t="array" ref="U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 s="25" t="str" cm="1">
        <f t="array" ref="V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 s="25" t="str" cm="1">
        <f t="array" ref="W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 s="25" t="str" cm="1">
        <f t="array" ref="X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 s="25" t="str" cm="1">
        <f t="array" ref="Y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 s="25" t="str" cm="1">
        <f t="array" ref="Z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 s="25" t="str" cm="1">
        <f t="array" ref="AA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 spans="1:27" x14ac:dyDescent="0.45">
      <c r="A12" s="11" t="str">
        <v/>
      </c>
      <c r="B12" s="12" t="str">
        <v/>
      </c>
      <c r="C12" s="9" t="str">
        <v>AnlsGrouping_08_Param_1</v>
      </c>
      <c r="D12" s="12" t="str">
        <v>Systolic Blood Pressure (mmHg)</v>
      </c>
      <c r="E12" s="11" t="str">
        <v>AnlsGrouping_09_Visit_01</v>
      </c>
      <c r="F12" s="12" t="str">
        <v>Baseline</v>
      </c>
      <c r="G12" s="11" t="str">
        <v>Mth02_ContVar_ByGrp_2_Mean</v>
      </c>
      <c r="H12" s="12" t="str">
        <v>Mean</v>
      </c>
      <c r="I12" s="10"/>
      <c r="J12" s="19" t="str" cm="1">
        <f t="array" ref="J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136.8</v>
      </c>
      <c r="K12" s="10" t="str" cm="1">
        <f t="array" ref="K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136.9</v>
      </c>
      <c r="L12" s="10" t="str" cm="1">
        <f t="array" ref="L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138.8</v>
      </c>
      <c r="M12" s="10" t="str" cm="1">
        <f t="array" ref="M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 s="10" t="str" cm="1">
        <f t="array" ref="N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 s="10" t="str" cm="1">
        <f t="array" ref="O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 s="10" t="str" cm="1">
        <f t="array" ref="P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 s="10" t="str" cm="1">
        <f t="array" ref="Q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 s="10" t="str" cm="1">
        <f t="array" ref="R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 s="10" t="str" cm="1">
        <f t="array" ref="S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 s="10" t="str" cm="1">
        <f t="array" ref="T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 s="10" t="str" cm="1">
        <f t="array" ref="U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 s="10" t="str" cm="1">
        <f t="array" ref="V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 s="10" t="str" cm="1">
        <f t="array" ref="W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 s="10" t="str" cm="1">
        <f t="array" ref="X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 s="10" t="str" cm="1">
        <f t="array" ref="Y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 s="10" t="str" cm="1">
        <f t="array" ref="Z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 s="10" t="str" cm="1">
        <f t="array" ref="AA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 spans="1:27" x14ac:dyDescent="0.45">
      <c r="A13" s="11" t="str">
        <v/>
      </c>
      <c r="B13" s="12" t="str">
        <v/>
      </c>
      <c r="C13" s="9" t="str">
        <v>AnlsGrouping_08_Param_1</v>
      </c>
      <c r="D13" s="12" t="str">
        <v>Systolic Blood Pressure (mmHg)</v>
      </c>
      <c r="E13" s="11" t="str">
        <v>AnlsGrouping_09_Visit_01</v>
      </c>
      <c r="F13" s="12" t="str">
        <v>Baseline</v>
      </c>
      <c r="G13" s="11" t="str">
        <v>Mth02_ContVar_ByGrp_3_SD</v>
      </c>
      <c r="H13" s="12" t="str">
        <v>SD</v>
      </c>
      <c r="I13" s="10"/>
      <c r="J13" s="19" t="str" cm="1">
        <f t="array" ref="J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(17.81)</v>
      </c>
      <c r="K13" s="10" t="str" cm="1">
        <f t="array" ref="K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(17.57)</v>
      </c>
      <c r="L13" s="10" t="str" cm="1">
        <f t="array" ref="L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(18.74)</v>
      </c>
      <c r="M13" s="10" t="str" cm="1">
        <f t="array" ref="M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 s="10" t="str" cm="1">
        <f t="array" ref="N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 s="10" t="str" cm="1">
        <f t="array" ref="O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 s="10" t="str" cm="1">
        <f t="array" ref="P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 s="10" t="str" cm="1">
        <f t="array" ref="Q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 s="10" t="str" cm="1">
        <f t="array" ref="R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 s="10" t="str" cm="1">
        <f t="array" ref="S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 s="10" t="str" cm="1">
        <f t="array" ref="T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 s="10" t="str" cm="1">
        <f t="array" ref="U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 s="10" t="str" cm="1">
        <f t="array" ref="V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 s="10" t="str" cm="1">
        <f t="array" ref="W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 s="10" t="str" cm="1">
        <f t="array" ref="X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 s="10" t="str" cm="1">
        <f t="array" ref="Y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 s="10" t="str" cm="1">
        <f t="array" ref="Z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 s="10" t="str" cm="1">
        <f t="array" ref="AA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 spans="1:27" x14ac:dyDescent="0.45">
      <c r="A14" s="11" t="str">
        <v/>
      </c>
      <c r="B14" s="12" t="str">
        <v/>
      </c>
      <c r="C14" s="9" t="str">
        <v>AnlsGrouping_08_Param_1</v>
      </c>
      <c r="D14" s="12" t="str">
        <v>Systolic Blood Pressure (mmHg)</v>
      </c>
      <c r="E14" s="11" t="str">
        <v>AnlsGrouping_09_Visit_01</v>
      </c>
      <c r="F14" s="12" t="str">
        <v>Baseline</v>
      </c>
      <c r="G14" s="11" t="str">
        <v>Mth02_ContVar_ByGrp_4_Median</v>
      </c>
      <c r="H14" s="12" t="str">
        <v>Median</v>
      </c>
      <c r="J14" s="19" t="str" cm="1">
        <f t="array" ref="J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137.0</v>
      </c>
      <c r="K14" s="10" t="str" cm="1">
        <f t="array" ref="K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138.0</v>
      </c>
      <c r="L14" s="10" t="str" cm="1">
        <f t="array" ref="L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138.0</v>
      </c>
      <c r="M14" s="10" t="str" cm="1">
        <f t="array" ref="M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 s="10" t="str" cm="1">
        <f t="array" ref="N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 s="10" t="str" cm="1">
        <f t="array" ref="O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 s="10" t="str" cm="1">
        <f t="array" ref="P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 s="10" t="str" cm="1">
        <f t="array" ref="Q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 s="10" t="str" cm="1">
        <f t="array" ref="R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 s="10" t="str" cm="1">
        <f t="array" ref="S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 s="10" t="str" cm="1">
        <f t="array" ref="T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 s="10" t="str" cm="1">
        <f t="array" ref="U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 s="10" t="str" cm="1">
        <f t="array" ref="V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 s="10" t="str" cm="1">
        <f t="array" ref="W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 s="10" t="str" cm="1">
        <f t="array" ref="X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 s="10" t="str" cm="1">
        <f t="array" ref="Y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 s="10" t="str" cm="1">
        <f t="array" ref="Z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 s="10" t="str" cm="1">
        <f t="array" ref="AA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 spans="1:27" x14ac:dyDescent="0.45">
      <c r="A15" t="str">
        <v/>
      </c>
      <c r="B15" s="12" t="str">
        <v/>
      </c>
      <c r="C15" s="9" t="str">
        <v>AnlsGrouping_08_Param_1</v>
      </c>
      <c r="D15" s="12" t="str">
        <v>Systolic Blood Pressure (mmHg)</v>
      </c>
      <c r="E15" s="11" t="str">
        <v>AnlsGrouping_09_Visit_01</v>
      </c>
      <c r="F15" s="12" t="str">
        <v>Baseline</v>
      </c>
      <c r="G15" s="11" t="str">
        <v>Mth02_ContVar_ByGrp_5_Q1</v>
      </c>
      <c r="H15" s="12" t="str">
        <v>Q1</v>
      </c>
      <c r="I15" s="10"/>
      <c r="J15" s="19" t="str" cm="1">
        <f t="array" ref="J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124.0</v>
      </c>
      <c r="K15" s="10" t="str" cm="1">
        <f t="array" ref="K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122.0</v>
      </c>
      <c r="L15" s="10" t="str" cm="1">
        <f t="array" ref="L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125.0</v>
      </c>
      <c r="M15" s="10" t="str" cm="1">
        <f t="array" ref="M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 s="10" t="str" cm="1">
        <f t="array" ref="N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 s="10" t="str" cm="1">
        <f t="array" ref="O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 s="10" t="str" cm="1">
        <f t="array" ref="P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 s="10" t="str" cm="1">
        <f t="array" ref="Q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 s="10" t="str" cm="1">
        <f t="array" ref="R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 s="10" t="str" cm="1">
        <f t="array" ref="S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 s="10" t="str" cm="1">
        <f t="array" ref="T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 s="10" t="str" cm="1">
        <f t="array" ref="U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 s="10" t="str" cm="1">
        <f t="array" ref="V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 s="10" t="str" cm="1">
        <f t="array" ref="W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 s="10" t="str" cm="1">
        <f t="array" ref="X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 s="10" t="str" cm="1">
        <f t="array" ref="Y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 s="10" t="str" cm="1">
        <f t="array" ref="Z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 s="10" t="str" cm="1">
        <f t="array" ref="AA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 spans="1:27" x14ac:dyDescent="0.45">
      <c r="A16" t="str">
        <v/>
      </c>
      <c r="B16" s="12" t="str">
        <v/>
      </c>
      <c r="C16" s="9" t="str">
        <v>AnlsGrouping_08_Param_1</v>
      </c>
      <c r="D16" s="12" t="str">
        <v>Systolic Blood Pressure (mmHg)</v>
      </c>
      <c r="E16" t="str">
        <v>AnlsGrouping_09_Visit_01</v>
      </c>
      <c r="F16" s="12" t="str">
        <v>Baseline</v>
      </c>
      <c r="G16" t="str">
        <v>Mth02_ContVar_ByGrp_6_Q3</v>
      </c>
      <c r="H16" s="12" t="str">
        <v>Q3</v>
      </c>
      <c r="I16" s="10"/>
      <c r="J16" s="19" t="str" cm="1">
        <f t="array" ref="J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150.0</v>
      </c>
      <c r="K16" s="10" t="str" cm="1">
        <f t="array" ref="K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150.0</v>
      </c>
      <c r="L16" s="10" t="str" cm="1">
        <f t="array" ref="L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150.0</v>
      </c>
      <c r="M16" s="10" t="str" cm="1">
        <f t="array" ref="M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 s="10" t="str" cm="1">
        <f t="array" ref="N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 s="10" t="str" cm="1">
        <f t="array" ref="O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 s="10" t="str" cm="1">
        <f t="array" ref="P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 s="10" t="str" cm="1">
        <f t="array" ref="Q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 s="10" t="str" cm="1">
        <f t="array" ref="R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 s="10" t="str" cm="1">
        <f t="array" ref="S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 s="10" t="str" cm="1">
        <f t="array" ref="T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 s="10" t="str" cm="1">
        <f t="array" ref="U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 s="10" t="str" cm="1">
        <f t="array" ref="V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 s="10" t="str" cm="1">
        <f t="array" ref="W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 s="10" t="str" cm="1">
        <f t="array" ref="X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 s="10" t="str" cm="1">
        <f t="array" ref="Y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 s="10" t="str" cm="1">
        <f t="array" ref="Z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 s="10" t="str" cm="1">
        <f t="array" ref="AA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 spans="1:27" x14ac:dyDescent="0.45">
      <c r="A17" t="str">
        <v/>
      </c>
      <c r="B17" s="12" t="str">
        <v/>
      </c>
      <c r="C17" s="9" t="str">
        <v>AnlsGrouping_08_Param_1</v>
      </c>
      <c r="D17" s="12" t="str">
        <v>Systolic Blood Pressure (mmHg)</v>
      </c>
      <c r="E17" t="str">
        <v>AnlsGrouping_09_Visit_01</v>
      </c>
      <c r="F17" s="12" t="str">
        <v>Baseline</v>
      </c>
      <c r="G17" t="str">
        <v>Mth02_ContVar_ByGrp_7_Min</v>
      </c>
      <c r="H17" s="12" t="str">
        <v>Min</v>
      </c>
      <c r="I17" s="10"/>
      <c r="J17" s="19" t="str" cm="1">
        <f t="array" ref="J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v>
      </c>
      <c r="K17" s="10" t="str" cm="1">
        <f t="array" ref="K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17" s="10" t="str" cm="1">
        <f t="array" ref="L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100</v>
      </c>
      <c r="M17" s="10" t="str" cm="1">
        <f t="array" ref="M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 s="10" t="str" cm="1">
        <f t="array" ref="N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 s="10" t="str" cm="1">
        <f t="array" ref="O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 s="10" t="str" cm="1">
        <f t="array" ref="P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 s="10" t="str" cm="1">
        <f t="array" ref="Q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 s="10" t="str" cm="1">
        <f t="array" ref="R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 s="10" t="str" cm="1">
        <f t="array" ref="S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 s="10" t="str" cm="1">
        <f t="array" ref="T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 s="10" t="str" cm="1">
        <f t="array" ref="U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 s="10" t="str" cm="1">
        <f t="array" ref="V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 s="10" t="str" cm="1">
        <f t="array" ref="W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 s="10" t="str" cm="1">
        <f t="array" ref="X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 s="10" t="str" cm="1">
        <f t="array" ref="Y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 s="10" t="str" cm="1">
        <f t="array" ref="Z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 s="10" t="str" cm="1">
        <f t="array" ref="AA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 spans="1:27" x14ac:dyDescent="0.45">
      <c r="A18" t="str">
        <v/>
      </c>
      <c r="B18" s="12" t="str">
        <v/>
      </c>
      <c r="C18" s="9" t="str">
        <v>AnlsGrouping_08_Param_1</v>
      </c>
      <c r="D18" s="12" t="str">
        <v>Systolic Blood Pressure (mmHg)</v>
      </c>
      <c r="E18" t="str">
        <v>AnlsGrouping_09_Visit_01</v>
      </c>
      <c r="F18" s="12" t="str">
        <v>Baseline</v>
      </c>
      <c r="G18" t="str">
        <v>Mth02_ContVar_ByGrp_8_Max</v>
      </c>
      <c r="H18" s="12" t="str">
        <v>Max</v>
      </c>
      <c r="I18" s="10"/>
      <c r="J18" s="19" t="str" cm="1">
        <f t="array" ref="J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184</v>
      </c>
      <c r="K18" s="10" t="str" cm="1">
        <f t="array" ref="K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186</v>
      </c>
      <c r="L18" s="10" t="str" cm="1">
        <f t="array" ref="L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194</v>
      </c>
      <c r="M18" s="10" t="str" cm="1">
        <f t="array" ref="M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 s="10" t="str" cm="1">
        <f t="array" ref="N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 s="10" t="str" cm="1">
        <f t="array" ref="O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 s="10" t="str" cm="1">
        <f t="array" ref="P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 s="10" t="str" cm="1">
        <f t="array" ref="Q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 s="10" t="str" cm="1">
        <f t="array" ref="R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 s="10" t="str" cm="1">
        <f t="array" ref="S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 s="10" t="str" cm="1">
        <f t="array" ref="T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 s="10" t="str" cm="1">
        <f t="array" ref="U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 s="10" t="str" cm="1">
        <f t="array" ref="V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 s="10" t="str" cm="1">
        <f t="array" ref="W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 s="10" t="str" cm="1">
        <f t="array" ref="X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 s="10" t="str" cm="1">
        <f t="array" ref="Y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 s="10" t="str" cm="1">
        <f t="array" ref="Z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 s="10" t="str" cm="1">
        <f t="array" ref="AA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 spans="1:27" x14ac:dyDescent="0.45">
      <c r="A19" t="str">
        <v/>
      </c>
      <c r="B19" s="12" t="str">
        <v/>
      </c>
      <c r="C19" s="9" t="str">
        <v>AnlsGrouping_08_Param_1</v>
      </c>
      <c r="D19" s="12" t="str">
        <v>Systolic Blood Pressure (mmHg)</v>
      </c>
      <c r="E19" t="str">
        <v>AnlsGrouping_09_Visit_02</v>
      </c>
      <c r="F19" s="12" t="str">
        <v>Week 2</v>
      </c>
      <c r="G19" t="str">
        <v>Mth02_ContVar_ByGrp_1_n</v>
      </c>
      <c r="H19" s="12" t="str">
        <v>n</v>
      </c>
      <c r="I19" s="10"/>
      <c r="J19" s="19" t="str" cm="1">
        <f t="array" ref="J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252</v>
      </c>
      <c r="K19" s="10" t="str" cm="1">
        <f t="array" ref="K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251</v>
      </c>
      <c r="L19" s="10" t="str" cm="1">
        <f t="array" ref="L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243</v>
      </c>
      <c r="M19" s="10" t="str" cm="1">
        <f t="array" ref="M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 s="10" t="str" cm="1">
        <f t="array" ref="N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 s="10" t="str" cm="1">
        <f t="array" ref="O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 s="10" t="str" cm="1">
        <f t="array" ref="P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 s="10" t="str" cm="1">
        <f t="array" ref="Q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 s="10" t="str" cm="1">
        <f t="array" ref="R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 s="10" t="str" cm="1">
        <f t="array" ref="S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 s="10" t="str" cm="1">
        <f t="array" ref="T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 s="10" t="str" cm="1">
        <f t="array" ref="U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 s="10" t="str" cm="1">
        <f t="array" ref="V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 s="10" t="str" cm="1">
        <f t="array" ref="W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 s="10" t="str" cm="1">
        <f t="array" ref="X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 s="10" t="str" cm="1">
        <f t="array" ref="Y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 s="10" t="str" cm="1">
        <f t="array" ref="Z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 s="10" t="str" cm="1">
        <f t="array" ref="AA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 spans="1:27" x14ac:dyDescent="0.45">
      <c r="A20" t="str">
        <v/>
      </c>
      <c r="B20" s="12" t="str">
        <v/>
      </c>
      <c r="C20" s="9" t="str">
        <v>AnlsGrouping_08_Param_1</v>
      </c>
      <c r="D20" s="12" t="str">
        <v>Systolic Blood Pressure (mmHg)</v>
      </c>
      <c r="E20" t="str">
        <v>AnlsGrouping_09_Visit_02</v>
      </c>
      <c r="F20" s="12" t="str">
        <v>Week 2</v>
      </c>
      <c r="G20" t="str">
        <v>Mth02_ContVar_ByGrp_2_Mean</v>
      </c>
      <c r="H20" s="12" t="str">
        <v>Mean</v>
      </c>
      <c r="I20" s="10"/>
      <c r="J20" s="19" t="str" cm="1">
        <f t="array" ref="J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133.8</v>
      </c>
      <c r="K20" s="10" t="str" cm="1">
        <f t="array" ref="K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135.2</v>
      </c>
      <c r="L20" s="10" t="str" cm="1">
        <f t="array" ref="L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132.3</v>
      </c>
      <c r="M20" s="10" t="str" cm="1">
        <f t="array" ref="M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 s="10" t="str" cm="1">
        <f t="array" ref="N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 s="10" t="str" cm="1">
        <f t="array" ref="O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 s="10" t="str" cm="1">
        <f t="array" ref="P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 s="10" t="str" cm="1">
        <f t="array" ref="Q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 s="10" t="str" cm="1">
        <f t="array" ref="R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 s="10" t="str" cm="1">
        <f t="array" ref="S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 s="10" t="str" cm="1">
        <f t="array" ref="T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 s="10" t="str" cm="1">
        <f t="array" ref="U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 s="10" t="str" cm="1">
        <f t="array" ref="V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 s="10" t="str" cm="1">
        <f t="array" ref="W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 s="10" t="str" cm="1">
        <f t="array" ref="X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 s="10" t="str" cm="1">
        <f t="array" ref="Y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 s="10" t="str" cm="1">
        <f t="array" ref="Z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 s="10" t="str" cm="1">
        <f t="array" ref="AA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 spans="1:27" x14ac:dyDescent="0.45">
      <c r="A21" t="str">
        <v/>
      </c>
      <c r="B21" s="12" t="str">
        <v/>
      </c>
      <c r="C21" s="9" t="str">
        <v>AnlsGrouping_08_Param_1</v>
      </c>
      <c r="D21" s="12" t="str">
        <v>Systolic Blood Pressure (mmHg)</v>
      </c>
      <c r="E21" t="str">
        <v>AnlsGrouping_09_Visit_02</v>
      </c>
      <c r="F21" s="12" t="str">
        <v>Week 2</v>
      </c>
      <c r="G21" t="str">
        <v>Mth02_ContVar_ByGrp_3_SD</v>
      </c>
      <c r="H21" s="12" t="str">
        <v>SD</v>
      </c>
      <c r="I21" s="10"/>
      <c r="J21" s="19" t="str" cm="1">
        <f t="array" ref="J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(17.80)</v>
      </c>
      <c r="K21" s="10" t="str" cm="1">
        <f t="array" ref="K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(17.72)</v>
      </c>
      <c r="L21" s="10" t="str" cm="1">
        <f t="array" ref="L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(16.61)</v>
      </c>
      <c r="M21" s="10" t="str" cm="1">
        <f t="array" ref="M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 s="10" t="str" cm="1">
        <f t="array" ref="N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 s="10" t="str" cm="1">
        <f t="array" ref="O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 s="10" t="str" cm="1">
        <f t="array" ref="P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 s="10" t="str" cm="1">
        <f t="array" ref="Q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 s="10" t="str" cm="1">
        <f t="array" ref="R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 s="10" t="str" cm="1">
        <f t="array" ref="S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 s="10" t="str" cm="1">
        <f t="array" ref="T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 s="10" t="str" cm="1">
        <f t="array" ref="U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 s="10" t="str" cm="1">
        <f t="array" ref="V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 s="10" t="str" cm="1">
        <f t="array" ref="W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 s="10" t="str" cm="1">
        <f t="array" ref="X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 s="10" t="str" cm="1">
        <f t="array" ref="Y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 s="10" t="str" cm="1">
        <f t="array" ref="Z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 s="10" t="str" cm="1">
        <f t="array" ref="AA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 spans="1:27" x14ac:dyDescent="0.45">
      <c r="A22" t="str">
        <v/>
      </c>
      <c r="B22" s="12" t="str">
        <v/>
      </c>
      <c r="C22" s="9" t="str">
        <v>AnlsGrouping_08_Param_1</v>
      </c>
      <c r="D22" s="12" t="str">
        <v>Systolic Blood Pressure (mmHg)</v>
      </c>
      <c r="E22" t="str">
        <v>AnlsGrouping_09_Visit_02</v>
      </c>
      <c r="F22" s="12" t="str">
        <v>Week 2</v>
      </c>
      <c r="G22" t="str">
        <v>Mth02_ContVar_ByGrp_4_Median</v>
      </c>
      <c r="H22" s="12" t="str">
        <v>Median</v>
      </c>
      <c r="I22" s="10"/>
      <c r="J22" s="19" t="str" cm="1">
        <f t="array" ref="J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130.0</v>
      </c>
      <c r="K22" s="10" t="str" cm="1">
        <f t="array" ref="K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134.0</v>
      </c>
      <c r="L22" s="10" t="str" cm="1">
        <f t="array" ref="L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131.0</v>
      </c>
      <c r="M22" s="10" t="str" cm="1">
        <f t="array" ref="M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 s="10" t="str" cm="1">
        <f t="array" ref="N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 s="10" t="str" cm="1">
        <f t="array" ref="O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 s="10" t="str" cm="1">
        <f t="array" ref="P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 s="10" t="str" cm="1">
        <f t="array" ref="Q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 s="10" t="str" cm="1">
        <f t="array" ref="R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 s="10" t="str" cm="1">
        <f t="array" ref="S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 s="10" t="str" cm="1">
        <f t="array" ref="T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 s="10" t="str" cm="1">
        <f t="array" ref="U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 s="10" t="str" cm="1">
        <f t="array" ref="V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 s="10" t="str" cm="1">
        <f t="array" ref="W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 s="10" t="str" cm="1">
        <f t="array" ref="X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 s="10" t="str" cm="1">
        <f t="array" ref="Y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 s="10" t="str" cm="1">
        <f t="array" ref="Z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 s="10" t="str" cm="1">
        <f t="array" ref="AA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 spans="1:27" x14ac:dyDescent="0.45">
      <c r="A23" t="str">
        <v/>
      </c>
      <c r="B23" s="12" t="str">
        <v/>
      </c>
      <c r="C23" s="9" t="str">
        <v>AnlsGrouping_08_Param_1</v>
      </c>
      <c r="D23" s="12" t="str">
        <v>Systolic Blood Pressure (mmHg)</v>
      </c>
      <c r="E23" t="str">
        <v>AnlsGrouping_09_Visit_02</v>
      </c>
      <c r="F23" s="12" t="str">
        <v>Week 2</v>
      </c>
      <c r="G23" t="str">
        <v>Mth02_ContVar_ByGrp_5_Q1</v>
      </c>
      <c r="H23" s="12" t="str">
        <v>Q1</v>
      </c>
      <c r="I23" s="10"/>
      <c r="J23" s="19" t="str" cm="1">
        <f t="array" ref="J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120.5</v>
      </c>
      <c r="K23" s="10" t="str" cm="1">
        <f t="array" ref="K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122.0</v>
      </c>
      <c r="L23" s="10" t="str" cm="1">
        <f t="array" ref="L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120.0</v>
      </c>
      <c r="M23" s="10" t="str" cm="1">
        <f t="array" ref="M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 s="10" t="str" cm="1">
        <f t="array" ref="N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 s="10" t="str" cm="1">
        <f t="array" ref="O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 s="10" t="str" cm="1">
        <f t="array" ref="P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 s="10" t="str" cm="1">
        <f t="array" ref="Q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 s="10" t="str" cm="1">
        <f t="array" ref="R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 s="10" t="str" cm="1">
        <f t="array" ref="S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 s="10" t="str" cm="1">
        <f t="array" ref="T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 s="10" t="str" cm="1">
        <f t="array" ref="U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 s="10" t="str" cm="1">
        <f t="array" ref="V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 s="10" t="str" cm="1">
        <f t="array" ref="W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 s="10" t="str" cm="1">
        <f t="array" ref="X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 s="10" t="str" cm="1">
        <f t="array" ref="Y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 s="10" t="str" cm="1">
        <f t="array" ref="Z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 s="10" t="str" cm="1">
        <f t="array" ref="AA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4" spans="1:27" x14ac:dyDescent="0.45">
      <c r="A24" t="str">
        <v/>
      </c>
      <c r="B24" s="12" t="str">
        <v/>
      </c>
      <c r="C24" s="9" t="str">
        <v>AnlsGrouping_08_Param_1</v>
      </c>
      <c r="D24" s="12" t="str">
        <v>Systolic Blood Pressure (mmHg)</v>
      </c>
      <c r="E24" t="str">
        <v>AnlsGrouping_09_Visit_02</v>
      </c>
      <c r="F24" s="12" t="str">
        <v>Week 2</v>
      </c>
      <c r="G24" t="str">
        <v>Mth02_ContVar_ByGrp_6_Q3</v>
      </c>
      <c r="H24" s="12" t="str">
        <v>Q3</v>
      </c>
      <c r="I24" s="10"/>
      <c r="J24" s="19" t="str" cm="1">
        <f t="array" ref="J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146.5</v>
      </c>
      <c r="K24" s="10" t="str" cm="1">
        <f t="array" ref="K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146.0</v>
      </c>
      <c r="L24" s="10" t="str" cm="1">
        <f t="array" ref="L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142.0</v>
      </c>
      <c r="M24" s="10" t="str" cm="1">
        <f t="array" ref="M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4" s="10" t="str" cm="1">
        <f t="array" ref="N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4" s="10" t="str" cm="1">
        <f t="array" ref="O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4" s="10" t="str" cm="1">
        <f t="array" ref="P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4" s="10" t="str" cm="1">
        <f t="array" ref="Q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4" s="10" t="str" cm="1">
        <f t="array" ref="R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4" s="10" t="str" cm="1">
        <f t="array" ref="S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4" s="10" t="str" cm="1">
        <f t="array" ref="T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4" s="10" t="str" cm="1">
        <f t="array" ref="U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4" s="10" t="str" cm="1">
        <f t="array" ref="V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4" s="10" t="str" cm="1">
        <f t="array" ref="W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4" s="10" t="str" cm="1">
        <f t="array" ref="X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4" s="10" t="str" cm="1">
        <f t="array" ref="Y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4" s="10" t="str" cm="1">
        <f t="array" ref="Z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4" s="10" t="str" cm="1">
        <f t="array" ref="AA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5" spans="1:27" x14ac:dyDescent="0.45">
      <c r="A25" t="str">
        <v/>
      </c>
      <c r="B25" s="12" t="str">
        <v/>
      </c>
      <c r="C25" s="9" t="str">
        <v>AnlsGrouping_08_Param_1</v>
      </c>
      <c r="D25" s="12" t="str">
        <v>Systolic Blood Pressure (mmHg)</v>
      </c>
      <c r="E25" t="str">
        <v>AnlsGrouping_09_Visit_02</v>
      </c>
      <c r="F25" s="12" t="str">
        <v>Week 2</v>
      </c>
      <c r="G25" t="str">
        <v>Mth02_ContVar_ByGrp_7_Min</v>
      </c>
      <c r="H25" s="12" t="str">
        <v>Min</v>
      </c>
      <c r="I25" s="10"/>
      <c r="J25" s="19" t="str" cm="1">
        <f t="array" ref="J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90</v>
      </c>
      <c r="K25" s="10" t="str" cm="1">
        <f t="array" ref="K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96</v>
      </c>
      <c r="L25" s="10" t="str" cm="1">
        <f t="array" ref="L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88</v>
      </c>
      <c r="M25" s="10" t="str" cm="1">
        <f t="array" ref="M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5" s="10" t="str" cm="1">
        <f t="array" ref="N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5" s="10" t="str" cm="1">
        <f t="array" ref="O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5" s="10" t="str" cm="1">
        <f t="array" ref="P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5" s="10" t="str" cm="1">
        <f t="array" ref="Q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5" s="10" t="str" cm="1">
        <f t="array" ref="R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5" s="10" t="str" cm="1">
        <f t="array" ref="S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5" s="10" t="str" cm="1">
        <f t="array" ref="T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5" s="10" t="str" cm="1">
        <f t="array" ref="U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5" s="10" t="str" cm="1">
        <f t="array" ref="V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5" s="10" t="str" cm="1">
        <f t="array" ref="W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5" s="10" t="str" cm="1">
        <f t="array" ref="X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5" s="10" t="str" cm="1">
        <f t="array" ref="Y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5" s="10" t="str" cm="1">
        <f t="array" ref="Z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5" s="10" t="str" cm="1">
        <f t="array" ref="AA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6" spans="1:27" x14ac:dyDescent="0.45">
      <c r="A26" t="str">
        <v/>
      </c>
      <c r="B26" s="12" t="str">
        <v/>
      </c>
      <c r="C26" s="9" t="str">
        <v>AnlsGrouping_08_Param_1</v>
      </c>
      <c r="D26" s="12" t="str">
        <v>Systolic Blood Pressure (mmHg)</v>
      </c>
      <c r="E26" t="str">
        <v>AnlsGrouping_09_Visit_02</v>
      </c>
      <c r="F26" s="12" t="str">
        <v>Week 2</v>
      </c>
      <c r="G26" t="str">
        <v>Mth02_ContVar_ByGrp_8_Max</v>
      </c>
      <c r="H26" s="12" t="str">
        <v>Max</v>
      </c>
      <c r="I26" s="10"/>
      <c r="J26" s="19" t="str" cm="1">
        <f t="array" ref="J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173</v>
      </c>
      <c r="K26" s="10" t="str" cm="1">
        <f t="array" ref="K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190</v>
      </c>
      <c r="L26" s="10" t="str" cm="1">
        <f t="array" ref="L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191</v>
      </c>
      <c r="M26" s="10" t="str" cm="1">
        <f t="array" ref="M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6" s="10" t="str" cm="1">
        <f t="array" ref="N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6" s="10" t="str" cm="1">
        <f t="array" ref="O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6" s="10" t="str" cm="1">
        <f t="array" ref="P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6" s="10" t="str" cm="1">
        <f t="array" ref="Q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6" s="10" t="str" cm="1">
        <f t="array" ref="R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6" s="10" t="str" cm="1">
        <f t="array" ref="S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6" s="10" t="str" cm="1">
        <f t="array" ref="T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6" s="10" t="str" cm="1">
        <f t="array" ref="U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6" s="10" t="str" cm="1">
        <f t="array" ref="V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6" s="10" t="str" cm="1">
        <f t="array" ref="W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6" s="10" t="str" cm="1">
        <f t="array" ref="X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6" s="10" t="str" cm="1">
        <f t="array" ref="Y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6" s="10" t="str" cm="1">
        <f t="array" ref="Z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6" s="10" t="str" cm="1">
        <f t="array" ref="AA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7" spans="1:27" x14ac:dyDescent="0.45">
      <c r="A27" t="str">
        <v/>
      </c>
      <c r="B27" s="12" t="str">
        <v/>
      </c>
      <c r="C27" s="9" t="str">
        <v>AnlsGrouping_08_Param_1</v>
      </c>
      <c r="D27" s="12" t="str">
        <v>Systolic Blood Pressure (mmHg)</v>
      </c>
      <c r="E27" t="str">
        <v>AnlsGrouping_09_Visit_03</v>
      </c>
      <c r="F27" s="12" t="str">
        <v>Week 4</v>
      </c>
      <c r="G27" t="str">
        <v>Mth02_ContVar_ByGrp_1_n</v>
      </c>
      <c r="H27" s="12" t="str">
        <v>n</v>
      </c>
      <c r="I27" s="10"/>
      <c r="J27" s="19" t="str" cm="1">
        <f t="array" ref="J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246</v>
      </c>
      <c r="K27" s="10" t="str" cm="1">
        <f t="array" ref="K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216</v>
      </c>
      <c r="L27" s="10" t="str" cm="1">
        <f t="array" ref="L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219</v>
      </c>
      <c r="M27" s="10" t="str" cm="1">
        <f t="array" ref="M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7" s="10" t="str" cm="1">
        <f t="array" ref="N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7" s="10" t="str" cm="1">
        <f t="array" ref="O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7" s="10" t="str" cm="1">
        <f t="array" ref="P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7" s="10" t="str" cm="1">
        <f t="array" ref="Q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7" s="10" t="str" cm="1">
        <f t="array" ref="R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7" s="10" t="str" cm="1">
        <f t="array" ref="S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7" s="10" t="str" cm="1">
        <f t="array" ref="T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7" s="10" t="str" cm="1">
        <f t="array" ref="U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7" s="10" t="str" cm="1">
        <f t="array" ref="V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7" s="10" t="str" cm="1">
        <f t="array" ref="W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7" s="10" t="str" cm="1">
        <f t="array" ref="X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7" s="10" t="str" cm="1">
        <f t="array" ref="Y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7" s="10" t="str" cm="1">
        <f t="array" ref="Z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7" s="10" t="str" cm="1">
        <f t="array" ref="AA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8" spans="1:27" x14ac:dyDescent="0.45">
      <c r="A28" t="str">
        <v/>
      </c>
      <c r="B28" s="12" t="str">
        <v/>
      </c>
      <c r="C28" s="9" t="str">
        <v>AnlsGrouping_08_Param_1</v>
      </c>
      <c r="D28" s="12" t="str">
        <v>Systolic Blood Pressure (mmHg)</v>
      </c>
      <c r="E28" t="str">
        <v>AnlsGrouping_09_Visit_03</v>
      </c>
      <c r="F28" s="12" t="str">
        <v>Week 4</v>
      </c>
      <c r="G28" t="str">
        <v>Mth02_ContVar_ByGrp_2_Mean</v>
      </c>
      <c r="H28" s="12" t="str">
        <v>Mean</v>
      </c>
      <c r="I28" s="10"/>
      <c r="J28" s="19" t="str" cm="1">
        <f t="array" ref="J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133.9</v>
      </c>
      <c r="K28" s="10" t="str" cm="1">
        <f t="array" ref="K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135.4</v>
      </c>
      <c r="L28" s="10" t="str" cm="1">
        <f t="array" ref="L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132.2</v>
      </c>
      <c r="M28" s="10" t="str" cm="1">
        <f t="array" ref="M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8" s="10" t="str" cm="1">
        <f t="array" ref="N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8" s="10" t="str" cm="1">
        <f t="array" ref="O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8" s="10" t="str" cm="1">
        <f t="array" ref="P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8" s="10" t="str" cm="1">
        <f t="array" ref="Q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8" s="10" t="str" cm="1">
        <f t="array" ref="R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8" s="10" t="str" cm="1">
        <f t="array" ref="S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8" s="10" t="str" cm="1">
        <f t="array" ref="T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8" s="10" t="str" cm="1">
        <f t="array" ref="U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8" s="10" t="str" cm="1">
        <f t="array" ref="V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8" s="10" t="str" cm="1">
        <f t="array" ref="W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8" s="10" t="str" cm="1">
        <f t="array" ref="X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8" s="10" t="str" cm="1">
        <f t="array" ref="Y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8" s="10" t="str" cm="1">
        <f t="array" ref="Z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8" s="10" t="str" cm="1">
        <f t="array" ref="AA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9" spans="1:27" x14ac:dyDescent="0.45">
      <c r="A29" t="str">
        <v/>
      </c>
      <c r="B29" s="12" t="str">
        <v/>
      </c>
      <c r="C29" s="9" t="str">
        <v>AnlsGrouping_08_Param_1</v>
      </c>
      <c r="D29" s="12" t="str">
        <v>Systolic Blood Pressure (mmHg)</v>
      </c>
      <c r="E29" t="str">
        <v>AnlsGrouping_09_Visit_03</v>
      </c>
      <c r="F29" s="12" t="str">
        <v>Week 4</v>
      </c>
      <c r="G29" t="str">
        <v>Mth02_ContVar_ByGrp_3_SD</v>
      </c>
      <c r="H29" s="12" t="str">
        <v>SD</v>
      </c>
      <c r="I29" s="10"/>
      <c r="J29" s="19" t="str" cm="1">
        <f t="array" ref="J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(17.58)</v>
      </c>
      <c r="K29" s="10" t="str" cm="1">
        <f t="array" ref="K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(18.00)</v>
      </c>
      <c r="L29" s="10" t="str" cm="1">
        <f t="array" ref="L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(16.43)</v>
      </c>
      <c r="M29" s="10" t="str" cm="1">
        <f t="array" ref="M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9" s="10" t="str" cm="1">
        <f t="array" ref="N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9" s="10" t="str" cm="1">
        <f t="array" ref="O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9" s="10" t="str" cm="1">
        <f t="array" ref="P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9" s="10" t="str" cm="1">
        <f t="array" ref="Q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9" s="10" t="str" cm="1">
        <f t="array" ref="R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9" s="10" t="str" cm="1">
        <f t="array" ref="S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9" s="10" t="str" cm="1">
        <f t="array" ref="T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9" s="10" t="str" cm="1">
        <f t="array" ref="U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9" s="10" t="str" cm="1">
        <f t="array" ref="V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9" s="10" t="str" cm="1">
        <f t="array" ref="W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9" s="10" t="str" cm="1">
        <f t="array" ref="X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9" s="10" t="str" cm="1">
        <f t="array" ref="Y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9" s="10" t="str" cm="1">
        <f t="array" ref="Z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9" s="10" t="str" cm="1">
        <f t="array" ref="AA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0" spans="1:27" x14ac:dyDescent="0.45">
      <c r="A30" t="str">
        <v/>
      </c>
      <c r="B30" s="12" t="str">
        <v/>
      </c>
      <c r="C30" s="9" t="str">
        <v>AnlsGrouping_08_Param_1</v>
      </c>
      <c r="D30" s="12" t="str">
        <v>Systolic Blood Pressure (mmHg)</v>
      </c>
      <c r="E30" t="str">
        <v>AnlsGrouping_09_Visit_03</v>
      </c>
      <c r="F30" s="12" t="str">
        <v>Week 4</v>
      </c>
      <c r="G30" t="str">
        <v>Mth02_ContVar_ByGrp_4_Median</v>
      </c>
      <c r="H30" s="12" t="str">
        <v>Median</v>
      </c>
      <c r="I30" s="10"/>
      <c r="J30" s="19" t="str" cm="1">
        <f t="array" ref="J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133.5</v>
      </c>
      <c r="K30" s="10" t="str" cm="1">
        <f t="array" ref="K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134.0</v>
      </c>
      <c r="L30" s="10" t="str" cm="1">
        <f t="array" ref="L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130.0</v>
      </c>
      <c r="M30" s="10" t="str" cm="1">
        <f t="array" ref="M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0" s="10" t="str" cm="1">
        <f t="array" ref="N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0" s="10" t="str" cm="1">
        <f t="array" ref="O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0" s="10" t="str" cm="1">
        <f t="array" ref="P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0" s="10" t="str" cm="1">
        <f t="array" ref="Q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0" s="10" t="str" cm="1">
        <f t="array" ref="R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0" s="10" t="str" cm="1">
        <f t="array" ref="S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0" s="10" t="str" cm="1">
        <f t="array" ref="T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0" s="10" t="str" cm="1">
        <f t="array" ref="U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0" s="10" t="str" cm="1">
        <f t="array" ref="V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0" s="10" t="str" cm="1">
        <f t="array" ref="W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0" s="10" t="str" cm="1">
        <f t="array" ref="X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0" s="10" t="str" cm="1">
        <f t="array" ref="Y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0" s="10" t="str" cm="1">
        <f t="array" ref="Z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0" s="10" t="str" cm="1">
        <f t="array" ref="AA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1" spans="1:27" x14ac:dyDescent="0.45">
      <c r="A31" t="str">
        <v/>
      </c>
      <c r="B31" s="12" t="str">
        <v/>
      </c>
      <c r="C31" s="9" t="str">
        <v>AnlsGrouping_08_Param_1</v>
      </c>
      <c r="D31" s="12" t="str">
        <v>Systolic Blood Pressure (mmHg)</v>
      </c>
      <c r="E31" t="str">
        <v>AnlsGrouping_09_Visit_03</v>
      </c>
      <c r="F31" s="12" t="str">
        <v>Week 4</v>
      </c>
      <c r="G31" t="str">
        <v>Mth02_ContVar_ByGrp_5_Q1</v>
      </c>
      <c r="H31" s="12" t="str">
        <v>Q1</v>
      </c>
      <c r="I31" s="10"/>
      <c r="J31" s="19" t="str" cm="1">
        <f t="array" ref="J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122.0</v>
      </c>
      <c r="K31" s="10" t="str" cm="1">
        <f t="array" ref="K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122.0</v>
      </c>
      <c r="L31" s="10" t="str" cm="1">
        <f t="array" ref="L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120.0</v>
      </c>
      <c r="M31" s="10" t="str" cm="1">
        <f t="array" ref="M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1" s="10" t="str" cm="1">
        <f t="array" ref="N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1" s="10" t="str" cm="1">
        <f t="array" ref="O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1" s="10" t="str" cm="1">
        <f t="array" ref="P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1" s="10" t="str" cm="1">
        <f t="array" ref="Q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1" s="10" t="str" cm="1">
        <f t="array" ref="R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1" s="10" t="str" cm="1">
        <f t="array" ref="S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1" s="10" t="str" cm="1">
        <f t="array" ref="T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1" s="10" t="str" cm="1">
        <f t="array" ref="U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1" s="10" t="str" cm="1">
        <f t="array" ref="V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1" s="10" t="str" cm="1">
        <f t="array" ref="W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1" s="10" t="str" cm="1">
        <f t="array" ref="X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1" s="10" t="str" cm="1">
        <f t="array" ref="Y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1" s="10" t="str" cm="1">
        <f t="array" ref="Z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1" s="10" t="str" cm="1">
        <f t="array" ref="AA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2" spans="1:27" x14ac:dyDescent="0.45">
      <c r="A32" t="str">
        <v/>
      </c>
      <c r="B32" s="12" t="str">
        <v/>
      </c>
      <c r="C32" s="9" t="str">
        <v>AnlsGrouping_08_Param_1</v>
      </c>
      <c r="D32" s="12" t="str">
        <v>Systolic Blood Pressure (mmHg)</v>
      </c>
      <c r="E32" t="str">
        <v>AnlsGrouping_09_Visit_03</v>
      </c>
      <c r="F32" s="12" t="str">
        <v>Week 4</v>
      </c>
      <c r="G32" t="str">
        <v>Mth02_ContVar_ByGrp_6_Q3</v>
      </c>
      <c r="H32" s="12" t="str">
        <v>Q3</v>
      </c>
      <c r="I32" s="10"/>
      <c r="J32" s="19" t="str" cm="1">
        <f t="array" ref="J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146.0</v>
      </c>
      <c r="K32" s="10" t="str" cm="1">
        <f t="array" ref="K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147.5</v>
      </c>
      <c r="L32" s="10" t="str" cm="1">
        <f t="array" ref="L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142.0</v>
      </c>
      <c r="M32" s="10" t="str" cm="1">
        <f t="array" ref="M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2" s="10" t="str" cm="1">
        <f t="array" ref="N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2" s="10" t="str" cm="1">
        <f t="array" ref="O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2" s="10" t="str" cm="1">
        <f t="array" ref="P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2" s="10" t="str" cm="1">
        <f t="array" ref="Q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2" s="10" t="str" cm="1">
        <f t="array" ref="R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2" s="10" t="str" cm="1">
        <f t="array" ref="S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2" s="10" t="str" cm="1">
        <f t="array" ref="T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2" s="10" t="str" cm="1">
        <f t="array" ref="U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2" s="10" t="str" cm="1">
        <f t="array" ref="V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2" s="10" t="str" cm="1">
        <f t="array" ref="W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2" s="10" t="str" cm="1">
        <f t="array" ref="X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2" s="10" t="str" cm="1">
        <f t="array" ref="Y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2" s="10" t="str" cm="1">
        <f t="array" ref="Z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2" s="10" t="str" cm="1">
        <f t="array" ref="AA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3" spans="1:27" x14ac:dyDescent="0.45">
      <c r="A33" t="str">
        <v/>
      </c>
      <c r="B33" s="12" t="str">
        <v/>
      </c>
      <c r="C33" s="9" t="str">
        <v>AnlsGrouping_08_Param_1</v>
      </c>
      <c r="D33" s="12" t="str">
        <v>Systolic Blood Pressure (mmHg)</v>
      </c>
      <c r="E33" t="str">
        <v>AnlsGrouping_09_Visit_03</v>
      </c>
      <c r="F33" s="12" t="str">
        <v>Week 4</v>
      </c>
      <c r="G33" t="str">
        <v>Mth02_ContVar_ByGrp_7_Min</v>
      </c>
      <c r="H33" s="12" t="str">
        <v>Min</v>
      </c>
      <c r="I33" s="10"/>
      <c r="J33" s="19" t="str" cm="1">
        <f t="array" ref="J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84</v>
      </c>
      <c r="K33" s="10" t="str" cm="1">
        <f t="array" ref="K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95</v>
      </c>
      <c r="L33" s="10" t="str" cm="1">
        <f t="array" ref="L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95</v>
      </c>
      <c r="M33" s="10" t="str" cm="1">
        <f t="array" ref="M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3" s="10" t="str" cm="1">
        <f t="array" ref="N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3" s="10" t="str" cm="1">
        <f t="array" ref="O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3" s="10" t="str" cm="1">
        <f t="array" ref="P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3" s="10" t="str" cm="1">
        <f t="array" ref="Q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3" s="10" t="str" cm="1">
        <f t="array" ref="R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3" s="10" t="str" cm="1">
        <f t="array" ref="S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3" s="10" t="str" cm="1">
        <f t="array" ref="T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3" s="10" t="str" cm="1">
        <f t="array" ref="U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3" s="10" t="str" cm="1">
        <f t="array" ref="V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3" s="10" t="str" cm="1">
        <f t="array" ref="W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3" s="10" t="str" cm="1">
        <f t="array" ref="X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3" s="10" t="str" cm="1">
        <f t="array" ref="Y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3" s="10" t="str" cm="1">
        <f t="array" ref="Z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3" s="10" t="str" cm="1">
        <f t="array" ref="AA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4" spans="1:27" x14ac:dyDescent="0.45">
      <c r="A34" t="str">
        <v/>
      </c>
      <c r="B34" s="12" t="str">
        <v/>
      </c>
      <c r="C34" s="9" t="str">
        <v>AnlsGrouping_08_Param_1</v>
      </c>
      <c r="D34" s="12" t="str">
        <v>Systolic Blood Pressure (mmHg)</v>
      </c>
      <c r="E34" t="str">
        <v>AnlsGrouping_09_Visit_03</v>
      </c>
      <c r="F34" s="12" t="str">
        <v>Week 4</v>
      </c>
      <c r="G34" t="str">
        <v>Mth02_ContVar_ByGrp_8_Max</v>
      </c>
      <c r="H34" s="12" t="str">
        <v>Max</v>
      </c>
      <c r="I34" s="10"/>
      <c r="J34" s="19" t="str" cm="1">
        <f t="array" ref="J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202</v>
      </c>
      <c r="K34" s="10" t="str" cm="1">
        <f t="array" ref="K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180</v>
      </c>
      <c r="L34" s="10" t="str" cm="1">
        <f t="array" ref="L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181</v>
      </c>
      <c r="M34" s="10" t="str" cm="1">
        <f t="array" ref="M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4" s="10" t="str" cm="1">
        <f t="array" ref="N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4" s="10" t="str" cm="1">
        <f t="array" ref="O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4" s="10" t="str" cm="1">
        <f t="array" ref="P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4" s="10" t="str" cm="1">
        <f t="array" ref="Q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4" s="10" t="str" cm="1">
        <f t="array" ref="R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4" s="10" t="str" cm="1">
        <f t="array" ref="S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4" s="10" t="str" cm="1">
        <f t="array" ref="T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4" s="10" t="str" cm="1">
        <f t="array" ref="U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4" s="10" t="str" cm="1">
        <f t="array" ref="V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4" s="10" t="str" cm="1">
        <f t="array" ref="W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4" s="10" t="str" cm="1">
        <f t="array" ref="X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4" s="10" t="str" cm="1">
        <f t="array" ref="Y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4" s="10" t="str" cm="1">
        <f t="array" ref="Z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4" s="10" t="str" cm="1">
        <f t="array" ref="AA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5" spans="1:27" x14ac:dyDescent="0.45">
      <c r="A35" t="str">
        <v/>
      </c>
      <c r="B35" s="12" t="str">
        <v/>
      </c>
      <c r="C35" s="9" t="str">
        <v>AnlsGrouping_08_Param_1</v>
      </c>
      <c r="D35" s="12" t="str">
        <v>Systolic Blood Pressure (mmHg)</v>
      </c>
      <c r="E35" t="str">
        <v>AnlsGrouping_09_Visit_04</v>
      </c>
      <c r="F35" s="12" t="str">
        <v>Week 6</v>
      </c>
      <c r="G35" t="str">
        <v>Mth02_ContVar_ByGrp_1_n</v>
      </c>
      <c r="H35" s="12" t="str">
        <v>n</v>
      </c>
      <c r="I35" s="10"/>
      <c r="J35" s="19" t="str" cm="1">
        <f t="array" ref="J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228</v>
      </c>
      <c r="K35" s="10" t="str" cm="1">
        <f t="array" ref="K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195</v>
      </c>
      <c r="L35" s="10" t="str" cm="1">
        <f t="array" ref="L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203</v>
      </c>
      <c r="M35" s="10" t="str" cm="1">
        <f t="array" ref="M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5" s="10" t="str" cm="1">
        <f t="array" ref="N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5" s="10" t="str" cm="1">
        <f t="array" ref="O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5" s="10" t="str" cm="1">
        <f t="array" ref="P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5" s="10" t="str" cm="1">
        <f t="array" ref="Q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5" s="10" t="str" cm="1">
        <f t="array" ref="R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5" s="10" t="str" cm="1">
        <f t="array" ref="S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5" s="10" t="str" cm="1">
        <f t="array" ref="T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5" s="10" t="str" cm="1">
        <f t="array" ref="U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5" s="10" t="str" cm="1">
        <f t="array" ref="V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5" s="10" t="str" cm="1">
        <f t="array" ref="W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5" s="10" t="str" cm="1">
        <f t="array" ref="X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5" s="10" t="str" cm="1">
        <f t="array" ref="Y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5" s="10" t="str" cm="1">
        <f t="array" ref="Z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5" s="10" t="str" cm="1">
        <f t="array" ref="AA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6" spans="1:27" x14ac:dyDescent="0.45">
      <c r="A36" t="str">
        <v/>
      </c>
      <c r="B36" s="12" t="str">
        <v/>
      </c>
      <c r="C36" s="9" t="str">
        <v>AnlsGrouping_08_Param_1</v>
      </c>
      <c r="D36" s="12" t="str">
        <v>Systolic Blood Pressure (mmHg)</v>
      </c>
      <c r="E36" t="str">
        <v>AnlsGrouping_09_Visit_04</v>
      </c>
      <c r="F36" s="12" t="str">
        <v>Week 6</v>
      </c>
      <c r="G36" t="str">
        <v>Mth02_ContVar_ByGrp_2_Mean</v>
      </c>
      <c r="H36" s="12" t="str">
        <v>Mean</v>
      </c>
      <c r="I36" s="10"/>
      <c r="J36" s="19" t="str" cm="1">
        <f t="array" ref="J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133.8</v>
      </c>
      <c r="K36" s="10" t="str" cm="1">
        <f t="array" ref="K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134.9</v>
      </c>
      <c r="L36" s="10" t="str" cm="1">
        <f t="array" ref="L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129.9</v>
      </c>
      <c r="M36" s="10" t="str" cm="1">
        <f t="array" ref="M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6" s="10" t="str" cm="1">
        <f t="array" ref="N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6" s="10" t="str" cm="1">
        <f t="array" ref="O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6" s="10" t="str" cm="1">
        <f t="array" ref="P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6" s="10" t="str" cm="1">
        <f t="array" ref="Q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6" s="10" t="str" cm="1">
        <f t="array" ref="R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6" s="10" t="str" cm="1">
        <f t="array" ref="S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6" s="10" t="str" cm="1">
        <f t="array" ref="T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6" s="10" t="str" cm="1">
        <f t="array" ref="U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6" s="10" t="str" cm="1">
        <f t="array" ref="V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6" s="10" t="str" cm="1">
        <f t="array" ref="W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6" s="10" t="str" cm="1">
        <f t="array" ref="X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6" s="10" t="str" cm="1">
        <f t="array" ref="Y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6" s="10" t="str" cm="1">
        <f t="array" ref="Z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6" s="10" t="str" cm="1">
        <f t="array" ref="AA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7" spans="1:27" x14ac:dyDescent="0.45">
      <c r="A37" t="str">
        <v/>
      </c>
      <c r="B37" s="12" t="str">
        <v/>
      </c>
      <c r="C37" s="9" t="str">
        <v>AnlsGrouping_08_Param_1</v>
      </c>
      <c r="D37" s="12" t="str">
        <v>Systolic Blood Pressure (mmHg)</v>
      </c>
      <c r="E37" t="str">
        <v>AnlsGrouping_09_Visit_04</v>
      </c>
      <c r="F37" s="12" t="str">
        <v>Week 6</v>
      </c>
      <c r="G37" t="str">
        <v>Mth02_ContVar_ByGrp_3_SD</v>
      </c>
      <c r="H37" s="12" t="str">
        <v>SD</v>
      </c>
      <c r="I37" s="10"/>
      <c r="J37" s="19" t="str" cm="1">
        <f t="array" ref="J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(18.27)</v>
      </c>
      <c r="K37" s="10" t="str" cm="1">
        <f t="array" ref="K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(19.49)</v>
      </c>
      <c r="L37" s="10" t="str" cm="1">
        <f t="array" ref="L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(15.79)</v>
      </c>
      <c r="M37" s="10" t="str" cm="1">
        <f t="array" ref="M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7" s="10" t="str" cm="1">
        <f t="array" ref="N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7" s="10" t="str" cm="1">
        <f t="array" ref="O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7" s="10" t="str" cm="1">
        <f t="array" ref="P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7" s="10" t="str" cm="1">
        <f t="array" ref="Q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7" s="10" t="str" cm="1">
        <f t="array" ref="R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7" s="10" t="str" cm="1">
        <f t="array" ref="S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7" s="10" t="str" cm="1">
        <f t="array" ref="T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7" s="10" t="str" cm="1">
        <f t="array" ref="U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7" s="10" t="str" cm="1">
        <f t="array" ref="V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7" s="10" t="str" cm="1">
        <f t="array" ref="W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7" s="10" t="str" cm="1">
        <f t="array" ref="X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7" s="10" t="str" cm="1">
        <f t="array" ref="Y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7" s="10" t="str" cm="1">
        <f t="array" ref="Z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7" s="10" t="str" cm="1">
        <f t="array" ref="AA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8" spans="1:27" x14ac:dyDescent="0.45">
      <c r="A38" t="str">
        <v/>
      </c>
      <c r="B38" s="12" t="str">
        <v/>
      </c>
      <c r="C38" s="9" t="str">
        <v>AnlsGrouping_08_Param_1</v>
      </c>
      <c r="D38" s="12" t="str">
        <v>Systolic Blood Pressure (mmHg)</v>
      </c>
      <c r="E38" t="str">
        <v>AnlsGrouping_09_Visit_04</v>
      </c>
      <c r="F38" s="12" t="str">
        <v>Week 6</v>
      </c>
      <c r="G38" t="str">
        <v>Mth02_ContVar_ByGrp_4_Median</v>
      </c>
      <c r="H38" s="12" t="str">
        <v>Median</v>
      </c>
      <c r="I38" s="10"/>
      <c r="J38" s="19" t="str" cm="1">
        <f t="array" ref="J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130.0</v>
      </c>
      <c r="K38" s="10" t="str" cm="1">
        <f t="array" ref="K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131.0</v>
      </c>
      <c r="L38" s="10" t="str" cm="1">
        <f t="array" ref="L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130.0</v>
      </c>
      <c r="M38" s="10" t="str" cm="1">
        <f t="array" ref="M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8" s="10" t="str" cm="1">
        <f t="array" ref="N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8" s="10" t="str" cm="1">
        <f t="array" ref="O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8" s="10" t="str" cm="1">
        <f t="array" ref="P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8" s="10" t="str" cm="1">
        <f t="array" ref="Q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8" s="10" t="str" cm="1">
        <f t="array" ref="R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8" s="10" t="str" cm="1">
        <f t="array" ref="S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8" s="10" t="str" cm="1">
        <f t="array" ref="T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8" s="10" t="str" cm="1">
        <f t="array" ref="U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8" s="10" t="str" cm="1">
        <f t="array" ref="V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8" s="10" t="str" cm="1">
        <f t="array" ref="W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8" s="10" t="str" cm="1">
        <f t="array" ref="X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8" s="10" t="str" cm="1">
        <f t="array" ref="Y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8" s="10" t="str" cm="1">
        <f t="array" ref="Z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8" s="10" t="str" cm="1">
        <f t="array" ref="AA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9" spans="1:27" x14ac:dyDescent="0.45">
      <c r="A39" t="str">
        <v/>
      </c>
      <c r="B39" s="12" t="str">
        <v/>
      </c>
      <c r="C39" s="9" t="str">
        <v>AnlsGrouping_08_Param_1</v>
      </c>
      <c r="D39" s="12" t="str">
        <v>Systolic Blood Pressure (mmHg)</v>
      </c>
      <c r="E39" t="str">
        <v>AnlsGrouping_09_Visit_04</v>
      </c>
      <c r="F39" s="12" t="str">
        <v>Week 6</v>
      </c>
      <c r="G39" t="str">
        <v>Mth02_ContVar_ByGrp_5_Q1</v>
      </c>
      <c r="H39" s="12" t="str">
        <v>Q1</v>
      </c>
      <c r="I39" s="10"/>
      <c r="J39" s="19" t="str" cm="1">
        <f t="array" ref="J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121.5</v>
      </c>
      <c r="K39" s="10" t="str" cm="1">
        <f t="array" ref="K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122.0</v>
      </c>
      <c r="L39" s="10" t="str" cm="1">
        <f t="array" ref="L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120.0</v>
      </c>
      <c r="M39" s="10" t="str" cm="1">
        <f t="array" ref="M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9" s="10" t="str" cm="1">
        <f t="array" ref="N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9" s="10" t="str" cm="1">
        <f t="array" ref="O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9" s="10" t="str" cm="1">
        <f t="array" ref="P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9" s="10" t="str" cm="1">
        <f t="array" ref="Q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9" s="10" t="str" cm="1">
        <f t="array" ref="R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9" s="10" t="str" cm="1">
        <f t="array" ref="S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9" s="10" t="str" cm="1">
        <f t="array" ref="T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9" s="10" t="str" cm="1">
        <f t="array" ref="U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9" s="10" t="str" cm="1">
        <f t="array" ref="V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9" s="10" t="str" cm="1">
        <f t="array" ref="W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9" s="10" t="str" cm="1">
        <f t="array" ref="X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9" s="10" t="str" cm="1">
        <f t="array" ref="Y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9" s="10" t="str" cm="1">
        <f t="array" ref="Z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9" s="10" t="str" cm="1">
        <f t="array" ref="AA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0" spans="1:27" x14ac:dyDescent="0.45">
      <c r="A40" t="str">
        <v/>
      </c>
      <c r="B40" s="12" t="str">
        <v/>
      </c>
      <c r="C40" s="9" t="str">
        <v>AnlsGrouping_08_Param_1</v>
      </c>
      <c r="D40" s="12" t="str">
        <v>Systolic Blood Pressure (mmHg)</v>
      </c>
      <c r="E40" t="str">
        <v>AnlsGrouping_09_Visit_04</v>
      </c>
      <c r="F40" s="12" t="str">
        <v>Week 6</v>
      </c>
      <c r="G40" t="str">
        <v>Mth02_ContVar_ByGrp_6_Q3</v>
      </c>
      <c r="H40" s="12" t="str">
        <v>Q3</v>
      </c>
      <c r="I40" s="10"/>
      <c r="J40" s="19" t="str" cm="1">
        <f t="array" ref="J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145.0</v>
      </c>
      <c r="K40" s="10" t="str" cm="1">
        <f t="array" ref="K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146.0</v>
      </c>
      <c r="L40" s="10" t="str" cm="1">
        <f t="array" ref="L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139.0</v>
      </c>
      <c r="M40" s="10" t="str" cm="1">
        <f t="array" ref="M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0" s="10" t="str" cm="1">
        <f t="array" ref="N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0" s="10" t="str" cm="1">
        <f t="array" ref="O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0" s="10" t="str" cm="1">
        <f t="array" ref="P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0" s="10" t="str" cm="1">
        <f t="array" ref="Q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0" s="10" t="str" cm="1">
        <f t="array" ref="R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0" s="10" t="str" cm="1">
        <f t="array" ref="S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0" s="10" t="str" cm="1">
        <f t="array" ref="T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0" s="10" t="str" cm="1">
        <f t="array" ref="U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0" s="10" t="str" cm="1">
        <f t="array" ref="V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0" s="10" t="str" cm="1">
        <f t="array" ref="W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0" s="10" t="str" cm="1">
        <f t="array" ref="X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0" s="10" t="str" cm="1">
        <f t="array" ref="Y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0" s="10" t="str" cm="1">
        <f t="array" ref="Z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0" s="10" t="str" cm="1">
        <f t="array" ref="AA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1" spans="1:27" x14ac:dyDescent="0.45">
      <c r="A41" t="str">
        <v/>
      </c>
      <c r="B41" s="12" t="str">
        <v/>
      </c>
      <c r="C41" s="9" t="str">
        <v>AnlsGrouping_08_Param_1</v>
      </c>
      <c r="D41" s="12" t="str">
        <v>Systolic Blood Pressure (mmHg)</v>
      </c>
      <c r="E41" t="str">
        <v>AnlsGrouping_09_Visit_04</v>
      </c>
      <c r="F41" s="12" t="str">
        <v>Week 6</v>
      </c>
      <c r="G41" t="str">
        <v>Mth02_ContVar_ByGrp_7_Min</v>
      </c>
      <c r="H41" s="12" t="str">
        <v>Min</v>
      </c>
      <c r="I41" s="10"/>
      <c r="J41" s="19" t="str" cm="1">
        <f t="array" ref="J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v>
      </c>
      <c r="K41" s="10" t="str" cm="1">
        <f t="array" ref="K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98</v>
      </c>
      <c r="L41" s="10" t="str" cm="1">
        <f t="array" ref="L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90</v>
      </c>
      <c r="M41" s="10" t="str" cm="1">
        <f t="array" ref="M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1" s="10" t="str" cm="1">
        <f t="array" ref="N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1" s="10" t="str" cm="1">
        <f t="array" ref="O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1" s="10" t="str" cm="1">
        <f t="array" ref="P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1" s="10" t="str" cm="1">
        <f t="array" ref="Q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1" s="10" t="str" cm="1">
        <f t="array" ref="R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1" s="10" t="str" cm="1">
        <f t="array" ref="S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1" s="10" t="str" cm="1">
        <f t="array" ref="T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1" s="10" t="str" cm="1">
        <f t="array" ref="U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1" s="10" t="str" cm="1">
        <f t="array" ref="V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1" s="10" t="str" cm="1">
        <f t="array" ref="W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1" s="10" t="str" cm="1">
        <f t="array" ref="X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1" s="10" t="str" cm="1">
        <f t="array" ref="Y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1" s="10" t="str" cm="1">
        <f t="array" ref="Z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1" s="10" t="str" cm="1">
        <f t="array" ref="AA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2" spans="1:27" x14ac:dyDescent="0.45">
      <c r="A42" t="str">
        <v/>
      </c>
      <c r="B42" s="12" t="str">
        <v/>
      </c>
      <c r="C42" s="9" t="str">
        <v>AnlsGrouping_08_Param_1</v>
      </c>
      <c r="D42" s="12" t="str">
        <v>Systolic Blood Pressure (mmHg)</v>
      </c>
      <c r="E42" t="str">
        <v>AnlsGrouping_09_Visit_04</v>
      </c>
      <c r="F42" s="12" t="str">
        <v>Week 6</v>
      </c>
      <c r="G42" t="str">
        <v>Mth02_ContVar_ByGrp_8_Max</v>
      </c>
      <c r="H42" s="12" t="str">
        <v>Max</v>
      </c>
      <c r="I42" s="10"/>
      <c r="J42" s="19" t="str" cm="1">
        <f t="array" ref="J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210</v>
      </c>
      <c r="K42" s="10" t="str" cm="1">
        <f t="array" ref="K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200</v>
      </c>
      <c r="L42" s="10" t="str" cm="1">
        <f t="array" ref="L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174</v>
      </c>
      <c r="M42" s="10" t="str" cm="1">
        <f t="array" ref="M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2" s="10" t="str" cm="1">
        <f t="array" ref="N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2" s="10" t="str" cm="1">
        <f t="array" ref="O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2" s="10" t="str" cm="1">
        <f t="array" ref="P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2" s="10" t="str" cm="1">
        <f t="array" ref="Q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2" s="10" t="str" cm="1">
        <f t="array" ref="R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2" s="10" t="str" cm="1">
        <f t="array" ref="S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2" s="10" t="str" cm="1">
        <f t="array" ref="T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2" s="10" t="str" cm="1">
        <f t="array" ref="U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2" s="10" t="str" cm="1">
        <f t="array" ref="V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2" s="10" t="str" cm="1">
        <f t="array" ref="W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2" s="10" t="str" cm="1">
        <f t="array" ref="X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2" s="10" t="str" cm="1">
        <f t="array" ref="Y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2" s="10" t="str" cm="1">
        <f t="array" ref="Z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2" s="10" t="str" cm="1">
        <f t="array" ref="AA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3" spans="1:27" x14ac:dyDescent="0.45">
      <c r="A43" t="str">
        <v/>
      </c>
      <c r="B43" s="12" t="str">
        <v/>
      </c>
      <c r="C43" s="9" t="str">
        <v>AnlsGrouping_08_Param_1</v>
      </c>
      <c r="D43" s="12" t="str">
        <v>Systolic Blood Pressure (mmHg)</v>
      </c>
      <c r="E43" t="str">
        <v>AnlsGrouping_09_Visit_05</v>
      </c>
      <c r="F43" s="12" t="str">
        <v>Week 8</v>
      </c>
      <c r="G43" t="str">
        <v>Mth02_ContVar_ByGrp_1_n</v>
      </c>
      <c r="H43" s="12" t="str">
        <v>n</v>
      </c>
      <c r="I43" s="10"/>
      <c r="J43" s="19" t="str" cm="1">
        <f t="array" ref="J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219</v>
      </c>
      <c r="K43" s="10" t="str" cm="1">
        <f t="array" ref="K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180</v>
      </c>
      <c r="L43" s="10" t="str" cm="1">
        <f t="array" ref="L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168</v>
      </c>
      <c r="M43" s="10" t="str" cm="1">
        <f t="array" ref="M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3" s="10" t="str" cm="1">
        <f t="array" ref="N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3" s="10" t="str" cm="1">
        <f t="array" ref="O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3" s="10" t="str" cm="1">
        <f t="array" ref="P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3" s="10" t="str" cm="1">
        <f t="array" ref="Q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3" s="10" t="str" cm="1">
        <f t="array" ref="R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3" s="10" t="str" cm="1">
        <f t="array" ref="S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3" s="10" t="str" cm="1">
        <f t="array" ref="T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3" s="10" t="str" cm="1">
        <f t="array" ref="U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3" s="10" t="str" cm="1">
        <f t="array" ref="V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3" s="10" t="str" cm="1">
        <f t="array" ref="W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3" s="10" t="str" cm="1">
        <f t="array" ref="X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3" s="10" t="str" cm="1">
        <f t="array" ref="Y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3" s="10" t="str" cm="1">
        <f t="array" ref="Z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3" s="10" t="str" cm="1">
        <f t="array" ref="AA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4" spans="1:27" x14ac:dyDescent="0.45">
      <c r="A44" t="str">
        <v/>
      </c>
      <c r="B44" s="12" t="str">
        <v/>
      </c>
      <c r="C44" s="9" t="str">
        <v>AnlsGrouping_08_Param_1</v>
      </c>
      <c r="D44" s="12" t="str">
        <v>Systolic Blood Pressure (mmHg)</v>
      </c>
      <c r="E44" t="str">
        <v>AnlsGrouping_09_Visit_05</v>
      </c>
      <c r="F44" s="12" t="str">
        <v>Week 8</v>
      </c>
      <c r="G44" t="str">
        <v>Mth02_ContVar_ByGrp_2_Mean</v>
      </c>
      <c r="H44" s="12" t="str">
        <v>Mean</v>
      </c>
      <c r="I44" s="10"/>
      <c r="J44" s="19" t="str" cm="1">
        <f t="array" ref="J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136.3</v>
      </c>
      <c r="K44" s="10" t="str" cm="1">
        <f t="array" ref="K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134.9</v>
      </c>
      <c r="L44" s="10" t="str" cm="1">
        <f t="array" ref="L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135.1</v>
      </c>
      <c r="M44" s="10" t="str" cm="1">
        <f t="array" ref="M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4" s="10" t="str" cm="1">
        <f t="array" ref="N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4" s="10" t="str" cm="1">
        <f t="array" ref="O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4" s="10" t="str" cm="1">
        <f t="array" ref="P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4" s="10" t="str" cm="1">
        <f t="array" ref="Q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4" s="10" t="str" cm="1">
        <f t="array" ref="R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4" s="10" t="str" cm="1">
        <f t="array" ref="S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4" s="10" t="str" cm="1">
        <f t="array" ref="T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4" s="10" t="str" cm="1">
        <f t="array" ref="U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4" s="10" t="str" cm="1">
        <f t="array" ref="V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4" s="10" t="str" cm="1">
        <f t="array" ref="W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4" s="10" t="str" cm="1">
        <f t="array" ref="X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4" s="10" t="str" cm="1">
        <f t="array" ref="Y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4" s="10" t="str" cm="1">
        <f t="array" ref="Z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4" s="10" t="str" cm="1">
        <f t="array" ref="AA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5" spans="1:27" x14ac:dyDescent="0.45">
      <c r="A45" t="str">
        <v/>
      </c>
      <c r="B45" s="12" t="str">
        <v/>
      </c>
      <c r="C45" s="9" t="str">
        <v>AnlsGrouping_08_Param_1</v>
      </c>
      <c r="D45" s="12" t="str">
        <v>Systolic Blood Pressure (mmHg)</v>
      </c>
      <c r="E45" t="str">
        <v>AnlsGrouping_09_Visit_05</v>
      </c>
      <c r="F45" s="12" t="str">
        <v>Week 8</v>
      </c>
      <c r="G45" t="str">
        <v>Mth02_ContVar_ByGrp_3_SD</v>
      </c>
      <c r="H45" s="12" t="str">
        <v>SD</v>
      </c>
      <c r="I45" s="10"/>
      <c r="J45" s="19" t="str" cm="1">
        <f t="array" ref="J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(17.20)</v>
      </c>
      <c r="K45" s="10" t="str" cm="1">
        <f t="array" ref="K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(18.08)</v>
      </c>
      <c r="L45" s="10" t="str" cm="1">
        <f t="array" ref="L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(15.89)</v>
      </c>
      <c r="M45" s="10" t="str" cm="1">
        <f t="array" ref="M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5" s="10" t="str" cm="1">
        <f t="array" ref="N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5" s="10" t="str" cm="1">
        <f t="array" ref="O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5" s="10" t="str" cm="1">
        <f t="array" ref="P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5" s="10" t="str" cm="1">
        <f t="array" ref="Q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5" s="10" t="str" cm="1">
        <f t="array" ref="R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5" s="10" t="str" cm="1">
        <f t="array" ref="S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5" s="10" t="str" cm="1">
        <f t="array" ref="T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5" s="10" t="str" cm="1">
        <f t="array" ref="U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5" s="10" t="str" cm="1">
        <f t="array" ref="V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5" s="10" t="str" cm="1">
        <f t="array" ref="W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5" s="10" t="str" cm="1">
        <f t="array" ref="X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5" s="10" t="str" cm="1">
        <f t="array" ref="Y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5" s="10" t="str" cm="1">
        <f t="array" ref="Z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5" s="10" t="str" cm="1">
        <f t="array" ref="AA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6" spans="1:27" x14ac:dyDescent="0.45">
      <c r="A46" t="str">
        <v/>
      </c>
      <c r="B46" s="12" t="str">
        <v/>
      </c>
      <c r="C46" s="9" t="str">
        <v>AnlsGrouping_08_Param_1</v>
      </c>
      <c r="D46" s="12" t="str">
        <v>Systolic Blood Pressure (mmHg)</v>
      </c>
      <c r="E46" t="str">
        <v>AnlsGrouping_09_Visit_05</v>
      </c>
      <c r="F46" s="12" t="str">
        <v>Week 8</v>
      </c>
      <c r="G46" t="str">
        <v>Mth02_ContVar_ByGrp_4_Median</v>
      </c>
      <c r="H46" s="12" t="str">
        <v>Median</v>
      </c>
      <c r="I46" s="10"/>
      <c r="J46" s="19" t="str" cm="1">
        <f t="array" ref="J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138.0</v>
      </c>
      <c r="K46" s="10" t="str" cm="1">
        <f t="array" ref="K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132.0</v>
      </c>
      <c r="L46" s="10" t="str" cm="1">
        <f t="array" ref="L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134.0</v>
      </c>
      <c r="M46" s="10" t="str" cm="1">
        <f t="array" ref="M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6" s="10" t="str" cm="1">
        <f t="array" ref="N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6" s="10" t="str" cm="1">
        <f t="array" ref="O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6" s="10" t="str" cm="1">
        <f t="array" ref="P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6" s="10" t="str" cm="1">
        <f t="array" ref="Q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6" s="10" t="str" cm="1">
        <f t="array" ref="R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6" s="10" t="str" cm="1">
        <f t="array" ref="S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6" s="10" t="str" cm="1">
        <f t="array" ref="T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6" s="10" t="str" cm="1">
        <f t="array" ref="U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6" s="10" t="str" cm="1">
        <f t="array" ref="V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6" s="10" t="str" cm="1">
        <f t="array" ref="W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6" s="10" t="str" cm="1">
        <f t="array" ref="X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6" s="10" t="str" cm="1">
        <f t="array" ref="Y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6" s="10" t="str" cm="1">
        <f t="array" ref="Z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6" s="10" t="str" cm="1">
        <f t="array" ref="AA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7" spans="1:27" x14ac:dyDescent="0.45">
      <c r="A47" t="str">
        <v/>
      </c>
      <c r="B47" s="12" t="str">
        <v/>
      </c>
      <c r="C47" s="9" t="str">
        <v>AnlsGrouping_08_Param_1</v>
      </c>
      <c r="D47" s="12" t="str">
        <v>Systolic Blood Pressure (mmHg)</v>
      </c>
      <c r="E47" t="str">
        <v>AnlsGrouping_09_Visit_05</v>
      </c>
      <c r="F47" s="12" t="str">
        <v>Week 8</v>
      </c>
      <c r="G47" t="str">
        <v>Mth02_ContVar_ByGrp_5_Q1</v>
      </c>
      <c r="H47" s="12" t="str">
        <v>Q1</v>
      </c>
      <c r="I47" s="10"/>
      <c r="J47" s="19" t="str" cm="1">
        <f t="array" ref="J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128.0</v>
      </c>
      <c r="K47" s="10" t="str" cm="1">
        <f t="array" ref="K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126.0</v>
      </c>
      <c r="L47" s="10" t="str" cm="1">
        <f t="array" ref="L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124.0</v>
      </c>
      <c r="M47" s="10" t="str" cm="1">
        <f t="array" ref="M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7" s="10" t="str" cm="1">
        <f t="array" ref="N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7" s="10" t="str" cm="1">
        <f t="array" ref="O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7" s="10" t="str" cm="1">
        <f t="array" ref="P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7" s="10" t="str" cm="1">
        <f t="array" ref="Q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7" s="10" t="str" cm="1">
        <f t="array" ref="R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7" s="10" t="str" cm="1">
        <f t="array" ref="S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7" s="10" t="str" cm="1">
        <f t="array" ref="T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7" s="10" t="str" cm="1">
        <f t="array" ref="U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7" s="10" t="str" cm="1">
        <f t="array" ref="V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7" s="10" t="str" cm="1">
        <f t="array" ref="W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7" s="10" t="str" cm="1">
        <f t="array" ref="X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7" s="10" t="str" cm="1">
        <f t="array" ref="Y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7" s="10" t="str" cm="1">
        <f t="array" ref="Z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7" s="10" t="str" cm="1">
        <f t="array" ref="AA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8" spans="1:27" x14ac:dyDescent="0.45">
      <c r="A48" t="str">
        <v/>
      </c>
      <c r="B48" s="12" t="str">
        <v/>
      </c>
      <c r="C48" s="9" t="str">
        <v>AnlsGrouping_08_Param_1</v>
      </c>
      <c r="D48" s="12" t="str">
        <v>Systolic Blood Pressure (mmHg)</v>
      </c>
      <c r="E48" t="str">
        <v>AnlsGrouping_09_Visit_05</v>
      </c>
      <c r="F48" s="12" t="str">
        <v>Week 8</v>
      </c>
      <c r="G48" t="str">
        <v>Mth02_ContVar_ByGrp_6_Q3</v>
      </c>
      <c r="H48" s="12" t="str">
        <v>Q3</v>
      </c>
      <c r="I48" s="10"/>
      <c r="J48" s="19" t="str" cm="1">
        <f t="array" ref="J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146.0</v>
      </c>
      <c r="K48" s="10" t="str" cm="1">
        <f t="array" ref="K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144.5</v>
      </c>
      <c r="L48" s="10" t="str" cm="1">
        <f t="array" ref="L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144.5</v>
      </c>
      <c r="M48" s="10" t="str" cm="1">
        <f t="array" ref="M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8" s="10" t="str" cm="1">
        <f t="array" ref="N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8" s="10" t="str" cm="1">
        <f t="array" ref="O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8" s="10" t="str" cm="1">
        <f t="array" ref="P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8" s="10" t="str" cm="1">
        <f t="array" ref="Q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8" s="10" t="str" cm="1">
        <f t="array" ref="R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8" s="10" t="str" cm="1">
        <f t="array" ref="S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8" s="10" t="str" cm="1">
        <f t="array" ref="T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8" s="10" t="str" cm="1">
        <f t="array" ref="U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8" s="10" t="str" cm="1">
        <f t="array" ref="V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8" s="10" t="str" cm="1">
        <f t="array" ref="W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8" s="10" t="str" cm="1">
        <f t="array" ref="X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8" s="10" t="str" cm="1">
        <f t="array" ref="Y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8" s="10" t="str" cm="1">
        <f t="array" ref="Z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8" s="10" t="str" cm="1">
        <f t="array" ref="AA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9" spans="1:27" x14ac:dyDescent="0.45">
      <c r="A49" t="str">
        <v/>
      </c>
      <c r="B49" s="12" t="str">
        <v/>
      </c>
      <c r="C49" s="9" t="str">
        <v>AnlsGrouping_08_Param_1</v>
      </c>
      <c r="D49" s="12" t="str">
        <v>Systolic Blood Pressure (mmHg)</v>
      </c>
      <c r="E49" t="str">
        <v>AnlsGrouping_09_Visit_05</v>
      </c>
      <c r="F49" s="12" t="str">
        <v>Week 8</v>
      </c>
      <c r="G49" t="str">
        <v>Mth02_ContVar_ByGrp_7_Min</v>
      </c>
      <c r="H49" s="12" t="str">
        <v>Min</v>
      </c>
      <c r="I49" s="10"/>
      <c r="J49" s="19" t="str" cm="1">
        <f t="array" ref="J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90</v>
      </c>
      <c r="K49" s="10" t="str" cm="1">
        <f t="array" ref="K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92</v>
      </c>
      <c r="L49" s="10" t="str" cm="1">
        <f t="array" ref="L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91</v>
      </c>
      <c r="M49" s="10" t="str" cm="1">
        <f t="array" ref="M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9" s="10" t="str" cm="1">
        <f t="array" ref="N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9" s="10" t="str" cm="1">
        <f t="array" ref="O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9" s="10" t="str" cm="1">
        <f t="array" ref="P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9" s="10" t="str" cm="1">
        <f t="array" ref="Q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9" s="10" t="str" cm="1">
        <f t="array" ref="R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9" s="10" t="str" cm="1">
        <f t="array" ref="S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9" s="10" t="str" cm="1">
        <f t="array" ref="T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9" s="10" t="str" cm="1">
        <f t="array" ref="U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9" s="10" t="str" cm="1">
        <f t="array" ref="V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9" s="10" t="str" cm="1">
        <f t="array" ref="W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9" s="10" t="str" cm="1">
        <f t="array" ref="X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9" s="10" t="str" cm="1">
        <f t="array" ref="Y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9" s="10" t="str" cm="1">
        <f t="array" ref="Z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9" s="10" t="str" cm="1">
        <f t="array" ref="AA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0" spans="1:27" x14ac:dyDescent="0.45">
      <c r="A50" t="str">
        <v/>
      </c>
      <c r="B50" s="12" t="str">
        <v/>
      </c>
      <c r="C50" t="str">
        <v>AnlsGrouping_08_Param_1</v>
      </c>
      <c r="D50" s="12" t="str">
        <v>Systolic Blood Pressure (mmHg)</v>
      </c>
      <c r="E50" t="str">
        <v>AnlsGrouping_09_Visit_05</v>
      </c>
      <c r="F50" s="12" t="str">
        <v>Week 8</v>
      </c>
      <c r="G50" t="str">
        <v>Mth02_ContVar_ByGrp_8_Max</v>
      </c>
      <c r="H50" s="12" t="str">
        <v>Max</v>
      </c>
      <c r="I50" s="10"/>
      <c r="J50" s="19" t="str" cm="1">
        <f t="array" ref="J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189</v>
      </c>
      <c r="K50" s="10" t="str" cm="1">
        <f t="array" ref="K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200</v>
      </c>
      <c r="L50" s="10" t="str" cm="1">
        <f t="array" ref="L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198</v>
      </c>
      <c r="M50" s="10" t="str" cm="1">
        <f t="array" ref="M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0" s="10" t="str" cm="1">
        <f t="array" ref="N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0" s="10" t="str" cm="1">
        <f t="array" ref="O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0" s="10" t="str" cm="1">
        <f t="array" ref="P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0" s="10" t="str" cm="1">
        <f t="array" ref="Q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0" s="10" t="str" cm="1">
        <f t="array" ref="R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0" s="10" t="str" cm="1">
        <f t="array" ref="S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0" s="10" t="str" cm="1">
        <f t="array" ref="T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0" s="10" t="str" cm="1">
        <f t="array" ref="U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0" s="10" t="str" cm="1">
        <f t="array" ref="V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0" s="10" t="str" cm="1">
        <f t="array" ref="W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0" s="10" t="str" cm="1">
        <f t="array" ref="X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0" s="10" t="str" cm="1">
        <f t="array" ref="Y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0" s="10" t="str" cm="1">
        <f t="array" ref="Z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0" s="10" t="str" cm="1">
        <f t="array" ref="AA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1" spans="1:27" x14ac:dyDescent="0.45">
      <c r="A51" t="str">
        <v/>
      </c>
      <c r="B51" s="12" t="str">
        <v/>
      </c>
      <c r="C51" t="str">
        <v>AnlsGrouping_08_Param_1</v>
      </c>
      <c r="D51" s="12" t="str">
        <v>Systolic Blood Pressure (mmHg)</v>
      </c>
      <c r="E51" t="str">
        <v>AnlsGrouping_09_Visit_06</v>
      </c>
      <c r="F51" s="12" t="str">
        <v>Week 12</v>
      </c>
      <c r="G51" t="str">
        <v>Mth02_ContVar_ByGrp_1_n</v>
      </c>
      <c r="H51" s="12" t="str">
        <v>n</v>
      </c>
      <c r="I51" s="10"/>
      <c r="J51" s="19" t="str" cm="1">
        <f t="array" ref="J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207</v>
      </c>
      <c r="K51" s="10" t="str" cm="1">
        <f t="array" ref="K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156</v>
      </c>
      <c r="L51" s="10" t="str" cm="1">
        <f t="array" ref="L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150</v>
      </c>
      <c r="M51" s="10" t="str" cm="1">
        <f t="array" ref="M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1" s="10" t="str" cm="1">
        <f t="array" ref="N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1" s="10" t="str" cm="1">
        <f t="array" ref="O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1" s="10" t="str" cm="1">
        <f t="array" ref="P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1" s="10" t="str" cm="1">
        <f t="array" ref="Q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1" s="10" t="str" cm="1">
        <f t="array" ref="R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1" s="10" t="str" cm="1">
        <f t="array" ref="S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1" s="10" t="str" cm="1">
        <f t="array" ref="T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1" s="10" t="str" cm="1">
        <f t="array" ref="U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1" s="10" t="str" cm="1">
        <f t="array" ref="V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1" s="10" t="str" cm="1">
        <f t="array" ref="W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1" s="10" t="str" cm="1">
        <f t="array" ref="X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1" s="10" t="str" cm="1">
        <f t="array" ref="Y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1" s="10" t="str" cm="1">
        <f t="array" ref="Z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1" s="10" t="str" cm="1">
        <f t="array" ref="AA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2" spans="1:27" x14ac:dyDescent="0.45">
      <c r="A52" t="str">
        <v/>
      </c>
      <c r="B52" s="12" t="str">
        <v/>
      </c>
      <c r="C52" t="str">
        <v>AnlsGrouping_08_Param_1</v>
      </c>
      <c r="D52" s="12" t="str">
        <v>Systolic Blood Pressure (mmHg)</v>
      </c>
      <c r="E52" t="str">
        <v>AnlsGrouping_09_Visit_06</v>
      </c>
      <c r="F52" s="12" t="str">
        <v>Week 12</v>
      </c>
      <c r="G52" t="str">
        <v>Mth02_ContVar_ByGrp_2_Mean</v>
      </c>
      <c r="H52" s="12" t="str">
        <v>Mean</v>
      </c>
      <c r="I52" s="10"/>
      <c r="J52" s="19" t="str" cm="1">
        <f t="array" ref="J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132.7</v>
      </c>
      <c r="K52" s="10" t="str" cm="1">
        <f t="array" ref="K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133.2</v>
      </c>
      <c r="L52" s="10" t="str" cm="1">
        <f t="array" ref="L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130.3</v>
      </c>
      <c r="M52" s="10" t="str" cm="1">
        <f t="array" ref="M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2" s="10" t="str" cm="1">
        <f t="array" ref="N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2" s="10" t="str" cm="1">
        <f t="array" ref="O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2" s="10" t="str" cm="1">
        <f t="array" ref="P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2" s="10" t="str" cm="1">
        <f t="array" ref="Q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2" s="10" t="str" cm="1">
        <f t="array" ref="R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2" s="10" t="str" cm="1">
        <f t="array" ref="S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2" s="10" t="str" cm="1">
        <f t="array" ref="T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2" s="10" t="str" cm="1">
        <f t="array" ref="U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2" s="10" t="str" cm="1">
        <f t="array" ref="V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2" s="10" t="str" cm="1">
        <f t="array" ref="W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2" s="10" t="str" cm="1">
        <f t="array" ref="X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2" s="10" t="str" cm="1">
        <f t="array" ref="Y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2" s="10" t="str" cm="1">
        <f t="array" ref="Z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2" s="10" t="str" cm="1">
        <f t="array" ref="AA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3" spans="1:27" x14ac:dyDescent="0.45">
      <c r="A53" t="str">
        <v/>
      </c>
      <c r="B53" s="12" t="str">
        <v/>
      </c>
      <c r="C53" t="str">
        <v>AnlsGrouping_08_Param_1</v>
      </c>
      <c r="D53" s="12" t="str">
        <v>Systolic Blood Pressure (mmHg)</v>
      </c>
      <c r="E53" t="str">
        <v>AnlsGrouping_09_Visit_06</v>
      </c>
      <c r="F53" s="12" t="str">
        <v>Week 12</v>
      </c>
      <c r="G53" t="str">
        <v>Mth02_ContVar_ByGrp_3_SD</v>
      </c>
      <c r="H53" s="12" t="str">
        <v>SD</v>
      </c>
      <c r="I53" s="10"/>
      <c r="J53" s="19" t="str" cm="1">
        <f t="array" ref="J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(15.24)</v>
      </c>
      <c r="K53" s="10" t="str" cm="1">
        <f t="array" ref="K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(16.99)</v>
      </c>
      <c r="L53" s="10" t="str" cm="1">
        <f t="array" ref="L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(15.58)</v>
      </c>
      <c r="M53" s="10" t="str" cm="1">
        <f t="array" ref="M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3" s="10" t="str" cm="1">
        <f t="array" ref="N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3" s="10" t="str" cm="1">
        <f t="array" ref="O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3" s="10" t="str" cm="1">
        <f t="array" ref="P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3" s="10" t="str" cm="1">
        <f t="array" ref="Q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3" s="10" t="str" cm="1">
        <f t="array" ref="R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3" s="10" t="str" cm="1">
        <f t="array" ref="S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3" s="10" t="str" cm="1">
        <f t="array" ref="T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3" s="10" t="str" cm="1">
        <f t="array" ref="U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3" s="10" t="str" cm="1">
        <f t="array" ref="V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3" s="10" t="str" cm="1">
        <f t="array" ref="W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3" s="10" t="str" cm="1">
        <f t="array" ref="X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3" s="10" t="str" cm="1">
        <f t="array" ref="Y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3" s="10" t="str" cm="1">
        <f t="array" ref="Z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3" s="10" t="str" cm="1">
        <f t="array" ref="AA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4" spans="1:27" x14ac:dyDescent="0.45">
      <c r="A54" t="str">
        <v/>
      </c>
      <c r="B54" s="12" t="str">
        <v/>
      </c>
      <c r="C54" t="str">
        <v>AnlsGrouping_08_Param_1</v>
      </c>
      <c r="D54" s="12" t="str">
        <v>Systolic Blood Pressure (mmHg)</v>
      </c>
      <c r="E54" t="str">
        <v>AnlsGrouping_09_Visit_06</v>
      </c>
      <c r="F54" s="12" t="str">
        <v>Week 12</v>
      </c>
      <c r="G54" t="str">
        <v>Mth02_ContVar_ByGrp_4_Median</v>
      </c>
      <c r="H54" s="12" t="str">
        <v>Median</v>
      </c>
      <c r="I54" s="10"/>
      <c r="J54" s="19" t="str" cm="1">
        <f t="array" ref="J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132.0</v>
      </c>
      <c r="K54" s="10" t="str" cm="1">
        <f t="array" ref="K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131.5</v>
      </c>
      <c r="L54" s="10" t="str" cm="1">
        <f t="array" ref="L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130.0</v>
      </c>
      <c r="M54" s="10" t="str" cm="1">
        <f t="array" ref="M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4" s="10" t="str" cm="1">
        <f t="array" ref="N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4" s="10" t="str" cm="1">
        <f t="array" ref="O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4" s="10" t="str" cm="1">
        <f t="array" ref="P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4" s="10" t="str" cm="1">
        <f t="array" ref="Q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4" s="10" t="str" cm="1">
        <f t="array" ref="R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4" s="10" t="str" cm="1">
        <f t="array" ref="S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4" s="10" t="str" cm="1">
        <f t="array" ref="T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4" s="10" t="str" cm="1">
        <f t="array" ref="U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4" s="10" t="str" cm="1">
        <f t="array" ref="V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4" s="10" t="str" cm="1">
        <f t="array" ref="W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4" s="10" t="str" cm="1">
        <f t="array" ref="X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4" s="10" t="str" cm="1">
        <f t="array" ref="Y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4" s="10" t="str" cm="1">
        <f t="array" ref="Z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4" s="10" t="str" cm="1">
        <f t="array" ref="AA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5" spans="1:27" x14ac:dyDescent="0.45">
      <c r="A55" t="str">
        <v/>
      </c>
      <c r="B55" s="12" t="str">
        <v/>
      </c>
      <c r="C55" t="str">
        <v>AnlsGrouping_08_Param_1</v>
      </c>
      <c r="D55" s="12" t="str">
        <v>Systolic Blood Pressure (mmHg)</v>
      </c>
      <c r="E55" t="str">
        <v>AnlsGrouping_09_Visit_06</v>
      </c>
      <c r="F55" s="12" t="str">
        <v>Week 12</v>
      </c>
      <c r="G55" t="str">
        <v>Mth02_ContVar_ByGrp_5_Q1</v>
      </c>
      <c r="H55" s="12" t="str">
        <v>Q1</v>
      </c>
      <c r="I55" s="10"/>
      <c r="J55" s="19" t="str" cm="1">
        <f t="array" ref="J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123.0</v>
      </c>
      <c r="K55" s="10" t="str" cm="1">
        <f t="array" ref="K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120.0</v>
      </c>
      <c r="L55" s="10" t="str" cm="1">
        <f t="array" ref="L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118.0</v>
      </c>
      <c r="M55" s="10" t="str" cm="1">
        <f t="array" ref="M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5" s="10" t="str" cm="1">
        <f t="array" ref="N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5" s="10" t="str" cm="1">
        <f t="array" ref="O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5" s="10" t="str" cm="1">
        <f t="array" ref="P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5" s="10" t="str" cm="1">
        <f t="array" ref="Q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5" s="10" t="str" cm="1">
        <f t="array" ref="R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5" s="10" t="str" cm="1">
        <f t="array" ref="S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5" s="10" t="str" cm="1">
        <f t="array" ref="T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5" s="10" t="str" cm="1">
        <f t="array" ref="U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5" s="10" t="str" cm="1">
        <f t="array" ref="V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5" s="10" t="str" cm="1">
        <f t="array" ref="W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5" s="10" t="str" cm="1">
        <f t="array" ref="X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5" s="10" t="str" cm="1">
        <f t="array" ref="Y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5" s="10" t="str" cm="1">
        <f t="array" ref="Z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5" s="10" t="str" cm="1">
        <f t="array" ref="AA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6" spans="1:27" x14ac:dyDescent="0.45">
      <c r="A56" t="str">
        <v/>
      </c>
      <c r="B56" s="12" t="str">
        <v/>
      </c>
      <c r="C56" t="str">
        <v>AnlsGrouping_08_Param_1</v>
      </c>
      <c r="D56" s="12" t="str">
        <v>Systolic Blood Pressure (mmHg)</v>
      </c>
      <c r="E56" t="str">
        <v>AnlsGrouping_09_Visit_06</v>
      </c>
      <c r="F56" s="12" t="str">
        <v>Week 12</v>
      </c>
      <c r="G56" t="str">
        <v>Mth02_ContVar_ByGrp_6_Q3</v>
      </c>
      <c r="H56" s="12" t="str">
        <v>Q3</v>
      </c>
      <c r="I56" s="10"/>
      <c r="J56" s="19" t="str" cm="1">
        <f t="array" ref="J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140.0</v>
      </c>
      <c r="K56" s="10" t="str" cm="1">
        <f t="array" ref="K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145.0</v>
      </c>
      <c r="L56" s="10" t="str" cm="1">
        <f t="array" ref="L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140.0</v>
      </c>
      <c r="M56" s="10" t="str" cm="1">
        <f t="array" ref="M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6" s="10" t="str" cm="1">
        <f t="array" ref="N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6" s="10" t="str" cm="1">
        <f t="array" ref="O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6" s="10" t="str" cm="1">
        <f t="array" ref="P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6" s="10" t="str" cm="1">
        <f t="array" ref="Q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6" s="10" t="str" cm="1">
        <f t="array" ref="R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6" s="10" t="str" cm="1">
        <f t="array" ref="S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6" s="10" t="str" cm="1">
        <f t="array" ref="T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6" s="10" t="str" cm="1">
        <f t="array" ref="U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6" s="10" t="str" cm="1">
        <f t="array" ref="V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6" s="10" t="str" cm="1">
        <f t="array" ref="W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6" s="10" t="str" cm="1">
        <f t="array" ref="X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6" s="10" t="str" cm="1">
        <f t="array" ref="Y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6" s="10" t="str" cm="1">
        <f t="array" ref="Z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6" s="10" t="str" cm="1">
        <f t="array" ref="AA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7" spans="1:27" x14ac:dyDescent="0.45">
      <c r="A57" t="str">
        <v/>
      </c>
      <c r="B57" s="12" t="str">
        <v/>
      </c>
      <c r="C57" t="str">
        <v>AnlsGrouping_08_Param_1</v>
      </c>
      <c r="D57" s="12" t="str">
        <v>Systolic Blood Pressure (mmHg)</v>
      </c>
      <c r="E57" t="str">
        <v>AnlsGrouping_09_Visit_06</v>
      </c>
      <c r="F57" s="12" t="str">
        <v>Week 12</v>
      </c>
      <c r="G57" t="str">
        <v>Mth02_ContVar_ByGrp_7_Min</v>
      </c>
      <c r="H57" s="12" t="str">
        <v>Min</v>
      </c>
      <c r="I57" s="10"/>
      <c r="J57" s="19" t="str" cm="1">
        <f t="array" ref="J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78</v>
      </c>
      <c r="K57" s="10" t="str" cm="1">
        <f t="array" ref="K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92</v>
      </c>
      <c r="L57" s="10" t="str" cm="1">
        <f t="array" ref="L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100</v>
      </c>
      <c r="M57" s="10" t="str" cm="1">
        <f t="array" ref="M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7" s="10" t="str" cm="1">
        <f t="array" ref="N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7" s="10" t="str" cm="1">
        <f t="array" ref="O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7" s="10" t="str" cm="1">
        <f t="array" ref="P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7" s="10" t="str" cm="1">
        <f t="array" ref="Q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7" s="10" t="str" cm="1">
        <f t="array" ref="R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7" s="10" t="str" cm="1">
        <f t="array" ref="S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7" s="10" t="str" cm="1">
        <f t="array" ref="T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7" s="10" t="str" cm="1">
        <f t="array" ref="U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7" s="10" t="str" cm="1">
        <f t="array" ref="V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7" s="10" t="str" cm="1">
        <f t="array" ref="W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7" s="10" t="str" cm="1">
        <f t="array" ref="X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7" s="10" t="str" cm="1">
        <f t="array" ref="Y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7" s="10" t="str" cm="1">
        <f t="array" ref="Z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7" s="10" t="str" cm="1">
        <f t="array" ref="AA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8" spans="1:27" x14ac:dyDescent="0.45">
      <c r="A58" t="str">
        <v/>
      </c>
      <c r="B58" s="12" t="str">
        <v/>
      </c>
      <c r="C58" t="str">
        <v>AnlsGrouping_08_Param_1</v>
      </c>
      <c r="D58" s="12" t="str">
        <v>Systolic Blood Pressure (mmHg)</v>
      </c>
      <c r="E58" t="str">
        <v>AnlsGrouping_09_Visit_06</v>
      </c>
      <c r="F58" s="12" t="str">
        <v>Week 12</v>
      </c>
      <c r="G58" t="str">
        <v>Mth02_ContVar_ByGrp_8_Max</v>
      </c>
      <c r="H58" s="12" t="str">
        <v>Max</v>
      </c>
      <c r="I58" s="10"/>
      <c r="J58" s="19" t="str" cm="1">
        <f t="array" ref="J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168</v>
      </c>
      <c r="K58" s="10" t="str" cm="1">
        <f t="array" ref="K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170</v>
      </c>
      <c r="L58" s="10" t="str" cm="1">
        <f t="array" ref="L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177</v>
      </c>
      <c r="M58" s="10" t="str" cm="1">
        <f t="array" ref="M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8" s="10" t="str" cm="1">
        <f t="array" ref="N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8" s="10" t="str" cm="1">
        <f t="array" ref="O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8" s="10" t="str" cm="1">
        <f t="array" ref="P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8" s="10" t="str" cm="1">
        <f t="array" ref="Q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8" s="10" t="str" cm="1">
        <f t="array" ref="R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8" s="10" t="str" cm="1">
        <f t="array" ref="S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8" s="10" t="str" cm="1">
        <f t="array" ref="T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8" s="10" t="str" cm="1">
        <f t="array" ref="U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8" s="10" t="str" cm="1">
        <f t="array" ref="V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8" s="10" t="str" cm="1">
        <f t="array" ref="W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8" s="10" t="str" cm="1">
        <f t="array" ref="X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8" s="10" t="str" cm="1">
        <f t="array" ref="Y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8" s="10" t="str" cm="1">
        <f t="array" ref="Z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8" s="10" t="str" cm="1">
        <f t="array" ref="AA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9" spans="1:27" x14ac:dyDescent="0.45">
      <c r="A59" t="str">
        <v/>
      </c>
      <c r="B59" s="12" t="str">
        <v/>
      </c>
      <c r="C59" t="str">
        <v>AnlsGrouping_08_Param_1</v>
      </c>
      <c r="D59" s="12" t="str">
        <v>Systolic Blood Pressure (mmHg)</v>
      </c>
      <c r="E59" t="str">
        <v>AnlsGrouping_09_Visit_07</v>
      </c>
      <c r="F59" s="12" t="str">
        <v>Week 16</v>
      </c>
      <c r="G59" t="str">
        <v>Mth02_ContVar_ByGrp_1_n</v>
      </c>
      <c r="H59" s="12" t="str">
        <v>n</v>
      </c>
      <c r="I59" s="10"/>
      <c r="J59" s="19" t="str" cm="1">
        <f t="array" ref="J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204</v>
      </c>
      <c r="K59" s="10" t="str" cm="1">
        <f t="array" ref="K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126</v>
      </c>
      <c r="L59" s="10" t="str" cm="1">
        <f t="array" ref="L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111</v>
      </c>
      <c r="M59" s="10" t="str" cm="1">
        <f t="array" ref="M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9" s="10" t="str" cm="1">
        <f t="array" ref="N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9" s="10" t="str" cm="1">
        <f t="array" ref="O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9" s="10" t="str" cm="1">
        <f t="array" ref="P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9" s="10" t="str" cm="1">
        <f t="array" ref="Q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9" s="10" t="str" cm="1">
        <f t="array" ref="R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9" s="10" t="str" cm="1">
        <f t="array" ref="S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9" s="10" t="str" cm="1">
        <f t="array" ref="T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9" s="10" t="str" cm="1">
        <f t="array" ref="U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9" s="10" t="str" cm="1">
        <f t="array" ref="V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9" s="10" t="str" cm="1">
        <f t="array" ref="W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9" s="10" t="str" cm="1">
        <f t="array" ref="X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9" s="10" t="str" cm="1">
        <f t="array" ref="Y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9" s="10" t="str" cm="1">
        <f t="array" ref="Z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9" s="10" t="str" cm="1">
        <f t="array" ref="AA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0" spans="1:27" x14ac:dyDescent="0.45">
      <c r="A60" t="str">
        <v/>
      </c>
      <c r="B60" s="12" t="str">
        <v/>
      </c>
      <c r="C60" t="str">
        <v>AnlsGrouping_08_Param_1</v>
      </c>
      <c r="D60" s="12" t="str">
        <v>Systolic Blood Pressure (mmHg)</v>
      </c>
      <c r="E60" t="str">
        <v>AnlsGrouping_09_Visit_07</v>
      </c>
      <c r="F60" s="12" t="str">
        <v>Week 16</v>
      </c>
      <c r="G60" t="str">
        <v>Mth02_ContVar_ByGrp_2_Mean</v>
      </c>
      <c r="H60" s="12" t="str">
        <v>Mean</v>
      </c>
      <c r="I60" s="10"/>
      <c r="J60" s="19" t="str" cm="1">
        <f t="array" ref="J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134.6</v>
      </c>
      <c r="K60" s="10" t="str" cm="1">
        <f t="array" ref="K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132.5</v>
      </c>
      <c r="L60" s="10" t="str" cm="1">
        <f t="array" ref="L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133.7</v>
      </c>
      <c r="M60" s="10" t="str" cm="1">
        <f t="array" ref="M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0" s="10" t="str" cm="1">
        <f t="array" ref="N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0" s="10" t="str" cm="1">
        <f t="array" ref="O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0" s="10" t="str" cm="1">
        <f t="array" ref="P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0" s="10" t="str" cm="1">
        <f t="array" ref="Q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0" s="10" t="str" cm="1">
        <f t="array" ref="R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0" s="10" t="str" cm="1">
        <f t="array" ref="S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0" s="10" t="str" cm="1">
        <f t="array" ref="T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0" s="10" t="str" cm="1">
        <f t="array" ref="U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0" s="10" t="str" cm="1">
        <f t="array" ref="V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0" s="10" t="str" cm="1">
        <f t="array" ref="W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0" s="10" t="str" cm="1">
        <f t="array" ref="X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0" s="10" t="str" cm="1">
        <f t="array" ref="Y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0" s="10" t="str" cm="1">
        <f t="array" ref="Z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0" s="10" t="str" cm="1">
        <f t="array" ref="AA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1" spans="1:27" x14ac:dyDescent="0.45">
      <c r="A61" t="str">
        <v/>
      </c>
      <c r="B61" s="12" t="str">
        <v/>
      </c>
      <c r="C61" t="str">
        <v>AnlsGrouping_08_Param_1</v>
      </c>
      <c r="D61" s="12" t="str">
        <v>Systolic Blood Pressure (mmHg)</v>
      </c>
      <c r="E61" t="str">
        <v>AnlsGrouping_09_Visit_07</v>
      </c>
      <c r="F61" s="12" t="str">
        <v>Week 16</v>
      </c>
      <c r="G61" t="str">
        <v>Mth02_ContVar_ByGrp_3_SD</v>
      </c>
      <c r="H61" s="12" t="str">
        <v>SD</v>
      </c>
      <c r="I61" s="10"/>
      <c r="J61" s="19" t="str" cm="1">
        <f t="array" ref="J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(18.55)</v>
      </c>
      <c r="K61" s="10" t="str" cm="1">
        <f t="array" ref="K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(14.60)</v>
      </c>
      <c r="L61" s="10" t="str" cm="1">
        <f t="array" ref="L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(16.25)</v>
      </c>
      <c r="M61" s="10" t="str" cm="1">
        <f t="array" ref="M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1" s="10" t="str" cm="1">
        <f t="array" ref="N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1" s="10" t="str" cm="1">
        <f t="array" ref="O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1" s="10" t="str" cm="1">
        <f t="array" ref="P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1" s="10" t="str" cm="1">
        <f t="array" ref="Q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1" s="10" t="str" cm="1">
        <f t="array" ref="R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1" s="10" t="str" cm="1">
        <f t="array" ref="S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1" s="10" t="str" cm="1">
        <f t="array" ref="T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1" s="10" t="str" cm="1">
        <f t="array" ref="U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1" s="10" t="str" cm="1">
        <f t="array" ref="V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1" s="10" t="str" cm="1">
        <f t="array" ref="W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1" s="10" t="str" cm="1">
        <f t="array" ref="X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1" s="10" t="str" cm="1">
        <f t="array" ref="Y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1" s="10" t="str" cm="1">
        <f t="array" ref="Z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1" s="10" t="str" cm="1">
        <f t="array" ref="AA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2" spans="1:27" x14ac:dyDescent="0.45">
      <c r="A62" t="str">
        <v/>
      </c>
      <c r="B62" s="12" t="str">
        <v/>
      </c>
      <c r="C62" t="str">
        <v>AnlsGrouping_08_Param_1</v>
      </c>
      <c r="D62" s="12" t="str">
        <v>Systolic Blood Pressure (mmHg)</v>
      </c>
      <c r="E62" t="str">
        <v>AnlsGrouping_09_Visit_07</v>
      </c>
      <c r="F62" s="12" t="str">
        <v>Week 16</v>
      </c>
      <c r="G62" t="str">
        <v>Mth02_ContVar_ByGrp_4_Median</v>
      </c>
      <c r="H62" s="12" t="str">
        <v>Median</v>
      </c>
      <c r="I62" s="10"/>
      <c r="J62" s="19" t="str" cm="1">
        <f t="array" ref="J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134.0</v>
      </c>
      <c r="K62" s="10" t="str" cm="1">
        <f t="array" ref="K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130.0</v>
      </c>
      <c r="L62" s="10" t="str" cm="1">
        <f t="array" ref="L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131.0</v>
      </c>
      <c r="M62" s="10" t="str" cm="1">
        <f t="array" ref="M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2" s="10" t="str" cm="1">
        <f t="array" ref="N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2" s="10" t="str" cm="1">
        <f t="array" ref="O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2" s="10" t="str" cm="1">
        <f t="array" ref="P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2" s="10" t="str" cm="1">
        <f t="array" ref="Q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2" s="10" t="str" cm="1">
        <f t="array" ref="R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2" s="10" t="str" cm="1">
        <f t="array" ref="S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2" s="10" t="str" cm="1">
        <f t="array" ref="T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2" s="10" t="str" cm="1">
        <f t="array" ref="U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2" s="10" t="str" cm="1">
        <f t="array" ref="V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2" s="10" t="str" cm="1">
        <f t="array" ref="W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2" s="10" t="str" cm="1">
        <f t="array" ref="X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2" s="10" t="str" cm="1">
        <f t="array" ref="Y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2" s="10" t="str" cm="1">
        <f t="array" ref="Z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2" s="10" t="str" cm="1">
        <f t="array" ref="AA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3" spans="1:27" x14ac:dyDescent="0.45">
      <c r="A63" t="str">
        <v/>
      </c>
      <c r="B63" s="12" t="str">
        <v/>
      </c>
      <c r="C63" t="str">
        <v>AnlsGrouping_08_Param_1</v>
      </c>
      <c r="D63" s="12" t="str">
        <v>Systolic Blood Pressure (mmHg)</v>
      </c>
      <c r="E63" t="str">
        <v>AnlsGrouping_09_Visit_07</v>
      </c>
      <c r="F63" s="12" t="str">
        <v>Week 16</v>
      </c>
      <c r="G63" t="str">
        <v>Mth02_ContVar_ByGrp_5_Q1</v>
      </c>
      <c r="H63" s="12" t="str">
        <v>Q1</v>
      </c>
      <c r="I63" s="10"/>
      <c r="J63" s="19" t="str" cm="1">
        <f t="array" ref="J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120.0</v>
      </c>
      <c r="K63" s="10" t="str" cm="1">
        <f t="array" ref="K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124.0</v>
      </c>
      <c r="L63" s="10" t="str" cm="1">
        <f t="array" ref="L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122.0</v>
      </c>
      <c r="M63" s="10" t="str" cm="1">
        <f t="array" ref="M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3" s="10" t="str" cm="1">
        <f t="array" ref="N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3" s="10" t="str" cm="1">
        <f t="array" ref="O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3" s="10" t="str" cm="1">
        <f t="array" ref="P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3" s="10" t="str" cm="1">
        <f t="array" ref="Q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3" s="10" t="str" cm="1">
        <f t="array" ref="R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3" s="10" t="str" cm="1">
        <f t="array" ref="S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3" s="10" t="str" cm="1">
        <f t="array" ref="T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3" s="10" t="str" cm="1">
        <f t="array" ref="U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3" s="10" t="str" cm="1">
        <f t="array" ref="V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3" s="10" t="str" cm="1">
        <f t="array" ref="W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3" s="10" t="str" cm="1">
        <f t="array" ref="X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3" s="10" t="str" cm="1">
        <f t="array" ref="Y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3" s="10" t="str" cm="1">
        <f t="array" ref="Z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3" s="10" t="str" cm="1">
        <f t="array" ref="AA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4" spans="1:27" x14ac:dyDescent="0.45">
      <c r="A64" t="str">
        <v/>
      </c>
      <c r="B64" s="12" t="str">
        <v/>
      </c>
      <c r="C64" t="str">
        <v>AnlsGrouping_08_Param_1</v>
      </c>
      <c r="D64" s="12" t="str">
        <v>Systolic Blood Pressure (mmHg)</v>
      </c>
      <c r="E64" t="str">
        <v>AnlsGrouping_09_Visit_07</v>
      </c>
      <c r="F64" s="12" t="str">
        <v>Week 16</v>
      </c>
      <c r="G64" t="str">
        <v>Mth02_ContVar_ByGrp_6_Q3</v>
      </c>
      <c r="H64" s="12" t="str">
        <v>Q3</v>
      </c>
      <c r="I64" s="10"/>
      <c r="J64" s="19" t="str" cm="1">
        <f t="array" ref="J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150.0</v>
      </c>
      <c r="K64" s="10" t="str" cm="1">
        <f t="array" ref="K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140.0</v>
      </c>
      <c r="L64" s="10" t="str" cm="1">
        <f t="array" ref="L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142.0</v>
      </c>
      <c r="M64" s="10" t="str" cm="1">
        <f t="array" ref="M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4" s="10" t="str" cm="1">
        <f t="array" ref="N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4" s="10" t="str" cm="1">
        <f t="array" ref="O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4" s="10" t="str" cm="1">
        <f t="array" ref="P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4" s="10" t="str" cm="1">
        <f t="array" ref="Q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4" s="10" t="str" cm="1">
        <f t="array" ref="R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4" s="10" t="str" cm="1">
        <f t="array" ref="S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4" s="10" t="str" cm="1">
        <f t="array" ref="T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4" s="10" t="str" cm="1">
        <f t="array" ref="U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4" s="10" t="str" cm="1">
        <f t="array" ref="V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4" s="10" t="str" cm="1">
        <f t="array" ref="W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4" s="10" t="str" cm="1">
        <f t="array" ref="X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4" s="10" t="str" cm="1">
        <f t="array" ref="Y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4" s="10" t="str" cm="1">
        <f t="array" ref="Z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4" s="10" t="str" cm="1">
        <f t="array" ref="AA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5" spans="1:27" x14ac:dyDescent="0.45">
      <c r="A65" t="str">
        <v/>
      </c>
      <c r="B65" s="12" t="str">
        <v/>
      </c>
      <c r="C65" t="str">
        <v>AnlsGrouping_08_Param_1</v>
      </c>
      <c r="D65" s="12" t="str">
        <v>Systolic Blood Pressure (mmHg)</v>
      </c>
      <c r="E65" t="str">
        <v>AnlsGrouping_09_Visit_07</v>
      </c>
      <c r="F65" s="12" t="str">
        <v>Week 16</v>
      </c>
      <c r="G65" t="str">
        <v>Mth02_ContVar_ByGrp_7_Min</v>
      </c>
      <c r="H65" s="12" t="str">
        <v>Min</v>
      </c>
      <c r="I65" s="10"/>
      <c r="J65" s="19" t="str" cm="1">
        <f t="array" ref="J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76</v>
      </c>
      <c r="K65" s="10" t="str" cm="1">
        <f t="array" ref="K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65" s="10" t="str" cm="1">
        <f t="array" ref="L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99</v>
      </c>
      <c r="M65" s="10" t="str" cm="1">
        <f t="array" ref="M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5" s="10" t="str" cm="1">
        <f t="array" ref="N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5" s="10" t="str" cm="1">
        <f t="array" ref="O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5" s="10" t="str" cm="1">
        <f t="array" ref="P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5" s="10" t="str" cm="1">
        <f t="array" ref="Q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5" s="10" t="str" cm="1">
        <f t="array" ref="R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5" s="10" t="str" cm="1">
        <f t="array" ref="S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5" s="10" t="str" cm="1">
        <f t="array" ref="T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5" s="10" t="str" cm="1">
        <f t="array" ref="U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5" s="10" t="str" cm="1">
        <f t="array" ref="V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5" s="10" t="str" cm="1">
        <f t="array" ref="W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5" s="10" t="str" cm="1">
        <f t="array" ref="X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5" s="10" t="str" cm="1">
        <f t="array" ref="Y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5" s="10" t="str" cm="1">
        <f t="array" ref="Z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5" s="10" t="str" cm="1">
        <f t="array" ref="AA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6" spans="1:27" x14ac:dyDescent="0.45">
      <c r="A66" t="str">
        <v/>
      </c>
      <c r="B66" s="12" t="str">
        <v/>
      </c>
      <c r="C66" t="str">
        <v>AnlsGrouping_08_Param_1</v>
      </c>
      <c r="D66" s="12" t="str">
        <v>Systolic Blood Pressure (mmHg)</v>
      </c>
      <c r="E66" t="str">
        <v>AnlsGrouping_09_Visit_07</v>
      </c>
      <c r="F66" s="12" t="str">
        <v>Week 16</v>
      </c>
      <c r="G66" t="str">
        <v>Mth02_ContVar_ByGrp_8_Max</v>
      </c>
      <c r="H66" s="12" t="str">
        <v>Max</v>
      </c>
      <c r="I66" s="10"/>
      <c r="J66" s="19" t="str" cm="1">
        <f t="array" ref="J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190</v>
      </c>
      <c r="K66" s="10" t="str" cm="1">
        <f t="array" ref="K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168</v>
      </c>
      <c r="L66" s="10" t="str" cm="1">
        <f t="array" ref="L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186</v>
      </c>
      <c r="M66" s="10" t="str" cm="1">
        <f t="array" ref="M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6" s="10" t="str" cm="1">
        <f t="array" ref="N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6" s="10" t="str" cm="1">
        <f t="array" ref="O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6" s="10" t="str" cm="1">
        <f t="array" ref="P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6" s="10" t="str" cm="1">
        <f t="array" ref="Q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6" s="10" t="str" cm="1">
        <f t="array" ref="R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6" s="10" t="str" cm="1">
        <f t="array" ref="S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6" s="10" t="str" cm="1">
        <f t="array" ref="T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6" s="10" t="str" cm="1">
        <f t="array" ref="U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6" s="10" t="str" cm="1">
        <f t="array" ref="V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6" s="10" t="str" cm="1">
        <f t="array" ref="W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6" s="10" t="str" cm="1">
        <f t="array" ref="X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6" s="10" t="str" cm="1">
        <f t="array" ref="Y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6" s="10" t="str" cm="1">
        <f t="array" ref="Z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6" s="10" t="str" cm="1">
        <f t="array" ref="AA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7" spans="1:27" x14ac:dyDescent="0.45">
      <c r="A67" t="str">
        <v/>
      </c>
      <c r="B67" s="12" t="str">
        <v/>
      </c>
      <c r="C67" t="str">
        <v>AnlsGrouping_08_Param_1</v>
      </c>
      <c r="D67" s="12" t="str">
        <v>Systolic Blood Pressure (mmHg)</v>
      </c>
      <c r="E67" t="str">
        <v>AnlsGrouping_09_Visit_08</v>
      </c>
      <c r="F67" s="12" t="str">
        <v>Week 20</v>
      </c>
      <c r="G67" t="str">
        <v>Mth02_ContVar_ByGrp_1_n</v>
      </c>
      <c r="H67" s="12" t="str">
        <v>n</v>
      </c>
      <c r="I67" s="10"/>
      <c r="J67" s="19" t="str" cm="1">
        <f t="array" ref="J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198</v>
      </c>
      <c r="K67" s="10" t="str" cm="1">
        <f t="array" ref="K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90</v>
      </c>
      <c r="L67" s="10" t="str" cm="1">
        <f t="array" ref="L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96</v>
      </c>
      <c r="M67" s="10" t="str" cm="1">
        <f t="array" ref="M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7" s="10" t="str" cm="1">
        <f t="array" ref="N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7" s="10" t="str" cm="1">
        <f t="array" ref="O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7" s="10" t="str" cm="1">
        <f t="array" ref="P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7" s="10" t="str" cm="1">
        <f t="array" ref="Q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7" s="10" t="str" cm="1">
        <f t="array" ref="R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7" s="10" t="str" cm="1">
        <f t="array" ref="S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7" s="10" t="str" cm="1">
        <f t="array" ref="T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7" s="10" t="str" cm="1">
        <f t="array" ref="U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7" s="10" t="str" cm="1">
        <f t="array" ref="V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7" s="10" t="str" cm="1">
        <f t="array" ref="W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7" s="10" t="str" cm="1">
        <f t="array" ref="X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7" s="10" t="str" cm="1">
        <f t="array" ref="Y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7" s="10" t="str" cm="1">
        <f t="array" ref="Z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7" s="10" t="str" cm="1">
        <f t="array" ref="AA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8" spans="1:27" x14ac:dyDescent="0.45">
      <c r="A68" t="str">
        <v/>
      </c>
      <c r="B68" s="12" t="str">
        <v/>
      </c>
      <c r="C68" t="str">
        <v>AnlsGrouping_08_Param_1</v>
      </c>
      <c r="D68" s="12" t="str">
        <v>Systolic Blood Pressure (mmHg)</v>
      </c>
      <c r="E68" t="str">
        <v>AnlsGrouping_09_Visit_08</v>
      </c>
      <c r="F68" s="12" t="str">
        <v>Week 20</v>
      </c>
      <c r="G68" t="str">
        <v>Mth02_ContVar_ByGrp_2_Mean</v>
      </c>
      <c r="H68" s="12" t="str">
        <v>Mean</v>
      </c>
      <c r="I68" s="10"/>
      <c r="J68" s="19" t="str" cm="1">
        <f t="array" ref="J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133.3</v>
      </c>
      <c r="K68" s="10" t="str" cm="1">
        <f t="array" ref="K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129.0</v>
      </c>
      <c r="L68" s="10" t="str" cm="1">
        <f t="array" ref="L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127.1</v>
      </c>
      <c r="M68" s="10" t="str" cm="1">
        <f t="array" ref="M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8" s="10" t="str" cm="1">
        <f t="array" ref="N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8" s="10" t="str" cm="1">
        <f t="array" ref="O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8" s="10" t="str" cm="1">
        <f t="array" ref="P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8" s="10" t="str" cm="1">
        <f t="array" ref="Q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8" s="10" t="str" cm="1">
        <f t="array" ref="R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8" s="10" t="str" cm="1">
        <f t="array" ref="S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8" s="10" t="str" cm="1">
        <f t="array" ref="T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8" s="10" t="str" cm="1">
        <f t="array" ref="U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8" s="10" t="str" cm="1">
        <f t="array" ref="V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8" s="10" t="str" cm="1">
        <f t="array" ref="W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8" s="10" t="str" cm="1">
        <f t="array" ref="X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8" s="10" t="str" cm="1">
        <f t="array" ref="Y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8" s="10" t="str" cm="1">
        <f t="array" ref="Z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8" s="10" t="str" cm="1">
        <f t="array" ref="AA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9" spans="1:27" x14ac:dyDescent="0.45">
      <c r="A69" t="str">
        <v/>
      </c>
      <c r="B69" s="12" t="str">
        <v/>
      </c>
      <c r="C69" t="str">
        <v>AnlsGrouping_08_Param_1</v>
      </c>
      <c r="D69" s="12" t="str">
        <v>Systolic Blood Pressure (mmHg)</v>
      </c>
      <c r="E69" t="str">
        <v>AnlsGrouping_09_Visit_08</v>
      </c>
      <c r="F69" s="12" t="str">
        <v>Week 20</v>
      </c>
      <c r="G69" t="str">
        <v>Mth02_ContVar_ByGrp_3_SD</v>
      </c>
      <c r="H69" s="12" t="str">
        <v>SD</v>
      </c>
      <c r="I69" s="10"/>
      <c r="J69" s="19" t="str" cm="1">
        <f t="array" ref="J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(20.02)</v>
      </c>
      <c r="K69" s="10" t="str" cm="1">
        <f t="array" ref="K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(16.13)</v>
      </c>
      <c r="L69" s="10" t="str" cm="1">
        <f t="array" ref="L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(15.53)</v>
      </c>
      <c r="M69" s="10" t="str" cm="1">
        <f t="array" ref="M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9" s="10" t="str" cm="1">
        <f t="array" ref="N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9" s="10" t="str" cm="1">
        <f t="array" ref="O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9" s="10" t="str" cm="1">
        <f t="array" ref="P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9" s="10" t="str" cm="1">
        <f t="array" ref="Q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9" s="10" t="str" cm="1">
        <f t="array" ref="R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9" s="10" t="str" cm="1">
        <f t="array" ref="S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9" s="10" t="str" cm="1">
        <f t="array" ref="T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9" s="10" t="str" cm="1">
        <f t="array" ref="U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9" s="10" t="str" cm="1">
        <f t="array" ref="V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9" s="10" t="str" cm="1">
        <f t="array" ref="W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9" s="10" t="str" cm="1">
        <f t="array" ref="X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9" s="10" t="str" cm="1">
        <f t="array" ref="Y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9" s="10" t="str" cm="1">
        <f t="array" ref="Z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9" s="10" t="str" cm="1">
        <f t="array" ref="AA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0" spans="1:27" x14ac:dyDescent="0.45">
      <c r="A70" t="str">
        <v/>
      </c>
      <c r="B70" s="12" t="str">
        <v/>
      </c>
      <c r="C70" t="str">
        <v>AnlsGrouping_08_Param_1</v>
      </c>
      <c r="D70" s="12" t="str">
        <v>Systolic Blood Pressure (mmHg)</v>
      </c>
      <c r="E70" t="str">
        <v>AnlsGrouping_09_Visit_08</v>
      </c>
      <c r="F70" s="12" t="str">
        <v>Week 20</v>
      </c>
      <c r="G70" t="str">
        <v>Mth02_ContVar_ByGrp_4_Median</v>
      </c>
      <c r="H70" s="12" t="str">
        <v>Median</v>
      </c>
      <c r="I70" s="10"/>
      <c r="J70" s="19" t="str" cm="1">
        <f t="array" ref="J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130.0</v>
      </c>
      <c r="K70" s="10" t="str" cm="1">
        <f t="array" ref="K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128.0</v>
      </c>
      <c r="L70" s="10" t="str" cm="1">
        <f t="array" ref="L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124.0</v>
      </c>
      <c r="M70" s="10" t="str" cm="1">
        <f t="array" ref="M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0" s="10" t="str" cm="1">
        <f t="array" ref="N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0" s="10" t="str" cm="1">
        <f t="array" ref="O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0" s="10" t="str" cm="1">
        <f t="array" ref="P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0" s="10" t="str" cm="1">
        <f t="array" ref="Q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0" s="10" t="str" cm="1">
        <f t="array" ref="R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0" s="10" t="str" cm="1">
        <f t="array" ref="S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0" s="10" t="str" cm="1">
        <f t="array" ref="T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0" s="10" t="str" cm="1">
        <f t="array" ref="U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0" s="10" t="str" cm="1">
        <f t="array" ref="V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0" s="10" t="str" cm="1">
        <f t="array" ref="W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0" s="10" t="str" cm="1">
        <f t="array" ref="X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0" s="10" t="str" cm="1">
        <f t="array" ref="Y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0" s="10" t="str" cm="1">
        <f t="array" ref="Z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0" s="10" t="str" cm="1">
        <f t="array" ref="AA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1" spans="1:27" x14ac:dyDescent="0.45">
      <c r="A71" t="str">
        <v/>
      </c>
      <c r="B71" s="12" t="str">
        <v/>
      </c>
      <c r="C71" t="str">
        <v>AnlsGrouping_08_Param_1</v>
      </c>
      <c r="D71" s="12" t="str">
        <v>Systolic Blood Pressure (mmHg)</v>
      </c>
      <c r="E71" t="str">
        <v>AnlsGrouping_09_Visit_08</v>
      </c>
      <c r="F71" s="12" t="str">
        <v>Week 20</v>
      </c>
      <c r="G71" t="str">
        <v>Mth02_ContVar_ByGrp_5_Q1</v>
      </c>
      <c r="H71" s="12" t="str">
        <v>Q1</v>
      </c>
      <c r="I71" s="10"/>
      <c r="J71" s="19" t="str" cm="1">
        <f t="array" ref="J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120.0</v>
      </c>
      <c r="K71" s="10" t="str" cm="1">
        <f t="array" ref="K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118.0</v>
      </c>
      <c r="L71" s="10" t="str" cm="1">
        <f t="array" ref="L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119.5</v>
      </c>
      <c r="M71" s="10" t="str" cm="1">
        <f t="array" ref="M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1" s="10" t="str" cm="1">
        <f t="array" ref="N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1" s="10" t="str" cm="1">
        <f t="array" ref="O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1" s="10" t="str" cm="1">
        <f t="array" ref="P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1" s="10" t="str" cm="1">
        <f t="array" ref="Q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1" s="10" t="str" cm="1">
        <f t="array" ref="R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1" s="10" t="str" cm="1">
        <f t="array" ref="S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1" s="10" t="str" cm="1">
        <f t="array" ref="T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1" s="10" t="str" cm="1">
        <f t="array" ref="U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1" s="10" t="str" cm="1">
        <f t="array" ref="V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1" s="10" t="str" cm="1">
        <f t="array" ref="W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1" s="10" t="str" cm="1">
        <f t="array" ref="X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1" s="10" t="str" cm="1">
        <f t="array" ref="Y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1" s="10" t="str" cm="1">
        <f t="array" ref="Z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1" s="10" t="str" cm="1">
        <f t="array" ref="AA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2" spans="1:27" x14ac:dyDescent="0.45">
      <c r="A72" t="str">
        <v/>
      </c>
      <c r="B72" s="12" t="str">
        <v/>
      </c>
      <c r="C72" t="str">
        <v>AnlsGrouping_08_Param_1</v>
      </c>
      <c r="D72" s="12" t="str">
        <v>Systolic Blood Pressure (mmHg)</v>
      </c>
      <c r="E72" t="str">
        <v>AnlsGrouping_09_Visit_08</v>
      </c>
      <c r="F72" s="12" t="str">
        <v>Week 20</v>
      </c>
      <c r="G72" t="str">
        <v>Mth02_ContVar_ByGrp_6_Q3</v>
      </c>
      <c r="H72" s="12" t="str">
        <v>Q3</v>
      </c>
      <c r="I72" s="10"/>
      <c r="J72" s="19" t="str" cm="1">
        <f t="array" ref="J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144.0</v>
      </c>
      <c r="K72" s="10" t="str" cm="1">
        <f t="array" ref="K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140.0</v>
      </c>
      <c r="L72" s="10" t="str" cm="1">
        <f t="array" ref="L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132.0</v>
      </c>
      <c r="M72" s="10" t="str" cm="1">
        <f t="array" ref="M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2" s="10" t="str" cm="1">
        <f t="array" ref="N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2" s="10" t="str" cm="1">
        <f t="array" ref="O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2" s="10" t="str" cm="1">
        <f t="array" ref="P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2" s="10" t="str" cm="1">
        <f t="array" ref="Q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2" s="10" t="str" cm="1">
        <f t="array" ref="R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2" s="10" t="str" cm="1">
        <f t="array" ref="S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2" s="10" t="str" cm="1">
        <f t="array" ref="T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2" s="10" t="str" cm="1">
        <f t="array" ref="U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2" s="10" t="str" cm="1">
        <f t="array" ref="V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2" s="10" t="str" cm="1">
        <f t="array" ref="W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2" s="10" t="str" cm="1">
        <f t="array" ref="X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2" s="10" t="str" cm="1">
        <f t="array" ref="Y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2" s="10" t="str" cm="1">
        <f t="array" ref="Z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2" s="10" t="str" cm="1">
        <f t="array" ref="AA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3" spans="1:27" x14ac:dyDescent="0.45">
      <c r="A73" t="str">
        <v/>
      </c>
      <c r="B73" s="12" t="str">
        <v/>
      </c>
      <c r="C73" t="str">
        <v>AnlsGrouping_08_Param_1</v>
      </c>
      <c r="D73" s="12" t="str">
        <v>Systolic Blood Pressure (mmHg)</v>
      </c>
      <c r="E73" t="str">
        <v>AnlsGrouping_09_Visit_08</v>
      </c>
      <c r="F73" s="12" t="str">
        <v>Week 20</v>
      </c>
      <c r="G73" t="str">
        <v>Mth02_ContVar_ByGrp_7_Min</v>
      </c>
      <c r="H73" s="12" t="str">
        <v>Min</v>
      </c>
      <c r="I73" s="10"/>
      <c r="J73" s="19" t="str" cm="1">
        <f t="array" ref="J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v>
      </c>
      <c r="K73" s="10" t="str" cm="1">
        <f t="array" ref="K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73" s="10" t="str" cm="1">
        <f t="array" ref="L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98</v>
      </c>
      <c r="M73" s="10" t="str" cm="1">
        <f t="array" ref="M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3" s="10" t="str" cm="1">
        <f t="array" ref="N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3" s="10" t="str" cm="1">
        <f t="array" ref="O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3" s="10" t="str" cm="1">
        <f t="array" ref="P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3" s="10" t="str" cm="1">
        <f t="array" ref="Q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3" s="10" t="str" cm="1">
        <f t="array" ref="R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3" s="10" t="str" cm="1">
        <f t="array" ref="S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3" s="10" t="str" cm="1">
        <f t="array" ref="T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3" s="10" t="str" cm="1">
        <f t="array" ref="U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3" s="10" t="str" cm="1">
        <f t="array" ref="V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3" s="10" t="str" cm="1">
        <f t="array" ref="W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3" s="10" t="str" cm="1">
        <f t="array" ref="X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3" s="10" t="str" cm="1">
        <f t="array" ref="Y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3" s="10" t="str" cm="1">
        <f t="array" ref="Z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3" s="10" t="str" cm="1">
        <f t="array" ref="AA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4" spans="1:27" x14ac:dyDescent="0.45">
      <c r="A74" t="str">
        <v/>
      </c>
      <c r="B74" s="12" t="str">
        <v/>
      </c>
      <c r="C74" t="str">
        <v>AnlsGrouping_08_Param_1</v>
      </c>
      <c r="D74" s="12" t="str">
        <v>Systolic Blood Pressure (mmHg)</v>
      </c>
      <c r="E74" t="str">
        <v>AnlsGrouping_09_Visit_08</v>
      </c>
      <c r="F74" s="12" t="str">
        <v>Week 20</v>
      </c>
      <c r="G74" t="str">
        <v>Mth02_ContVar_ByGrp_8_Max</v>
      </c>
      <c r="H74" s="12" t="str">
        <v>Max</v>
      </c>
      <c r="I74" s="10"/>
      <c r="J74" s="19" t="str" cm="1">
        <f t="array" ref="J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200</v>
      </c>
      <c r="K74" s="10" t="str" cm="1">
        <f t="array" ref="K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162</v>
      </c>
      <c r="L74" s="10" t="str" cm="1">
        <f t="array" ref="L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185</v>
      </c>
      <c r="M74" s="10" t="str" cm="1">
        <f t="array" ref="M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4" s="10" t="str" cm="1">
        <f t="array" ref="N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4" s="10" t="str" cm="1">
        <f t="array" ref="O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4" s="10" t="str" cm="1">
        <f t="array" ref="P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4" s="10" t="str" cm="1">
        <f t="array" ref="Q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4" s="10" t="str" cm="1">
        <f t="array" ref="R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4" s="10" t="str" cm="1">
        <f t="array" ref="S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4" s="10" t="str" cm="1">
        <f t="array" ref="T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4" s="10" t="str" cm="1">
        <f t="array" ref="U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4" s="10" t="str" cm="1">
        <f t="array" ref="V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4" s="10" t="str" cm="1">
        <f t="array" ref="W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4" s="10" t="str" cm="1">
        <f t="array" ref="X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4" s="10" t="str" cm="1">
        <f t="array" ref="Y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4" s="10" t="str" cm="1">
        <f t="array" ref="Z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4" s="10" t="str" cm="1">
        <f t="array" ref="AA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5" spans="1:27" x14ac:dyDescent="0.45">
      <c r="A75" t="str">
        <v/>
      </c>
      <c r="B75" s="12" t="str">
        <v/>
      </c>
      <c r="C75" t="str">
        <v>AnlsGrouping_08_Param_1</v>
      </c>
      <c r="D75" s="12" t="str">
        <v>Systolic Blood Pressure (mmHg)</v>
      </c>
      <c r="E75" t="str">
        <v>AnlsGrouping_09_Visit_09</v>
      </c>
      <c r="F75" s="12" t="str">
        <v>Week 24</v>
      </c>
      <c r="G75" t="str">
        <v>Mth02_ContVar_ByGrp_1_n</v>
      </c>
      <c r="H75" s="12" t="str">
        <v>n</v>
      </c>
      <c r="I75" s="10"/>
      <c r="J75" s="19" t="str" cm="1">
        <f t="array" ref="J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177</v>
      </c>
      <c r="K75" s="10" t="str" cm="1">
        <f t="array" ref="K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81</v>
      </c>
      <c r="L75" s="10" t="str" cm="1">
        <f t="array" ref="L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90</v>
      </c>
      <c r="M75" s="10" t="str" cm="1">
        <f t="array" ref="M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5" s="10" t="str" cm="1">
        <f t="array" ref="N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5" s="10" t="str" cm="1">
        <f t="array" ref="O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5" s="10" t="str" cm="1">
        <f t="array" ref="P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5" s="10" t="str" cm="1">
        <f t="array" ref="Q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5" s="10" t="str" cm="1">
        <f t="array" ref="R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5" s="10" t="str" cm="1">
        <f t="array" ref="S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5" s="10" t="str" cm="1">
        <f t="array" ref="T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5" s="10" t="str" cm="1">
        <f t="array" ref="U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5" s="10" t="str" cm="1">
        <f t="array" ref="V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5" s="10" t="str" cm="1">
        <f t="array" ref="W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5" s="10" t="str" cm="1">
        <f t="array" ref="X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5" s="10" t="str" cm="1">
        <f t="array" ref="Y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5" s="10" t="str" cm="1">
        <f t="array" ref="Z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5" s="10" t="str" cm="1">
        <f t="array" ref="AA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6" spans="1:27" x14ac:dyDescent="0.45">
      <c r="A76" t="str">
        <v/>
      </c>
      <c r="B76" s="12" t="str">
        <v/>
      </c>
      <c r="C76" t="str">
        <v>AnlsGrouping_08_Param_1</v>
      </c>
      <c r="D76" s="12" t="str">
        <v>Systolic Blood Pressure (mmHg)</v>
      </c>
      <c r="E76" t="str">
        <v>AnlsGrouping_09_Visit_09</v>
      </c>
      <c r="F76" s="12" t="str">
        <v>Week 24</v>
      </c>
      <c r="G76" t="str">
        <v>Mth02_ContVar_ByGrp_2_Mean</v>
      </c>
      <c r="H76" s="12" t="str">
        <v>Mean</v>
      </c>
      <c r="I76" s="10"/>
      <c r="J76" s="19" t="str" cm="1">
        <f t="array" ref="J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134.7</v>
      </c>
      <c r="K76" s="10" t="str" cm="1">
        <f t="array" ref="K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132.0</v>
      </c>
      <c r="L76" s="10" t="str" cm="1">
        <f t="array" ref="L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130.6</v>
      </c>
      <c r="M76" s="10" t="str" cm="1">
        <f t="array" ref="M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6" s="10" t="str" cm="1">
        <f t="array" ref="N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6" s="10" t="str" cm="1">
        <f t="array" ref="O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6" s="10" t="str" cm="1">
        <f t="array" ref="P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6" s="10" t="str" cm="1">
        <f t="array" ref="Q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6" s="10" t="str" cm="1">
        <f t="array" ref="R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6" s="10" t="str" cm="1">
        <f t="array" ref="S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6" s="10" t="str" cm="1">
        <f t="array" ref="T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6" s="10" t="str" cm="1">
        <f t="array" ref="U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6" s="10" t="str" cm="1">
        <f t="array" ref="V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6" s="10" t="str" cm="1">
        <f t="array" ref="W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6" s="10" t="str" cm="1">
        <f t="array" ref="X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6" s="10" t="str" cm="1">
        <f t="array" ref="Y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6" s="10" t="str" cm="1">
        <f t="array" ref="Z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6" s="10" t="str" cm="1">
        <f t="array" ref="AA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7" spans="1:27" x14ac:dyDescent="0.45">
      <c r="A77" t="str">
        <v/>
      </c>
      <c r="B77" s="12" t="str">
        <v/>
      </c>
      <c r="C77" t="str">
        <v>AnlsGrouping_08_Param_1</v>
      </c>
      <c r="D77" s="12" t="str">
        <v>Systolic Blood Pressure (mmHg)</v>
      </c>
      <c r="E77" t="str">
        <v>AnlsGrouping_09_Visit_09</v>
      </c>
      <c r="F77" s="12" t="str">
        <v>Week 24</v>
      </c>
      <c r="G77" t="str">
        <v>Mth02_ContVar_ByGrp_3_SD</v>
      </c>
      <c r="H77" s="12" t="str">
        <v>SD</v>
      </c>
      <c r="I77" s="10"/>
      <c r="J77" s="19" t="str" cm="1">
        <f t="array" ref="J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(17.90)</v>
      </c>
      <c r="K77" s="10" t="str" cm="1">
        <f t="array" ref="K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(17.34)</v>
      </c>
      <c r="L77" s="10" t="str" cm="1">
        <f t="array" ref="L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(18.55)</v>
      </c>
      <c r="M77" s="10" t="str" cm="1">
        <f t="array" ref="M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7" s="10" t="str" cm="1">
        <f t="array" ref="N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7" s="10" t="str" cm="1">
        <f t="array" ref="O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7" s="10" t="str" cm="1">
        <f t="array" ref="P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7" s="10" t="str" cm="1">
        <f t="array" ref="Q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7" s="10" t="str" cm="1">
        <f t="array" ref="R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7" s="10" t="str" cm="1">
        <f t="array" ref="S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7" s="10" t="str" cm="1">
        <f t="array" ref="T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7" s="10" t="str" cm="1">
        <f t="array" ref="U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7" s="10" t="str" cm="1">
        <f t="array" ref="V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7" s="10" t="str" cm="1">
        <f t="array" ref="W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7" s="10" t="str" cm="1">
        <f t="array" ref="X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7" s="10" t="str" cm="1">
        <f t="array" ref="Y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7" s="10" t="str" cm="1">
        <f t="array" ref="Z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7" s="10" t="str" cm="1">
        <f t="array" ref="AA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8" spans="1:27" x14ac:dyDescent="0.45">
      <c r="A78" t="str">
        <v/>
      </c>
      <c r="B78" s="12" t="str">
        <v/>
      </c>
      <c r="C78" t="str">
        <v>AnlsGrouping_08_Param_1</v>
      </c>
      <c r="D78" s="12" t="str">
        <v>Systolic Blood Pressure (mmHg)</v>
      </c>
      <c r="E78" t="str">
        <v>AnlsGrouping_09_Visit_09</v>
      </c>
      <c r="F78" s="12" t="str">
        <v>Week 24</v>
      </c>
      <c r="G78" t="str">
        <v>Mth02_ContVar_ByGrp_4_Median</v>
      </c>
      <c r="H78" s="12" t="str">
        <v>Median</v>
      </c>
      <c r="I78" s="10"/>
      <c r="J78" s="19" t="str" cm="1">
        <f t="array" ref="J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131.0</v>
      </c>
      <c r="K78" s="10" t="str" cm="1">
        <f t="array" ref="K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130.0</v>
      </c>
      <c r="L78" s="10" t="str" cm="1">
        <f t="array" ref="L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128.0</v>
      </c>
      <c r="M78" s="10" t="str" cm="1">
        <f t="array" ref="M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8" s="10" t="str" cm="1">
        <f t="array" ref="N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8" s="10" t="str" cm="1">
        <f t="array" ref="O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8" s="10" t="str" cm="1">
        <f t="array" ref="P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8" s="10" t="str" cm="1">
        <f t="array" ref="Q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8" s="10" t="str" cm="1">
        <f t="array" ref="R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8" s="10" t="str" cm="1">
        <f t="array" ref="S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8" s="10" t="str" cm="1">
        <f t="array" ref="T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8" s="10" t="str" cm="1">
        <f t="array" ref="U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8" s="10" t="str" cm="1">
        <f t="array" ref="V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8" s="10" t="str" cm="1">
        <f t="array" ref="W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8" s="10" t="str" cm="1">
        <f t="array" ref="X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8" s="10" t="str" cm="1">
        <f t="array" ref="Y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8" s="10" t="str" cm="1">
        <f t="array" ref="Z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8" s="10" t="str" cm="1">
        <f t="array" ref="AA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9" spans="1:27" x14ac:dyDescent="0.45">
      <c r="A79" t="str">
        <v/>
      </c>
      <c r="B79" s="12" t="str">
        <v/>
      </c>
      <c r="C79" t="str">
        <v>AnlsGrouping_08_Param_1</v>
      </c>
      <c r="D79" s="12" t="str">
        <v>Systolic Blood Pressure (mmHg)</v>
      </c>
      <c r="E79" t="str">
        <v>AnlsGrouping_09_Visit_09</v>
      </c>
      <c r="F79" s="12" t="str">
        <v>Week 24</v>
      </c>
      <c r="G79" t="str">
        <v>Mth02_ContVar_ByGrp_5_Q1</v>
      </c>
      <c r="H79" s="12" t="str">
        <v>Q1</v>
      </c>
      <c r="I79" s="10"/>
      <c r="J79" s="19" t="str" cm="1">
        <f t="array" ref="J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122.0</v>
      </c>
      <c r="K79" s="10" t="str" cm="1">
        <f t="array" ref="K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122.0</v>
      </c>
      <c r="L79" s="10" t="str" cm="1">
        <f t="array" ref="L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120.0</v>
      </c>
      <c r="M79" s="10" t="str" cm="1">
        <f t="array" ref="M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9" s="10" t="str" cm="1">
        <f t="array" ref="N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9" s="10" t="str" cm="1">
        <f t="array" ref="O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9" s="10" t="str" cm="1">
        <f t="array" ref="P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9" s="10" t="str" cm="1">
        <f t="array" ref="Q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9" s="10" t="str" cm="1">
        <f t="array" ref="R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9" s="10" t="str" cm="1">
        <f t="array" ref="S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9" s="10" t="str" cm="1">
        <f t="array" ref="T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9" s="10" t="str" cm="1">
        <f t="array" ref="U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9" s="10" t="str" cm="1">
        <f t="array" ref="V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9" s="10" t="str" cm="1">
        <f t="array" ref="W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9" s="10" t="str" cm="1">
        <f t="array" ref="X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9" s="10" t="str" cm="1">
        <f t="array" ref="Y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9" s="10" t="str" cm="1">
        <f t="array" ref="Z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9" s="10" t="str" cm="1">
        <f t="array" ref="AA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0" spans="1:27" x14ac:dyDescent="0.45">
      <c r="A80" t="str">
        <v/>
      </c>
      <c r="B80" s="12" t="str">
        <v/>
      </c>
      <c r="C80" t="str">
        <v>AnlsGrouping_08_Param_1</v>
      </c>
      <c r="D80" s="12" t="str">
        <v>Systolic Blood Pressure (mmHg)</v>
      </c>
      <c r="E80" t="str">
        <v>AnlsGrouping_09_Visit_09</v>
      </c>
      <c r="F80" s="12" t="str">
        <v>Week 24</v>
      </c>
      <c r="G80" t="str">
        <v>Mth02_ContVar_ByGrp_6_Q3</v>
      </c>
      <c r="H80" s="12" t="str">
        <v>Q3</v>
      </c>
      <c r="I80" s="10"/>
      <c r="J80" s="19" t="str" cm="1">
        <f t="array" ref="J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144.0</v>
      </c>
      <c r="K80" s="10" t="str" cm="1">
        <f t="array" ref="K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140.0</v>
      </c>
      <c r="L80" s="10" t="str" cm="1">
        <f t="array" ref="L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140.0</v>
      </c>
      <c r="M80" s="10" t="str" cm="1">
        <f t="array" ref="M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0" s="10" t="str" cm="1">
        <f t="array" ref="N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0" s="10" t="str" cm="1">
        <f t="array" ref="O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0" s="10" t="str" cm="1">
        <f t="array" ref="P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0" s="10" t="str" cm="1">
        <f t="array" ref="Q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0" s="10" t="str" cm="1">
        <f t="array" ref="R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0" s="10" t="str" cm="1">
        <f t="array" ref="S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0" s="10" t="str" cm="1">
        <f t="array" ref="T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0" s="10" t="str" cm="1">
        <f t="array" ref="U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0" s="10" t="str" cm="1">
        <f t="array" ref="V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0" s="10" t="str" cm="1">
        <f t="array" ref="W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0" s="10" t="str" cm="1">
        <f t="array" ref="X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0" s="10" t="str" cm="1">
        <f t="array" ref="Y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0" s="10" t="str" cm="1">
        <f t="array" ref="Z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0" s="10" t="str" cm="1">
        <f t="array" ref="AA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1" spans="1:27" x14ac:dyDescent="0.45">
      <c r="A81" t="str">
        <v/>
      </c>
      <c r="B81" s="12" t="str">
        <v/>
      </c>
      <c r="C81" t="str">
        <v>AnlsGrouping_08_Param_1</v>
      </c>
      <c r="D81" s="12" t="str">
        <v>Systolic Blood Pressure (mmHg)</v>
      </c>
      <c r="E81" t="str">
        <v>AnlsGrouping_09_Visit_09</v>
      </c>
      <c r="F81" s="12" t="str">
        <v>Week 24</v>
      </c>
      <c r="G81" t="str">
        <v>Mth02_ContVar_ByGrp_7_Min</v>
      </c>
      <c r="H81" s="12" t="str">
        <v>Min</v>
      </c>
      <c r="I81" s="10"/>
      <c r="J81" s="19" t="str" cm="1">
        <f t="array" ref="J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90</v>
      </c>
      <c r="K81" s="10" t="str" cm="1">
        <f t="array" ref="K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92</v>
      </c>
      <c r="L81" s="10" t="str" cm="1">
        <f t="array" ref="L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90</v>
      </c>
      <c r="M81" s="10" t="str" cm="1">
        <f t="array" ref="M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1" s="10" t="str" cm="1">
        <f t="array" ref="N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1" s="10" t="str" cm="1">
        <f t="array" ref="O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1" s="10" t="str" cm="1">
        <f t="array" ref="P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1" s="10" t="str" cm="1">
        <f t="array" ref="Q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1" s="10" t="str" cm="1">
        <f t="array" ref="R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1" s="10" t="str" cm="1">
        <f t="array" ref="S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1" s="10" t="str" cm="1">
        <f t="array" ref="T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1" s="10" t="str" cm="1">
        <f t="array" ref="U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1" s="10" t="str" cm="1">
        <f t="array" ref="V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1" s="10" t="str" cm="1">
        <f t="array" ref="W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1" s="10" t="str" cm="1">
        <f t="array" ref="X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1" s="10" t="str" cm="1">
        <f t="array" ref="Y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1" s="10" t="str" cm="1">
        <f t="array" ref="Z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1" s="10" t="str" cm="1">
        <f t="array" ref="AA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2" spans="1:27" x14ac:dyDescent="0.45">
      <c r="A82" t="str">
        <v/>
      </c>
      <c r="B82" s="12" t="str">
        <v/>
      </c>
      <c r="C82" t="str">
        <v>AnlsGrouping_08_Param_1</v>
      </c>
      <c r="D82" s="12" t="str">
        <v>Systolic Blood Pressure (mmHg)</v>
      </c>
      <c r="E82" t="str">
        <v>AnlsGrouping_09_Visit_09</v>
      </c>
      <c r="F82" s="12" t="str">
        <v>Week 24</v>
      </c>
      <c r="G82" t="str">
        <v>Mth02_ContVar_ByGrp_8_Max</v>
      </c>
      <c r="H82" s="12" t="str">
        <v>Max</v>
      </c>
      <c r="I82" s="10"/>
      <c r="J82" s="19" t="str" cm="1">
        <f t="array" ref="J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199</v>
      </c>
      <c r="K82" s="10" t="str" cm="1">
        <f t="array" ref="K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173</v>
      </c>
      <c r="L82" s="10" t="str" cm="1">
        <f t="array" ref="L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198</v>
      </c>
      <c r="M82" s="10" t="str" cm="1">
        <f t="array" ref="M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2" s="10" t="str" cm="1">
        <f t="array" ref="N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2" s="10" t="str" cm="1">
        <f t="array" ref="O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2" s="10" t="str" cm="1">
        <f t="array" ref="P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2" s="10" t="str" cm="1">
        <f t="array" ref="Q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2" s="10" t="str" cm="1">
        <f t="array" ref="R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2" s="10" t="str" cm="1">
        <f t="array" ref="S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2" s="10" t="str" cm="1">
        <f t="array" ref="T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2" s="10" t="str" cm="1">
        <f t="array" ref="U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2" s="10" t="str" cm="1">
        <f t="array" ref="V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2" s="10" t="str" cm="1">
        <f t="array" ref="W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2" s="10" t="str" cm="1">
        <f t="array" ref="X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2" s="10" t="str" cm="1">
        <f t="array" ref="Y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2" s="10" t="str" cm="1">
        <f t="array" ref="Z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2" s="10" t="str" cm="1">
        <f t="array" ref="AA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3" spans="1:27" x14ac:dyDescent="0.45">
      <c r="A83" t="str">
        <v/>
      </c>
      <c r="B83" s="12" t="str">
        <v/>
      </c>
      <c r="C83" t="str">
        <v>AnlsGrouping_08_Param_1</v>
      </c>
      <c r="D83" s="12" t="str">
        <v>Systolic Blood Pressure (mmHg)</v>
      </c>
      <c r="E83" t="str">
        <v>AnlsGrouping_09_Visit_10</v>
      </c>
      <c r="F83" s="12" t="str">
        <v>Week 26</v>
      </c>
      <c r="G83" t="str">
        <v>Mth02_ContVar_ByGrp_1_n</v>
      </c>
      <c r="H83" s="12" t="str">
        <v>n</v>
      </c>
      <c r="I83" s="10"/>
      <c r="J83" s="19" t="str" cm="1">
        <f t="array" ref="J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174</v>
      </c>
      <c r="K83" s="10" t="str" cm="1">
        <f t="array" ref="K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v>
      </c>
      <c r="L83" s="10" t="str" cm="1">
        <f t="array" ref="L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v>
      </c>
      <c r="M83" s="10" t="str" cm="1">
        <f t="array" ref="M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3" s="10" t="str" cm="1">
        <f t="array" ref="N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3" s="10" t="str" cm="1">
        <f t="array" ref="O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3" s="10" t="str" cm="1">
        <f t="array" ref="P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3" s="10" t="str" cm="1">
        <f t="array" ref="Q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3" s="10" t="str" cm="1">
        <f t="array" ref="R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3" s="10" t="str" cm="1">
        <f t="array" ref="S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3" s="10" t="str" cm="1">
        <f t="array" ref="T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3" s="10" t="str" cm="1">
        <f t="array" ref="U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3" s="10" t="str" cm="1">
        <f t="array" ref="V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3" s="10" t="str" cm="1">
        <f t="array" ref="W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3" s="10" t="str" cm="1">
        <f t="array" ref="X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3" s="10" t="str" cm="1">
        <f t="array" ref="Y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3" s="10" t="str" cm="1">
        <f t="array" ref="Z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3" s="10" t="str" cm="1">
        <f t="array" ref="AA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4" spans="1:27" x14ac:dyDescent="0.45">
      <c r="A84" t="str">
        <v/>
      </c>
      <c r="B84" s="12" t="str">
        <v/>
      </c>
      <c r="C84" t="str">
        <v>AnlsGrouping_08_Param_1</v>
      </c>
      <c r="D84" s="12" t="str">
        <v>Systolic Blood Pressure (mmHg)</v>
      </c>
      <c r="E84" t="str">
        <v>AnlsGrouping_09_Visit_10</v>
      </c>
      <c r="F84" s="12" t="str">
        <v>Week 26</v>
      </c>
      <c r="G84" t="str">
        <v>Mth02_ContVar_ByGrp_2_Mean</v>
      </c>
      <c r="H84" s="12" t="str">
        <v>Mean</v>
      </c>
      <c r="I84" s="10"/>
      <c r="J84" s="19" t="str" cm="1">
        <f t="array" ref="J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130.9</v>
      </c>
      <c r="K84" s="10" t="str" cm="1">
        <f t="array" ref="K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129.4</v>
      </c>
      <c r="L84" s="10" t="str" cm="1">
        <f t="array" ref="L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124.1</v>
      </c>
      <c r="M84" s="10" t="str" cm="1">
        <f t="array" ref="M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4" s="10" t="str" cm="1">
        <f t="array" ref="N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4" s="10" t="str" cm="1">
        <f t="array" ref="O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4" s="10" t="str" cm="1">
        <f t="array" ref="P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4" s="10" t="str" cm="1">
        <f t="array" ref="Q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4" s="10" t="str" cm="1">
        <f t="array" ref="R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4" s="10" t="str" cm="1">
        <f t="array" ref="S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4" s="10" t="str" cm="1">
        <f t="array" ref="T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4" s="10" t="str" cm="1">
        <f t="array" ref="U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4" s="10" t="str" cm="1">
        <f t="array" ref="V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4" s="10" t="str" cm="1">
        <f t="array" ref="W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4" s="10" t="str" cm="1">
        <f t="array" ref="X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4" s="10" t="str" cm="1">
        <f t="array" ref="Y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4" s="10" t="str" cm="1">
        <f t="array" ref="Z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4" s="10" t="str" cm="1">
        <f t="array" ref="AA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5" spans="1:27" x14ac:dyDescent="0.45">
      <c r="A85" t="str">
        <v/>
      </c>
      <c r="B85" s="12" t="str">
        <v/>
      </c>
      <c r="C85" t="str">
        <v>AnlsGrouping_08_Param_1</v>
      </c>
      <c r="D85" s="12" t="str">
        <v>Systolic Blood Pressure (mmHg)</v>
      </c>
      <c r="E85" t="str">
        <v>AnlsGrouping_09_Visit_10</v>
      </c>
      <c r="F85" s="12" t="str">
        <v>Week 26</v>
      </c>
      <c r="G85" t="str">
        <v>Mth02_ContVar_ByGrp_3_SD</v>
      </c>
      <c r="H85" s="12" t="str">
        <v>SD</v>
      </c>
      <c r="I85" s="10"/>
      <c r="J85" s="19" t="str" cm="1">
        <f t="array" ref="J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(18.40)</v>
      </c>
      <c r="K85" s="10" t="str" cm="1">
        <f t="array" ref="K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(18.16)</v>
      </c>
      <c r="L85" s="10" t="str" cm="1">
        <f t="array" ref="L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(14.51)</v>
      </c>
      <c r="M85" s="10" t="str" cm="1">
        <f t="array" ref="M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5" s="10" t="str" cm="1">
        <f t="array" ref="N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5" s="10" t="str" cm="1">
        <f t="array" ref="O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5" s="10" t="str" cm="1">
        <f t="array" ref="P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5" s="10" t="str" cm="1">
        <f t="array" ref="Q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5" s="10" t="str" cm="1">
        <f t="array" ref="R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5" s="10" t="str" cm="1">
        <f t="array" ref="S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5" s="10" t="str" cm="1">
        <f t="array" ref="T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5" s="10" t="str" cm="1">
        <f t="array" ref="U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5" s="10" t="str" cm="1">
        <f t="array" ref="V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5" s="10" t="str" cm="1">
        <f t="array" ref="W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5" s="10" t="str" cm="1">
        <f t="array" ref="X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5" s="10" t="str" cm="1">
        <f t="array" ref="Y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5" s="10" t="str" cm="1">
        <f t="array" ref="Z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5" s="10" t="str" cm="1">
        <f t="array" ref="AA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6" spans="1:27" x14ac:dyDescent="0.45">
      <c r="A86" t="str">
        <v/>
      </c>
      <c r="B86" s="12" t="str">
        <v/>
      </c>
      <c r="C86" t="str">
        <v>AnlsGrouping_08_Param_1</v>
      </c>
      <c r="D86" s="12" t="str">
        <v>Systolic Blood Pressure (mmHg)</v>
      </c>
      <c r="E86" t="str">
        <v>AnlsGrouping_09_Visit_10</v>
      </c>
      <c r="F86" s="12" t="str">
        <v>Week 26</v>
      </c>
      <c r="G86" t="str">
        <v>Mth02_ContVar_ByGrp_4_Median</v>
      </c>
      <c r="H86" s="12" t="str">
        <v>Median</v>
      </c>
      <c r="I86" s="10"/>
      <c r="J86" s="19" t="str" cm="1">
        <f t="array" ref="J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130.0</v>
      </c>
      <c r="K86" s="10" t="str" cm="1">
        <f t="array" ref="K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130.0</v>
      </c>
      <c r="L86" s="10" t="str" cm="1">
        <f t="array" ref="L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122.5</v>
      </c>
      <c r="M86" s="10" t="str" cm="1">
        <f t="array" ref="M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6" s="10" t="str" cm="1">
        <f t="array" ref="N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6" s="10" t="str" cm="1">
        <f t="array" ref="O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6" s="10" t="str" cm="1">
        <f t="array" ref="P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6" s="10" t="str" cm="1">
        <f t="array" ref="Q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6" s="10" t="str" cm="1">
        <f t="array" ref="R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6" s="10" t="str" cm="1">
        <f t="array" ref="S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6" s="10" t="str" cm="1">
        <f t="array" ref="T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6" s="10" t="str" cm="1">
        <f t="array" ref="U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6" s="10" t="str" cm="1">
        <f t="array" ref="V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6" s="10" t="str" cm="1">
        <f t="array" ref="W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6" s="10" t="str" cm="1">
        <f t="array" ref="X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6" s="10" t="str" cm="1">
        <f t="array" ref="Y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6" s="10" t="str" cm="1">
        <f t="array" ref="Z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6" s="10" t="str" cm="1">
        <f t="array" ref="AA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7" spans="1:27" x14ac:dyDescent="0.45">
      <c r="A87" t="str">
        <v/>
      </c>
      <c r="B87" s="12" t="str">
        <v/>
      </c>
      <c r="C87" t="str">
        <v>AnlsGrouping_08_Param_1</v>
      </c>
      <c r="D87" s="12" t="str">
        <v>Systolic Blood Pressure (mmHg)</v>
      </c>
      <c r="E87" t="str">
        <v>AnlsGrouping_09_Visit_10</v>
      </c>
      <c r="F87" s="12" t="str">
        <v>Week 26</v>
      </c>
      <c r="G87" t="str">
        <v>Mth02_ContVar_ByGrp_5_Q1</v>
      </c>
      <c r="H87" s="12" t="str">
        <v>Q1</v>
      </c>
      <c r="I87" s="10"/>
      <c r="J87" s="19" t="str" cm="1">
        <f t="array" ref="J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120.0</v>
      </c>
      <c r="K87" s="10" t="str" cm="1">
        <f t="array" ref="K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115.0</v>
      </c>
      <c r="L87" s="10" t="str" cm="1">
        <f t="array" ref="L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112.5</v>
      </c>
      <c r="M87" s="10" t="str" cm="1">
        <f t="array" ref="M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7" s="10" t="str" cm="1">
        <f t="array" ref="N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7" s="10" t="str" cm="1">
        <f t="array" ref="O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7" s="10" t="str" cm="1">
        <f t="array" ref="P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7" s="10" t="str" cm="1">
        <f t="array" ref="Q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7" s="10" t="str" cm="1">
        <f t="array" ref="R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7" s="10" t="str" cm="1">
        <f t="array" ref="S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7" s="10" t="str" cm="1">
        <f t="array" ref="T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7" s="10" t="str" cm="1">
        <f t="array" ref="U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7" s="10" t="str" cm="1">
        <f t="array" ref="V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7" s="10" t="str" cm="1">
        <f t="array" ref="W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7" s="10" t="str" cm="1">
        <f t="array" ref="X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7" s="10" t="str" cm="1">
        <f t="array" ref="Y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7" s="10" t="str" cm="1">
        <f t="array" ref="Z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7" s="10" t="str" cm="1">
        <f t="array" ref="AA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8" spans="1:27" x14ac:dyDescent="0.45">
      <c r="A88" t="str">
        <v/>
      </c>
      <c r="B88" s="12" t="str">
        <v/>
      </c>
      <c r="C88" t="str">
        <v>AnlsGrouping_08_Param_1</v>
      </c>
      <c r="D88" s="12" t="str">
        <v>Systolic Blood Pressure (mmHg)</v>
      </c>
      <c r="E88" t="str">
        <v>AnlsGrouping_09_Visit_10</v>
      </c>
      <c r="F88" s="12" t="str">
        <v>Week 26</v>
      </c>
      <c r="G88" t="str">
        <v>Mth02_ContVar_ByGrp_6_Q3</v>
      </c>
      <c r="H88" s="12" t="str">
        <v>Q3</v>
      </c>
      <c r="I88" s="10"/>
      <c r="J88" s="19" t="str" cm="1">
        <f t="array" ref="J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144.0</v>
      </c>
      <c r="K88" s="10" t="str" cm="1">
        <f t="array" ref="K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140.0</v>
      </c>
      <c r="L88" s="10" t="str" cm="1">
        <f t="array" ref="L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130.5</v>
      </c>
      <c r="M88" s="10" t="str" cm="1">
        <f t="array" ref="M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8" s="10" t="str" cm="1">
        <f t="array" ref="N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8" s="10" t="str" cm="1">
        <f t="array" ref="O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8" s="10" t="str" cm="1">
        <f t="array" ref="P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8" s="10" t="str" cm="1">
        <f t="array" ref="Q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8" s="10" t="str" cm="1">
        <f t="array" ref="R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8" s="10" t="str" cm="1">
        <f t="array" ref="S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8" s="10" t="str" cm="1">
        <f t="array" ref="T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8" s="10" t="str" cm="1">
        <f t="array" ref="U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8" s="10" t="str" cm="1">
        <f t="array" ref="V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8" s="10" t="str" cm="1">
        <f t="array" ref="W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8" s="10" t="str" cm="1">
        <f t="array" ref="X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8" s="10" t="str" cm="1">
        <f t="array" ref="Y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8" s="10" t="str" cm="1">
        <f t="array" ref="Z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8" s="10" t="str" cm="1">
        <f t="array" ref="AA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9" spans="1:27" x14ac:dyDescent="0.45">
      <c r="A89" t="str">
        <v/>
      </c>
      <c r="B89" s="12" t="str">
        <v/>
      </c>
      <c r="C89" t="str">
        <v>AnlsGrouping_08_Param_1</v>
      </c>
      <c r="D89" s="12" t="str">
        <v>Systolic Blood Pressure (mmHg)</v>
      </c>
      <c r="E89" t="str">
        <v>AnlsGrouping_09_Visit_10</v>
      </c>
      <c r="F89" s="12" t="str">
        <v>Week 26</v>
      </c>
      <c r="G89" t="str">
        <v>Mth02_ContVar_ByGrp_7_Min</v>
      </c>
      <c r="H89" s="12" t="str">
        <v>Min</v>
      </c>
      <c r="I89" s="10"/>
      <c r="J89" s="19" t="str" cm="1">
        <f t="array" ref="J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v>
      </c>
      <c r="K89" s="10" t="str" cm="1">
        <f t="array" ref="K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99</v>
      </c>
      <c r="L89" s="10" t="str" cm="1">
        <f t="array" ref="L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95</v>
      </c>
      <c r="M89" s="10" t="str" cm="1">
        <f t="array" ref="M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9" s="10" t="str" cm="1">
        <f t="array" ref="N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9" s="10" t="str" cm="1">
        <f t="array" ref="O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9" s="10" t="str" cm="1">
        <f t="array" ref="P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9" s="10" t="str" cm="1">
        <f t="array" ref="Q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9" s="10" t="str" cm="1">
        <f t="array" ref="R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9" s="10" t="str" cm="1">
        <f t="array" ref="S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9" s="10" t="str" cm="1">
        <f t="array" ref="T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9" s="10" t="str" cm="1">
        <f t="array" ref="U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9" s="10" t="str" cm="1">
        <f t="array" ref="V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9" s="10" t="str" cm="1">
        <f t="array" ref="W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9" s="10" t="str" cm="1">
        <f t="array" ref="X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9" s="10" t="str" cm="1">
        <f t="array" ref="Y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9" s="10" t="str" cm="1">
        <f t="array" ref="Z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9" s="10" t="str" cm="1">
        <f t="array" ref="AA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0" spans="1:27" x14ac:dyDescent="0.45">
      <c r="A90" t="str">
        <v/>
      </c>
      <c r="B90" s="12" t="str">
        <v/>
      </c>
      <c r="C90" t="str">
        <v>AnlsGrouping_08_Param_1</v>
      </c>
      <c r="D90" s="12" t="str">
        <v>Systolic Blood Pressure (mmHg)</v>
      </c>
      <c r="E90" t="str">
        <v>AnlsGrouping_09_Visit_10</v>
      </c>
      <c r="F90" s="12" t="str">
        <v>Week 26</v>
      </c>
      <c r="G90" t="str">
        <v>Mth02_ContVar_ByGrp_8_Max</v>
      </c>
      <c r="H90" s="12" t="str">
        <v>Max</v>
      </c>
      <c r="I90" s="10"/>
      <c r="J90" s="19" t="str" cm="1">
        <f t="array" ref="J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176</v>
      </c>
      <c r="K90" s="10" t="str" cm="1">
        <f t="array" ref="K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173</v>
      </c>
      <c r="L90" s="10" t="str" cm="1">
        <f t="array" ref="L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179</v>
      </c>
      <c r="M90" s="10" t="str" cm="1">
        <f t="array" ref="M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0" s="10" t="str" cm="1">
        <f t="array" ref="N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0" s="10" t="str" cm="1">
        <f t="array" ref="O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0" s="10" t="str" cm="1">
        <f t="array" ref="P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0" s="10" t="str" cm="1">
        <f t="array" ref="Q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0" s="10" t="str" cm="1">
        <f t="array" ref="R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0" s="10" t="str" cm="1">
        <f t="array" ref="S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0" s="10" t="str" cm="1">
        <f t="array" ref="T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0" s="10" t="str" cm="1">
        <f t="array" ref="U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0" s="10" t="str" cm="1">
        <f t="array" ref="V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0" s="10" t="str" cm="1">
        <f t="array" ref="W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0" s="10" t="str" cm="1">
        <f t="array" ref="X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0" s="10" t="str" cm="1">
        <f t="array" ref="Y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0" s="10" t="str" cm="1">
        <f t="array" ref="Z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0" s="10" t="str" cm="1">
        <f t="array" ref="AA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1" spans="1:27" x14ac:dyDescent="0.45">
      <c r="A91" t="str">
        <v/>
      </c>
      <c r="B91" s="12" t="str">
        <v/>
      </c>
      <c r="C91" t="str">
        <v>AnlsGrouping_08_Param_1</v>
      </c>
      <c r="D91" s="12" t="str">
        <v>Systolic Blood Pressure (mmHg)</v>
      </c>
      <c r="E91" t="str">
        <v>AnlsGrouping_09_Visit_11</v>
      </c>
      <c r="F91" s="12" t="str">
        <v>End of Treatment</v>
      </c>
      <c r="G91" t="str">
        <v>Mth02_ContVar_ByGrp_1_n</v>
      </c>
      <c r="H91" s="12" t="str">
        <v>n</v>
      </c>
      <c r="I91" s="10"/>
      <c r="J91" s="19" t="str" cm="1">
        <f t="array" ref="J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246</v>
      </c>
      <c r="K91" s="10" t="str" cm="1">
        <f t="array" ref="K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216</v>
      </c>
      <c r="L91" s="10" t="str" cm="1">
        <f t="array" ref="L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218</v>
      </c>
      <c r="M91" s="10" t="str" cm="1">
        <f t="array" ref="M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1" s="10" t="str" cm="1">
        <f t="array" ref="N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1" s="10" t="str" cm="1">
        <f t="array" ref="O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1" s="10" t="str" cm="1">
        <f t="array" ref="P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1" s="10" t="str" cm="1">
        <f t="array" ref="Q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1" s="10" t="str" cm="1">
        <f t="array" ref="R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1" s="10" t="str" cm="1">
        <f t="array" ref="S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1" s="10" t="str" cm="1">
        <f t="array" ref="T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1" s="10" t="str" cm="1">
        <f t="array" ref="U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1" s="10" t="str" cm="1">
        <f t="array" ref="V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1" s="10" t="str" cm="1">
        <f t="array" ref="W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1" s="10" t="str" cm="1">
        <f t="array" ref="X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1" s="10" t="str" cm="1">
        <f t="array" ref="Y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1" s="10" t="str" cm="1">
        <f t="array" ref="Z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1" s="10" t="str" cm="1">
        <f t="array" ref="AA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2" spans="1:27" x14ac:dyDescent="0.45">
      <c r="A92" t="str">
        <v/>
      </c>
      <c r="B92" s="12" t="str">
        <v/>
      </c>
      <c r="C92" t="str">
        <v>AnlsGrouping_08_Param_1</v>
      </c>
      <c r="D92" s="12" t="str">
        <v>Systolic Blood Pressure (mmHg)</v>
      </c>
      <c r="E92" t="str">
        <v>AnlsGrouping_09_Visit_11</v>
      </c>
      <c r="F92" s="12" t="str">
        <v>End of Treatment</v>
      </c>
      <c r="G92" t="str">
        <v>Mth02_ContVar_ByGrp_2_Mean</v>
      </c>
      <c r="H92" s="12" t="str">
        <v>Mean</v>
      </c>
      <c r="I92" s="10"/>
      <c r="J92" s="19" t="str" cm="1">
        <f t="array" ref="J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132.4</v>
      </c>
      <c r="K92" s="10" t="str" cm="1">
        <f t="array" ref="K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132.9</v>
      </c>
      <c r="L92" s="10" t="str" cm="1">
        <f t="array" ref="L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128.8</v>
      </c>
      <c r="M92" s="10" t="str" cm="1">
        <f t="array" ref="M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2" s="10" t="str" cm="1">
        <f t="array" ref="N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2" s="10" t="str" cm="1">
        <f t="array" ref="O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2" s="10" t="str" cm="1">
        <f t="array" ref="P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2" s="10" t="str" cm="1">
        <f t="array" ref="Q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2" s="10" t="str" cm="1">
        <f t="array" ref="R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2" s="10" t="str" cm="1">
        <f t="array" ref="S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2" s="10" t="str" cm="1">
        <f t="array" ref="T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2" s="10" t="str" cm="1">
        <f t="array" ref="U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2" s="10" t="str" cm="1">
        <f t="array" ref="V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2" s="10" t="str" cm="1">
        <f t="array" ref="W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2" s="10" t="str" cm="1">
        <f t="array" ref="X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2" s="10" t="str" cm="1">
        <f t="array" ref="Y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2" s="10" t="str" cm="1">
        <f t="array" ref="Z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2" s="10" t="str" cm="1">
        <f t="array" ref="AA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3" spans="1:27" x14ac:dyDescent="0.45">
      <c r="A93" t="str">
        <v/>
      </c>
      <c r="B93" s="12" t="str">
        <v/>
      </c>
      <c r="C93" t="str">
        <v>AnlsGrouping_08_Param_1</v>
      </c>
      <c r="D93" s="12" t="str">
        <v>Systolic Blood Pressure (mmHg)</v>
      </c>
      <c r="E93" t="str">
        <v>AnlsGrouping_09_Visit_11</v>
      </c>
      <c r="F93" s="12" t="str">
        <v>End of Treatment</v>
      </c>
      <c r="G93" t="str">
        <v>Mth02_ContVar_ByGrp_3_SD</v>
      </c>
      <c r="H93" s="12" t="str">
        <v>SD</v>
      </c>
      <c r="I93" s="10"/>
      <c r="J93" s="19" t="str" cm="1">
        <f t="array" ref="J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(18.78)</v>
      </c>
      <c r="K93" s="10" t="str" cm="1">
        <f t="array" ref="K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(18.13)</v>
      </c>
      <c r="L93" s="10" t="str" cm="1">
        <f t="array" ref="L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(16.67)</v>
      </c>
      <c r="M93" s="10" t="str" cm="1">
        <f t="array" ref="M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3" s="10" t="str" cm="1">
        <f t="array" ref="N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3" s="10" t="str" cm="1">
        <f t="array" ref="O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3" s="10" t="str" cm="1">
        <f t="array" ref="P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3" s="10" t="str" cm="1">
        <f t="array" ref="Q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3" s="10" t="str" cm="1">
        <f t="array" ref="R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3" s="10" t="str" cm="1">
        <f t="array" ref="S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3" s="10" t="str" cm="1">
        <f t="array" ref="T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3" s="10" t="str" cm="1">
        <f t="array" ref="U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3" s="10" t="str" cm="1">
        <f t="array" ref="V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3" s="10" t="str" cm="1">
        <f t="array" ref="W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3" s="10" t="str" cm="1">
        <f t="array" ref="X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3" s="10" t="str" cm="1">
        <f t="array" ref="Y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3" s="10" t="str" cm="1">
        <f t="array" ref="Z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3" s="10" t="str" cm="1">
        <f t="array" ref="AA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4" spans="1:27" x14ac:dyDescent="0.45">
      <c r="A94" t="str">
        <v/>
      </c>
      <c r="B94" s="12" t="str">
        <v/>
      </c>
      <c r="C94" t="str">
        <v>AnlsGrouping_08_Param_1</v>
      </c>
      <c r="D94" s="12" t="str">
        <v>Systolic Blood Pressure (mmHg)</v>
      </c>
      <c r="E94" t="str">
        <v>AnlsGrouping_09_Visit_11</v>
      </c>
      <c r="F94" s="12" t="str">
        <v>End of Treatment</v>
      </c>
      <c r="G94" t="str">
        <v>Mth02_ContVar_ByGrp_4_Median</v>
      </c>
      <c r="H94" s="12" t="str">
        <v>Median</v>
      </c>
      <c r="I94" s="10"/>
      <c r="J94" s="19" t="str" cm="1">
        <f t="array" ref="J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130.0</v>
      </c>
      <c r="K94" s="10" t="str" cm="1">
        <f t="array" ref="K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130.0</v>
      </c>
      <c r="L94" s="10" t="str" cm="1">
        <f t="array" ref="L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126.0</v>
      </c>
      <c r="M94" s="10" t="str" cm="1">
        <f t="array" ref="M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4" s="10" t="str" cm="1">
        <f t="array" ref="N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4" s="10" t="str" cm="1">
        <f t="array" ref="O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4" s="10" t="str" cm="1">
        <f t="array" ref="P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4" s="10" t="str" cm="1">
        <f t="array" ref="Q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4" s="10" t="str" cm="1">
        <f t="array" ref="R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4" s="10" t="str" cm="1">
        <f t="array" ref="S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4" s="10" t="str" cm="1">
        <f t="array" ref="T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4" s="10" t="str" cm="1">
        <f t="array" ref="U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4" s="10" t="str" cm="1">
        <f t="array" ref="V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4" s="10" t="str" cm="1">
        <f t="array" ref="W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4" s="10" t="str" cm="1">
        <f t="array" ref="X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4" s="10" t="str" cm="1">
        <f t="array" ref="Y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4" s="10" t="str" cm="1">
        <f t="array" ref="Z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4" s="10" t="str" cm="1">
        <f t="array" ref="AA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5" spans="1:27" x14ac:dyDescent="0.45">
      <c r="A95" t="str">
        <v/>
      </c>
      <c r="B95" s="12" t="str">
        <v/>
      </c>
      <c r="C95" t="str">
        <v>AnlsGrouping_08_Param_1</v>
      </c>
      <c r="D95" s="12" t="str">
        <v>Systolic Blood Pressure (mmHg)</v>
      </c>
      <c r="E95" t="str">
        <v>AnlsGrouping_09_Visit_11</v>
      </c>
      <c r="F95" s="12" t="str">
        <v>End of Treatment</v>
      </c>
      <c r="G95" t="str">
        <v>Mth02_ContVar_ByGrp_5_Q1</v>
      </c>
      <c r="H95" s="12" t="str">
        <v>Q1</v>
      </c>
      <c r="I95" s="10"/>
      <c r="J95" s="19" t="str" cm="1">
        <f t="array" ref="J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120.0</v>
      </c>
      <c r="K95" s="10" t="str" cm="1">
        <f t="array" ref="K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120.0</v>
      </c>
      <c r="L95" s="10" t="str" cm="1">
        <f t="array" ref="L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118.0</v>
      </c>
      <c r="M95" s="10" t="str" cm="1">
        <f t="array" ref="M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5" s="10" t="str" cm="1">
        <f t="array" ref="N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5" s="10" t="str" cm="1">
        <f t="array" ref="O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5" s="10" t="str" cm="1">
        <f t="array" ref="P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5" s="10" t="str" cm="1">
        <f t="array" ref="Q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5" s="10" t="str" cm="1">
        <f t="array" ref="R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5" s="10" t="str" cm="1">
        <f t="array" ref="S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5" s="10" t="str" cm="1">
        <f t="array" ref="T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5" s="10" t="str" cm="1">
        <f t="array" ref="U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5" s="10" t="str" cm="1">
        <f t="array" ref="V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5" s="10" t="str" cm="1">
        <f t="array" ref="W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5" s="10" t="str" cm="1">
        <f t="array" ref="X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5" s="10" t="str" cm="1">
        <f t="array" ref="Y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5" s="10" t="str" cm="1">
        <f t="array" ref="Z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5" s="10" t="str" cm="1">
        <f t="array" ref="AA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6" spans="1:27" x14ac:dyDescent="0.45">
      <c r="A96" t="str">
        <v/>
      </c>
      <c r="B96" s="12" t="str">
        <v/>
      </c>
      <c r="C96" t="str">
        <v>AnlsGrouping_08_Param_1</v>
      </c>
      <c r="D96" s="12" t="str">
        <v>Systolic Blood Pressure (mmHg)</v>
      </c>
      <c r="E96" t="str">
        <v>AnlsGrouping_09_Visit_11</v>
      </c>
      <c r="F96" s="12" t="str">
        <v>End of Treatment</v>
      </c>
      <c r="G96" t="str">
        <v>Mth02_ContVar_ByGrp_6_Q3</v>
      </c>
      <c r="H96" s="12" t="str">
        <v>Q3</v>
      </c>
      <c r="I96" s="10"/>
      <c r="J96" s="19" t="str" cm="1">
        <f t="array" ref="J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145.0</v>
      </c>
      <c r="K96" s="10" t="str" cm="1">
        <f t="array" ref="K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144.0</v>
      </c>
      <c r="L96" s="10" t="str" cm="1">
        <f t="array" ref="L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138.0</v>
      </c>
      <c r="M96" s="10" t="str" cm="1">
        <f t="array" ref="M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6" s="10" t="str" cm="1">
        <f t="array" ref="N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6" s="10" t="str" cm="1">
        <f t="array" ref="O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6" s="10" t="str" cm="1">
        <f t="array" ref="P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6" s="10" t="str" cm="1">
        <f t="array" ref="Q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6" s="10" t="str" cm="1">
        <f t="array" ref="R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6" s="10" t="str" cm="1">
        <f t="array" ref="S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6" s="10" t="str" cm="1">
        <f t="array" ref="T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6" s="10" t="str" cm="1">
        <f t="array" ref="U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6" s="10" t="str" cm="1">
        <f t="array" ref="V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6" s="10" t="str" cm="1">
        <f t="array" ref="W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6" s="10" t="str" cm="1">
        <f t="array" ref="X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6" s="10" t="str" cm="1">
        <f t="array" ref="Y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6" s="10" t="str" cm="1">
        <f t="array" ref="Z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6" s="10" t="str" cm="1">
        <f t="array" ref="AA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7" spans="1:27" x14ac:dyDescent="0.45">
      <c r="A97" t="str">
        <v/>
      </c>
      <c r="B97" s="12" t="str">
        <v/>
      </c>
      <c r="C97" t="str">
        <v>AnlsGrouping_08_Param_1</v>
      </c>
      <c r="D97" s="12" t="str">
        <v>Systolic Blood Pressure (mmHg)</v>
      </c>
      <c r="E97" t="str">
        <v>AnlsGrouping_09_Visit_11</v>
      </c>
      <c r="F97" s="12" t="str">
        <v>End of Treatment</v>
      </c>
      <c r="G97" t="str">
        <v>Mth02_ContVar_ByGrp_7_Min</v>
      </c>
      <c r="H97" s="12" t="str">
        <v>Min</v>
      </c>
      <c r="I97" s="10"/>
      <c r="J97" s="19" t="str" cm="1">
        <f t="array" ref="J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v>
      </c>
      <c r="K97" s="10" t="str" cm="1">
        <f t="array" ref="K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98</v>
      </c>
      <c r="L97" s="10" t="str" cm="1">
        <f t="array" ref="L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95</v>
      </c>
      <c r="M97" s="10" t="str" cm="1">
        <f t="array" ref="M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7" s="10" t="str" cm="1">
        <f t="array" ref="N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7" s="10" t="str" cm="1">
        <f t="array" ref="O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7" s="10" t="str" cm="1">
        <f t="array" ref="P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7" s="10" t="str" cm="1">
        <f t="array" ref="Q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7" s="10" t="str" cm="1">
        <f t="array" ref="R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7" s="10" t="str" cm="1">
        <f t="array" ref="S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7" s="10" t="str" cm="1">
        <f t="array" ref="T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7" s="10" t="str" cm="1">
        <f t="array" ref="U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7" s="10" t="str" cm="1">
        <f t="array" ref="V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7" s="10" t="str" cm="1">
        <f t="array" ref="W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7" s="10" t="str" cm="1">
        <f t="array" ref="X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7" s="10" t="str" cm="1">
        <f t="array" ref="Y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7" s="10" t="str" cm="1">
        <f t="array" ref="Z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7" s="10" t="str" cm="1">
        <f t="array" ref="AA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8" spans="1:27" x14ac:dyDescent="0.45">
      <c r="A98" t="str">
        <v/>
      </c>
      <c r="B98" s="12" t="str">
        <v/>
      </c>
      <c r="C98" t="str">
        <v>AnlsGrouping_08_Param_1</v>
      </c>
      <c r="D98" s="12" t="str">
        <v>Systolic Blood Pressure (mmHg)</v>
      </c>
      <c r="E98" t="str">
        <v>AnlsGrouping_09_Visit_11</v>
      </c>
      <c r="F98" s="12" t="str">
        <v>End of Treatment</v>
      </c>
      <c r="G98" t="str">
        <v>Mth02_ContVar_ByGrp_8_Max</v>
      </c>
      <c r="H98" s="12" t="str">
        <v>Max</v>
      </c>
      <c r="I98" s="10"/>
      <c r="J98" s="19" t="str" cm="1">
        <f t="array" ref="J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180</v>
      </c>
      <c r="K98" s="10" t="str" cm="1">
        <f t="array" ref="K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200</v>
      </c>
      <c r="L98" s="10" t="str" cm="1">
        <f t="array" ref="L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179</v>
      </c>
      <c r="M98" s="10" t="str" cm="1">
        <f t="array" ref="M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8" s="10" t="str" cm="1">
        <f t="array" ref="N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8" s="10" t="str" cm="1">
        <f t="array" ref="O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8" s="10" t="str" cm="1">
        <f t="array" ref="P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8" s="10" t="str" cm="1">
        <f t="array" ref="Q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8" s="10" t="str" cm="1">
        <f t="array" ref="R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8" s="10" t="str" cm="1">
        <f t="array" ref="S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8" s="10" t="str" cm="1">
        <f t="array" ref="T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8" s="10" t="str" cm="1">
        <f t="array" ref="U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8" s="10" t="str" cm="1">
        <f t="array" ref="V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8" s="10" t="str" cm="1">
        <f t="array" ref="W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8" s="10" t="str" cm="1">
        <f t="array" ref="X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8" s="10" t="str" cm="1">
        <f t="array" ref="Y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8" s="10" t="str" cm="1">
        <f t="array" ref="Z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8" s="10" t="str" cm="1">
        <f t="array" ref="AA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9" spans="1:27" x14ac:dyDescent="0.45">
      <c r="A99" t="str">
        <v/>
      </c>
      <c r="B99" s="12" t="str">
        <v/>
      </c>
      <c r="C99" t="str">
        <v>AnlsGrouping_08_Param_2</v>
      </c>
      <c r="D99" s="12" t="str">
        <v>Diastolic Blood Pressure (mmHg)</v>
      </c>
      <c r="E99" t="str">
        <v>AnlsGrouping_09_Visit_01</v>
      </c>
      <c r="F99" s="12" t="str">
        <v>Baseline</v>
      </c>
      <c r="G99" t="str">
        <v>Mth02_ContVar_ByGrp_1_n</v>
      </c>
      <c r="H99" s="12" t="str">
        <v>n</v>
      </c>
      <c r="I99" s="10"/>
      <c r="J99" s="19" t="str" cm="1">
        <f t="array" ref="J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255</v>
      </c>
      <c r="K99" s="10" t="str" cm="1">
        <f t="array" ref="K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252</v>
      </c>
      <c r="L99" s="10" t="str" cm="1">
        <f t="array" ref="L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252</v>
      </c>
      <c r="M99" s="10" t="str" cm="1">
        <f t="array" ref="M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9" s="10" t="str" cm="1">
        <f t="array" ref="N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9" s="10" t="str" cm="1">
        <f t="array" ref="O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9" s="10" t="str" cm="1">
        <f t="array" ref="P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9" s="10" t="str" cm="1">
        <f t="array" ref="Q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9" s="10" t="str" cm="1">
        <f t="array" ref="R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9" s="10" t="str" cm="1">
        <f t="array" ref="S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9" s="10" t="str" cm="1">
        <f t="array" ref="T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9" s="10" t="str" cm="1">
        <f t="array" ref="U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9" s="10" t="str" cm="1">
        <f t="array" ref="V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9" s="10" t="str" cm="1">
        <f t="array" ref="W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9" s="10" t="str" cm="1">
        <f t="array" ref="X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9" s="10" t="str" cm="1">
        <f t="array" ref="Y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9" s="10" t="str" cm="1">
        <f t="array" ref="Z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9" s="10" t="str" cm="1">
        <f t="array" ref="AA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0" spans="1:27" x14ac:dyDescent="0.45">
      <c r="A100" t="str">
        <v/>
      </c>
      <c r="B100" s="12" t="str">
        <v/>
      </c>
      <c r="C100" t="str">
        <v>AnlsGrouping_08_Param_2</v>
      </c>
      <c r="D100" s="12" t="str">
        <v>Diastolic Blood Pressure (mmHg)</v>
      </c>
      <c r="E100" t="str">
        <v>AnlsGrouping_09_Visit_01</v>
      </c>
      <c r="F100" s="12" t="str">
        <v>Baseline</v>
      </c>
      <c r="G100" t="str">
        <v>Mth02_ContVar_ByGrp_2_Mean</v>
      </c>
      <c r="H100" s="12" t="str">
        <v>Mean</v>
      </c>
      <c r="I100" s="10"/>
      <c r="J100" s="19" t="str" cm="1">
        <f t="array" ref="J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77.1</v>
      </c>
      <c r="K100" s="10" t="str" cm="1">
        <f t="array" ref="K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76.4</v>
      </c>
      <c r="L100" s="10" t="str" cm="1">
        <f t="array" ref="L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78.3</v>
      </c>
      <c r="M100" s="10" t="str" cm="1">
        <f t="array" ref="M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0" s="10" t="str" cm="1">
        <f t="array" ref="N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0" s="10" t="str" cm="1">
        <f t="array" ref="O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0" s="10" t="str" cm="1">
        <f t="array" ref="P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0" s="10" t="str" cm="1">
        <f t="array" ref="Q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0" s="10" t="str" cm="1">
        <f t="array" ref="R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0" s="10" t="str" cm="1">
        <f t="array" ref="S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0" s="10" t="str" cm="1">
        <f t="array" ref="T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0" s="10" t="str" cm="1">
        <f t="array" ref="U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0" s="10" t="str" cm="1">
        <f t="array" ref="V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0" s="10" t="str" cm="1">
        <f t="array" ref="W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0" s="10" t="str" cm="1">
        <f t="array" ref="X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0" s="10" t="str" cm="1">
        <f t="array" ref="Y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0" s="10" t="str" cm="1">
        <f t="array" ref="Z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0" s="10" t="str" cm="1">
        <f t="array" ref="AA1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1" spans="1:27" x14ac:dyDescent="0.45">
      <c r="A101" t="str">
        <v/>
      </c>
      <c r="B101" s="12" t="str">
        <v/>
      </c>
      <c r="C101" t="str">
        <v>AnlsGrouping_08_Param_2</v>
      </c>
      <c r="D101" s="12" t="str">
        <v>Diastolic Blood Pressure (mmHg)</v>
      </c>
      <c r="E101" t="str">
        <v>AnlsGrouping_09_Visit_01</v>
      </c>
      <c r="F101" s="12" t="str">
        <v>Baseline</v>
      </c>
      <c r="G101" t="str">
        <v>Mth02_ContVar_ByGrp_3_SD</v>
      </c>
      <c r="H101" s="12" t="str">
        <v>SD</v>
      </c>
      <c r="I101" s="10"/>
      <c r="J101" s="19" t="str" cm="1">
        <f t="array" ref="J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(10.91)</v>
      </c>
      <c r="K101" s="10" t="str" cm="1">
        <f t="array" ref="K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(10.25)</v>
      </c>
      <c r="L101" s="10" t="str" cm="1">
        <f t="array" ref="L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(10.27)</v>
      </c>
      <c r="M101" s="10" t="str" cm="1">
        <f t="array" ref="M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1" s="10" t="str" cm="1">
        <f t="array" ref="N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1" s="10" t="str" cm="1">
        <f t="array" ref="O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1" s="10" t="str" cm="1">
        <f t="array" ref="P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1" s="10" t="str" cm="1">
        <f t="array" ref="Q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1" s="10" t="str" cm="1">
        <f t="array" ref="R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1" s="10" t="str" cm="1">
        <f t="array" ref="S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1" s="10" t="str" cm="1">
        <f t="array" ref="T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1" s="10" t="str" cm="1">
        <f t="array" ref="U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1" s="10" t="str" cm="1">
        <f t="array" ref="V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1" s="10" t="str" cm="1">
        <f t="array" ref="W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1" s="10" t="str" cm="1">
        <f t="array" ref="X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1" s="10" t="str" cm="1">
        <f t="array" ref="Y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1" s="10" t="str" cm="1">
        <f t="array" ref="Z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1" s="10" t="str" cm="1">
        <f t="array" ref="AA1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2" spans="1:27" x14ac:dyDescent="0.45">
      <c r="A102" t="str">
        <v/>
      </c>
      <c r="B102" s="12" t="str">
        <v/>
      </c>
      <c r="C102" t="str">
        <v>AnlsGrouping_08_Param_2</v>
      </c>
      <c r="D102" s="12" t="str">
        <v>Diastolic Blood Pressure (mmHg)</v>
      </c>
      <c r="E102" t="str">
        <v>AnlsGrouping_09_Visit_01</v>
      </c>
      <c r="F102" s="12" t="str">
        <v>Baseline</v>
      </c>
      <c r="G102" t="str">
        <v>Mth02_ContVar_ByGrp_4_Median</v>
      </c>
      <c r="H102" s="12" t="str">
        <v>Median</v>
      </c>
      <c r="I102" s="10"/>
      <c r="J102" s="19" t="str" cm="1">
        <f t="array" ref="J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78.0</v>
      </c>
      <c r="K102" s="10" t="str" cm="1">
        <f t="array" ref="K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76.0</v>
      </c>
      <c r="L102" s="10" t="str" cm="1">
        <f t="array" ref="L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79.5</v>
      </c>
      <c r="M102" s="10" t="str" cm="1">
        <f t="array" ref="M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2" s="10" t="str" cm="1">
        <f t="array" ref="N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2" s="10" t="str" cm="1">
        <f t="array" ref="O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2" s="10" t="str" cm="1">
        <f t="array" ref="P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2" s="10" t="str" cm="1">
        <f t="array" ref="Q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2" s="10" t="str" cm="1">
        <f t="array" ref="R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2" s="10" t="str" cm="1">
        <f t="array" ref="S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2" s="10" t="str" cm="1">
        <f t="array" ref="T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2" s="10" t="str" cm="1">
        <f t="array" ref="U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2" s="10" t="str" cm="1">
        <f t="array" ref="V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2" s="10" t="str" cm="1">
        <f t="array" ref="W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2" s="10" t="str" cm="1">
        <f t="array" ref="X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2" s="10" t="str" cm="1">
        <f t="array" ref="Y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2" s="10" t="str" cm="1">
        <f t="array" ref="Z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2" s="10" t="str" cm="1">
        <f t="array" ref="AA1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3" spans="1:27" x14ac:dyDescent="0.45">
      <c r="A103" t="str">
        <v/>
      </c>
      <c r="B103" s="12" t="str">
        <v/>
      </c>
      <c r="C103" t="str">
        <v>AnlsGrouping_08_Param_2</v>
      </c>
      <c r="D103" s="12" t="str">
        <v>Diastolic Blood Pressure (mmHg)</v>
      </c>
      <c r="E103" t="str">
        <v>AnlsGrouping_09_Visit_01</v>
      </c>
      <c r="F103" s="12" t="str">
        <v>Baseline</v>
      </c>
      <c r="G103" t="str">
        <v>Mth02_ContVar_ByGrp_5_Q1</v>
      </c>
      <c r="H103" s="12" t="str">
        <v>Q1</v>
      </c>
      <c r="I103" s="10"/>
      <c r="J103" s="19" t="str" cm="1">
        <f t="array" ref="J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70.0</v>
      </c>
      <c r="K103" s="10" t="str" cm="1">
        <f t="array" ref="K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03" s="10" t="str" cm="1">
        <f t="array" ref="L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70.0</v>
      </c>
      <c r="M103" s="10" t="str" cm="1">
        <f t="array" ref="M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3" s="10" t="str" cm="1">
        <f t="array" ref="N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3" s="10" t="str" cm="1">
        <f t="array" ref="O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3" s="10" t="str" cm="1">
        <f t="array" ref="P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3" s="10" t="str" cm="1">
        <f t="array" ref="Q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3" s="10" t="str" cm="1">
        <f t="array" ref="R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3" s="10" t="str" cm="1">
        <f t="array" ref="S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3" s="10" t="str" cm="1">
        <f t="array" ref="T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3" s="10" t="str" cm="1">
        <f t="array" ref="U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3" s="10" t="str" cm="1">
        <f t="array" ref="V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3" s="10" t="str" cm="1">
        <f t="array" ref="W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3" s="10" t="str" cm="1">
        <f t="array" ref="X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3" s="10" t="str" cm="1">
        <f t="array" ref="Y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3" s="10" t="str" cm="1">
        <f t="array" ref="Z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3" s="10" t="str" cm="1">
        <f t="array" ref="AA1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4" spans="1:27" x14ac:dyDescent="0.45">
      <c r="A104" t="str">
        <v/>
      </c>
      <c r="B104" s="12" t="str">
        <v/>
      </c>
      <c r="C104" t="str">
        <v>AnlsGrouping_08_Param_2</v>
      </c>
      <c r="D104" s="12" t="str">
        <v>Diastolic Blood Pressure (mmHg)</v>
      </c>
      <c r="E104" t="str">
        <v>AnlsGrouping_09_Visit_01</v>
      </c>
      <c r="F104" s="12" t="str">
        <v>Baseline</v>
      </c>
      <c r="G104" t="str">
        <v>Mth02_ContVar_ByGrp_6_Q3</v>
      </c>
      <c r="H104" s="12" t="str">
        <v>Q3</v>
      </c>
      <c r="I104" s="10"/>
      <c r="J104" s="19" t="str" cm="1">
        <f t="array" ref="J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84.0</v>
      </c>
      <c r="K104" s="10" t="str" cm="1">
        <f t="array" ref="K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82.0</v>
      </c>
      <c r="L104" s="10" t="str" cm="1">
        <f t="array" ref="L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86.0</v>
      </c>
      <c r="M104" s="10" t="str" cm="1">
        <f t="array" ref="M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4" s="10" t="str" cm="1">
        <f t="array" ref="N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4" s="10" t="str" cm="1">
        <f t="array" ref="O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4" s="10" t="str" cm="1">
        <f t="array" ref="P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4" s="10" t="str" cm="1">
        <f t="array" ref="Q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4" s="10" t="str" cm="1">
        <f t="array" ref="R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4" s="10" t="str" cm="1">
        <f t="array" ref="S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4" s="10" t="str" cm="1">
        <f t="array" ref="T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4" s="10" t="str" cm="1">
        <f t="array" ref="U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4" s="10" t="str" cm="1">
        <f t="array" ref="V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4" s="10" t="str" cm="1">
        <f t="array" ref="W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4" s="10" t="str" cm="1">
        <f t="array" ref="X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4" s="10" t="str" cm="1">
        <f t="array" ref="Y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4" s="10" t="str" cm="1">
        <f t="array" ref="Z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4" s="10" t="str" cm="1">
        <f t="array" ref="AA1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5" spans="1:27" x14ac:dyDescent="0.45">
      <c r="A105" t="str">
        <v/>
      </c>
      <c r="B105" s="12" t="str">
        <v/>
      </c>
      <c r="C105" t="str">
        <v>AnlsGrouping_08_Param_2</v>
      </c>
      <c r="D105" s="12" t="str">
        <v>Diastolic Blood Pressure (mmHg)</v>
      </c>
      <c r="E105" t="str">
        <v>AnlsGrouping_09_Visit_01</v>
      </c>
      <c r="F105" s="12" t="str">
        <v>Baseline</v>
      </c>
      <c r="G105" t="str">
        <v>Mth02_ContVar_ByGrp_7_Min</v>
      </c>
      <c r="H105" s="12" t="str">
        <v>Min</v>
      </c>
      <c r="I105" s="10"/>
      <c r="J105" s="19" t="str" cm="1">
        <f t="array" ref="J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40</v>
      </c>
      <c r="K105" s="10" t="str" cm="1">
        <f t="array" ref="K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48</v>
      </c>
      <c r="L105" s="10" t="str" cm="1">
        <f t="array" ref="L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51</v>
      </c>
      <c r="M105" s="10" t="str" cm="1">
        <f t="array" ref="M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5" s="10" t="str" cm="1">
        <f t="array" ref="N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5" s="10" t="str" cm="1">
        <f t="array" ref="O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5" s="10" t="str" cm="1">
        <f t="array" ref="P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5" s="10" t="str" cm="1">
        <f t="array" ref="Q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5" s="10" t="str" cm="1">
        <f t="array" ref="R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5" s="10" t="str" cm="1">
        <f t="array" ref="S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5" s="10" t="str" cm="1">
        <f t="array" ref="T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5" s="10" t="str" cm="1">
        <f t="array" ref="U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5" s="10" t="str" cm="1">
        <f t="array" ref="V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5" s="10" t="str" cm="1">
        <f t="array" ref="W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5" s="10" t="str" cm="1">
        <f t="array" ref="X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5" s="10" t="str" cm="1">
        <f t="array" ref="Y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5" s="10" t="str" cm="1">
        <f t="array" ref="Z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5" s="10" t="str" cm="1">
        <f t="array" ref="AA1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6" spans="1:27" x14ac:dyDescent="0.45">
      <c r="A106" t="str">
        <v/>
      </c>
      <c r="B106" s="12" t="str">
        <v/>
      </c>
      <c r="C106" t="str">
        <v>AnlsGrouping_08_Param_2</v>
      </c>
      <c r="D106" s="12" t="str">
        <v>Diastolic Blood Pressure (mmHg)</v>
      </c>
      <c r="E106" t="str">
        <v>AnlsGrouping_09_Visit_01</v>
      </c>
      <c r="F106" s="12" t="str">
        <v>Baseline</v>
      </c>
      <c r="G106" t="str">
        <v>Mth02_ContVar_ByGrp_8_Max</v>
      </c>
      <c r="H106" s="12" t="str">
        <v>Max</v>
      </c>
      <c r="I106" s="10"/>
      <c r="J106" s="19" t="str" cm="1">
        <f t="array" ref="J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110</v>
      </c>
      <c r="K106" s="10" t="str" cm="1">
        <f t="array" ref="K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108</v>
      </c>
      <c r="L106" s="10" t="str" cm="1">
        <f t="array" ref="L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108</v>
      </c>
      <c r="M106" s="10" t="str" cm="1">
        <f t="array" ref="M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6" s="10" t="str" cm="1">
        <f t="array" ref="N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6" s="10" t="str" cm="1">
        <f t="array" ref="O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6" s="10" t="str" cm="1">
        <f t="array" ref="P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6" s="10" t="str" cm="1">
        <f t="array" ref="Q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6" s="10" t="str" cm="1">
        <f t="array" ref="R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6" s="10" t="str" cm="1">
        <f t="array" ref="S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6" s="10" t="str" cm="1">
        <f t="array" ref="T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6" s="10" t="str" cm="1">
        <f t="array" ref="U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6" s="10" t="str" cm="1">
        <f t="array" ref="V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6" s="10" t="str" cm="1">
        <f t="array" ref="W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6" s="10" t="str" cm="1">
        <f t="array" ref="X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6" s="10" t="str" cm="1">
        <f t="array" ref="Y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6" s="10" t="str" cm="1">
        <f t="array" ref="Z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6" s="10" t="str" cm="1">
        <f t="array" ref="AA1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7" spans="1:27" x14ac:dyDescent="0.45">
      <c r="A107" t="str">
        <v/>
      </c>
      <c r="B107" s="12" t="str">
        <v/>
      </c>
      <c r="C107" t="str">
        <v>AnlsGrouping_08_Param_2</v>
      </c>
      <c r="D107" s="12" t="str">
        <v>Diastolic Blood Pressure (mmHg)</v>
      </c>
      <c r="E107" t="str">
        <v>AnlsGrouping_09_Visit_02</v>
      </c>
      <c r="F107" s="12" t="str">
        <v>Week 2</v>
      </c>
      <c r="G107" t="str">
        <v>Mth02_ContVar_ByGrp_1_n</v>
      </c>
      <c r="H107" s="12" t="str">
        <v>n</v>
      </c>
      <c r="I107" s="10"/>
      <c r="J107" s="19" t="str" cm="1">
        <f t="array" ref="J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252</v>
      </c>
      <c r="K107" s="10" t="str" cm="1">
        <f t="array" ref="K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251</v>
      </c>
      <c r="L107" s="10" t="str" cm="1">
        <f t="array" ref="L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243</v>
      </c>
      <c r="M107" s="10" t="str" cm="1">
        <f t="array" ref="M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7" s="10" t="str" cm="1">
        <f t="array" ref="N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7" s="10" t="str" cm="1">
        <f t="array" ref="O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7" s="10" t="str" cm="1">
        <f t="array" ref="P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7" s="10" t="str" cm="1">
        <f t="array" ref="Q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7" s="10" t="str" cm="1">
        <f t="array" ref="R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7" s="10" t="str" cm="1">
        <f t="array" ref="S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7" s="10" t="str" cm="1">
        <f t="array" ref="T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7" s="10" t="str" cm="1">
        <f t="array" ref="U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7" s="10" t="str" cm="1">
        <f t="array" ref="V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7" s="10" t="str" cm="1">
        <f t="array" ref="W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7" s="10" t="str" cm="1">
        <f t="array" ref="X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7" s="10" t="str" cm="1">
        <f t="array" ref="Y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7" s="10" t="str" cm="1">
        <f t="array" ref="Z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7" s="10" t="str" cm="1">
        <f t="array" ref="AA1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8" spans="1:27" x14ac:dyDescent="0.45">
      <c r="A108" t="str">
        <v/>
      </c>
      <c r="B108" s="12" t="str">
        <v/>
      </c>
      <c r="C108" t="str">
        <v>AnlsGrouping_08_Param_2</v>
      </c>
      <c r="D108" s="12" t="str">
        <v>Diastolic Blood Pressure (mmHg)</v>
      </c>
      <c r="E108" t="str">
        <v>AnlsGrouping_09_Visit_02</v>
      </c>
      <c r="F108" s="12" t="str">
        <v>Week 2</v>
      </c>
      <c r="G108" t="str">
        <v>Mth02_ContVar_ByGrp_2_Mean</v>
      </c>
      <c r="H108" s="12" t="str">
        <v>Mean</v>
      </c>
      <c r="I108" s="10"/>
      <c r="J108" s="19" t="str" cm="1">
        <f t="array" ref="J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74.5</v>
      </c>
      <c r="K108" s="10" t="str" cm="1">
        <f t="array" ref="K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76.2</v>
      </c>
      <c r="L108" s="10" t="str" cm="1">
        <f t="array" ref="L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76.4</v>
      </c>
      <c r="M108" s="10" t="str" cm="1">
        <f t="array" ref="M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8" s="10" t="str" cm="1">
        <f t="array" ref="N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8" s="10" t="str" cm="1">
        <f t="array" ref="O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8" s="10" t="str" cm="1">
        <f t="array" ref="P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8" s="10" t="str" cm="1">
        <f t="array" ref="Q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8" s="10" t="str" cm="1">
        <f t="array" ref="R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8" s="10" t="str" cm="1">
        <f t="array" ref="S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8" s="10" t="str" cm="1">
        <f t="array" ref="T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8" s="10" t="str" cm="1">
        <f t="array" ref="U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8" s="10" t="str" cm="1">
        <f t="array" ref="V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8" s="10" t="str" cm="1">
        <f t="array" ref="W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8" s="10" t="str" cm="1">
        <f t="array" ref="X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8" s="10" t="str" cm="1">
        <f t="array" ref="Y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8" s="10" t="str" cm="1">
        <f t="array" ref="Z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8" s="10" t="str" cm="1">
        <f t="array" ref="AA1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9" spans="1:27" x14ac:dyDescent="0.45">
      <c r="A109" t="str">
        <v/>
      </c>
      <c r="B109" s="12" t="str">
        <v/>
      </c>
      <c r="C109" t="str">
        <v>AnlsGrouping_08_Param_2</v>
      </c>
      <c r="D109" s="12" t="str">
        <v>Diastolic Blood Pressure (mmHg)</v>
      </c>
      <c r="E109" t="str">
        <v>AnlsGrouping_09_Visit_02</v>
      </c>
      <c r="F109" s="12" t="str">
        <v>Week 2</v>
      </c>
      <c r="G109" t="str">
        <v>Mth02_ContVar_ByGrp_3_SD</v>
      </c>
      <c r="H109" s="12" t="str">
        <v>SD</v>
      </c>
      <c r="I109" s="10"/>
      <c r="J109" s="19" t="str" cm="1">
        <f t="array" ref="J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(10.42)</v>
      </c>
      <c r="K109" s="10" t="str" cm="1">
        <f t="array" ref="K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( 9.89)</v>
      </c>
      <c r="L109" s="10" t="str" cm="1">
        <f t="array" ref="L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(10.78)</v>
      </c>
      <c r="M109" s="10" t="str" cm="1">
        <f t="array" ref="M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9" s="10" t="str" cm="1">
        <f t="array" ref="N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9" s="10" t="str" cm="1">
        <f t="array" ref="O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9" s="10" t="str" cm="1">
        <f t="array" ref="P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9" s="10" t="str" cm="1">
        <f t="array" ref="Q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9" s="10" t="str" cm="1">
        <f t="array" ref="R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9" s="10" t="str" cm="1">
        <f t="array" ref="S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9" s="10" t="str" cm="1">
        <f t="array" ref="T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9" s="10" t="str" cm="1">
        <f t="array" ref="U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9" s="10" t="str" cm="1">
        <f t="array" ref="V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9" s="10" t="str" cm="1">
        <f t="array" ref="W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9" s="10" t="str" cm="1">
        <f t="array" ref="X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9" s="10" t="str" cm="1">
        <f t="array" ref="Y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9" s="10" t="str" cm="1">
        <f t="array" ref="Z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9" s="10" t="str" cm="1">
        <f t="array" ref="AA1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0" spans="1:27" x14ac:dyDescent="0.45">
      <c r="A110" t="str">
        <v/>
      </c>
      <c r="B110" s="12" t="str">
        <v/>
      </c>
      <c r="C110" t="str">
        <v>AnlsGrouping_08_Param_2</v>
      </c>
      <c r="D110" s="12" t="str">
        <v>Diastolic Blood Pressure (mmHg)</v>
      </c>
      <c r="E110" t="str">
        <v>AnlsGrouping_09_Visit_02</v>
      </c>
      <c r="F110" s="12" t="str">
        <v>Week 2</v>
      </c>
      <c r="G110" t="str">
        <v>Mth02_ContVar_ByGrp_4_Median</v>
      </c>
      <c r="H110" s="12" t="str">
        <v>Median</v>
      </c>
      <c r="I110" s="10"/>
      <c r="J110" s="19" t="str" cm="1">
        <f t="array" ref="J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74.0</v>
      </c>
      <c r="K110" s="10" t="str" cm="1">
        <f t="array" ref="K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76.0</v>
      </c>
      <c r="L110" s="10" t="str" cm="1">
        <f t="array" ref="L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77.0</v>
      </c>
      <c r="M110" s="10" t="str" cm="1">
        <f t="array" ref="M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0" s="10" t="str" cm="1">
        <f t="array" ref="N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0" s="10" t="str" cm="1">
        <f t="array" ref="O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0" s="10" t="str" cm="1">
        <f t="array" ref="P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0" s="10" t="str" cm="1">
        <f t="array" ref="Q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0" s="10" t="str" cm="1">
        <f t="array" ref="R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0" s="10" t="str" cm="1">
        <f t="array" ref="S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0" s="10" t="str" cm="1">
        <f t="array" ref="T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0" s="10" t="str" cm="1">
        <f t="array" ref="U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0" s="10" t="str" cm="1">
        <f t="array" ref="V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0" s="10" t="str" cm="1">
        <f t="array" ref="W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0" s="10" t="str" cm="1">
        <f t="array" ref="X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0" s="10" t="str" cm="1">
        <f t="array" ref="Y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0" s="10" t="str" cm="1">
        <f t="array" ref="Z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0" s="10" t="str" cm="1">
        <f t="array" ref="AA1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1" spans="1:27" x14ac:dyDescent="0.45">
      <c r="A111" t="str">
        <v/>
      </c>
      <c r="B111" s="12" t="str">
        <v/>
      </c>
      <c r="C111" t="str">
        <v>AnlsGrouping_08_Param_2</v>
      </c>
      <c r="D111" s="12" t="str">
        <v>Diastolic Blood Pressure (mmHg)</v>
      </c>
      <c r="E111" t="str">
        <v>AnlsGrouping_09_Visit_02</v>
      </c>
      <c r="F111" s="12" t="str">
        <v>Week 2</v>
      </c>
      <c r="G111" t="str">
        <v>Mth02_ContVar_ByGrp_5_Q1</v>
      </c>
      <c r="H111" s="12" t="str">
        <v>Q1</v>
      </c>
      <c r="I111" s="10"/>
      <c r="J111" s="19" t="str" cm="1">
        <f t="array" ref="J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68.0</v>
      </c>
      <c r="K111" s="10" t="str" cm="1">
        <f t="array" ref="K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11" s="10" t="str" cm="1">
        <f t="array" ref="L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70.0</v>
      </c>
      <c r="M111" s="10" t="str" cm="1">
        <f t="array" ref="M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1" s="10" t="str" cm="1">
        <f t="array" ref="N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1" s="10" t="str" cm="1">
        <f t="array" ref="O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1" s="10" t="str" cm="1">
        <f t="array" ref="P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1" s="10" t="str" cm="1">
        <f t="array" ref="Q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1" s="10" t="str" cm="1">
        <f t="array" ref="R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1" s="10" t="str" cm="1">
        <f t="array" ref="S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1" s="10" t="str" cm="1">
        <f t="array" ref="T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1" s="10" t="str" cm="1">
        <f t="array" ref="U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1" s="10" t="str" cm="1">
        <f t="array" ref="V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1" s="10" t="str" cm="1">
        <f t="array" ref="W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1" s="10" t="str" cm="1">
        <f t="array" ref="X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1" s="10" t="str" cm="1">
        <f t="array" ref="Y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1" s="10" t="str" cm="1">
        <f t="array" ref="Z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1" s="10" t="str" cm="1">
        <f t="array" ref="AA1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2" spans="1:27" x14ac:dyDescent="0.45">
      <c r="A112" t="str">
        <v/>
      </c>
      <c r="B112" s="12" t="str">
        <v/>
      </c>
      <c r="C112" t="str">
        <v>AnlsGrouping_08_Param_2</v>
      </c>
      <c r="D112" s="12" t="str">
        <v>Diastolic Blood Pressure (mmHg)</v>
      </c>
      <c r="E112" t="str">
        <v>AnlsGrouping_09_Visit_02</v>
      </c>
      <c r="F112" s="12" t="str">
        <v>Week 2</v>
      </c>
      <c r="G112" t="str">
        <v>Mth02_ContVar_ByGrp_6_Q3</v>
      </c>
      <c r="H112" s="12" t="str">
        <v>Q3</v>
      </c>
      <c r="I112" s="10"/>
      <c r="J112" s="19" t="str" cm="1">
        <f t="array" ref="J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12" s="10" t="str" cm="1">
        <f t="array" ref="K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82.0</v>
      </c>
      <c r="L112" s="10" t="str" cm="1">
        <f t="array" ref="L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84.0</v>
      </c>
      <c r="M112" s="10" t="str" cm="1">
        <f t="array" ref="M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2" s="10" t="str" cm="1">
        <f t="array" ref="N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2" s="10" t="str" cm="1">
        <f t="array" ref="O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2" s="10" t="str" cm="1">
        <f t="array" ref="P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2" s="10" t="str" cm="1">
        <f t="array" ref="Q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2" s="10" t="str" cm="1">
        <f t="array" ref="R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2" s="10" t="str" cm="1">
        <f t="array" ref="S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2" s="10" t="str" cm="1">
        <f t="array" ref="T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2" s="10" t="str" cm="1">
        <f t="array" ref="U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2" s="10" t="str" cm="1">
        <f t="array" ref="V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2" s="10" t="str" cm="1">
        <f t="array" ref="W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2" s="10" t="str" cm="1">
        <f t="array" ref="X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2" s="10" t="str" cm="1">
        <f t="array" ref="Y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2" s="10" t="str" cm="1">
        <f t="array" ref="Z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2" s="10" t="str" cm="1">
        <f t="array" ref="AA1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3" spans="1:27" x14ac:dyDescent="0.45">
      <c r="A113" t="str">
        <v/>
      </c>
      <c r="B113" s="12" t="str">
        <v/>
      </c>
      <c r="C113" t="str">
        <v>AnlsGrouping_08_Param_2</v>
      </c>
      <c r="D113" s="12" t="str">
        <v>Diastolic Blood Pressure (mmHg)</v>
      </c>
      <c r="E113" t="str">
        <v>AnlsGrouping_09_Visit_02</v>
      </c>
      <c r="F113" s="12" t="str">
        <v>Week 2</v>
      </c>
      <c r="G113" t="str">
        <v>Mth02_ContVar_ByGrp_7_Min</v>
      </c>
      <c r="H113" s="12" t="str">
        <v>Min</v>
      </c>
      <c r="I113" s="10"/>
      <c r="J113" s="19" t="str" cm="1">
        <f t="array" ref="J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45</v>
      </c>
      <c r="K113" s="10" t="str" cm="1">
        <f t="array" ref="K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45</v>
      </c>
      <c r="L113" s="10" t="str" cm="1">
        <f t="array" ref="L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43</v>
      </c>
      <c r="M113" s="10" t="str" cm="1">
        <f t="array" ref="M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3" s="10" t="str" cm="1">
        <f t="array" ref="N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3" s="10" t="str" cm="1">
        <f t="array" ref="O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3" s="10" t="str" cm="1">
        <f t="array" ref="P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3" s="10" t="str" cm="1">
        <f t="array" ref="Q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3" s="10" t="str" cm="1">
        <f t="array" ref="R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3" s="10" t="str" cm="1">
        <f t="array" ref="S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3" s="10" t="str" cm="1">
        <f t="array" ref="T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3" s="10" t="str" cm="1">
        <f t="array" ref="U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3" s="10" t="str" cm="1">
        <f t="array" ref="V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3" s="10" t="str" cm="1">
        <f t="array" ref="W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3" s="10" t="str" cm="1">
        <f t="array" ref="X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3" s="10" t="str" cm="1">
        <f t="array" ref="Y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3" s="10" t="str" cm="1">
        <f t="array" ref="Z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3" s="10" t="str" cm="1">
        <f t="array" ref="AA1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4" spans="1:27" x14ac:dyDescent="0.45">
      <c r="A114" t="str">
        <v/>
      </c>
      <c r="B114" s="12" t="str">
        <v/>
      </c>
      <c r="C114" t="str">
        <v>AnlsGrouping_08_Param_2</v>
      </c>
      <c r="D114" s="12" t="str">
        <v>Diastolic Blood Pressure (mmHg)</v>
      </c>
      <c r="E114" t="str">
        <v>AnlsGrouping_09_Visit_02</v>
      </c>
      <c r="F114" s="12" t="str">
        <v>Week 2</v>
      </c>
      <c r="G114" t="str">
        <v>Mth02_ContVar_ByGrp_8_Max</v>
      </c>
      <c r="H114" s="12" t="str">
        <v>Max</v>
      </c>
      <c r="I114" s="10"/>
      <c r="J114" s="19" t="str" cm="1">
        <f t="array" ref="J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100</v>
      </c>
      <c r="K114" s="10" t="str" cm="1">
        <f t="array" ref="K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102</v>
      </c>
      <c r="L114" s="10" t="str" cm="1">
        <f t="array" ref="L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118</v>
      </c>
      <c r="M114" s="10" t="str" cm="1">
        <f t="array" ref="M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4" s="10" t="str" cm="1">
        <f t="array" ref="N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4" s="10" t="str" cm="1">
        <f t="array" ref="O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4" s="10" t="str" cm="1">
        <f t="array" ref="P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4" s="10" t="str" cm="1">
        <f t="array" ref="Q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4" s="10" t="str" cm="1">
        <f t="array" ref="R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4" s="10" t="str" cm="1">
        <f t="array" ref="S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4" s="10" t="str" cm="1">
        <f t="array" ref="T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4" s="10" t="str" cm="1">
        <f t="array" ref="U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4" s="10" t="str" cm="1">
        <f t="array" ref="V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4" s="10" t="str" cm="1">
        <f t="array" ref="W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4" s="10" t="str" cm="1">
        <f t="array" ref="X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4" s="10" t="str" cm="1">
        <f t="array" ref="Y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4" s="10" t="str" cm="1">
        <f t="array" ref="Z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4" s="10" t="str" cm="1">
        <f t="array" ref="AA1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5" spans="1:27" x14ac:dyDescent="0.45">
      <c r="A115" t="str">
        <v/>
      </c>
      <c r="B115" s="12" t="str">
        <v/>
      </c>
      <c r="C115" t="str">
        <v>AnlsGrouping_08_Param_2</v>
      </c>
      <c r="D115" s="12" t="str">
        <v>Diastolic Blood Pressure (mmHg)</v>
      </c>
      <c r="E115" t="str">
        <v>AnlsGrouping_09_Visit_03</v>
      </c>
      <c r="F115" s="12" t="str">
        <v>Week 4</v>
      </c>
      <c r="G115" t="str">
        <v>Mth02_ContVar_ByGrp_1_n</v>
      </c>
      <c r="H115" s="12" t="str">
        <v>n</v>
      </c>
      <c r="I115" s="10"/>
      <c r="J115" s="19" t="str" cm="1">
        <f t="array" ref="J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246</v>
      </c>
      <c r="K115" s="10" t="str" cm="1">
        <f t="array" ref="K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216</v>
      </c>
      <c r="L115" s="10" t="str" cm="1">
        <f t="array" ref="L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219</v>
      </c>
      <c r="M115" s="10" t="str" cm="1">
        <f t="array" ref="M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5" s="10" t="str" cm="1">
        <f t="array" ref="N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5" s="10" t="str" cm="1">
        <f t="array" ref="O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5" s="10" t="str" cm="1">
        <f t="array" ref="P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5" s="10" t="str" cm="1">
        <f t="array" ref="Q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5" s="10" t="str" cm="1">
        <f t="array" ref="R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5" s="10" t="str" cm="1">
        <f t="array" ref="S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5" s="10" t="str" cm="1">
        <f t="array" ref="T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5" s="10" t="str" cm="1">
        <f t="array" ref="U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5" s="10" t="str" cm="1">
        <f t="array" ref="V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5" s="10" t="str" cm="1">
        <f t="array" ref="W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5" s="10" t="str" cm="1">
        <f t="array" ref="X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5" s="10" t="str" cm="1">
        <f t="array" ref="Y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5" s="10" t="str" cm="1">
        <f t="array" ref="Z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5" s="10" t="str" cm="1">
        <f t="array" ref="AA1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6" spans="1:27" x14ac:dyDescent="0.45">
      <c r="A116" t="str">
        <v/>
      </c>
      <c r="B116" s="12" t="str">
        <v/>
      </c>
      <c r="C116" t="str">
        <v>AnlsGrouping_08_Param_2</v>
      </c>
      <c r="D116" s="12" t="str">
        <v>Diastolic Blood Pressure (mmHg)</v>
      </c>
      <c r="E116" t="str">
        <v>AnlsGrouping_09_Visit_03</v>
      </c>
      <c r="F116" s="12" t="str">
        <v>Week 4</v>
      </c>
      <c r="G116" t="str">
        <v>Mth02_ContVar_ByGrp_2_Mean</v>
      </c>
      <c r="H116" s="12" t="str">
        <v>Mean</v>
      </c>
      <c r="I116" s="10"/>
      <c r="J116" s="19" t="str" cm="1">
        <f t="array" ref="J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75.4</v>
      </c>
      <c r="K116" s="10" t="str" cm="1">
        <f t="array" ref="K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76.0</v>
      </c>
      <c r="L116" s="10" t="str" cm="1">
        <f t="array" ref="L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76.8</v>
      </c>
      <c r="M116" s="10" t="str" cm="1">
        <f t="array" ref="M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6" s="10" t="str" cm="1">
        <f t="array" ref="N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6" s="10" t="str" cm="1">
        <f t="array" ref="O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6" s="10" t="str" cm="1">
        <f t="array" ref="P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6" s="10" t="str" cm="1">
        <f t="array" ref="Q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6" s="10" t="str" cm="1">
        <f t="array" ref="R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6" s="10" t="str" cm="1">
        <f t="array" ref="S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6" s="10" t="str" cm="1">
        <f t="array" ref="T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6" s="10" t="str" cm="1">
        <f t="array" ref="U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6" s="10" t="str" cm="1">
        <f t="array" ref="V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6" s="10" t="str" cm="1">
        <f t="array" ref="W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6" s="10" t="str" cm="1">
        <f t="array" ref="X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6" s="10" t="str" cm="1">
        <f t="array" ref="Y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6" s="10" t="str" cm="1">
        <f t="array" ref="Z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6" s="10" t="str" cm="1">
        <f t="array" ref="AA1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7" spans="1:27" x14ac:dyDescent="0.45">
      <c r="A117" t="str">
        <v/>
      </c>
      <c r="B117" s="12" t="str">
        <v/>
      </c>
      <c r="C117" t="str">
        <v>AnlsGrouping_08_Param_2</v>
      </c>
      <c r="D117" s="12" t="str">
        <v>Diastolic Blood Pressure (mmHg)</v>
      </c>
      <c r="E117" t="str">
        <v>AnlsGrouping_09_Visit_03</v>
      </c>
      <c r="F117" s="12" t="str">
        <v>Week 4</v>
      </c>
      <c r="G117" t="str">
        <v>Mth02_ContVar_ByGrp_3_SD</v>
      </c>
      <c r="H117" s="12" t="str">
        <v>SD</v>
      </c>
      <c r="I117" s="10"/>
      <c r="J117" s="19" t="str" cm="1">
        <f t="array" ref="J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(11.46)</v>
      </c>
      <c r="K117" s="10" t="str" cm="1">
        <f t="array" ref="K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( 9.35)</v>
      </c>
      <c r="L117" s="10" t="str" cm="1">
        <f t="array" ref="L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( 9.58)</v>
      </c>
      <c r="M117" s="10" t="str" cm="1">
        <f t="array" ref="M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7" s="10" t="str" cm="1">
        <f t="array" ref="N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7" s="10" t="str" cm="1">
        <f t="array" ref="O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7" s="10" t="str" cm="1">
        <f t="array" ref="P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7" s="10" t="str" cm="1">
        <f t="array" ref="Q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7" s="10" t="str" cm="1">
        <f t="array" ref="R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7" s="10" t="str" cm="1">
        <f t="array" ref="S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7" s="10" t="str" cm="1">
        <f t="array" ref="T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7" s="10" t="str" cm="1">
        <f t="array" ref="U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7" s="10" t="str" cm="1">
        <f t="array" ref="V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7" s="10" t="str" cm="1">
        <f t="array" ref="W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7" s="10" t="str" cm="1">
        <f t="array" ref="X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7" s="10" t="str" cm="1">
        <f t="array" ref="Y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7" s="10" t="str" cm="1">
        <f t="array" ref="Z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7" s="10" t="str" cm="1">
        <f t="array" ref="AA1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8" spans="1:27" x14ac:dyDescent="0.45">
      <c r="A118" t="str">
        <v/>
      </c>
      <c r="B118" s="12" t="str">
        <v/>
      </c>
      <c r="C118" t="str">
        <v>AnlsGrouping_08_Param_2</v>
      </c>
      <c r="D118" s="12" t="str">
        <v>Diastolic Blood Pressure (mmHg)</v>
      </c>
      <c r="E118" t="str">
        <v>AnlsGrouping_09_Visit_03</v>
      </c>
      <c r="F118" s="12" t="str">
        <v>Week 4</v>
      </c>
      <c r="G118" t="str">
        <v>Mth02_ContVar_ByGrp_4_Median</v>
      </c>
      <c r="H118" s="12" t="str">
        <v>Median</v>
      </c>
      <c r="I118" s="10"/>
      <c r="J118" s="19" t="str" cm="1">
        <f t="array" ref="J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76.0</v>
      </c>
      <c r="K118" s="10" t="str" cm="1">
        <f t="array" ref="K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78.0</v>
      </c>
      <c r="L118" s="10" t="str" cm="1">
        <f t="array" ref="L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78.0</v>
      </c>
      <c r="M118" s="10" t="str" cm="1">
        <f t="array" ref="M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8" s="10" t="str" cm="1">
        <f t="array" ref="N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8" s="10" t="str" cm="1">
        <f t="array" ref="O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8" s="10" t="str" cm="1">
        <f t="array" ref="P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8" s="10" t="str" cm="1">
        <f t="array" ref="Q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8" s="10" t="str" cm="1">
        <f t="array" ref="R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8" s="10" t="str" cm="1">
        <f t="array" ref="S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8" s="10" t="str" cm="1">
        <f t="array" ref="T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8" s="10" t="str" cm="1">
        <f t="array" ref="U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8" s="10" t="str" cm="1">
        <f t="array" ref="V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8" s="10" t="str" cm="1">
        <f t="array" ref="W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8" s="10" t="str" cm="1">
        <f t="array" ref="X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8" s="10" t="str" cm="1">
        <f t="array" ref="Y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8" s="10" t="str" cm="1">
        <f t="array" ref="Z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8" s="10" t="str" cm="1">
        <f t="array" ref="AA1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9" spans="1:27" x14ac:dyDescent="0.45">
      <c r="A119" t="str">
        <v/>
      </c>
      <c r="B119" s="12" t="str">
        <v/>
      </c>
      <c r="C119" t="str">
        <v>AnlsGrouping_08_Param_2</v>
      </c>
      <c r="D119" s="12" t="str">
        <v>Diastolic Blood Pressure (mmHg)</v>
      </c>
      <c r="E119" t="str">
        <v>AnlsGrouping_09_Visit_03</v>
      </c>
      <c r="F119" s="12" t="str">
        <v>Week 4</v>
      </c>
      <c r="G119" t="str">
        <v>Mth02_ContVar_ByGrp_5_Q1</v>
      </c>
      <c r="H119" s="12" t="str">
        <v>Q1</v>
      </c>
      <c r="I119" s="10"/>
      <c r="J119" s="19" t="str" cm="1">
        <f t="array" ref="J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70.0</v>
      </c>
      <c r="K119" s="10" t="str" cm="1">
        <f t="array" ref="K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19" s="10" t="str" cm="1">
        <f t="array" ref="L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70.0</v>
      </c>
      <c r="M119" s="10" t="str" cm="1">
        <f t="array" ref="M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9" s="10" t="str" cm="1">
        <f t="array" ref="N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9" s="10" t="str" cm="1">
        <f t="array" ref="O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9" s="10" t="str" cm="1">
        <f t="array" ref="P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9" s="10" t="str" cm="1">
        <f t="array" ref="Q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9" s="10" t="str" cm="1">
        <f t="array" ref="R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9" s="10" t="str" cm="1">
        <f t="array" ref="S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9" s="10" t="str" cm="1">
        <f t="array" ref="T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9" s="10" t="str" cm="1">
        <f t="array" ref="U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9" s="10" t="str" cm="1">
        <f t="array" ref="V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9" s="10" t="str" cm="1">
        <f t="array" ref="W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9" s="10" t="str" cm="1">
        <f t="array" ref="X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9" s="10" t="str" cm="1">
        <f t="array" ref="Y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9" s="10" t="str" cm="1">
        <f t="array" ref="Z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9" s="10" t="str" cm="1">
        <f t="array" ref="AA1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0" spans="1:27" x14ac:dyDescent="0.45">
      <c r="A120" t="str">
        <v/>
      </c>
      <c r="B120" s="12" t="str">
        <v/>
      </c>
      <c r="C120" t="str">
        <v>AnlsGrouping_08_Param_2</v>
      </c>
      <c r="D120" s="12" t="str">
        <v>Diastolic Blood Pressure (mmHg)</v>
      </c>
      <c r="E120" t="str">
        <v>AnlsGrouping_09_Visit_03</v>
      </c>
      <c r="F120" s="12" t="str">
        <v>Week 4</v>
      </c>
      <c r="G120" t="str">
        <v>Mth02_ContVar_ByGrp_6_Q3</v>
      </c>
      <c r="H120" s="12" t="str">
        <v>Q3</v>
      </c>
      <c r="I120" s="10"/>
      <c r="J120" s="19" t="str" cm="1">
        <f t="array" ref="J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82.0</v>
      </c>
      <c r="K120" s="10" t="str" cm="1">
        <f t="array" ref="K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81.0</v>
      </c>
      <c r="L120" s="10" t="str" cm="1">
        <f t="array" ref="L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84.0</v>
      </c>
      <c r="M120" s="10" t="str" cm="1">
        <f t="array" ref="M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0" s="10" t="str" cm="1">
        <f t="array" ref="N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0" s="10" t="str" cm="1">
        <f t="array" ref="O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0" s="10" t="str" cm="1">
        <f t="array" ref="P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0" s="10" t="str" cm="1">
        <f t="array" ref="Q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0" s="10" t="str" cm="1">
        <f t="array" ref="R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0" s="10" t="str" cm="1">
        <f t="array" ref="S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0" s="10" t="str" cm="1">
        <f t="array" ref="T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0" s="10" t="str" cm="1">
        <f t="array" ref="U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0" s="10" t="str" cm="1">
        <f t="array" ref="V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0" s="10" t="str" cm="1">
        <f t="array" ref="W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0" s="10" t="str" cm="1">
        <f t="array" ref="X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0" s="10" t="str" cm="1">
        <f t="array" ref="Y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0" s="10" t="str" cm="1">
        <f t="array" ref="Z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0" s="10" t="str" cm="1">
        <f t="array" ref="AA1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1" spans="1:27" x14ac:dyDescent="0.45">
      <c r="A121" t="str">
        <v/>
      </c>
      <c r="B121" s="12" t="str">
        <v/>
      </c>
      <c r="C121" t="str">
        <v>AnlsGrouping_08_Param_2</v>
      </c>
      <c r="D121" s="12" t="str">
        <v>Diastolic Blood Pressure (mmHg)</v>
      </c>
      <c r="E121" t="str">
        <v>AnlsGrouping_09_Visit_03</v>
      </c>
      <c r="F121" s="12" t="str">
        <v>Week 4</v>
      </c>
      <c r="G121" t="str">
        <v>Mth02_ContVar_ByGrp_7_Min</v>
      </c>
      <c r="H121" s="12" t="str">
        <v>Min</v>
      </c>
      <c r="I121" s="10"/>
      <c r="J121" s="19" t="str" cm="1">
        <f t="array" ref="J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39</v>
      </c>
      <c r="K121" s="10" t="str" cm="1">
        <f t="array" ref="K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50</v>
      </c>
      <c r="L121" s="10" t="str" cm="1">
        <f t="array" ref="L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54</v>
      </c>
      <c r="M121" s="10" t="str" cm="1">
        <f t="array" ref="M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1" s="10" t="str" cm="1">
        <f t="array" ref="N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1" s="10" t="str" cm="1">
        <f t="array" ref="O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1" s="10" t="str" cm="1">
        <f t="array" ref="P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1" s="10" t="str" cm="1">
        <f t="array" ref="Q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1" s="10" t="str" cm="1">
        <f t="array" ref="R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1" s="10" t="str" cm="1">
        <f t="array" ref="S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1" s="10" t="str" cm="1">
        <f t="array" ref="T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1" s="10" t="str" cm="1">
        <f t="array" ref="U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1" s="10" t="str" cm="1">
        <f t="array" ref="V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1" s="10" t="str" cm="1">
        <f t="array" ref="W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1" s="10" t="str" cm="1">
        <f t="array" ref="X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1" s="10" t="str" cm="1">
        <f t="array" ref="Y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1" s="10" t="str" cm="1">
        <f t="array" ref="Z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1" s="10" t="str" cm="1">
        <f t="array" ref="AA1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2" spans="1:27" x14ac:dyDescent="0.45">
      <c r="A122" t="str">
        <v/>
      </c>
      <c r="B122" s="12" t="str">
        <v/>
      </c>
      <c r="C122" t="str">
        <v>AnlsGrouping_08_Param_2</v>
      </c>
      <c r="D122" s="12" t="str">
        <v>Diastolic Blood Pressure (mmHg)</v>
      </c>
      <c r="E122" t="str">
        <v>AnlsGrouping_09_Visit_03</v>
      </c>
      <c r="F122" s="12" t="str">
        <v>Week 4</v>
      </c>
      <c r="G122" t="str">
        <v>Mth02_ContVar_ByGrp_8_Max</v>
      </c>
      <c r="H122" s="12" t="str">
        <v>Max</v>
      </c>
      <c r="I122" s="10"/>
      <c r="J122" s="19" t="str" cm="1">
        <f t="array" ref="J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100</v>
      </c>
      <c r="K122" s="10" t="str" cm="1">
        <f t="array" ref="K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102</v>
      </c>
      <c r="L122" s="10" t="str" cm="1">
        <f t="array" ref="L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100</v>
      </c>
      <c r="M122" s="10" t="str" cm="1">
        <f t="array" ref="M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2" s="10" t="str" cm="1">
        <f t="array" ref="N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2" s="10" t="str" cm="1">
        <f t="array" ref="O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2" s="10" t="str" cm="1">
        <f t="array" ref="P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2" s="10" t="str" cm="1">
        <f t="array" ref="Q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2" s="10" t="str" cm="1">
        <f t="array" ref="R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2" s="10" t="str" cm="1">
        <f t="array" ref="S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2" s="10" t="str" cm="1">
        <f t="array" ref="T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2" s="10" t="str" cm="1">
        <f t="array" ref="U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2" s="10" t="str" cm="1">
        <f t="array" ref="V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2" s="10" t="str" cm="1">
        <f t="array" ref="W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2" s="10" t="str" cm="1">
        <f t="array" ref="X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2" s="10" t="str" cm="1">
        <f t="array" ref="Y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2" s="10" t="str" cm="1">
        <f t="array" ref="Z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2" s="10" t="str" cm="1">
        <f t="array" ref="AA1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3" spans="1:27" x14ac:dyDescent="0.45">
      <c r="A123" t="str">
        <v/>
      </c>
      <c r="B123" s="12" t="str">
        <v/>
      </c>
      <c r="C123" t="str">
        <v>AnlsGrouping_08_Param_2</v>
      </c>
      <c r="D123" s="12" t="str">
        <v>Diastolic Blood Pressure (mmHg)</v>
      </c>
      <c r="E123" t="str">
        <v>AnlsGrouping_09_Visit_04</v>
      </c>
      <c r="F123" s="12" t="str">
        <v>Week 6</v>
      </c>
      <c r="G123" t="str">
        <v>Mth02_ContVar_ByGrp_1_n</v>
      </c>
      <c r="H123" s="12" t="str">
        <v>n</v>
      </c>
      <c r="I123" s="10"/>
      <c r="J123" s="19" t="str" cm="1">
        <f t="array" ref="J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228</v>
      </c>
      <c r="K123" s="10" t="str" cm="1">
        <f t="array" ref="K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195</v>
      </c>
      <c r="L123" s="10" t="str" cm="1">
        <f t="array" ref="L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203</v>
      </c>
      <c r="M123" s="10" t="str" cm="1">
        <f t="array" ref="M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3" s="10" t="str" cm="1">
        <f t="array" ref="N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3" s="10" t="str" cm="1">
        <f t="array" ref="O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3" s="10" t="str" cm="1">
        <f t="array" ref="P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3" s="10" t="str" cm="1">
        <f t="array" ref="Q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3" s="10" t="str" cm="1">
        <f t="array" ref="R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3" s="10" t="str" cm="1">
        <f t="array" ref="S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3" s="10" t="str" cm="1">
        <f t="array" ref="T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3" s="10" t="str" cm="1">
        <f t="array" ref="U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3" s="10" t="str" cm="1">
        <f t="array" ref="V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3" s="10" t="str" cm="1">
        <f t="array" ref="W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3" s="10" t="str" cm="1">
        <f t="array" ref="X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3" s="10" t="str" cm="1">
        <f t="array" ref="Y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3" s="10" t="str" cm="1">
        <f t="array" ref="Z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3" s="10" t="str" cm="1">
        <f t="array" ref="AA1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4" spans="1:27" x14ac:dyDescent="0.45">
      <c r="A124" t="str">
        <v/>
      </c>
      <c r="B124" s="12" t="str">
        <v/>
      </c>
      <c r="C124" t="str">
        <v>AnlsGrouping_08_Param_2</v>
      </c>
      <c r="D124" s="12" t="str">
        <v>Diastolic Blood Pressure (mmHg)</v>
      </c>
      <c r="E124" t="str">
        <v>AnlsGrouping_09_Visit_04</v>
      </c>
      <c r="F124" s="12" t="str">
        <v>Week 6</v>
      </c>
      <c r="G124" t="str">
        <v>Mth02_ContVar_ByGrp_2_Mean</v>
      </c>
      <c r="H124" s="12" t="str">
        <v>Mean</v>
      </c>
      <c r="I124" s="10"/>
      <c r="J124" s="19" t="str" cm="1">
        <f t="array" ref="J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74.5</v>
      </c>
      <c r="K124" s="10" t="str" cm="1">
        <f t="array" ref="K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74.9</v>
      </c>
      <c r="L124" s="10" t="str" cm="1">
        <f t="array" ref="L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75.3</v>
      </c>
      <c r="M124" s="10" t="str" cm="1">
        <f t="array" ref="M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4" s="10" t="str" cm="1">
        <f t="array" ref="N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4" s="10" t="str" cm="1">
        <f t="array" ref="O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4" s="10" t="str" cm="1">
        <f t="array" ref="P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4" s="10" t="str" cm="1">
        <f t="array" ref="Q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4" s="10" t="str" cm="1">
        <f t="array" ref="R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4" s="10" t="str" cm="1">
        <f t="array" ref="S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4" s="10" t="str" cm="1">
        <f t="array" ref="T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4" s="10" t="str" cm="1">
        <f t="array" ref="U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4" s="10" t="str" cm="1">
        <f t="array" ref="V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4" s="10" t="str" cm="1">
        <f t="array" ref="W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4" s="10" t="str" cm="1">
        <f t="array" ref="X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4" s="10" t="str" cm="1">
        <f t="array" ref="Y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4" s="10" t="str" cm="1">
        <f t="array" ref="Z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4" s="10" t="str" cm="1">
        <f t="array" ref="AA1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5" spans="1:27" x14ac:dyDescent="0.45">
      <c r="A125" t="str">
        <v/>
      </c>
      <c r="B125" s="12" t="str">
        <v/>
      </c>
      <c r="C125" t="str">
        <v>AnlsGrouping_08_Param_2</v>
      </c>
      <c r="D125" s="12" t="str">
        <v>Diastolic Blood Pressure (mmHg)</v>
      </c>
      <c r="E125" t="str">
        <v>AnlsGrouping_09_Visit_04</v>
      </c>
      <c r="F125" s="12" t="str">
        <v>Week 6</v>
      </c>
      <c r="G125" t="str">
        <v>Mth02_ContVar_ByGrp_3_SD</v>
      </c>
      <c r="H125" s="12" t="str">
        <v>SD</v>
      </c>
      <c r="I125" s="10"/>
      <c r="J125" s="19" t="str" cm="1">
        <f t="array" ref="J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(10.20)</v>
      </c>
      <c r="K125" s="10" t="str" cm="1">
        <f t="array" ref="K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( 9.18)</v>
      </c>
      <c r="L125" s="10" t="str" cm="1">
        <f t="array" ref="L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( 9.90)</v>
      </c>
      <c r="M125" s="10" t="str" cm="1">
        <f t="array" ref="M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5" s="10" t="str" cm="1">
        <f t="array" ref="N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5" s="10" t="str" cm="1">
        <f t="array" ref="O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5" s="10" t="str" cm="1">
        <f t="array" ref="P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5" s="10" t="str" cm="1">
        <f t="array" ref="Q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5" s="10" t="str" cm="1">
        <f t="array" ref="R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5" s="10" t="str" cm="1">
        <f t="array" ref="S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5" s="10" t="str" cm="1">
        <f t="array" ref="T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5" s="10" t="str" cm="1">
        <f t="array" ref="U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5" s="10" t="str" cm="1">
        <f t="array" ref="V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5" s="10" t="str" cm="1">
        <f t="array" ref="W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5" s="10" t="str" cm="1">
        <f t="array" ref="X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5" s="10" t="str" cm="1">
        <f t="array" ref="Y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5" s="10" t="str" cm="1">
        <f t="array" ref="Z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5" s="10" t="str" cm="1">
        <f t="array" ref="AA1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6" spans="1:27" x14ac:dyDescent="0.45">
      <c r="A126" t="str">
        <v/>
      </c>
      <c r="B126" s="12" t="str">
        <v/>
      </c>
      <c r="C126" t="str">
        <v>AnlsGrouping_08_Param_2</v>
      </c>
      <c r="D126" s="12" t="str">
        <v>Diastolic Blood Pressure (mmHg)</v>
      </c>
      <c r="E126" t="str">
        <v>AnlsGrouping_09_Visit_04</v>
      </c>
      <c r="F126" s="12" t="str">
        <v>Week 6</v>
      </c>
      <c r="G126" t="str">
        <v>Mth02_ContVar_ByGrp_4_Median</v>
      </c>
      <c r="H126" s="12" t="str">
        <v>Median</v>
      </c>
      <c r="I126" s="10"/>
      <c r="J126" s="19" t="str" cm="1">
        <f t="array" ref="J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74.0</v>
      </c>
      <c r="K126" s="10" t="str" cm="1">
        <f t="array" ref="K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76.0</v>
      </c>
      <c r="L126" s="10" t="str" cm="1">
        <f t="array" ref="L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76.0</v>
      </c>
      <c r="M126" s="10" t="str" cm="1">
        <f t="array" ref="M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6" s="10" t="str" cm="1">
        <f t="array" ref="N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6" s="10" t="str" cm="1">
        <f t="array" ref="O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6" s="10" t="str" cm="1">
        <f t="array" ref="P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6" s="10" t="str" cm="1">
        <f t="array" ref="Q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6" s="10" t="str" cm="1">
        <f t="array" ref="R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6" s="10" t="str" cm="1">
        <f t="array" ref="S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6" s="10" t="str" cm="1">
        <f t="array" ref="T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6" s="10" t="str" cm="1">
        <f t="array" ref="U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6" s="10" t="str" cm="1">
        <f t="array" ref="V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6" s="10" t="str" cm="1">
        <f t="array" ref="W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6" s="10" t="str" cm="1">
        <f t="array" ref="X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6" s="10" t="str" cm="1">
        <f t="array" ref="Y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6" s="10" t="str" cm="1">
        <f t="array" ref="Z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6" s="10" t="str" cm="1">
        <f t="array" ref="AA1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7" spans="1:27" x14ac:dyDescent="0.45">
      <c r="A127" t="str">
        <v/>
      </c>
      <c r="B127" s="12" t="str">
        <v/>
      </c>
      <c r="C127" t="str">
        <v>AnlsGrouping_08_Param_2</v>
      </c>
      <c r="D127" s="12" t="str">
        <v>Diastolic Blood Pressure (mmHg)</v>
      </c>
      <c r="E127" t="str">
        <v>AnlsGrouping_09_Visit_04</v>
      </c>
      <c r="F127" s="12" t="str">
        <v>Week 6</v>
      </c>
      <c r="G127" t="str">
        <v>Mth02_ContVar_ByGrp_5_Q1</v>
      </c>
      <c r="H127" s="12" t="str">
        <v>Q1</v>
      </c>
      <c r="I127" s="10"/>
      <c r="J127" s="19" t="str" cm="1">
        <f t="array" ref="J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70.0</v>
      </c>
      <c r="K127" s="10" t="str" cm="1">
        <f t="array" ref="K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27" s="10" t="str" cm="1">
        <f t="array" ref="L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70.0</v>
      </c>
      <c r="M127" s="10" t="str" cm="1">
        <f t="array" ref="M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7" s="10" t="str" cm="1">
        <f t="array" ref="N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7" s="10" t="str" cm="1">
        <f t="array" ref="O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7" s="10" t="str" cm="1">
        <f t="array" ref="P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7" s="10" t="str" cm="1">
        <f t="array" ref="Q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7" s="10" t="str" cm="1">
        <f t="array" ref="R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7" s="10" t="str" cm="1">
        <f t="array" ref="S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7" s="10" t="str" cm="1">
        <f t="array" ref="T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7" s="10" t="str" cm="1">
        <f t="array" ref="U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7" s="10" t="str" cm="1">
        <f t="array" ref="V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7" s="10" t="str" cm="1">
        <f t="array" ref="W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7" s="10" t="str" cm="1">
        <f t="array" ref="X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7" s="10" t="str" cm="1">
        <f t="array" ref="Y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7" s="10" t="str" cm="1">
        <f t="array" ref="Z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7" s="10" t="str" cm="1">
        <f t="array" ref="AA1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8" spans="1:27" x14ac:dyDescent="0.45">
      <c r="A128" t="str">
        <v/>
      </c>
      <c r="B128" s="12" t="str">
        <v/>
      </c>
      <c r="C128" t="str">
        <v>AnlsGrouping_08_Param_2</v>
      </c>
      <c r="D128" s="12" t="str">
        <v>Diastolic Blood Pressure (mmHg)</v>
      </c>
      <c r="E128" t="str">
        <v>AnlsGrouping_09_Visit_04</v>
      </c>
      <c r="F128" s="12" t="str">
        <v>Week 6</v>
      </c>
      <c r="G128" t="str">
        <v>Mth02_ContVar_ByGrp_6_Q3</v>
      </c>
      <c r="H128" s="12" t="str">
        <v>Q3</v>
      </c>
      <c r="I128" s="10"/>
      <c r="J128" s="19" t="str" cm="1">
        <f t="array" ref="J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28" s="10" t="str" cm="1">
        <f t="array" ref="K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128" s="10" t="str" cm="1">
        <f t="array" ref="L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82.0</v>
      </c>
      <c r="M128" s="10" t="str" cm="1">
        <f t="array" ref="M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8" s="10" t="str" cm="1">
        <f t="array" ref="N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8" s="10" t="str" cm="1">
        <f t="array" ref="O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8" s="10" t="str" cm="1">
        <f t="array" ref="P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8" s="10" t="str" cm="1">
        <f t="array" ref="Q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8" s="10" t="str" cm="1">
        <f t="array" ref="R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8" s="10" t="str" cm="1">
        <f t="array" ref="S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8" s="10" t="str" cm="1">
        <f t="array" ref="T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8" s="10" t="str" cm="1">
        <f t="array" ref="U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8" s="10" t="str" cm="1">
        <f t="array" ref="V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8" s="10" t="str" cm="1">
        <f t="array" ref="W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8" s="10" t="str" cm="1">
        <f t="array" ref="X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8" s="10" t="str" cm="1">
        <f t="array" ref="Y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8" s="10" t="str" cm="1">
        <f t="array" ref="Z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8" s="10" t="str" cm="1">
        <f t="array" ref="AA1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9" spans="1:27" x14ac:dyDescent="0.45">
      <c r="A129" t="str">
        <v/>
      </c>
      <c r="B129" s="12" t="str">
        <v/>
      </c>
      <c r="C129" t="str">
        <v>AnlsGrouping_08_Param_2</v>
      </c>
      <c r="D129" s="12" t="str">
        <v>Diastolic Blood Pressure (mmHg)</v>
      </c>
      <c r="E129" t="str">
        <v>AnlsGrouping_09_Visit_04</v>
      </c>
      <c r="F129" s="12" t="str">
        <v>Week 6</v>
      </c>
      <c r="G129" t="str">
        <v>Mth02_ContVar_ByGrp_7_Min</v>
      </c>
      <c r="H129" s="12" t="str">
        <v>Min</v>
      </c>
      <c r="I129" s="10"/>
      <c r="J129" s="19" t="str" cm="1">
        <f t="array" ref="J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48</v>
      </c>
      <c r="K129" s="10" t="str" cm="1">
        <f t="array" ref="K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50</v>
      </c>
      <c r="L129" s="10" t="str" cm="1">
        <f t="array" ref="L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52</v>
      </c>
      <c r="M129" s="10" t="str" cm="1">
        <f t="array" ref="M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9" s="10" t="str" cm="1">
        <f t="array" ref="N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9" s="10" t="str" cm="1">
        <f t="array" ref="O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9" s="10" t="str" cm="1">
        <f t="array" ref="P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9" s="10" t="str" cm="1">
        <f t="array" ref="Q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9" s="10" t="str" cm="1">
        <f t="array" ref="R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9" s="10" t="str" cm="1">
        <f t="array" ref="S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9" s="10" t="str" cm="1">
        <f t="array" ref="T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9" s="10" t="str" cm="1">
        <f t="array" ref="U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9" s="10" t="str" cm="1">
        <f t="array" ref="V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9" s="10" t="str" cm="1">
        <f t="array" ref="W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9" s="10" t="str" cm="1">
        <f t="array" ref="X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9" s="10" t="str" cm="1">
        <f t="array" ref="Y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9" s="10" t="str" cm="1">
        <f t="array" ref="Z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9" s="10" t="str" cm="1">
        <f t="array" ref="AA1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0" spans="1:27" x14ac:dyDescent="0.45">
      <c r="A130" t="str">
        <v/>
      </c>
      <c r="B130" s="12" t="str">
        <v/>
      </c>
      <c r="C130" t="str">
        <v>AnlsGrouping_08_Param_2</v>
      </c>
      <c r="D130" s="12" t="str">
        <v>Diastolic Blood Pressure (mmHg)</v>
      </c>
      <c r="E130" t="str">
        <v>AnlsGrouping_09_Visit_04</v>
      </c>
      <c r="F130" s="12" t="str">
        <v>Week 6</v>
      </c>
      <c r="G130" t="str">
        <v>Mth02_ContVar_ByGrp_8_Max</v>
      </c>
      <c r="H130" s="12" t="str">
        <v>Max</v>
      </c>
      <c r="I130" s="10"/>
      <c r="J130" s="19" t="str" cm="1">
        <f t="array" ref="J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110</v>
      </c>
      <c r="K130" s="10" t="str" cm="1">
        <f t="array" ref="K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130" s="10" t="str" cm="1">
        <f t="array" ref="L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98</v>
      </c>
      <c r="M130" s="10" t="str" cm="1">
        <f t="array" ref="M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0" s="10" t="str" cm="1">
        <f t="array" ref="N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0" s="10" t="str" cm="1">
        <f t="array" ref="O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0" s="10" t="str" cm="1">
        <f t="array" ref="P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0" s="10" t="str" cm="1">
        <f t="array" ref="Q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0" s="10" t="str" cm="1">
        <f t="array" ref="R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0" s="10" t="str" cm="1">
        <f t="array" ref="S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0" s="10" t="str" cm="1">
        <f t="array" ref="T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0" s="10" t="str" cm="1">
        <f t="array" ref="U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0" s="10" t="str" cm="1">
        <f t="array" ref="V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0" s="10" t="str" cm="1">
        <f t="array" ref="W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0" s="10" t="str" cm="1">
        <f t="array" ref="X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0" s="10" t="str" cm="1">
        <f t="array" ref="Y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0" s="10" t="str" cm="1">
        <f t="array" ref="Z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0" s="10" t="str" cm="1">
        <f t="array" ref="AA1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1" spans="1:27" x14ac:dyDescent="0.45">
      <c r="A131" t="str">
        <v/>
      </c>
      <c r="B131" s="12" t="str">
        <v/>
      </c>
      <c r="C131" t="str">
        <v>AnlsGrouping_08_Param_2</v>
      </c>
      <c r="D131" s="12" t="str">
        <v>Diastolic Blood Pressure (mmHg)</v>
      </c>
      <c r="E131" t="str">
        <v>AnlsGrouping_09_Visit_05</v>
      </c>
      <c r="F131" s="12" t="str">
        <v>Week 8</v>
      </c>
      <c r="G131" t="str">
        <v>Mth02_ContVar_ByGrp_1_n</v>
      </c>
      <c r="H131" s="12" t="str">
        <v>n</v>
      </c>
      <c r="I131" s="10"/>
      <c r="J131" s="19" t="str" cm="1">
        <f t="array" ref="J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219</v>
      </c>
      <c r="K131" s="10" t="str" cm="1">
        <f t="array" ref="K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180</v>
      </c>
      <c r="L131" s="10" t="str" cm="1">
        <f t="array" ref="L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168</v>
      </c>
      <c r="M131" s="10" t="str" cm="1">
        <f t="array" ref="M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1" s="10" t="str" cm="1">
        <f t="array" ref="N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1" s="10" t="str" cm="1">
        <f t="array" ref="O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1" s="10" t="str" cm="1">
        <f t="array" ref="P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1" s="10" t="str" cm="1">
        <f t="array" ref="Q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1" s="10" t="str" cm="1">
        <f t="array" ref="R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1" s="10" t="str" cm="1">
        <f t="array" ref="S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1" s="10" t="str" cm="1">
        <f t="array" ref="T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1" s="10" t="str" cm="1">
        <f t="array" ref="U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1" s="10" t="str" cm="1">
        <f t="array" ref="V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1" s="10" t="str" cm="1">
        <f t="array" ref="W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1" s="10" t="str" cm="1">
        <f t="array" ref="X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1" s="10" t="str" cm="1">
        <f t="array" ref="Y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1" s="10" t="str" cm="1">
        <f t="array" ref="Z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1" s="10" t="str" cm="1">
        <f t="array" ref="AA1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2" spans="1:27" x14ac:dyDescent="0.45">
      <c r="A132" t="str">
        <v/>
      </c>
      <c r="B132" s="12" t="str">
        <v/>
      </c>
      <c r="C132" t="str">
        <v>AnlsGrouping_08_Param_2</v>
      </c>
      <c r="D132" s="12" t="str">
        <v>Diastolic Blood Pressure (mmHg)</v>
      </c>
      <c r="E132" t="str">
        <v>AnlsGrouping_09_Visit_05</v>
      </c>
      <c r="F132" s="12" t="str">
        <v>Week 8</v>
      </c>
      <c r="G132" t="str">
        <v>Mth02_ContVar_ByGrp_2_Mean</v>
      </c>
      <c r="H132" s="12" t="str">
        <v>Mean</v>
      </c>
      <c r="I132" s="10"/>
      <c r="J132" s="19" t="str" cm="1">
        <f t="array" ref="J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75.2</v>
      </c>
      <c r="K132" s="10" t="str" cm="1">
        <f t="array" ref="K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75.4</v>
      </c>
      <c r="L132" s="10" t="str" cm="1">
        <f t="array" ref="L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77.4</v>
      </c>
      <c r="M132" s="10" t="str" cm="1">
        <f t="array" ref="M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2" s="10" t="str" cm="1">
        <f t="array" ref="N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2" s="10" t="str" cm="1">
        <f t="array" ref="O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2" s="10" t="str" cm="1">
        <f t="array" ref="P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2" s="10" t="str" cm="1">
        <f t="array" ref="Q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2" s="10" t="str" cm="1">
        <f t="array" ref="R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2" s="10" t="str" cm="1">
        <f t="array" ref="S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2" s="10" t="str" cm="1">
        <f t="array" ref="T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2" s="10" t="str" cm="1">
        <f t="array" ref="U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2" s="10" t="str" cm="1">
        <f t="array" ref="V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2" s="10" t="str" cm="1">
        <f t="array" ref="W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2" s="10" t="str" cm="1">
        <f t="array" ref="X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2" s="10" t="str" cm="1">
        <f t="array" ref="Y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2" s="10" t="str" cm="1">
        <f t="array" ref="Z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2" s="10" t="str" cm="1">
        <f t="array" ref="AA1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3" spans="1:27" x14ac:dyDescent="0.45">
      <c r="A133" t="str">
        <v/>
      </c>
      <c r="B133" s="12" t="str">
        <v/>
      </c>
      <c r="C133" t="str">
        <v>AnlsGrouping_08_Param_2</v>
      </c>
      <c r="D133" s="12" t="str">
        <v>Diastolic Blood Pressure (mmHg)</v>
      </c>
      <c r="E133" t="str">
        <v>AnlsGrouping_09_Visit_05</v>
      </c>
      <c r="F133" s="12" t="str">
        <v>Week 8</v>
      </c>
      <c r="G133" t="str">
        <v>Mth02_ContVar_ByGrp_3_SD</v>
      </c>
      <c r="H133" s="12" t="str">
        <v>SD</v>
      </c>
      <c r="I133" s="10"/>
      <c r="J133" s="19" t="str" cm="1">
        <f t="array" ref="J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( 9.29)</v>
      </c>
      <c r="K133" s="10" t="str" cm="1">
        <f t="array" ref="K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(10.75)</v>
      </c>
      <c r="L133" s="10" t="str" cm="1">
        <f t="array" ref="L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( 9.28)</v>
      </c>
      <c r="M133" s="10" t="str" cm="1">
        <f t="array" ref="M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3" s="10" t="str" cm="1">
        <f t="array" ref="N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3" s="10" t="str" cm="1">
        <f t="array" ref="O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3" s="10" t="str" cm="1">
        <f t="array" ref="P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3" s="10" t="str" cm="1">
        <f t="array" ref="Q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3" s="10" t="str" cm="1">
        <f t="array" ref="R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3" s="10" t="str" cm="1">
        <f t="array" ref="S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3" s="10" t="str" cm="1">
        <f t="array" ref="T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3" s="10" t="str" cm="1">
        <f t="array" ref="U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3" s="10" t="str" cm="1">
        <f t="array" ref="V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3" s="10" t="str" cm="1">
        <f t="array" ref="W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3" s="10" t="str" cm="1">
        <f t="array" ref="X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3" s="10" t="str" cm="1">
        <f t="array" ref="Y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3" s="10" t="str" cm="1">
        <f t="array" ref="Z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3" s="10" t="str" cm="1">
        <f t="array" ref="AA1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4" spans="1:27" x14ac:dyDescent="0.45">
      <c r="A134" t="str">
        <v/>
      </c>
      <c r="B134" s="12" t="str">
        <v/>
      </c>
      <c r="C134" t="str">
        <v>AnlsGrouping_08_Param_2</v>
      </c>
      <c r="D134" s="12" t="str">
        <v>Diastolic Blood Pressure (mmHg)</v>
      </c>
      <c r="E134" t="str">
        <v>AnlsGrouping_09_Visit_05</v>
      </c>
      <c r="F134" s="12" t="str">
        <v>Week 8</v>
      </c>
      <c r="G134" t="str">
        <v>Mth02_ContVar_ByGrp_4_Median</v>
      </c>
      <c r="H134" s="12" t="str">
        <v>Median</v>
      </c>
      <c r="I134" s="10"/>
      <c r="J134" s="19" t="str" cm="1">
        <f t="array" ref="J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76.0</v>
      </c>
      <c r="K134" s="10" t="str" cm="1">
        <f t="array" ref="K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74.5</v>
      </c>
      <c r="L134" s="10" t="str" cm="1">
        <f t="array" ref="L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78.0</v>
      </c>
      <c r="M134" s="10" t="str" cm="1">
        <f t="array" ref="M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4" s="10" t="str" cm="1">
        <f t="array" ref="N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4" s="10" t="str" cm="1">
        <f t="array" ref="O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4" s="10" t="str" cm="1">
        <f t="array" ref="P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4" s="10" t="str" cm="1">
        <f t="array" ref="Q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4" s="10" t="str" cm="1">
        <f t="array" ref="R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4" s="10" t="str" cm="1">
        <f t="array" ref="S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4" s="10" t="str" cm="1">
        <f t="array" ref="T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4" s="10" t="str" cm="1">
        <f t="array" ref="U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4" s="10" t="str" cm="1">
        <f t="array" ref="V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4" s="10" t="str" cm="1">
        <f t="array" ref="W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4" s="10" t="str" cm="1">
        <f t="array" ref="X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4" s="10" t="str" cm="1">
        <f t="array" ref="Y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4" s="10" t="str" cm="1">
        <f t="array" ref="Z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4" s="10" t="str" cm="1">
        <f t="array" ref="AA1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5" spans="1:27" x14ac:dyDescent="0.45">
      <c r="A135" t="str">
        <v/>
      </c>
      <c r="B135" s="12" t="str">
        <v/>
      </c>
      <c r="C135" t="str">
        <v>AnlsGrouping_08_Param_2</v>
      </c>
      <c r="D135" s="12" t="str">
        <v>Diastolic Blood Pressure (mmHg)</v>
      </c>
      <c r="E135" t="str">
        <v>AnlsGrouping_09_Visit_05</v>
      </c>
      <c r="F135" s="12" t="str">
        <v>Week 8</v>
      </c>
      <c r="G135" t="str">
        <v>Mth02_ContVar_ByGrp_5_Q1</v>
      </c>
      <c r="H135" s="12" t="str">
        <v>Q1</v>
      </c>
      <c r="I135" s="10"/>
      <c r="J135" s="19" t="str" cm="1">
        <f t="array" ref="J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70.0</v>
      </c>
      <c r="K135" s="10" t="str" cm="1">
        <f t="array" ref="K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68.0</v>
      </c>
      <c r="L135" s="10" t="str" cm="1">
        <f t="array" ref="L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72.0</v>
      </c>
      <c r="M135" s="10" t="str" cm="1">
        <f t="array" ref="M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5" s="10" t="str" cm="1">
        <f t="array" ref="N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5" s="10" t="str" cm="1">
        <f t="array" ref="O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5" s="10" t="str" cm="1">
        <f t="array" ref="P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5" s="10" t="str" cm="1">
        <f t="array" ref="Q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5" s="10" t="str" cm="1">
        <f t="array" ref="R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5" s="10" t="str" cm="1">
        <f t="array" ref="S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5" s="10" t="str" cm="1">
        <f t="array" ref="T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5" s="10" t="str" cm="1">
        <f t="array" ref="U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5" s="10" t="str" cm="1">
        <f t="array" ref="V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5" s="10" t="str" cm="1">
        <f t="array" ref="W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5" s="10" t="str" cm="1">
        <f t="array" ref="X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5" s="10" t="str" cm="1">
        <f t="array" ref="Y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5" s="10" t="str" cm="1">
        <f t="array" ref="Z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5" s="10" t="str" cm="1">
        <f t="array" ref="AA1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6" spans="1:27" x14ac:dyDescent="0.45">
      <c r="A136" t="str">
        <v/>
      </c>
      <c r="B136" s="12" t="str">
        <v/>
      </c>
      <c r="C136" t="str">
        <v>AnlsGrouping_08_Param_2</v>
      </c>
      <c r="D136" s="12" t="str">
        <v>Diastolic Blood Pressure (mmHg)</v>
      </c>
      <c r="E136" t="str">
        <v>AnlsGrouping_09_Visit_05</v>
      </c>
      <c r="F136" s="12" t="str">
        <v>Week 8</v>
      </c>
      <c r="G136" t="str">
        <v>Mth02_ContVar_ByGrp_6_Q3</v>
      </c>
      <c r="H136" s="12" t="str">
        <v>Q3</v>
      </c>
      <c r="I136" s="10"/>
      <c r="J136" s="19" t="str" cm="1">
        <f t="array" ref="J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36" s="10" t="str" cm="1">
        <f t="array" ref="K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83.0</v>
      </c>
      <c r="L136" s="10" t="str" cm="1">
        <f t="array" ref="L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84.0</v>
      </c>
      <c r="M136" s="10" t="str" cm="1">
        <f t="array" ref="M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6" s="10" t="str" cm="1">
        <f t="array" ref="N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6" s="10" t="str" cm="1">
        <f t="array" ref="O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6" s="10" t="str" cm="1">
        <f t="array" ref="P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6" s="10" t="str" cm="1">
        <f t="array" ref="Q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6" s="10" t="str" cm="1">
        <f t="array" ref="R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6" s="10" t="str" cm="1">
        <f t="array" ref="S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6" s="10" t="str" cm="1">
        <f t="array" ref="T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6" s="10" t="str" cm="1">
        <f t="array" ref="U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6" s="10" t="str" cm="1">
        <f t="array" ref="V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6" s="10" t="str" cm="1">
        <f t="array" ref="W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6" s="10" t="str" cm="1">
        <f t="array" ref="X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6" s="10" t="str" cm="1">
        <f t="array" ref="Y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6" s="10" t="str" cm="1">
        <f t="array" ref="Z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6" s="10" t="str" cm="1">
        <f t="array" ref="AA1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7" spans="1:27" x14ac:dyDescent="0.45">
      <c r="A137" t="str">
        <v/>
      </c>
      <c r="B137" s="12" t="str">
        <v/>
      </c>
      <c r="C137" t="str">
        <v>AnlsGrouping_08_Param_2</v>
      </c>
      <c r="D137" s="12" t="str">
        <v>Diastolic Blood Pressure (mmHg)</v>
      </c>
      <c r="E137" t="str">
        <v>AnlsGrouping_09_Visit_05</v>
      </c>
      <c r="F137" s="12" t="str">
        <v>Week 8</v>
      </c>
      <c r="G137" t="str">
        <v>Mth02_ContVar_ByGrp_7_Min</v>
      </c>
      <c r="H137" s="12" t="str">
        <v>Min</v>
      </c>
      <c r="I137" s="10"/>
      <c r="J137" s="19" t="str" cm="1">
        <f t="array" ref="J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49</v>
      </c>
      <c r="K137" s="10" t="str" cm="1">
        <f t="array" ref="K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52</v>
      </c>
      <c r="L137" s="10" t="str" cm="1">
        <f t="array" ref="L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54</v>
      </c>
      <c r="M137" s="10" t="str" cm="1">
        <f t="array" ref="M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7" s="10" t="str" cm="1">
        <f t="array" ref="N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7" s="10" t="str" cm="1">
        <f t="array" ref="O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7" s="10" t="str" cm="1">
        <f t="array" ref="P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7" s="10" t="str" cm="1">
        <f t="array" ref="Q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7" s="10" t="str" cm="1">
        <f t="array" ref="R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7" s="10" t="str" cm="1">
        <f t="array" ref="S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7" s="10" t="str" cm="1">
        <f t="array" ref="T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7" s="10" t="str" cm="1">
        <f t="array" ref="U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7" s="10" t="str" cm="1">
        <f t="array" ref="V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7" s="10" t="str" cm="1">
        <f t="array" ref="W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7" s="10" t="str" cm="1">
        <f t="array" ref="X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7" s="10" t="str" cm="1">
        <f t="array" ref="Y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7" s="10" t="str" cm="1">
        <f t="array" ref="Z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7" s="10" t="str" cm="1">
        <f t="array" ref="AA1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8" spans="1:27" x14ac:dyDescent="0.45">
      <c r="A138" t="str">
        <v/>
      </c>
      <c r="B138" s="12" t="str">
        <v/>
      </c>
      <c r="C138" t="str">
        <v>AnlsGrouping_08_Param_2</v>
      </c>
      <c r="D138" s="12" t="str">
        <v>Diastolic Blood Pressure (mmHg)</v>
      </c>
      <c r="E138" t="str">
        <v>AnlsGrouping_09_Visit_05</v>
      </c>
      <c r="F138" s="12" t="str">
        <v>Week 8</v>
      </c>
      <c r="G138" t="str">
        <v>Mth02_ContVar_ByGrp_8_Max</v>
      </c>
      <c r="H138" s="12" t="str">
        <v>Max</v>
      </c>
      <c r="I138" s="10"/>
      <c r="J138" s="19" t="str" cm="1">
        <f t="array" ref="J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101</v>
      </c>
      <c r="K138" s="10" t="str" cm="1">
        <f t="array" ref="K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138" s="10" t="str" cm="1">
        <f t="array" ref="L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98</v>
      </c>
      <c r="M138" s="10" t="str" cm="1">
        <f t="array" ref="M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8" s="10" t="str" cm="1">
        <f t="array" ref="N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8" s="10" t="str" cm="1">
        <f t="array" ref="O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8" s="10" t="str" cm="1">
        <f t="array" ref="P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8" s="10" t="str" cm="1">
        <f t="array" ref="Q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8" s="10" t="str" cm="1">
        <f t="array" ref="R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8" s="10" t="str" cm="1">
        <f t="array" ref="S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8" s="10" t="str" cm="1">
        <f t="array" ref="T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8" s="10" t="str" cm="1">
        <f t="array" ref="U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8" s="10" t="str" cm="1">
        <f t="array" ref="V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8" s="10" t="str" cm="1">
        <f t="array" ref="W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8" s="10" t="str" cm="1">
        <f t="array" ref="X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8" s="10" t="str" cm="1">
        <f t="array" ref="Y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8" s="10" t="str" cm="1">
        <f t="array" ref="Z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8" s="10" t="str" cm="1">
        <f t="array" ref="AA1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9" spans="1:27" x14ac:dyDescent="0.45">
      <c r="A139" t="str">
        <v/>
      </c>
      <c r="B139" s="12" t="str">
        <v/>
      </c>
      <c r="C139" t="str">
        <v>AnlsGrouping_08_Param_2</v>
      </c>
      <c r="D139" s="12" t="str">
        <v>Diastolic Blood Pressure (mmHg)</v>
      </c>
      <c r="E139" t="str">
        <v>AnlsGrouping_09_Visit_06</v>
      </c>
      <c r="F139" s="12" t="str">
        <v>Week 12</v>
      </c>
      <c r="G139" t="str">
        <v>Mth02_ContVar_ByGrp_1_n</v>
      </c>
      <c r="H139" s="12" t="str">
        <v>n</v>
      </c>
      <c r="I139" s="10"/>
      <c r="J139" s="19" t="str" cm="1">
        <f t="array" ref="J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207</v>
      </c>
      <c r="K139" s="10" t="str" cm="1">
        <f t="array" ref="K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156</v>
      </c>
      <c r="L139" s="10" t="str" cm="1">
        <f t="array" ref="L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150</v>
      </c>
      <c r="M139" s="10" t="str" cm="1">
        <f t="array" ref="M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9" s="10" t="str" cm="1">
        <f t="array" ref="N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9" s="10" t="str" cm="1">
        <f t="array" ref="O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9" s="10" t="str" cm="1">
        <f t="array" ref="P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9" s="10" t="str" cm="1">
        <f t="array" ref="Q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9" s="10" t="str" cm="1">
        <f t="array" ref="R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9" s="10" t="str" cm="1">
        <f t="array" ref="S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9" s="10" t="str" cm="1">
        <f t="array" ref="T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9" s="10" t="str" cm="1">
        <f t="array" ref="U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9" s="10" t="str" cm="1">
        <f t="array" ref="V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9" s="10" t="str" cm="1">
        <f t="array" ref="W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9" s="10" t="str" cm="1">
        <f t="array" ref="X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9" s="10" t="str" cm="1">
        <f t="array" ref="Y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9" s="10" t="str" cm="1">
        <f t="array" ref="Z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9" s="10" t="str" cm="1">
        <f t="array" ref="AA1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0" spans="1:27" x14ac:dyDescent="0.45">
      <c r="A140" t="str">
        <v/>
      </c>
      <c r="B140" s="12" t="str">
        <v/>
      </c>
      <c r="C140" t="str">
        <v>AnlsGrouping_08_Param_2</v>
      </c>
      <c r="D140" s="12" t="str">
        <v>Diastolic Blood Pressure (mmHg)</v>
      </c>
      <c r="E140" t="str">
        <v>AnlsGrouping_09_Visit_06</v>
      </c>
      <c r="F140" s="12" t="str">
        <v>Week 12</v>
      </c>
      <c r="G140" t="str">
        <v>Mth02_ContVar_ByGrp_2_Mean</v>
      </c>
      <c r="H140" s="12" t="str">
        <v>Mean</v>
      </c>
      <c r="I140" s="10"/>
      <c r="J140" s="19" t="str" cm="1">
        <f t="array" ref="J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74.3</v>
      </c>
      <c r="K140" s="10" t="str" cm="1">
        <f t="array" ref="K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75.7</v>
      </c>
      <c r="L140" s="10" t="str" cm="1">
        <f t="array" ref="L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74.6</v>
      </c>
      <c r="M140" s="10" t="str" cm="1">
        <f t="array" ref="M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0" s="10" t="str" cm="1">
        <f t="array" ref="N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0" s="10" t="str" cm="1">
        <f t="array" ref="O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0" s="10" t="str" cm="1">
        <f t="array" ref="P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0" s="10" t="str" cm="1">
        <f t="array" ref="Q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0" s="10" t="str" cm="1">
        <f t="array" ref="R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0" s="10" t="str" cm="1">
        <f t="array" ref="S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0" s="10" t="str" cm="1">
        <f t="array" ref="T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0" s="10" t="str" cm="1">
        <f t="array" ref="U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0" s="10" t="str" cm="1">
        <f t="array" ref="V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0" s="10" t="str" cm="1">
        <f t="array" ref="W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0" s="10" t="str" cm="1">
        <f t="array" ref="X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0" s="10" t="str" cm="1">
        <f t="array" ref="Y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0" s="10" t="str" cm="1">
        <f t="array" ref="Z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0" s="10" t="str" cm="1">
        <f t="array" ref="AA1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1" spans="1:27" x14ac:dyDescent="0.45">
      <c r="A141" t="str">
        <v/>
      </c>
      <c r="B141" s="12" t="str">
        <v/>
      </c>
      <c r="C141" t="str">
        <v>AnlsGrouping_08_Param_2</v>
      </c>
      <c r="D141" s="12" t="str">
        <v>Diastolic Blood Pressure (mmHg)</v>
      </c>
      <c r="E141" t="str">
        <v>AnlsGrouping_09_Visit_06</v>
      </c>
      <c r="F141" s="12" t="str">
        <v>Week 12</v>
      </c>
      <c r="G141" t="str">
        <v>Mth02_ContVar_ByGrp_3_SD</v>
      </c>
      <c r="H141" s="12" t="str">
        <v>SD</v>
      </c>
      <c r="I141" s="10"/>
      <c r="J141" s="19" t="str" cm="1">
        <f t="array" ref="J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(10.92)</v>
      </c>
      <c r="K141" s="10" t="str" cm="1">
        <f t="array" ref="K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(10.84)</v>
      </c>
      <c r="L141" s="10" t="str" cm="1">
        <f t="array" ref="L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( 9.21)</v>
      </c>
      <c r="M141" s="10" t="str" cm="1">
        <f t="array" ref="M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1" s="10" t="str" cm="1">
        <f t="array" ref="N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1" s="10" t="str" cm="1">
        <f t="array" ref="O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1" s="10" t="str" cm="1">
        <f t="array" ref="P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1" s="10" t="str" cm="1">
        <f t="array" ref="Q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1" s="10" t="str" cm="1">
        <f t="array" ref="R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1" s="10" t="str" cm="1">
        <f t="array" ref="S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1" s="10" t="str" cm="1">
        <f t="array" ref="T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1" s="10" t="str" cm="1">
        <f t="array" ref="U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1" s="10" t="str" cm="1">
        <f t="array" ref="V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1" s="10" t="str" cm="1">
        <f t="array" ref="W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1" s="10" t="str" cm="1">
        <f t="array" ref="X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1" s="10" t="str" cm="1">
        <f t="array" ref="Y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1" s="10" t="str" cm="1">
        <f t="array" ref="Z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1" s="10" t="str" cm="1">
        <f t="array" ref="AA14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2" spans="1:27" x14ac:dyDescent="0.45">
      <c r="A142" t="str">
        <v/>
      </c>
      <c r="B142" s="12" t="str">
        <v/>
      </c>
      <c r="C142" t="str">
        <v>AnlsGrouping_08_Param_2</v>
      </c>
      <c r="D142" s="12" t="str">
        <v>Diastolic Blood Pressure (mmHg)</v>
      </c>
      <c r="E142" t="str">
        <v>AnlsGrouping_09_Visit_06</v>
      </c>
      <c r="F142" s="12" t="str">
        <v>Week 12</v>
      </c>
      <c r="G142" t="str">
        <v>Mth02_ContVar_ByGrp_4_Median</v>
      </c>
      <c r="H142" s="12" t="str">
        <v>Median</v>
      </c>
      <c r="I142" s="10"/>
      <c r="J142" s="19" t="str" cm="1">
        <f t="array" ref="J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73.0</v>
      </c>
      <c r="K142" s="10" t="str" cm="1">
        <f t="array" ref="K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75.0</v>
      </c>
      <c r="L142" s="10" t="str" cm="1">
        <f t="array" ref="L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76.0</v>
      </c>
      <c r="M142" s="10" t="str" cm="1">
        <f t="array" ref="M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2" s="10" t="str" cm="1">
        <f t="array" ref="N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2" s="10" t="str" cm="1">
        <f t="array" ref="O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2" s="10" t="str" cm="1">
        <f t="array" ref="P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2" s="10" t="str" cm="1">
        <f t="array" ref="Q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2" s="10" t="str" cm="1">
        <f t="array" ref="R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2" s="10" t="str" cm="1">
        <f t="array" ref="S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2" s="10" t="str" cm="1">
        <f t="array" ref="T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2" s="10" t="str" cm="1">
        <f t="array" ref="U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2" s="10" t="str" cm="1">
        <f t="array" ref="V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2" s="10" t="str" cm="1">
        <f t="array" ref="W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2" s="10" t="str" cm="1">
        <f t="array" ref="X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2" s="10" t="str" cm="1">
        <f t="array" ref="Y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2" s="10" t="str" cm="1">
        <f t="array" ref="Z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2" s="10" t="str" cm="1">
        <f t="array" ref="AA14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3" spans="1:27" x14ac:dyDescent="0.45">
      <c r="A143" t="str">
        <v/>
      </c>
      <c r="B143" s="12" t="str">
        <v/>
      </c>
      <c r="C143" t="str">
        <v>AnlsGrouping_08_Param_2</v>
      </c>
      <c r="D143" s="12" t="str">
        <v>Diastolic Blood Pressure (mmHg)</v>
      </c>
      <c r="E143" t="str">
        <v>AnlsGrouping_09_Visit_06</v>
      </c>
      <c r="F143" s="12" t="str">
        <v>Week 12</v>
      </c>
      <c r="G143" t="str">
        <v>Mth02_ContVar_ByGrp_5_Q1</v>
      </c>
      <c r="H143" s="12" t="str">
        <v>Q1</v>
      </c>
      <c r="I143" s="10"/>
      <c r="J143" s="19" t="str" cm="1">
        <f t="array" ref="J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68.0</v>
      </c>
      <c r="K143" s="10" t="str" cm="1">
        <f t="array" ref="K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68.0</v>
      </c>
      <c r="L143" s="10" t="str" cm="1">
        <f t="array" ref="L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69.0</v>
      </c>
      <c r="M143" s="10" t="str" cm="1">
        <f t="array" ref="M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3" s="10" t="str" cm="1">
        <f t="array" ref="N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3" s="10" t="str" cm="1">
        <f t="array" ref="O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3" s="10" t="str" cm="1">
        <f t="array" ref="P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3" s="10" t="str" cm="1">
        <f t="array" ref="Q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3" s="10" t="str" cm="1">
        <f t="array" ref="R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3" s="10" t="str" cm="1">
        <f t="array" ref="S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3" s="10" t="str" cm="1">
        <f t="array" ref="T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3" s="10" t="str" cm="1">
        <f t="array" ref="U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3" s="10" t="str" cm="1">
        <f t="array" ref="V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3" s="10" t="str" cm="1">
        <f t="array" ref="W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3" s="10" t="str" cm="1">
        <f t="array" ref="X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3" s="10" t="str" cm="1">
        <f t="array" ref="Y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3" s="10" t="str" cm="1">
        <f t="array" ref="Z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3" s="10" t="str" cm="1">
        <f t="array" ref="AA14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4" spans="1:27" x14ac:dyDescent="0.45">
      <c r="A144" t="str">
        <v/>
      </c>
      <c r="B144" s="12" t="str">
        <v/>
      </c>
      <c r="C144" t="str">
        <v>AnlsGrouping_08_Param_2</v>
      </c>
      <c r="D144" s="12" t="str">
        <v>Diastolic Blood Pressure (mmHg)</v>
      </c>
      <c r="E144" t="str">
        <v>AnlsGrouping_09_Visit_06</v>
      </c>
      <c r="F144" s="12" t="str">
        <v>Week 12</v>
      </c>
      <c r="G144" t="str">
        <v>Mth02_ContVar_ByGrp_6_Q3</v>
      </c>
      <c r="H144" s="12" t="str">
        <v>Q3</v>
      </c>
      <c r="I144" s="10"/>
      <c r="J144" s="19" t="str" cm="1">
        <f t="array" ref="J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82.0</v>
      </c>
      <c r="K144" s="10" t="str" cm="1">
        <f t="array" ref="K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84.0</v>
      </c>
      <c r="L144" s="10" t="str" cm="1">
        <f t="array" ref="L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81.0</v>
      </c>
      <c r="M144" s="10" t="str" cm="1">
        <f t="array" ref="M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4" s="10" t="str" cm="1">
        <f t="array" ref="N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4" s="10" t="str" cm="1">
        <f t="array" ref="O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4" s="10" t="str" cm="1">
        <f t="array" ref="P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4" s="10" t="str" cm="1">
        <f t="array" ref="Q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4" s="10" t="str" cm="1">
        <f t="array" ref="R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4" s="10" t="str" cm="1">
        <f t="array" ref="S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4" s="10" t="str" cm="1">
        <f t="array" ref="T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4" s="10" t="str" cm="1">
        <f t="array" ref="U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4" s="10" t="str" cm="1">
        <f t="array" ref="V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4" s="10" t="str" cm="1">
        <f t="array" ref="W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4" s="10" t="str" cm="1">
        <f t="array" ref="X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4" s="10" t="str" cm="1">
        <f t="array" ref="Y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4" s="10" t="str" cm="1">
        <f t="array" ref="Z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4" s="10" t="str" cm="1">
        <f t="array" ref="AA14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5" spans="1:27" x14ac:dyDescent="0.45">
      <c r="A145" t="str">
        <v/>
      </c>
      <c r="B145" s="12" t="str">
        <v/>
      </c>
      <c r="C145" t="str">
        <v>AnlsGrouping_08_Param_2</v>
      </c>
      <c r="D145" s="12" t="str">
        <v>Diastolic Blood Pressure (mmHg)</v>
      </c>
      <c r="E145" t="str">
        <v>AnlsGrouping_09_Visit_06</v>
      </c>
      <c r="F145" s="12" t="str">
        <v>Week 12</v>
      </c>
      <c r="G145" t="str">
        <v>Mth02_ContVar_ByGrp_7_Min</v>
      </c>
      <c r="H145" s="12" t="str">
        <v>Min</v>
      </c>
      <c r="I145" s="10"/>
      <c r="J145" s="19" t="str" cm="1">
        <f t="array" ref="J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49</v>
      </c>
      <c r="K145" s="10" t="str" cm="1">
        <f t="array" ref="K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50</v>
      </c>
      <c r="L145" s="10" t="str" cm="1">
        <f t="array" ref="L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54</v>
      </c>
      <c r="M145" s="10" t="str" cm="1">
        <f t="array" ref="M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5" s="10" t="str" cm="1">
        <f t="array" ref="N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5" s="10" t="str" cm="1">
        <f t="array" ref="O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5" s="10" t="str" cm="1">
        <f t="array" ref="P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5" s="10" t="str" cm="1">
        <f t="array" ref="Q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5" s="10" t="str" cm="1">
        <f t="array" ref="R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5" s="10" t="str" cm="1">
        <f t="array" ref="S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5" s="10" t="str" cm="1">
        <f t="array" ref="T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5" s="10" t="str" cm="1">
        <f t="array" ref="U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5" s="10" t="str" cm="1">
        <f t="array" ref="V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5" s="10" t="str" cm="1">
        <f t="array" ref="W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5" s="10" t="str" cm="1">
        <f t="array" ref="X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5" s="10" t="str" cm="1">
        <f t="array" ref="Y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5" s="10" t="str" cm="1">
        <f t="array" ref="Z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5" s="10" t="str" cm="1">
        <f t="array" ref="AA14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6" spans="1:27" x14ac:dyDescent="0.45">
      <c r="A146" t="str">
        <v/>
      </c>
      <c r="B146" s="12" t="str">
        <v/>
      </c>
      <c r="C146" t="str">
        <v>AnlsGrouping_08_Param_2</v>
      </c>
      <c r="D146" s="12" t="str">
        <v>Diastolic Blood Pressure (mmHg)</v>
      </c>
      <c r="E146" t="str">
        <v>AnlsGrouping_09_Visit_06</v>
      </c>
      <c r="F146" s="12" t="str">
        <v>Week 12</v>
      </c>
      <c r="G146" t="str">
        <v>Mth02_ContVar_ByGrp_8_Max</v>
      </c>
      <c r="H146" s="12" t="str">
        <v>Max</v>
      </c>
      <c r="I146" s="10"/>
      <c r="J146" s="19" t="str" cm="1">
        <f t="array" ref="J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104</v>
      </c>
      <c r="K146" s="10" t="str" cm="1">
        <f t="array" ref="K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146" s="10" t="str" cm="1">
        <f t="array" ref="L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92</v>
      </c>
      <c r="M146" s="10" t="str" cm="1">
        <f t="array" ref="M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6" s="10" t="str" cm="1">
        <f t="array" ref="N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6" s="10" t="str" cm="1">
        <f t="array" ref="O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6" s="10" t="str" cm="1">
        <f t="array" ref="P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6" s="10" t="str" cm="1">
        <f t="array" ref="Q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6" s="10" t="str" cm="1">
        <f t="array" ref="R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6" s="10" t="str" cm="1">
        <f t="array" ref="S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6" s="10" t="str" cm="1">
        <f t="array" ref="T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6" s="10" t="str" cm="1">
        <f t="array" ref="U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6" s="10" t="str" cm="1">
        <f t="array" ref="V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6" s="10" t="str" cm="1">
        <f t="array" ref="W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6" s="10" t="str" cm="1">
        <f t="array" ref="X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6" s="10" t="str" cm="1">
        <f t="array" ref="Y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6" s="10" t="str" cm="1">
        <f t="array" ref="Z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6" s="10" t="str" cm="1">
        <f t="array" ref="AA14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7" spans="1:27" x14ac:dyDescent="0.45">
      <c r="A147" t="str">
        <v/>
      </c>
      <c r="B147" s="12" t="str">
        <v/>
      </c>
      <c r="C147" t="str">
        <v>AnlsGrouping_08_Param_2</v>
      </c>
      <c r="D147" s="12" t="str">
        <v>Diastolic Blood Pressure (mmHg)</v>
      </c>
      <c r="E147" t="str">
        <v>AnlsGrouping_09_Visit_07</v>
      </c>
      <c r="F147" s="12" t="str">
        <v>Week 16</v>
      </c>
      <c r="G147" t="str">
        <v>Mth02_ContVar_ByGrp_1_n</v>
      </c>
      <c r="H147" s="12" t="str">
        <v>n</v>
      </c>
      <c r="I147" s="10"/>
      <c r="J147" s="19" t="str" cm="1">
        <f t="array" ref="J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204</v>
      </c>
      <c r="K147" s="10" t="str" cm="1">
        <f t="array" ref="K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126</v>
      </c>
      <c r="L147" s="10" t="str" cm="1">
        <f t="array" ref="L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111</v>
      </c>
      <c r="M147" s="10" t="str" cm="1">
        <f t="array" ref="M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7" s="10" t="str" cm="1">
        <f t="array" ref="N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7" s="10" t="str" cm="1">
        <f t="array" ref="O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7" s="10" t="str" cm="1">
        <f t="array" ref="P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7" s="10" t="str" cm="1">
        <f t="array" ref="Q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7" s="10" t="str" cm="1">
        <f t="array" ref="R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7" s="10" t="str" cm="1">
        <f t="array" ref="S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7" s="10" t="str" cm="1">
        <f t="array" ref="T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7" s="10" t="str" cm="1">
        <f t="array" ref="U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7" s="10" t="str" cm="1">
        <f t="array" ref="V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7" s="10" t="str" cm="1">
        <f t="array" ref="W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7" s="10" t="str" cm="1">
        <f t="array" ref="X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7" s="10" t="str" cm="1">
        <f t="array" ref="Y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7" s="10" t="str" cm="1">
        <f t="array" ref="Z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7" s="10" t="str" cm="1">
        <f t="array" ref="AA14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8" spans="1:27" x14ac:dyDescent="0.45">
      <c r="A148" t="str">
        <v/>
      </c>
      <c r="B148" s="12" t="str">
        <v/>
      </c>
      <c r="C148" t="str">
        <v>AnlsGrouping_08_Param_2</v>
      </c>
      <c r="D148" s="12" t="str">
        <v>Diastolic Blood Pressure (mmHg)</v>
      </c>
      <c r="E148" t="str">
        <v>AnlsGrouping_09_Visit_07</v>
      </c>
      <c r="F148" s="12" t="str">
        <v>Week 16</v>
      </c>
      <c r="G148" t="str">
        <v>Mth02_ContVar_ByGrp_2_Mean</v>
      </c>
      <c r="H148" s="12" t="str">
        <v>Mean</v>
      </c>
      <c r="I148" s="10"/>
      <c r="J148" s="19" t="str" cm="1">
        <f t="array" ref="J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75.1</v>
      </c>
      <c r="K148" s="10" t="str" cm="1">
        <f t="array" ref="K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75.2</v>
      </c>
      <c r="L148" s="10" t="str" cm="1">
        <f t="array" ref="L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76.0</v>
      </c>
      <c r="M148" s="10" t="str" cm="1">
        <f t="array" ref="M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8" s="10" t="str" cm="1">
        <f t="array" ref="N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8" s="10" t="str" cm="1">
        <f t="array" ref="O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8" s="10" t="str" cm="1">
        <f t="array" ref="P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8" s="10" t="str" cm="1">
        <f t="array" ref="Q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8" s="10" t="str" cm="1">
        <f t="array" ref="R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8" s="10" t="str" cm="1">
        <f t="array" ref="S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8" s="10" t="str" cm="1">
        <f t="array" ref="T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8" s="10" t="str" cm="1">
        <f t="array" ref="U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8" s="10" t="str" cm="1">
        <f t="array" ref="V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8" s="10" t="str" cm="1">
        <f t="array" ref="W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8" s="10" t="str" cm="1">
        <f t="array" ref="X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8" s="10" t="str" cm="1">
        <f t="array" ref="Y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8" s="10" t="str" cm="1">
        <f t="array" ref="Z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8" s="10" t="str" cm="1">
        <f t="array" ref="AA14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9" spans="1:27" x14ac:dyDescent="0.45">
      <c r="A149" t="str">
        <v/>
      </c>
      <c r="B149" s="12" t="str">
        <v/>
      </c>
      <c r="C149" t="str">
        <v>AnlsGrouping_08_Param_2</v>
      </c>
      <c r="D149" s="12" t="str">
        <v>Diastolic Blood Pressure (mmHg)</v>
      </c>
      <c r="E149" t="str">
        <v>AnlsGrouping_09_Visit_07</v>
      </c>
      <c r="F149" s="12" t="str">
        <v>Week 16</v>
      </c>
      <c r="G149" t="str">
        <v>Mth02_ContVar_ByGrp_3_SD</v>
      </c>
      <c r="H149" s="12" t="str">
        <v>SD</v>
      </c>
      <c r="I149" s="10"/>
      <c r="J149" s="19" t="str" cm="1">
        <f t="array" ref="J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(11.10)</v>
      </c>
      <c r="K149" s="10" t="str" cm="1">
        <f t="array" ref="K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(10.13)</v>
      </c>
      <c r="L149" s="10" t="str" cm="1">
        <f t="array" ref="L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( 9.12)</v>
      </c>
      <c r="M149" s="10" t="str" cm="1">
        <f t="array" ref="M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9" s="10" t="str" cm="1">
        <f t="array" ref="N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9" s="10" t="str" cm="1">
        <f t="array" ref="O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9" s="10" t="str" cm="1">
        <f t="array" ref="P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9" s="10" t="str" cm="1">
        <f t="array" ref="Q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9" s="10" t="str" cm="1">
        <f t="array" ref="R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9" s="10" t="str" cm="1">
        <f t="array" ref="S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9" s="10" t="str" cm="1">
        <f t="array" ref="T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9" s="10" t="str" cm="1">
        <f t="array" ref="U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9" s="10" t="str" cm="1">
        <f t="array" ref="V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9" s="10" t="str" cm="1">
        <f t="array" ref="W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9" s="10" t="str" cm="1">
        <f t="array" ref="X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9" s="10" t="str" cm="1">
        <f t="array" ref="Y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9" s="10" t="str" cm="1">
        <f t="array" ref="Z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9" s="10" t="str" cm="1">
        <f t="array" ref="AA14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0" spans="1:27" x14ac:dyDescent="0.45">
      <c r="A150" t="str">
        <v/>
      </c>
      <c r="B150" s="12" t="str">
        <v/>
      </c>
      <c r="C150" t="str">
        <v>AnlsGrouping_08_Param_2</v>
      </c>
      <c r="D150" s="12" t="str">
        <v>Diastolic Blood Pressure (mmHg)</v>
      </c>
      <c r="E150" t="str">
        <v>AnlsGrouping_09_Visit_07</v>
      </c>
      <c r="F150" s="12" t="str">
        <v>Week 16</v>
      </c>
      <c r="G150" t="str">
        <v>Mth02_ContVar_ByGrp_4_Median</v>
      </c>
      <c r="H150" s="12" t="str">
        <v>Median</v>
      </c>
      <c r="I150" s="10"/>
      <c r="J150" s="19" t="str" cm="1">
        <f t="array" ref="J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76.5</v>
      </c>
      <c r="K150" s="10" t="str" cm="1">
        <f t="array" ref="K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75.5</v>
      </c>
      <c r="L150" s="10" t="str" cm="1">
        <f t="array" ref="L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78.0</v>
      </c>
      <c r="M150" s="10" t="str" cm="1">
        <f t="array" ref="M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0" s="10" t="str" cm="1">
        <f t="array" ref="N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0" s="10" t="str" cm="1">
        <f t="array" ref="O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0" s="10" t="str" cm="1">
        <f t="array" ref="P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0" s="10" t="str" cm="1">
        <f t="array" ref="Q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0" s="10" t="str" cm="1">
        <f t="array" ref="R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0" s="10" t="str" cm="1">
        <f t="array" ref="S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0" s="10" t="str" cm="1">
        <f t="array" ref="T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0" s="10" t="str" cm="1">
        <f t="array" ref="U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0" s="10" t="str" cm="1">
        <f t="array" ref="V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0" s="10" t="str" cm="1">
        <f t="array" ref="W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0" s="10" t="str" cm="1">
        <f t="array" ref="X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0" s="10" t="str" cm="1">
        <f t="array" ref="Y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0" s="10" t="str" cm="1">
        <f t="array" ref="Z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0" s="10" t="str" cm="1">
        <f t="array" ref="AA15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1" spans="1:27" x14ac:dyDescent="0.45">
      <c r="A151" t="str">
        <v/>
      </c>
      <c r="B151" s="12" t="str">
        <v/>
      </c>
      <c r="C151" t="str">
        <v>AnlsGrouping_08_Param_2</v>
      </c>
      <c r="D151" s="12" t="str">
        <v>Diastolic Blood Pressure (mmHg)</v>
      </c>
      <c r="E151" t="str">
        <v>AnlsGrouping_09_Visit_07</v>
      </c>
      <c r="F151" s="12" t="str">
        <v>Week 16</v>
      </c>
      <c r="G151" t="str">
        <v>Mth02_ContVar_ByGrp_5_Q1</v>
      </c>
      <c r="H151" s="12" t="str">
        <v>Q1</v>
      </c>
      <c r="I151" s="10"/>
      <c r="J151" s="19" t="str" cm="1">
        <f t="array" ref="J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68.0</v>
      </c>
      <c r="K151" s="10" t="str" cm="1">
        <f t="array" ref="K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51" s="10" t="str" cm="1">
        <f t="array" ref="L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70.0</v>
      </c>
      <c r="M151" s="10" t="str" cm="1">
        <f t="array" ref="M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1" s="10" t="str" cm="1">
        <f t="array" ref="N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1" s="10" t="str" cm="1">
        <f t="array" ref="O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1" s="10" t="str" cm="1">
        <f t="array" ref="P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1" s="10" t="str" cm="1">
        <f t="array" ref="Q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1" s="10" t="str" cm="1">
        <f t="array" ref="R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1" s="10" t="str" cm="1">
        <f t="array" ref="S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1" s="10" t="str" cm="1">
        <f t="array" ref="T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1" s="10" t="str" cm="1">
        <f t="array" ref="U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1" s="10" t="str" cm="1">
        <f t="array" ref="V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1" s="10" t="str" cm="1">
        <f t="array" ref="W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1" s="10" t="str" cm="1">
        <f t="array" ref="X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1" s="10" t="str" cm="1">
        <f t="array" ref="Y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1" s="10" t="str" cm="1">
        <f t="array" ref="Z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1" s="10" t="str" cm="1">
        <f t="array" ref="AA15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2" spans="1:27" x14ac:dyDescent="0.45">
      <c r="A152" t="str">
        <v/>
      </c>
      <c r="B152" s="12" t="str">
        <v/>
      </c>
      <c r="C152" t="str">
        <v>AnlsGrouping_08_Param_2</v>
      </c>
      <c r="D152" s="12" t="str">
        <v>Diastolic Blood Pressure (mmHg)</v>
      </c>
      <c r="E152" t="str">
        <v>AnlsGrouping_09_Visit_07</v>
      </c>
      <c r="F152" s="12" t="str">
        <v>Week 16</v>
      </c>
      <c r="G152" t="str">
        <v>Mth02_ContVar_ByGrp_6_Q3</v>
      </c>
      <c r="H152" s="12" t="str">
        <v>Q3</v>
      </c>
      <c r="I152" s="10"/>
      <c r="J152" s="19" t="str" cm="1">
        <f t="array" ref="J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82.5</v>
      </c>
      <c r="K152" s="10" t="str" cm="1">
        <f t="array" ref="K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82.0</v>
      </c>
      <c r="L152" s="10" t="str" cm="1">
        <f t="array" ref="L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82.0</v>
      </c>
      <c r="M152" s="10" t="str" cm="1">
        <f t="array" ref="M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2" s="10" t="str" cm="1">
        <f t="array" ref="N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2" s="10" t="str" cm="1">
        <f t="array" ref="O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2" s="10" t="str" cm="1">
        <f t="array" ref="P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2" s="10" t="str" cm="1">
        <f t="array" ref="Q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2" s="10" t="str" cm="1">
        <f t="array" ref="R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2" s="10" t="str" cm="1">
        <f t="array" ref="S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2" s="10" t="str" cm="1">
        <f t="array" ref="T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2" s="10" t="str" cm="1">
        <f t="array" ref="U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2" s="10" t="str" cm="1">
        <f t="array" ref="V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2" s="10" t="str" cm="1">
        <f t="array" ref="W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2" s="10" t="str" cm="1">
        <f t="array" ref="X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2" s="10" t="str" cm="1">
        <f t="array" ref="Y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2" s="10" t="str" cm="1">
        <f t="array" ref="Z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2" s="10" t="str" cm="1">
        <f t="array" ref="AA15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3" spans="1:27" x14ac:dyDescent="0.45">
      <c r="A153" t="str">
        <v/>
      </c>
      <c r="B153" s="12" t="str">
        <v/>
      </c>
      <c r="C153" t="str">
        <v>AnlsGrouping_08_Param_2</v>
      </c>
      <c r="D153" s="12" t="str">
        <v>Diastolic Blood Pressure (mmHg)</v>
      </c>
      <c r="E153" t="str">
        <v>AnlsGrouping_09_Visit_07</v>
      </c>
      <c r="F153" s="12" t="str">
        <v>Week 16</v>
      </c>
      <c r="G153" t="str">
        <v>Mth02_ContVar_ByGrp_7_Min</v>
      </c>
      <c r="H153" s="12" t="str">
        <v>Min</v>
      </c>
      <c r="I153" s="10"/>
      <c r="J153" s="19" t="str" cm="1">
        <f t="array" ref="J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49</v>
      </c>
      <c r="K153" s="10" t="str" cm="1">
        <f t="array" ref="K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55</v>
      </c>
      <c r="L153" s="10" t="str" cm="1">
        <f t="array" ref="L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50</v>
      </c>
      <c r="M153" s="10" t="str" cm="1">
        <f t="array" ref="M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3" s="10" t="str" cm="1">
        <f t="array" ref="N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3" s="10" t="str" cm="1">
        <f t="array" ref="O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3" s="10" t="str" cm="1">
        <f t="array" ref="P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3" s="10" t="str" cm="1">
        <f t="array" ref="Q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3" s="10" t="str" cm="1">
        <f t="array" ref="R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3" s="10" t="str" cm="1">
        <f t="array" ref="S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3" s="10" t="str" cm="1">
        <f t="array" ref="T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3" s="10" t="str" cm="1">
        <f t="array" ref="U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3" s="10" t="str" cm="1">
        <f t="array" ref="V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3" s="10" t="str" cm="1">
        <f t="array" ref="W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3" s="10" t="str" cm="1">
        <f t="array" ref="X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3" s="10" t="str" cm="1">
        <f t="array" ref="Y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3" s="10" t="str" cm="1">
        <f t="array" ref="Z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3" s="10" t="str" cm="1">
        <f t="array" ref="AA15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4" spans="1:27" x14ac:dyDescent="0.45">
      <c r="A154" t="str">
        <v/>
      </c>
      <c r="B154" s="12" t="str">
        <v/>
      </c>
      <c r="C154" t="str">
        <v>AnlsGrouping_08_Param_2</v>
      </c>
      <c r="D154" s="12" t="str">
        <v>Diastolic Blood Pressure (mmHg)</v>
      </c>
      <c r="E154" t="str">
        <v>AnlsGrouping_09_Visit_07</v>
      </c>
      <c r="F154" s="12" t="str">
        <v>Week 16</v>
      </c>
      <c r="G154" t="str">
        <v>Mth02_ContVar_ByGrp_8_Max</v>
      </c>
      <c r="H154" s="12" t="str">
        <v>Max</v>
      </c>
      <c r="I154" s="10"/>
      <c r="J154" s="19" t="str" cm="1">
        <f t="array" ref="J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98</v>
      </c>
      <c r="K154" s="10" t="str" cm="1">
        <f t="array" ref="K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98</v>
      </c>
      <c r="L154" s="10" t="str" cm="1">
        <f t="array" ref="L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92</v>
      </c>
      <c r="M154" s="10" t="str" cm="1">
        <f t="array" ref="M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4" s="10" t="str" cm="1">
        <f t="array" ref="N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4" s="10" t="str" cm="1">
        <f t="array" ref="O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4" s="10" t="str" cm="1">
        <f t="array" ref="P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4" s="10" t="str" cm="1">
        <f t="array" ref="Q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4" s="10" t="str" cm="1">
        <f t="array" ref="R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4" s="10" t="str" cm="1">
        <f t="array" ref="S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4" s="10" t="str" cm="1">
        <f t="array" ref="T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4" s="10" t="str" cm="1">
        <f t="array" ref="U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4" s="10" t="str" cm="1">
        <f t="array" ref="V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4" s="10" t="str" cm="1">
        <f t="array" ref="W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4" s="10" t="str" cm="1">
        <f t="array" ref="X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4" s="10" t="str" cm="1">
        <f t="array" ref="Y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4" s="10" t="str" cm="1">
        <f t="array" ref="Z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4" s="10" t="str" cm="1">
        <f t="array" ref="AA15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5" spans="1:27" x14ac:dyDescent="0.45">
      <c r="A155" t="str">
        <v/>
      </c>
      <c r="B155" s="12" t="str">
        <v/>
      </c>
      <c r="C155" t="str">
        <v>AnlsGrouping_08_Param_2</v>
      </c>
      <c r="D155" s="12" t="str">
        <v>Diastolic Blood Pressure (mmHg)</v>
      </c>
      <c r="E155" t="str">
        <v>AnlsGrouping_09_Visit_08</v>
      </c>
      <c r="F155" s="12" t="str">
        <v>Week 20</v>
      </c>
      <c r="G155" t="str">
        <v>Mth02_ContVar_ByGrp_1_n</v>
      </c>
      <c r="H155" s="12" t="str">
        <v>n</v>
      </c>
      <c r="I155" s="10"/>
      <c r="J155" s="19" t="str" cm="1">
        <f t="array" ref="J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198</v>
      </c>
      <c r="K155" s="10" t="str" cm="1">
        <f t="array" ref="K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90</v>
      </c>
      <c r="L155" s="10" t="str" cm="1">
        <f t="array" ref="L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96</v>
      </c>
      <c r="M155" s="10" t="str" cm="1">
        <f t="array" ref="M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5" s="10" t="str" cm="1">
        <f t="array" ref="N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5" s="10" t="str" cm="1">
        <f t="array" ref="O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5" s="10" t="str" cm="1">
        <f t="array" ref="P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5" s="10" t="str" cm="1">
        <f t="array" ref="Q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5" s="10" t="str" cm="1">
        <f t="array" ref="R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5" s="10" t="str" cm="1">
        <f t="array" ref="S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5" s="10" t="str" cm="1">
        <f t="array" ref="T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5" s="10" t="str" cm="1">
        <f t="array" ref="U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5" s="10" t="str" cm="1">
        <f t="array" ref="V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5" s="10" t="str" cm="1">
        <f t="array" ref="W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5" s="10" t="str" cm="1">
        <f t="array" ref="X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5" s="10" t="str" cm="1">
        <f t="array" ref="Y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5" s="10" t="str" cm="1">
        <f t="array" ref="Z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5" s="10" t="str" cm="1">
        <f t="array" ref="AA15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6" spans="1:27" x14ac:dyDescent="0.45">
      <c r="A156" t="str">
        <v/>
      </c>
      <c r="B156" s="12" t="str">
        <v/>
      </c>
      <c r="C156" t="str">
        <v>AnlsGrouping_08_Param_2</v>
      </c>
      <c r="D156" s="12" t="str">
        <v>Diastolic Blood Pressure (mmHg)</v>
      </c>
      <c r="E156" t="str">
        <v>AnlsGrouping_09_Visit_08</v>
      </c>
      <c r="F156" s="12" t="str">
        <v>Week 20</v>
      </c>
      <c r="G156" t="str">
        <v>Mth02_ContVar_ByGrp_2_Mean</v>
      </c>
      <c r="H156" s="12" t="str">
        <v>Mean</v>
      </c>
      <c r="I156" s="10"/>
      <c r="J156" s="19" t="str" cm="1">
        <f t="array" ref="J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73.4</v>
      </c>
      <c r="K156" s="10" t="str" cm="1">
        <f t="array" ref="K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73.7</v>
      </c>
      <c r="L156" s="10" t="str" cm="1">
        <f t="array" ref="L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74.1</v>
      </c>
      <c r="M156" s="10" t="str" cm="1">
        <f t="array" ref="M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6" s="10" t="str" cm="1">
        <f t="array" ref="N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6" s="10" t="str" cm="1">
        <f t="array" ref="O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6" s="10" t="str" cm="1">
        <f t="array" ref="P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6" s="10" t="str" cm="1">
        <f t="array" ref="Q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6" s="10" t="str" cm="1">
        <f t="array" ref="R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6" s="10" t="str" cm="1">
        <f t="array" ref="S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6" s="10" t="str" cm="1">
        <f t="array" ref="T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6" s="10" t="str" cm="1">
        <f t="array" ref="U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6" s="10" t="str" cm="1">
        <f t="array" ref="V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6" s="10" t="str" cm="1">
        <f t="array" ref="W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6" s="10" t="str" cm="1">
        <f t="array" ref="X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6" s="10" t="str" cm="1">
        <f t="array" ref="Y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6" s="10" t="str" cm="1">
        <f t="array" ref="Z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6" s="10" t="str" cm="1">
        <f t="array" ref="AA15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7" spans="1:27" x14ac:dyDescent="0.45">
      <c r="A157" t="str">
        <v/>
      </c>
      <c r="B157" s="12" t="str">
        <v/>
      </c>
      <c r="C157" t="str">
        <v>AnlsGrouping_08_Param_2</v>
      </c>
      <c r="D157" s="12" t="str">
        <v>Diastolic Blood Pressure (mmHg)</v>
      </c>
      <c r="E157" t="str">
        <v>AnlsGrouping_09_Visit_08</v>
      </c>
      <c r="F157" s="12" t="str">
        <v>Week 20</v>
      </c>
      <c r="G157" t="str">
        <v>Mth02_ContVar_ByGrp_3_SD</v>
      </c>
      <c r="H157" s="12" t="str">
        <v>SD</v>
      </c>
      <c r="I157" s="10"/>
      <c r="J157" s="19" t="str" cm="1">
        <f t="array" ref="J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(10.58)</v>
      </c>
      <c r="K157" s="10" t="str" cm="1">
        <f t="array" ref="K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( 9.74)</v>
      </c>
      <c r="L157" s="10" t="str" cm="1">
        <f t="array" ref="L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(10.36)</v>
      </c>
      <c r="M157" s="10" t="str" cm="1">
        <f t="array" ref="M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7" s="10" t="str" cm="1">
        <f t="array" ref="N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7" s="10" t="str" cm="1">
        <f t="array" ref="O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7" s="10" t="str" cm="1">
        <f t="array" ref="P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7" s="10" t="str" cm="1">
        <f t="array" ref="Q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7" s="10" t="str" cm="1">
        <f t="array" ref="R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7" s="10" t="str" cm="1">
        <f t="array" ref="S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7" s="10" t="str" cm="1">
        <f t="array" ref="T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7" s="10" t="str" cm="1">
        <f t="array" ref="U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7" s="10" t="str" cm="1">
        <f t="array" ref="V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7" s="10" t="str" cm="1">
        <f t="array" ref="W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7" s="10" t="str" cm="1">
        <f t="array" ref="X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7" s="10" t="str" cm="1">
        <f t="array" ref="Y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7" s="10" t="str" cm="1">
        <f t="array" ref="Z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7" s="10" t="str" cm="1">
        <f t="array" ref="AA15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8" spans="1:27" x14ac:dyDescent="0.45">
      <c r="A158" t="str">
        <v/>
      </c>
      <c r="B158" s="12" t="str">
        <v/>
      </c>
      <c r="C158" t="str">
        <v>AnlsGrouping_08_Param_2</v>
      </c>
      <c r="D158" s="12" t="str">
        <v>Diastolic Blood Pressure (mmHg)</v>
      </c>
      <c r="E158" t="str">
        <v>AnlsGrouping_09_Visit_08</v>
      </c>
      <c r="F158" s="12" t="str">
        <v>Week 20</v>
      </c>
      <c r="G158" t="str">
        <v>Mth02_ContVar_ByGrp_4_Median</v>
      </c>
      <c r="H158" s="12" t="str">
        <v>Median</v>
      </c>
      <c r="I158" s="10"/>
      <c r="J158" s="19" t="str" cm="1">
        <f t="array" ref="J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72.0</v>
      </c>
      <c r="K158" s="10" t="str" cm="1">
        <f t="array" ref="K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72.0</v>
      </c>
      <c r="L158" s="10" t="str" cm="1">
        <f t="array" ref="L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72.0</v>
      </c>
      <c r="M158" s="10" t="str" cm="1">
        <f t="array" ref="M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8" s="10" t="str" cm="1">
        <f t="array" ref="N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8" s="10" t="str" cm="1">
        <f t="array" ref="O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8" s="10" t="str" cm="1">
        <f t="array" ref="P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8" s="10" t="str" cm="1">
        <f t="array" ref="Q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8" s="10" t="str" cm="1">
        <f t="array" ref="R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8" s="10" t="str" cm="1">
        <f t="array" ref="S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8" s="10" t="str" cm="1">
        <f t="array" ref="T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8" s="10" t="str" cm="1">
        <f t="array" ref="U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8" s="10" t="str" cm="1">
        <f t="array" ref="V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8" s="10" t="str" cm="1">
        <f t="array" ref="W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8" s="10" t="str" cm="1">
        <f t="array" ref="X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8" s="10" t="str" cm="1">
        <f t="array" ref="Y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8" s="10" t="str" cm="1">
        <f t="array" ref="Z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8" s="10" t="str" cm="1">
        <f t="array" ref="AA15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9" spans="1:27" x14ac:dyDescent="0.45">
      <c r="A159" t="str">
        <v/>
      </c>
      <c r="B159" s="12" t="str">
        <v/>
      </c>
      <c r="C159" t="str">
        <v>AnlsGrouping_08_Param_2</v>
      </c>
      <c r="D159" s="12" t="str">
        <v>Diastolic Blood Pressure (mmHg)</v>
      </c>
      <c r="E159" t="str">
        <v>AnlsGrouping_09_Visit_08</v>
      </c>
      <c r="F159" s="12" t="str">
        <v>Week 20</v>
      </c>
      <c r="G159" t="str">
        <v>Mth02_ContVar_ByGrp_5_Q1</v>
      </c>
      <c r="H159" s="12" t="str">
        <v>Q1</v>
      </c>
      <c r="I159" s="10"/>
      <c r="J159" s="19" t="str" cm="1">
        <f t="array" ref="J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67.0</v>
      </c>
      <c r="K159" s="10" t="str" cm="1">
        <f t="array" ref="K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68.0</v>
      </c>
      <c r="L159" s="10" t="str" cm="1">
        <f t="array" ref="L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159" s="10" t="str" cm="1">
        <f t="array" ref="M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9" s="10" t="str" cm="1">
        <f t="array" ref="N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9" s="10" t="str" cm="1">
        <f t="array" ref="O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9" s="10" t="str" cm="1">
        <f t="array" ref="P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9" s="10" t="str" cm="1">
        <f t="array" ref="Q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9" s="10" t="str" cm="1">
        <f t="array" ref="R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9" s="10" t="str" cm="1">
        <f t="array" ref="S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9" s="10" t="str" cm="1">
        <f t="array" ref="T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9" s="10" t="str" cm="1">
        <f t="array" ref="U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9" s="10" t="str" cm="1">
        <f t="array" ref="V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9" s="10" t="str" cm="1">
        <f t="array" ref="W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9" s="10" t="str" cm="1">
        <f t="array" ref="X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9" s="10" t="str" cm="1">
        <f t="array" ref="Y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9" s="10" t="str" cm="1">
        <f t="array" ref="Z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9" s="10" t="str" cm="1">
        <f t="array" ref="AA15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0" spans="1:27" x14ac:dyDescent="0.45">
      <c r="A160" t="str">
        <v/>
      </c>
      <c r="B160" s="12" t="str">
        <v/>
      </c>
      <c r="C160" t="str">
        <v>AnlsGrouping_08_Param_2</v>
      </c>
      <c r="D160" s="12" t="str">
        <v>Diastolic Blood Pressure (mmHg)</v>
      </c>
      <c r="E160" t="str">
        <v>AnlsGrouping_09_Visit_08</v>
      </c>
      <c r="F160" s="12" t="str">
        <v>Week 20</v>
      </c>
      <c r="G160" t="str">
        <v>Mth02_ContVar_ByGrp_6_Q3</v>
      </c>
      <c r="H160" s="12" t="str">
        <v>Q3</v>
      </c>
      <c r="I160" s="10"/>
      <c r="J160" s="19" t="str" cm="1">
        <f t="array" ref="J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60" s="10" t="str" cm="1">
        <f t="array" ref="K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160" s="10" t="str" cm="1">
        <f t="array" ref="L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80.0</v>
      </c>
      <c r="M160" s="10" t="str" cm="1">
        <f t="array" ref="M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0" s="10" t="str" cm="1">
        <f t="array" ref="N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0" s="10" t="str" cm="1">
        <f t="array" ref="O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0" s="10" t="str" cm="1">
        <f t="array" ref="P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0" s="10" t="str" cm="1">
        <f t="array" ref="Q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0" s="10" t="str" cm="1">
        <f t="array" ref="R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0" s="10" t="str" cm="1">
        <f t="array" ref="S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0" s="10" t="str" cm="1">
        <f t="array" ref="T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0" s="10" t="str" cm="1">
        <f t="array" ref="U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0" s="10" t="str" cm="1">
        <f t="array" ref="V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0" s="10" t="str" cm="1">
        <f t="array" ref="W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0" s="10" t="str" cm="1">
        <f t="array" ref="X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0" s="10" t="str" cm="1">
        <f t="array" ref="Y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0" s="10" t="str" cm="1">
        <f t="array" ref="Z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0" s="10" t="str" cm="1">
        <f t="array" ref="AA16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1" spans="1:27" x14ac:dyDescent="0.45">
      <c r="A161" t="str">
        <v/>
      </c>
      <c r="B161" s="12" t="str">
        <v/>
      </c>
      <c r="C161" t="str">
        <v>AnlsGrouping_08_Param_2</v>
      </c>
      <c r="D161" s="12" t="str">
        <v>Diastolic Blood Pressure (mmHg)</v>
      </c>
      <c r="E161" t="str">
        <v>AnlsGrouping_09_Visit_08</v>
      </c>
      <c r="F161" s="12" t="str">
        <v>Week 20</v>
      </c>
      <c r="G161" t="str">
        <v>Mth02_ContVar_ByGrp_7_Min</v>
      </c>
      <c r="H161" s="12" t="str">
        <v>Min</v>
      </c>
      <c r="I161" s="10"/>
      <c r="J161" s="19" t="str" cm="1">
        <f t="array" ref="J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48</v>
      </c>
      <c r="K161" s="10" t="str" cm="1">
        <f t="array" ref="K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51</v>
      </c>
      <c r="L161" s="10" t="str" cm="1">
        <f t="array" ref="L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54</v>
      </c>
      <c r="M161" s="10" t="str" cm="1">
        <f t="array" ref="M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1" s="10" t="str" cm="1">
        <f t="array" ref="N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1" s="10" t="str" cm="1">
        <f t="array" ref="O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1" s="10" t="str" cm="1">
        <f t="array" ref="P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1" s="10" t="str" cm="1">
        <f t="array" ref="Q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1" s="10" t="str" cm="1">
        <f t="array" ref="R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1" s="10" t="str" cm="1">
        <f t="array" ref="S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1" s="10" t="str" cm="1">
        <f t="array" ref="T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1" s="10" t="str" cm="1">
        <f t="array" ref="U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1" s="10" t="str" cm="1">
        <f t="array" ref="V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1" s="10" t="str" cm="1">
        <f t="array" ref="W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1" s="10" t="str" cm="1">
        <f t="array" ref="X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1" s="10" t="str" cm="1">
        <f t="array" ref="Y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1" s="10" t="str" cm="1">
        <f t="array" ref="Z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1" s="10" t="str" cm="1">
        <f t="array" ref="AA16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2" spans="1:27" x14ac:dyDescent="0.45">
      <c r="A162" t="str">
        <v/>
      </c>
      <c r="B162" s="12" t="str">
        <v/>
      </c>
      <c r="C162" t="str">
        <v>AnlsGrouping_08_Param_2</v>
      </c>
      <c r="D162" s="12" t="str">
        <v>Diastolic Blood Pressure (mmHg)</v>
      </c>
      <c r="E162" t="str">
        <v>AnlsGrouping_09_Visit_08</v>
      </c>
      <c r="F162" s="12" t="str">
        <v>Week 20</v>
      </c>
      <c r="G162" t="str">
        <v>Mth02_ContVar_ByGrp_8_Max</v>
      </c>
      <c r="H162" s="12" t="str">
        <v>Max</v>
      </c>
      <c r="I162" s="10"/>
      <c r="J162" s="19" t="str" cm="1">
        <f t="array" ref="J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100</v>
      </c>
      <c r="K162" s="10" t="str" cm="1">
        <f t="array" ref="K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98</v>
      </c>
      <c r="L162" s="10" t="str" cm="1">
        <f t="array" ref="L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98</v>
      </c>
      <c r="M162" s="10" t="str" cm="1">
        <f t="array" ref="M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2" s="10" t="str" cm="1">
        <f t="array" ref="N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2" s="10" t="str" cm="1">
        <f t="array" ref="O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2" s="10" t="str" cm="1">
        <f t="array" ref="P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2" s="10" t="str" cm="1">
        <f t="array" ref="Q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2" s="10" t="str" cm="1">
        <f t="array" ref="R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2" s="10" t="str" cm="1">
        <f t="array" ref="S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2" s="10" t="str" cm="1">
        <f t="array" ref="T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2" s="10" t="str" cm="1">
        <f t="array" ref="U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2" s="10" t="str" cm="1">
        <f t="array" ref="V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2" s="10" t="str" cm="1">
        <f t="array" ref="W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2" s="10" t="str" cm="1">
        <f t="array" ref="X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2" s="10" t="str" cm="1">
        <f t="array" ref="Y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2" s="10" t="str" cm="1">
        <f t="array" ref="Z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2" s="10" t="str" cm="1">
        <f t="array" ref="AA16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3" spans="1:27" x14ac:dyDescent="0.45">
      <c r="A163" t="str">
        <v/>
      </c>
      <c r="B163" s="12" t="str">
        <v/>
      </c>
      <c r="C163" t="str">
        <v>AnlsGrouping_08_Param_2</v>
      </c>
      <c r="D163" s="12" t="str">
        <v>Diastolic Blood Pressure (mmHg)</v>
      </c>
      <c r="E163" t="str">
        <v>AnlsGrouping_09_Visit_09</v>
      </c>
      <c r="F163" s="12" t="str">
        <v>Week 24</v>
      </c>
      <c r="G163" t="str">
        <v>Mth02_ContVar_ByGrp_1_n</v>
      </c>
      <c r="H163" s="12" t="str">
        <v>n</v>
      </c>
      <c r="I163" s="10"/>
      <c r="J163" s="19" t="str" cm="1">
        <f t="array" ref="J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177</v>
      </c>
      <c r="K163" s="10" t="str" cm="1">
        <f t="array" ref="K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81</v>
      </c>
      <c r="L163" s="10" t="str" cm="1">
        <f t="array" ref="L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90</v>
      </c>
      <c r="M163" s="10" t="str" cm="1">
        <f t="array" ref="M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3" s="10" t="str" cm="1">
        <f t="array" ref="N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3" s="10" t="str" cm="1">
        <f t="array" ref="O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3" s="10" t="str" cm="1">
        <f t="array" ref="P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3" s="10" t="str" cm="1">
        <f t="array" ref="Q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3" s="10" t="str" cm="1">
        <f t="array" ref="R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3" s="10" t="str" cm="1">
        <f t="array" ref="S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3" s="10" t="str" cm="1">
        <f t="array" ref="T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3" s="10" t="str" cm="1">
        <f t="array" ref="U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3" s="10" t="str" cm="1">
        <f t="array" ref="V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3" s="10" t="str" cm="1">
        <f t="array" ref="W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3" s="10" t="str" cm="1">
        <f t="array" ref="X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3" s="10" t="str" cm="1">
        <f t="array" ref="Y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3" s="10" t="str" cm="1">
        <f t="array" ref="Z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3" s="10" t="str" cm="1">
        <f t="array" ref="AA16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4" spans="1:27" x14ac:dyDescent="0.45">
      <c r="A164" t="str">
        <v/>
      </c>
      <c r="B164" s="12" t="str">
        <v/>
      </c>
      <c r="C164" t="str">
        <v>AnlsGrouping_08_Param_2</v>
      </c>
      <c r="D164" s="12" t="str">
        <v>Diastolic Blood Pressure (mmHg)</v>
      </c>
      <c r="E164" t="str">
        <v>AnlsGrouping_09_Visit_09</v>
      </c>
      <c r="F164" s="12" t="str">
        <v>Week 24</v>
      </c>
      <c r="G164" t="str">
        <v>Mth02_ContVar_ByGrp_2_Mean</v>
      </c>
      <c r="H164" s="12" t="str">
        <v>Mean</v>
      </c>
      <c r="I164" s="10"/>
      <c r="J164" s="19" t="str" cm="1">
        <f t="array" ref="J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73.8</v>
      </c>
      <c r="K164" s="10" t="str" cm="1">
        <f t="array" ref="K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76.2</v>
      </c>
      <c r="L164" s="10" t="str" cm="1">
        <f t="array" ref="L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74.9</v>
      </c>
      <c r="M164" s="10" t="str" cm="1">
        <f t="array" ref="M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4" s="10" t="str" cm="1">
        <f t="array" ref="N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4" s="10" t="str" cm="1">
        <f t="array" ref="O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4" s="10" t="str" cm="1">
        <f t="array" ref="P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4" s="10" t="str" cm="1">
        <f t="array" ref="Q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4" s="10" t="str" cm="1">
        <f t="array" ref="R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4" s="10" t="str" cm="1">
        <f t="array" ref="S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4" s="10" t="str" cm="1">
        <f t="array" ref="T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4" s="10" t="str" cm="1">
        <f t="array" ref="U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4" s="10" t="str" cm="1">
        <f t="array" ref="V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4" s="10" t="str" cm="1">
        <f t="array" ref="W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4" s="10" t="str" cm="1">
        <f t="array" ref="X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4" s="10" t="str" cm="1">
        <f t="array" ref="Y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4" s="10" t="str" cm="1">
        <f t="array" ref="Z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4" s="10" t="str" cm="1">
        <f t="array" ref="AA16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5" spans="1:27" x14ac:dyDescent="0.45">
      <c r="A165" t="str">
        <v/>
      </c>
      <c r="B165" s="12" t="str">
        <v/>
      </c>
      <c r="C165" t="str">
        <v>AnlsGrouping_08_Param_2</v>
      </c>
      <c r="D165" s="12" t="str">
        <v>Diastolic Blood Pressure (mmHg)</v>
      </c>
      <c r="E165" t="str">
        <v>AnlsGrouping_09_Visit_09</v>
      </c>
      <c r="F165" s="12" t="str">
        <v>Week 24</v>
      </c>
      <c r="G165" t="str">
        <v>Mth02_ContVar_ByGrp_3_SD</v>
      </c>
      <c r="H165" s="12" t="str">
        <v>SD</v>
      </c>
      <c r="I165" s="10"/>
      <c r="J165" s="19" t="str" cm="1">
        <f t="array" ref="J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(11.83)</v>
      </c>
      <c r="K165" s="10" t="str" cm="1">
        <f t="array" ref="K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( 9.76)</v>
      </c>
      <c r="L165" s="10" t="str" cm="1">
        <f t="array" ref="L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(10.24)</v>
      </c>
      <c r="M165" s="10" t="str" cm="1">
        <f t="array" ref="M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5" s="10" t="str" cm="1">
        <f t="array" ref="N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5" s="10" t="str" cm="1">
        <f t="array" ref="O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5" s="10" t="str" cm="1">
        <f t="array" ref="P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5" s="10" t="str" cm="1">
        <f t="array" ref="Q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5" s="10" t="str" cm="1">
        <f t="array" ref="R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5" s="10" t="str" cm="1">
        <f t="array" ref="S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5" s="10" t="str" cm="1">
        <f t="array" ref="T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5" s="10" t="str" cm="1">
        <f t="array" ref="U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5" s="10" t="str" cm="1">
        <f t="array" ref="V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5" s="10" t="str" cm="1">
        <f t="array" ref="W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5" s="10" t="str" cm="1">
        <f t="array" ref="X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5" s="10" t="str" cm="1">
        <f t="array" ref="Y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5" s="10" t="str" cm="1">
        <f t="array" ref="Z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5" s="10" t="str" cm="1">
        <f t="array" ref="AA16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6" spans="1:27" x14ac:dyDescent="0.45">
      <c r="A166" t="str">
        <v/>
      </c>
      <c r="B166" s="12" t="str">
        <v/>
      </c>
      <c r="C166" t="str">
        <v>AnlsGrouping_08_Param_2</v>
      </c>
      <c r="D166" s="12" t="str">
        <v>Diastolic Blood Pressure (mmHg)</v>
      </c>
      <c r="E166" t="str">
        <v>AnlsGrouping_09_Visit_09</v>
      </c>
      <c r="F166" s="12" t="str">
        <v>Week 24</v>
      </c>
      <c r="G166" t="str">
        <v>Mth02_ContVar_ByGrp_4_Median</v>
      </c>
      <c r="H166" s="12" t="str">
        <v>Median</v>
      </c>
      <c r="I166" s="10"/>
      <c r="J166" s="19" t="str" cm="1">
        <f t="array" ref="J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74.0</v>
      </c>
      <c r="K166" s="10" t="str" cm="1">
        <f t="array" ref="K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76.0</v>
      </c>
      <c r="L166" s="10" t="str" cm="1">
        <f t="array" ref="L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75.5</v>
      </c>
      <c r="M166" s="10" t="str" cm="1">
        <f t="array" ref="M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6" s="10" t="str" cm="1">
        <f t="array" ref="N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6" s="10" t="str" cm="1">
        <f t="array" ref="O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6" s="10" t="str" cm="1">
        <f t="array" ref="P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6" s="10" t="str" cm="1">
        <f t="array" ref="Q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6" s="10" t="str" cm="1">
        <f t="array" ref="R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6" s="10" t="str" cm="1">
        <f t="array" ref="S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6" s="10" t="str" cm="1">
        <f t="array" ref="T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6" s="10" t="str" cm="1">
        <f t="array" ref="U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6" s="10" t="str" cm="1">
        <f t="array" ref="V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6" s="10" t="str" cm="1">
        <f t="array" ref="W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6" s="10" t="str" cm="1">
        <f t="array" ref="X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6" s="10" t="str" cm="1">
        <f t="array" ref="Y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6" s="10" t="str" cm="1">
        <f t="array" ref="Z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6" s="10" t="str" cm="1">
        <f t="array" ref="AA16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7" spans="1:27" x14ac:dyDescent="0.45">
      <c r="A167" t="str">
        <v/>
      </c>
      <c r="B167" s="12" t="str">
        <v/>
      </c>
      <c r="C167" t="str">
        <v>AnlsGrouping_08_Param_2</v>
      </c>
      <c r="D167" s="12" t="str">
        <v>Diastolic Blood Pressure (mmHg)</v>
      </c>
      <c r="E167" t="str">
        <v>AnlsGrouping_09_Visit_09</v>
      </c>
      <c r="F167" s="12" t="str">
        <v>Week 24</v>
      </c>
      <c r="G167" t="str">
        <v>Mth02_ContVar_ByGrp_5_Q1</v>
      </c>
      <c r="H167" s="12" t="str">
        <v>Q1</v>
      </c>
      <c r="I167" s="10"/>
      <c r="J167" s="19" t="str" cm="1">
        <f t="array" ref="J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66.0</v>
      </c>
      <c r="K167" s="10" t="str" cm="1">
        <f t="array" ref="K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67" s="10" t="str" cm="1">
        <f t="array" ref="L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167" s="10" t="str" cm="1">
        <f t="array" ref="M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7" s="10" t="str" cm="1">
        <f t="array" ref="N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7" s="10" t="str" cm="1">
        <f t="array" ref="O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7" s="10" t="str" cm="1">
        <f t="array" ref="P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7" s="10" t="str" cm="1">
        <f t="array" ref="Q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7" s="10" t="str" cm="1">
        <f t="array" ref="R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7" s="10" t="str" cm="1">
        <f t="array" ref="S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7" s="10" t="str" cm="1">
        <f t="array" ref="T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7" s="10" t="str" cm="1">
        <f t="array" ref="U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7" s="10" t="str" cm="1">
        <f t="array" ref="V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7" s="10" t="str" cm="1">
        <f t="array" ref="W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7" s="10" t="str" cm="1">
        <f t="array" ref="X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7" s="10" t="str" cm="1">
        <f t="array" ref="Y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7" s="10" t="str" cm="1">
        <f t="array" ref="Z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7" s="10" t="str" cm="1">
        <f t="array" ref="AA16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8" spans="1:27" x14ac:dyDescent="0.45">
      <c r="A168" t="str">
        <v/>
      </c>
      <c r="B168" s="12" t="str">
        <v/>
      </c>
      <c r="C168" t="str">
        <v>AnlsGrouping_08_Param_2</v>
      </c>
      <c r="D168" s="12" t="str">
        <v>Diastolic Blood Pressure (mmHg)</v>
      </c>
      <c r="E168" t="str">
        <v>AnlsGrouping_09_Visit_09</v>
      </c>
      <c r="F168" s="12" t="str">
        <v>Week 24</v>
      </c>
      <c r="G168" t="str">
        <v>Mth02_ContVar_ByGrp_6_Q3</v>
      </c>
      <c r="H168" s="12" t="str">
        <v>Q3</v>
      </c>
      <c r="I168" s="10"/>
      <c r="J168" s="19" t="str" cm="1">
        <f t="array" ref="J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68" s="10" t="str" cm="1">
        <f t="array" ref="K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83.0</v>
      </c>
      <c r="L168" s="10" t="str" cm="1">
        <f t="array" ref="L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80.0</v>
      </c>
      <c r="M168" s="10" t="str" cm="1">
        <f t="array" ref="M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8" s="10" t="str" cm="1">
        <f t="array" ref="N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8" s="10" t="str" cm="1">
        <f t="array" ref="O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8" s="10" t="str" cm="1">
        <f t="array" ref="P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8" s="10" t="str" cm="1">
        <f t="array" ref="Q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8" s="10" t="str" cm="1">
        <f t="array" ref="R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8" s="10" t="str" cm="1">
        <f t="array" ref="S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8" s="10" t="str" cm="1">
        <f t="array" ref="T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8" s="10" t="str" cm="1">
        <f t="array" ref="U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8" s="10" t="str" cm="1">
        <f t="array" ref="V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8" s="10" t="str" cm="1">
        <f t="array" ref="W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8" s="10" t="str" cm="1">
        <f t="array" ref="X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8" s="10" t="str" cm="1">
        <f t="array" ref="Y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8" s="10" t="str" cm="1">
        <f t="array" ref="Z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8" s="10" t="str" cm="1">
        <f t="array" ref="AA16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9" spans="1:27" x14ac:dyDescent="0.45">
      <c r="A169" t="str">
        <v/>
      </c>
      <c r="B169" s="12" t="str">
        <v/>
      </c>
      <c r="C169" t="str">
        <v>AnlsGrouping_08_Param_2</v>
      </c>
      <c r="D169" s="12" t="str">
        <v>Diastolic Blood Pressure (mmHg)</v>
      </c>
      <c r="E169" t="str">
        <v>AnlsGrouping_09_Visit_09</v>
      </c>
      <c r="F169" s="12" t="str">
        <v>Week 24</v>
      </c>
      <c r="G169" t="str">
        <v>Mth02_ContVar_ByGrp_7_Min</v>
      </c>
      <c r="H169" s="12" t="str">
        <v>Min</v>
      </c>
      <c r="I169" s="10"/>
      <c r="J169" s="19" t="str" cm="1">
        <f t="array" ref="J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44</v>
      </c>
      <c r="K169" s="10" t="str" cm="1">
        <f t="array" ref="K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57</v>
      </c>
      <c r="L169" s="10" t="str" cm="1">
        <f t="array" ref="L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50</v>
      </c>
      <c r="M169" s="10" t="str" cm="1">
        <f t="array" ref="M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9" s="10" t="str" cm="1">
        <f t="array" ref="N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9" s="10" t="str" cm="1">
        <f t="array" ref="O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9" s="10" t="str" cm="1">
        <f t="array" ref="P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9" s="10" t="str" cm="1">
        <f t="array" ref="Q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9" s="10" t="str" cm="1">
        <f t="array" ref="R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9" s="10" t="str" cm="1">
        <f t="array" ref="S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9" s="10" t="str" cm="1">
        <f t="array" ref="T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9" s="10" t="str" cm="1">
        <f t="array" ref="U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9" s="10" t="str" cm="1">
        <f t="array" ref="V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9" s="10" t="str" cm="1">
        <f t="array" ref="W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9" s="10" t="str" cm="1">
        <f t="array" ref="X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9" s="10" t="str" cm="1">
        <f t="array" ref="Y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9" s="10" t="str" cm="1">
        <f t="array" ref="Z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9" s="10" t="str" cm="1">
        <f t="array" ref="AA16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0" spans="1:27" x14ac:dyDescent="0.45">
      <c r="A170" t="str">
        <v/>
      </c>
      <c r="B170" s="12" t="str">
        <v/>
      </c>
      <c r="C170" t="str">
        <v>AnlsGrouping_08_Param_2</v>
      </c>
      <c r="D170" s="12" t="str">
        <v>Diastolic Blood Pressure (mmHg)</v>
      </c>
      <c r="E170" t="str">
        <v>AnlsGrouping_09_Visit_09</v>
      </c>
      <c r="F170" s="12" t="str">
        <v>Week 24</v>
      </c>
      <c r="G170" t="str">
        <v>Mth02_ContVar_ByGrp_8_Max</v>
      </c>
      <c r="H170" s="12" t="str">
        <v>Max</v>
      </c>
      <c r="I170" s="10"/>
      <c r="J170" s="19" t="str" cm="1">
        <f t="array" ref="J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117</v>
      </c>
      <c r="K170" s="10" t="str" cm="1">
        <f t="array" ref="K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98</v>
      </c>
      <c r="L170" s="10" t="str" cm="1">
        <f t="array" ref="L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98</v>
      </c>
      <c r="M170" s="10" t="str" cm="1">
        <f t="array" ref="M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0" s="10" t="str" cm="1">
        <f t="array" ref="N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0" s="10" t="str" cm="1">
        <f t="array" ref="O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0" s="10" t="str" cm="1">
        <f t="array" ref="P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0" s="10" t="str" cm="1">
        <f t="array" ref="Q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0" s="10" t="str" cm="1">
        <f t="array" ref="R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0" s="10" t="str" cm="1">
        <f t="array" ref="S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0" s="10" t="str" cm="1">
        <f t="array" ref="T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0" s="10" t="str" cm="1">
        <f t="array" ref="U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0" s="10" t="str" cm="1">
        <f t="array" ref="V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0" s="10" t="str" cm="1">
        <f t="array" ref="W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0" s="10" t="str" cm="1">
        <f t="array" ref="X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0" s="10" t="str" cm="1">
        <f t="array" ref="Y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0" s="10" t="str" cm="1">
        <f t="array" ref="Z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0" s="10" t="str" cm="1">
        <f t="array" ref="AA17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1" spans="1:27" x14ac:dyDescent="0.45">
      <c r="A171" t="str">
        <v/>
      </c>
      <c r="B171" s="12" t="str">
        <v/>
      </c>
      <c r="C171" t="str">
        <v>AnlsGrouping_08_Param_2</v>
      </c>
      <c r="D171" s="12" t="str">
        <v>Diastolic Blood Pressure (mmHg)</v>
      </c>
      <c r="E171" t="str">
        <v>AnlsGrouping_09_Visit_10</v>
      </c>
      <c r="F171" s="12" t="str">
        <v>Week 26</v>
      </c>
      <c r="G171" t="str">
        <v>Mth02_ContVar_ByGrp_1_n</v>
      </c>
      <c r="H171" s="12" t="str">
        <v>n</v>
      </c>
      <c r="I171" s="10"/>
      <c r="J171" s="19" t="str" cm="1">
        <f t="array" ref="J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174</v>
      </c>
      <c r="K171" s="10" t="str" cm="1">
        <f t="array" ref="K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v>
      </c>
      <c r="L171" s="10" t="str" cm="1">
        <f t="array" ref="L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v>
      </c>
      <c r="M171" s="10" t="str" cm="1">
        <f t="array" ref="M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1" s="10" t="str" cm="1">
        <f t="array" ref="N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1" s="10" t="str" cm="1">
        <f t="array" ref="O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1" s="10" t="str" cm="1">
        <f t="array" ref="P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1" s="10" t="str" cm="1">
        <f t="array" ref="Q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1" s="10" t="str" cm="1">
        <f t="array" ref="R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1" s="10" t="str" cm="1">
        <f t="array" ref="S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1" s="10" t="str" cm="1">
        <f t="array" ref="T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1" s="10" t="str" cm="1">
        <f t="array" ref="U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1" s="10" t="str" cm="1">
        <f t="array" ref="V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1" s="10" t="str" cm="1">
        <f t="array" ref="W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1" s="10" t="str" cm="1">
        <f t="array" ref="X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1" s="10" t="str" cm="1">
        <f t="array" ref="Y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1" s="10" t="str" cm="1">
        <f t="array" ref="Z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1" s="10" t="str" cm="1">
        <f t="array" ref="AA17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2" spans="1:27" x14ac:dyDescent="0.45">
      <c r="A172" t="str">
        <v/>
      </c>
      <c r="B172" s="12" t="str">
        <v/>
      </c>
      <c r="C172" t="str">
        <v>AnlsGrouping_08_Param_2</v>
      </c>
      <c r="D172" s="12" t="str">
        <v>Diastolic Blood Pressure (mmHg)</v>
      </c>
      <c r="E172" t="str">
        <v>AnlsGrouping_09_Visit_10</v>
      </c>
      <c r="F172" s="12" t="str">
        <v>Week 26</v>
      </c>
      <c r="G172" t="str">
        <v>Mth02_ContVar_ByGrp_2_Mean</v>
      </c>
      <c r="H172" s="12" t="str">
        <v>Mean</v>
      </c>
      <c r="I172" s="10"/>
      <c r="J172" s="19" t="str" cm="1">
        <f t="array" ref="J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72.6</v>
      </c>
      <c r="K172" s="10" t="str" cm="1">
        <f t="array" ref="K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72.9</v>
      </c>
      <c r="L172" s="10" t="str" cm="1">
        <f t="array" ref="L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74.5</v>
      </c>
      <c r="M172" s="10" t="str" cm="1">
        <f t="array" ref="M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2" s="10" t="str" cm="1">
        <f t="array" ref="N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2" s="10" t="str" cm="1">
        <f t="array" ref="O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2" s="10" t="str" cm="1">
        <f t="array" ref="P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2" s="10" t="str" cm="1">
        <f t="array" ref="Q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2" s="10" t="str" cm="1">
        <f t="array" ref="R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2" s="10" t="str" cm="1">
        <f t="array" ref="S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2" s="10" t="str" cm="1">
        <f t="array" ref="T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2" s="10" t="str" cm="1">
        <f t="array" ref="U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2" s="10" t="str" cm="1">
        <f t="array" ref="V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2" s="10" t="str" cm="1">
        <f t="array" ref="W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2" s="10" t="str" cm="1">
        <f t="array" ref="X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2" s="10" t="str" cm="1">
        <f t="array" ref="Y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2" s="10" t="str" cm="1">
        <f t="array" ref="Z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2" s="10" t="str" cm="1">
        <f t="array" ref="AA17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3" spans="1:27" x14ac:dyDescent="0.45">
      <c r="A173" t="str">
        <v/>
      </c>
      <c r="B173" s="12" t="str">
        <v/>
      </c>
      <c r="C173" t="str">
        <v>AnlsGrouping_08_Param_2</v>
      </c>
      <c r="D173" s="12" t="str">
        <v>Diastolic Blood Pressure (mmHg)</v>
      </c>
      <c r="E173" t="str">
        <v>AnlsGrouping_09_Visit_10</v>
      </c>
      <c r="F173" s="12" t="str">
        <v>Week 26</v>
      </c>
      <c r="G173" t="str">
        <v>Mth02_ContVar_ByGrp_3_SD</v>
      </c>
      <c r="H173" s="12" t="str">
        <v>SD</v>
      </c>
      <c r="I173" s="10"/>
      <c r="J173" s="19" t="str" cm="1">
        <f t="array" ref="J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(10.95)</v>
      </c>
      <c r="K173" s="10" t="str" cm="1">
        <f t="array" ref="K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( 9.89)</v>
      </c>
      <c r="L173" s="10" t="str" cm="1">
        <f t="array" ref="L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(10.52)</v>
      </c>
      <c r="M173" s="10" t="str" cm="1">
        <f t="array" ref="M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3" s="10" t="str" cm="1">
        <f t="array" ref="N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3" s="10" t="str" cm="1">
        <f t="array" ref="O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3" s="10" t="str" cm="1">
        <f t="array" ref="P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3" s="10" t="str" cm="1">
        <f t="array" ref="Q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3" s="10" t="str" cm="1">
        <f t="array" ref="R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3" s="10" t="str" cm="1">
        <f t="array" ref="S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3" s="10" t="str" cm="1">
        <f t="array" ref="T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3" s="10" t="str" cm="1">
        <f t="array" ref="U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3" s="10" t="str" cm="1">
        <f t="array" ref="V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3" s="10" t="str" cm="1">
        <f t="array" ref="W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3" s="10" t="str" cm="1">
        <f t="array" ref="X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3" s="10" t="str" cm="1">
        <f t="array" ref="Y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3" s="10" t="str" cm="1">
        <f t="array" ref="Z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3" s="10" t="str" cm="1">
        <f t="array" ref="AA17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4" spans="1:27" x14ac:dyDescent="0.45">
      <c r="A174" t="str">
        <v/>
      </c>
      <c r="B174" s="12" t="str">
        <v/>
      </c>
      <c r="C174" t="str">
        <v>AnlsGrouping_08_Param_2</v>
      </c>
      <c r="D174" s="12" t="str">
        <v>Diastolic Blood Pressure (mmHg)</v>
      </c>
      <c r="E174" t="str">
        <v>AnlsGrouping_09_Visit_10</v>
      </c>
      <c r="F174" s="12" t="str">
        <v>Week 26</v>
      </c>
      <c r="G174" t="str">
        <v>Mth02_ContVar_ByGrp_4_Median</v>
      </c>
      <c r="H174" s="12" t="str">
        <v>Median</v>
      </c>
      <c r="I174" s="10"/>
      <c r="J174" s="19" t="str" cm="1">
        <f t="array" ref="J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72.0</v>
      </c>
      <c r="K174" s="10" t="str" cm="1">
        <f t="array" ref="K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72.0</v>
      </c>
      <c r="L174" s="10" t="str" cm="1">
        <f t="array" ref="L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74.0</v>
      </c>
      <c r="M174" s="10" t="str" cm="1">
        <f t="array" ref="M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4" s="10" t="str" cm="1">
        <f t="array" ref="N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4" s="10" t="str" cm="1">
        <f t="array" ref="O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4" s="10" t="str" cm="1">
        <f t="array" ref="P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4" s="10" t="str" cm="1">
        <f t="array" ref="Q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4" s="10" t="str" cm="1">
        <f t="array" ref="R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4" s="10" t="str" cm="1">
        <f t="array" ref="S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4" s="10" t="str" cm="1">
        <f t="array" ref="T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4" s="10" t="str" cm="1">
        <f t="array" ref="U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4" s="10" t="str" cm="1">
        <f t="array" ref="V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4" s="10" t="str" cm="1">
        <f t="array" ref="W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4" s="10" t="str" cm="1">
        <f t="array" ref="X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4" s="10" t="str" cm="1">
        <f t="array" ref="Y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4" s="10" t="str" cm="1">
        <f t="array" ref="Z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4" s="10" t="str" cm="1">
        <f t="array" ref="AA17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5" spans="1:27" x14ac:dyDescent="0.45">
      <c r="A175" t="str">
        <v/>
      </c>
      <c r="B175" s="12" t="str">
        <v/>
      </c>
      <c r="C175" t="str">
        <v>AnlsGrouping_08_Param_2</v>
      </c>
      <c r="D175" s="12" t="str">
        <v>Diastolic Blood Pressure (mmHg)</v>
      </c>
      <c r="E175" t="str">
        <v>AnlsGrouping_09_Visit_10</v>
      </c>
      <c r="F175" s="12" t="str">
        <v>Week 26</v>
      </c>
      <c r="G175" t="str">
        <v>Mth02_ContVar_ByGrp_5_Q1</v>
      </c>
      <c r="H175" s="12" t="str">
        <v>Q1</v>
      </c>
      <c r="I175" s="10"/>
      <c r="J175" s="19" t="str" cm="1">
        <f t="array" ref="J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66.0</v>
      </c>
      <c r="K175" s="10" t="str" cm="1">
        <f t="array" ref="K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65.0</v>
      </c>
      <c r="L175" s="10" t="str" cm="1">
        <f t="array" ref="L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175" s="10" t="str" cm="1">
        <f t="array" ref="M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5" s="10" t="str" cm="1">
        <f t="array" ref="N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5" s="10" t="str" cm="1">
        <f t="array" ref="O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5" s="10" t="str" cm="1">
        <f t="array" ref="P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5" s="10" t="str" cm="1">
        <f t="array" ref="Q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5" s="10" t="str" cm="1">
        <f t="array" ref="R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5" s="10" t="str" cm="1">
        <f t="array" ref="S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5" s="10" t="str" cm="1">
        <f t="array" ref="T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5" s="10" t="str" cm="1">
        <f t="array" ref="U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5" s="10" t="str" cm="1">
        <f t="array" ref="V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5" s="10" t="str" cm="1">
        <f t="array" ref="W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5" s="10" t="str" cm="1">
        <f t="array" ref="X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5" s="10" t="str" cm="1">
        <f t="array" ref="Y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5" s="10" t="str" cm="1">
        <f t="array" ref="Z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5" s="10" t="str" cm="1">
        <f t="array" ref="AA17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6" spans="1:27" x14ac:dyDescent="0.45">
      <c r="A176" t="str">
        <v/>
      </c>
      <c r="B176" s="12" t="str">
        <v/>
      </c>
      <c r="C176" t="str">
        <v>AnlsGrouping_08_Param_2</v>
      </c>
      <c r="D176" s="12" t="str">
        <v>Diastolic Blood Pressure (mmHg)</v>
      </c>
      <c r="E176" t="str">
        <v>AnlsGrouping_09_Visit_10</v>
      </c>
      <c r="F176" s="12" t="str">
        <v>Week 26</v>
      </c>
      <c r="G176" t="str">
        <v>Mth02_ContVar_ByGrp_6_Q3</v>
      </c>
      <c r="H176" s="12" t="str">
        <v>Q3</v>
      </c>
      <c r="I176" s="10"/>
      <c r="J176" s="19" t="str" cm="1">
        <f t="array" ref="J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76" s="10" t="str" cm="1">
        <f t="array" ref="K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176" s="10" t="str" cm="1">
        <f t="array" ref="L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81.0</v>
      </c>
      <c r="M176" s="10" t="str" cm="1">
        <f t="array" ref="M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6" s="10" t="str" cm="1">
        <f t="array" ref="N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6" s="10" t="str" cm="1">
        <f t="array" ref="O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6" s="10" t="str" cm="1">
        <f t="array" ref="P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6" s="10" t="str" cm="1">
        <f t="array" ref="Q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6" s="10" t="str" cm="1">
        <f t="array" ref="R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6" s="10" t="str" cm="1">
        <f t="array" ref="S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6" s="10" t="str" cm="1">
        <f t="array" ref="T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6" s="10" t="str" cm="1">
        <f t="array" ref="U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6" s="10" t="str" cm="1">
        <f t="array" ref="V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6" s="10" t="str" cm="1">
        <f t="array" ref="W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6" s="10" t="str" cm="1">
        <f t="array" ref="X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6" s="10" t="str" cm="1">
        <f t="array" ref="Y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6" s="10" t="str" cm="1">
        <f t="array" ref="Z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6" s="10" t="str" cm="1">
        <f t="array" ref="AA17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7" spans="1:27" x14ac:dyDescent="0.45">
      <c r="A177" t="str">
        <v/>
      </c>
      <c r="B177" s="12" t="str">
        <v/>
      </c>
      <c r="C177" t="str">
        <v>AnlsGrouping_08_Param_2</v>
      </c>
      <c r="D177" s="12" t="str">
        <v>Diastolic Blood Pressure (mmHg)</v>
      </c>
      <c r="E177" t="str">
        <v>AnlsGrouping_09_Visit_10</v>
      </c>
      <c r="F177" s="12" t="str">
        <v>Week 26</v>
      </c>
      <c r="G177" t="str">
        <v>Mth02_ContVar_ByGrp_7_Min</v>
      </c>
      <c r="H177" s="12" t="str">
        <v>Min</v>
      </c>
      <c r="I177" s="10"/>
      <c r="J177" s="19" t="str" cm="1">
        <f t="array" ref="J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39</v>
      </c>
      <c r="K177" s="10" t="str" cm="1">
        <f t="array" ref="K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56</v>
      </c>
      <c r="L177" s="10" t="str" cm="1">
        <f t="array" ref="L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50</v>
      </c>
      <c r="M177" s="10" t="str" cm="1">
        <f t="array" ref="M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7" s="10" t="str" cm="1">
        <f t="array" ref="N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7" s="10" t="str" cm="1">
        <f t="array" ref="O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7" s="10" t="str" cm="1">
        <f t="array" ref="P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7" s="10" t="str" cm="1">
        <f t="array" ref="Q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7" s="10" t="str" cm="1">
        <f t="array" ref="R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7" s="10" t="str" cm="1">
        <f t="array" ref="S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7" s="10" t="str" cm="1">
        <f t="array" ref="T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7" s="10" t="str" cm="1">
        <f t="array" ref="U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7" s="10" t="str" cm="1">
        <f t="array" ref="V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7" s="10" t="str" cm="1">
        <f t="array" ref="W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7" s="10" t="str" cm="1">
        <f t="array" ref="X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7" s="10" t="str" cm="1">
        <f t="array" ref="Y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7" s="10" t="str" cm="1">
        <f t="array" ref="Z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7" s="10" t="str" cm="1">
        <f t="array" ref="AA17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8" spans="1:27" x14ac:dyDescent="0.45">
      <c r="A178" t="str">
        <v/>
      </c>
      <c r="B178" s="12" t="str">
        <v/>
      </c>
      <c r="C178" t="str">
        <v>AnlsGrouping_08_Param_2</v>
      </c>
      <c r="D178" s="12" t="str">
        <v>Diastolic Blood Pressure (mmHg)</v>
      </c>
      <c r="E178" t="str">
        <v>AnlsGrouping_09_Visit_10</v>
      </c>
      <c r="F178" s="12" t="str">
        <v>Week 26</v>
      </c>
      <c r="G178" t="str">
        <v>Mth02_ContVar_ByGrp_8_Max</v>
      </c>
      <c r="H178" s="12" t="str">
        <v>Max</v>
      </c>
      <c r="I178" s="10"/>
      <c r="J178" s="19" t="str" cm="1">
        <f t="array" ref="J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98</v>
      </c>
      <c r="K178" s="10" t="str" cm="1">
        <f t="array" ref="K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92</v>
      </c>
      <c r="L178" s="10" t="str" cm="1">
        <f t="array" ref="L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93</v>
      </c>
      <c r="M178" s="10" t="str" cm="1">
        <f t="array" ref="M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8" s="10" t="str" cm="1">
        <f t="array" ref="N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8" s="10" t="str" cm="1">
        <f t="array" ref="O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8" s="10" t="str" cm="1">
        <f t="array" ref="P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8" s="10" t="str" cm="1">
        <f t="array" ref="Q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8" s="10" t="str" cm="1">
        <f t="array" ref="R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8" s="10" t="str" cm="1">
        <f t="array" ref="S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8" s="10" t="str" cm="1">
        <f t="array" ref="T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8" s="10" t="str" cm="1">
        <f t="array" ref="U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8" s="10" t="str" cm="1">
        <f t="array" ref="V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8" s="10" t="str" cm="1">
        <f t="array" ref="W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8" s="10" t="str" cm="1">
        <f t="array" ref="X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8" s="10" t="str" cm="1">
        <f t="array" ref="Y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8" s="10" t="str" cm="1">
        <f t="array" ref="Z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8" s="10" t="str" cm="1">
        <f t="array" ref="AA17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9" spans="1:27" x14ac:dyDescent="0.45">
      <c r="A179" t="str">
        <v/>
      </c>
      <c r="B179" s="12" t="str">
        <v/>
      </c>
      <c r="C179" t="str">
        <v>AnlsGrouping_08_Param_2</v>
      </c>
      <c r="D179" s="12" t="str">
        <v>Diastolic Blood Pressure (mmHg)</v>
      </c>
      <c r="E179" t="str">
        <v>AnlsGrouping_09_Visit_11</v>
      </c>
      <c r="F179" s="12" t="str">
        <v>End of Treatment</v>
      </c>
      <c r="G179" t="str">
        <v>Mth02_ContVar_ByGrp_1_n</v>
      </c>
      <c r="H179" s="12" t="str">
        <v>n</v>
      </c>
      <c r="I179" s="10"/>
      <c r="J179" s="19" t="str" cm="1">
        <f t="array" ref="J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246</v>
      </c>
      <c r="K179" s="10" t="str" cm="1">
        <f t="array" ref="K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216</v>
      </c>
      <c r="L179" s="10" t="str" cm="1">
        <f t="array" ref="L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219</v>
      </c>
      <c r="M179" s="10" t="str" cm="1">
        <f t="array" ref="M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9" s="10" t="str" cm="1">
        <f t="array" ref="N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9" s="10" t="str" cm="1">
        <f t="array" ref="O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9" s="10" t="str" cm="1">
        <f t="array" ref="P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9" s="10" t="str" cm="1">
        <f t="array" ref="Q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9" s="10" t="str" cm="1">
        <f t="array" ref="R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9" s="10" t="str" cm="1">
        <f t="array" ref="S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9" s="10" t="str" cm="1">
        <f t="array" ref="T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9" s="10" t="str" cm="1">
        <f t="array" ref="U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9" s="10" t="str" cm="1">
        <f t="array" ref="V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9" s="10" t="str" cm="1">
        <f t="array" ref="W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9" s="10" t="str" cm="1">
        <f t="array" ref="X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9" s="10" t="str" cm="1">
        <f t="array" ref="Y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9" s="10" t="str" cm="1">
        <f t="array" ref="Z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9" s="10" t="str" cm="1">
        <f t="array" ref="AA17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0" spans="1:27" x14ac:dyDescent="0.45">
      <c r="A180" t="str">
        <v/>
      </c>
      <c r="B180" s="12" t="str">
        <v/>
      </c>
      <c r="C180" t="str">
        <v>AnlsGrouping_08_Param_2</v>
      </c>
      <c r="D180" s="12" t="str">
        <v>Diastolic Blood Pressure (mmHg)</v>
      </c>
      <c r="E180" t="str">
        <v>AnlsGrouping_09_Visit_11</v>
      </c>
      <c r="F180" s="12" t="str">
        <v>End of Treatment</v>
      </c>
      <c r="G180" t="str">
        <v>Mth02_ContVar_ByGrp_2_Mean</v>
      </c>
      <c r="H180" s="12" t="str">
        <v>Mean</v>
      </c>
      <c r="I180" s="10"/>
      <c r="J180" s="19" t="str" cm="1">
        <f t="array" ref="J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74.1</v>
      </c>
      <c r="K180" s="10" t="str" cm="1">
        <f t="array" ref="K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73.8</v>
      </c>
      <c r="L180" s="10" t="str" cm="1">
        <f t="array" ref="L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75.1</v>
      </c>
      <c r="M180" s="10" t="str" cm="1">
        <f t="array" ref="M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0" s="10" t="str" cm="1">
        <f t="array" ref="N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0" s="10" t="str" cm="1">
        <f t="array" ref="O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0" s="10" t="str" cm="1">
        <f t="array" ref="P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0" s="10" t="str" cm="1">
        <f t="array" ref="Q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0" s="10" t="str" cm="1">
        <f t="array" ref="R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0" s="10" t="str" cm="1">
        <f t="array" ref="S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0" s="10" t="str" cm="1">
        <f t="array" ref="T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0" s="10" t="str" cm="1">
        <f t="array" ref="U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0" s="10" t="str" cm="1">
        <f t="array" ref="V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0" s="10" t="str" cm="1">
        <f t="array" ref="W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0" s="10" t="str" cm="1">
        <f t="array" ref="X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0" s="10" t="str" cm="1">
        <f t="array" ref="Y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0" s="10" t="str" cm="1">
        <f t="array" ref="Z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0" s="10" t="str" cm="1">
        <f t="array" ref="AA18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1" spans="1:27" x14ac:dyDescent="0.45">
      <c r="A181" t="str">
        <v/>
      </c>
      <c r="B181" s="12" t="str">
        <v/>
      </c>
      <c r="C181" t="str">
        <v>AnlsGrouping_08_Param_2</v>
      </c>
      <c r="D181" s="12" t="str">
        <v>Diastolic Blood Pressure (mmHg)</v>
      </c>
      <c r="E181" t="str">
        <v>AnlsGrouping_09_Visit_11</v>
      </c>
      <c r="F181" s="12" t="str">
        <v>End of Treatment</v>
      </c>
      <c r="G181" t="str">
        <v>Mth02_ContVar_ByGrp_3_SD</v>
      </c>
      <c r="H181" s="12" t="str">
        <v>SD</v>
      </c>
      <c r="I181" s="10"/>
      <c r="J181" s="19" t="str" cm="1">
        <f t="array" ref="J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(11.04)</v>
      </c>
      <c r="K181" s="10" t="str" cm="1">
        <f t="array" ref="K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( 9.13)</v>
      </c>
      <c r="L181" s="10" t="str" cm="1">
        <f t="array" ref="L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(10.38)</v>
      </c>
      <c r="M181" s="10" t="str" cm="1">
        <f t="array" ref="M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1" s="10" t="str" cm="1">
        <f t="array" ref="N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1" s="10" t="str" cm="1">
        <f t="array" ref="O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1" s="10" t="str" cm="1">
        <f t="array" ref="P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1" s="10" t="str" cm="1">
        <f t="array" ref="Q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1" s="10" t="str" cm="1">
        <f t="array" ref="R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1" s="10" t="str" cm="1">
        <f t="array" ref="S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1" s="10" t="str" cm="1">
        <f t="array" ref="T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1" s="10" t="str" cm="1">
        <f t="array" ref="U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1" s="10" t="str" cm="1">
        <f t="array" ref="V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1" s="10" t="str" cm="1">
        <f t="array" ref="W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1" s="10" t="str" cm="1">
        <f t="array" ref="X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1" s="10" t="str" cm="1">
        <f t="array" ref="Y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1" s="10" t="str" cm="1">
        <f t="array" ref="Z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1" s="10" t="str" cm="1">
        <f t="array" ref="AA18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2" spans="1:27" x14ac:dyDescent="0.45">
      <c r="A182" t="str">
        <v/>
      </c>
      <c r="B182" s="12" t="str">
        <v/>
      </c>
      <c r="C182" t="str">
        <v>AnlsGrouping_08_Param_2</v>
      </c>
      <c r="D182" s="12" t="str">
        <v>Diastolic Blood Pressure (mmHg)</v>
      </c>
      <c r="E182" t="str">
        <v>AnlsGrouping_09_Visit_11</v>
      </c>
      <c r="F182" s="12" t="str">
        <v>End of Treatment</v>
      </c>
      <c r="G182" t="str">
        <v>Mth02_ContVar_ByGrp_4_Median</v>
      </c>
      <c r="H182" s="12" t="str">
        <v>Median</v>
      </c>
      <c r="I182" s="10"/>
      <c r="J182" s="19" t="str" cm="1">
        <f t="array" ref="J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74.0</v>
      </c>
      <c r="K182" s="10" t="str" cm="1">
        <f t="array" ref="K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72.0</v>
      </c>
      <c r="L182" s="10" t="str" cm="1">
        <f t="array" ref="L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76.0</v>
      </c>
      <c r="M182" s="10" t="str" cm="1">
        <f t="array" ref="M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2" s="10" t="str" cm="1">
        <f t="array" ref="N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2" s="10" t="str" cm="1">
        <f t="array" ref="O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2" s="10" t="str" cm="1">
        <f t="array" ref="P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2" s="10" t="str" cm="1">
        <f t="array" ref="Q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2" s="10" t="str" cm="1">
        <f t="array" ref="R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2" s="10" t="str" cm="1">
        <f t="array" ref="S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2" s="10" t="str" cm="1">
        <f t="array" ref="T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2" s="10" t="str" cm="1">
        <f t="array" ref="U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2" s="10" t="str" cm="1">
        <f t="array" ref="V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2" s="10" t="str" cm="1">
        <f t="array" ref="W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2" s="10" t="str" cm="1">
        <f t="array" ref="X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2" s="10" t="str" cm="1">
        <f t="array" ref="Y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2" s="10" t="str" cm="1">
        <f t="array" ref="Z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2" s="10" t="str" cm="1">
        <f t="array" ref="AA18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3" spans="1:27" x14ac:dyDescent="0.45">
      <c r="A183" t="str">
        <v/>
      </c>
      <c r="B183" s="12" t="str">
        <v/>
      </c>
      <c r="C183" t="str">
        <v>AnlsGrouping_08_Param_2</v>
      </c>
      <c r="D183" s="12" t="str">
        <v>Diastolic Blood Pressure (mmHg)</v>
      </c>
      <c r="E183" t="str">
        <v>AnlsGrouping_09_Visit_11</v>
      </c>
      <c r="F183" s="12" t="str">
        <v>End of Treatment</v>
      </c>
      <c r="G183" t="str">
        <v>Mth02_ContVar_ByGrp_5_Q1</v>
      </c>
      <c r="H183" s="12" t="str">
        <v>Q1</v>
      </c>
      <c r="I183" s="10"/>
      <c r="J183" s="19" t="str" cm="1">
        <f t="array" ref="J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68.0</v>
      </c>
      <c r="K183" s="10" t="str" cm="1">
        <f t="array" ref="K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68.0</v>
      </c>
      <c r="L183" s="10" t="str" cm="1">
        <f t="array" ref="L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183" s="10" t="str" cm="1">
        <f t="array" ref="M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3" s="10" t="str" cm="1">
        <f t="array" ref="N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3" s="10" t="str" cm="1">
        <f t="array" ref="O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3" s="10" t="str" cm="1">
        <f t="array" ref="P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3" s="10" t="str" cm="1">
        <f t="array" ref="Q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3" s="10" t="str" cm="1">
        <f t="array" ref="R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3" s="10" t="str" cm="1">
        <f t="array" ref="S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3" s="10" t="str" cm="1">
        <f t="array" ref="T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3" s="10" t="str" cm="1">
        <f t="array" ref="U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3" s="10" t="str" cm="1">
        <f t="array" ref="V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3" s="10" t="str" cm="1">
        <f t="array" ref="W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3" s="10" t="str" cm="1">
        <f t="array" ref="X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3" s="10" t="str" cm="1">
        <f t="array" ref="Y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3" s="10" t="str" cm="1">
        <f t="array" ref="Z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3" s="10" t="str" cm="1">
        <f t="array" ref="AA18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4" spans="1:27" x14ac:dyDescent="0.45">
      <c r="A184" t="str">
        <v/>
      </c>
      <c r="B184" s="12" t="str">
        <v/>
      </c>
      <c r="C184" t="str">
        <v>AnlsGrouping_08_Param_2</v>
      </c>
      <c r="D184" s="12" t="str">
        <v>Diastolic Blood Pressure (mmHg)</v>
      </c>
      <c r="E184" t="str">
        <v>AnlsGrouping_09_Visit_11</v>
      </c>
      <c r="F184" s="12" t="str">
        <v>End of Treatment</v>
      </c>
      <c r="G184" t="str">
        <v>Mth02_ContVar_ByGrp_6_Q3</v>
      </c>
      <c r="H184" s="12" t="str">
        <v>Q3</v>
      </c>
      <c r="I184" s="10"/>
      <c r="J184" s="19" t="str" cm="1">
        <f t="array" ref="J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84" s="10" t="str" cm="1">
        <f t="array" ref="K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184" s="10" t="str" cm="1">
        <f t="array" ref="L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82.0</v>
      </c>
      <c r="M184" s="10" t="str" cm="1">
        <f t="array" ref="M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4" s="10" t="str" cm="1">
        <f t="array" ref="N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4" s="10" t="str" cm="1">
        <f t="array" ref="O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4" s="10" t="str" cm="1">
        <f t="array" ref="P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4" s="10" t="str" cm="1">
        <f t="array" ref="Q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4" s="10" t="str" cm="1">
        <f t="array" ref="R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4" s="10" t="str" cm="1">
        <f t="array" ref="S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4" s="10" t="str" cm="1">
        <f t="array" ref="T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4" s="10" t="str" cm="1">
        <f t="array" ref="U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4" s="10" t="str" cm="1">
        <f t="array" ref="V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4" s="10" t="str" cm="1">
        <f t="array" ref="W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4" s="10" t="str" cm="1">
        <f t="array" ref="X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4" s="10" t="str" cm="1">
        <f t="array" ref="Y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4" s="10" t="str" cm="1">
        <f t="array" ref="Z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4" s="10" t="str" cm="1">
        <f t="array" ref="AA18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5" spans="1:27" x14ac:dyDescent="0.45">
      <c r="A185" t="str">
        <v/>
      </c>
      <c r="B185" s="12" t="str">
        <v/>
      </c>
      <c r="C185" t="str">
        <v>AnlsGrouping_08_Param_2</v>
      </c>
      <c r="D185" s="12" t="str">
        <v>Diastolic Blood Pressure (mmHg)</v>
      </c>
      <c r="E185" t="str">
        <v>AnlsGrouping_09_Visit_11</v>
      </c>
      <c r="F185" s="12" t="str">
        <v>End of Treatment</v>
      </c>
      <c r="G185" t="str">
        <v>Mth02_ContVar_ByGrp_7_Min</v>
      </c>
      <c r="H185" s="12" t="str">
        <v>Min</v>
      </c>
      <c r="I185" s="10"/>
      <c r="J185" s="19" t="str" cm="1">
        <f t="array" ref="J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39</v>
      </c>
      <c r="K185" s="10" t="str" cm="1">
        <f t="array" ref="K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51</v>
      </c>
      <c r="L185" s="10" t="str" cm="1">
        <f t="array" ref="L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50</v>
      </c>
      <c r="M185" s="10" t="str" cm="1">
        <f t="array" ref="M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5" s="10" t="str" cm="1">
        <f t="array" ref="N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5" s="10" t="str" cm="1">
        <f t="array" ref="O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5" s="10" t="str" cm="1">
        <f t="array" ref="P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5" s="10" t="str" cm="1">
        <f t="array" ref="Q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5" s="10" t="str" cm="1">
        <f t="array" ref="R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5" s="10" t="str" cm="1">
        <f t="array" ref="S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5" s="10" t="str" cm="1">
        <f t="array" ref="T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5" s="10" t="str" cm="1">
        <f t="array" ref="U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5" s="10" t="str" cm="1">
        <f t="array" ref="V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5" s="10" t="str" cm="1">
        <f t="array" ref="W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5" s="10" t="str" cm="1">
        <f t="array" ref="X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5" s="10" t="str" cm="1">
        <f t="array" ref="Y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5" s="10" t="str" cm="1">
        <f t="array" ref="Z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5" s="10" t="str" cm="1">
        <f t="array" ref="AA18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6" spans="1:27" x14ac:dyDescent="0.45">
      <c r="A186" t="str">
        <v/>
      </c>
      <c r="B186" s="12" t="str">
        <v/>
      </c>
      <c r="C186" t="str">
        <v>AnlsGrouping_08_Param_2</v>
      </c>
      <c r="D186" s="12" t="str">
        <v>Diastolic Blood Pressure (mmHg)</v>
      </c>
      <c r="E186" t="str">
        <v>AnlsGrouping_09_Visit_11</v>
      </c>
      <c r="F186" s="12" t="str">
        <v>End of Treatment</v>
      </c>
      <c r="G186" t="str">
        <v>Mth02_ContVar_ByGrp_8_Max</v>
      </c>
      <c r="H186" s="12" t="str">
        <v>Max</v>
      </c>
      <c r="I186" s="10"/>
      <c r="J186" s="19" t="str" cm="1">
        <f t="array" ref="J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100</v>
      </c>
      <c r="K186" s="10" t="str" cm="1">
        <f t="array" ref="K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102</v>
      </c>
      <c r="L186" s="10" t="str" cm="1">
        <f t="array" ref="L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99</v>
      </c>
      <c r="M186" s="10" t="str" cm="1">
        <f t="array" ref="M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6" s="10" t="str" cm="1">
        <f t="array" ref="N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6" s="10" t="str" cm="1">
        <f t="array" ref="O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6" s="10" t="str" cm="1">
        <f t="array" ref="P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6" s="10" t="str" cm="1">
        <f t="array" ref="Q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6" s="10" t="str" cm="1">
        <f t="array" ref="R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6" s="10" t="str" cm="1">
        <f t="array" ref="S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6" s="10" t="str" cm="1">
        <f t="array" ref="T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6" s="10" t="str" cm="1">
        <f t="array" ref="U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6" s="10" t="str" cm="1">
        <f t="array" ref="V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6" s="10" t="str" cm="1">
        <f t="array" ref="W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6" s="10" t="str" cm="1">
        <f t="array" ref="X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6" s="10" t="str" cm="1">
        <f t="array" ref="Y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6" s="10" t="str" cm="1">
        <f t="array" ref="Z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6" s="10" t="str" cm="1">
        <f t="array" ref="AA18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7" spans="1:27" x14ac:dyDescent="0.45">
      <c r="A187" t="str">
        <v/>
      </c>
      <c r="B187" s="12" t="str">
        <v/>
      </c>
      <c r="C187" t="str">
        <v>AnlsGrouping_08_Param_3</v>
      </c>
      <c r="D187" s="12" t="str">
        <v>Pulse Rate (beats/min)</v>
      </c>
      <c r="E187" t="str">
        <v>AnlsGrouping_09_Visit_01</v>
      </c>
      <c r="F187" s="12" t="str">
        <v>Baseline</v>
      </c>
      <c r="G187" t="str">
        <v>Mth02_ContVar_ByGrp_1_n</v>
      </c>
      <c r="H187" s="12" t="str">
        <v>n</v>
      </c>
      <c r="I187" s="10"/>
      <c r="J187" s="19" t="str" cm="1">
        <f t="array" ref="J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255</v>
      </c>
      <c r="K187" s="10" t="str" cm="1">
        <f t="array" ref="K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252</v>
      </c>
      <c r="L187" s="10" t="str" cm="1">
        <f t="array" ref="L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252</v>
      </c>
      <c r="M187" s="10" t="str" cm="1">
        <f t="array" ref="M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7" s="10" t="str" cm="1">
        <f t="array" ref="N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7" s="10" t="str" cm="1">
        <f t="array" ref="O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7" s="10" t="str" cm="1">
        <f t="array" ref="P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7" s="10" t="str" cm="1">
        <f t="array" ref="Q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7" s="10" t="str" cm="1">
        <f t="array" ref="R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7" s="10" t="str" cm="1">
        <f t="array" ref="S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7" s="10" t="str" cm="1">
        <f t="array" ref="T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7" s="10" t="str" cm="1">
        <f t="array" ref="U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7" s="10" t="str" cm="1">
        <f t="array" ref="V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7" s="10" t="str" cm="1">
        <f t="array" ref="W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7" s="10" t="str" cm="1">
        <f t="array" ref="X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7" s="10" t="str" cm="1">
        <f t="array" ref="Y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7" s="10" t="str" cm="1">
        <f t="array" ref="Z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7" s="10" t="str" cm="1">
        <f t="array" ref="AA18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8" spans="1:27" x14ac:dyDescent="0.45">
      <c r="A188" t="str">
        <v/>
      </c>
      <c r="B188" s="12" t="str">
        <v/>
      </c>
      <c r="C188" t="str">
        <v>AnlsGrouping_08_Param_3</v>
      </c>
      <c r="D188" s="12" t="str">
        <v>Pulse Rate (beats/min)</v>
      </c>
      <c r="E188" t="str">
        <v>AnlsGrouping_09_Visit_01</v>
      </c>
      <c r="F188" s="12" t="str">
        <v>Baseline</v>
      </c>
      <c r="G188" t="str">
        <v>Mth02_ContVar_ByGrp_2_Mean</v>
      </c>
      <c r="H188" s="12" t="str">
        <v>Mean</v>
      </c>
      <c r="I188" s="10"/>
      <c r="J188" s="19" t="str" cm="1">
        <f t="array" ref="J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73.5</v>
      </c>
      <c r="K188" s="10" t="str" cm="1">
        <f t="array" ref="K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71.5</v>
      </c>
      <c r="L188" s="10" t="str" cm="1">
        <f t="array" ref="L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73.0</v>
      </c>
      <c r="M188" s="10" t="str" cm="1">
        <f t="array" ref="M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8" s="10" t="str" cm="1">
        <f t="array" ref="N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8" s="10" t="str" cm="1">
        <f t="array" ref="O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8" s="10" t="str" cm="1">
        <f t="array" ref="P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8" s="10" t="str" cm="1">
        <f t="array" ref="Q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8" s="10" t="str" cm="1">
        <f t="array" ref="R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8" s="10" t="str" cm="1">
        <f t="array" ref="S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8" s="10" t="str" cm="1">
        <f t="array" ref="T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8" s="10" t="str" cm="1">
        <f t="array" ref="U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8" s="10" t="str" cm="1">
        <f t="array" ref="V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8" s="10" t="str" cm="1">
        <f t="array" ref="W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8" s="10" t="str" cm="1">
        <f t="array" ref="X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8" s="10" t="str" cm="1">
        <f t="array" ref="Y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8" s="10" t="str" cm="1">
        <f t="array" ref="Z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8" s="10" t="str" cm="1">
        <f t="array" ref="AA18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9" spans="1:27" x14ac:dyDescent="0.45">
      <c r="A189" t="str">
        <v/>
      </c>
      <c r="B189" s="12" t="str">
        <v/>
      </c>
      <c r="C189" t="str">
        <v>AnlsGrouping_08_Param_3</v>
      </c>
      <c r="D189" s="12" t="str">
        <v>Pulse Rate (beats/min)</v>
      </c>
      <c r="E189" t="str">
        <v>AnlsGrouping_09_Visit_01</v>
      </c>
      <c r="F189" s="12" t="str">
        <v>Baseline</v>
      </c>
      <c r="G189" t="str">
        <v>Mth02_ContVar_ByGrp_3_SD</v>
      </c>
      <c r="H189" s="12" t="str">
        <v>SD</v>
      </c>
      <c r="I189" s="10"/>
      <c r="J189" s="19" t="str" cm="1">
        <f t="array" ref="J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(11.89)</v>
      </c>
      <c r="K189" s="10" t="str" cm="1">
        <f t="array" ref="K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(10.54)</v>
      </c>
      <c r="L189" s="10" t="str" cm="1">
        <f t="array" ref="L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(10.50)</v>
      </c>
      <c r="M189" s="10" t="str" cm="1">
        <f t="array" ref="M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9" s="10" t="str" cm="1">
        <f t="array" ref="N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9" s="10" t="str" cm="1">
        <f t="array" ref="O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9" s="10" t="str" cm="1">
        <f t="array" ref="P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9" s="10" t="str" cm="1">
        <f t="array" ref="Q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9" s="10" t="str" cm="1">
        <f t="array" ref="R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9" s="10" t="str" cm="1">
        <f t="array" ref="S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9" s="10" t="str" cm="1">
        <f t="array" ref="T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9" s="10" t="str" cm="1">
        <f t="array" ref="U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9" s="10" t="str" cm="1">
        <f t="array" ref="V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9" s="10" t="str" cm="1">
        <f t="array" ref="W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9" s="10" t="str" cm="1">
        <f t="array" ref="X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9" s="10" t="str" cm="1">
        <f t="array" ref="Y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9" s="10" t="str" cm="1">
        <f t="array" ref="Z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9" s="10" t="str" cm="1">
        <f t="array" ref="AA18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0" spans="1:27" x14ac:dyDescent="0.45">
      <c r="A190" t="str">
        <v/>
      </c>
      <c r="B190" s="12" t="str">
        <v/>
      </c>
      <c r="C190" t="str">
        <v>AnlsGrouping_08_Param_3</v>
      </c>
      <c r="D190" s="12" t="str">
        <v>Pulse Rate (beats/min)</v>
      </c>
      <c r="E190" t="str">
        <v>AnlsGrouping_09_Visit_01</v>
      </c>
      <c r="F190" s="12" t="str">
        <v>Baseline</v>
      </c>
      <c r="G190" t="str">
        <v>Mth02_ContVar_ByGrp_4_Median</v>
      </c>
      <c r="H190" s="12" t="str">
        <v>Median</v>
      </c>
      <c r="I190" s="10"/>
      <c r="J190" s="19" t="str" cm="1">
        <f t="array" ref="J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72.0</v>
      </c>
      <c r="K190" s="10" t="str" cm="1">
        <f t="array" ref="K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90" s="10" t="str" cm="1">
        <f t="array" ref="L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72.0</v>
      </c>
      <c r="M190" s="10" t="str" cm="1">
        <f t="array" ref="M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0" s="10" t="str" cm="1">
        <f t="array" ref="N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0" s="10" t="str" cm="1">
        <f t="array" ref="O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0" s="10" t="str" cm="1">
        <f t="array" ref="P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0" s="10" t="str" cm="1">
        <f t="array" ref="Q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0" s="10" t="str" cm="1">
        <f t="array" ref="R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0" s="10" t="str" cm="1">
        <f t="array" ref="S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0" s="10" t="str" cm="1">
        <f t="array" ref="T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0" s="10" t="str" cm="1">
        <f t="array" ref="U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0" s="10" t="str" cm="1">
        <f t="array" ref="V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0" s="10" t="str" cm="1">
        <f t="array" ref="W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0" s="10" t="str" cm="1">
        <f t="array" ref="X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0" s="10" t="str" cm="1">
        <f t="array" ref="Y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0" s="10" t="str" cm="1">
        <f t="array" ref="Z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0" s="10" t="str" cm="1">
        <f t="array" ref="AA19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1" spans="1:27" x14ac:dyDescent="0.45">
      <c r="A191" t="str">
        <v/>
      </c>
      <c r="B191" s="12" t="str">
        <v/>
      </c>
      <c r="C191" t="str">
        <v>AnlsGrouping_08_Param_3</v>
      </c>
      <c r="D191" s="12" t="str">
        <v>Pulse Rate (beats/min)</v>
      </c>
      <c r="E191" t="str">
        <v>AnlsGrouping_09_Visit_01</v>
      </c>
      <c r="F191" s="12" t="str">
        <v>Baseline</v>
      </c>
      <c r="G191" t="str">
        <v>Mth02_ContVar_ByGrp_5_Q1</v>
      </c>
      <c r="H191" s="12" t="str">
        <v>Q1</v>
      </c>
      <c r="I191" s="10"/>
      <c r="J191" s="19" t="str" cm="1">
        <f t="array" ref="J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64.0</v>
      </c>
      <c r="K191" s="10" t="str" cm="1">
        <f t="array" ref="K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64.0</v>
      </c>
      <c r="L191" s="10" t="str" cm="1">
        <f t="array" ref="L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64.0</v>
      </c>
      <c r="M191" s="10" t="str" cm="1">
        <f t="array" ref="M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1" s="10" t="str" cm="1">
        <f t="array" ref="N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1" s="10" t="str" cm="1">
        <f t="array" ref="O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1" s="10" t="str" cm="1">
        <f t="array" ref="P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1" s="10" t="str" cm="1">
        <f t="array" ref="Q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1" s="10" t="str" cm="1">
        <f t="array" ref="R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1" s="10" t="str" cm="1">
        <f t="array" ref="S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1" s="10" t="str" cm="1">
        <f t="array" ref="T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1" s="10" t="str" cm="1">
        <f t="array" ref="U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1" s="10" t="str" cm="1">
        <f t="array" ref="V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1" s="10" t="str" cm="1">
        <f t="array" ref="W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1" s="10" t="str" cm="1">
        <f t="array" ref="X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1" s="10" t="str" cm="1">
        <f t="array" ref="Y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1" s="10" t="str" cm="1">
        <f t="array" ref="Z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1" s="10" t="str" cm="1">
        <f t="array" ref="AA19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2" spans="1:27" x14ac:dyDescent="0.45">
      <c r="A192" t="str">
        <v/>
      </c>
      <c r="B192" s="12" t="str">
        <v/>
      </c>
      <c r="C192" t="str">
        <v>AnlsGrouping_08_Param_3</v>
      </c>
      <c r="D192" s="12" t="str">
        <v>Pulse Rate (beats/min)</v>
      </c>
      <c r="E192" t="str">
        <v>AnlsGrouping_09_Visit_01</v>
      </c>
      <c r="F192" s="12" t="str">
        <v>Baseline</v>
      </c>
      <c r="G192" t="str">
        <v>Mth02_ContVar_ByGrp_6_Q3</v>
      </c>
      <c r="H192" s="12" t="str">
        <v>Q3</v>
      </c>
      <c r="I192" s="10"/>
      <c r="J192" s="19" t="str" cm="1">
        <f t="array" ref="J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92" s="10" t="str" cm="1">
        <f t="array" ref="K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192" s="10" t="str" cm="1">
        <f t="array" ref="L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80.0</v>
      </c>
      <c r="M192" s="10" t="str" cm="1">
        <f t="array" ref="M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2" s="10" t="str" cm="1">
        <f t="array" ref="N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2" s="10" t="str" cm="1">
        <f t="array" ref="O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2" s="10" t="str" cm="1">
        <f t="array" ref="P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2" s="10" t="str" cm="1">
        <f t="array" ref="Q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2" s="10" t="str" cm="1">
        <f t="array" ref="R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2" s="10" t="str" cm="1">
        <f t="array" ref="S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2" s="10" t="str" cm="1">
        <f t="array" ref="T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2" s="10" t="str" cm="1">
        <f t="array" ref="U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2" s="10" t="str" cm="1">
        <f t="array" ref="V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2" s="10" t="str" cm="1">
        <f t="array" ref="W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2" s="10" t="str" cm="1">
        <f t="array" ref="X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2" s="10" t="str" cm="1">
        <f t="array" ref="Y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2" s="10" t="str" cm="1">
        <f t="array" ref="Z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2" s="10" t="str" cm="1">
        <f t="array" ref="AA19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3" spans="1:27" x14ac:dyDescent="0.45">
      <c r="A193" t="str">
        <v/>
      </c>
      <c r="B193" s="12" t="str">
        <v/>
      </c>
      <c r="C193" t="str">
        <v>AnlsGrouping_08_Param_3</v>
      </c>
      <c r="D193" s="12" t="str">
        <v>Pulse Rate (beats/min)</v>
      </c>
      <c r="E193" t="str">
        <v>AnlsGrouping_09_Visit_01</v>
      </c>
      <c r="F193" s="12" t="str">
        <v>Baseline</v>
      </c>
      <c r="G193" t="str">
        <v>Mth02_ContVar_ByGrp_7_Min</v>
      </c>
      <c r="H193" s="12" t="str">
        <v>Min</v>
      </c>
      <c r="I193" s="10"/>
      <c r="J193" s="19" t="str" cm="1">
        <f t="array" ref="J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51</v>
      </c>
      <c r="K193" s="10" t="str" cm="1">
        <f t="array" ref="K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50</v>
      </c>
      <c r="L193" s="10" t="str" cm="1">
        <f t="array" ref="L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52</v>
      </c>
      <c r="M193" s="10" t="str" cm="1">
        <f t="array" ref="M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3" s="10" t="str" cm="1">
        <f t="array" ref="N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3" s="10" t="str" cm="1">
        <f t="array" ref="O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3" s="10" t="str" cm="1">
        <f t="array" ref="P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3" s="10" t="str" cm="1">
        <f t="array" ref="Q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3" s="10" t="str" cm="1">
        <f t="array" ref="R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3" s="10" t="str" cm="1">
        <f t="array" ref="S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3" s="10" t="str" cm="1">
        <f t="array" ref="T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3" s="10" t="str" cm="1">
        <f t="array" ref="U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3" s="10" t="str" cm="1">
        <f t="array" ref="V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3" s="10" t="str" cm="1">
        <f t="array" ref="W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3" s="10" t="str" cm="1">
        <f t="array" ref="X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3" s="10" t="str" cm="1">
        <f t="array" ref="Y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3" s="10" t="str" cm="1">
        <f t="array" ref="Z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3" s="10" t="str" cm="1">
        <f t="array" ref="AA19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4" spans="1:27" x14ac:dyDescent="0.45">
      <c r="A194" t="str">
        <v/>
      </c>
      <c r="B194" s="12" t="str">
        <v/>
      </c>
      <c r="C194" t="str">
        <v>AnlsGrouping_08_Param_3</v>
      </c>
      <c r="D194" s="12" t="str">
        <v>Pulse Rate (beats/min)</v>
      </c>
      <c r="E194" t="str">
        <v>AnlsGrouping_09_Visit_01</v>
      </c>
      <c r="F194" s="12" t="str">
        <v>Baseline</v>
      </c>
      <c r="G194" t="str">
        <v>Mth02_ContVar_ByGrp_8_Max</v>
      </c>
      <c r="H194" s="12" t="str">
        <v>Max</v>
      </c>
      <c r="I194" s="10"/>
      <c r="J194" s="19" t="str" cm="1">
        <f t="array" ref="J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134</v>
      </c>
      <c r="K194" s="10" t="str" cm="1">
        <f t="array" ref="K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104</v>
      </c>
      <c r="L194" s="10" t="str" cm="1">
        <f t="array" ref="L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104</v>
      </c>
      <c r="M194" s="10" t="str" cm="1">
        <f t="array" ref="M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4" s="10" t="str" cm="1">
        <f t="array" ref="N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4" s="10" t="str" cm="1">
        <f t="array" ref="O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4" s="10" t="str" cm="1">
        <f t="array" ref="P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4" s="10" t="str" cm="1">
        <f t="array" ref="Q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4" s="10" t="str" cm="1">
        <f t="array" ref="R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4" s="10" t="str" cm="1">
        <f t="array" ref="S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4" s="10" t="str" cm="1">
        <f t="array" ref="T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4" s="10" t="str" cm="1">
        <f t="array" ref="U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4" s="10" t="str" cm="1">
        <f t="array" ref="V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4" s="10" t="str" cm="1">
        <f t="array" ref="W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4" s="10" t="str" cm="1">
        <f t="array" ref="X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4" s="10" t="str" cm="1">
        <f t="array" ref="Y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4" s="10" t="str" cm="1">
        <f t="array" ref="Z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4" s="10" t="str" cm="1">
        <f t="array" ref="AA19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5" spans="1:27" x14ac:dyDescent="0.45">
      <c r="A195" t="str">
        <v/>
      </c>
      <c r="B195" s="12" t="str">
        <v/>
      </c>
      <c r="C195" t="str">
        <v>AnlsGrouping_08_Param_3</v>
      </c>
      <c r="D195" s="12" t="str">
        <v>Pulse Rate (beats/min)</v>
      </c>
      <c r="E195" t="str">
        <v>AnlsGrouping_09_Visit_02</v>
      </c>
      <c r="F195" s="12" t="str">
        <v>Week 2</v>
      </c>
      <c r="G195" t="str">
        <v>Mth02_ContVar_ByGrp_1_n</v>
      </c>
      <c r="H195" s="12" t="str">
        <v>n</v>
      </c>
      <c r="I195" s="10"/>
      <c r="J195" s="19" t="str" cm="1">
        <f t="array" ref="J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252</v>
      </c>
      <c r="K195" s="10" t="str" cm="1">
        <f t="array" ref="K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251</v>
      </c>
      <c r="L195" s="10" t="str" cm="1">
        <f t="array" ref="L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243</v>
      </c>
      <c r="M195" s="10" t="str" cm="1">
        <f t="array" ref="M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5" s="10" t="str" cm="1">
        <f t="array" ref="N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5" s="10" t="str" cm="1">
        <f t="array" ref="O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5" s="10" t="str" cm="1">
        <f t="array" ref="P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5" s="10" t="str" cm="1">
        <f t="array" ref="Q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5" s="10" t="str" cm="1">
        <f t="array" ref="R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5" s="10" t="str" cm="1">
        <f t="array" ref="S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5" s="10" t="str" cm="1">
        <f t="array" ref="T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5" s="10" t="str" cm="1">
        <f t="array" ref="U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5" s="10" t="str" cm="1">
        <f t="array" ref="V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5" s="10" t="str" cm="1">
        <f t="array" ref="W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5" s="10" t="str" cm="1">
        <f t="array" ref="X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5" s="10" t="str" cm="1">
        <f t="array" ref="Y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5" s="10" t="str" cm="1">
        <f t="array" ref="Z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5" s="10" t="str" cm="1">
        <f t="array" ref="AA19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6" spans="1:27" x14ac:dyDescent="0.45">
      <c r="A196" t="str">
        <v/>
      </c>
      <c r="B196" s="12" t="str">
        <v/>
      </c>
      <c r="C196" t="str">
        <v>AnlsGrouping_08_Param_3</v>
      </c>
      <c r="D196" s="12" t="str">
        <v>Pulse Rate (beats/min)</v>
      </c>
      <c r="E196" t="str">
        <v>AnlsGrouping_09_Visit_02</v>
      </c>
      <c r="F196" s="12" t="str">
        <v>Week 2</v>
      </c>
      <c r="G196" t="str">
        <v>Mth02_ContVar_ByGrp_2_Mean</v>
      </c>
      <c r="H196" s="12" t="str">
        <v>Mean</v>
      </c>
      <c r="I196" s="10"/>
      <c r="J196" s="19" t="str" cm="1">
        <f t="array" ref="J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73.2</v>
      </c>
      <c r="K196" s="10" t="str" cm="1">
        <f t="array" ref="K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74.5</v>
      </c>
      <c r="L196" s="10" t="str" cm="1">
        <f t="array" ref="L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76.2</v>
      </c>
      <c r="M196" s="10" t="str" cm="1">
        <f t="array" ref="M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6" s="10" t="str" cm="1">
        <f t="array" ref="N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6" s="10" t="str" cm="1">
        <f t="array" ref="O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6" s="10" t="str" cm="1">
        <f t="array" ref="P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6" s="10" t="str" cm="1">
        <f t="array" ref="Q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6" s="10" t="str" cm="1">
        <f t="array" ref="R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6" s="10" t="str" cm="1">
        <f t="array" ref="S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6" s="10" t="str" cm="1">
        <f t="array" ref="T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6" s="10" t="str" cm="1">
        <f t="array" ref="U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6" s="10" t="str" cm="1">
        <f t="array" ref="V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6" s="10" t="str" cm="1">
        <f t="array" ref="W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6" s="10" t="str" cm="1">
        <f t="array" ref="X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6" s="10" t="str" cm="1">
        <f t="array" ref="Y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6" s="10" t="str" cm="1">
        <f t="array" ref="Z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6" s="10" t="str" cm="1">
        <f t="array" ref="AA19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7" spans="1:27" x14ac:dyDescent="0.45">
      <c r="A197" t="str">
        <v/>
      </c>
      <c r="B197" s="12" t="str">
        <v/>
      </c>
      <c r="C197" t="str">
        <v>AnlsGrouping_08_Param_3</v>
      </c>
      <c r="D197" s="12" t="str">
        <v>Pulse Rate (beats/min)</v>
      </c>
      <c r="E197" t="str">
        <v>AnlsGrouping_09_Visit_02</v>
      </c>
      <c r="F197" s="12" t="str">
        <v>Week 2</v>
      </c>
      <c r="G197" t="str">
        <v>Mth02_ContVar_ByGrp_3_SD</v>
      </c>
      <c r="H197" s="12" t="str">
        <v>SD</v>
      </c>
      <c r="I197" s="10"/>
      <c r="J197" s="19" t="str" cm="1">
        <f t="array" ref="J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(10.25)</v>
      </c>
      <c r="K197" s="10" t="str" cm="1">
        <f t="array" ref="K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(10.64)</v>
      </c>
      <c r="L197" s="10" t="str" cm="1">
        <f t="array" ref="L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(10.30)</v>
      </c>
      <c r="M197" s="10" t="str" cm="1">
        <f t="array" ref="M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7" s="10" t="str" cm="1">
        <f t="array" ref="N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7" s="10" t="str" cm="1">
        <f t="array" ref="O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7" s="10" t="str" cm="1">
        <f t="array" ref="P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7" s="10" t="str" cm="1">
        <f t="array" ref="Q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7" s="10" t="str" cm="1">
        <f t="array" ref="R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7" s="10" t="str" cm="1">
        <f t="array" ref="S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7" s="10" t="str" cm="1">
        <f t="array" ref="T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7" s="10" t="str" cm="1">
        <f t="array" ref="U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7" s="10" t="str" cm="1">
        <f t="array" ref="V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7" s="10" t="str" cm="1">
        <f t="array" ref="W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7" s="10" t="str" cm="1">
        <f t="array" ref="X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7" s="10" t="str" cm="1">
        <f t="array" ref="Y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7" s="10" t="str" cm="1">
        <f t="array" ref="Z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7" s="10" t="str" cm="1">
        <f t="array" ref="AA19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8" spans="1:27" x14ac:dyDescent="0.45">
      <c r="A198" t="str">
        <v/>
      </c>
      <c r="B198" s="12" t="str">
        <v/>
      </c>
      <c r="C198" t="str">
        <v>AnlsGrouping_08_Param_3</v>
      </c>
      <c r="D198" s="12" t="str">
        <v>Pulse Rate (beats/min)</v>
      </c>
      <c r="E198" t="str">
        <v>AnlsGrouping_09_Visit_02</v>
      </c>
      <c r="F198" s="12" t="str">
        <v>Week 2</v>
      </c>
      <c r="G198" t="str">
        <v>Mth02_ContVar_ByGrp_4_Median</v>
      </c>
      <c r="H198" s="12" t="str">
        <v>Median</v>
      </c>
      <c r="I198" s="10"/>
      <c r="J198" s="19" t="str" cm="1">
        <f t="array" ref="J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72.0</v>
      </c>
      <c r="K198" s="10" t="str" cm="1">
        <f t="array" ref="K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74.0</v>
      </c>
      <c r="L198" s="10" t="str" cm="1">
        <f t="array" ref="L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76.0</v>
      </c>
      <c r="M198" s="10" t="str" cm="1">
        <f t="array" ref="M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8" s="10" t="str" cm="1">
        <f t="array" ref="N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8" s="10" t="str" cm="1">
        <f t="array" ref="O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8" s="10" t="str" cm="1">
        <f t="array" ref="P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8" s="10" t="str" cm="1">
        <f t="array" ref="Q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8" s="10" t="str" cm="1">
        <f t="array" ref="R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8" s="10" t="str" cm="1">
        <f t="array" ref="S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8" s="10" t="str" cm="1">
        <f t="array" ref="T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8" s="10" t="str" cm="1">
        <f t="array" ref="U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8" s="10" t="str" cm="1">
        <f t="array" ref="V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8" s="10" t="str" cm="1">
        <f t="array" ref="W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8" s="10" t="str" cm="1">
        <f t="array" ref="X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8" s="10" t="str" cm="1">
        <f t="array" ref="Y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8" s="10" t="str" cm="1">
        <f t="array" ref="Z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8" s="10" t="str" cm="1">
        <f t="array" ref="AA19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9" spans="1:27" x14ac:dyDescent="0.45">
      <c r="A199" t="str">
        <v/>
      </c>
      <c r="B199" s="12" t="str">
        <v/>
      </c>
      <c r="C199" t="str">
        <v>AnlsGrouping_08_Param_3</v>
      </c>
      <c r="D199" s="12" t="str">
        <v>Pulse Rate (beats/min)</v>
      </c>
      <c r="E199" t="str">
        <v>AnlsGrouping_09_Visit_02</v>
      </c>
      <c r="F199" s="12" t="str">
        <v>Week 2</v>
      </c>
      <c r="G199" t="str">
        <v>Mth02_ContVar_ByGrp_5_Q1</v>
      </c>
      <c r="H199" s="12" t="str">
        <v>Q1</v>
      </c>
      <c r="I199" s="10"/>
      <c r="J199" s="19" t="str" cm="1">
        <f t="array" ref="J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64.0</v>
      </c>
      <c r="K199" s="10" t="str" cm="1">
        <f t="array" ref="K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68.0</v>
      </c>
      <c r="L199" s="10" t="str" cm="1">
        <f t="array" ref="L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199" s="10" t="str" cm="1">
        <f t="array" ref="M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9" s="10" t="str" cm="1">
        <f t="array" ref="N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9" s="10" t="str" cm="1">
        <f t="array" ref="O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9" s="10" t="str" cm="1">
        <f t="array" ref="P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9" s="10" t="str" cm="1">
        <f t="array" ref="Q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9" s="10" t="str" cm="1">
        <f t="array" ref="R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9" s="10" t="str" cm="1">
        <f t="array" ref="S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9" s="10" t="str" cm="1">
        <f t="array" ref="T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9" s="10" t="str" cm="1">
        <f t="array" ref="U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9" s="10" t="str" cm="1">
        <f t="array" ref="V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9" s="10" t="str" cm="1">
        <f t="array" ref="W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9" s="10" t="str" cm="1">
        <f t="array" ref="X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9" s="10" t="str" cm="1">
        <f t="array" ref="Y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9" s="10" t="str" cm="1">
        <f t="array" ref="Z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9" s="10" t="str" cm="1">
        <f t="array" ref="AA19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0" spans="1:27" x14ac:dyDescent="0.45">
      <c r="A200" t="str">
        <v/>
      </c>
      <c r="B200" s="12" t="str">
        <v/>
      </c>
      <c r="C200" t="str">
        <v>AnlsGrouping_08_Param_3</v>
      </c>
      <c r="D200" s="12" t="str">
        <v>Pulse Rate (beats/min)</v>
      </c>
      <c r="E200" t="str">
        <v>AnlsGrouping_09_Visit_02</v>
      </c>
      <c r="F200" s="12" t="str">
        <v>Week 2</v>
      </c>
      <c r="G200" t="str">
        <v>Mth02_ContVar_ByGrp_6_Q3</v>
      </c>
      <c r="H200" s="12" t="str">
        <v>Q3</v>
      </c>
      <c r="I200" s="10"/>
      <c r="J200" s="19" t="str" cm="1">
        <f t="array" ref="J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200" s="10" t="str" cm="1">
        <f t="array" ref="K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200" s="10" t="str" cm="1">
        <f t="array" ref="L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84.0</v>
      </c>
      <c r="M200" s="10" t="str" cm="1">
        <f t="array" ref="M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0" s="10" t="str" cm="1">
        <f t="array" ref="N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0" s="10" t="str" cm="1">
        <f t="array" ref="O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0" s="10" t="str" cm="1">
        <f t="array" ref="P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0" s="10" t="str" cm="1">
        <f t="array" ref="Q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0" s="10" t="str" cm="1">
        <f t="array" ref="R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0" s="10" t="str" cm="1">
        <f t="array" ref="S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0" s="10" t="str" cm="1">
        <f t="array" ref="T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0" s="10" t="str" cm="1">
        <f t="array" ref="U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0" s="10" t="str" cm="1">
        <f t="array" ref="V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0" s="10" t="str" cm="1">
        <f t="array" ref="W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0" s="10" t="str" cm="1">
        <f t="array" ref="X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0" s="10" t="str" cm="1">
        <f t="array" ref="Y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0" s="10" t="str" cm="1">
        <f t="array" ref="Z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0" s="10" t="str" cm="1">
        <f t="array" ref="AA20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1" spans="1:27" x14ac:dyDescent="0.45">
      <c r="A201" t="str">
        <v/>
      </c>
      <c r="B201" s="12" t="str">
        <v/>
      </c>
      <c r="C201" t="str">
        <v>AnlsGrouping_08_Param_3</v>
      </c>
      <c r="D201" s="12" t="str">
        <v>Pulse Rate (beats/min)</v>
      </c>
      <c r="E201" t="str">
        <v>AnlsGrouping_09_Visit_02</v>
      </c>
      <c r="F201" s="12" t="str">
        <v>Week 2</v>
      </c>
      <c r="G201" t="str">
        <v>Mth02_ContVar_ByGrp_7_Min</v>
      </c>
      <c r="H201" s="12" t="str">
        <v>Min</v>
      </c>
      <c r="I201" s="10"/>
      <c r="J201" s="19" t="str" cm="1">
        <f t="array" ref="J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50</v>
      </c>
      <c r="K201" s="10" t="str" cm="1">
        <f t="array" ref="K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52</v>
      </c>
      <c r="L201" s="10" t="str" cm="1">
        <f t="array" ref="L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54</v>
      </c>
      <c r="M201" s="10" t="str" cm="1">
        <f t="array" ref="M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1" s="10" t="str" cm="1">
        <f t="array" ref="N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1" s="10" t="str" cm="1">
        <f t="array" ref="O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1" s="10" t="str" cm="1">
        <f t="array" ref="P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1" s="10" t="str" cm="1">
        <f t="array" ref="Q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1" s="10" t="str" cm="1">
        <f t="array" ref="R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1" s="10" t="str" cm="1">
        <f t="array" ref="S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1" s="10" t="str" cm="1">
        <f t="array" ref="T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1" s="10" t="str" cm="1">
        <f t="array" ref="U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1" s="10" t="str" cm="1">
        <f t="array" ref="V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1" s="10" t="str" cm="1">
        <f t="array" ref="W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1" s="10" t="str" cm="1">
        <f t="array" ref="X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1" s="10" t="str" cm="1">
        <f t="array" ref="Y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1" s="10" t="str" cm="1">
        <f t="array" ref="Z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1" s="10" t="str" cm="1">
        <f t="array" ref="AA20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2" spans="1:27" x14ac:dyDescent="0.45">
      <c r="A202" t="str">
        <v/>
      </c>
      <c r="B202" s="12" t="str">
        <v/>
      </c>
      <c r="C202" t="str">
        <v>AnlsGrouping_08_Param_3</v>
      </c>
      <c r="D202" s="12" t="str">
        <v>Pulse Rate (beats/min)</v>
      </c>
      <c r="E202" t="str">
        <v>AnlsGrouping_09_Visit_02</v>
      </c>
      <c r="F202" s="12" t="str">
        <v>Week 2</v>
      </c>
      <c r="G202" t="str">
        <v>Mth02_ContVar_ByGrp_8_Max</v>
      </c>
      <c r="H202" s="12" t="str">
        <v>Max</v>
      </c>
      <c r="I202" s="10"/>
      <c r="J202" s="19" t="str" cm="1">
        <f t="array" ref="J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106</v>
      </c>
      <c r="K202" s="10" t="str" cm="1">
        <f t="array" ref="K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116</v>
      </c>
      <c r="L202" s="10" t="str" cm="1">
        <f t="array" ref="L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106</v>
      </c>
      <c r="M202" s="10" t="str" cm="1">
        <f t="array" ref="M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2" s="10" t="str" cm="1">
        <f t="array" ref="N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2" s="10" t="str" cm="1">
        <f t="array" ref="O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2" s="10" t="str" cm="1">
        <f t="array" ref="P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2" s="10" t="str" cm="1">
        <f t="array" ref="Q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2" s="10" t="str" cm="1">
        <f t="array" ref="R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2" s="10" t="str" cm="1">
        <f t="array" ref="S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2" s="10" t="str" cm="1">
        <f t="array" ref="T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2" s="10" t="str" cm="1">
        <f t="array" ref="U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2" s="10" t="str" cm="1">
        <f t="array" ref="V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2" s="10" t="str" cm="1">
        <f t="array" ref="W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2" s="10" t="str" cm="1">
        <f t="array" ref="X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2" s="10" t="str" cm="1">
        <f t="array" ref="Y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2" s="10" t="str" cm="1">
        <f t="array" ref="Z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2" s="10" t="str" cm="1">
        <f t="array" ref="AA20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3" spans="1:27" x14ac:dyDescent="0.45">
      <c r="A203" t="str">
        <v/>
      </c>
      <c r="B203" s="12" t="str">
        <v/>
      </c>
      <c r="C203" t="str">
        <v>AnlsGrouping_08_Param_3</v>
      </c>
      <c r="D203" s="12" t="str">
        <v>Pulse Rate (beats/min)</v>
      </c>
      <c r="E203" t="str">
        <v>AnlsGrouping_09_Visit_03</v>
      </c>
      <c r="F203" s="12" t="str">
        <v>Week 4</v>
      </c>
      <c r="G203" t="str">
        <v>Mth02_ContVar_ByGrp_1_n</v>
      </c>
      <c r="H203" s="12" t="str">
        <v>n</v>
      </c>
      <c r="I203" s="10"/>
      <c r="J203" s="19" t="str" cm="1">
        <f t="array" ref="J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246</v>
      </c>
      <c r="K203" s="10" t="str" cm="1">
        <f t="array" ref="K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216</v>
      </c>
      <c r="L203" s="10" t="str" cm="1">
        <f t="array" ref="L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219</v>
      </c>
      <c r="M203" s="10" t="str" cm="1">
        <f t="array" ref="M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3" s="10" t="str" cm="1">
        <f t="array" ref="N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3" s="10" t="str" cm="1">
        <f t="array" ref="O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3" s="10" t="str" cm="1">
        <f t="array" ref="P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3" s="10" t="str" cm="1">
        <f t="array" ref="Q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3" s="10" t="str" cm="1">
        <f t="array" ref="R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3" s="10" t="str" cm="1">
        <f t="array" ref="S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3" s="10" t="str" cm="1">
        <f t="array" ref="T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3" s="10" t="str" cm="1">
        <f t="array" ref="U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3" s="10" t="str" cm="1">
        <f t="array" ref="V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3" s="10" t="str" cm="1">
        <f t="array" ref="W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3" s="10" t="str" cm="1">
        <f t="array" ref="X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3" s="10" t="str" cm="1">
        <f t="array" ref="Y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3" s="10" t="str" cm="1">
        <f t="array" ref="Z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3" s="10" t="str" cm="1">
        <f t="array" ref="AA20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4" spans="1:27" x14ac:dyDescent="0.45">
      <c r="A204" t="str">
        <v/>
      </c>
      <c r="B204" s="12" t="str">
        <v/>
      </c>
      <c r="C204" t="str">
        <v>AnlsGrouping_08_Param_3</v>
      </c>
      <c r="D204" s="12" t="str">
        <v>Pulse Rate (beats/min)</v>
      </c>
      <c r="E204" t="str">
        <v>AnlsGrouping_09_Visit_03</v>
      </c>
      <c r="F204" s="12" t="str">
        <v>Week 4</v>
      </c>
      <c r="G204" t="str">
        <v>Mth02_ContVar_ByGrp_2_Mean</v>
      </c>
      <c r="H204" s="12" t="str">
        <v>Mean</v>
      </c>
      <c r="I204" s="10"/>
      <c r="J204" s="19" t="str" cm="1">
        <f t="array" ref="J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73.8</v>
      </c>
      <c r="K204" s="10" t="str" cm="1">
        <f t="array" ref="K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73.1</v>
      </c>
      <c r="L204" s="10" t="str" cm="1">
        <f t="array" ref="L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75.9</v>
      </c>
      <c r="M204" s="10" t="str" cm="1">
        <f t="array" ref="M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4" s="10" t="str" cm="1">
        <f t="array" ref="N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4" s="10" t="str" cm="1">
        <f t="array" ref="O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4" s="10" t="str" cm="1">
        <f t="array" ref="P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4" s="10" t="str" cm="1">
        <f t="array" ref="Q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4" s="10" t="str" cm="1">
        <f t="array" ref="R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4" s="10" t="str" cm="1">
        <f t="array" ref="S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4" s="10" t="str" cm="1">
        <f t="array" ref="T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4" s="10" t="str" cm="1">
        <f t="array" ref="U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4" s="10" t="str" cm="1">
        <f t="array" ref="V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4" s="10" t="str" cm="1">
        <f t="array" ref="W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4" s="10" t="str" cm="1">
        <f t="array" ref="X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4" s="10" t="str" cm="1">
        <f t="array" ref="Y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4" s="10" t="str" cm="1">
        <f t="array" ref="Z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4" s="10" t="str" cm="1">
        <f t="array" ref="AA20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5" spans="1:27" x14ac:dyDescent="0.45">
      <c r="A205" t="str">
        <v/>
      </c>
      <c r="B205" s="12" t="str">
        <v/>
      </c>
      <c r="C205" t="str">
        <v>AnlsGrouping_08_Param_3</v>
      </c>
      <c r="D205" s="12" t="str">
        <v>Pulse Rate (beats/min)</v>
      </c>
      <c r="E205" t="str">
        <v>AnlsGrouping_09_Visit_03</v>
      </c>
      <c r="F205" s="12" t="str">
        <v>Week 4</v>
      </c>
      <c r="G205" t="str">
        <v>Mth02_ContVar_ByGrp_3_SD</v>
      </c>
      <c r="H205" s="12" t="str">
        <v>SD</v>
      </c>
      <c r="I205" s="10"/>
      <c r="J205" s="19" t="str" cm="1">
        <f t="array" ref="J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(10.74)</v>
      </c>
      <c r="K205" s="10" t="str" cm="1">
        <f t="array" ref="K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(10.59)</v>
      </c>
      <c r="L205" s="10" t="str" cm="1">
        <f t="array" ref="L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(11.06)</v>
      </c>
      <c r="M205" s="10" t="str" cm="1">
        <f t="array" ref="M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5" s="10" t="str" cm="1">
        <f t="array" ref="N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5" s="10" t="str" cm="1">
        <f t="array" ref="O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5" s="10" t="str" cm="1">
        <f t="array" ref="P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5" s="10" t="str" cm="1">
        <f t="array" ref="Q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5" s="10" t="str" cm="1">
        <f t="array" ref="R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5" s="10" t="str" cm="1">
        <f t="array" ref="S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5" s="10" t="str" cm="1">
        <f t="array" ref="T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5" s="10" t="str" cm="1">
        <f t="array" ref="U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5" s="10" t="str" cm="1">
        <f t="array" ref="V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5" s="10" t="str" cm="1">
        <f t="array" ref="W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5" s="10" t="str" cm="1">
        <f t="array" ref="X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5" s="10" t="str" cm="1">
        <f t="array" ref="Y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5" s="10" t="str" cm="1">
        <f t="array" ref="Z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5" s="10" t="str" cm="1">
        <f t="array" ref="AA20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6" spans="1:27" x14ac:dyDescent="0.45">
      <c r="A206" t="str">
        <v/>
      </c>
      <c r="B206" s="12" t="str">
        <v/>
      </c>
      <c r="C206" t="str">
        <v>AnlsGrouping_08_Param_3</v>
      </c>
      <c r="D206" s="12" t="str">
        <v>Pulse Rate (beats/min)</v>
      </c>
      <c r="E206" t="str">
        <v>AnlsGrouping_09_Visit_03</v>
      </c>
      <c r="F206" s="12" t="str">
        <v>Week 4</v>
      </c>
      <c r="G206" t="str">
        <v>Mth02_ContVar_ByGrp_4_Median</v>
      </c>
      <c r="H206" s="12" t="str">
        <v>Median</v>
      </c>
      <c r="I206" s="10"/>
      <c r="J206" s="19" t="str" cm="1">
        <f t="array" ref="J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73.5</v>
      </c>
      <c r="K206" s="10" t="str" cm="1">
        <f t="array" ref="K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74.0</v>
      </c>
      <c r="L206" s="10" t="str" cm="1">
        <f t="array" ref="L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74.0</v>
      </c>
      <c r="M206" s="10" t="str" cm="1">
        <f t="array" ref="M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6" s="10" t="str" cm="1">
        <f t="array" ref="N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6" s="10" t="str" cm="1">
        <f t="array" ref="O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6" s="10" t="str" cm="1">
        <f t="array" ref="P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6" s="10" t="str" cm="1">
        <f t="array" ref="Q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6" s="10" t="str" cm="1">
        <f t="array" ref="R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6" s="10" t="str" cm="1">
        <f t="array" ref="S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6" s="10" t="str" cm="1">
        <f t="array" ref="T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6" s="10" t="str" cm="1">
        <f t="array" ref="U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6" s="10" t="str" cm="1">
        <f t="array" ref="V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6" s="10" t="str" cm="1">
        <f t="array" ref="W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6" s="10" t="str" cm="1">
        <f t="array" ref="X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6" s="10" t="str" cm="1">
        <f t="array" ref="Y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6" s="10" t="str" cm="1">
        <f t="array" ref="Z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6" s="10" t="str" cm="1">
        <f t="array" ref="AA20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7" spans="1:27" x14ac:dyDescent="0.45">
      <c r="A207" t="str">
        <v/>
      </c>
      <c r="B207" s="12" t="str">
        <v/>
      </c>
      <c r="C207" t="str">
        <v>AnlsGrouping_08_Param_3</v>
      </c>
      <c r="D207" s="12" t="str">
        <v>Pulse Rate (beats/min)</v>
      </c>
      <c r="E207" t="str">
        <v>AnlsGrouping_09_Visit_03</v>
      </c>
      <c r="F207" s="12" t="str">
        <v>Week 4</v>
      </c>
      <c r="G207" t="str">
        <v>Mth02_ContVar_ByGrp_5_Q1</v>
      </c>
      <c r="H207" s="12" t="str">
        <v>Q1</v>
      </c>
      <c r="I207" s="10"/>
      <c r="J207" s="19" t="str" cm="1">
        <f t="array" ref="J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66.0</v>
      </c>
      <c r="K207" s="10" t="str" cm="1">
        <f t="array" ref="K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65.0</v>
      </c>
      <c r="L207" s="10" t="str" cm="1">
        <f t="array" ref="L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207" s="10" t="str" cm="1">
        <f t="array" ref="M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7" s="10" t="str" cm="1">
        <f t="array" ref="N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7" s="10" t="str" cm="1">
        <f t="array" ref="O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7" s="10" t="str" cm="1">
        <f t="array" ref="P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7" s="10" t="str" cm="1">
        <f t="array" ref="Q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7" s="10" t="str" cm="1">
        <f t="array" ref="R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7" s="10" t="str" cm="1">
        <f t="array" ref="S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7" s="10" t="str" cm="1">
        <f t="array" ref="T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7" s="10" t="str" cm="1">
        <f t="array" ref="U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7" s="10" t="str" cm="1">
        <f t="array" ref="V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7" s="10" t="str" cm="1">
        <f t="array" ref="W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7" s="10" t="str" cm="1">
        <f t="array" ref="X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7" s="10" t="str" cm="1">
        <f t="array" ref="Y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7" s="10" t="str" cm="1">
        <f t="array" ref="Z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7" s="10" t="str" cm="1">
        <f t="array" ref="AA20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8" spans="1:27" x14ac:dyDescent="0.45">
      <c r="A208" t="str">
        <v/>
      </c>
      <c r="B208" s="12" t="str">
        <v/>
      </c>
      <c r="C208" t="str">
        <v>AnlsGrouping_08_Param_3</v>
      </c>
      <c r="D208" s="12" t="str">
        <v>Pulse Rate (beats/min)</v>
      </c>
      <c r="E208" t="str">
        <v>AnlsGrouping_09_Visit_03</v>
      </c>
      <c r="F208" s="12" t="str">
        <v>Week 4</v>
      </c>
      <c r="G208" t="str">
        <v>Mth02_ContVar_ByGrp_6_Q3</v>
      </c>
      <c r="H208" s="12" t="str">
        <v>Q3</v>
      </c>
      <c r="I208" s="10"/>
      <c r="J208" s="19" t="str" cm="1">
        <f t="array" ref="J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208" s="10" t="str" cm="1">
        <f t="array" ref="K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208" s="10" t="str" cm="1">
        <f t="array" ref="L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84.0</v>
      </c>
      <c r="M208" s="10" t="str" cm="1">
        <f t="array" ref="M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8" s="10" t="str" cm="1">
        <f t="array" ref="N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8" s="10" t="str" cm="1">
        <f t="array" ref="O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8" s="10" t="str" cm="1">
        <f t="array" ref="P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8" s="10" t="str" cm="1">
        <f t="array" ref="Q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8" s="10" t="str" cm="1">
        <f t="array" ref="R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8" s="10" t="str" cm="1">
        <f t="array" ref="S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8" s="10" t="str" cm="1">
        <f t="array" ref="T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8" s="10" t="str" cm="1">
        <f t="array" ref="U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8" s="10" t="str" cm="1">
        <f t="array" ref="V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8" s="10" t="str" cm="1">
        <f t="array" ref="W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8" s="10" t="str" cm="1">
        <f t="array" ref="X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8" s="10" t="str" cm="1">
        <f t="array" ref="Y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8" s="10" t="str" cm="1">
        <f t="array" ref="Z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8" s="10" t="str" cm="1">
        <f t="array" ref="AA20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9" spans="1:27" x14ac:dyDescent="0.45">
      <c r="A209" t="str">
        <v/>
      </c>
      <c r="B209" s="12" t="str">
        <v/>
      </c>
      <c r="C209" t="str">
        <v>AnlsGrouping_08_Param_3</v>
      </c>
      <c r="D209" s="12" t="str">
        <v>Pulse Rate (beats/min)</v>
      </c>
      <c r="E209" t="str">
        <v>AnlsGrouping_09_Visit_03</v>
      </c>
      <c r="F209" s="12" t="str">
        <v>Week 4</v>
      </c>
      <c r="G209" t="str">
        <v>Mth02_ContVar_ByGrp_7_Min</v>
      </c>
      <c r="H209" s="12" t="str">
        <v>Min</v>
      </c>
      <c r="I209" s="10"/>
      <c r="J209" s="19" t="str" cm="1">
        <f t="array" ref="J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50</v>
      </c>
      <c r="K209" s="10" t="str" cm="1">
        <f t="array" ref="K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48</v>
      </c>
      <c r="L209" s="10" t="str" cm="1">
        <f t="array" ref="L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48</v>
      </c>
      <c r="M209" s="10" t="str" cm="1">
        <f t="array" ref="M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9" s="10" t="str" cm="1">
        <f t="array" ref="N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9" s="10" t="str" cm="1">
        <f t="array" ref="O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9" s="10" t="str" cm="1">
        <f t="array" ref="P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9" s="10" t="str" cm="1">
        <f t="array" ref="Q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9" s="10" t="str" cm="1">
        <f t="array" ref="R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9" s="10" t="str" cm="1">
        <f t="array" ref="S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9" s="10" t="str" cm="1">
        <f t="array" ref="T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9" s="10" t="str" cm="1">
        <f t="array" ref="U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9" s="10" t="str" cm="1">
        <f t="array" ref="V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9" s="10" t="str" cm="1">
        <f t="array" ref="W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9" s="10" t="str" cm="1">
        <f t="array" ref="X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9" s="10" t="str" cm="1">
        <f t="array" ref="Y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9" s="10" t="str" cm="1">
        <f t="array" ref="Z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9" s="10" t="str" cm="1">
        <f t="array" ref="AA20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0" spans="1:27" x14ac:dyDescent="0.45">
      <c r="A210" t="str">
        <v/>
      </c>
      <c r="B210" s="12" t="str">
        <v/>
      </c>
      <c r="C210" t="str">
        <v>AnlsGrouping_08_Param_3</v>
      </c>
      <c r="D210" s="12" t="str">
        <v>Pulse Rate (beats/min)</v>
      </c>
      <c r="E210" t="str">
        <v>AnlsGrouping_09_Visit_03</v>
      </c>
      <c r="F210" s="12" t="str">
        <v>Week 4</v>
      </c>
      <c r="G210" t="str">
        <v>Mth02_ContVar_ByGrp_8_Max</v>
      </c>
      <c r="H210" s="12" t="str">
        <v>Max</v>
      </c>
      <c r="I210" s="10"/>
      <c r="J210" s="19" t="str" cm="1">
        <f t="array" ref="J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120</v>
      </c>
      <c r="K210" s="10" t="str" cm="1">
        <f t="array" ref="K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210" s="10" t="str" cm="1">
        <f t="array" ref="L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114</v>
      </c>
      <c r="M210" s="10" t="str" cm="1">
        <f t="array" ref="M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0" s="10" t="str" cm="1">
        <f t="array" ref="N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0" s="10" t="str" cm="1">
        <f t="array" ref="O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0" s="10" t="str" cm="1">
        <f t="array" ref="P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0" s="10" t="str" cm="1">
        <f t="array" ref="Q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0" s="10" t="str" cm="1">
        <f t="array" ref="R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0" s="10" t="str" cm="1">
        <f t="array" ref="S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0" s="10" t="str" cm="1">
        <f t="array" ref="T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0" s="10" t="str" cm="1">
        <f t="array" ref="U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0" s="10" t="str" cm="1">
        <f t="array" ref="V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0" s="10" t="str" cm="1">
        <f t="array" ref="W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0" s="10" t="str" cm="1">
        <f t="array" ref="X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0" s="10" t="str" cm="1">
        <f t="array" ref="Y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0" s="10" t="str" cm="1">
        <f t="array" ref="Z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0" s="10" t="str" cm="1">
        <f t="array" ref="AA21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1" spans="1:27" x14ac:dyDescent="0.45">
      <c r="A211" t="str">
        <v/>
      </c>
      <c r="B211" s="12" t="str">
        <v/>
      </c>
      <c r="C211" t="str">
        <v>AnlsGrouping_08_Param_3</v>
      </c>
      <c r="D211" s="12" t="str">
        <v>Pulse Rate (beats/min)</v>
      </c>
      <c r="E211" t="str">
        <v>AnlsGrouping_09_Visit_04</v>
      </c>
      <c r="F211" s="12" t="str">
        <v>Week 6</v>
      </c>
      <c r="G211" t="str">
        <v>Mth02_ContVar_ByGrp_1_n</v>
      </c>
      <c r="H211" s="12" t="str">
        <v>n</v>
      </c>
      <c r="I211" s="10"/>
      <c r="J211" s="19" t="str" cm="1">
        <f t="array" ref="J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228</v>
      </c>
      <c r="K211" s="10" t="str" cm="1">
        <f t="array" ref="K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195</v>
      </c>
      <c r="L211" s="10" t="str" cm="1">
        <f t="array" ref="L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203</v>
      </c>
      <c r="M211" s="10" t="str" cm="1">
        <f t="array" ref="M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1" s="10" t="str" cm="1">
        <f t="array" ref="N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1" s="10" t="str" cm="1">
        <f t="array" ref="O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1" s="10" t="str" cm="1">
        <f t="array" ref="P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1" s="10" t="str" cm="1">
        <f t="array" ref="Q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1" s="10" t="str" cm="1">
        <f t="array" ref="R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1" s="10" t="str" cm="1">
        <f t="array" ref="S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1" s="10" t="str" cm="1">
        <f t="array" ref="T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1" s="10" t="str" cm="1">
        <f t="array" ref="U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1" s="10" t="str" cm="1">
        <f t="array" ref="V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1" s="10" t="str" cm="1">
        <f t="array" ref="W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1" s="10" t="str" cm="1">
        <f t="array" ref="X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1" s="10" t="str" cm="1">
        <f t="array" ref="Y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1" s="10" t="str" cm="1">
        <f t="array" ref="Z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1" s="10" t="str" cm="1">
        <f t="array" ref="AA21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2" spans="1:27" x14ac:dyDescent="0.45">
      <c r="A212" t="str">
        <v/>
      </c>
      <c r="B212" s="12" t="str">
        <v/>
      </c>
      <c r="C212" t="str">
        <v>AnlsGrouping_08_Param_3</v>
      </c>
      <c r="D212" s="12" t="str">
        <v>Pulse Rate (beats/min)</v>
      </c>
      <c r="E212" t="str">
        <v>AnlsGrouping_09_Visit_04</v>
      </c>
      <c r="F212" s="12" t="str">
        <v>Week 6</v>
      </c>
      <c r="G212" t="str">
        <v>Mth02_ContVar_ByGrp_2_Mean</v>
      </c>
      <c r="H212" s="12" t="str">
        <v>Mean</v>
      </c>
      <c r="I212" s="10"/>
      <c r="J212" s="19" t="str" cm="1">
        <f t="array" ref="J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72.9</v>
      </c>
      <c r="K212" s="10" t="str" cm="1">
        <f t="array" ref="K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72.0</v>
      </c>
      <c r="L212" s="10" t="str" cm="1">
        <f t="array" ref="L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74.3</v>
      </c>
      <c r="M212" s="10" t="str" cm="1">
        <f t="array" ref="M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2" s="10" t="str" cm="1">
        <f t="array" ref="N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2" s="10" t="str" cm="1">
        <f t="array" ref="O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2" s="10" t="str" cm="1">
        <f t="array" ref="P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2" s="10" t="str" cm="1">
        <f t="array" ref="Q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2" s="10" t="str" cm="1">
        <f t="array" ref="R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2" s="10" t="str" cm="1">
        <f t="array" ref="S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2" s="10" t="str" cm="1">
        <f t="array" ref="T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2" s="10" t="str" cm="1">
        <f t="array" ref="U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2" s="10" t="str" cm="1">
        <f t="array" ref="V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2" s="10" t="str" cm="1">
        <f t="array" ref="W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2" s="10" t="str" cm="1">
        <f t="array" ref="X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2" s="10" t="str" cm="1">
        <f t="array" ref="Y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2" s="10" t="str" cm="1">
        <f t="array" ref="Z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2" s="10" t="str" cm="1">
        <f t="array" ref="AA21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3" spans="1:27" x14ac:dyDescent="0.45">
      <c r="A213" t="str">
        <v/>
      </c>
      <c r="B213" s="12" t="str">
        <v/>
      </c>
      <c r="C213" t="str">
        <v>AnlsGrouping_08_Param_3</v>
      </c>
      <c r="D213" s="12" t="str">
        <v>Pulse Rate (beats/min)</v>
      </c>
      <c r="E213" t="str">
        <v>AnlsGrouping_09_Visit_04</v>
      </c>
      <c r="F213" s="12" t="str">
        <v>Week 6</v>
      </c>
      <c r="G213" t="str">
        <v>Mth02_ContVar_ByGrp_3_SD</v>
      </c>
      <c r="H213" s="12" t="str">
        <v>SD</v>
      </c>
      <c r="I213" s="10"/>
      <c r="J213" s="19" t="str" cm="1">
        <f t="array" ref="J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(10.49)</v>
      </c>
      <c r="K213" s="10" t="str" cm="1">
        <f t="array" ref="K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( 9.19)</v>
      </c>
      <c r="L213" s="10" t="str" cm="1">
        <f t="array" ref="L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(10.05)</v>
      </c>
      <c r="M213" s="10" t="str" cm="1">
        <f t="array" ref="M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3" s="10" t="str" cm="1">
        <f t="array" ref="N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3" s="10" t="str" cm="1">
        <f t="array" ref="O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3" s="10" t="str" cm="1">
        <f t="array" ref="P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3" s="10" t="str" cm="1">
        <f t="array" ref="Q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3" s="10" t="str" cm="1">
        <f t="array" ref="R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3" s="10" t="str" cm="1">
        <f t="array" ref="S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3" s="10" t="str" cm="1">
        <f t="array" ref="T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3" s="10" t="str" cm="1">
        <f t="array" ref="U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3" s="10" t="str" cm="1">
        <f t="array" ref="V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3" s="10" t="str" cm="1">
        <f t="array" ref="W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3" s="10" t="str" cm="1">
        <f t="array" ref="X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3" s="10" t="str" cm="1">
        <f t="array" ref="Y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3" s="10" t="str" cm="1">
        <f t="array" ref="Z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3" s="10" t="str" cm="1">
        <f t="array" ref="AA21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4" spans="1:27" x14ac:dyDescent="0.45">
      <c r="A214" t="str">
        <v/>
      </c>
      <c r="B214" s="12" t="str">
        <v/>
      </c>
      <c r="C214" t="str">
        <v>AnlsGrouping_08_Param_3</v>
      </c>
      <c r="D214" s="12" t="str">
        <v>Pulse Rate (beats/min)</v>
      </c>
      <c r="E214" t="str">
        <v>AnlsGrouping_09_Visit_04</v>
      </c>
      <c r="F214" s="12" t="str">
        <v>Week 6</v>
      </c>
      <c r="G214" t="str">
        <v>Mth02_ContVar_ByGrp_4_Median</v>
      </c>
      <c r="H214" s="12" t="str">
        <v>Median</v>
      </c>
      <c r="I214" s="10"/>
      <c r="J214" s="19" t="str" cm="1">
        <f t="array" ref="J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72.0</v>
      </c>
      <c r="K214" s="10" t="str" cm="1">
        <f t="array" ref="K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72.0</v>
      </c>
      <c r="L214" s="10" t="str" cm="1">
        <f t="array" ref="L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74.0</v>
      </c>
      <c r="M214" s="10" t="str" cm="1">
        <f t="array" ref="M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4" s="10" t="str" cm="1">
        <f t="array" ref="N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4" s="10" t="str" cm="1">
        <f t="array" ref="O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4" s="10" t="str" cm="1">
        <f t="array" ref="P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4" s="10" t="str" cm="1">
        <f t="array" ref="Q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4" s="10" t="str" cm="1">
        <f t="array" ref="R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4" s="10" t="str" cm="1">
        <f t="array" ref="S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4" s="10" t="str" cm="1">
        <f t="array" ref="T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4" s="10" t="str" cm="1">
        <f t="array" ref="U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4" s="10" t="str" cm="1">
        <f t="array" ref="V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4" s="10" t="str" cm="1">
        <f t="array" ref="W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4" s="10" t="str" cm="1">
        <f t="array" ref="X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4" s="10" t="str" cm="1">
        <f t="array" ref="Y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4" s="10" t="str" cm="1">
        <f t="array" ref="Z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4" s="10" t="str" cm="1">
        <f t="array" ref="AA21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5" spans="1:27" x14ac:dyDescent="0.45">
      <c r="A215" t="str">
        <v/>
      </c>
      <c r="B215" s="12" t="str">
        <v/>
      </c>
      <c r="C215" t="str">
        <v>AnlsGrouping_08_Param_3</v>
      </c>
      <c r="D215" s="12" t="str">
        <v>Pulse Rate (beats/min)</v>
      </c>
      <c r="E215" t="str">
        <v>AnlsGrouping_09_Visit_04</v>
      </c>
      <c r="F215" s="12" t="str">
        <v>Week 6</v>
      </c>
      <c r="G215" t="str">
        <v>Mth02_ContVar_ByGrp_5_Q1</v>
      </c>
      <c r="H215" s="12" t="str">
        <v>Q1</v>
      </c>
      <c r="I215" s="10"/>
      <c r="J215" s="19" t="str" cm="1">
        <f t="array" ref="J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66.0</v>
      </c>
      <c r="K215" s="10" t="str" cm="1">
        <f t="array" ref="K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64.0</v>
      </c>
      <c r="L215" s="10" t="str" cm="1">
        <f t="array" ref="L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66.0</v>
      </c>
      <c r="M215" s="10" t="str" cm="1">
        <f t="array" ref="M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5" s="10" t="str" cm="1">
        <f t="array" ref="N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5" s="10" t="str" cm="1">
        <f t="array" ref="O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5" s="10" t="str" cm="1">
        <f t="array" ref="P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5" s="10" t="str" cm="1">
        <f t="array" ref="Q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5" s="10" t="str" cm="1">
        <f t="array" ref="R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5" s="10" t="str" cm="1">
        <f t="array" ref="S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5" s="10" t="str" cm="1">
        <f t="array" ref="T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5" s="10" t="str" cm="1">
        <f t="array" ref="U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5" s="10" t="str" cm="1">
        <f t="array" ref="V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5" s="10" t="str" cm="1">
        <f t="array" ref="W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5" s="10" t="str" cm="1">
        <f t="array" ref="X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5" s="10" t="str" cm="1">
        <f t="array" ref="Y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5" s="10" t="str" cm="1">
        <f t="array" ref="Z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5" s="10" t="str" cm="1">
        <f t="array" ref="AA21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6" spans="1:27" x14ac:dyDescent="0.45">
      <c r="A216" t="str">
        <v/>
      </c>
      <c r="B216" s="12" t="str">
        <v/>
      </c>
      <c r="C216" t="str">
        <v>AnlsGrouping_08_Param_3</v>
      </c>
      <c r="D216" s="12" t="str">
        <v>Pulse Rate (beats/min)</v>
      </c>
      <c r="E216" t="str">
        <v>AnlsGrouping_09_Visit_04</v>
      </c>
      <c r="F216" s="12" t="str">
        <v>Week 6</v>
      </c>
      <c r="G216" t="str">
        <v>Mth02_ContVar_ByGrp_6_Q3</v>
      </c>
      <c r="H216" s="12" t="str">
        <v>Q3</v>
      </c>
      <c r="I216" s="10"/>
      <c r="J216" s="19" t="str" cm="1">
        <f t="array" ref="J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216" s="10" t="str" cm="1">
        <f t="array" ref="K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78.0</v>
      </c>
      <c r="L216" s="10" t="str" cm="1">
        <f t="array" ref="L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81.0</v>
      </c>
      <c r="M216" s="10" t="str" cm="1">
        <f t="array" ref="M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6" s="10" t="str" cm="1">
        <f t="array" ref="N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6" s="10" t="str" cm="1">
        <f t="array" ref="O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6" s="10" t="str" cm="1">
        <f t="array" ref="P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6" s="10" t="str" cm="1">
        <f t="array" ref="Q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6" s="10" t="str" cm="1">
        <f t="array" ref="R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6" s="10" t="str" cm="1">
        <f t="array" ref="S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6" s="10" t="str" cm="1">
        <f t="array" ref="T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6" s="10" t="str" cm="1">
        <f t="array" ref="U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6" s="10" t="str" cm="1">
        <f t="array" ref="V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6" s="10" t="str" cm="1">
        <f t="array" ref="W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6" s="10" t="str" cm="1">
        <f t="array" ref="X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6" s="10" t="str" cm="1">
        <f t="array" ref="Y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6" s="10" t="str" cm="1">
        <f t="array" ref="Z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6" s="10" t="str" cm="1">
        <f t="array" ref="AA21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7" spans="1:27" x14ac:dyDescent="0.45">
      <c r="A217" t="str">
        <v/>
      </c>
      <c r="B217" s="12" t="str">
        <v/>
      </c>
      <c r="C217" t="str">
        <v>AnlsGrouping_08_Param_3</v>
      </c>
      <c r="D217" s="12" t="str">
        <v>Pulse Rate (beats/min)</v>
      </c>
      <c r="E217" t="str">
        <v>AnlsGrouping_09_Visit_04</v>
      </c>
      <c r="F217" s="12" t="str">
        <v>Week 6</v>
      </c>
      <c r="G217" t="str">
        <v>Mth02_ContVar_ByGrp_7_Min</v>
      </c>
      <c r="H217" s="12" t="str">
        <v>Min</v>
      </c>
      <c r="I217" s="10"/>
      <c r="J217" s="19" t="str" cm="1">
        <f t="array" ref="J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53</v>
      </c>
      <c r="K217" s="10" t="str" cm="1">
        <f t="array" ref="K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52</v>
      </c>
      <c r="L217" s="10" t="str" cm="1">
        <f t="array" ref="L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52</v>
      </c>
      <c r="M217" s="10" t="str" cm="1">
        <f t="array" ref="M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7" s="10" t="str" cm="1">
        <f t="array" ref="N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7" s="10" t="str" cm="1">
        <f t="array" ref="O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7" s="10" t="str" cm="1">
        <f t="array" ref="P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7" s="10" t="str" cm="1">
        <f t="array" ref="Q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7" s="10" t="str" cm="1">
        <f t="array" ref="R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7" s="10" t="str" cm="1">
        <f t="array" ref="S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7" s="10" t="str" cm="1">
        <f t="array" ref="T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7" s="10" t="str" cm="1">
        <f t="array" ref="U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7" s="10" t="str" cm="1">
        <f t="array" ref="V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7" s="10" t="str" cm="1">
        <f t="array" ref="W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7" s="10" t="str" cm="1">
        <f t="array" ref="X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7" s="10" t="str" cm="1">
        <f t="array" ref="Y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7" s="10" t="str" cm="1">
        <f t="array" ref="Z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7" s="10" t="str" cm="1">
        <f t="array" ref="AA21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8" spans="1:27" x14ac:dyDescent="0.45">
      <c r="A218" t="str">
        <v/>
      </c>
      <c r="B218" s="12" t="str">
        <v/>
      </c>
      <c r="C218" t="str">
        <v>AnlsGrouping_08_Param_3</v>
      </c>
      <c r="D218" s="12" t="str">
        <v>Pulse Rate (beats/min)</v>
      </c>
      <c r="E218" t="str">
        <v>AnlsGrouping_09_Visit_04</v>
      </c>
      <c r="F218" s="12" t="str">
        <v>Week 6</v>
      </c>
      <c r="G218" t="str">
        <v>Mth02_ContVar_ByGrp_8_Max</v>
      </c>
      <c r="H218" s="12" t="str">
        <v>Max</v>
      </c>
      <c r="I218" s="10"/>
      <c r="J218" s="19" t="str" cm="1">
        <f t="array" ref="J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108</v>
      </c>
      <c r="K218" s="10" t="str" cm="1">
        <f t="array" ref="K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96</v>
      </c>
      <c r="L218" s="10" t="str" cm="1">
        <f t="array" ref="L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100</v>
      </c>
      <c r="M218" s="10" t="str" cm="1">
        <f t="array" ref="M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8" s="10" t="str" cm="1">
        <f t="array" ref="N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8" s="10" t="str" cm="1">
        <f t="array" ref="O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8" s="10" t="str" cm="1">
        <f t="array" ref="P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8" s="10" t="str" cm="1">
        <f t="array" ref="Q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8" s="10" t="str" cm="1">
        <f t="array" ref="R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8" s="10" t="str" cm="1">
        <f t="array" ref="S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8" s="10" t="str" cm="1">
        <f t="array" ref="T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8" s="10" t="str" cm="1">
        <f t="array" ref="U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8" s="10" t="str" cm="1">
        <f t="array" ref="V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8" s="10" t="str" cm="1">
        <f t="array" ref="W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8" s="10" t="str" cm="1">
        <f t="array" ref="X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8" s="10" t="str" cm="1">
        <f t="array" ref="Y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8" s="10" t="str" cm="1">
        <f t="array" ref="Z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8" s="10" t="str" cm="1">
        <f t="array" ref="AA21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9" spans="1:27" x14ac:dyDescent="0.45">
      <c r="A219" t="str">
        <v/>
      </c>
      <c r="B219" s="12" t="str">
        <v/>
      </c>
      <c r="C219" t="str">
        <v>AnlsGrouping_08_Param_3</v>
      </c>
      <c r="D219" s="12" t="str">
        <v>Pulse Rate (beats/min)</v>
      </c>
      <c r="E219" t="str">
        <v>AnlsGrouping_09_Visit_05</v>
      </c>
      <c r="F219" s="12" t="str">
        <v>Week 8</v>
      </c>
      <c r="G219" t="str">
        <v>Mth02_ContVar_ByGrp_1_n</v>
      </c>
      <c r="H219" s="12" t="str">
        <v>n</v>
      </c>
      <c r="I219" s="10"/>
      <c r="J219" s="19" t="str" cm="1">
        <f t="array" ref="J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219</v>
      </c>
      <c r="K219" s="10" t="str" cm="1">
        <f t="array" ref="K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180</v>
      </c>
      <c r="L219" s="10" t="str" cm="1">
        <f t="array" ref="L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168</v>
      </c>
      <c r="M219" s="10" t="str" cm="1">
        <f t="array" ref="M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9" s="10" t="str" cm="1">
        <f t="array" ref="N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9" s="10" t="str" cm="1">
        <f t="array" ref="O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9" s="10" t="str" cm="1">
        <f t="array" ref="P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9" s="10" t="str" cm="1">
        <f t="array" ref="Q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9" s="10" t="str" cm="1">
        <f t="array" ref="R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9" s="10" t="str" cm="1">
        <f t="array" ref="S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9" s="10" t="str" cm="1">
        <f t="array" ref="T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9" s="10" t="str" cm="1">
        <f t="array" ref="U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9" s="10" t="str" cm="1">
        <f t="array" ref="V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9" s="10" t="str" cm="1">
        <f t="array" ref="W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9" s="10" t="str" cm="1">
        <f t="array" ref="X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9" s="10" t="str" cm="1">
        <f t="array" ref="Y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9" s="10" t="str" cm="1">
        <f t="array" ref="Z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9" s="10" t="str" cm="1">
        <f t="array" ref="AA21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0" spans="1:27" x14ac:dyDescent="0.45">
      <c r="A220" t="str">
        <v/>
      </c>
      <c r="B220" s="12" t="str">
        <v/>
      </c>
      <c r="C220" t="str">
        <v>AnlsGrouping_08_Param_3</v>
      </c>
      <c r="D220" s="12" t="str">
        <v>Pulse Rate (beats/min)</v>
      </c>
      <c r="E220" t="str">
        <v>AnlsGrouping_09_Visit_05</v>
      </c>
      <c r="F220" s="12" t="str">
        <v>Week 8</v>
      </c>
      <c r="G220" t="str">
        <v>Mth02_ContVar_ByGrp_2_Mean</v>
      </c>
      <c r="H220" s="12" t="str">
        <v>Mean</v>
      </c>
      <c r="I220" s="10"/>
      <c r="J220" s="19" t="str" cm="1">
        <f t="array" ref="J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71.8</v>
      </c>
      <c r="K220" s="10" t="str" cm="1">
        <f t="array" ref="K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72.6</v>
      </c>
      <c r="L220" s="10" t="str" cm="1">
        <f t="array" ref="L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74.0</v>
      </c>
      <c r="M220" s="10" t="str" cm="1">
        <f t="array" ref="M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0" s="10" t="str" cm="1">
        <f t="array" ref="N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0" s="10" t="str" cm="1">
        <f t="array" ref="O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0" s="10" t="str" cm="1">
        <f t="array" ref="P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0" s="10" t="str" cm="1">
        <f t="array" ref="Q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0" s="10" t="str" cm="1">
        <f t="array" ref="R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0" s="10" t="str" cm="1">
        <f t="array" ref="S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0" s="10" t="str" cm="1">
        <f t="array" ref="T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0" s="10" t="str" cm="1">
        <f t="array" ref="U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0" s="10" t="str" cm="1">
        <f t="array" ref="V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0" s="10" t="str" cm="1">
        <f t="array" ref="W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0" s="10" t="str" cm="1">
        <f t="array" ref="X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0" s="10" t="str" cm="1">
        <f t="array" ref="Y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0" s="10" t="str" cm="1">
        <f t="array" ref="Z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0" s="10" t="str" cm="1">
        <f t="array" ref="AA22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1" spans="1:27" x14ac:dyDescent="0.45">
      <c r="A221" t="str">
        <v/>
      </c>
      <c r="B221" s="12" t="str">
        <v/>
      </c>
      <c r="C221" t="str">
        <v>AnlsGrouping_08_Param_3</v>
      </c>
      <c r="D221" s="12" t="str">
        <v>Pulse Rate (beats/min)</v>
      </c>
      <c r="E221" t="str">
        <v>AnlsGrouping_09_Visit_05</v>
      </c>
      <c r="F221" s="12" t="str">
        <v>Week 8</v>
      </c>
      <c r="G221" t="str">
        <v>Mth02_ContVar_ByGrp_3_SD</v>
      </c>
      <c r="H221" s="12" t="str">
        <v>SD</v>
      </c>
      <c r="I221" s="10"/>
      <c r="J221" s="19" t="str" cm="1">
        <f t="array" ref="J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( 9.20)</v>
      </c>
      <c r="K221" s="10" t="str" cm="1">
        <f t="array" ref="K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(11.29)</v>
      </c>
      <c r="L221" s="10" t="str" cm="1">
        <f t="array" ref="L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( 9.14)</v>
      </c>
      <c r="M221" s="10" t="str" cm="1">
        <f t="array" ref="M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1" s="10" t="str" cm="1">
        <f t="array" ref="N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1" s="10" t="str" cm="1">
        <f t="array" ref="O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1" s="10" t="str" cm="1">
        <f t="array" ref="P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1" s="10" t="str" cm="1">
        <f t="array" ref="Q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1" s="10" t="str" cm="1">
        <f t="array" ref="R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1" s="10" t="str" cm="1">
        <f t="array" ref="S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1" s="10" t="str" cm="1">
        <f t="array" ref="T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1" s="10" t="str" cm="1">
        <f t="array" ref="U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1" s="10" t="str" cm="1">
        <f t="array" ref="V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1" s="10" t="str" cm="1">
        <f t="array" ref="W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1" s="10" t="str" cm="1">
        <f t="array" ref="X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1" s="10" t="str" cm="1">
        <f t="array" ref="Y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1" s="10" t="str" cm="1">
        <f t="array" ref="Z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1" s="10" t="str" cm="1">
        <f t="array" ref="AA22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2" spans="1:27" x14ac:dyDescent="0.45">
      <c r="A222" t="str">
        <v/>
      </c>
      <c r="B222" s="12" t="str">
        <v/>
      </c>
      <c r="C222" t="str">
        <v>AnlsGrouping_08_Param_3</v>
      </c>
      <c r="D222" s="12" t="str">
        <v>Pulse Rate (beats/min)</v>
      </c>
      <c r="E222" t="str">
        <v>AnlsGrouping_09_Visit_05</v>
      </c>
      <c r="F222" s="12" t="str">
        <v>Week 8</v>
      </c>
      <c r="G222" t="str">
        <v>Mth02_ContVar_ByGrp_4_Median</v>
      </c>
      <c r="H222" s="12" t="str">
        <v>Median</v>
      </c>
      <c r="I222" s="10"/>
      <c r="J222" s="19" t="str" cm="1">
        <f t="array" ref="J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72.0</v>
      </c>
      <c r="K222" s="10" t="str" cm="1">
        <f t="array" ref="K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72.0</v>
      </c>
      <c r="L222" s="10" t="str" cm="1">
        <f t="array" ref="L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72.5</v>
      </c>
      <c r="M222" s="10" t="str" cm="1">
        <f t="array" ref="M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2" s="10" t="str" cm="1">
        <f t="array" ref="N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2" s="10" t="str" cm="1">
        <f t="array" ref="O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2" s="10" t="str" cm="1">
        <f t="array" ref="P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2" s="10" t="str" cm="1">
        <f t="array" ref="Q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2" s="10" t="str" cm="1">
        <f t="array" ref="R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2" s="10" t="str" cm="1">
        <f t="array" ref="S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2" s="10" t="str" cm="1">
        <f t="array" ref="T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2" s="10" t="str" cm="1">
        <f t="array" ref="U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2" s="10" t="str" cm="1">
        <f t="array" ref="V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2" s="10" t="str" cm="1">
        <f t="array" ref="W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2" s="10" t="str" cm="1">
        <f t="array" ref="X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2" s="10" t="str" cm="1">
        <f t="array" ref="Y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2" s="10" t="str" cm="1">
        <f t="array" ref="Z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2" s="10" t="str" cm="1">
        <f t="array" ref="AA22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3" spans="1:27" x14ac:dyDescent="0.45">
      <c r="A223" t="str">
        <v/>
      </c>
      <c r="B223" s="12" t="str">
        <v/>
      </c>
      <c r="C223" t="str">
        <v>AnlsGrouping_08_Param_3</v>
      </c>
      <c r="D223" s="12" t="str">
        <v>Pulse Rate (beats/min)</v>
      </c>
      <c r="E223" t="str">
        <v>AnlsGrouping_09_Visit_05</v>
      </c>
      <c r="F223" s="12" t="str">
        <v>Week 8</v>
      </c>
      <c r="G223" t="str">
        <v>Mth02_ContVar_ByGrp_5_Q1</v>
      </c>
      <c r="H223" s="12" t="str">
        <v>Q1</v>
      </c>
      <c r="I223" s="10"/>
      <c r="J223" s="19" t="str" cm="1">
        <f t="array" ref="J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66.0</v>
      </c>
      <c r="K223" s="10" t="str" cm="1">
        <f t="array" ref="K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64.0</v>
      </c>
      <c r="L223" s="10" t="str" cm="1">
        <f t="array" ref="L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223" s="10" t="str" cm="1">
        <f t="array" ref="M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3" s="10" t="str" cm="1">
        <f t="array" ref="N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3" s="10" t="str" cm="1">
        <f t="array" ref="O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3" s="10" t="str" cm="1">
        <f t="array" ref="P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3" s="10" t="str" cm="1">
        <f t="array" ref="Q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3" s="10" t="str" cm="1">
        <f t="array" ref="R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3" s="10" t="str" cm="1">
        <f t="array" ref="S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3" s="10" t="str" cm="1">
        <f t="array" ref="T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3" s="10" t="str" cm="1">
        <f t="array" ref="U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3" s="10" t="str" cm="1">
        <f t="array" ref="V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3" s="10" t="str" cm="1">
        <f t="array" ref="W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3" s="10" t="str" cm="1">
        <f t="array" ref="X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3" s="10" t="str" cm="1">
        <f t="array" ref="Y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3" s="10" t="str" cm="1">
        <f t="array" ref="Z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3" s="10" t="str" cm="1">
        <f t="array" ref="AA22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4" spans="1:27" x14ac:dyDescent="0.45">
      <c r="A224" t="str">
        <v/>
      </c>
      <c r="B224" s="12" t="str">
        <v/>
      </c>
      <c r="C224" t="str">
        <v>AnlsGrouping_08_Param_3</v>
      </c>
      <c r="D224" s="12" t="str">
        <v>Pulse Rate (beats/min)</v>
      </c>
      <c r="E224" t="str">
        <v>AnlsGrouping_09_Visit_05</v>
      </c>
      <c r="F224" s="12" t="str">
        <v>Week 8</v>
      </c>
      <c r="G224" t="str">
        <v>Mth02_ContVar_ByGrp_6_Q3</v>
      </c>
      <c r="H224" s="12" t="str">
        <v>Q3</v>
      </c>
      <c r="I224" s="10"/>
      <c r="J224" s="19" t="str" cm="1">
        <f t="array" ref="J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78.0</v>
      </c>
      <c r="K224" s="10" t="str" cm="1">
        <f t="array" ref="K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224" s="10" t="str" cm="1">
        <f t="array" ref="L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80.0</v>
      </c>
      <c r="M224" s="10" t="str" cm="1">
        <f t="array" ref="M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4" s="10" t="str" cm="1">
        <f t="array" ref="N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4" s="10" t="str" cm="1">
        <f t="array" ref="O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4" s="10" t="str" cm="1">
        <f t="array" ref="P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4" s="10" t="str" cm="1">
        <f t="array" ref="Q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4" s="10" t="str" cm="1">
        <f t="array" ref="R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4" s="10" t="str" cm="1">
        <f t="array" ref="S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4" s="10" t="str" cm="1">
        <f t="array" ref="T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4" s="10" t="str" cm="1">
        <f t="array" ref="U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4" s="10" t="str" cm="1">
        <f t="array" ref="V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4" s="10" t="str" cm="1">
        <f t="array" ref="W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4" s="10" t="str" cm="1">
        <f t="array" ref="X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4" s="10" t="str" cm="1">
        <f t="array" ref="Y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4" s="10" t="str" cm="1">
        <f t="array" ref="Z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4" s="10" t="str" cm="1">
        <f t="array" ref="AA22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5" spans="1:27" x14ac:dyDescent="0.45">
      <c r="A225" t="str">
        <v/>
      </c>
      <c r="B225" s="12" t="str">
        <v/>
      </c>
      <c r="C225" t="str">
        <v>AnlsGrouping_08_Param_3</v>
      </c>
      <c r="D225" s="12" t="str">
        <v>Pulse Rate (beats/min)</v>
      </c>
      <c r="E225" t="str">
        <v>AnlsGrouping_09_Visit_05</v>
      </c>
      <c r="F225" s="12" t="str">
        <v>Week 8</v>
      </c>
      <c r="G225" t="str">
        <v>Mth02_ContVar_ByGrp_7_Min</v>
      </c>
      <c r="H225" s="12" t="str">
        <v>Min</v>
      </c>
      <c r="I225" s="10"/>
      <c r="J225" s="19" t="str" cm="1">
        <f t="array" ref="J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52</v>
      </c>
      <c r="K225" s="10" t="str" cm="1">
        <f t="array" ref="K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49</v>
      </c>
      <c r="L225" s="10" t="str" cm="1">
        <f t="array" ref="L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50</v>
      </c>
      <c r="M225" s="10" t="str" cm="1">
        <f t="array" ref="M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5" s="10" t="str" cm="1">
        <f t="array" ref="N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5" s="10" t="str" cm="1">
        <f t="array" ref="O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5" s="10" t="str" cm="1">
        <f t="array" ref="P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5" s="10" t="str" cm="1">
        <f t="array" ref="Q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5" s="10" t="str" cm="1">
        <f t="array" ref="R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5" s="10" t="str" cm="1">
        <f t="array" ref="S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5" s="10" t="str" cm="1">
        <f t="array" ref="T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5" s="10" t="str" cm="1">
        <f t="array" ref="U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5" s="10" t="str" cm="1">
        <f t="array" ref="V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5" s="10" t="str" cm="1">
        <f t="array" ref="W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5" s="10" t="str" cm="1">
        <f t="array" ref="X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5" s="10" t="str" cm="1">
        <f t="array" ref="Y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5" s="10" t="str" cm="1">
        <f t="array" ref="Z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5" s="10" t="str" cm="1">
        <f t="array" ref="AA22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6" spans="1:27" x14ac:dyDescent="0.45">
      <c r="A226" t="str">
        <v/>
      </c>
      <c r="B226" s="12" t="str">
        <v/>
      </c>
      <c r="C226" t="str">
        <v>AnlsGrouping_08_Param_3</v>
      </c>
      <c r="D226" s="12" t="str">
        <v>Pulse Rate (beats/min)</v>
      </c>
      <c r="E226" t="str">
        <v>AnlsGrouping_09_Visit_05</v>
      </c>
      <c r="F226" s="12" t="str">
        <v>Week 8</v>
      </c>
      <c r="G226" t="str">
        <v>Mth02_ContVar_ByGrp_8_Max</v>
      </c>
      <c r="H226" s="12" t="str">
        <v>Max</v>
      </c>
      <c r="I226" s="10"/>
      <c r="J226" s="19" t="str" cm="1">
        <f t="array" ref="J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102</v>
      </c>
      <c r="K226" s="10" t="str" cm="1">
        <f t="array" ref="K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104</v>
      </c>
      <c r="L226" s="10" t="str" cm="1">
        <f t="array" ref="L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104</v>
      </c>
      <c r="M226" s="10" t="str" cm="1">
        <f t="array" ref="M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6" s="10" t="str" cm="1">
        <f t="array" ref="N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6" s="10" t="str" cm="1">
        <f t="array" ref="O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6" s="10" t="str" cm="1">
        <f t="array" ref="P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6" s="10" t="str" cm="1">
        <f t="array" ref="Q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6" s="10" t="str" cm="1">
        <f t="array" ref="R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6" s="10" t="str" cm="1">
        <f t="array" ref="S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6" s="10" t="str" cm="1">
        <f t="array" ref="T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6" s="10" t="str" cm="1">
        <f t="array" ref="U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6" s="10" t="str" cm="1">
        <f t="array" ref="V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6" s="10" t="str" cm="1">
        <f t="array" ref="W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6" s="10" t="str" cm="1">
        <f t="array" ref="X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6" s="10" t="str" cm="1">
        <f t="array" ref="Y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6" s="10" t="str" cm="1">
        <f t="array" ref="Z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6" s="10" t="str" cm="1">
        <f t="array" ref="AA22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7" spans="1:27" x14ac:dyDescent="0.45">
      <c r="A227" t="str">
        <v/>
      </c>
      <c r="B227" s="12" t="str">
        <v/>
      </c>
      <c r="C227" t="str">
        <v>AnlsGrouping_08_Param_3</v>
      </c>
      <c r="D227" s="12" t="str">
        <v>Pulse Rate (beats/min)</v>
      </c>
      <c r="E227" t="str">
        <v>AnlsGrouping_09_Visit_06</v>
      </c>
      <c r="F227" s="12" t="str">
        <v>Week 12</v>
      </c>
      <c r="G227" t="str">
        <v>Mth02_ContVar_ByGrp_1_n</v>
      </c>
      <c r="H227" s="12" t="str">
        <v>n</v>
      </c>
      <c r="I227" s="10"/>
      <c r="J227" s="19" t="str" cm="1">
        <f t="array" ref="J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207</v>
      </c>
      <c r="K227" s="10" t="str" cm="1">
        <f t="array" ref="K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156</v>
      </c>
      <c r="L227" s="10" t="str" cm="1">
        <f t="array" ref="L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150</v>
      </c>
      <c r="M227" s="10" t="str" cm="1">
        <f t="array" ref="M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7" s="10" t="str" cm="1">
        <f t="array" ref="N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7" s="10" t="str" cm="1">
        <f t="array" ref="O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7" s="10" t="str" cm="1">
        <f t="array" ref="P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7" s="10" t="str" cm="1">
        <f t="array" ref="Q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7" s="10" t="str" cm="1">
        <f t="array" ref="R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7" s="10" t="str" cm="1">
        <f t="array" ref="S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7" s="10" t="str" cm="1">
        <f t="array" ref="T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7" s="10" t="str" cm="1">
        <f t="array" ref="U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7" s="10" t="str" cm="1">
        <f t="array" ref="V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7" s="10" t="str" cm="1">
        <f t="array" ref="W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7" s="10" t="str" cm="1">
        <f t="array" ref="X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7" s="10" t="str" cm="1">
        <f t="array" ref="Y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7" s="10" t="str" cm="1">
        <f t="array" ref="Z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7" s="10" t="str" cm="1">
        <f t="array" ref="AA22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8" spans="1:27" x14ac:dyDescent="0.45">
      <c r="A228" t="str">
        <v/>
      </c>
      <c r="B228" s="12" t="str">
        <v/>
      </c>
      <c r="C228" t="str">
        <v>AnlsGrouping_08_Param_3</v>
      </c>
      <c r="D228" s="12" t="str">
        <v>Pulse Rate (beats/min)</v>
      </c>
      <c r="E228" t="str">
        <v>AnlsGrouping_09_Visit_06</v>
      </c>
      <c r="F228" s="12" t="str">
        <v>Week 12</v>
      </c>
      <c r="G228" t="str">
        <v>Mth02_ContVar_ByGrp_2_Mean</v>
      </c>
      <c r="H228" s="12" t="str">
        <v>Mean</v>
      </c>
      <c r="I228" s="10"/>
      <c r="J228" s="19" t="str" cm="1">
        <f t="array" ref="J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75.0</v>
      </c>
      <c r="K228" s="10" t="str" cm="1">
        <f t="array" ref="K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73.1</v>
      </c>
      <c r="L228" s="10" t="str" cm="1">
        <f t="array" ref="L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73.2</v>
      </c>
      <c r="M228" s="10" t="str" cm="1">
        <f t="array" ref="M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8" s="10" t="str" cm="1">
        <f t="array" ref="N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8" s="10" t="str" cm="1">
        <f t="array" ref="O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8" s="10" t="str" cm="1">
        <f t="array" ref="P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8" s="10" t="str" cm="1">
        <f t="array" ref="Q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8" s="10" t="str" cm="1">
        <f t="array" ref="R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8" s="10" t="str" cm="1">
        <f t="array" ref="S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8" s="10" t="str" cm="1">
        <f t="array" ref="T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8" s="10" t="str" cm="1">
        <f t="array" ref="U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8" s="10" t="str" cm="1">
        <f t="array" ref="V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8" s="10" t="str" cm="1">
        <f t="array" ref="W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8" s="10" t="str" cm="1">
        <f t="array" ref="X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8" s="10" t="str" cm="1">
        <f t="array" ref="Y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8" s="10" t="str" cm="1">
        <f t="array" ref="Z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8" s="10" t="str" cm="1">
        <f t="array" ref="AA22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9" spans="1:27" x14ac:dyDescent="0.45">
      <c r="A229" t="str">
        <v/>
      </c>
      <c r="B229" s="12" t="str">
        <v/>
      </c>
      <c r="C229" t="str">
        <v>AnlsGrouping_08_Param_3</v>
      </c>
      <c r="D229" s="12" t="str">
        <v>Pulse Rate (beats/min)</v>
      </c>
      <c r="E229" t="str">
        <v>AnlsGrouping_09_Visit_06</v>
      </c>
      <c r="F229" s="12" t="str">
        <v>Week 12</v>
      </c>
      <c r="G229" t="str">
        <v>Mth02_ContVar_ByGrp_3_SD</v>
      </c>
      <c r="H229" s="12" t="str">
        <v>SD</v>
      </c>
      <c r="I229" s="10"/>
      <c r="J229" s="19" t="str" cm="1">
        <f t="array" ref="J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(11.59)</v>
      </c>
      <c r="K229" s="10" t="str" cm="1">
        <f t="array" ref="K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( 9.87)</v>
      </c>
      <c r="L229" s="10" t="str" cm="1">
        <f t="array" ref="L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(10.49)</v>
      </c>
      <c r="M229" s="10" t="str" cm="1">
        <f t="array" ref="M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9" s="10" t="str" cm="1">
        <f t="array" ref="N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9" s="10" t="str" cm="1">
        <f t="array" ref="O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9" s="10" t="str" cm="1">
        <f t="array" ref="P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9" s="10" t="str" cm="1">
        <f t="array" ref="Q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9" s="10" t="str" cm="1">
        <f t="array" ref="R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9" s="10" t="str" cm="1">
        <f t="array" ref="S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9" s="10" t="str" cm="1">
        <f t="array" ref="T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9" s="10" t="str" cm="1">
        <f t="array" ref="U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9" s="10" t="str" cm="1">
        <f t="array" ref="V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9" s="10" t="str" cm="1">
        <f t="array" ref="W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9" s="10" t="str" cm="1">
        <f t="array" ref="X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9" s="10" t="str" cm="1">
        <f t="array" ref="Y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9" s="10" t="str" cm="1">
        <f t="array" ref="Z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9" s="10" t="str" cm="1">
        <f t="array" ref="AA22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0" spans="1:27" x14ac:dyDescent="0.45">
      <c r="A230" t="str">
        <v/>
      </c>
      <c r="B230" s="12" t="str">
        <v/>
      </c>
      <c r="C230" t="str">
        <v>AnlsGrouping_08_Param_3</v>
      </c>
      <c r="D230" s="12" t="str">
        <v>Pulse Rate (beats/min)</v>
      </c>
      <c r="E230" t="str">
        <v>AnlsGrouping_09_Visit_06</v>
      </c>
      <c r="F230" s="12" t="str">
        <v>Week 12</v>
      </c>
      <c r="G230" t="str">
        <v>Mth02_ContVar_ByGrp_4_Median</v>
      </c>
      <c r="H230" s="12" t="str">
        <v>Median</v>
      </c>
      <c r="I230" s="10"/>
      <c r="J230" s="19" t="str" cm="1">
        <f t="array" ref="J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74.0</v>
      </c>
      <c r="K230" s="10" t="str" cm="1">
        <f t="array" ref="K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74.0</v>
      </c>
      <c r="L230" s="10" t="str" cm="1">
        <f t="array" ref="L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74.0</v>
      </c>
      <c r="M230" s="10" t="str" cm="1">
        <f t="array" ref="M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0" s="10" t="str" cm="1">
        <f t="array" ref="N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0" s="10" t="str" cm="1">
        <f t="array" ref="O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0" s="10" t="str" cm="1">
        <f t="array" ref="P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0" s="10" t="str" cm="1">
        <f t="array" ref="Q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0" s="10" t="str" cm="1">
        <f t="array" ref="R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0" s="10" t="str" cm="1">
        <f t="array" ref="S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0" s="10" t="str" cm="1">
        <f t="array" ref="T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0" s="10" t="str" cm="1">
        <f t="array" ref="U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0" s="10" t="str" cm="1">
        <f t="array" ref="V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0" s="10" t="str" cm="1">
        <f t="array" ref="W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0" s="10" t="str" cm="1">
        <f t="array" ref="X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0" s="10" t="str" cm="1">
        <f t="array" ref="Y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0" s="10" t="str" cm="1">
        <f t="array" ref="Z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0" s="10" t="str" cm="1">
        <f t="array" ref="AA23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1" spans="1:27" x14ac:dyDescent="0.45">
      <c r="A231" t="str">
        <v/>
      </c>
      <c r="B231" s="12" t="str">
        <v/>
      </c>
      <c r="C231" t="str">
        <v>AnlsGrouping_08_Param_3</v>
      </c>
      <c r="D231" s="12" t="str">
        <v>Pulse Rate (beats/min)</v>
      </c>
      <c r="E231" t="str">
        <v>AnlsGrouping_09_Visit_06</v>
      </c>
      <c r="F231" s="12" t="str">
        <v>Week 12</v>
      </c>
      <c r="G231" t="str">
        <v>Mth02_ContVar_ByGrp_5_Q1</v>
      </c>
      <c r="H231" s="12" t="str">
        <v>Q1</v>
      </c>
      <c r="I231" s="10"/>
      <c r="J231" s="19" t="str" cm="1">
        <f t="array" ref="J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67.0</v>
      </c>
      <c r="K231" s="10" t="str" cm="1">
        <f t="array" ref="K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65.5</v>
      </c>
      <c r="L231" s="10" t="str" cm="1">
        <f t="array" ref="L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64.0</v>
      </c>
      <c r="M231" s="10" t="str" cm="1">
        <f t="array" ref="M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1" s="10" t="str" cm="1">
        <f t="array" ref="N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1" s="10" t="str" cm="1">
        <f t="array" ref="O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1" s="10" t="str" cm="1">
        <f t="array" ref="P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1" s="10" t="str" cm="1">
        <f t="array" ref="Q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1" s="10" t="str" cm="1">
        <f t="array" ref="R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1" s="10" t="str" cm="1">
        <f t="array" ref="S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1" s="10" t="str" cm="1">
        <f t="array" ref="T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1" s="10" t="str" cm="1">
        <f t="array" ref="U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1" s="10" t="str" cm="1">
        <f t="array" ref="V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1" s="10" t="str" cm="1">
        <f t="array" ref="W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1" s="10" t="str" cm="1">
        <f t="array" ref="X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1" s="10" t="str" cm="1">
        <f t="array" ref="Y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1" s="10" t="str" cm="1">
        <f t="array" ref="Z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1" s="10" t="str" cm="1">
        <f t="array" ref="AA231">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2" spans="1:27" x14ac:dyDescent="0.45">
      <c r="A232" t="str">
        <v/>
      </c>
      <c r="B232" s="12" t="str">
        <v/>
      </c>
      <c r="C232" t="str">
        <v>AnlsGrouping_08_Param_3</v>
      </c>
      <c r="D232" s="12" t="str">
        <v>Pulse Rate (beats/min)</v>
      </c>
      <c r="E232" t="str">
        <v>AnlsGrouping_09_Visit_06</v>
      </c>
      <c r="F232" s="12" t="str">
        <v>Week 12</v>
      </c>
      <c r="G232" t="str">
        <v>Mth02_ContVar_ByGrp_6_Q3</v>
      </c>
      <c r="H232" s="12" t="str">
        <v>Q3</v>
      </c>
      <c r="I232" s="10"/>
      <c r="J232" s="19" t="str" cm="1">
        <f t="array" ref="J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83.0</v>
      </c>
      <c r="K232" s="10" t="str" cm="1">
        <f t="array" ref="K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232" s="10" t="str" cm="1">
        <f t="array" ref="L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80.0</v>
      </c>
      <c r="M232" s="10" t="str" cm="1">
        <f t="array" ref="M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2" s="10" t="str" cm="1">
        <f t="array" ref="N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2" s="10" t="str" cm="1">
        <f t="array" ref="O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2" s="10" t="str" cm="1">
        <f t="array" ref="P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2" s="10" t="str" cm="1">
        <f t="array" ref="Q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2" s="10" t="str" cm="1">
        <f t="array" ref="R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2" s="10" t="str" cm="1">
        <f t="array" ref="S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2" s="10" t="str" cm="1">
        <f t="array" ref="T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2" s="10" t="str" cm="1">
        <f t="array" ref="U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2" s="10" t="str" cm="1">
        <f t="array" ref="V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2" s="10" t="str" cm="1">
        <f t="array" ref="W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2" s="10" t="str" cm="1">
        <f t="array" ref="X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2" s="10" t="str" cm="1">
        <f t="array" ref="Y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2" s="10" t="str" cm="1">
        <f t="array" ref="Z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2" s="10" t="str" cm="1">
        <f t="array" ref="AA232">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3" spans="1:27" x14ac:dyDescent="0.45">
      <c r="A233" t="str">
        <v/>
      </c>
      <c r="B233" s="12" t="str">
        <v/>
      </c>
      <c r="C233" t="str">
        <v>AnlsGrouping_08_Param_3</v>
      </c>
      <c r="D233" s="12" t="str">
        <v>Pulse Rate (beats/min)</v>
      </c>
      <c r="E233" t="str">
        <v>AnlsGrouping_09_Visit_06</v>
      </c>
      <c r="F233" s="12" t="str">
        <v>Week 12</v>
      </c>
      <c r="G233" t="str">
        <v>Mth02_ContVar_ByGrp_7_Min</v>
      </c>
      <c r="H233" s="12" t="str">
        <v>Min</v>
      </c>
      <c r="I233" s="10"/>
      <c r="J233" s="19" t="str" cm="1">
        <f t="array" ref="J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51</v>
      </c>
      <c r="K233" s="10" t="str" cm="1">
        <f t="array" ref="K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48</v>
      </c>
      <c r="L233" s="10" t="str" cm="1">
        <f t="array" ref="L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50</v>
      </c>
      <c r="M233" s="10" t="str" cm="1">
        <f t="array" ref="M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3" s="10" t="str" cm="1">
        <f t="array" ref="N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3" s="10" t="str" cm="1">
        <f t="array" ref="O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3" s="10" t="str" cm="1">
        <f t="array" ref="P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3" s="10" t="str" cm="1">
        <f t="array" ref="Q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3" s="10" t="str" cm="1">
        <f t="array" ref="R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3" s="10" t="str" cm="1">
        <f t="array" ref="S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3" s="10" t="str" cm="1">
        <f t="array" ref="T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3" s="10" t="str" cm="1">
        <f t="array" ref="U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3" s="10" t="str" cm="1">
        <f t="array" ref="V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3" s="10" t="str" cm="1">
        <f t="array" ref="W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3" s="10" t="str" cm="1">
        <f t="array" ref="X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3" s="10" t="str" cm="1">
        <f t="array" ref="Y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3" s="10" t="str" cm="1">
        <f t="array" ref="Z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3" s="10" t="str" cm="1">
        <f t="array" ref="AA233">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4" spans="1:27" x14ac:dyDescent="0.45">
      <c r="A234" t="str">
        <v/>
      </c>
      <c r="B234" s="12" t="str">
        <v/>
      </c>
      <c r="C234" t="str">
        <v>AnlsGrouping_08_Param_3</v>
      </c>
      <c r="D234" s="12" t="str">
        <v>Pulse Rate (beats/min)</v>
      </c>
      <c r="E234" t="str">
        <v>AnlsGrouping_09_Visit_06</v>
      </c>
      <c r="F234" s="12" t="str">
        <v>Week 12</v>
      </c>
      <c r="G234" t="str">
        <v>Mth02_ContVar_ByGrp_8_Max</v>
      </c>
      <c r="H234" s="12" t="str">
        <v>Max</v>
      </c>
      <c r="I234" s="10"/>
      <c r="J234" s="19" t="str" cm="1">
        <f t="array" ref="J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106</v>
      </c>
      <c r="K234" s="10" t="str" cm="1">
        <f t="array" ref="K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94</v>
      </c>
      <c r="L234" s="10" t="str" cm="1">
        <f t="array" ref="L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98</v>
      </c>
      <c r="M234" s="10" t="str" cm="1">
        <f t="array" ref="M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4" s="10" t="str" cm="1">
        <f t="array" ref="N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4" s="10" t="str" cm="1">
        <f t="array" ref="O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4" s="10" t="str" cm="1">
        <f t="array" ref="P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4" s="10" t="str" cm="1">
        <f t="array" ref="Q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4" s="10" t="str" cm="1">
        <f t="array" ref="R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4" s="10" t="str" cm="1">
        <f t="array" ref="S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4" s="10" t="str" cm="1">
        <f t="array" ref="T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4" s="10" t="str" cm="1">
        <f t="array" ref="U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4" s="10" t="str" cm="1">
        <f t="array" ref="V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4" s="10" t="str" cm="1">
        <f t="array" ref="W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4" s="10" t="str" cm="1">
        <f t="array" ref="X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4" s="10" t="str" cm="1">
        <f t="array" ref="Y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4" s="10" t="str" cm="1">
        <f t="array" ref="Z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4" s="10" t="str" cm="1">
        <f t="array" ref="AA234">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5" spans="1:27" x14ac:dyDescent="0.45">
      <c r="A235" t="str">
        <v/>
      </c>
      <c r="B235" s="12" t="str">
        <v/>
      </c>
      <c r="C235" t="str">
        <v>AnlsGrouping_08_Param_3</v>
      </c>
      <c r="D235" s="12" t="str">
        <v>Pulse Rate (beats/min)</v>
      </c>
      <c r="E235" t="str">
        <v>AnlsGrouping_09_Visit_07</v>
      </c>
      <c r="F235" s="12" t="str">
        <v>Week 16</v>
      </c>
      <c r="G235" t="str">
        <v>Mth02_ContVar_ByGrp_1_n</v>
      </c>
      <c r="H235" s="12" t="str">
        <v>n</v>
      </c>
      <c r="I235" s="10"/>
      <c r="J235" s="19" t="str" cm="1">
        <f t="array" ref="J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204</v>
      </c>
      <c r="K235" s="10" t="str" cm="1">
        <f t="array" ref="K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126</v>
      </c>
      <c r="L235" s="10" t="str" cm="1">
        <f t="array" ref="L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111</v>
      </c>
      <c r="M235" s="10" t="str" cm="1">
        <f t="array" ref="M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5" s="10" t="str" cm="1">
        <f t="array" ref="N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5" s="10" t="str" cm="1">
        <f t="array" ref="O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5" s="10" t="str" cm="1">
        <f t="array" ref="P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5" s="10" t="str" cm="1">
        <f t="array" ref="Q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5" s="10" t="str" cm="1">
        <f t="array" ref="R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5" s="10" t="str" cm="1">
        <f t="array" ref="S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5" s="10" t="str" cm="1">
        <f t="array" ref="T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5" s="10" t="str" cm="1">
        <f t="array" ref="U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5" s="10" t="str" cm="1">
        <f t="array" ref="V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5" s="10" t="str" cm="1">
        <f t="array" ref="W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5" s="10" t="str" cm="1">
        <f t="array" ref="X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5" s="10" t="str" cm="1">
        <f t="array" ref="Y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5" s="10" t="str" cm="1">
        <f t="array" ref="Z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5" s="10" t="str" cm="1">
        <f t="array" ref="AA235">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6" spans="1:27" x14ac:dyDescent="0.45">
      <c r="A236" t="str">
        <v/>
      </c>
      <c r="B236" s="12" t="str">
        <v/>
      </c>
      <c r="C236" t="str">
        <v>AnlsGrouping_08_Param_3</v>
      </c>
      <c r="D236" s="12" t="str">
        <v>Pulse Rate (beats/min)</v>
      </c>
      <c r="E236" t="str">
        <v>AnlsGrouping_09_Visit_07</v>
      </c>
      <c r="F236" s="12" t="str">
        <v>Week 16</v>
      </c>
      <c r="G236" t="str">
        <v>Mth02_ContVar_ByGrp_2_Mean</v>
      </c>
      <c r="H236" s="12" t="str">
        <v>Mean</v>
      </c>
      <c r="I236" s="10"/>
      <c r="J236" s="19" t="str" cm="1">
        <f t="array" ref="J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70.6</v>
      </c>
      <c r="K236" s="10" t="str" cm="1">
        <f t="array" ref="K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68.8</v>
      </c>
      <c r="L236" s="10" t="str" cm="1">
        <f t="array" ref="L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73.2</v>
      </c>
      <c r="M236" s="10" t="str" cm="1">
        <f t="array" ref="M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6" s="10" t="str" cm="1">
        <f t="array" ref="N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6" s="10" t="str" cm="1">
        <f t="array" ref="O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6" s="10" t="str" cm="1">
        <f t="array" ref="P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6" s="10" t="str" cm="1">
        <f t="array" ref="Q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6" s="10" t="str" cm="1">
        <f t="array" ref="R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6" s="10" t="str" cm="1">
        <f t="array" ref="S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6" s="10" t="str" cm="1">
        <f t="array" ref="T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6" s="10" t="str" cm="1">
        <f t="array" ref="U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6" s="10" t="str" cm="1">
        <f t="array" ref="V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6" s="10" t="str" cm="1">
        <f t="array" ref="W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6" s="10" t="str" cm="1">
        <f t="array" ref="X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6" s="10" t="str" cm="1">
        <f t="array" ref="Y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6" s="10" t="str" cm="1">
        <f t="array" ref="Z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6" s="10" t="str" cm="1">
        <f t="array" ref="AA236">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7" spans="1:27" x14ac:dyDescent="0.45">
      <c r="A237" t="str">
        <v/>
      </c>
      <c r="B237" s="12" t="str">
        <v/>
      </c>
      <c r="C237" t="str">
        <v>AnlsGrouping_08_Param_3</v>
      </c>
      <c r="D237" s="12" t="str">
        <v>Pulse Rate (beats/min)</v>
      </c>
      <c r="E237" t="str">
        <v>AnlsGrouping_09_Visit_07</v>
      </c>
      <c r="F237" s="12" t="str">
        <v>Week 16</v>
      </c>
      <c r="G237" t="str">
        <v>Mth02_ContVar_ByGrp_3_SD</v>
      </c>
      <c r="H237" s="12" t="str">
        <v>SD</v>
      </c>
      <c r="I237" s="10"/>
      <c r="J237" s="19" t="str" cm="1">
        <f t="array" ref="J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( 8.98)</v>
      </c>
      <c r="K237" s="10" t="str" cm="1">
        <f t="array" ref="K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( 9.58)</v>
      </c>
      <c r="L237" s="10" t="str" cm="1">
        <f t="array" ref="L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( 9.80)</v>
      </c>
      <c r="M237" s="10" t="str" cm="1">
        <f t="array" ref="M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7" s="10" t="str" cm="1">
        <f t="array" ref="N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7" s="10" t="str" cm="1">
        <f t="array" ref="O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7" s="10" t="str" cm="1">
        <f t="array" ref="P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7" s="10" t="str" cm="1">
        <f t="array" ref="Q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7" s="10" t="str" cm="1">
        <f t="array" ref="R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7" s="10" t="str" cm="1">
        <f t="array" ref="S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7" s="10" t="str" cm="1">
        <f t="array" ref="T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7" s="10" t="str" cm="1">
        <f t="array" ref="U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7" s="10" t="str" cm="1">
        <f t="array" ref="V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7" s="10" t="str" cm="1">
        <f t="array" ref="W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7" s="10" t="str" cm="1">
        <f t="array" ref="X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7" s="10" t="str" cm="1">
        <f t="array" ref="Y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7" s="10" t="str" cm="1">
        <f t="array" ref="Z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7" s="10" t="str" cm="1">
        <f t="array" ref="AA237">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8" spans="1:27" x14ac:dyDescent="0.45">
      <c r="A238" t="str">
        <v/>
      </c>
      <c r="B238" s="12" t="str">
        <v/>
      </c>
      <c r="C238" t="str">
        <v>AnlsGrouping_08_Param_3</v>
      </c>
      <c r="D238" s="12" t="str">
        <v>Pulse Rate (beats/min)</v>
      </c>
      <c r="E238" t="str">
        <v>AnlsGrouping_09_Visit_07</v>
      </c>
      <c r="F238" s="12" t="str">
        <v>Week 16</v>
      </c>
      <c r="G238" t="str">
        <v>Mth02_ContVar_ByGrp_4_Median</v>
      </c>
      <c r="H238" s="12" t="str">
        <v>Median</v>
      </c>
      <c r="I238" s="10"/>
      <c r="J238" s="19" t="str" cm="1">
        <f t="array" ref="J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70.5</v>
      </c>
      <c r="K238" s="10" t="str" cm="1">
        <f t="array" ref="K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68.0</v>
      </c>
      <c r="L238" s="10" t="str" cm="1">
        <f t="array" ref="L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72.0</v>
      </c>
      <c r="M238" s="10" t="str" cm="1">
        <f t="array" ref="M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8" s="10" t="str" cm="1">
        <f t="array" ref="N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8" s="10" t="str" cm="1">
        <f t="array" ref="O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8" s="10" t="str" cm="1">
        <f t="array" ref="P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8" s="10" t="str" cm="1">
        <f t="array" ref="Q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8" s="10" t="str" cm="1">
        <f t="array" ref="R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8" s="10" t="str" cm="1">
        <f t="array" ref="S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8" s="10" t="str" cm="1">
        <f t="array" ref="T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8" s="10" t="str" cm="1">
        <f t="array" ref="U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8" s="10" t="str" cm="1">
        <f t="array" ref="V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8" s="10" t="str" cm="1">
        <f t="array" ref="W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8" s="10" t="str" cm="1">
        <f t="array" ref="X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8" s="10" t="str" cm="1">
        <f t="array" ref="Y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8" s="10" t="str" cm="1">
        <f t="array" ref="Z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8" s="10" t="str" cm="1">
        <f t="array" ref="AA238">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9" spans="1:27" x14ac:dyDescent="0.45">
      <c r="A239" t="str">
        <v/>
      </c>
      <c r="B239" s="12" t="str">
        <v/>
      </c>
      <c r="C239" t="str">
        <v>AnlsGrouping_08_Param_3</v>
      </c>
      <c r="D239" s="12" t="str">
        <v>Pulse Rate (beats/min)</v>
      </c>
      <c r="E239" t="str">
        <v>AnlsGrouping_09_Visit_07</v>
      </c>
      <c r="F239" s="12" t="str">
        <v>Week 16</v>
      </c>
      <c r="G239" t="str">
        <v>Mth02_ContVar_ByGrp_5_Q1</v>
      </c>
      <c r="H239" s="12" t="str">
        <v>Q1</v>
      </c>
      <c r="I239" s="10"/>
      <c r="J239" s="19" t="str" cm="1">
        <f t="array" ref="J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64.0</v>
      </c>
      <c r="K239" s="10" t="str" cm="1">
        <f t="array" ref="K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62.0</v>
      </c>
      <c r="L239" s="10" t="str" cm="1">
        <f t="array" ref="L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239" s="10" t="str" cm="1">
        <f t="array" ref="M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9" s="10" t="str" cm="1">
        <f t="array" ref="N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9" s="10" t="str" cm="1">
        <f t="array" ref="O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9" s="10" t="str" cm="1">
        <f t="array" ref="P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9" s="10" t="str" cm="1">
        <f t="array" ref="Q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9" s="10" t="str" cm="1">
        <f t="array" ref="R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9" s="10" t="str" cm="1">
        <f t="array" ref="S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9" s="10" t="str" cm="1">
        <f t="array" ref="T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9" s="10" t="str" cm="1">
        <f t="array" ref="U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9" s="10" t="str" cm="1">
        <f t="array" ref="V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9" s="10" t="str" cm="1">
        <f t="array" ref="W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9" s="10" t="str" cm="1">
        <f t="array" ref="X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9" s="10" t="str" cm="1">
        <f t="array" ref="Y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9" s="10" t="str" cm="1">
        <f t="array" ref="Z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9" s="10" t="str" cm="1">
        <f t="array" ref="AA239">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40" spans="1:27" x14ac:dyDescent="0.45">
      <c r="A240" t="str">
        <v/>
      </c>
      <c r="B240" s="12" t="str">
        <v/>
      </c>
      <c r="C240" t="str">
        <v>AnlsGrouping_08_Param_3</v>
      </c>
      <c r="D240" s="12" t="str">
        <v>Pulse Rate (beats/min)</v>
      </c>
      <c r="E240" t="str">
        <v>AnlsGrouping_09_Visit_07</v>
      </c>
      <c r="F240" s="12" t="str">
        <v>Week 16</v>
      </c>
      <c r="G240" t="str">
        <v>Mth02_ContVar_ByGrp_6_Q3</v>
      </c>
      <c r="H240" s="12" t="str">
        <v>Q3</v>
      </c>
      <c r="I240" s="10"/>
      <c r="J240" s="19" t="str" cm="1">
        <f t="array" ref="J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78.0</v>
      </c>
      <c r="K240" s="10" t="str" cm="1">
        <f t="array" ref="K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75.0</v>
      </c>
      <c r="L240" s="10" t="str" cm="1">
        <f t="array" ref="L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81.0</v>
      </c>
      <c r="M240" s="10" t="str" cm="1">
        <f t="array" ref="M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40" s="10" t="str" cm="1">
        <f t="array" ref="N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40" s="10" t="str" cm="1">
        <f t="array" ref="O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40" s="10" t="str" cm="1">
        <f t="array" ref="P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40" s="10" t="str" cm="1">
        <f t="array" ref="Q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40" s="10" t="str" cm="1">
        <f t="array" ref="R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40" s="10" t="str" cm="1">
        <f t="array" ref="S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40" s="10" t="str" cm="1">
        <f t="array" ref="T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40" s="10" t="str" cm="1">
        <f t="array" ref="U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40" s="10" t="str" cm="1">
        <f t="array" ref="V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40" s="10" t="str" cm="1">
        <f t="array" ref="W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40" s="10" t="str" cm="1">
        <f t="array" ref="X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40" s="10" t="str" cm="1">
        <f t="array" ref="Y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40" s="10" t="str" cm="1">
        <f t="array" ref="Z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40" s="10" t="str" cm="1">
        <f t="array" ref="AA240">_xlfn.LET(_xlpm.results,_xlfn._xlws.FILTER(AnalysisResults!$A$2:$U$3724,AnalysisResults!$A$2:$A$3724=$D$2,""),_xlpm.groupings,_xlfn._xlws.FILTER(Analyses!$I$2:$L$20,Analyses!$A$2:$A$20=$D$2,""),_xlfn.TEXTJOIN("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41" spans="1:8" x14ac:dyDescent="0.45">
      <c r="A241" t="str">
        <v/>
      </c>
      <c r="B241" s="12" t="str">
        <v/>
      </c>
      <c r="C241" t="str">
        <v>AnlsGrouping_08_Param_3</v>
      </c>
      <c r="D241" s="12" t="str">
        <v>Pulse Rate (beats/min)</v>
      </c>
      <c r="E241" t="str">
        <v>AnlsGrouping_09_Visit_07</v>
      </c>
      <c r="F241" s="12" t="str">
        <v>Week 16</v>
      </c>
      <c r="G241" t="str">
        <v>Mth02_ContVar_ByGrp_7_Min</v>
      </c>
      <c r="H241" s="12" t="str">
        <v>Min</v>
      </c>
    </row>
    <row r="242" spans="1:8" x14ac:dyDescent="0.45">
      <c r="A242" t="str">
        <v/>
      </c>
      <c r="B242" s="12" t="str">
        <v/>
      </c>
      <c r="C242" t="str">
        <v>AnlsGrouping_08_Param_3</v>
      </c>
      <c r="D242" s="12" t="str">
        <v>Pulse Rate (beats/min)</v>
      </c>
      <c r="E242" t="str">
        <v>AnlsGrouping_09_Visit_07</v>
      </c>
      <c r="F242" s="12" t="str">
        <v>Week 16</v>
      </c>
      <c r="G242" t="str">
        <v>Mth02_ContVar_ByGrp_8_Max</v>
      </c>
      <c r="H242" s="12" t="str">
        <v>Max</v>
      </c>
    </row>
    <row r="243" spans="1:8" x14ac:dyDescent="0.45">
      <c r="A243" t="str">
        <v/>
      </c>
      <c r="B243" s="12" t="str">
        <v/>
      </c>
      <c r="C243" t="str">
        <v>AnlsGrouping_08_Param_3</v>
      </c>
      <c r="D243" s="12" t="str">
        <v>Pulse Rate (beats/min)</v>
      </c>
      <c r="E243" t="str">
        <v>AnlsGrouping_09_Visit_08</v>
      </c>
      <c r="F243" s="12" t="str">
        <v>Week 20</v>
      </c>
      <c r="G243" t="str">
        <v>Mth02_ContVar_ByGrp_1_n</v>
      </c>
      <c r="H243" s="12" t="str">
        <v>n</v>
      </c>
    </row>
    <row r="244" spans="1:8" x14ac:dyDescent="0.45">
      <c r="A244" t="str">
        <v/>
      </c>
      <c r="B244" s="12" t="str">
        <v/>
      </c>
      <c r="C244" t="str">
        <v>AnlsGrouping_08_Param_3</v>
      </c>
      <c r="D244" s="12" t="str">
        <v>Pulse Rate (beats/min)</v>
      </c>
      <c r="E244" t="str">
        <v>AnlsGrouping_09_Visit_08</v>
      </c>
      <c r="F244" s="12" t="str">
        <v>Week 20</v>
      </c>
      <c r="G244" t="str">
        <v>Mth02_ContVar_ByGrp_2_Mean</v>
      </c>
      <c r="H244" s="12" t="str">
        <v>Mean</v>
      </c>
    </row>
    <row r="245" spans="1:8" x14ac:dyDescent="0.45">
      <c r="A245" t="str">
        <v/>
      </c>
      <c r="B245" s="12" t="str">
        <v/>
      </c>
      <c r="C245" t="str">
        <v>AnlsGrouping_08_Param_3</v>
      </c>
      <c r="D245" s="12" t="str">
        <v>Pulse Rate (beats/min)</v>
      </c>
      <c r="E245" t="str">
        <v>AnlsGrouping_09_Visit_08</v>
      </c>
      <c r="F245" s="12" t="str">
        <v>Week 20</v>
      </c>
      <c r="G245" t="str">
        <v>Mth02_ContVar_ByGrp_3_SD</v>
      </c>
      <c r="H245" s="12" t="str">
        <v>SD</v>
      </c>
    </row>
    <row r="246" spans="1:8" x14ac:dyDescent="0.45">
      <c r="A246" t="str">
        <v/>
      </c>
      <c r="B246" s="12" t="str">
        <v/>
      </c>
      <c r="C246" t="str">
        <v>AnlsGrouping_08_Param_3</v>
      </c>
      <c r="D246" s="12" t="str">
        <v>Pulse Rate (beats/min)</v>
      </c>
      <c r="E246" t="str">
        <v>AnlsGrouping_09_Visit_08</v>
      </c>
      <c r="F246" s="12" t="str">
        <v>Week 20</v>
      </c>
      <c r="G246" t="str">
        <v>Mth02_ContVar_ByGrp_4_Median</v>
      </c>
      <c r="H246" s="12" t="str">
        <v>Median</v>
      </c>
    </row>
    <row r="247" spans="1:8" x14ac:dyDescent="0.45">
      <c r="A247" t="str">
        <v/>
      </c>
      <c r="B247" s="12" t="str">
        <v/>
      </c>
      <c r="C247" t="str">
        <v>AnlsGrouping_08_Param_3</v>
      </c>
      <c r="D247" s="12" t="str">
        <v>Pulse Rate (beats/min)</v>
      </c>
      <c r="E247" t="str">
        <v>AnlsGrouping_09_Visit_08</v>
      </c>
      <c r="F247" s="12" t="str">
        <v>Week 20</v>
      </c>
      <c r="G247" t="str">
        <v>Mth02_ContVar_ByGrp_5_Q1</v>
      </c>
      <c r="H247" s="12" t="str">
        <v>Q1</v>
      </c>
    </row>
    <row r="248" spans="1:8" x14ac:dyDescent="0.45">
      <c r="A248" t="str">
        <v/>
      </c>
      <c r="B248" s="12" t="str">
        <v/>
      </c>
      <c r="C248" t="str">
        <v>AnlsGrouping_08_Param_3</v>
      </c>
      <c r="D248" s="12" t="str">
        <v>Pulse Rate (beats/min)</v>
      </c>
      <c r="E248" t="str">
        <v>AnlsGrouping_09_Visit_08</v>
      </c>
      <c r="F248" s="12" t="str">
        <v>Week 20</v>
      </c>
      <c r="G248" t="str">
        <v>Mth02_ContVar_ByGrp_6_Q3</v>
      </c>
      <c r="H248" s="12" t="str">
        <v>Q3</v>
      </c>
    </row>
    <row r="249" spans="1:8" x14ac:dyDescent="0.45">
      <c r="A249" t="str">
        <v/>
      </c>
      <c r="B249" s="12" t="str">
        <v/>
      </c>
      <c r="C249" t="str">
        <v>AnlsGrouping_08_Param_3</v>
      </c>
      <c r="D249" s="12" t="str">
        <v>Pulse Rate (beats/min)</v>
      </c>
      <c r="E249" t="str">
        <v>AnlsGrouping_09_Visit_08</v>
      </c>
      <c r="F249" s="12" t="str">
        <v>Week 20</v>
      </c>
      <c r="G249" t="str">
        <v>Mth02_ContVar_ByGrp_7_Min</v>
      </c>
      <c r="H249" s="12" t="str">
        <v>Min</v>
      </c>
    </row>
    <row r="250" spans="1:8" x14ac:dyDescent="0.45">
      <c r="A250" t="str">
        <v/>
      </c>
      <c r="B250" s="12" t="str">
        <v/>
      </c>
      <c r="C250" t="str">
        <v>AnlsGrouping_08_Param_3</v>
      </c>
      <c r="D250" s="12" t="str">
        <v>Pulse Rate (beats/min)</v>
      </c>
      <c r="E250" t="str">
        <v>AnlsGrouping_09_Visit_08</v>
      </c>
      <c r="F250" s="12" t="str">
        <v>Week 20</v>
      </c>
      <c r="G250" t="str">
        <v>Mth02_ContVar_ByGrp_8_Max</v>
      </c>
      <c r="H250" s="12" t="str">
        <v>Max</v>
      </c>
    </row>
    <row r="251" spans="1:8" x14ac:dyDescent="0.45">
      <c r="A251" t="str">
        <v/>
      </c>
      <c r="B251" s="12" t="str">
        <v/>
      </c>
      <c r="C251" t="str">
        <v>AnlsGrouping_08_Param_3</v>
      </c>
      <c r="D251" s="12" t="str">
        <v>Pulse Rate (beats/min)</v>
      </c>
      <c r="E251" t="str">
        <v>AnlsGrouping_09_Visit_09</v>
      </c>
      <c r="F251" s="12" t="str">
        <v>Week 24</v>
      </c>
      <c r="G251" t="str">
        <v>Mth02_ContVar_ByGrp_1_n</v>
      </c>
      <c r="H251" s="12" t="str">
        <v>n</v>
      </c>
    </row>
    <row r="252" spans="1:8" x14ac:dyDescent="0.45">
      <c r="A252" t="str">
        <v/>
      </c>
      <c r="B252" s="12" t="str">
        <v/>
      </c>
      <c r="C252" t="str">
        <v>AnlsGrouping_08_Param_3</v>
      </c>
      <c r="D252" s="12" t="str">
        <v>Pulse Rate (beats/min)</v>
      </c>
      <c r="E252" t="str">
        <v>AnlsGrouping_09_Visit_09</v>
      </c>
      <c r="F252" s="12" t="str">
        <v>Week 24</v>
      </c>
      <c r="G252" t="str">
        <v>Mth02_ContVar_ByGrp_2_Mean</v>
      </c>
      <c r="H252" s="12" t="str">
        <v>Mean</v>
      </c>
    </row>
    <row r="253" spans="1:8" x14ac:dyDescent="0.45">
      <c r="A253" t="str">
        <v/>
      </c>
      <c r="B253" s="12" t="str">
        <v/>
      </c>
      <c r="C253" t="str">
        <v>AnlsGrouping_08_Param_3</v>
      </c>
      <c r="D253" s="12" t="str">
        <v>Pulse Rate (beats/min)</v>
      </c>
      <c r="E253" t="str">
        <v>AnlsGrouping_09_Visit_09</v>
      </c>
      <c r="F253" s="12" t="str">
        <v>Week 24</v>
      </c>
      <c r="G253" t="str">
        <v>Mth02_ContVar_ByGrp_3_SD</v>
      </c>
      <c r="H253" s="12" t="str">
        <v>SD</v>
      </c>
    </row>
    <row r="254" spans="1:8" x14ac:dyDescent="0.45">
      <c r="A254" t="str">
        <v/>
      </c>
      <c r="B254" s="12" t="str">
        <v/>
      </c>
      <c r="C254" t="str">
        <v>AnlsGrouping_08_Param_3</v>
      </c>
      <c r="D254" s="12" t="str">
        <v>Pulse Rate (beats/min)</v>
      </c>
      <c r="E254" t="str">
        <v>AnlsGrouping_09_Visit_09</v>
      </c>
      <c r="F254" s="12" t="str">
        <v>Week 24</v>
      </c>
      <c r="G254" t="str">
        <v>Mth02_ContVar_ByGrp_4_Median</v>
      </c>
      <c r="H254" s="12" t="str">
        <v>Median</v>
      </c>
    </row>
    <row r="255" spans="1:8" x14ac:dyDescent="0.45">
      <c r="A255" t="str">
        <v/>
      </c>
      <c r="B255" s="12" t="str">
        <v/>
      </c>
      <c r="C255" t="str">
        <v>AnlsGrouping_08_Param_3</v>
      </c>
      <c r="D255" s="12" t="str">
        <v>Pulse Rate (beats/min)</v>
      </c>
      <c r="E255" t="str">
        <v>AnlsGrouping_09_Visit_09</v>
      </c>
      <c r="F255" s="12" t="str">
        <v>Week 24</v>
      </c>
      <c r="G255" t="str">
        <v>Mth02_ContVar_ByGrp_5_Q1</v>
      </c>
      <c r="H255" s="12" t="str">
        <v>Q1</v>
      </c>
    </row>
    <row r="256" spans="1:8" x14ac:dyDescent="0.45">
      <c r="A256" t="str">
        <v/>
      </c>
      <c r="B256" s="12" t="str">
        <v/>
      </c>
      <c r="C256" t="str">
        <v>AnlsGrouping_08_Param_3</v>
      </c>
      <c r="D256" s="12" t="str">
        <v>Pulse Rate (beats/min)</v>
      </c>
      <c r="E256" t="str">
        <v>AnlsGrouping_09_Visit_09</v>
      </c>
      <c r="F256" s="12" t="str">
        <v>Week 24</v>
      </c>
      <c r="G256" t="str">
        <v>Mth02_ContVar_ByGrp_6_Q3</v>
      </c>
      <c r="H256" s="12" t="str">
        <v>Q3</v>
      </c>
    </row>
    <row r="257" spans="1:8" x14ac:dyDescent="0.45">
      <c r="A257" t="str">
        <v/>
      </c>
      <c r="B257" s="12" t="str">
        <v/>
      </c>
      <c r="C257" t="str">
        <v>AnlsGrouping_08_Param_3</v>
      </c>
      <c r="D257" s="12" t="str">
        <v>Pulse Rate (beats/min)</v>
      </c>
      <c r="E257" t="str">
        <v>AnlsGrouping_09_Visit_09</v>
      </c>
      <c r="F257" s="12" t="str">
        <v>Week 24</v>
      </c>
      <c r="G257" t="str">
        <v>Mth02_ContVar_ByGrp_7_Min</v>
      </c>
      <c r="H257" s="12" t="str">
        <v>Min</v>
      </c>
    </row>
    <row r="258" spans="1:8" x14ac:dyDescent="0.45">
      <c r="A258" t="str">
        <v/>
      </c>
      <c r="B258" s="12" t="str">
        <v/>
      </c>
      <c r="C258" t="str">
        <v>AnlsGrouping_08_Param_3</v>
      </c>
      <c r="D258" s="12" t="str">
        <v>Pulse Rate (beats/min)</v>
      </c>
      <c r="E258" t="str">
        <v>AnlsGrouping_09_Visit_09</v>
      </c>
      <c r="F258" s="12" t="str">
        <v>Week 24</v>
      </c>
      <c r="G258" t="str">
        <v>Mth02_ContVar_ByGrp_8_Max</v>
      </c>
      <c r="H258" s="12" t="str">
        <v>Max</v>
      </c>
    </row>
    <row r="259" spans="1:8" x14ac:dyDescent="0.45">
      <c r="A259" t="str">
        <v/>
      </c>
      <c r="B259" s="12" t="str">
        <v/>
      </c>
      <c r="C259" t="str">
        <v>AnlsGrouping_08_Param_3</v>
      </c>
      <c r="D259" s="12" t="str">
        <v>Pulse Rate (beats/min)</v>
      </c>
      <c r="E259" t="str">
        <v>AnlsGrouping_09_Visit_10</v>
      </c>
      <c r="F259" s="12" t="str">
        <v>Week 26</v>
      </c>
      <c r="G259" t="str">
        <v>Mth02_ContVar_ByGrp_1_n</v>
      </c>
      <c r="H259" s="12" t="str">
        <v>n</v>
      </c>
    </row>
    <row r="260" spans="1:8" x14ac:dyDescent="0.45">
      <c r="A260" t="str">
        <v/>
      </c>
      <c r="B260" s="12" t="str">
        <v/>
      </c>
      <c r="C260" t="str">
        <v>AnlsGrouping_08_Param_3</v>
      </c>
      <c r="D260" s="12" t="str">
        <v>Pulse Rate (beats/min)</v>
      </c>
      <c r="E260" t="str">
        <v>AnlsGrouping_09_Visit_10</v>
      </c>
      <c r="F260" s="12" t="str">
        <v>Week 26</v>
      </c>
      <c r="G260" t="str">
        <v>Mth02_ContVar_ByGrp_2_Mean</v>
      </c>
      <c r="H260" s="12" t="str">
        <v>Mean</v>
      </c>
    </row>
    <row r="261" spans="1:8" x14ac:dyDescent="0.45">
      <c r="A261" t="str">
        <v/>
      </c>
      <c r="B261" s="12" t="str">
        <v/>
      </c>
      <c r="C261" t="str">
        <v>AnlsGrouping_08_Param_3</v>
      </c>
      <c r="D261" s="12" t="str">
        <v>Pulse Rate (beats/min)</v>
      </c>
      <c r="E261" t="str">
        <v>AnlsGrouping_09_Visit_10</v>
      </c>
      <c r="F261" s="12" t="str">
        <v>Week 26</v>
      </c>
      <c r="G261" t="str">
        <v>Mth02_ContVar_ByGrp_3_SD</v>
      </c>
      <c r="H261" s="12" t="str">
        <v>SD</v>
      </c>
    </row>
    <row r="262" spans="1:8" x14ac:dyDescent="0.45">
      <c r="A262" t="str">
        <v/>
      </c>
      <c r="B262" s="12" t="str">
        <v/>
      </c>
      <c r="C262" t="str">
        <v>AnlsGrouping_08_Param_3</v>
      </c>
      <c r="D262" s="12" t="str">
        <v>Pulse Rate (beats/min)</v>
      </c>
      <c r="E262" t="str">
        <v>AnlsGrouping_09_Visit_10</v>
      </c>
      <c r="F262" s="12" t="str">
        <v>Week 26</v>
      </c>
      <c r="G262" t="str">
        <v>Mth02_ContVar_ByGrp_4_Median</v>
      </c>
      <c r="H262" s="12" t="str">
        <v>Median</v>
      </c>
    </row>
    <row r="263" spans="1:8" x14ac:dyDescent="0.45">
      <c r="A263" t="str">
        <v/>
      </c>
      <c r="B263" s="12" t="str">
        <v/>
      </c>
      <c r="C263" t="str">
        <v>AnlsGrouping_08_Param_3</v>
      </c>
      <c r="D263" s="12" t="str">
        <v>Pulse Rate (beats/min)</v>
      </c>
      <c r="E263" t="str">
        <v>AnlsGrouping_09_Visit_10</v>
      </c>
      <c r="F263" s="12" t="str">
        <v>Week 26</v>
      </c>
      <c r="G263" t="str">
        <v>Mth02_ContVar_ByGrp_5_Q1</v>
      </c>
      <c r="H263" s="12" t="str">
        <v>Q1</v>
      </c>
    </row>
    <row r="264" spans="1:8" x14ac:dyDescent="0.45">
      <c r="A264" t="str">
        <v/>
      </c>
      <c r="B264" s="12" t="str">
        <v/>
      </c>
      <c r="C264" t="str">
        <v>AnlsGrouping_08_Param_3</v>
      </c>
      <c r="D264" s="12" t="str">
        <v>Pulse Rate (beats/min)</v>
      </c>
      <c r="E264" t="str">
        <v>AnlsGrouping_09_Visit_10</v>
      </c>
      <c r="F264" s="12" t="str">
        <v>Week 26</v>
      </c>
      <c r="G264" t="str">
        <v>Mth02_ContVar_ByGrp_6_Q3</v>
      </c>
      <c r="H264" s="12" t="str">
        <v>Q3</v>
      </c>
    </row>
    <row r="265" spans="1:8" x14ac:dyDescent="0.45">
      <c r="A265" t="str">
        <v/>
      </c>
      <c r="B265" s="12" t="str">
        <v/>
      </c>
      <c r="C265" t="str">
        <v>AnlsGrouping_08_Param_3</v>
      </c>
      <c r="D265" s="12" t="str">
        <v>Pulse Rate (beats/min)</v>
      </c>
      <c r="E265" t="str">
        <v>AnlsGrouping_09_Visit_10</v>
      </c>
      <c r="F265" s="12" t="str">
        <v>Week 26</v>
      </c>
      <c r="G265" t="str">
        <v>Mth02_ContVar_ByGrp_7_Min</v>
      </c>
      <c r="H265" s="12" t="str">
        <v>Min</v>
      </c>
    </row>
    <row r="266" spans="1:8" x14ac:dyDescent="0.45">
      <c r="A266" t="str">
        <v/>
      </c>
      <c r="B266" s="12" t="str">
        <v/>
      </c>
      <c r="C266" t="str">
        <v>AnlsGrouping_08_Param_3</v>
      </c>
      <c r="D266" s="12" t="str">
        <v>Pulse Rate (beats/min)</v>
      </c>
      <c r="E266" t="str">
        <v>AnlsGrouping_09_Visit_10</v>
      </c>
      <c r="F266" s="12" t="str">
        <v>Week 26</v>
      </c>
      <c r="G266" t="str">
        <v>Mth02_ContVar_ByGrp_8_Max</v>
      </c>
      <c r="H266" s="12" t="str">
        <v>Max</v>
      </c>
    </row>
    <row r="267" spans="1:8" x14ac:dyDescent="0.45">
      <c r="A267" t="str">
        <v/>
      </c>
      <c r="B267" s="12" t="str">
        <v/>
      </c>
      <c r="C267" t="str">
        <v>AnlsGrouping_08_Param_3</v>
      </c>
      <c r="D267" s="12" t="str">
        <v>Pulse Rate (beats/min)</v>
      </c>
      <c r="E267" t="str">
        <v>AnlsGrouping_09_Visit_11</v>
      </c>
      <c r="F267" s="12" t="str">
        <v>End of Treatment</v>
      </c>
      <c r="G267" t="str">
        <v>Mth02_ContVar_ByGrp_1_n</v>
      </c>
      <c r="H267" s="12" t="str">
        <v>n</v>
      </c>
    </row>
    <row r="268" spans="1:8" x14ac:dyDescent="0.45">
      <c r="A268" t="str">
        <v/>
      </c>
      <c r="B268" s="12" t="str">
        <v/>
      </c>
      <c r="C268" t="str">
        <v>AnlsGrouping_08_Param_3</v>
      </c>
      <c r="D268" s="12" t="str">
        <v>Pulse Rate (beats/min)</v>
      </c>
      <c r="E268" t="str">
        <v>AnlsGrouping_09_Visit_11</v>
      </c>
      <c r="F268" s="12" t="str">
        <v>End of Treatment</v>
      </c>
      <c r="G268" t="str">
        <v>Mth02_ContVar_ByGrp_2_Mean</v>
      </c>
      <c r="H268" s="12" t="str">
        <v>Mean</v>
      </c>
    </row>
    <row r="269" spans="1:8" x14ac:dyDescent="0.45">
      <c r="A269" t="str">
        <v/>
      </c>
      <c r="B269" s="12" t="str">
        <v/>
      </c>
      <c r="C269" t="str">
        <v>AnlsGrouping_08_Param_3</v>
      </c>
      <c r="D269" s="12" t="str">
        <v>Pulse Rate (beats/min)</v>
      </c>
      <c r="E269" t="str">
        <v>AnlsGrouping_09_Visit_11</v>
      </c>
      <c r="F269" s="12" t="str">
        <v>End of Treatment</v>
      </c>
      <c r="G269" t="str">
        <v>Mth02_ContVar_ByGrp_3_SD</v>
      </c>
      <c r="H269" s="12" t="str">
        <v>SD</v>
      </c>
    </row>
    <row r="270" spans="1:8" x14ac:dyDescent="0.45">
      <c r="A270" t="str">
        <v/>
      </c>
      <c r="B270" s="12" t="str">
        <v/>
      </c>
      <c r="C270" t="str">
        <v>AnlsGrouping_08_Param_3</v>
      </c>
      <c r="D270" s="12" t="str">
        <v>Pulse Rate (beats/min)</v>
      </c>
      <c r="E270" t="str">
        <v>AnlsGrouping_09_Visit_11</v>
      </c>
      <c r="F270" s="12" t="str">
        <v>End of Treatment</v>
      </c>
      <c r="G270" t="str">
        <v>Mth02_ContVar_ByGrp_4_Median</v>
      </c>
      <c r="H270" s="12" t="str">
        <v>Median</v>
      </c>
    </row>
    <row r="271" spans="1:8" x14ac:dyDescent="0.45">
      <c r="A271" t="str">
        <v/>
      </c>
      <c r="B271" s="12" t="str">
        <v/>
      </c>
      <c r="C271" t="str">
        <v>AnlsGrouping_08_Param_3</v>
      </c>
      <c r="D271" s="12" t="str">
        <v>Pulse Rate (beats/min)</v>
      </c>
      <c r="E271" t="str">
        <v>AnlsGrouping_09_Visit_11</v>
      </c>
      <c r="F271" s="12" t="str">
        <v>End of Treatment</v>
      </c>
      <c r="G271" t="str">
        <v>Mth02_ContVar_ByGrp_5_Q1</v>
      </c>
      <c r="H271" s="12" t="str">
        <v>Q1</v>
      </c>
    </row>
    <row r="272" spans="1:8" x14ac:dyDescent="0.45">
      <c r="A272" t="str">
        <v/>
      </c>
      <c r="B272" s="12" t="str">
        <v/>
      </c>
      <c r="C272" t="str">
        <v>AnlsGrouping_08_Param_3</v>
      </c>
      <c r="D272" s="12" t="str">
        <v>Pulse Rate (beats/min)</v>
      </c>
      <c r="E272" t="str">
        <v>AnlsGrouping_09_Visit_11</v>
      </c>
      <c r="F272" s="12" t="str">
        <v>End of Treatment</v>
      </c>
      <c r="G272" t="str">
        <v>Mth02_ContVar_ByGrp_6_Q3</v>
      </c>
      <c r="H272" s="12" t="str">
        <v>Q3</v>
      </c>
    </row>
    <row r="273" spans="1:8" x14ac:dyDescent="0.45">
      <c r="A273" t="str">
        <v/>
      </c>
      <c r="B273" s="12" t="str">
        <v/>
      </c>
      <c r="C273" t="str">
        <v>AnlsGrouping_08_Param_3</v>
      </c>
      <c r="D273" s="12" t="str">
        <v>Pulse Rate (beats/min)</v>
      </c>
      <c r="E273" t="str">
        <v>AnlsGrouping_09_Visit_11</v>
      </c>
      <c r="F273" s="12" t="str">
        <v>End of Treatment</v>
      </c>
      <c r="G273" t="str">
        <v>Mth02_ContVar_ByGrp_7_Min</v>
      </c>
      <c r="H273" s="12" t="str">
        <v>Min</v>
      </c>
    </row>
    <row r="274" spans="1:8" x14ac:dyDescent="0.45">
      <c r="A274" t="str">
        <v/>
      </c>
      <c r="B274" s="12" t="str">
        <v/>
      </c>
      <c r="C274" t="str">
        <v>AnlsGrouping_08_Param_3</v>
      </c>
      <c r="D274" s="12" t="str">
        <v>Pulse Rate (beats/min)</v>
      </c>
      <c r="E274" t="str">
        <v>AnlsGrouping_09_Visit_11</v>
      </c>
      <c r="F274" s="12" t="str">
        <v>End of Treatment</v>
      </c>
      <c r="G274" t="str">
        <v>Mth02_ContVar_ByGrp_8_Max</v>
      </c>
      <c r="H274" s="12" t="str">
        <v>Max</v>
      </c>
    </row>
    <row r="275" spans="1:8" x14ac:dyDescent="0.45">
      <c r="A275" t="str">
        <v/>
      </c>
      <c r="B275" s="12" t="str">
        <v/>
      </c>
      <c r="C275" t="str">
        <v>AnlsGrouping_08_Param_4</v>
      </c>
      <c r="D275" s="12" t="str">
        <v>Temperature (C)</v>
      </c>
      <c r="E275" t="str">
        <v>AnlsGrouping_09_Visit_01</v>
      </c>
      <c r="F275" s="12" t="str">
        <v>Baseline</v>
      </c>
      <c r="G275" t="str">
        <v>Mth02_ContVar_ByGrp_1_n</v>
      </c>
      <c r="H275" s="12" t="str">
        <v>n</v>
      </c>
    </row>
    <row r="276" spans="1:8" x14ac:dyDescent="0.45">
      <c r="A276" t="str">
        <v/>
      </c>
      <c r="B276" s="12" t="str">
        <v/>
      </c>
      <c r="C276" t="str">
        <v>AnlsGrouping_08_Param_4</v>
      </c>
      <c r="D276" s="12" t="str">
        <v>Temperature (C)</v>
      </c>
      <c r="E276" t="str">
        <v>AnlsGrouping_09_Visit_01</v>
      </c>
      <c r="F276" s="12" t="str">
        <v>Baseline</v>
      </c>
      <c r="G276" t="str">
        <v>Mth02_ContVar_ByGrp_2_Mean</v>
      </c>
      <c r="H276" s="12" t="str">
        <v>Mean</v>
      </c>
    </row>
    <row r="277" spans="1:8" x14ac:dyDescent="0.45">
      <c r="A277" t="str">
        <v/>
      </c>
      <c r="B277" s="12" t="str">
        <v/>
      </c>
      <c r="C277" t="str">
        <v>AnlsGrouping_08_Param_4</v>
      </c>
      <c r="D277" s="12" t="str">
        <v>Temperature (C)</v>
      </c>
      <c r="E277" t="str">
        <v>AnlsGrouping_09_Visit_01</v>
      </c>
      <c r="F277" s="12" t="str">
        <v>Baseline</v>
      </c>
      <c r="G277" t="str">
        <v>Mth02_ContVar_ByGrp_3_SD</v>
      </c>
      <c r="H277" s="12" t="str">
        <v>SD</v>
      </c>
    </row>
    <row r="278" spans="1:8" x14ac:dyDescent="0.45">
      <c r="A278" t="str">
        <v/>
      </c>
      <c r="B278" s="12" t="str">
        <v/>
      </c>
      <c r="C278" t="str">
        <v>AnlsGrouping_08_Param_4</v>
      </c>
      <c r="D278" s="12" t="str">
        <v>Temperature (C)</v>
      </c>
      <c r="E278" t="str">
        <v>AnlsGrouping_09_Visit_01</v>
      </c>
      <c r="F278" s="12" t="str">
        <v>Baseline</v>
      </c>
      <c r="G278" t="str">
        <v>Mth02_ContVar_ByGrp_4_Median</v>
      </c>
      <c r="H278" s="12" t="str">
        <v>Median</v>
      </c>
    </row>
    <row r="279" spans="1:8" x14ac:dyDescent="0.45">
      <c r="A279" t="str">
        <v/>
      </c>
      <c r="B279" s="12" t="str">
        <v/>
      </c>
      <c r="C279" t="str">
        <v>AnlsGrouping_08_Param_4</v>
      </c>
      <c r="D279" s="12" t="str">
        <v>Temperature (C)</v>
      </c>
      <c r="E279" t="str">
        <v>AnlsGrouping_09_Visit_01</v>
      </c>
      <c r="F279" s="12" t="str">
        <v>Baseline</v>
      </c>
      <c r="G279" t="str">
        <v>Mth02_ContVar_ByGrp_5_Q1</v>
      </c>
      <c r="H279" s="12" t="str">
        <v>Q1</v>
      </c>
    </row>
    <row r="280" spans="1:8" x14ac:dyDescent="0.45">
      <c r="A280" t="str">
        <v/>
      </c>
      <c r="B280" s="12" t="str">
        <v/>
      </c>
      <c r="C280" t="str">
        <v>AnlsGrouping_08_Param_4</v>
      </c>
      <c r="D280" s="12" t="str">
        <v>Temperature (C)</v>
      </c>
      <c r="E280" t="str">
        <v>AnlsGrouping_09_Visit_01</v>
      </c>
      <c r="F280" s="12" t="str">
        <v>Baseline</v>
      </c>
      <c r="G280" t="str">
        <v>Mth02_ContVar_ByGrp_6_Q3</v>
      </c>
      <c r="H280" s="12" t="str">
        <v>Q3</v>
      </c>
    </row>
    <row r="281" spans="1:8" x14ac:dyDescent="0.45">
      <c r="A281" t="str">
        <v/>
      </c>
      <c r="B281" s="12" t="str">
        <v/>
      </c>
      <c r="C281" t="str">
        <v>AnlsGrouping_08_Param_4</v>
      </c>
      <c r="D281" s="12" t="str">
        <v>Temperature (C)</v>
      </c>
      <c r="E281" t="str">
        <v>AnlsGrouping_09_Visit_01</v>
      </c>
      <c r="F281" s="12" t="str">
        <v>Baseline</v>
      </c>
      <c r="G281" t="str">
        <v>Mth02_ContVar_ByGrp_7_Min</v>
      </c>
      <c r="H281" s="12" t="str">
        <v>Min</v>
      </c>
    </row>
    <row r="282" spans="1:8" x14ac:dyDescent="0.45">
      <c r="A282" t="str">
        <v/>
      </c>
      <c r="B282" s="12" t="str">
        <v/>
      </c>
      <c r="C282" t="str">
        <v>AnlsGrouping_08_Param_4</v>
      </c>
      <c r="D282" s="12" t="str">
        <v>Temperature (C)</v>
      </c>
      <c r="E282" t="str">
        <v>AnlsGrouping_09_Visit_01</v>
      </c>
      <c r="F282" s="12" t="str">
        <v>Baseline</v>
      </c>
      <c r="G282" t="str">
        <v>Mth02_ContVar_ByGrp_8_Max</v>
      </c>
      <c r="H282" s="12" t="str">
        <v>Max</v>
      </c>
    </row>
    <row r="283" spans="1:8" x14ac:dyDescent="0.45">
      <c r="A283" t="str">
        <v/>
      </c>
      <c r="B283" s="12" t="str">
        <v/>
      </c>
      <c r="C283" t="str">
        <v>AnlsGrouping_08_Param_4</v>
      </c>
      <c r="D283" s="12" t="str">
        <v>Temperature (C)</v>
      </c>
      <c r="E283" t="str">
        <v>AnlsGrouping_09_Visit_02</v>
      </c>
      <c r="F283" s="12" t="str">
        <v>Week 2</v>
      </c>
      <c r="G283" t="str">
        <v>Mth02_ContVar_ByGrp_1_n</v>
      </c>
      <c r="H283" s="12" t="str">
        <v>n</v>
      </c>
    </row>
    <row r="284" spans="1:8" x14ac:dyDescent="0.45">
      <c r="A284" t="str">
        <v/>
      </c>
      <c r="B284" s="12" t="str">
        <v/>
      </c>
      <c r="C284" t="str">
        <v>AnlsGrouping_08_Param_4</v>
      </c>
      <c r="D284" s="12" t="str">
        <v>Temperature (C)</v>
      </c>
      <c r="E284" t="str">
        <v>AnlsGrouping_09_Visit_02</v>
      </c>
      <c r="F284" s="12" t="str">
        <v>Week 2</v>
      </c>
      <c r="G284" t="str">
        <v>Mth02_ContVar_ByGrp_2_Mean</v>
      </c>
      <c r="H284" s="12" t="str">
        <v>Mean</v>
      </c>
    </row>
    <row r="285" spans="1:8" x14ac:dyDescent="0.45">
      <c r="A285" t="str">
        <v/>
      </c>
      <c r="B285" s="12" t="str">
        <v/>
      </c>
      <c r="C285" t="str">
        <v>AnlsGrouping_08_Param_4</v>
      </c>
      <c r="D285" s="12" t="str">
        <v>Temperature (C)</v>
      </c>
      <c r="E285" t="str">
        <v>AnlsGrouping_09_Visit_02</v>
      </c>
      <c r="F285" s="12" t="str">
        <v>Week 2</v>
      </c>
      <c r="G285" t="str">
        <v>Mth02_ContVar_ByGrp_3_SD</v>
      </c>
      <c r="H285" s="12" t="str">
        <v>SD</v>
      </c>
    </row>
    <row r="286" spans="1:8" x14ac:dyDescent="0.45">
      <c r="A286" t="str">
        <v/>
      </c>
      <c r="B286" s="12" t="str">
        <v/>
      </c>
      <c r="C286" t="str">
        <v>AnlsGrouping_08_Param_4</v>
      </c>
      <c r="D286" s="12" t="str">
        <v>Temperature (C)</v>
      </c>
      <c r="E286" t="str">
        <v>AnlsGrouping_09_Visit_02</v>
      </c>
      <c r="F286" s="12" t="str">
        <v>Week 2</v>
      </c>
      <c r="G286" t="str">
        <v>Mth02_ContVar_ByGrp_4_Median</v>
      </c>
      <c r="H286" s="12" t="str">
        <v>Median</v>
      </c>
    </row>
    <row r="287" spans="1:8" x14ac:dyDescent="0.45">
      <c r="A287" t="str">
        <v/>
      </c>
      <c r="B287" s="12" t="str">
        <v/>
      </c>
      <c r="C287" t="str">
        <v>AnlsGrouping_08_Param_4</v>
      </c>
      <c r="D287" s="12" t="str">
        <v>Temperature (C)</v>
      </c>
      <c r="E287" t="str">
        <v>AnlsGrouping_09_Visit_02</v>
      </c>
      <c r="F287" s="12" t="str">
        <v>Week 2</v>
      </c>
      <c r="G287" t="str">
        <v>Mth02_ContVar_ByGrp_5_Q1</v>
      </c>
      <c r="H287" s="12" t="str">
        <v>Q1</v>
      </c>
    </row>
    <row r="288" spans="1:8" x14ac:dyDescent="0.45">
      <c r="A288" t="str">
        <v/>
      </c>
      <c r="B288" s="12" t="str">
        <v/>
      </c>
      <c r="C288" t="str">
        <v>AnlsGrouping_08_Param_4</v>
      </c>
      <c r="D288" s="12" t="str">
        <v>Temperature (C)</v>
      </c>
      <c r="E288" t="str">
        <v>AnlsGrouping_09_Visit_02</v>
      </c>
      <c r="F288" s="12" t="str">
        <v>Week 2</v>
      </c>
      <c r="G288" t="str">
        <v>Mth02_ContVar_ByGrp_6_Q3</v>
      </c>
      <c r="H288" s="12" t="str">
        <v>Q3</v>
      </c>
    </row>
    <row r="289" spans="1:8" x14ac:dyDescent="0.45">
      <c r="A289" t="str">
        <v/>
      </c>
      <c r="B289" s="12" t="str">
        <v/>
      </c>
      <c r="C289" t="str">
        <v>AnlsGrouping_08_Param_4</v>
      </c>
      <c r="D289" s="12" t="str">
        <v>Temperature (C)</v>
      </c>
      <c r="E289" t="str">
        <v>AnlsGrouping_09_Visit_02</v>
      </c>
      <c r="F289" s="12" t="str">
        <v>Week 2</v>
      </c>
      <c r="G289" t="str">
        <v>Mth02_ContVar_ByGrp_7_Min</v>
      </c>
      <c r="H289" s="12" t="str">
        <v>Min</v>
      </c>
    </row>
    <row r="290" spans="1:8" x14ac:dyDescent="0.45">
      <c r="A290" t="str">
        <v/>
      </c>
      <c r="B290" s="12" t="str">
        <v/>
      </c>
      <c r="C290" t="str">
        <v>AnlsGrouping_08_Param_4</v>
      </c>
      <c r="D290" s="12" t="str">
        <v>Temperature (C)</v>
      </c>
      <c r="E290" t="str">
        <v>AnlsGrouping_09_Visit_02</v>
      </c>
      <c r="F290" s="12" t="str">
        <v>Week 2</v>
      </c>
      <c r="G290" t="str">
        <v>Mth02_ContVar_ByGrp_8_Max</v>
      </c>
      <c r="H290" s="12" t="str">
        <v>Max</v>
      </c>
    </row>
    <row r="291" spans="1:8" x14ac:dyDescent="0.45">
      <c r="A291" t="str">
        <v/>
      </c>
      <c r="B291" s="12" t="str">
        <v/>
      </c>
      <c r="C291" t="str">
        <v>AnlsGrouping_08_Param_4</v>
      </c>
      <c r="D291" s="12" t="str">
        <v>Temperature (C)</v>
      </c>
      <c r="E291" t="str">
        <v>AnlsGrouping_09_Visit_03</v>
      </c>
      <c r="F291" s="12" t="str">
        <v>Week 4</v>
      </c>
      <c r="G291" t="str">
        <v>Mth02_ContVar_ByGrp_1_n</v>
      </c>
      <c r="H291" s="12" t="str">
        <v>n</v>
      </c>
    </row>
    <row r="292" spans="1:8" x14ac:dyDescent="0.45">
      <c r="A292" t="str">
        <v/>
      </c>
      <c r="B292" s="12" t="str">
        <v/>
      </c>
      <c r="C292" t="str">
        <v>AnlsGrouping_08_Param_4</v>
      </c>
      <c r="D292" s="12" t="str">
        <v>Temperature (C)</v>
      </c>
      <c r="E292" t="str">
        <v>AnlsGrouping_09_Visit_03</v>
      </c>
      <c r="F292" s="12" t="str">
        <v>Week 4</v>
      </c>
      <c r="G292" t="str">
        <v>Mth02_ContVar_ByGrp_2_Mean</v>
      </c>
      <c r="H292" s="12" t="str">
        <v>Mean</v>
      </c>
    </row>
    <row r="293" spans="1:8" x14ac:dyDescent="0.45">
      <c r="A293" t="str">
        <v/>
      </c>
      <c r="B293" s="12" t="str">
        <v/>
      </c>
      <c r="C293" t="str">
        <v>AnlsGrouping_08_Param_4</v>
      </c>
      <c r="D293" s="12" t="str">
        <v>Temperature (C)</v>
      </c>
      <c r="E293" t="str">
        <v>AnlsGrouping_09_Visit_03</v>
      </c>
      <c r="F293" s="12" t="str">
        <v>Week 4</v>
      </c>
      <c r="G293" t="str">
        <v>Mth02_ContVar_ByGrp_3_SD</v>
      </c>
      <c r="H293" s="12" t="str">
        <v>SD</v>
      </c>
    </row>
    <row r="294" spans="1:8" x14ac:dyDescent="0.45">
      <c r="A294" t="str">
        <v/>
      </c>
      <c r="B294" s="12" t="str">
        <v/>
      </c>
      <c r="C294" t="str">
        <v>AnlsGrouping_08_Param_4</v>
      </c>
      <c r="D294" s="12" t="str">
        <v>Temperature (C)</v>
      </c>
      <c r="E294" t="str">
        <v>AnlsGrouping_09_Visit_03</v>
      </c>
      <c r="F294" s="12" t="str">
        <v>Week 4</v>
      </c>
      <c r="G294" t="str">
        <v>Mth02_ContVar_ByGrp_4_Median</v>
      </c>
      <c r="H294" s="12" t="str">
        <v>Median</v>
      </c>
    </row>
    <row r="295" spans="1:8" x14ac:dyDescent="0.45">
      <c r="A295" t="str">
        <v/>
      </c>
      <c r="B295" s="12" t="str">
        <v/>
      </c>
      <c r="C295" t="str">
        <v>AnlsGrouping_08_Param_4</v>
      </c>
      <c r="D295" s="12" t="str">
        <v>Temperature (C)</v>
      </c>
      <c r="E295" t="str">
        <v>AnlsGrouping_09_Visit_03</v>
      </c>
      <c r="F295" s="12" t="str">
        <v>Week 4</v>
      </c>
      <c r="G295" t="str">
        <v>Mth02_ContVar_ByGrp_5_Q1</v>
      </c>
      <c r="H295" s="12" t="str">
        <v>Q1</v>
      </c>
    </row>
    <row r="296" spans="1:8" x14ac:dyDescent="0.45">
      <c r="A296" t="str">
        <v/>
      </c>
      <c r="B296" s="12" t="str">
        <v/>
      </c>
      <c r="C296" t="str">
        <v>AnlsGrouping_08_Param_4</v>
      </c>
      <c r="D296" s="12" t="str">
        <v>Temperature (C)</v>
      </c>
      <c r="E296" t="str">
        <v>AnlsGrouping_09_Visit_03</v>
      </c>
      <c r="F296" s="12" t="str">
        <v>Week 4</v>
      </c>
      <c r="G296" t="str">
        <v>Mth02_ContVar_ByGrp_6_Q3</v>
      </c>
      <c r="H296" s="12" t="str">
        <v>Q3</v>
      </c>
    </row>
    <row r="297" spans="1:8" x14ac:dyDescent="0.45">
      <c r="A297" t="str">
        <v/>
      </c>
      <c r="B297" s="12" t="str">
        <v/>
      </c>
      <c r="C297" t="str">
        <v>AnlsGrouping_08_Param_4</v>
      </c>
      <c r="D297" s="12" t="str">
        <v>Temperature (C)</v>
      </c>
      <c r="E297" t="str">
        <v>AnlsGrouping_09_Visit_03</v>
      </c>
      <c r="F297" s="12" t="str">
        <v>Week 4</v>
      </c>
      <c r="G297" t="str">
        <v>Mth02_ContVar_ByGrp_7_Min</v>
      </c>
      <c r="H297" s="12" t="str">
        <v>Min</v>
      </c>
    </row>
    <row r="298" spans="1:8" x14ac:dyDescent="0.45">
      <c r="A298" t="str">
        <v/>
      </c>
      <c r="B298" s="12" t="str">
        <v/>
      </c>
      <c r="C298" t="str">
        <v>AnlsGrouping_08_Param_4</v>
      </c>
      <c r="D298" s="12" t="str">
        <v>Temperature (C)</v>
      </c>
      <c r="E298" t="str">
        <v>AnlsGrouping_09_Visit_03</v>
      </c>
      <c r="F298" s="12" t="str">
        <v>Week 4</v>
      </c>
      <c r="G298" t="str">
        <v>Mth02_ContVar_ByGrp_8_Max</v>
      </c>
      <c r="H298" s="12" t="str">
        <v>Max</v>
      </c>
    </row>
    <row r="299" spans="1:8" x14ac:dyDescent="0.45">
      <c r="A299" t="str">
        <v/>
      </c>
      <c r="B299" s="12" t="str">
        <v/>
      </c>
      <c r="C299" t="str">
        <v>AnlsGrouping_08_Param_4</v>
      </c>
      <c r="D299" s="12" t="str">
        <v>Temperature (C)</v>
      </c>
      <c r="E299" t="str">
        <v>AnlsGrouping_09_Visit_04</v>
      </c>
      <c r="F299" s="12" t="str">
        <v>Week 6</v>
      </c>
      <c r="G299" t="str">
        <v>Mth02_ContVar_ByGrp_1_n</v>
      </c>
      <c r="H299" s="12" t="str">
        <v>n</v>
      </c>
    </row>
    <row r="300" spans="1:8" x14ac:dyDescent="0.45">
      <c r="A300" t="str">
        <v/>
      </c>
      <c r="B300" s="12" t="str">
        <v/>
      </c>
      <c r="C300" t="str">
        <v>AnlsGrouping_08_Param_4</v>
      </c>
      <c r="D300" s="12" t="str">
        <v>Temperature (C)</v>
      </c>
      <c r="E300" t="str">
        <v>AnlsGrouping_09_Visit_04</v>
      </c>
      <c r="F300" s="12" t="str">
        <v>Week 6</v>
      </c>
      <c r="G300" t="str">
        <v>Mth02_ContVar_ByGrp_2_Mean</v>
      </c>
      <c r="H300" s="12" t="str">
        <v>Mean</v>
      </c>
    </row>
    <row r="301" spans="1:8" x14ac:dyDescent="0.45">
      <c r="A301" t="str">
        <v/>
      </c>
      <c r="B301" s="12" t="str">
        <v/>
      </c>
      <c r="C301" t="str">
        <v>AnlsGrouping_08_Param_4</v>
      </c>
      <c r="D301" s="12" t="str">
        <v>Temperature (C)</v>
      </c>
      <c r="E301" t="str">
        <v>AnlsGrouping_09_Visit_04</v>
      </c>
      <c r="F301" s="12" t="str">
        <v>Week 6</v>
      </c>
      <c r="G301" t="str">
        <v>Mth02_ContVar_ByGrp_3_SD</v>
      </c>
      <c r="H301" s="12" t="str">
        <v>SD</v>
      </c>
    </row>
    <row r="302" spans="1:8" x14ac:dyDescent="0.45">
      <c r="A302" t="str">
        <v/>
      </c>
      <c r="B302" s="12" t="str">
        <v/>
      </c>
      <c r="C302" t="str">
        <v>AnlsGrouping_08_Param_4</v>
      </c>
      <c r="D302" s="12" t="str">
        <v>Temperature (C)</v>
      </c>
      <c r="E302" t="str">
        <v>AnlsGrouping_09_Visit_04</v>
      </c>
      <c r="F302" s="12" t="str">
        <v>Week 6</v>
      </c>
      <c r="G302" t="str">
        <v>Mth02_ContVar_ByGrp_4_Median</v>
      </c>
      <c r="H302" s="12" t="str">
        <v>Median</v>
      </c>
    </row>
    <row r="303" spans="1:8" x14ac:dyDescent="0.45">
      <c r="A303" t="str">
        <v/>
      </c>
      <c r="B303" s="12" t="str">
        <v/>
      </c>
      <c r="C303" t="str">
        <v>AnlsGrouping_08_Param_4</v>
      </c>
      <c r="D303" s="12" t="str">
        <v>Temperature (C)</v>
      </c>
      <c r="E303" t="str">
        <v>AnlsGrouping_09_Visit_04</v>
      </c>
      <c r="F303" s="12" t="str">
        <v>Week 6</v>
      </c>
      <c r="G303" t="str">
        <v>Mth02_ContVar_ByGrp_5_Q1</v>
      </c>
      <c r="H303" s="12" t="str">
        <v>Q1</v>
      </c>
    </row>
    <row r="304" spans="1:8" x14ac:dyDescent="0.45">
      <c r="A304" t="str">
        <v/>
      </c>
      <c r="B304" s="12" t="str">
        <v/>
      </c>
      <c r="C304" t="str">
        <v>AnlsGrouping_08_Param_4</v>
      </c>
      <c r="D304" s="12" t="str">
        <v>Temperature (C)</v>
      </c>
      <c r="E304" t="str">
        <v>AnlsGrouping_09_Visit_04</v>
      </c>
      <c r="F304" s="12" t="str">
        <v>Week 6</v>
      </c>
      <c r="G304" t="str">
        <v>Mth02_ContVar_ByGrp_6_Q3</v>
      </c>
      <c r="H304" s="12" t="str">
        <v>Q3</v>
      </c>
    </row>
    <row r="305" spans="1:8" x14ac:dyDescent="0.45">
      <c r="A305" t="str">
        <v/>
      </c>
      <c r="B305" s="12" t="str">
        <v/>
      </c>
      <c r="C305" t="str">
        <v>AnlsGrouping_08_Param_4</v>
      </c>
      <c r="D305" s="12" t="str">
        <v>Temperature (C)</v>
      </c>
      <c r="E305" t="str">
        <v>AnlsGrouping_09_Visit_04</v>
      </c>
      <c r="F305" s="12" t="str">
        <v>Week 6</v>
      </c>
      <c r="G305" t="str">
        <v>Mth02_ContVar_ByGrp_7_Min</v>
      </c>
      <c r="H305" s="12" t="str">
        <v>Min</v>
      </c>
    </row>
    <row r="306" spans="1:8" x14ac:dyDescent="0.45">
      <c r="A306" t="str">
        <v/>
      </c>
      <c r="B306" s="12" t="str">
        <v/>
      </c>
      <c r="C306" t="str">
        <v>AnlsGrouping_08_Param_4</v>
      </c>
      <c r="D306" s="12" t="str">
        <v>Temperature (C)</v>
      </c>
      <c r="E306" t="str">
        <v>AnlsGrouping_09_Visit_04</v>
      </c>
      <c r="F306" s="12" t="str">
        <v>Week 6</v>
      </c>
      <c r="G306" t="str">
        <v>Mth02_ContVar_ByGrp_8_Max</v>
      </c>
      <c r="H306" s="12" t="str">
        <v>Max</v>
      </c>
    </row>
    <row r="307" spans="1:8" x14ac:dyDescent="0.45">
      <c r="A307" t="str">
        <v/>
      </c>
      <c r="B307" s="12" t="str">
        <v/>
      </c>
      <c r="C307" t="str">
        <v>AnlsGrouping_08_Param_4</v>
      </c>
      <c r="D307" s="12" t="str">
        <v>Temperature (C)</v>
      </c>
      <c r="E307" t="str">
        <v>AnlsGrouping_09_Visit_05</v>
      </c>
      <c r="F307" s="12" t="str">
        <v>Week 8</v>
      </c>
      <c r="G307" t="str">
        <v>Mth02_ContVar_ByGrp_1_n</v>
      </c>
      <c r="H307" s="12" t="str">
        <v>n</v>
      </c>
    </row>
    <row r="308" spans="1:8" x14ac:dyDescent="0.45">
      <c r="A308" t="str">
        <v/>
      </c>
      <c r="B308" s="12" t="str">
        <v/>
      </c>
      <c r="C308" t="str">
        <v>AnlsGrouping_08_Param_4</v>
      </c>
      <c r="D308" s="12" t="str">
        <v>Temperature (C)</v>
      </c>
      <c r="E308" t="str">
        <v>AnlsGrouping_09_Visit_05</v>
      </c>
      <c r="F308" s="12" t="str">
        <v>Week 8</v>
      </c>
      <c r="G308" t="str">
        <v>Mth02_ContVar_ByGrp_2_Mean</v>
      </c>
      <c r="H308" s="12" t="str">
        <v>Mean</v>
      </c>
    </row>
    <row r="309" spans="1:8" x14ac:dyDescent="0.45">
      <c r="A309" t="str">
        <v/>
      </c>
      <c r="B309" s="12" t="str">
        <v/>
      </c>
      <c r="C309" t="str">
        <v>AnlsGrouping_08_Param_4</v>
      </c>
      <c r="D309" s="12" t="str">
        <v>Temperature (C)</v>
      </c>
      <c r="E309" t="str">
        <v>AnlsGrouping_09_Visit_05</v>
      </c>
      <c r="F309" s="12" t="str">
        <v>Week 8</v>
      </c>
      <c r="G309" t="str">
        <v>Mth02_ContVar_ByGrp_3_SD</v>
      </c>
      <c r="H309" s="12" t="str">
        <v>SD</v>
      </c>
    </row>
    <row r="310" spans="1:8" x14ac:dyDescent="0.45">
      <c r="A310" t="str">
        <v/>
      </c>
      <c r="B310" s="12" t="str">
        <v/>
      </c>
      <c r="C310" t="str">
        <v>AnlsGrouping_08_Param_4</v>
      </c>
      <c r="D310" s="12" t="str">
        <v>Temperature (C)</v>
      </c>
      <c r="E310" t="str">
        <v>AnlsGrouping_09_Visit_05</v>
      </c>
      <c r="F310" s="12" t="str">
        <v>Week 8</v>
      </c>
      <c r="G310" t="str">
        <v>Mth02_ContVar_ByGrp_4_Median</v>
      </c>
      <c r="H310" s="12" t="str">
        <v>Median</v>
      </c>
    </row>
    <row r="311" spans="1:8" x14ac:dyDescent="0.45">
      <c r="A311" t="str">
        <v/>
      </c>
      <c r="B311" s="12" t="str">
        <v/>
      </c>
      <c r="C311" t="str">
        <v>AnlsGrouping_08_Param_4</v>
      </c>
      <c r="D311" s="12" t="str">
        <v>Temperature (C)</v>
      </c>
      <c r="E311" t="str">
        <v>AnlsGrouping_09_Visit_05</v>
      </c>
      <c r="F311" s="12" t="str">
        <v>Week 8</v>
      </c>
      <c r="G311" t="str">
        <v>Mth02_ContVar_ByGrp_5_Q1</v>
      </c>
      <c r="H311" s="12" t="str">
        <v>Q1</v>
      </c>
    </row>
    <row r="312" spans="1:8" x14ac:dyDescent="0.45">
      <c r="A312" t="str">
        <v/>
      </c>
      <c r="B312" s="12" t="str">
        <v/>
      </c>
      <c r="C312" t="str">
        <v>AnlsGrouping_08_Param_4</v>
      </c>
      <c r="D312" s="12" t="str">
        <v>Temperature (C)</v>
      </c>
      <c r="E312" t="str">
        <v>AnlsGrouping_09_Visit_05</v>
      </c>
      <c r="F312" s="12" t="str">
        <v>Week 8</v>
      </c>
      <c r="G312" t="str">
        <v>Mth02_ContVar_ByGrp_6_Q3</v>
      </c>
      <c r="H312" s="12" t="str">
        <v>Q3</v>
      </c>
    </row>
    <row r="313" spans="1:8" x14ac:dyDescent="0.45">
      <c r="A313" t="str">
        <v/>
      </c>
      <c r="B313" s="12" t="str">
        <v/>
      </c>
      <c r="C313" t="str">
        <v>AnlsGrouping_08_Param_4</v>
      </c>
      <c r="D313" s="12" t="str">
        <v>Temperature (C)</v>
      </c>
      <c r="E313" t="str">
        <v>AnlsGrouping_09_Visit_05</v>
      </c>
      <c r="F313" s="12" t="str">
        <v>Week 8</v>
      </c>
      <c r="G313" t="str">
        <v>Mth02_ContVar_ByGrp_7_Min</v>
      </c>
      <c r="H313" s="12" t="str">
        <v>Min</v>
      </c>
    </row>
    <row r="314" spans="1:8" x14ac:dyDescent="0.45">
      <c r="A314" t="str">
        <v/>
      </c>
      <c r="B314" s="12" t="str">
        <v/>
      </c>
      <c r="C314" t="str">
        <v>AnlsGrouping_08_Param_4</v>
      </c>
      <c r="D314" s="12" t="str">
        <v>Temperature (C)</v>
      </c>
      <c r="E314" t="str">
        <v>AnlsGrouping_09_Visit_05</v>
      </c>
      <c r="F314" s="12" t="str">
        <v>Week 8</v>
      </c>
      <c r="G314" t="str">
        <v>Mth02_ContVar_ByGrp_8_Max</v>
      </c>
      <c r="H314" s="12" t="str">
        <v>Max</v>
      </c>
    </row>
    <row r="315" spans="1:8" x14ac:dyDescent="0.45">
      <c r="A315" t="str">
        <v/>
      </c>
      <c r="B315" s="12" t="str">
        <v/>
      </c>
      <c r="C315" t="str">
        <v>AnlsGrouping_08_Param_4</v>
      </c>
      <c r="D315" s="12" t="str">
        <v>Temperature (C)</v>
      </c>
      <c r="E315" t="str">
        <v>AnlsGrouping_09_Visit_06</v>
      </c>
      <c r="F315" s="12" t="str">
        <v>Week 12</v>
      </c>
      <c r="G315" t="str">
        <v>Mth02_ContVar_ByGrp_1_n</v>
      </c>
      <c r="H315" s="12" t="str">
        <v>n</v>
      </c>
    </row>
    <row r="316" spans="1:8" x14ac:dyDescent="0.45">
      <c r="A316" t="str">
        <v/>
      </c>
      <c r="B316" s="12" t="str">
        <v/>
      </c>
      <c r="C316" t="str">
        <v>AnlsGrouping_08_Param_4</v>
      </c>
      <c r="D316" s="12" t="str">
        <v>Temperature (C)</v>
      </c>
      <c r="E316" t="str">
        <v>AnlsGrouping_09_Visit_06</v>
      </c>
      <c r="F316" s="12" t="str">
        <v>Week 12</v>
      </c>
      <c r="G316" t="str">
        <v>Mth02_ContVar_ByGrp_2_Mean</v>
      </c>
      <c r="H316" s="12" t="str">
        <v>Mean</v>
      </c>
    </row>
    <row r="317" spans="1:8" x14ac:dyDescent="0.45">
      <c r="A317" t="str">
        <v/>
      </c>
      <c r="B317" s="12" t="str">
        <v/>
      </c>
      <c r="C317" t="str">
        <v>AnlsGrouping_08_Param_4</v>
      </c>
      <c r="D317" s="12" t="str">
        <v>Temperature (C)</v>
      </c>
      <c r="E317" t="str">
        <v>AnlsGrouping_09_Visit_06</v>
      </c>
      <c r="F317" s="12" t="str">
        <v>Week 12</v>
      </c>
      <c r="G317" t="str">
        <v>Mth02_ContVar_ByGrp_3_SD</v>
      </c>
      <c r="H317" s="12" t="str">
        <v>SD</v>
      </c>
    </row>
    <row r="318" spans="1:8" x14ac:dyDescent="0.45">
      <c r="A318" t="str">
        <v/>
      </c>
      <c r="B318" s="12" t="str">
        <v/>
      </c>
      <c r="C318" t="str">
        <v>AnlsGrouping_08_Param_4</v>
      </c>
      <c r="D318" s="12" t="str">
        <v>Temperature (C)</v>
      </c>
      <c r="E318" t="str">
        <v>AnlsGrouping_09_Visit_06</v>
      </c>
      <c r="F318" s="12" t="str">
        <v>Week 12</v>
      </c>
      <c r="G318" t="str">
        <v>Mth02_ContVar_ByGrp_4_Median</v>
      </c>
      <c r="H318" s="12" t="str">
        <v>Median</v>
      </c>
    </row>
    <row r="319" spans="1:8" x14ac:dyDescent="0.45">
      <c r="A319" t="str">
        <v/>
      </c>
      <c r="B319" s="12" t="str">
        <v/>
      </c>
      <c r="C319" t="str">
        <v>AnlsGrouping_08_Param_4</v>
      </c>
      <c r="D319" s="12" t="str">
        <v>Temperature (C)</v>
      </c>
      <c r="E319" t="str">
        <v>AnlsGrouping_09_Visit_06</v>
      </c>
      <c r="F319" s="12" t="str">
        <v>Week 12</v>
      </c>
      <c r="G319" t="str">
        <v>Mth02_ContVar_ByGrp_5_Q1</v>
      </c>
      <c r="H319" s="12" t="str">
        <v>Q1</v>
      </c>
    </row>
    <row r="320" spans="1:8" x14ac:dyDescent="0.45">
      <c r="A320" t="str">
        <v/>
      </c>
      <c r="B320" s="12" t="str">
        <v/>
      </c>
      <c r="C320" t="str">
        <v>AnlsGrouping_08_Param_4</v>
      </c>
      <c r="D320" s="12" t="str">
        <v>Temperature (C)</v>
      </c>
      <c r="E320" t="str">
        <v>AnlsGrouping_09_Visit_06</v>
      </c>
      <c r="F320" s="12" t="str">
        <v>Week 12</v>
      </c>
      <c r="G320" t="str">
        <v>Mth02_ContVar_ByGrp_6_Q3</v>
      </c>
      <c r="H320" s="12" t="str">
        <v>Q3</v>
      </c>
    </row>
    <row r="321" spans="1:8" x14ac:dyDescent="0.45">
      <c r="A321" t="str">
        <v/>
      </c>
      <c r="B321" s="12" t="str">
        <v/>
      </c>
      <c r="C321" t="str">
        <v>AnlsGrouping_08_Param_4</v>
      </c>
      <c r="D321" s="12" t="str">
        <v>Temperature (C)</v>
      </c>
      <c r="E321" t="str">
        <v>AnlsGrouping_09_Visit_06</v>
      </c>
      <c r="F321" s="12" t="str">
        <v>Week 12</v>
      </c>
      <c r="G321" t="str">
        <v>Mth02_ContVar_ByGrp_7_Min</v>
      </c>
      <c r="H321" s="12" t="str">
        <v>Min</v>
      </c>
    </row>
    <row r="322" spans="1:8" x14ac:dyDescent="0.45">
      <c r="A322" t="str">
        <v/>
      </c>
      <c r="B322" s="12" t="str">
        <v/>
      </c>
      <c r="C322" t="str">
        <v>AnlsGrouping_08_Param_4</v>
      </c>
      <c r="D322" s="12" t="str">
        <v>Temperature (C)</v>
      </c>
      <c r="E322" t="str">
        <v>AnlsGrouping_09_Visit_06</v>
      </c>
      <c r="F322" s="12" t="str">
        <v>Week 12</v>
      </c>
      <c r="G322" t="str">
        <v>Mth02_ContVar_ByGrp_8_Max</v>
      </c>
      <c r="H322" s="12" t="str">
        <v>Max</v>
      </c>
    </row>
    <row r="323" spans="1:8" x14ac:dyDescent="0.45">
      <c r="A323" t="str">
        <v/>
      </c>
      <c r="B323" s="12" t="str">
        <v/>
      </c>
      <c r="C323" t="str">
        <v>AnlsGrouping_08_Param_4</v>
      </c>
      <c r="D323" s="12" t="str">
        <v>Temperature (C)</v>
      </c>
      <c r="E323" t="str">
        <v>AnlsGrouping_09_Visit_07</v>
      </c>
      <c r="F323" s="12" t="str">
        <v>Week 16</v>
      </c>
      <c r="G323" t="str">
        <v>Mth02_ContVar_ByGrp_1_n</v>
      </c>
      <c r="H323" s="12" t="str">
        <v>n</v>
      </c>
    </row>
    <row r="324" spans="1:8" x14ac:dyDescent="0.45">
      <c r="A324" t="str">
        <v/>
      </c>
      <c r="B324" s="12" t="str">
        <v/>
      </c>
      <c r="C324" t="str">
        <v>AnlsGrouping_08_Param_4</v>
      </c>
      <c r="D324" s="12" t="str">
        <v>Temperature (C)</v>
      </c>
      <c r="E324" t="str">
        <v>AnlsGrouping_09_Visit_07</v>
      </c>
      <c r="F324" s="12" t="str">
        <v>Week 16</v>
      </c>
      <c r="G324" t="str">
        <v>Mth02_ContVar_ByGrp_2_Mean</v>
      </c>
      <c r="H324" s="12" t="str">
        <v>Mean</v>
      </c>
    </row>
    <row r="325" spans="1:8" x14ac:dyDescent="0.45">
      <c r="A325" t="str">
        <v/>
      </c>
      <c r="B325" s="12" t="str">
        <v/>
      </c>
      <c r="C325" t="str">
        <v>AnlsGrouping_08_Param_4</v>
      </c>
      <c r="D325" s="12" t="str">
        <v>Temperature (C)</v>
      </c>
      <c r="E325" t="str">
        <v>AnlsGrouping_09_Visit_07</v>
      </c>
      <c r="F325" s="12" t="str">
        <v>Week 16</v>
      </c>
      <c r="G325" t="str">
        <v>Mth02_ContVar_ByGrp_3_SD</v>
      </c>
      <c r="H325" s="12" t="str">
        <v>SD</v>
      </c>
    </row>
    <row r="326" spans="1:8" x14ac:dyDescent="0.45">
      <c r="A326" t="str">
        <v/>
      </c>
      <c r="B326" s="12" t="str">
        <v/>
      </c>
      <c r="C326" t="str">
        <v>AnlsGrouping_08_Param_4</v>
      </c>
      <c r="D326" s="12" t="str">
        <v>Temperature (C)</v>
      </c>
      <c r="E326" t="str">
        <v>AnlsGrouping_09_Visit_07</v>
      </c>
      <c r="F326" s="12" t="str">
        <v>Week 16</v>
      </c>
      <c r="G326" t="str">
        <v>Mth02_ContVar_ByGrp_4_Median</v>
      </c>
      <c r="H326" s="12" t="str">
        <v>Median</v>
      </c>
    </row>
    <row r="327" spans="1:8" x14ac:dyDescent="0.45">
      <c r="A327" t="str">
        <v/>
      </c>
      <c r="B327" s="12" t="str">
        <v/>
      </c>
      <c r="C327" t="str">
        <v>AnlsGrouping_08_Param_4</v>
      </c>
      <c r="D327" s="12" t="str">
        <v>Temperature (C)</v>
      </c>
      <c r="E327" t="str">
        <v>AnlsGrouping_09_Visit_07</v>
      </c>
      <c r="F327" s="12" t="str">
        <v>Week 16</v>
      </c>
      <c r="G327" t="str">
        <v>Mth02_ContVar_ByGrp_5_Q1</v>
      </c>
      <c r="H327" s="12" t="str">
        <v>Q1</v>
      </c>
    </row>
    <row r="328" spans="1:8" x14ac:dyDescent="0.45">
      <c r="A328" t="str">
        <v/>
      </c>
      <c r="B328" s="12" t="str">
        <v/>
      </c>
      <c r="C328" t="str">
        <v>AnlsGrouping_08_Param_4</v>
      </c>
      <c r="D328" s="12" t="str">
        <v>Temperature (C)</v>
      </c>
      <c r="E328" t="str">
        <v>AnlsGrouping_09_Visit_07</v>
      </c>
      <c r="F328" s="12" t="str">
        <v>Week 16</v>
      </c>
      <c r="G328" t="str">
        <v>Mth02_ContVar_ByGrp_6_Q3</v>
      </c>
      <c r="H328" s="12" t="str">
        <v>Q3</v>
      </c>
    </row>
    <row r="329" spans="1:8" x14ac:dyDescent="0.45">
      <c r="A329" t="str">
        <v/>
      </c>
      <c r="B329" s="12" t="str">
        <v/>
      </c>
      <c r="C329" t="str">
        <v>AnlsGrouping_08_Param_4</v>
      </c>
      <c r="D329" s="12" t="str">
        <v>Temperature (C)</v>
      </c>
      <c r="E329" t="str">
        <v>AnlsGrouping_09_Visit_07</v>
      </c>
      <c r="F329" s="12" t="str">
        <v>Week 16</v>
      </c>
      <c r="G329" t="str">
        <v>Mth02_ContVar_ByGrp_7_Min</v>
      </c>
      <c r="H329" s="12" t="str">
        <v>Min</v>
      </c>
    </row>
    <row r="330" spans="1:8" x14ac:dyDescent="0.45">
      <c r="A330" t="str">
        <v/>
      </c>
      <c r="B330" s="12" t="str">
        <v/>
      </c>
      <c r="C330" t="str">
        <v>AnlsGrouping_08_Param_4</v>
      </c>
      <c r="D330" s="12" t="str">
        <v>Temperature (C)</v>
      </c>
      <c r="E330" t="str">
        <v>AnlsGrouping_09_Visit_07</v>
      </c>
      <c r="F330" s="12" t="str">
        <v>Week 16</v>
      </c>
      <c r="G330" t="str">
        <v>Mth02_ContVar_ByGrp_8_Max</v>
      </c>
      <c r="H330" s="12" t="str">
        <v>Max</v>
      </c>
    </row>
    <row r="331" spans="1:8" x14ac:dyDescent="0.45">
      <c r="A331" t="str">
        <v/>
      </c>
      <c r="B331" s="12" t="str">
        <v/>
      </c>
      <c r="C331" t="str">
        <v>AnlsGrouping_08_Param_4</v>
      </c>
      <c r="D331" s="12" t="str">
        <v>Temperature (C)</v>
      </c>
      <c r="E331" t="str">
        <v>AnlsGrouping_09_Visit_08</v>
      </c>
      <c r="F331" s="12" t="str">
        <v>Week 20</v>
      </c>
      <c r="G331" t="str">
        <v>Mth02_ContVar_ByGrp_1_n</v>
      </c>
      <c r="H331" s="12" t="str">
        <v>n</v>
      </c>
    </row>
    <row r="332" spans="1:8" x14ac:dyDescent="0.45">
      <c r="A332" t="str">
        <v/>
      </c>
      <c r="B332" s="12" t="str">
        <v/>
      </c>
      <c r="C332" t="str">
        <v>AnlsGrouping_08_Param_4</v>
      </c>
      <c r="D332" s="12" t="str">
        <v>Temperature (C)</v>
      </c>
      <c r="E332" t="str">
        <v>AnlsGrouping_09_Visit_08</v>
      </c>
      <c r="F332" s="12" t="str">
        <v>Week 20</v>
      </c>
      <c r="G332" t="str">
        <v>Mth02_ContVar_ByGrp_2_Mean</v>
      </c>
      <c r="H332" s="12" t="str">
        <v>Mean</v>
      </c>
    </row>
    <row r="333" spans="1:8" x14ac:dyDescent="0.45">
      <c r="A333" t="str">
        <v/>
      </c>
      <c r="B333" s="12" t="str">
        <v/>
      </c>
      <c r="C333" t="str">
        <v>AnlsGrouping_08_Param_4</v>
      </c>
      <c r="D333" s="12" t="str">
        <v>Temperature (C)</v>
      </c>
      <c r="E333" t="str">
        <v>AnlsGrouping_09_Visit_08</v>
      </c>
      <c r="F333" s="12" t="str">
        <v>Week 20</v>
      </c>
      <c r="G333" t="str">
        <v>Mth02_ContVar_ByGrp_3_SD</v>
      </c>
      <c r="H333" s="12" t="str">
        <v>SD</v>
      </c>
    </row>
    <row r="334" spans="1:8" x14ac:dyDescent="0.45">
      <c r="A334" t="str">
        <v/>
      </c>
      <c r="B334" s="12" t="str">
        <v/>
      </c>
      <c r="C334" t="str">
        <v>AnlsGrouping_08_Param_4</v>
      </c>
      <c r="D334" s="12" t="str">
        <v>Temperature (C)</v>
      </c>
      <c r="E334" t="str">
        <v>AnlsGrouping_09_Visit_08</v>
      </c>
      <c r="F334" s="12" t="str">
        <v>Week 20</v>
      </c>
      <c r="G334" t="str">
        <v>Mth02_ContVar_ByGrp_4_Median</v>
      </c>
      <c r="H334" s="12" t="str">
        <v>Median</v>
      </c>
    </row>
    <row r="335" spans="1:8" x14ac:dyDescent="0.45">
      <c r="A335" t="str">
        <v/>
      </c>
      <c r="B335" s="12" t="str">
        <v/>
      </c>
      <c r="C335" t="str">
        <v>AnlsGrouping_08_Param_4</v>
      </c>
      <c r="D335" s="12" t="str">
        <v>Temperature (C)</v>
      </c>
      <c r="E335" t="str">
        <v>AnlsGrouping_09_Visit_08</v>
      </c>
      <c r="F335" s="12" t="str">
        <v>Week 20</v>
      </c>
      <c r="G335" t="str">
        <v>Mth02_ContVar_ByGrp_5_Q1</v>
      </c>
      <c r="H335" s="12" t="str">
        <v>Q1</v>
      </c>
    </row>
    <row r="336" spans="1:8" x14ac:dyDescent="0.45">
      <c r="A336" t="str">
        <v/>
      </c>
      <c r="B336" s="12" t="str">
        <v/>
      </c>
      <c r="C336" t="str">
        <v>AnlsGrouping_08_Param_4</v>
      </c>
      <c r="D336" s="12" t="str">
        <v>Temperature (C)</v>
      </c>
      <c r="E336" t="str">
        <v>AnlsGrouping_09_Visit_08</v>
      </c>
      <c r="F336" s="12" t="str">
        <v>Week 20</v>
      </c>
      <c r="G336" t="str">
        <v>Mth02_ContVar_ByGrp_6_Q3</v>
      </c>
      <c r="H336" s="12" t="str">
        <v>Q3</v>
      </c>
    </row>
    <row r="337" spans="1:8" x14ac:dyDescent="0.45">
      <c r="A337" t="str">
        <v/>
      </c>
      <c r="B337" s="12" t="str">
        <v/>
      </c>
      <c r="C337" t="str">
        <v>AnlsGrouping_08_Param_4</v>
      </c>
      <c r="D337" s="12" t="str">
        <v>Temperature (C)</v>
      </c>
      <c r="E337" t="str">
        <v>AnlsGrouping_09_Visit_08</v>
      </c>
      <c r="F337" s="12" t="str">
        <v>Week 20</v>
      </c>
      <c r="G337" t="str">
        <v>Mth02_ContVar_ByGrp_7_Min</v>
      </c>
      <c r="H337" s="12" t="str">
        <v>Min</v>
      </c>
    </row>
    <row r="338" spans="1:8" x14ac:dyDescent="0.45">
      <c r="A338" t="str">
        <v/>
      </c>
      <c r="B338" s="12" t="str">
        <v/>
      </c>
      <c r="C338" t="str">
        <v>AnlsGrouping_08_Param_4</v>
      </c>
      <c r="D338" s="12" t="str">
        <v>Temperature (C)</v>
      </c>
      <c r="E338" t="str">
        <v>AnlsGrouping_09_Visit_08</v>
      </c>
      <c r="F338" s="12" t="str">
        <v>Week 20</v>
      </c>
      <c r="G338" t="str">
        <v>Mth02_ContVar_ByGrp_8_Max</v>
      </c>
      <c r="H338" s="12" t="str">
        <v>Max</v>
      </c>
    </row>
    <row r="339" spans="1:8" x14ac:dyDescent="0.45">
      <c r="A339" t="str">
        <v/>
      </c>
      <c r="B339" s="12" t="str">
        <v/>
      </c>
      <c r="C339" t="str">
        <v>AnlsGrouping_08_Param_4</v>
      </c>
      <c r="D339" s="12" t="str">
        <v>Temperature (C)</v>
      </c>
      <c r="E339" t="str">
        <v>AnlsGrouping_09_Visit_09</v>
      </c>
      <c r="F339" s="12" t="str">
        <v>Week 24</v>
      </c>
      <c r="G339" t="str">
        <v>Mth02_ContVar_ByGrp_1_n</v>
      </c>
      <c r="H339" s="12" t="str">
        <v>n</v>
      </c>
    </row>
    <row r="340" spans="1:8" x14ac:dyDescent="0.45">
      <c r="A340" t="str">
        <v/>
      </c>
      <c r="B340" s="12" t="str">
        <v/>
      </c>
      <c r="C340" t="str">
        <v>AnlsGrouping_08_Param_4</v>
      </c>
      <c r="D340" s="12" t="str">
        <v>Temperature (C)</v>
      </c>
      <c r="E340" t="str">
        <v>AnlsGrouping_09_Visit_09</v>
      </c>
      <c r="F340" s="12" t="str">
        <v>Week 24</v>
      </c>
      <c r="G340" t="str">
        <v>Mth02_ContVar_ByGrp_2_Mean</v>
      </c>
      <c r="H340" s="12" t="str">
        <v>Mean</v>
      </c>
    </row>
    <row r="341" spans="1:8" x14ac:dyDescent="0.45">
      <c r="A341" t="str">
        <v/>
      </c>
      <c r="B341" s="12" t="str">
        <v/>
      </c>
      <c r="C341" t="str">
        <v>AnlsGrouping_08_Param_4</v>
      </c>
      <c r="D341" s="12" t="str">
        <v>Temperature (C)</v>
      </c>
      <c r="E341" t="str">
        <v>AnlsGrouping_09_Visit_09</v>
      </c>
      <c r="F341" s="12" t="str">
        <v>Week 24</v>
      </c>
      <c r="G341" t="str">
        <v>Mth02_ContVar_ByGrp_3_SD</v>
      </c>
      <c r="H341" s="12" t="str">
        <v>SD</v>
      </c>
    </row>
    <row r="342" spans="1:8" x14ac:dyDescent="0.45">
      <c r="A342" t="str">
        <v/>
      </c>
      <c r="B342" s="12" t="str">
        <v/>
      </c>
      <c r="C342" t="str">
        <v>AnlsGrouping_08_Param_4</v>
      </c>
      <c r="D342" s="12" t="str">
        <v>Temperature (C)</v>
      </c>
      <c r="E342" t="str">
        <v>AnlsGrouping_09_Visit_09</v>
      </c>
      <c r="F342" s="12" t="str">
        <v>Week 24</v>
      </c>
      <c r="G342" t="str">
        <v>Mth02_ContVar_ByGrp_4_Median</v>
      </c>
      <c r="H342" s="12" t="str">
        <v>Median</v>
      </c>
    </row>
    <row r="343" spans="1:8" x14ac:dyDescent="0.45">
      <c r="A343" t="str">
        <v/>
      </c>
      <c r="B343" s="12" t="str">
        <v/>
      </c>
      <c r="C343" t="str">
        <v>AnlsGrouping_08_Param_4</v>
      </c>
      <c r="D343" s="12" t="str">
        <v>Temperature (C)</v>
      </c>
      <c r="E343" t="str">
        <v>AnlsGrouping_09_Visit_09</v>
      </c>
      <c r="F343" s="12" t="str">
        <v>Week 24</v>
      </c>
      <c r="G343" t="str">
        <v>Mth02_ContVar_ByGrp_5_Q1</v>
      </c>
      <c r="H343" s="12" t="str">
        <v>Q1</v>
      </c>
    </row>
    <row r="344" spans="1:8" x14ac:dyDescent="0.45">
      <c r="A344" t="str">
        <v/>
      </c>
      <c r="B344" s="12" t="str">
        <v/>
      </c>
      <c r="C344" t="str">
        <v>AnlsGrouping_08_Param_4</v>
      </c>
      <c r="D344" s="12" t="str">
        <v>Temperature (C)</v>
      </c>
      <c r="E344" t="str">
        <v>AnlsGrouping_09_Visit_09</v>
      </c>
      <c r="F344" s="12" t="str">
        <v>Week 24</v>
      </c>
      <c r="G344" t="str">
        <v>Mth02_ContVar_ByGrp_6_Q3</v>
      </c>
      <c r="H344" s="12" t="str">
        <v>Q3</v>
      </c>
    </row>
    <row r="345" spans="1:8" x14ac:dyDescent="0.45">
      <c r="A345" t="str">
        <v/>
      </c>
      <c r="B345" s="12" t="str">
        <v/>
      </c>
      <c r="C345" t="str">
        <v>AnlsGrouping_08_Param_4</v>
      </c>
      <c r="D345" s="12" t="str">
        <v>Temperature (C)</v>
      </c>
      <c r="E345" t="str">
        <v>AnlsGrouping_09_Visit_09</v>
      </c>
      <c r="F345" s="12" t="str">
        <v>Week 24</v>
      </c>
      <c r="G345" t="str">
        <v>Mth02_ContVar_ByGrp_7_Min</v>
      </c>
      <c r="H345" s="12" t="str">
        <v>Min</v>
      </c>
    </row>
    <row r="346" spans="1:8" x14ac:dyDescent="0.45">
      <c r="A346" t="str">
        <v/>
      </c>
      <c r="B346" s="12" t="str">
        <v/>
      </c>
      <c r="C346" t="str">
        <v>AnlsGrouping_08_Param_4</v>
      </c>
      <c r="D346" s="12" t="str">
        <v>Temperature (C)</v>
      </c>
      <c r="E346" t="str">
        <v>AnlsGrouping_09_Visit_09</v>
      </c>
      <c r="F346" s="12" t="str">
        <v>Week 24</v>
      </c>
      <c r="G346" t="str">
        <v>Mth02_ContVar_ByGrp_8_Max</v>
      </c>
      <c r="H346" s="12" t="str">
        <v>Max</v>
      </c>
    </row>
    <row r="347" spans="1:8" x14ac:dyDescent="0.45">
      <c r="A347" t="str">
        <v/>
      </c>
      <c r="B347" s="12" t="str">
        <v/>
      </c>
      <c r="C347" t="str">
        <v>AnlsGrouping_08_Param_4</v>
      </c>
      <c r="D347" s="12" t="str">
        <v>Temperature (C)</v>
      </c>
      <c r="E347" t="str">
        <v>AnlsGrouping_09_Visit_10</v>
      </c>
      <c r="F347" s="12" t="str">
        <v>Week 26</v>
      </c>
      <c r="G347" t="str">
        <v>Mth02_ContVar_ByGrp_1_n</v>
      </c>
      <c r="H347" s="12" t="str">
        <v>n</v>
      </c>
    </row>
    <row r="348" spans="1:8" x14ac:dyDescent="0.45">
      <c r="A348" t="str">
        <v/>
      </c>
      <c r="B348" s="12" t="str">
        <v/>
      </c>
      <c r="C348" t="str">
        <v>AnlsGrouping_08_Param_4</v>
      </c>
      <c r="D348" s="12" t="str">
        <v>Temperature (C)</v>
      </c>
      <c r="E348" t="str">
        <v>AnlsGrouping_09_Visit_10</v>
      </c>
      <c r="F348" s="12" t="str">
        <v>Week 26</v>
      </c>
      <c r="G348" t="str">
        <v>Mth02_ContVar_ByGrp_2_Mean</v>
      </c>
      <c r="H348" s="12" t="str">
        <v>Mean</v>
      </c>
    </row>
    <row r="349" spans="1:8" x14ac:dyDescent="0.45">
      <c r="A349" t="str">
        <v/>
      </c>
      <c r="B349" s="12" t="str">
        <v/>
      </c>
      <c r="C349" t="str">
        <v>AnlsGrouping_08_Param_4</v>
      </c>
      <c r="D349" s="12" t="str">
        <v>Temperature (C)</v>
      </c>
      <c r="E349" t="str">
        <v>AnlsGrouping_09_Visit_10</v>
      </c>
      <c r="F349" s="12" t="str">
        <v>Week 26</v>
      </c>
      <c r="G349" t="str">
        <v>Mth02_ContVar_ByGrp_3_SD</v>
      </c>
      <c r="H349" s="12" t="str">
        <v>SD</v>
      </c>
    </row>
    <row r="350" spans="1:8" x14ac:dyDescent="0.45">
      <c r="A350" t="str">
        <v/>
      </c>
      <c r="B350" s="12" t="str">
        <v/>
      </c>
      <c r="C350" t="str">
        <v>AnlsGrouping_08_Param_4</v>
      </c>
      <c r="D350" s="12" t="str">
        <v>Temperature (C)</v>
      </c>
      <c r="E350" t="str">
        <v>AnlsGrouping_09_Visit_10</v>
      </c>
      <c r="F350" s="12" t="str">
        <v>Week 26</v>
      </c>
      <c r="G350" t="str">
        <v>Mth02_ContVar_ByGrp_4_Median</v>
      </c>
      <c r="H350" s="12" t="str">
        <v>Median</v>
      </c>
    </row>
    <row r="351" spans="1:8" x14ac:dyDescent="0.45">
      <c r="A351" t="str">
        <v/>
      </c>
      <c r="B351" s="12" t="str">
        <v/>
      </c>
      <c r="C351" t="str">
        <v>AnlsGrouping_08_Param_4</v>
      </c>
      <c r="D351" s="12" t="str">
        <v>Temperature (C)</v>
      </c>
      <c r="E351" t="str">
        <v>AnlsGrouping_09_Visit_10</v>
      </c>
      <c r="F351" s="12" t="str">
        <v>Week 26</v>
      </c>
      <c r="G351" t="str">
        <v>Mth02_ContVar_ByGrp_5_Q1</v>
      </c>
      <c r="H351" s="12" t="str">
        <v>Q1</v>
      </c>
    </row>
    <row r="352" spans="1:8" x14ac:dyDescent="0.45">
      <c r="A352" t="str">
        <v/>
      </c>
      <c r="B352" s="12" t="str">
        <v/>
      </c>
      <c r="C352" t="str">
        <v>AnlsGrouping_08_Param_4</v>
      </c>
      <c r="D352" s="12" t="str">
        <v>Temperature (C)</v>
      </c>
      <c r="E352" t="str">
        <v>AnlsGrouping_09_Visit_10</v>
      </c>
      <c r="F352" s="12" t="str">
        <v>Week 26</v>
      </c>
      <c r="G352" t="str">
        <v>Mth02_ContVar_ByGrp_6_Q3</v>
      </c>
      <c r="H352" s="12" t="str">
        <v>Q3</v>
      </c>
    </row>
    <row r="353" spans="1:8" x14ac:dyDescent="0.45">
      <c r="A353" t="str">
        <v/>
      </c>
      <c r="B353" s="12" t="str">
        <v/>
      </c>
      <c r="C353" t="str">
        <v>AnlsGrouping_08_Param_4</v>
      </c>
      <c r="D353" s="12" t="str">
        <v>Temperature (C)</v>
      </c>
      <c r="E353" t="str">
        <v>AnlsGrouping_09_Visit_10</v>
      </c>
      <c r="F353" s="12" t="str">
        <v>Week 26</v>
      </c>
      <c r="G353" t="str">
        <v>Mth02_ContVar_ByGrp_7_Min</v>
      </c>
      <c r="H353" s="12" t="str">
        <v>Min</v>
      </c>
    </row>
    <row r="354" spans="1:8" x14ac:dyDescent="0.45">
      <c r="A354" t="str">
        <v/>
      </c>
      <c r="B354" s="12" t="str">
        <v/>
      </c>
      <c r="C354" t="str">
        <v>AnlsGrouping_08_Param_4</v>
      </c>
      <c r="D354" s="12" t="str">
        <v>Temperature (C)</v>
      </c>
      <c r="E354" t="str">
        <v>AnlsGrouping_09_Visit_10</v>
      </c>
      <c r="F354" s="12" t="str">
        <v>Week 26</v>
      </c>
      <c r="G354" t="str">
        <v>Mth02_ContVar_ByGrp_8_Max</v>
      </c>
      <c r="H354" s="12" t="str">
        <v>Max</v>
      </c>
    </row>
    <row r="355" spans="1:8" x14ac:dyDescent="0.45">
      <c r="A355" t="str">
        <v/>
      </c>
      <c r="B355" s="12" t="str">
        <v/>
      </c>
      <c r="C355" t="str">
        <v>AnlsGrouping_08_Param_4</v>
      </c>
      <c r="D355" s="12" t="str">
        <v>Temperature (C)</v>
      </c>
      <c r="E355" t="str">
        <v>AnlsGrouping_09_Visit_11</v>
      </c>
      <c r="F355" s="12" t="str">
        <v>End of Treatment</v>
      </c>
      <c r="G355" t="str">
        <v>Mth02_ContVar_ByGrp_1_n</v>
      </c>
      <c r="H355" s="12" t="str">
        <v>n</v>
      </c>
    </row>
    <row r="356" spans="1:8" x14ac:dyDescent="0.45">
      <c r="A356" t="str">
        <v/>
      </c>
      <c r="B356" s="12" t="str">
        <v/>
      </c>
      <c r="C356" t="str">
        <v>AnlsGrouping_08_Param_4</v>
      </c>
      <c r="D356" s="12" t="str">
        <v>Temperature (C)</v>
      </c>
      <c r="E356" t="str">
        <v>AnlsGrouping_09_Visit_11</v>
      </c>
      <c r="F356" s="12" t="str">
        <v>End of Treatment</v>
      </c>
      <c r="G356" t="str">
        <v>Mth02_ContVar_ByGrp_2_Mean</v>
      </c>
      <c r="H356" s="12" t="str">
        <v>Mean</v>
      </c>
    </row>
    <row r="357" spans="1:8" x14ac:dyDescent="0.45">
      <c r="A357" t="str">
        <v/>
      </c>
      <c r="B357" s="12" t="str">
        <v/>
      </c>
      <c r="C357" t="str">
        <v>AnlsGrouping_08_Param_4</v>
      </c>
      <c r="D357" s="12" t="str">
        <v>Temperature (C)</v>
      </c>
      <c r="E357" t="str">
        <v>AnlsGrouping_09_Visit_11</v>
      </c>
      <c r="F357" s="12" t="str">
        <v>End of Treatment</v>
      </c>
      <c r="G357" t="str">
        <v>Mth02_ContVar_ByGrp_3_SD</v>
      </c>
      <c r="H357" s="12" t="str">
        <v>SD</v>
      </c>
    </row>
    <row r="358" spans="1:8" x14ac:dyDescent="0.45">
      <c r="A358" t="str">
        <v/>
      </c>
      <c r="B358" s="12" t="str">
        <v/>
      </c>
      <c r="C358" t="str">
        <v>AnlsGrouping_08_Param_4</v>
      </c>
      <c r="D358" s="12" t="str">
        <v>Temperature (C)</v>
      </c>
      <c r="E358" t="str">
        <v>AnlsGrouping_09_Visit_11</v>
      </c>
      <c r="F358" s="12" t="str">
        <v>End of Treatment</v>
      </c>
      <c r="G358" t="str">
        <v>Mth02_ContVar_ByGrp_4_Median</v>
      </c>
      <c r="H358" s="12" t="str">
        <v>Median</v>
      </c>
    </row>
    <row r="359" spans="1:8" x14ac:dyDescent="0.45">
      <c r="A359" t="str">
        <v/>
      </c>
      <c r="B359" s="12" t="str">
        <v/>
      </c>
      <c r="C359" t="str">
        <v>AnlsGrouping_08_Param_4</v>
      </c>
      <c r="D359" s="12" t="str">
        <v>Temperature (C)</v>
      </c>
      <c r="E359" t="str">
        <v>AnlsGrouping_09_Visit_11</v>
      </c>
      <c r="F359" s="12" t="str">
        <v>End of Treatment</v>
      </c>
      <c r="G359" t="str">
        <v>Mth02_ContVar_ByGrp_5_Q1</v>
      </c>
      <c r="H359" s="12" t="str">
        <v>Q1</v>
      </c>
    </row>
    <row r="360" spans="1:8" x14ac:dyDescent="0.45">
      <c r="A360" t="str">
        <v/>
      </c>
      <c r="B360" s="12" t="str">
        <v/>
      </c>
      <c r="C360" t="str">
        <v>AnlsGrouping_08_Param_4</v>
      </c>
      <c r="D360" s="12" t="str">
        <v>Temperature (C)</v>
      </c>
      <c r="E360" t="str">
        <v>AnlsGrouping_09_Visit_11</v>
      </c>
      <c r="F360" s="12" t="str">
        <v>End of Treatment</v>
      </c>
      <c r="G360" t="str">
        <v>Mth02_ContVar_ByGrp_6_Q3</v>
      </c>
      <c r="H360" s="12" t="str">
        <v>Q3</v>
      </c>
    </row>
    <row r="361" spans="1:8" x14ac:dyDescent="0.45">
      <c r="A361" t="str">
        <v/>
      </c>
      <c r="B361" s="12" t="str">
        <v/>
      </c>
      <c r="C361" t="str">
        <v>AnlsGrouping_08_Param_4</v>
      </c>
      <c r="D361" s="12" t="str">
        <v>Temperature (C)</v>
      </c>
      <c r="E361" t="str">
        <v>AnlsGrouping_09_Visit_11</v>
      </c>
      <c r="F361" s="12" t="str">
        <v>End of Treatment</v>
      </c>
      <c r="G361" t="str">
        <v>Mth02_ContVar_ByGrp_7_Min</v>
      </c>
      <c r="H361" s="12" t="str">
        <v>Min</v>
      </c>
    </row>
    <row r="362" spans="1:8" x14ac:dyDescent="0.45">
      <c r="A362" t="str">
        <v/>
      </c>
      <c r="B362" s="12" t="str">
        <v/>
      </c>
      <c r="C362" t="str">
        <v>AnlsGrouping_08_Param_4</v>
      </c>
      <c r="D362" s="12" t="str">
        <v>Temperature (C)</v>
      </c>
      <c r="E362" t="str">
        <v>AnlsGrouping_09_Visit_11</v>
      </c>
      <c r="F362" s="12" t="str">
        <v>End of Treatment</v>
      </c>
      <c r="G362" t="str">
        <v>Mth02_ContVar_ByGrp_8_Max</v>
      </c>
      <c r="H362" s="12" t="str">
        <v>Max</v>
      </c>
    </row>
  </sheetData>
  <dataValidations count="1">
    <dataValidation type="list" allowBlank="1" showInputMessage="1" showErrorMessage="1" sqref="B9 H6 H4 H2 H8:H9 F9 D9" xr:uid="{CE56AFAE-9EA9-454B-B0CB-5074DAA13752}">
      <formula1>_xlfn.ANCHORARRAY($A$2)</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6760106C-F9D8-4123-A645-1F97DF971D61}">
          <x14:formula1>
            <xm:f>AnalysisResults!$A$1:$T$1</xm:f>
          </x14:formula1>
          <xm:sqref>D4</xm:sqref>
        </x14:dataValidation>
        <x14:dataValidation type="list" allowBlank="1" showInputMessage="1" showErrorMessage="1" xr:uid="{AF240A5D-0E49-44DD-AB08-55E8AB03712F}">
          <x14:formula1>
            <xm:f>Analyses!$A$2:$A$20</xm:f>
          </x14:formula1>
          <xm:sqref>D2</xm:sqref>
        </x14:dataValidation>
        <x14:dataValidation type="list" showInputMessage="1" showErrorMessage="1" xr:uid="{DD0D06DD-3F9A-4C67-96DE-05C28FA1866E}">
          <x14:formula1>
            <xm:f>_xlfn._xlws.FILTER(Analyses!$I$2:$L$20,Analyses!$A$2:$A$20=$D$2,"")</xm:f>
          </x14:formula1>
          <xm:sqref>A3</xm:sqref>
        </x14:dataValidation>
        <x14:dataValidation type="list" allowBlank="1" showInputMessage="1" showErrorMessage="1" xr:uid="{525C1378-83AC-423C-A282-CBCDCDB35284}">
          <x14:formula1>
            <xm:f>TRANSPOSE(_xlfn.CHOOSECOLS(_xlfn._xlws.FILTER(Analyses!$I$2:$L$20,Analyses!$A$2:$A$20=$D$2,""),1,2,3,7))</xm:f>
          </x14:formula1>
          <xm:sqref>A4</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ListOfPlannedAnalyses</vt:lpstr>
      <vt:lpstr>Outputs</vt:lpstr>
      <vt:lpstr>Displays</vt:lpstr>
      <vt:lpstr>Analyses</vt:lpstr>
      <vt:lpstr>AnalysisSets</vt:lpstr>
      <vt:lpstr>DataSubsets</vt:lpstr>
      <vt:lpstr>AnalysisGroupings</vt:lpstr>
      <vt:lpstr>DataGroupingValues</vt:lpstr>
      <vt:lpstr>AnalysisMethods</vt:lpstr>
      <vt:lpstr>AnalysisResults</vt:lpstr>
      <vt:lpstr>Demog Shell</vt:lpstr>
      <vt:lpstr>Demog Display</vt:lpstr>
      <vt:lpstr>AE_SOC_PT Shell</vt:lpstr>
      <vt:lpstr>AE_SOC_PT Display</vt:lpstr>
      <vt:lpstr>Dynamic Display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dc:creator>
  <cp:lastModifiedBy>Richard</cp:lastModifiedBy>
  <dcterms:created xsi:type="dcterms:W3CDTF">2023-02-27T14:58:28Z</dcterms:created>
  <dcterms:modified xsi:type="dcterms:W3CDTF">2023-04-21T13:23:52Z</dcterms:modified>
</cp:coreProperties>
</file>